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8.xml" ContentType="application/vnd.openxmlformats-officedocument.spreadsheetml.work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9.xml" ContentType="application/vnd.openxmlformats-officedocument.spreadsheetml.work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13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drawings/drawing12.xml" ContentType="application/vnd.openxmlformats-officedocument.drawingml.chartshape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2.xml" ContentType="application/vnd.openxmlformats-officedocument.spreadsheetml.tab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3.xml" ContentType="application/vnd.openxmlformats-officedocument.spreadsheetml.tab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7.xml" ContentType="application/vnd.openxmlformats-officedocument.drawing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drawings/drawing1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mi2013-my.sharepoint.com/personal/giulialiliana_campoverdetoro_studenti_unimi_it/Documents/"/>
    </mc:Choice>
  </mc:AlternateContent>
  <xr:revisionPtr revIDLastSave="2" documentId="8_{A63B90EF-7FF7-41D2-9EA6-FD8715568D84}" xr6:coauthVersionLast="47" xr6:coauthVersionMax="47" xr10:uidLastSave="{D301E2B7-441F-4523-9971-E90BDACE1A92}"/>
  <bookViews>
    <workbookView xWindow="-108" yWindow="-108" windowWidth="23256" windowHeight="12456" firstSheet="16" activeTab="17" xr2:uid="{FAD60060-9EBE-4051-981D-5594598E7FCE}"/>
  </bookViews>
  <sheets>
    <sheet name="ADSGn.DE" sheetId="3" r:id="rId1"/>
    <sheet name="Grafico ADSGn.DE" sheetId="14" r:id="rId2"/>
    <sheet name="NKE" sheetId="4" r:id="rId3"/>
    <sheet name="Grafico NKE" sheetId="15" r:id="rId4"/>
    <sheet name="PUMG.DE" sheetId="5" r:id="rId5"/>
    <sheet name="Grafico PUMG.DE" sheetId="16" r:id="rId6"/>
    <sheet name="7936.T" sheetId="6" r:id="rId7"/>
    <sheet name="Grafico 7936.T" sheetId="17" r:id="rId8"/>
    <sheet name=".GDAXI" sheetId="7" r:id="rId9"/>
    <sheet name="Grafico .GDAXI" sheetId="18" r:id="rId10"/>
    <sheet name="Confronto con indice" sheetId="51" r:id="rId11"/>
    <sheet name="Grafico confronto con indice" sheetId="53" r:id="rId12"/>
    <sheet name="Prezzi indicizzati" sheetId="8" r:id="rId13"/>
    <sheet name="Grafico indicizzati" sheetId="19" r:id="rId14"/>
    <sheet name="Grafico trend ADSGn.DE" sheetId="24" r:id="rId15"/>
    <sheet name="Rendimenti giornalieri" sheetId="20" r:id="rId16"/>
    <sheet name="Grafico rendimenti giornalieri" sheetId="21" r:id="rId17"/>
    <sheet name="Grafico rendimenti LN" sheetId="27" r:id="rId18"/>
    <sheet name="Volatilità rispetto a indice" sheetId="45" r:id="rId19"/>
    <sheet name="Grafico volatilità 20 gg" sheetId="49" r:id="rId20"/>
    <sheet name="Grafico confronto volatilità an" sheetId="55" r:id="rId21"/>
    <sheet name="ADSGn.DE 24-25" sheetId="38" r:id="rId22"/>
    <sheet name="Grafico trend ADSGn.DE 24-25" sheetId="39" r:id="rId23"/>
    <sheet name="Rendimenti 24-25" sheetId="31" r:id="rId24"/>
    <sheet name="Grafico rendimenti 24-25" sheetId="33" r:id="rId25"/>
    <sheet name="Grafico LN rendimenti 24-25" sheetId="50" r:id="rId26"/>
  </sheets>
  <externalReferences>
    <externalReference r:id="rId27"/>
  </externalReferences>
  <definedNames>
    <definedName name="_xlnm._FilterDatabase" localSheetId="4" hidden="1">PUMG.DE!$A$31:$J$1303</definedName>
    <definedName name="_xlchart.v1.0" hidden="1">'Rendimenti giornalieri'!$A$2:$A$1273</definedName>
    <definedName name="_xlchart.v1.1" hidden="1">'Rendimenti giornalieri'!$D$1</definedName>
    <definedName name="_xlchart.v1.2" hidden="1">'Rendimenti giornalieri'!$D$2:$D$1273</definedName>
    <definedName name="_xlchart.v1.3" hidden="1">'Rendimenti giornalieri'!$A$2:$A$1273</definedName>
    <definedName name="_xlchart.v1.4" hidden="1">'Rendimenti giornalieri'!$D$1</definedName>
    <definedName name="_xlchart.v1.5" hidden="1">'Rendimenti giornalieri'!$D$2:$D$1273</definedName>
    <definedName name="_xlchart.v1.6" hidden="1">'Rendimenti 24-25'!$D$1</definedName>
    <definedName name="_xlchart.v1.7" hidden="1">'Rendimenti 24-25'!$D$2:$D$508</definedName>
    <definedName name="chartTableData" localSheetId="8">'.GDAXI'!$A$12:$E$20</definedName>
    <definedName name="chartTableData" localSheetId="6">'7936.T'!$A$12:$E$19</definedName>
    <definedName name="chartTableData" localSheetId="0">ADSGn.DE!$A$12:$E$17</definedName>
    <definedName name="chartTableData" localSheetId="21">'ADSGn.DE 24-25'!$A$12:$E$18</definedName>
    <definedName name="chartTableData" localSheetId="2">NKE!$A$12:$E$22</definedName>
    <definedName name="chartTableData" localSheetId="4">PUMG.DE!$A$12:$E$19</definedName>
    <definedName name="chartTableData">[1]Adidas!$A$12:$E$17</definedName>
    <definedName name="chartTableHeader" localSheetId="8">'.GDAXI'!$A$11:$E$11</definedName>
    <definedName name="chartTableHeader" localSheetId="6">'7936.T'!$A$11:$E$11</definedName>
    <definedName name="chartTableHeader" localSheetId="0">ADSGn.DE!$A$11:$E$11</definedName>
    <definedName name="chartTableHeader" localSheetId="21">'ADSGn.DE 24-25'!$A$11:$E$11</definedName>
    <definedName name="chartTableHeader" localSheetId="2">NKE!$A$11:$E$11</definedName>
    <definedName name="chartTableHeader" localSheetId="4">PUMG.DE!$A$11:$E$11</definedName>
    <definedName name="chartTableHeader">[1]Adidas!$A$11:$E$11</definedName>
    <definedName name="chartTableName" localSheetId="8">'.GDAXI'!$A$10:$A$10</definedName>
    <definedName name="chartTableName" localSheetId="6">'7936.T'!$A$10:$A$10</definedName>
    <definedName name="chartTableName" localSheetId="0">ADSGn.DE!$A$10:$A$10</definedName>
    <definedName name="chartTableName" localSheetId="21">'ADSGn.DE 24-25'!$A$10:$A$10</definedName>
    <definedName name="chartTableName" localSheetId="2">NKE!$A$10:$A$10</definedName>
    <definedName name="chartTableName" localSheetId="4">PUMG.DE!$A$10:$A$10</definedName>
    <definedName name="chartTableName">[1]Adidas!$A$10:$A$10</definedName>
    <definedName name="chartTableTotal" localSheetId="8">'.GDAXI'!$B$10:$B$10</definedName>
    <definedName name="chartTableTotal" localSheetId="6">'7936.T'!$B$10:$B$10</definedName>
    <definedName name="chartTableTotal" localSheetId="0">ADSGn.DE!$B$10:$B$10</definedName>
    <definedName name="chartTableTotal" localSheetId="21">'ADSGn.DE 24-25'!$B$10:$B$10</definedName>
    <definedName name="chartTableTotal" localSheetId="2">NKE!$B$10:$B$10</definedName>
    <definedName name="chartTableTotal" localSheetId="4">PUMG.DE!$B$10:$B$10</definedName>
    <definedName name="chartTableTotal">[1]Adidas!$B$10:$B$10</definedName>
    <definedName name="CLS" localSheetId="8">'.GDAXI'!$B$33:$B$1304</definedName>
    <definedName name="CLS" localSheetId="6">'7936.T'!$B$32:$B$1249</definedName>
    <definedName name="CLS" localSheetId="0">ADSGn.DE!$B$30:$B$1301</definedName>
    <definedName name="CLS" localSheetId="21">'ADSGn.DE 24-25'!$B$31:$B$537</definedName>
    <definedName name="CLS" localSheetId="2">NKE!$B$35:$B$1292</definedName>
    <definedName name="CLS" localSheetId="4">PUMG.DE!$B$32:$B$1303</definedName>
    <definedName name="CLS">[1]Adidas!$B$30:$B$1301</definedName>
    <definedName name="DAT" localSheetId="8">'.GDAXI'!$A$33:$A$1304</definedName>
    <definedName name="DAT" localSheetId="6">'7936.T'!$A$32:$A$1249</definedName>
    <definedName name="DAT" localSheetId="0">ADSGn.DE!$A$30:$A$1301</definedName>
    <definedName name="DAT" localSheetId="21">'ADSGn.DE 24-25'!$A$31:$A$537</definedName>
    <definedName name="DAT" localSheetId="2">NKE!$A$35:$A$1292</definedName>
    <definedName name="DAT" localSheetId="4">PUMG.DE!$A$32:$A$1303</definedName>
    <definedName name="DAT">[1]Adidas!$A$30:$A$1301</definedName>
    <definedName name="filterValues" localSheetId="8">'.GDAXI'!$A$4:$A$7</definedName>
    <definedName name="filterValues" localSheetId="6">'7936.T'!$A$4:$A$7</definedName>
    <definedName name="filterValues" localSheetId="0">ADSGn.DE!$A$4:$A$7</definedName>
    <definedName name="filterValues" localSheetId="21">'ADSGn.DE 24-25'!$A$4:$A$7</definedName>
    <definedName name="filterValues" localSheetId="2">NKE!$A$4:$A$7</definedName>
    <definedName name="filterValues" localSheetId="4">PUMG.DE!$A$4:$A$7</definedName>
    <definedName name="filterValues">[1]Adidas!$A$4:$A$7</definedName>
    <definedName name="FLOW" localSheetId="8">'.GDAXI'!$J$33:$J$1304</definedName>
    <definedName name="FLOW" localSheetId="6">'7936.T'!$J$32:$J$1249</definedName>
    <definedName name="FLOW" localSheetId="0">ADSGn.DE!$J$30:$J$1301</definedName>
    <definedName name="FLOW" localSheetId="21">'ADSGn.DE 24-25'!$M$31:$M$537</definedName>
    <definedName name="FLOW" localSheetId="2">NKE!$J$35:$J$1292</definedName>
    <definedName name="FLOW" localSheetId="4">PUMG.DE!$J$32:$J$1303</definedName>
    <definedName name="FLOW">[1]Adidas!$J$30:$J$1301</definedName>
    <definedName name="HIG" localSheetId="8">'.GDAXI'!$G$33:$G$1304</definedName>
    <definedName name="HIG" localSheetId="6">'7936.T'!$G$32:$G$1249</definedName>
    <definedName name="HIG" localSheetId="0">ADSGn.DE!$G$30:$G$1301</definedName>
    <definedName name="HIG" localSheetId="21">'ADSGn.DE 24-25'!$G$31:$G$537</definedName>
    <definedName name="HIG" localSheetId="2">NKE!$G$35:$G$1292</definedName>
    <definedName name="HIG" localSheetId="4">PUMG.DE!$G$32:$G$1303</definedName>
    <definedName name="HIG">[1]Adidas!$G$30:$G$1301</definedName>
    <definedName name="HLR" localSheetId="21">'ADSGn.DE 24-25'!$K$31:$K$537</definedName>
    <definedName name="HLR">#REF!</definedName>
    <definedName name="LOW" localSheetId="8">'.GDAXI'!$F$33:$F$1304</definedName>
    <definedName name="LOW" localSheetId="6">'7936.T'!$F$32:$F$1249</definedName>
    <definedName name="LOW" localSheetId="0">ADSGn.DE!$F$30:$F$1301</definedName>
    <definedName name="LOW" localSheetId="21">'ADSGn.DE 24-25'!$F$31:$F$537</definedName>
    <definedName name="LOW" localSheetId="2">NKE!$F$35:$F$1292</definedName>
    <definedName name="LOW" localSheetId="4">PUMG.DE!$F$32:$F$1303</definedName>
    <definedName name="LOW">[1]Adidas!$F$30:$F$1301</definedName>
    <definedName name="NET" localSheetId="8">'.GDAXI'!$C$33:$C$1304</definedName>
    <definedName name="NET" localSheetId="6">'7936.T'!$C$32:$C$1249</definedName>
    <definedName name="NET" localSheetId="0">ADSGn.DE!$C$30:$C$1301</definedName>
    <definedName name="NET" localSheetId="21">'ADSGn.DE 24-25'!$C$31:$C$537</definedName>
    <definedName name="NET" localSheetId="2">NKE!$C$35:$C$1292</definedName>
    <definedName name="NET" localSheetId="4">PUMG.DE!$C$32:$C$1303</definedName>
    <definedName name="NET">[1]Adidas!$C$30:$C$1301</definedName>
    <definedName name="OCR" localSheetId="21">'ADSGn.DE 24-25'!$J$31:$J$537</definedName>
    <definedName name="OCR">#REF!</definedName>
    <definedName name="OPN" localSheetId="8">'.GDAXI'!$E$33:$E$1304</definedName>
    <definedName name="OPN" localSheetId="6">'7936.T'!$E$32:$E$1249</definedName>
    <definedName name="OPN" localSheetId="0">ADSGn.DE!$E$30:$E$1301</definedName>
    <definedName name="OPN" localSheetId="21">'ADSGn.DE 24-25'!$E$31:$E$537</definedName>
    <definedName name="OPN" localSheetId="2">NKE!$E$35:$E$1292</definedName>
    <definedName name="OPN" localSheetId="4">PUMG.DE!$E$32:$E$1303</definedName>
    <definedName name="OPN">[1]Adidas!$E$30:$E$1301</definedName>
    <definedName name="PCC" localSheetId="8">'.GDAXI'!$D$33:$D$1304</definedName>
    <definedName name="PCC" localSheetId="6">'7936.T'!$D$32:$D$1249</definedName>
    <definedName name="PCC" localSheetId="0">ADSGn.DE!$D$30:$D$1301</definedName>
    <definedName name="PCC" localSheetId="21">'ADSGn.DE 24-25'!$D$31:$D$537</definedName>
    <definedName name="PCC" localSheetId="2">NKE!$D$35:$D$1292</definedName>
    <definedName name="PCC" localSheetId="4">PUMG.DE!$D$32:$D$1303</definedName>
    <definedName name="PCC">[1]Adidas!$D$30:$D$1301</definedName>
    <definedName name="PCV" localSheetId="21">'ADSGn.DE 24-25'!$L$31:$L$537</definedName>
    <definedName name="PCV">#REF!</definedName>
    <definedName name="phTableData" localSheetId="8">'.GDAXI'!$A$33:$J$1304</definedName>
    <definedName name="phTableData" localSheetId="6">'7936.T'!$A$32:$J$1249</definedName>
    <definedName name="phTableData" localSheetId="0">ADSGn.DE!$A$30:$J$1301</definedName>
    <definedName name="phTableData" localSheetId="21">'ADSGn.DE 24-25'!$A$31:$N$537</definedName>
    <definedName name="phTableData" localSheetId="2">NKE!$A$35:$J$1292</definedName>
    <definedName name="phTableData" localSheetId="4">PUMG.DE!$A$32:$J$1303</definedName>
    <definedName name="phTableData">[1]Adidas!$A$30:$J$1301</definedName>
    <definedName name="phTableHeader" localSheetId="8">'.GDAXI'!$A$32:$J$32</definedName>
    <definedName name="phTableHeader" localSheetId="6">'7936.T'!$A$31:$J$31</definedName>
    <definedName name="phTableHeader" localSheetId="0">ADSGn.DE!$A$29:$J$29</definedName>
    <definedName name="phTableHeader" localSheetId="21">'ADSGn.DE 24-25'!$A$30:$N$30</definedName>
    <definedName name="phTableHeader" localSheetId="2">NKE!$A$34:$J$34</definedName>
    <definedName name="phTableHeader" localSheetId="4">PUMG.DE!$A$31:$J$31</definedName>
    <definedName name="phTableHeader">[1]Adidas!$A$29:$J$29</definedName>
    <definedName name="phTableName" localSheetId="8">'.GDAXI'!$A$31:$A$31</definedName>
    <definedName name="phTableName" localSheetId="6">'7936.T'!$A$30:$A$30</definedName>
    <definedName name="phTableName" localSheetId="0">ADSGn.DE!$A$28:$A$28</definedName>
    <definedName name="phTableName" localSheetId="21">'ADSGn.DE 24-25'!$A$29:$A$29</definedName>
    <definedName name="phTableName" localSheetId="2">NKE!$A$33:$A$33</definedName>
    <definedName name="phTableName" localSheetId="4">PUMG.DE!$A$30:$A$30</definedName>
    <definedName name="phTableName">[1]Adidas!$A$28:$A$28</definedName>
    <definedName name="sheetHeader" localSheetId="8">'.GDAXI'!$A$1:$A$1</definedName>
    <definedName name="sheetHeader" localSheetId="6">'7936.T'!$A$1:$A$1</definedName>
    <definedName name="sheetHeader" localSheetId="0">ADSGn.DE!$A$1:$A$1</definedName>
    <definedName name="sheetHeader" localSheetId="21">'ADSGn.DE 24-25'!$A$1:$A$1</definedName>
    <definedName name="sheetHeader" localSheetId="2">NKE!$A$1:$A$1</definedName>
    <definedName name="sheetHeader" localSheetId="4">PUMG.DE!$A$1:$A$1</definedName>
    <definedName name="sheetHeader">[1]Adidas!$A$1:$A$1</definedName>
    <definedName name="statPriceChangeTableData" localSheetId="8">'.GDAXI'!$K$25:$M$27</definedName>
    <definedName name="statPriceChangeTableData" localSheetId="6">'7936.T'!$K$24:$M$26</definedName>
    <definedName name="statPriceChangeTableData" localSheetId="0">ADSGn.DE!$K$22:$M$24</definedName>
    <definedName name="statPriceChangeTableData" localSheetId="21">'ADSGn.DE 24-25'!$K$23:$M$25</definedName>
    <definedName name="statPriceChangeTableData" localSheetId="2">NKE!$K$27:$M$29</definedName>
    <definedName name="statPriceChangeTableData" localSheetId="4">PUMG.DE!$K$24:$M$26</definedName>
    <definedName name="statPriceChangeTableData">[1]Adidas!$K$22:$M$24</definedName>
    <definedName name="statPriceChangeTableHeader" localSheetId="8">'.GDAXI'!$K$24:$M$24</definedName>
    <definedName name="statPriceChangeTableHeader" localSheetId="6">'7936.T'!$K$23:$M$23</definedName>
    <definedName name="statPriceChangeTableHeader" localSheetId="0">ADSGn.DE!$K$21:$M$21</definedName>
    <definedName name="statPriceChangeTableHeader" localSheetId="21">'ADSGn.DE 24-25'!$K$22:$M$22</definedName>
    <definedName name="statPriceChangeTableHeader" localSheetId="2">NKE!$K$26:$M$26</definedName>
    <definedName name="statPriceChangeTableHeader" localSheetId="4">PUMG.DE!$K$23:$M$23</definedName>
    <definedName name="statPriceChangeTableHeader">[1]Adidas!$K$21:$M$21</definedName>
    <definedName name="statPriceTableData" localSheetId="8">'.GDAXI'!$A$25:$C$28</definedName>
    <definedName name="statPriceTableData" localSheetId="6">'7936.T'!$A$24:$C$27</definedName>
    <definedName name="statPriceTableData" localSheetId="0">ADSGn.DE!$A$22:$C$25</definedName>
    <definedName name="statPriceTableData" localSheetId="21">'ADSGn.DE 24-25'!$A$23:$C$26</definedName>
    <definedName name="statPriceTableData" localSheetId="2">NKE!$A$27:$C$30</definedName>
    <definedName name="statPriceTableData" localSheetId="4">PUMG.DE!$A$24:$C$27</definedName>
    <definedName name="statPriceTableData">[1]Adidas!$A$22:$C$25</definedName>
    <definedName name="statPriceTableHeader" localSheetId="8">'.GDAXI'!$A$24:$C$24</definedName>
    <definedName name="statPriceTableHeader" localSheetId="6">'7936.T'!$A$23:$C$23</definedName>
    <definedName name="statPriceTableHeader" localSheetId="0">ADSGn.DE!$A$21:$C$21</definedName>
    <definedName name="statPriceTableHeader" localSheetId="21">'ADSGn.DE 24-25'!$A$22:$C$22</definedName>
    <definedName name="statPriceTableHeader" localSheetId="2">NKE!$A$26:$C$26</definedName>
    <definedName name="statPriceTableHeader" localSheetId="4">PUMG.DE!$A$23:$C$23</definedName>
    <definedName name="statPriceTableHeader">[1]Adidas!$A$21:$C$21</definedName>
    <definedName name="statTableName" localSheetId="8">'.GDAXI'!$A$23:$A$23</definedName>
    <definedName name="statTableName" localSheetId="6">'7936.T'!$A$22:$A$22</definedName>
    <definedName name="statTableName" localSheetId="0">ADSGn.DE!$A$20:$A$20</definedName>
    <definedName name="statTableName" localSheetId="21">'ADSGn.DE 24-25'!$A$21:$A$21</definedName>
    <definedName name="statTableName" localSheetId="2">NKE!$A$25:$A$25</definedName>
    <definedName name="statTableName" localSheetId="4">PUMG.DE!$A$22:$A$22</definedName>
    <definedName name="statTableName">[1]Adidas!$A$20:$A$20</definedName>
    <definedName name="statTurnoverTableData" localSheetId="8">'.GDAXI'!$N$25:$P$27</definedName>
    <definedName name="statTurnoverTableData" localSheetId="6">'7936.T'!$N$24:$P$26</definedName>
    <definedName name="statTurnoverTableData" localSheetId="0">ADSGn.DE!$N$22:$P$24</definedName>
    <definedName name="statTurnoverTableData" localSheetId="21">'ADSGn.DE 24-25'!$N$23:$P$25</definedName>
    <definedName name="statTurnoverTableData" localSheetId="2">NKE!$N$27:$P$29</definedName>
    <definedName name="statTurnoverTableData" localSheetId="4">PUMG.DE!$N$24:$P$26</definedName>
    <definedName name="statTurnoverTableData">[1]Adidas!$N$22:$P$24</definedName>
    <definedName name="statTurnoverTableHeader" localSheetId="8">'.GDAXI'!$N$24:$P$24</definedName>
    <definedName name="statTurnoverTableHeader" localSheetId="6">'7936.T'!$N$23:$P$23</definedName>
    <definedName name="statTurnoverTableHeader" localSheetId="0">ADSGn.DE!$N$21:$P$21</definedName>
    <definedName name="statTurnoverTableHeader" localSheetId="21">'ADSGn.DE 24-25'!$N$22:$P$22</definedName>
    <definedName name="statTurnoverTableHeader" localSheetId="2">NKE!$N$26:$P$26</definedName>
    <definedName name="statTurnoverTableHeader" localSheetId="4">PUMG.DE!$N$23:$P$23</definedName>
    <definedName name="statTurnoverTableHeader">[1]Adidas!$N$21:$P$21</definedName>
    <definedName name="statUpDownTableData" localSheetId="8">'.GDAXI'!$I$25:$J$27</definedName>
    <definedName name="statUpDownTableData" localSheetId="6">'7936.T'!$I$24:$J$26</definedName>
    <definedName name="statUpDownTableData" localSheetId="0">ADSGn.DE!$I$22:$J$24</definedName>
    <definedName name="statUpDownTableData" localSheetId="21">'ADSGn.DE 24-25'!$I$23:$J$25</definedName>
    <definedName name="statUpDownTableData" localSheetId="2">NKE!$I$27:$J$29</definedName>
    <definedName name="statUpDownTableData" localSheetId="4">PUMG.DE!$I$24:$J$26</definedName>
    <definedName name="statUpDownTableData">[1]Adidas!$I$22:$J$24</definedName>
    <definedName name="statUpDownTableHeader" localSheetId="8">'.GDAXI'!$I$24:$J$24</definedName>
    <definedName name="statUpDownTableHeader" localSheetId="6">'7936.T'!$I$23:$J$23</definedName>
    <definedName name="statUpDownTableHeader" localSheetId="0">ADSGn.DE!$I$21:$J$21</definedName>
    <definedName name="statUpDownTableHeader" localSheetId="21">'ADSGn.DE 24-25'!$I$22:$J$22</definedName>
    <definedName name="statUpDownTableHeader" localSheetId="2">NKE!$I$26:$J$26</definedName>
    <definedName name="statUpDownTableHeader" localSheetId="4">PUMG.DE!$I$23:$J$23</definedName>
    <definedName name="statUpDownTableHeader">[1]Adidas!$I$21:$J$21</definedName>
    <definedName name="statVolumeTableData" localSheetId="8">'.GDAXI'!$D$25:$H$27</definedName>
    <definedName name="statVolumeTableData" localSheetId="6">'7936.T'!$D$24:$H$26</definedName>
    <definedName name="statVolumeTableData" localSheetId="0">ADSGn.DE!$D$22:$H$24</definedName>
    <definedName name="statVolumeTableData" localSheetId="21">'ADSGn.DE 24-25'!$D$23:$H$25</definedName>
    <definedName name="statVolumeTableData" localSheetId="2">NKE!$D$27:$H$29</definedName>
    <definedName name="statVolumeTableData" localSheetId="4">PUMG.DE!$D$24:$H$26</definedName>
    <definedName name="statVolumeTableData">[1]Adidas!$D$22:$H$24</definedName>
    <definedName name="statVolumeTableHeader" localSheetId="8">'.GDAXI'!$D$24:$H$24</definedName>
    <definedName name="statVolumeTableHeader" localSheetId="6">'7936.T'!$D$23:$H$23</definedName>
    <definedName name="statVolumeTableHeader" localSheetId="0">ADSGn.DE!$D$21:$H$21</definedName>
    <definedName name="statVolumeTableHeader" localSheetId="21">'ADSGn.DE 24-25'!$D$22:$H$22</definedName>
    <definedName name="statVolumeTableHeader" localSheetId="2">NKE!$D$26:$H$26</definedName>
    <definedName name="statVolumeTableHeader" localSheetId="4">PUMG.DE!$D$23:$H$23</definedName>
    <definedName name="statVolumeTableHeader">[1]Adidas!$D$21:$H$21</definedName>
    <definedName name="TRDPRC_1" localSheetId="21">'ADSGn.DE 24-25'!$N$31:$N$537</definedName>
    <definedName name="TRDPRC_1">#REF!</definedName>
    <definedName name="TRNOVR_UNS" localSheetId="8">'.GDAXI'!$I$33:$I$1304</definedName>
    <definedName name="TRNOVR_UNS" localSheetId="6">'7936.T'!$I$32:$I$1249</definedName>
    <definedName name="TRNOVR_UNS" localSheetId="0">ADSGn.DE!$I$30:$I$1301</definedName>
    <definedName name="TRNOVR_UNS" localSheetId="21">'ADSGn.DE 24-25'!$I$31:$I$537</definedName>
    <definedName name="TRNOVR_UNS" localSheetId="2">NKE!$I$35:$I$1292</definedName>
    <definedName name="TRNOVR_UNS" localSheetId="4">PUMG.DE!$I$32:$I$1303</definedName>
    <definedName name="TRNOVR_UNS">[1]Adidas!$I$30:$I$1301</definedName>
    <definedName name="VOL" localSheetId="8">'.GDAXI'!$H$33:$H$1304</definedName>
    <definedName name="VOL" localSheetId="6">'7936.T'!$H$32:$H$1249</definedName>
    <definedName name="VOL" localSheetId="0">ADSGn.DE!$H$30:$H$1301</definedName>
    <definedName name="VOL" localSheetId="21">'ADSGn.DE 24-25'!$H$31:$H$537</definedName>
    <definedName name="VOL" localSheetId="2">NKE!$H$35:$H$1292</definedName>
    <definedName name="VOL" localSheetId="4">PUMG.DE!$H$32:$H$1303</definedName>
    <definedName name="VOL">[1]Adidas!$H$30:$H$1301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5" l="1"/>
  <c r="C5" i="45"/>
  <c r="C6" i="45"/>
  <c r="C7" i="45"/>
  <c r="C8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21" i="45"/>
  <c r="C22" i="45"/>
  <c r="C23" i="45"/>
  <c r="C24" i="45"/>
  <c r="C25" i="45"/>
  <c r="C26" i="45"/>
  <c r="C27" i="45"/>
  <c r="C28" i="45"/>
  <c r="C29" i="45"/>
  <c r="C30" i="45"/>
  <c r="C31" i="45"/>
  <c r="C32" i="45"/>
  <c r="C33" i="45"/>
  <c r="C34" i="45"/>
  <c r="C35" i="45"/>
  <c r="C36" i="45"/>
  <c r="C37" i="45"/>
  <c r="C38" i="45"/>
  <c r="C39" i="45"/>
  <c r="C40" i="45"/>
  <c r="C41" i="45"/>
  <c r="C42" i="45"/>
  <c r="C43" i="45"/>
  <c r="C44" i="45"/>
  <c r="C45" i="45"/>
  <c r="C46" i="45"/>
  <c r="C47" i="45"/>
  <c r="C48" i="45"/>
  <c r="C49" i="45"/>
  <c r="C50" i="45"/>
  <c r="C51" i="45"/>
  <c r="C52" i="45"/>
  <c r="C53" i="45"/>
  <c r="C54" i="45"/>
  <c r="C55" i="45"/>
  <c r="C56" i="45"/>
  <c r="C57" i="45"/>
  <c r="C58" i="45"/>
  <c r="C59" i="45"/>
  <c r="C60" i="45"/>
  <c r="C61" i="45"/>
  <c r="C62" i="45"/>
  <c r="C63" i="45"/>
  <c r="C64" i="45"/>
  <c r="C65" i="45"/>
  <c r="C66" i="45"/>
  <c r="C67" i="45"/>
  <c r="C68" i="45"/>
  <c r="C69" i="45"/>
  <c r="C70" i="45"/>
  <c r="C71" i="45"/>
  <c r="C72" i="45"/>
  <c r="C73" i="45"/>
  <c r="C74" i="45"/>
  <c r="C75" i="45"/>
  <c r="C76" i="45"/>
  <c r="C77" i="45"/>
  <c r="C78" i="45"/>
  <c r="C79" i="45"/>
  <c r="C80" i="45"/>
  <c r="C81" i="45"/>
  <c r="C82" i="45"/>
  <c r="C83" i="45"/>
  <c r="C84" i="45"/>
  <c r="C85" i="45"/>
  <c r="C86" i="45"/>
  <c r="C87" i="45"/>
  <c r="C88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1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48" i="45"/>
  <c r="C149" i="45"/>
  <c r="C150" i="45"/>
  <c r="C151" i="45"/>
  <c r="C152" i="45"/>
  <c r="C153" i="45"/>
  <c r="C154" i="45"/>
  <c r="C155" i="45"/>
  <c r="C156" i="45"/>
  <c r="C157" i="45"/>
  <c r="C158" i="45"/>
  <c r="C159" i="45"/>
  <c r="C160" i="45"/>
  <c r="C161" i="45"/>
  <c r="C162" i="45"/>
  <c r="C163" i="45"/>
  <c r="C164" i="45"/>
  <c r="C165" i="45"/>
  <c r="C166" i="45"/>
  <c r="C167" i="45"/>
  <c r="C168" i="45"/>
  <c r="C169" i="45"/>
  <c r="C170" i="45"/>
  <c r="C171" i="45"/>
  <c r="C172" i="45"/>
  <c r="C173" i="45"/>
  <c r="C174" i="45"/>
  <c r="C175" i="45"/>
  <c r="C176" i="45"/>
  <c r="C177" i="45"/>
  <c r="C178" i="45"/>
  <c r="C179" i="45"/>
  <c r="C180" i="45"/>
  <c r="C181" i="45"/>
  <c r="C182" i="45"/>
  <c r="C183" i="45"/>
  <c r="C184" i="45"/>
  <c r="C185" i="45"/>
  <c r="C186" i="45"/>
  <c r="C187" i="45"/>
  <c r="C188" i="45"/>
  <c r="C189" i="45"/>
  <c r="C190" i="45"/>
  <c r="C191" i="45"/>
  <c r="C192" i="45"/>
  <c r="C193" i="45"/>
  <c r="C194" i="45"/>
  <c r="C195" i="45"/>
  <c r="C196" i="45"/>
  <c r="C197" i="45"/>
  <c r="C198" i="45"/>
  <c r="C199" i="45"/>
  <c r="C200" i="45"/>
  <c r="C201" i="45"/>
  <c r="C202" i="45"/>
  <c r="C203" i="45"/>
  <c r="C204" i="45"/>
  <c r="C205" i="45"/>
  <c r="C206" i="45"/>
  <c r="C207" i="45"/>
  <c r="C208" i="45"/>
  <c r="C209" i="45"/>
  <c r="C210" i="45"/>
  <c r="C211" i="45"/>
  <c r="C212" i="45"/>
  <c r="C213" i="45"/>
  <c r="C214" i="45"/>
  <c r="C215" i="45"/>
  <c r="C216" i="45"/>
  <c r="C217" i="45"/>
  <c r="C218" i="45"/>
  <c r="C219" i="45"/>
  <c r="C220" i="45"/>
  <c r="C221" i="45"/>
  <c r="C222" i="45"/>
  <c r="C223" i="45"/>
  <c r="C224" i="45"/>
  <c r="C225" i="45"/>
  <c r="C226" i="45"/>
  <c r="C227" i="45"/>
  <c r="C228" i="45"/>
  <c r="C229" i="45"/>
  <c r="C230" i="45"/>
  <c r="C231" i="45"/>
  <c r="C232" i="45"/>
  <c r="C233" i="45"/>
  <c r="C234" i="45"/>
  <c r="C235" i="45"/>
  <c r="C236" i="45"/>
  <c r="C237" i="45"/>
  <c r="C238" i="45"/>
  <c r="C239" i="45"/>
  <c r="C240" i="45"/>
  <c r="C241" i="45"/>
  <c r="C242" i="45"/>
  <c r="C243" i="45"/>
  <c r="C244" i="45"/>
  <c r="C245" i="45"/>
  <c r="C246" i="45"/>
  <c r="C247" i="45"/>
  <c r="C248" i="45"/>
  <c r="C249" i="45"/>
  <c r="C250" i="45"/>
  <c r="C251" i="45"/>
  <c r="C252" i="45"/>
  <c r="C253" i="45"/>
  <c r="C254" i="45"/>
  <c r="C255" i="45"/>
  <c r="C256" i="45"/>
  <c r="C257" i="45"/>
  <c r="C258" i="45"/>
  <c r="C259" i="45"/>
  <c r="C260" i="45"/>
  <c r="C261" i="45"/>
  <c r="C262" i="45"/>
  <c r="C263" i="45"/>
  <c r="C264" i="45"/>
  <c r="C265" i="45"/>
  <c r="C266" i="45"/>
  <c r="C267" i="45"/>
  <c r="C268" i="45"/>
  <c r="C269" i="45"/>
  <c r="C270" i="45"/>
  <c r="C271" i="45"/>
  <c r="C272" i="45"/>
  <c r="C273" i="45"/>
  <c r="C274" i="45"/>
  <c r="C275" i="45"/>
  <c r="C276" i="45"/>
  <c r="C277" i="45"/>
  <c r="C278" i="45"/>
  <c r="C279" i="45"/>
  <c r="C280" i="45"/>
  <c r="C281" i="45"/>
  <c r="C282" i="45"/>
  <c r="C283" i="45"/>
  <c r="C284" i="45"/>
  <c r="C285" i="45"/>
  <c r="C286" i="45"/>
  <c r="C287" i="45"/>
  <c r="C288" i="45"/>
  <c r="C289" i="45"/>
  <c r="C290" i="45"/>
  <c r="C291" i="45"/>
  <c r="C292" i="45"/>
  <c r="C293" i="45"/>
  <c r="C294" i="45"/>
  <c r="C295" i="45"/>
  <c r="C296" i="45"/>
  <c r="C297" i="45"/>
  <c r="C298" i="45"/>
  <c r="C299" i="45"/>
  <c r="C300" i="45"/>
  <c r="C301" i="45"/>
  <c r="C302" i="45"/>
  <c r="C303" i="45"/>
  <c r="C304" i="45"/>
  <c r="C305" i="45"/>
  <c r="C306" i="45"/>
  <c r="C307" i="45"/>
  <c r="C308" i="45"/>
  <c r="C309" i="45"/>
  <c r="C310" i="45"/>
  <c r="C311" i="45"/>
  <c r="C312" i="45"/>
  <c r="C313" i="45"/>
  <c r="C314" i="45"/>
  <c r="C315" i="45"/>
  <c r="C316" i="45"/>
  <c r="C317" i="45"/>
  <c r="C318" i="45"/>
  <c r="C319" i="45"/>
  <c r="C320" i="45"/>
  <c r="C321" i="45"/>
  <c r="C322" i="45"/>
  <c r="C323" i="45"/>
  <c r="C324" i="45"/>
  <c r="C325" i="45"/>
  <c r="C326" i="45"/>
  <c r="C327" i="45"/>
  <c r="C328" i="45"/>
  <c r="C329" i="45"/>
  <c r="C330" i="45"/>
  <c r="C331" i="45"/>
  <c r="C332" i="45"/>
  <c r="C333" i="45"/>
  <c r="C334" i="45"/>
  <c r="C335" i="45"/>
  <c r="C336" i="45"/>
  <c r="C337" i="45"/>
  <c r="C338" i="45"/>
  <c r="C339" i="45"/>
  <c r="C340" i="45"/>
  <c r="C341" i="45"/>
  <c r="C342" i="45"/>
  <c r="C343" i="45"/>
  <c r="C344" i="45"/>
  <c r="C345" i="45"/>
  <c r="C346" i="45"/>
  <c r="C347" i="45"/>
  <c r="C348" i="45"/>
  <c r="C349" i="45"/>
  <c r="C350" i="45"/>
  <c r="C351" i="45"/>
  <c r="C352" i="45"/>
  <c r="C353" i="45"/>
  <c r="C354" i="45"/>
  <c r="C355" i="45"/>
  <c r="C356" i="45"/>
  <c r="C357" i="45"/>
  <c r="C358" i="45"/>
  <c r="C359" i="45"/>
  <c r="C360" i="45"/>
  <c r="C361" i="45"/>
  <c r="C362" i="45"/>
  <c r="C363" i="45"/>
  <c r="C364" i="45"/>
  <c r="C365" i="45"/>
  <c r="C366" i="45"/>
  <c r="C367" i="45"/>
  <c r="C368" i="45"/>
  <c r="C369" i="45"/>
  <c r="C370" i="45"/>
  <c r="C371" i="45"/>
  <c r="C372" i="45"/>
  <c r="C373" i="45"/>
  <c r="C374" i="45"/>
  <c r="C375" i="45"/>
  <c r="C376" i="45"/>
  <c r="C377" i="45"/>
  <c r="C378" i="45"/>
  <c r="C379" i="45"/>
  <c r="C380" i="45"/>
  <c r="C381" i="45"/>
  <c r="C382" i="45"/>
  <c r="C383" i="45"/>
  <c r="C384" i="45"/>
  <c r="C385" i="45"/>
  <c r="C386" i="45"/>
  <c r="C387" i="45"/>
  <c r="C388" i="45"/>
  <c r="C389" i="45"/>
  <c r="C390" i="45"/>
  <c r="C391" i="45"/>
  <c r="C392" i="45"/>
  <c r="C393" i="45"/>
  <c r="C394" i="45"/>
  <c r="C395" i="45"/>
  <c r="C396" i="45"/>
  <c r="C397" i="45"/>
  <c r="C398" i="45"/>
  <c r="C399" i="45"/>
  <c r="C400" i="45"/>
  <c r="C401" i="45"/>
  <c r="C402" i="45"/>
  <c r="C403" i="45"/>
  <c r="C404" i="45"/>
  <c r="C405" i="45"/>
  <c r="C406" i="45"/>
  <c r="C407" i="45"/>
  <c r="C408" i="45"/>
  <c r="C409" i="45"/>
  <c r="C410" i="45"/>
  <c r="C411" i="45"/>
  <c r="C412" i="45"/>
  <c r="C413" i="45"/>
  <c r="C414" i="45"/>
  <c r="C415" i="45"/>
  <c r="C416" i="45"/>
  <c r="C417" i="45"/>
  <c r="C418" i="45"/>
  <c r="C419" i="45"/>
  <c r="C420" i="45"/>
  <c r="C421" i="45"/>
  <c r="C422" i="45"/>
  <c r="C423" i="45"/>
  <c r="C424" i="45"/>
  <c r="C425" i="45"/>
  <c r="C426" i="45"/>
  <c r="C427" i="45"/>
  <c r="C428" i="45"/>
  <c r="C429" i="45"/>
  <c r="C430" i="45"/>
  <c r="C431" i="45"/>
  <c r="C432" i="45"/>
  <c r="C433" i="45"/>
  <c r="C434" i="45"/>
  <c r="C435" i="45"/>
  <c r="C436" i="45"/>
  <c r="C437" i="45"/>
  <c r="C438" i="45"/>
  <c r="C439" i="45"/>
  <c r="C440" i="45"/>
  <c r="C441" i="45"/>
  <c r="C442" i="45"/>
  <c r="C443" i="45"/>
  <c r="C444" i="45"/>
  <c r="C445" i="45"/>
  <c r="C446" i="45"/>
  <c r="C447" i="45"/>
  <c r="C448" i="45"/>
  <c r="C449" i="45"/>
  <c r="C450" i="45"/>
  <c r="C451" i="45"/>
  <c r="C452" i="45"/>
  <c r="C453" i="45"/>
  <c r="C454" i="45"/>
  <c r="C455" i="45"/>
  <c r="C456" i="45"/>
  <c r="C457" i="45"/>
  <c r="C458" i="45"/>
  <c r="C459" i="45"/>
  <c r="C460" i="45"/>
  <c r="C461" i="45"/>
  <c r="C462" i="45"/>
  <c r="C463" i="45"/>
  <c r="C464" i="45"/>
  <c r="C465" i="45"/>
  <c r="C466" i="45"/>
  <c r="C467" i="45"/>
  <c r="C468" i="45"/>
  <c r="C469" i="45"/>
  <c r="C470" i="45"/>
  <c r="C471" i="45"/>
  <c r="C472" i="45"/>
  <c r="C473" i="45"/>
  <c r="C474" i="45"/>
  <c r="C475" i="45"/>
  <c r="C476" i="45"/>
  <c r="C477" i="45"/>
  <c r="C478" i="45"/>
  <c r="C479" i="45"/>
  <c r="C480" i="45"/>
  <c r="C481" i="45"/>
  <c r="C482" i="45"/>
  <c r="C483" i="45"/>
  <c r="C484" i="45"/>
  <c r="C485" i="45"/>
  <c r="C486" i="45"/>
  <c r="C487" i="45"/>
  <c r="C488" i="45"/>
  <c r="C489" i="45"/>
  <c r="C490" i="45"/>
  <c r="C491" i="45"/>
  <c r="C492" i="45"/>
  <c r="C493" i="45"/>
  <c r="C494" i="45"/>
  <c r="C495" i="45"/>
  <c r="C496" i="45"/>
  <c r="C497" i="45"/>
  <c r="C498" i="45"/>
  <c r="C499" i="45"/>
  <c r="C500" i="45"/>
  <c r="C501" i="45"/>
  <c r="C502" i="45"/>
  <c r="C503" i="45"/>
  <c r="C504" i="45"/>
  <c r="C505" i="45"/>
  <c r="C506" i="45"/>
  <c r="C507" i="45"/>
  <c r="C508" i="45"/>
  <c r="C509" i="45"/>
  <c r="C510" i="45"/>
  <c r="C511" i="45"/>
  <c r="C512" i="45"/>
  <c r="C513" i="45"/>
  <c r="C514" i="45"/>
  <c r="C515" i="45"/>
  <c r="C516" i="45"/>
  <c r="C517" i="45"/>
  <c r="C518" i="45"/>
  <c r="C519" i="45"/>
  <c r="C520" i="45"/>
  <c r="C521" i="45"/>
  <c r="C522" i="45"/>
  <c r="C523" i="45"/>
  <c r="C524" i="45"/>
  <c r="C525" i="45"/>
  <c r="C526" i="45"/>
  <c r="C527" i="45"/>
  <c r="C528" i="45"/>
  <c r="C529" i="45"/>
  <c r="C530" i="45"/>
  <c r="C531" i="45"/>
  <c r="C532" i="45"/>
  <c r="C533" i="45"/>
  <c r="C534" i="45"/>
  <c r="C535" i="45"/>
  <c r="C536" i="45"/>
  <c r="C537" i="45"/>
  <c r="C538" i="45"/>
  <c r="C539" i="45"/>
  <c r="C540" i="45"/>
  <c r="C541" i="45"/>
  <c r="C542" i="45"/>
  <c r="C543" i="45"/>
  <c r="C544" i="45"/>
  <c r="C545" i="45"/>
  <c r="C546" i="45"/>
  <c r="C547" i="45"/>
  <c r="C548" i="45"/>
  <c r="C549" i="45"/>
  <c r="C550" i="45"/>
  <c r="C551" i="45"/>
  <c r="C552" i="45"/>
  <c r="C553" i="45"/>
  <c r="C554" i="45"/>
  <c r="C555" i="45"/>
  <c r="C556" i="45"/>
  <c r="C557" i="45"/>
  <c r="C558" i="45"/>
  <c r="C559" i="45"/>
  <c r="C560" i="45"/>
  <c r="C561" i="45"/>
  <c r="C562" i="45"/>
  <c r="C563" i="45"/>
  <c r="C564" i="45"/>
  <c r="C565" i="45"/>
  <c r="C566" i="45"/>
  <c r="C567" i="45"/>
  <c r="C568" i="45"/>
  <c r="C569" i="45"/>
  <c r="C570" i="45"/>
  <c r="C571" i="45"/>
  <c r="C572" i="45"/>
  <c r="C573" i="45"/>
  <c r="C574" i="45"/>
  <c r="C575" i="45"/>
  <c r="C576" i="45"/>
  <c r="C577" i="45"/>
  <c r="C578" i="45"/>
  <c r="C579" i="45"/>
  <c r="C580" i="45"/>
  <c r="C581" i="45"/>
  <c r="C582" i="45"/>
  <c r="C583" i="45"/>
  <c r="C584" i="45"/>
  <c r="C585" i="45"/>
  <c r="C586" i="45"/>
  <c r="C587" i="45"/>
  <c r="C588" i="45"/>
  <c r="C589" i="45"/>
  <c r="C590" i="45"/>
  <c r="C591" i="45"/>
  <c r="C592" i="45"/>
  <c r="C593" i="45"/>
  <c r="C594" i="45"/>
  <c r="C595" i="45"/>
  <c r="C596" i="45"/>
  <c r="C597" i="45"/>
  <c r="C598" i="45"/>
  <c r="C599" i="45"/>
  <c r="C600" i="45"/>
  <c r="C601" i="45"/>
  <c r="C602" i="45"/>
  <c r="C603" i="45"/>
  <c r="C604" i="45"/>
  <c r="C605" i="45"/>
  <c r="C606" i="45"/>
  <c r="C607" i="45"/>
  <c r="C608" i="45"/>
  <c r="C609" i="45"/>
  <c r="C610" i="45"/>
  <c r="C611" i="45"/>
  <c r="C612" i="45"/>
  <c r="C613" i="45"/>
  <c r="C614" i="45"/>
  <c r="C615" i="45"/>
  <c r="C616" i="45"/>
  <c r="C617" i="45"/>
  <c r="C618" i="45"/>
  <c r="C619" i="45"/>
  <c r="C620" i="45"/>
  <c r="C621" i="45"/>
  <c r="C622" i="45"/>
  <c r="C623" i="45"/>
  <c r="C624" i="45"/>
  <c r="C625" i="45"/>
  <c r="C626" i="45"/>
  <c r="C627" i="45"/>
  <c r="C628" i="45"/>
  <c r="C629" i="45"/>
  <c r="C630" i="45"/>
  <c r="C631" i="45"/>
  <c r="C632" i="45"/>
  <c r="C633" i="45"/>
  <c r="C634" i="45"/>
  <c r="C635" i="45"/>
  <c r="C636" i="45"/>
  <c r="C637" i="45"/>
  <c r="C638" i="45"/>
  <c r="C639" i="45"/>
  <c r="C640" i="45"/>
  <c r="C641" i="45"/>
  <c r="C642" i="45"/>
  <c r="C643" i="45"/>
  <c r="C644" i="45"/>
  <c r="C645" i="45"/>
  <c r="C646" i="45"/>
  <c r="C647" i="45"/>
  <c r="C648" i="45"/>
  <c r="C649" i="45"/>
  <c r="C650" i="45"/>
  <c r="C651" i="45"/>
  <c r="C652" i="45"/>
  <c r="C653" i="45"/>
  <c r="C654" i="45"/>
  <c r="C655" i="45"/>
  <c r="C656" i="45"/>
  <c r="C657" i="45"/>
  <c r="C658" i="45"/>
  <c r="C659" i="45"/>
  <c r="C660" i="45"/>
  <c r="C661" i="45"/>
  <c r="C662" i="45"/>
  <c r="C663" i="45"/>
  <c r="C664" i="45"/>
  <c r="C665" i="45"/>
  <c r="C666" i="45"/>
  <c r="C667" i="45"/>
  <c r="C668" i="45"/>
  <c r="C669" i="45"/>
  <c r="C670" i="45"/>
  <c r="C671" i="45"/>
  <c r="C672" i="45"/>
  <c r="C673" i="45"/>
  <c r="C674" i="45"/>
  <c r="C675" i="45"/>
  <c r="C676" i="45"/>
  <c r="C677" i="45"/>
  <c r="C678" i="45"/>
  <c r="C679" i="45"/>
  <c r="C680" i="45"/>
  <c r="C681" i="45"/>
  <c r="C682" i="45"/>
  <c r="C683" i="45"/>
  <c r="C684" i="45"/>
  <c r="C685" i="45"/>
  <c r="C686" i="45"/>
  <c r="C687" i="45"/>
  <c r="C688" i="45"/>
  <c r="C689" i="45"/>
  <c r="C690" i="45"/>
  <c r="C691" i="45"/>
  <c r="C692" i="45"/>
  <c r="C693" i="45"/>
  <c r="C694" i="45"/>
  <c r="C695" i="45"/>
  <c r="C696" i="45"/>
  <c r="C697" i="45"/>
  <c r="C698" i="45"/>
  <c r="C699" i="45"/>
  <c r="C700" i="45"/>
  <c r="C701" i="45"/>
  <c r="C702" i="45"/>
  <c r="C703" i="45"/>
  <c r="C704" i="45"/>
  <c r="C705" i="45"/>
  <c r="C706" i="45"/>
  <c r="C707" i="45"/>
  <c r="C708" i="45"/>
  <c r="C709" i="45"/>
  <c r="C710" i="45"/>
  <c r="C711" i="45"/>
  <c r="C712" i="45"/>
  <c r="C713" i="45"/>
  <c r="C714" i="45"/>
  <c r="C715" i="45"/>
  <c r="C716" i="45"/>
  <c r="C717" i="45"/>
  <c r="C718" i="45"/>
  <c r="C719" i="45"/>
  <c r="C720" i="45"/>
  <c r="C721" i="45"/>
  <c r="C722" i="45"/>
  <c r="C723" i="45"/>
  <c r="C724" i="45"/>
  <c r="C725" i="45"/>
  <c r="C726" i="45"/>
  <c r="C727" i="45"/>
  <c r="C728" i="45"/>
  <c r="C729" i="45"/>
  <c r="C730" i="45"/>
  <c r="C731" i="45"/>
  <c r="C732" i="45"/>
  <c r="C733" i="45"/>
  <c r="C734" i="45"/>
  <c r="C735" i="45"/>
  <c r="C736" i="45"/>
  <c r="C737" i="45"/>
  <c r="C738" i="45"/>
  <c r="C739" i="45"/>
  <c r="C740" i="45"/>
  <c r="C741" i="45"/>
  <c r="C742" i="45"/>
  <c r="C743" i="45"/>
  <c r="C744" i="45"/>
  <c r="C745" i="45"/>
  <c r="C746" i="45"/>
  <c r="C747" i="45"/>
  <c r="C748" i="45"/>
  <c r="C749" i="45"/>
  <c r="C750" i="45"/>
  <c r="C751" i="45"/>
  <c r="C752" i="45"/>
  <c r="C753" i="45"/>
  <c r="C754" i="45"/>
  <c r="C755" i="45"/>
  <c r="C756" i="45"/>
  <c r="C757" i="45"/>
  <c r="C758" i="45"/>
  <c r="C759" i="45"/>
  <c r="C760" i="45"/>
  <c r="C761" i="45"/>
  <c r="C762" i="45"/>
  <c r="C763" i="45"/>
  <c r="C764" i="45"/>
  <c r="C765" i="45"/>
  <c r="C766" i="45"/>
  <c r="C767" i="45"/>
  <c r="C768" i="45"/>
  <c r="C769" i="45"/>
  <c r="C770" i="45"/>
  <c r="C771" i="45"/>
  <c r="C772" i="45"/>
  <c r="C773" i="45"/>
  <c r="C774" i="45"/>
  <c r="C775" i="45"/>
  <c r="C776" i="45"/>
  <c r="C777" i="45"/>
  <c r="C778" i="45"/>
  <c r="C779" i="45"/>
  <c r="C780" i="45"/>
  <c r="C781" i="45"/>
  <c r="C782" i="45"/>
  <c r="C783" i="45"/>
  <c r="C784" i="45"/>
  <c r="C785" i="45"/>
  <c r="C786" i="45"/>
  <c r="C787" i="45"/>
  <c r="C788" i="45"/>
  <c r="C789" i="45"/>
  <c r="C790" i="45"/>
  <c r="C791" i="45"/>
  <c r="C792" i="45"/>
  <c r="C793" i="45"/>
  <c r="C794" i="45"/>
  <c r="C795" i="45"/>
  <c r="C796" i="45"/>
  <c r="C797" i="45"/>
  <c r="C798" i="45"/>
  <c r="C799" i="45"/>
  <c r="C800" i="45"/>
  <c r="C801" i="45"/>
  <c r="C802" i="45"/>
  <c r="C803" i="45"/>
  <c r="C804" i="45"/>
  <c r="C805" i="45"/>
  <c r="C806" i="45"/>
  <c r="C807" i="45"/>
  <c r="C808" i="45"/>
  <c r="C809" i="45"/>
  <c r="C810" i="45"/>
  <c r="C811" i="45"/>
  <c r="C812" i="45"/>
  <c r="C813" i="45"/>
  <c r="C814" i="45"/>
  <c r="C815" i="45"/>
  <c r="C816" i="45"/>
  <c r="C817" i="45"/>
  <c r="C818" i="45"/>
  <c r="C819" i="45"/>
  <c r="C820" i="45"/>
  <c r="C821" i="45"/>
  <c r="C822" i="45"/>
  <c r="C823" i="45"/>
  <c r="C824" i="45"/>
  <c r="C825" i="45"/>
  <c r="C826" i="45"/>
  <c r="C827" i="45"/>
  <c r="C828" i="45"/>
  <c r="C829" i="45"/>
  <c r="C830" i="45"/>
  <c r="C831" i="45"/>
  <c r="C832" i="45"/>
  <c r="C833" i="45"/>
  <c r="C834" i="45"/>
  <c r="C835" i="45"/>
  <c r="C836" i="45"/>
  <c r="C837" i="45"/>
  <c r="C838" i="45"/>
  <c r="C839" i="45"/>
  <c r="C840" i="45"/>
  <c r="C841" i="45"/>
  <c r="C842" i="45"/>
  <c r="C843" i="45"/>
  <c r="C844" i="45"/>
  <c r="C845" i="45"/>
  <c r="C846" i="45"/>
  <c r="C847" i="45"/>
  <c r="C848" i="45"/>
  <c r="C849" i="45"/>
  <c r="C850" i="45"/>
  <c r="C851" i="45"/>
  <c r="C852" i="45"/>
  <c r="C853" i="45"/>
  <c r="C854" i="45"/>
  <c r="C855" i="45"/>
  <c r="C856" i="45"/>
  <c r="C857" i="45"/>
  <c r="C858" i="45"/>
  <c r="C859" i="45"/>
  <c r="C860" i="45"/>
  <c r="C861" i="45"/>
  <c r="C862" i="45"/>
  <c r="C863" i="45"/>
  <c r="C864" i="45"/>
  <c r="C865" i="45"/>
  <c r="C866" i="45"/>
  <c r="C867" i="45"/>
  <c r="C868" i="45"/>
  <c r="C869" i="45"/>
  <c r="C870" i="45"/>
  <c r="C871" i="45"/>
  <c r="C872" i="45"/>
  <c r="C873" i="45"/>
  <c r="C874" i="45"/>
  <c r="C875" i="45"/>
  <c r="C876" i="45"/>
  <c r="C877" i="45"/>
  <c r="C878" i="45"/>
  <c r="C879" i="45"/>
  <c r="C880" i="45"/>
  <c r="C881" i="45"/>
  <c r="C882" i="45"/>
  <c r="C883" i="45"/>
  <c r="C884" i="45"/>
  <c r="C885" i="45"/>
  <c r="C886" i="45"/>
  <c r="C887" i="45"/>
  <c r="C888" i="45"/>
  <c r="C889" i="45"/>
  <c r="C890" i="45"/>
  <c r="C891" i="45"/>
  <c r="C892" i="45"/>
  <c r="C893" i="45"/>
  <c r="C894" i="45"/>
  <c r="C895" i="45"/>
  <c r="C896" i="45"/>
  <c r="C897" i="45"/>
  <c r="C898" i="45"/>
  <c r="C899" i="45"/>
  <c r="C900" i="45"/>
  <c r="C901" i="45"/>
  <c r="C902" i="45"/>
  <c r="C903" i="45"/>
  <c r="C904" i="45"/>
  <c r="C905" i="45"/>
  <c r="C906" i="45"/>
  <c r="C907" i="45"/>
  <c r="C908" i="45"/>
  <c r="C909" i="45"/>
  <c r="C910" i="45"/>
  <c r="C911" i="45"/>
  <c r="C912" i="45"/>
  <c r="C913" i="45"/>
  <c r="C914" i="45"/>
  <c r="C915" i="45"/>
  <c r="C916" i="45"/>
  <c r="C917" i="45"/>
  <c r="C918" i="45"/>
  <c r="C919" i="45"/>
  <c r="C920" i="45"/>
  <c r="C921" i="45"/>
  <c r="C922" i="45"/>
  <c r="C923" i="45"/>
  <c r="C924" i="45"/>
  <c r="C925" i="45"/>
  <c r="C926" i="45"/>
  <c r="C927" i="45"/>
  <c r="C928" i="45"/>
  <c r="C929" i="45"/>
  <c r="C930" i="45"/>
  <c r="C931" i="45"/>
  <c r="C932" i="45"/>
  <c r="C933" i="45"/>
  <c r="C934" i="45"/>
  <c r="C935" i="45"/>
  <c r="C936" i="45"/>
  <c r="C937" i="45"/>
  <c r="C938" i="45"/>
  <c r="C939" i="45"/>
  <c r="C940" i="45"/>
  <c r="C941" i="45"/>
  <c r="C942" i="45"/>
  <c r="C943" i="45"/>
  <c r="C944" i="45"/>
  <c r="C945" i="45"/>
  <c r="C946" i="45"/>
  <c r="C947" i="45"/>
  <c r="C948" i="45"/>
  <c r="C949" i="45"/>
  <c r="C950" i="45"/>
  <c r="C951" i="45"/>
  <c r="C952" i="45"/>
  <c r="C953" i="45"/>
  <c r="C954" i="45"/>
  <c r="C955" i="45"/>
  <c r="C956" i="45"/>
  <c r="C957" i="45"/>
  <c r="C958" i="45"/>
  <c r="C959" i="45"/>
  <c r="C960" i="45"/>
  <c r="C961" i="45"/>
  <c r="C962" i="45"/>
  <c r="C963" i="45"/>
  <c r="C964" i="45"/>
  <c r="C965" i="45"/>
  <c r="C966" i="45"/>
  <c r="C967" i="45"/>
  <c r="C968" i="45"/>
  <c r="C969" i="45"/>
  <c r="C970" i="45"/>
  <c r="C971" i="45"/>
  <c r="C972" i="45"/>
  <c r="C973" i="45"/>
  <c r="C974" i="45"/>
  <c r="C975" i="45"/>
  <c r="C976" i="45"/>
  <c r="C977" i="45"/>
  <c r="C978" i="45"/>
  <c r="C979" i="45"/>
  <c r="C980" i="45"/>
  <c r="C981" i="45"/>
  <c r="C982" i="45"/>
  <c r="C983" i="45"/>
  <c r="C984" i="45"/>
  <c r="C985" i="45"/>
  <c r="C986" i="45"/>
  <c r="C987" i="45"/>
  <c r="C988" i="45"/>
  <c r="C989" i="45"/>
  <c r="C990" i="45"/>
  <c r="C991" i="45"/>
  <c r="C992" i="45"/>
  <c r="C993" i="45"/>
  <c r="C994" i="45"/>
  <c r="C995" i="45"/>
  <c r="C996" i="45"/>
  <c r="C997" i="45"/>
  <c r="C998" i="45"/>
  <c r="C999" i="45"/>
  <c r="C1000" i="45"/>
  <c r="C1001" i="45"/>
  <c r="C1002" i="45"/>
  <c r="C1003" i="45"/>
  <c r="C1004" i="45"/>
  <c r="C1005" i="45"/>
  <c r="C1006" i="45"/>
  <c r="C1007" i="45"/>
  <c r="C1008" i="45"/>
  <c r="C1009" i="45"/>
  <c r="C1010" i="45"/>
  <c r="C1011" i="45"/>
  <c r="C1012" i="45"/>
  <c r="C1013" i="45"/>
  <c r="C1014" i="45"/>
  <c r="C1015" i="45"/>
  <c r="C1016" i="45"/>
  <c r="C1017" i="45"/>
  <c r="C1018" i="45"/>
  <c r="C1019" i="45"/>
  <c r="C1020" i="45"/>
  <c r="C1021" i="45"/>
  <c r="C1022" i="45"/>
  <c r="C1023" i="45"/>
  <c r="C1024" i="45"/>
  <c r="C1025" i="45"/>
  <c r="C1026" i="45"/>
  <c r="C1027" i="45"/>
  <c r="C1028" i="45"/>
  <c r="C1029" i="45"/>
  <c r="C1030" i="45"/>
  <c r="C1031" i="45"/>
  <c r="C1032" i="45"/>
  <c r="C1033" i="45"/>
  <c r="C1034" i="45"/>
  <c r="C1035" i="45"/>
  <c r="C1036" i="45"/>
  <c r="C1037" i="45"/>
  <c r="C1038" i="45"/>
  <c r="C1039" i="45"/>
  <c r="C1040" i="45"/>
  <c r="C1041" i="45"/>
  <c r="C1042" i="45"/>
  <c r="C1043" i="45"/>
  <c r="C1044" i="45"/>
  <c r="C1045" i="45"/>
  <c r="C1046" i="45"/>
  <c r="C1047" i="45"/>
  <c r="C1048" i="45"/>
  <c r="C1049" i="45"/>
  <c r="C1050" i="45"/>
  <c r="C1051" i="45"/>
  <c r="C1052" i="45"/>
  <c r="C1053" i="45"/>
  <c r="C1054" i="45"/>
  <c r="C1055" i="45"/>
  <c r="C1056" i="45"/>
  <c r="C1057" i="45"/>
  <c r="C1058" i="45"/>
  <c r="C1059" i="45"/>
  <c r="C1060" i="45"/>
  <c r="C1061" i="45"/>
  <c r="C1062" i="45"/>
  <c r="C1063" i="45"/>
  <c r="C1064" i="45"/>
  <c r="C1065" i="45"/>
  <c r="C1066" i="45"/>
  <c r="C1067" i="45"/>
  <c r="C1068" i="45"/>
  <c r="C1069" i="45"/>
  <c r="C1070" i="45"/>
  <c r="C1071" i="45"/>
  <c r="C1072" i="45"/>
  <c r="C1073" i="45"/>
  <c r="C1074" i="45"/>
  <c r="C1075" i="45"/>
  <c r="C1076" i="45"/>
  <c r="C1077" i="45"/>
  <c r="C1078" i="45"/>
  <c r="C1079" i="45"/>
  <c r="C1080" i="45"/>
  <c r="C1081" i="45"/>
  <c r="C1082" i="45"/>
  <c r="C1083" i="45"/>
  <c r="C1084" i="45"/>
  <c r="C1085" i="45"/>
  <c r="C1086" i="45"/>
  <c r="C1087" i="45"/>
  <c r="C1088" i="45"/>
  <c r="C1089" i="45"/>
  <c r="C1090" i="45"/>
  <c r="C1091" i="45"/>
  <c r="C1092" i="45"/>
  <c r="C1093" i="45"/>
  <c r="C1094" i="45"/>
  <c r="C1095" i="45"/>
  <c r="C1096" i="45"/>
  <c r="C1097" i="45"/>
  <c r="C1098" i="45"/>
  <c r="C1099" i="45"/>
  <c r="C1100" i="45"/>
  <c r="C1101" i="45"/>
  <c r="C1102" i="45"/>
  <c r="C1103" i="45"/>
  <c r="C1104" i="45"/>
  <c r="C1105" i="45"/>
  <c r="C1106" i="45"/>
  <c r="C1107" i="45"/>
  <c r="C1108" i="45"/>
  <c r="C1109" i="45"/>
  <c r="C1110" i="45"/>
  <c r="C1111" i="45"/>
  <c r="C1112" i="45"/>
  <c r="C1113" i="45"/>
  <c r="C1114" i="45"/>
  <c r="C1115" i="45"/>
  <c r="C1116" i="45"/>
  <c r="C1117" i="45"/>
  <c r="C1118" i="45"/>
  <c r="C1119" i="45"/>
  <c r="C1120" i="45"/>
  <c r="C1121" i="45"/>
  <c r="C1122" i="45"/>
  <c r="C1123" i="45"/>
  <c r="C1124" i="45"/>
  <c r="C1125" i="45"/>
  <c r="C1126" i="45"/>
  <c r="C1127" i="45"/>
  <c r="C1128" i="45"/>
  <c r="C1129" i="45"/>
  <c r="C1130" i="45"/>
  <c r="C1131" i="45"/>
  <c r="C1132" i="45"/>
  <c r="C1133" i="45"/>
  <c r="C1134" i="45"/>
  <c r="C1135" i="45"/>
  <c r="C1136" i="45"/>
  <c r="C1137" i="45"/>
  <c r="C1138" i="45"/>
  <c r="C1139" i="45"/>
  <c r="C1140" i="45"/>
  <c r="C1141" i="45"/>
  <c r="C1142" i="45"/>
  <c r="C1143" i="45"/>
  <c r="C1144" i="45"/>
  <c r="C1145" i="45"/>
  <c r="C1146" i="45"/>
  <c r="C1147" i="45"/>
  <c r="C1148" i="45"/>
  <c r="C1149" i="45"/>
  <c r="C1150" i="45"/>
  <c r="C1151" i="45"/>
  <c r="C1152" i="45"/>
  <c r="C1153" i="45"/>
  <c r="C1154" i="45"/>
  <c r="C1155" i="45"/>
  <c r="C1156" i="45"/>
  <c r="C1157" i="45"/>
  <c r="C1158" i="45"/>
  <c r="C1159" i="45"/>
  <c r="C1160" i="45"/>
  <c r="C1161" i="45"/>
  <c r="C1162" i="45"/>
  <c r="C1163" i="45"/>
  <c r="C1164" i="45"/>
  <c r="C1165" i="45"/>
  <c r="C1166" i="45"/>
  <c r="C1167" i="45"/>
  <c r="C1168" i="45"/>
  <c r="C1169" i="45"/>
  <c r="C1170" i="45"/>
  <c r="C1171" i="45"/>
  <c r="C1172" i="45"/>
  <c r="C1173" i="45"/>
  <c r="C1174" i="45"/>
  <c r="C1175" i="45"/>
  <c r="C1176" i="45"/>
  <c r="C1177" i="45"/>
  <c r="C1178" i="45"/>
  <c r="C1179" i="45"/>
  <c r="C1180" i="45"/>
  <c r="C1181" i="45"/>
  <c r="C1182" i="45"/>
  <c r="C1183" i="45"/>
  <c r="C1184" i="45"/>
  <c r="C1185" i="45"/>
  <c r="C1186" i="45"/>
  <c r="C1187" i="45"/>
  <c r="C1188" i="45"/>
  <c r="C1189" i="45"/>
  <c r="C1190" i="45"/>
  <c r="C1191" i="45"/>
  <c r="C1192" i="45"/>
  <c r="C1193" i="45"/>
  <c r="C1194" i="45"/>
  <c r="C1195" i="45"/>
  <c r="C1196" i="45"/>
  <c r="C1197" i="45"/>
  <c r="C1198" i="45"/>
  <c r="C1199" i="45"/>
  <c r="C1200" i="45"/>
  <c r="C1201" i="45"/>
  <c r="C1202" i="45"/>
  <c r="C1203" i="45"/>
  <c r="C1204" i="45"/>
  <c r="C1205" i="45"/>
  <c r="C1206" i="45"/>
  <c r="C1207" i="45"/>
  <c r="C1208" i="45"/>
  <c r="C1209" i="45"/>
  <c r="C1210" i="45"/>
  <c r="C1211" i="45"/>
  <c r="C1212" i="45"/>
  <c r="C1213" i="45"/>
  <c r="C1214" i="45"/>
  <c r="C1215" i="45"/>
  <c r="C1216" i="45"/>
  <c r="C1217" i="45"/>
  <c r="C1218" i="45"/>
  <c r="C1219" i="45"/>
  <c r="C1220" i="45"/>
  <c r="C1221" i="45"/>
  <c r="C1222" i="45"/>
  <c r="C1223" i="45"/>
  <c r="C1224" i="45"/>
  <c r="C1225" i="45"/>
  <c r="C1226" i="45"/>
  <c r="C1227" i="45"/>
  <c r="C1228" i="45"/>
  <c r="C1229" i="45"/>
  <c r="C1230" i="45"/>
  <c r="C1231" i="45"/>
  <c r="C1232" i="45"/>
  <c r="C1233" i="45"/>
  <c r="C1234" i="45"/>
  <c r="C1235" i="45"/>
  <c r="C1236" i="45"/>
  <c r="C1237" i="45"/>
  <c r="C1238" i="45"/>
  <c r="C1239" i="45"/>
  <c r="C1240" i="45"/>
  <c r="C1241" i="45"/>
  <c r="C1242" i="45"/>
  <c r="C1243" i="45"/>
  <c r="C1244" i="45"/>
  <c r="C1245" i="45"/>
  <c r="C1246" i="45"/>
  <c r="C1247" i="45"/>
  <c r="C1248" i="45"/>
  <c r="C1249" i="45"/>
  <c r="C1250" i="45"/>
  <c r="C1251" i="45"/>
  <c r="C1252" i="45"/>
  <c r="C1253" i="45"/>
  <c r="C1254" i="45"/>
  <c r="C1255" i="45"/>
  <c r="C1256" i="45"/>
  <c r="C1257" i="45"/>
  <c r="C1258" i="45"/>
  <c r="C1259" i="45"/>
  <c r="C1260" i="45"/>
  <c r="C1261" i="45"/>
  <c r="C1262" i="45"/>
  <c r="C1263" i="45"/>
  <c r="C1264" i="45"/>
  <c r="C1265" i="45"/>
  <c r="C1266" i="45"/>
  <c r="C1267" i="45"/>
  <c r="C1268" i="45"/>
  <c r="C1269" i="45"/>
  <c r="C1270" i="45"/>
  <c r="C1271" i="45"/>
  <c r="C1272" i="45"/>
  <c r="C1273" i="45"/>
  <c r="C3" i="45"/>
  <c r="H4" i="45"/>
  <c r="H5" i="45"/>
  <c r="H6" i="45"/>
  <c r="H7" i="45"/>
  <c r="H8" i="45"/>
  <c r="H9" i="45"/>
  <c r="H10" i="45"/>
  <c r="H11" i="45"/>
  <c r="H12" i="45"/>
  <c r="H13" i="45"/>
  <c r="H14" i="45"/>
  <c r="H15" i="45"/>
  <c r="H16" i="45"/>
  <c r="H17" i="45"/>
  <c r="H18" i="45"/>
  <c r="H19" i="45"/>
  <c r="H20" i="45"/>
  <c r="H21" i="45"/>
  <c r="H22" i="45"/>
  <c r="H23" i="45"/>
  <c r="H24" i="45"/>
  <c r="H25" i="45"/>
  <c r="H26" i="45"/>
  <c r="H27" i="45"/>
  <c r="H28" i="45"/>
  <c r="H29" i="45"/>
  <c r="H30" i="45"/>
  <c r="H31" i="45"/>
  <c r="H32" i="45"/>
  <c r="H33" i="45"/>
  <c r="H34" i="45"/>
  <c r="H35" i="45"/>
  <c r="H36" i="45"/>
  <c r="H37" i="45"/>
  <c r="H38" i="45"/>
  <c r="H39" i="45"/>
  <c r="H40" i="45"/>
  <c r="H41" i="45"/>
  <c r="H42" i="45"/>
  <c r="H43" i="45"/>
  <c r="H44" i="45"/>
  <c r="H45" i="45"/>
  <c r="H46" i="45"/>
  <c r="H47" i="45"/>
  <c r="H48" i="45"/>
  <c r="H49" i="45"/>
  <c r="H50" i="45"/>
  <c r="H51" i="45"/>
  <c r="H52" i="45"/>
  <c r="H53" i="45"/>
  <c r="H54" i="45"/>
  <c r="H55" i="45"/>
  <c r="H56" i="45"/>
  <c r="H57" i="45"/>
  <c r="H58" i="45"/>
  <c r="H59" i="45"/>
  <c r="H60" i="45"/>
  <c r="H61" i="45"/>
  <c r="H62" i="45"/>
  <c r="H63" i="45"/>
  <c r="H64" i="45"/>
  <c r="H65" i="45"/>
  <c r="H66" i="45"/>
  <c r="H67" i="45"/>
  <c r="H68" i="45"/>
  <c r="H69" i="45"/>
  <c r="H70" i="45"/>
  <c r="H71" i="45"/>
  <c r="H72" i="45"/>
  <c r="H73" i="45"/>
  <c r="H74" i="45"/>
  <c r="H75" i="45"/>
  <c r="H76" i="45"/>
  <c r="H77" i="45"/>
  <c r="H78" i="45"/>
  <c r="H79" i="45"/>
  <c r="H80" i="45"/>
  <c r="H81" i="45"/>
  <c r="H82" i="45"/>
  <c r="H83" i="45"/>
  <c r="H84" i="45"/>
  <c r="H85" i="45"/>
  <c r="H86" i="45"/>
  <c r="H87" i="45"/>
  <c r="H88" i="45"/>
  <c r="H89" i="45"/>
  <c r="H90" i="45"/>
  <c r="H91" i="45"/>
  <c r="H92" i="45"/>
  <c r="H93" i="45"/>
  <c r="H94" i="45"/>
  <c r="H95" i="45"/>
  <c r="H96" i="45"/>
  <c r="H97" i="45"/>
  <c r="H98" i="45"/>
  <c r="H99" i="45"/>
  <c r="H100" i="45"/>
  <c r="H101" i="45"/>
  <c r="H102" i="45"/>
  <c r="H103" i="45"/>
  <c r="H104" i="45"/>
  <c r="H105" i="45"/>
  <c r="H106" i="45"/>
  <c r="H107" i="45"/>
  <c r="H108" i="45"/>
  <c r="H109" i="45"/>
  <c r="H110" i="45"/>
  <c r="H111" i="45"/>
  <c r="H112" i="45"/>
  <c r="H113" i="45"/>
  <c r="H114" i="45"/>
  <c r="H115" i="45"/>
  <c r="H116" i="45"/>
  <c r="H117" i="45"/>
  <c r="H118" i="45"/>
  <c r="H119" i="45"/>
  <c r="H120" i="45"/>
  <c r="H121" i="45"/>
  <c r="H122" i="45"/>
  <c r="H123" i="45"/>
  <c r="H124" i="45"/>
  <c r="H125" i="45"/>
  <c r="H126" i="45"/>
  <c r="H127" i="45"/>
  <c r="H128" i="45"/>
  <c r="H129" i="45"/>
  <c r="H130" i="45"/>
  <c r="H131" i="45"/>
  <c r="H132" i="45"/>
  <c r="H133" i="45"/>
  <c r="H134" i="45"/>
  <c r="H135" i="45"/>
  <c r="H136" i="45"/>
  <c r="H137" i="45"/>
  <c r="H138" i="45"/>
  <c r="H139" i="45"/>
  <c r="H140" i="45"/>
  <c r="H141" i="45"/>
  <c r="H142" i="45"/>
  <c r="H143" i="45"/>
  <c r="H144" i="45"/>
  <c r="H145" i="45"/>
  <c r="H146" i="45"/>
  <c r="H147" i="45"/>
  <c r="H148" i="45"/>
  <c r="H149" i="45"/>
  <c r="H150" i="45"/>
  <c r="H151" i="45"/>
  <c r="H152" i="45"/>
  <c r="H153" i="45"/>
  <c r="H154" i="45"/>
  <c r="H155" i="45"/>
  <c r="H156" i="45"/>
  <c r="H157" i="45"/>
  <c r="H158" i="45"/>
  <c r="H159" i="45"/>
  <c r="H160" i="45"/>
  <c r="H161" i="45"/>
  <c r="H162" i="45"/>
  <c r="H163" i="45"/>
  <c r="H164" i="45"/>
  <c r="H165" i="45"/>
  <c r="H166" i="45"/>
  <c r="H167" i="45"/>
  <c r="H168" i="45"/>
  <c r="H169" i="45"/>
  <c r="H170" i="45"/>
  <c r="H171" i="45"/>
  <c r="H172" i="45"/>
  <c r="H173" i="45"/>
  <c r="H174" i="45"/>
  <c r="H175" i="45"/>
  <c r="H176" i="45"/>
  <c r="H177" i="45"/>
  <c r="H178" i="45"/>
  <c r="H179" i="45"/>
  <c r="H180" i="45"/>
  <c r="H181" i="45"/>
  <c r="H182" i="45"/>
  <c r="H183" i="45"/>
  <c r="H184" i="45"/>
  <c r="H185" i="45"/>
  <c r="H186" i="45"/>
  <c r="H187" i="45"/>
  <c r="H188" i="45"/>
  <c r="H189" i="45"/>
  <c r="H190" i="45"/>
  <c r="H191" i="45"/>
  <c r="H192" i="45"/>
  <c r="H193" i="45"/>
  <c r="H194" i="45"/>
  <c r="H195" i="45"/>
  <c r="H196" i="45"/>
  <c r="H197" i="45"/>
  <c r="H198" i="45"/>
  <c r="H199" i="45"/>
  <c r="H200" i="45"/>
  <c r="H201" i="45"/>
  <c r="H202" i="45"/>
  <c r="H203" i="45"/>
  <c r="H204" i="45"/>
  <c r="H205" i="45"/>
  <c r="H206" i="45"/>
  <c r="H207" i="45"/>
  <c r="H208" i="45"/>
  <c r="H209" i="45"/>
  <c r="H210" i="45"/>
  <c r="H211" i="45"/>
  <c r="H212" i="45"/>
  <c r="H213" i="45"/>
  <c r="H214" i="45"/>
  <c r="H215" i="45"/>
  <c r="H216" i="45"/>
  <c r="H217" i="45"/>
  <c r="H218" i="45"/>
  <c r="H219" i="45"/>
  <c r="H220" i="45"/>
  <c r="H221" i="45"/>
  <c r="H222" i="45"/>
  <c r="H223" i="45"/>
  <c r="H224" i="45"/>
  <c r="H225" i="45"/>
  <c r="H226" i="45"/>
  <c r="H227" i="45"/>
  <c r="H228" i="45"/>
  <c r="H229" i="45"/>
  <c r="H230" i="45"/>
  <c r="H231" i="45"/>
  <c r="H232" i="45"/>
  <c r="H233" i="45"/>
  <c r="H234" i="45"/>
  <c r="H235" i="45"/>
  <c r="H236" i="45"/>
  <c r="H237" i="45"/>
  <c r="H238" i="45"/>
  <c r="H239" i="45"/>
  <c r="H240" i="45"/>
  <c r="H241" i="45"/>
  <c r="H242" i="45"/>
  <c r="H243" i="45"/>
  <c r="H244" i="45"/>
  <c r="H245" i="45"/>
  <c r="H246" i="45"/>
  <c r="H247" i="45"/>
  <c r="H248" i="45"/>
  <c r="H249" i="45"/>
  <c r="H250" i="45"/>
  <c r="H251" i="45"/>
  <c r="H252" i="45"/>
  <c r="H253" i="45"/>
  <c r="H254" i="45"/>
  <c r="H255" i="45"/>
  <c r="H256" i="45"/>
  <c r="H257" i="45"/>
  <c r="H258" i="45"/>
  <c r="H259" i="45"/>
  <c r="H260" i="45"/>
  <c r="H261" i="45"/>
  <c r="H262" i="45"/>
  <c r="H263" i="45"/>
  <c r="H264" i="45"/>
  <c r="H265" i="45"/>
  <c r="H266" i="45"/>
  <c r="H267" i="45"/>
  <c r="H268" i="45"/>
  <c r="H269" i="45"/>
  <c r="H270" i="45"/>
  <c r="H271" i="45"/>
  <c r="H272" i="45"/>
  <c r="H273" i="45"/>
  <c r="H274" i="45"/>
  <c r="H275" i="45"/>
  <c r="H276" i="45"/>
  <c r="H277" i="45"/>
  <c r="H278" i="45"/>
  <c r="H279" i="45"/>
  <c r="H280" i="45"/>
  <c r="H281" i="45"/>
  <c r="H282" i="45"/>
  <c r="H283" i="45"/>
  <c r="H284" i="45"/>
  <c r="H285" i="45"/>
  <c r="H286" i="45"/>
  <c r="H287" i="45"/>
  <c r="H288" i="45"/>
  <c r="H289" i="45"/>
  <c r="H290" i="45"/>
  <c r="H291" i="45"/>
  <c r="H292" i="45"/>
  <c r="H293" i="45"/>
  <c r="H294" i="45"/>
  <c r="H295" i="45"/>
  <c r="H296" i="45"/>
  <c r="H297" i="45"/>
  <c r="H298" i="45"/>
  <c r="H299" i="45"/>
  <c r="H300" i="45"/>
  <c r="H301" i="45"/>
  <c r="H302" i="45"/>
  <c r="H303" i="45"/>
  <c r="H304" i="45"/>
  <c r="H305" i="45"/>
  <c r="H306" i="45"/>
  <c r="H307" i="45"/>
  <c r="H308" i="45"/>
  <c r="H309" i="45"/>
  <c r="H310" i="45"/>
  <c r="H311" i="45"/>
  <c r="H312" i="45"/>
  <c r="H313" i="45"/>
  <c r="H314" i="45"/>
  <c r="H315" i="45"/>
  <c r="H316" i="45"/>
  <c r="H317" i="45"/>
  <c r="H318" i="45"/>
  <c r="H319" i="45"/>
  <c r="H320" i="45"/>
  <c r="H321" i="45"/>
  <c r="H322" i="45"/>
  <c r="H323" i="45"/>
  <c r="H324" i="45"/>
  <c r="H325" i="45"/>
  <c r="H326" i="45"/>
  <c r="H327" i="45"/>
  <c r="H328" i="45"/>
  <c r="H329" i="45"/>
  <c r="H330" i="45"/>
  <c r="H331" i="45"/>
  <c r="H332" i="45"/>
  <c r="H333" i="45"/>
  <c r="H334" i="45"/>
  <c r="H335" i="45"/>
  <c r="H336" i="45"/>
  <c r="H337" i="45"/>
  <c r="H338" i="45"/>
  <c r="H339" i="45"/>
  <c r="H340" i="45"/>
  <c r="H341" i="45"/>
  <c r="H342" i="45"/>
  <c r="H343" i="45"/>
  <c r="H344" i="45"/>
  <c r="H345" i="45"/>
  <c r="H346" i="45"/>
  <c r="H347" i="45"/>
  <c r="H348" i="45"/>
  <c r="H349" i="45"/>
  <c r="H350" i="45"/>
  <c r="H351" i="45"/>
  <c r="H352" i="45"/>
  <c r="H353" i="45"/>
  <c r="H354" i="45"/>
  <c r="H355" i="45"/>
  <c r="H356" i="45"/>
  <c r="H357" i="45"/>
  <c r="H358" i="45"/>
  <c r="H359" i="45"/>
  <c r="H360" i="45"/>
  <c r="H361" i="45"/>
  <c r="H362" i="45"/>
  <c r="H363" i="45"/>
  <c r="H364" i="45"/>
  <c r="H365" i="45"/>
  <c r="H366" i="45"/>
  <c r="H367" i="45"/>
  <c r="H368" i="45"/>
  <c r="H369" i="45"/>
  <c r="H370" i="45"/>
  <c r="H371" i="45"/>
  <c r="H372" i="45"/>
  <c r="H373" i="45"/>
  <c r="H374" i="45"/>
  <c r="H375" i="45"/>
  <c r="H376" i="45"/>
  <c r="H377" i="45"/>
  <c r="H378" i="45"/>
  <c r="H379" i="45"/>
  <c r="H380" i="45"/>
  <c r="H381" i="45"/>
  <c r="H382" i="45"/>
  <c r="H383" i="45"/>
  <c r="H384" i="45"/>
  <c r="H385" i="45"/>
  <c r="H386" i="45"/>
  <c r="H387" i="45"/>
  <c r="H388" i="45"/>
  <c r="H389" i="45"/>
  <c r="H390" i="45"/>
  <c r="H391" i="45"/>
  <c r="H392" i="45"/>
  <c r="H393" i="45"/>
  <c r="H394" i="45"/>
  <c r="H395" i="45"/>
  <c r="H396" i="45"/>
  <c r="H397" i="45"/>
  <c r="H398" i="45"/>
  <c r="H399" i="45"/>
  <c r="H400" i="45"/>
  <c r="H401" i="45"/>
  <c r="H402" i="45"/>
  <c r="H403" i="45"/>
  <c r="H404" i="45"/>
  <c r="H405" i="45"/>
  <c r="H406" i="45"/>
  <c r="H407" i="45"/>
  <c r="H408" i="45"/>
  <c r="H409" i="45"/>
  <c r="H410" i="45"/>
  <c r="H411" i="45"/>
  <c r="H412" i="45"/>
  <c r="H413" i="45"/>
  <c r="H414" i="45"/>
  <c r="H415" i="45"/>
  <c r="H416" i="45"/>
  <c r="H417" i="45"/>
  <c r="H418" i="45"/>
  <c r="H419" i="45"/>
  <c r="H420" i="45"/>
  <c r="H421" i="45"/>
  <c r="H422" i="45"/>
  <c r="H423" i="45"/>
  <c r="H424" i="45"/>
  <c r="H425" i="45"/>
  <c r="H426" i="45"/>
  <c r="H427" i="45"/>
  <c r="H428" i="45"/>
  <c r="H429" i="45"/>
  <c r="H430" i="45"/>
  <c r="H431" i="45"/>
  <c r="H432" i="45"/>
  <c r="H433" i="45"/>
  <c r="H434" i="45"/>
  <c r="H435" i="45"/>
  <c r="H436" i="45"/>
  <c r="H437" i="45"/>
  <c r="H438" i="45"/>
  <c r="H439" i="45"/>
  <c r="H440" i="45"/>
  <c r="H441" i="45"/>
  <c r="H442" i="45"/>
  <c r="H443" i="45"/>
  <c r="H444" i="45"/>
  <c r="H445" i="45"/>
  <c r="H446" i="45"/>
  <c r="H447" i="45"/>
  <c r="H448" i="45"/>
  <c r="H449" i="45"/>
  <c r="H450" i="45"/>
  <c r="H451" i="45"/>
  <c r="H452" i="45"/>
  <c r="H453" i="45"/>
  <c r="H454" i="45"/>
  <c r="H455" i="45"/>
  <c r="H456" i="45"/>
  <c r="H457" i="45"/>
  <c r="H458" i="45"/>
  <c r="H459" i="45"/>
  <c r="H460" i="45"/>
  <c r="H461" i="45"/>
  <c r="H462" i="45"/>
  <c r="H463" i="45"/>
  <c r="H464" i="45"/>
  <c r="H465" i="45"/>
  <c r="H466" i="45"/>
  <c r="H467" i="45"/>
  <c r="H468" i="45"/>
  <c r="H469" i="45"/>
  <c r="H470" i="45"/>
  <c r="H471" i="45"/>
  <c r="H472" i="45"/>
  <c r="H473" i="45"/>
  <c r="H474" i="45"/>
  <c r="H475" i="45"/>
  <c r="H476" i="45"/>
  <c r="H477" i="45"/>
  <c r="H478" i="45"/>
  <c r="H479" i="45"/>
  <c r="H480" i="45"/>
  <c r="H481" i="45"/>
  <c r="H482" i="45"/>
  <c r="H483" i="45"/>
  <c r="H484" i="45"/>
  <c r="H485" i="45"/>
  <c r="H486" i="45"/>
  <c r="H487" i="45"/>
  <c r="H488" i="45"/>
  <c r="H489" i="45"/>
  <c r="H490" i="45"/>
  <c r="H491" i="45"/>
  <c r="H492" i="45"/>
  <c r="H493" i="45"/>
  <c r="H494" i="45"/>
  <c r="H495" i="45"/>
  <c r="H496" i="45"/>
  <c r="H497" i="45"/>
  <c r="H498" i="45"/>
  <c r="H499" i="45"/>
  <c r="H500" i="45"/>
  <c r="H501" i="45"/>
  <c r="H502" i="45"/>
  <c r="H503" i="45"/>
  <c r="H504" i="45"/>
  <c r="H505" i="45"/>
  <c r="H506" i="45"/>
  <c r="H507" i="45"/>
  <c r="H508" i="45"/>
  <c r="H509" i="45"/>
  <c r="H510" i="45"/>
  <c r="H511" i="45"/>
  <c r="H512" i="45"/>
  <c r="H513" i="45"/>
  <c r="H514" i="45"/>
  <c r="H515" i="45"/>
  <c r="H516" i="45"/>
  <c r="H517" i="45"/>
  <c r="H518" i="45"/>
  <c r="H519" i="45"/>
  <c r="H520" i="45"/>
  <c r="H521" i="45"/>
  <c r="H522" i="45"/>
  <c r="H523" i="45"/>
  <c r="H524" i="45"/>
  <c r="H525" i="45"/>
  <c r="H526" i="45"/>
  <c r="H527" i="45"/>
  <c r="H528" i="45"/>
  <c r="H529" i="45"/>
  <c r="H530" i="45"/>
  <c r="H531" i="45"/>
  <c r="H532" i="45"/>
  <c r="H533" i="45"/>
  <c r="H534" i="45"/>
  <c r="H535" i="45"/>
  <c r="H536" i="45"/>
  <c r="H537" i="45"/>
  <c r="H538" i="45"/>
  <c r="H539" i="45"/>
  <c r="H540" i="45"/>
  <c r="H541" i="45"/>
  <c r="H542" i="45"/>
  <c r="H543" i="45"/>
  <c r="H544" i="45"/>
  <c r="H545" i="45"/>
  <c r="H546" i="45"/>
  <c r="H547" i="45"/>
  <c r="H548" i="45"/>
  <c r="H549" i="45"/>
  <c r="H550" i="45"/>
  <c r="H551" i="45"/>
  <c r="H552" i="45"/>
  <c r="H553" i="45"/>
  <c r="H554" i="45"/>
  <c r="H555" i="45"/>
  <c r="H556" i="45"/>
  <c r="H557" i="45"/>
  <c r="H558" i="45"/>
  <c r="H559" i="45"/>
  <c r="H560" i="45"/>
  <c r="H561" i="45"/>
  <c r="H562" i="45"/>
  <c r="H563" i="45"/>
  <c r="H564" i="45"/>
  <c r="H565" i="45"/>
  <c r="H566" i="45"/>
  <c r="H567" i="45"/>
  <c r="H568" i="45"/>
  <c r="H569" i="45"/>
  <c r="H570" i="45"/>
  <c r="H571" i="45"/>
  <c r="H572" i="45"/>
  <c r="H573" i="45"/>
  <c r="H574" i="45"/>
  <c r="H575" i="45"/>
  <c r="H576" i="45"/>
  <c r="H577" i="45"/>
  <c r="H578" i="45"/>
  <c r="H579" i="45"/>
  <c r="H580" i="45"/>
  <c r="H581" i="45"/>
  <c r="H582" i="45"/>
  <c r="H583" i="45"/>
  <c r="H584" i="45"/>
  <c r="H585" i="45"/>
  <c r="H586" i="45"/>
  <c r="H587" i="45"/>
  <c r="H588" i="45"/>
  <c r="H589" i="45"/>
  <c r="H590" i="45"/>
  <c r="H591" i="45"/>
  <c r="H592" i="45"/>
  <c r="H593" i="45"/>
  <c r="H594" i="45"/>
  <c r="H595" i="45"/>
  <c r="H596" i="45"/>
  <c r="H597" i="45"/>
  <c r="H598" i="45"/>
  <c r="H599" i="45"/>
  <c r="H600" i="45"/>
  <c r="H601" i="45"/>
  <c r="H602" i="45"/>
  <c r="H603" i="45"/>
  <c r="H604" i="45"/>
  <c r="H605" i="45"/>
  <c r="H606" i="45"/>
  <c r="H607" i="45"/>
  <c r="H608" i="45"/>
  <c r="H609" i="45"/>
  <c r="H610" i="45"/>
  <c r="H611" i="45"/>
  <c r="H612" i="45"/>
  <c r="H613" i="45"/>
  <c r="H614" i="45"/>
  <c r="H615" i="45"/>
  <c r="H616" i="45"/>
  <c r="H617" i="45"/>
  <c r="H618" i="45"/>
  <c r="H619" i="45"/>
  <c r="H620" i="45"/>
  <c r="H621" i="45"/>
  <c r="H622" i="45"/>
  <c r="H623" i="45"/>
  <c r="H624" i="45"/>
  <c r="H625" i="45"/>
  <c r="H626" i="45"/>
  <c r="H627" i="45"/>
  <c r="H628" i="45"/>
  <c r="H629" i="45"/>
  <c r="H630" i="45"/>
  <c r="H631" i="45"/>
  <c r="H632" i="45"/>
  <c r="H633" i="45"/>
  <c r="H634" i="45"/>
  <c r="H635" i="45"/>
  <c r="H636" i="45"/>
  <c r="H637" i="45"/>
  <c r="H638" i="45"/>
  <c r="H639" i="45"/>
  <c r="H640" i="45"/>
  <c r="H641" i="45"/>
  <c r="H642" i="45"/>
  <c r="H643" i="45"/>
  <c r="H644" i="45"/>
  <c r="H645" i="45"/>
  <c r="H646" i="45"/>
  <c r="H647" i="45"/>
  <c r="H648" i="45"/>
  <c r="H649" i="45"/>
  <c r="H650" i="45"/>
  <c r="H651" i="45"/>
  <c r="H652" i="45"/>
  <c r="H653" i="45"/>
  <c r="H654" i="45"/>
  <c r="H655" i="45"/>
  <c r="H656" i="45"/>
  <c r="H657" i="45"/>
  <c r="H658" i="45"/>
  <c r="H659" i="45"/>
  <c r="H660" i="45"/>
  <c r="H661" i="45"/>
  <c r="H662" i="45"/>
  <c r="H663" i="45"/>
  <c r="H664" i="45"/>
  <c r="H665" i="45"/>
  <c r="H666" i="45"/>
  <c r="H667" i="45"/>
  <c r="H668" i="45"/>
  <c r="H669" i="45"/>
  <c r="H670" i="45"/>
  <c r="H671" i="45"/>
  <c r="H672" i="45"/>
  <c r="H673" i="45"/>
  <c r="H674" i="45"/>
  <c r="H675" i="45"/>
  <c r="H676" i="45"/>
  <c r="H677" i="45"/>
  <c r="H678" i="45"/>
  <c r="H679" i="45"/>
  <c r="H680" i="45"/>
  <c r="H681" i="45"/>
  <c r="H682" i="45"/>
  <c r="H683" i="45"/>
  <c r="H684" i="45"/>
  <c r="H685" i="45"/>
  <c r="H686" i="45"/>
  <c r="H687" i="45"/>
  <c r="H688" i="45"/>
  <c r="H689" i="45"/>
  <c r="H690" i="45"/>
  <c r="H691" i="45"/>
  <c r="H692" i="45"/>
  <c r="H693" i="45"/>
  <c r="H694" i="45"/>
  <c r="H695" i="45"/>
  <c r="H696" i="45"/>
  <c r="H697" i="45"/>
  <c r="H698" i="45"/>
  <c r="H699" i="45"/>
  <c r="H700" i="45"/>
  <c r="H701" i="45"/>
  <c r="H702" i="45"/>
  <c r="H703" i="45"/>
  <c r="H704" i="45"/>
  <c r="H705" i="45"/>
  <c r="H706" i="45"/>
  <c r="H707" i="45"/>
  <c r="H708" i="45"/>
  <c r="H709" i="45"/>
  <c r="H710" i="45"/>
  <c r="H711" i="45"/>
  <c r="H712" i="45"/>
  <c r="H713" i="45"/>
  <c r="H714" i="45"/>
  <c r="H715" i="45"/>
  <c r="H716" i="45"/>
  <c r="H717" i="45"/>
  <c r="H718" i="45"/>
  <c r="H719" i="45"/>
  <c r="H720" i="45"/>
  <c r="H721" i="45"/>
  <c r="H722" i="45"/>
  <c r="H723" i="45"/>
  <c r="H724" i="45"/>
  <c r="H725" i="45"/>
  <c r="H726" i="45"/>
  <c r="H727" i="45"/>
  <c r="H728" i="45"/>
  <c r="H729" i="45"/>
  <c r="H730" i="45"/>
  <c r="H731" i="45"/>
  <c r="H732" i="45"/>
  <c r="H733" i="45"/>
  <c r="H734" i="45"/>
  <c r="H735" i="45"/>
  <c r="H736" i="45"/>
  <c r="H737" i="45"/>
  <c r="H738" i="45"/>
  <c r="H739" i="45"/>
  <c r="H740" i="45"/>
  <c r="H741" i="45"/>
  <c r="H742" i="45"/>
  <c r="H743" i="45"/>
  <c r="H744" i="45"/>
  <c r="H745" i="45"/>
  <c r="H746" i="45"/>
  <c r="H747" i="45"/>
  <c r="H748" i="45"/>
  <c r="H749" i="45"/>
  <c r="H750" i="45"/>
  <c r="H751" i="45"/>
  <c r="H752" i="45"/>
  <c r="H753" i="45"/>
  <c r="H754" i="45"/>
  <c r="H755" i="45"/>
  <c r="H756" i="45"/>
  <c r="H757" i="45"/>
  <c r="H758" i="45"/>
  <c r="H759" i="45"/>
  <c r="H760" i="45"/>
  <c r="H761" i="45"/>
  <c r="H762" i="45"/>
  <c r="H763" i="45"/>
  <c r="H764" i="45"/>
  <c r="H765" i="45"/>
  <c r="H766" i="45"/>
  <c r="H767" i="45"/>
  <c r="H768" i="45"/>
  <c r="H769" i="45"/>
  <c r="H770" i="45"/>
  <c r="H771" i="45"/>
  <c r="H772" i="45"/>
  <c r="H773" i="45"/>
  <c r="H774" i="45"/>
  <c r="H775" i="45"/>
  <c r="H776" i="45"/>
  <c r="H777" i="45"/>
  <c r="H778" i="45"/>
  <c r="H779" i="45"/>
  <c r="H780" i="45"/>
  <c r="H781" i="45"/>
  <c r="H782" i="45"/>
  <c r="H783" i="45"/>
  <c r="H784" i="45"/>
  <c r="H785" i="45"/>
  <c r="H786" i="45"/>
  <c r="H787" i="45"/>
  <c r="H788" i="45"/>
  <c r="H789" i="45"/>
  <c r="H790" i="45"/>
  <c r="H791" i="45"/>
  <c r="H792" i="45"/>
  <c r="H793" i="45"/>
  <c r="H794" i="45"/>
  <c r="H795" i="45"/>
  <c r="H796" i="45"/>
  <c r="H797" i="45"/>
  <c r="H798" i="45"/>
  <c r="H799" i="45"/>
  <c r="H800" i="45"/>
  <c r="H801" i="45"/>
  <c r="H802" i="45"/>
  <c r="H803" i="45"/>
  <c r="H804" i="45"/>
  <c r="H805" i="45"/>
  <c r="H806" i="45"/>
  <c r="H807" i="45"/>
  <c r="H808" i="45"/>
  <c r="H809" i="45"/>
  <c r="H810" i="45"/>
  <c r="H811" i="45"/>
  <c r="H812" i="45"/>
  <c r="H813" i="45"/>
  <c r="H814" i="45"/>
  <c r="H815" i="45"/>
  <c r="H816" i="45"/>
  <c r="H817" i="45"/>
  <c r="H818" i="45"/>
  <c r="H819" i="45"/>
  <c r="H820" i="45"/>
  <c r="H821" i="45"/>
  <c r="H822" i="45"/>
  <c r="H823" i="45"/>
  <c r="H824" i="45"/>
  <c r="H825" i="45"/>
  <c r="H826" i="45"/>
  <c r="H827" i="45"/>
  <c r="H828" i="45"/>
  <c r="H829" i="45"/>
  <c r="H830" i="45"/>
  <c r="H831" i="45"/>
  <c r="H832" i="45"/>
  <c r="H833" i="45"/>
  <c r="H834" i="45"/>
  <c r="H835" i="45"/>
  <c r="H836" i="45"/>
  <c r="H837" i="45"/>
  <c r="H838" i="45"/>
  <c r="H839" i="45"/>
  <c r="H840" i="45"/>
  <c r="H841" i="45"/>
  <c r="H842" i="45"/>
  <c r="H843" i="45"/>
  <c r="H844" i="45"/>
  <c r="H845" i="45"/>
  <c r="H846" i="45"/>
  <c r="H847" i="45"/>
  <c r="H848" i="45"/>
  <c r="H849" i="45"/>
  <c r="H850" i="45"/>
  <c r="H851" i="45"/>
  <c r="H852" i="45"/>
  <c r="H853" i="45"/>
  <c r="H854" i="45"/>
  <c r="H855" i="45"/>
  <c r="H856" i="45"/>
  <c r="H857" i="45"/>
  <c r="H858" i="45"/>
  <c r="H859" i="45"/>
  <c r="H860" i="45"/>
  <c r="H861" i="45"/>
  <c r="H862" i="45"/>
  <c r="H863" i="45"/>
  <c r="H864" i="45"/>
  <c r="H865" i="45"/>
  <c r="H866" i="45"/>
  <c r="H867" i="45"/>
  <c r="H868" i="45"/>
  <c r="H869" i="45"/>
  <c r="H870" i="45"/>
  <c r="H871" i="45"/>
  <c r="H872" i="45"/>
  <c r="H873" i="45"/>
  <c r="H874" i="45"/>
  <c r="H875" i="45"/>
  <c r="H876" i="45"/>
  <c r="H877" i="45"/>
  <c r="H878" i="45"/>
  <c r="H879" i="45"/>
  <c r="H880" i="45"/>
  <c r="H881" i="45"/>
  <c r="H882" i="45"/>
  <c r="H883" i="45"/>
  <c r="H884" i="45"/>
  <c r="H885" i="45"/>
  <c r="H886" i="45"/>
  <c r="H887" i="45"/>
  <c r="H888" i="45"/>
  <c r="H889" i="45"/>
  <c r="H890" i="45"/>
  <c r="H891" i="45"/>
  <c r="H892" i="45"/>
  <c r="H893" i="45"/>
  <c r="H894" i="45"/>
  <c r="H895" i="45"/>
  <c r="H896" i="45"/>
  <c r="H897" i="45"/>
  <c r="H898" i="45"/>
  <c r="H899" i="45"/>
  <c r="H900" i="45"/>
  <c r="H901" i="45"/>
  <c r="H902" i="45"/>
  <c r="H903" i="45"/>
  <c r="H904" i="45"/>
  <c r="H905" i="45"/>
  <c r="H906" i="45"/>
  <c r="H907" i="45"/>
  <c r="H908" i="45"/>
  <c r="H909" i="45"/>
  <c r="H910" i="45"/>
  <c r="H911" i="45"/>
  <c r="H912" i="45"/>
  <c r="H913" i="45"/>
  <c r="H914" i="45"/>
  <c r="H915" i="45"/>
  <c r="H916" i="45"/>
  <c r="H917" i="45"/>
  <c r="H918" i="45"/>
  <c r="H919" i="45"/>
  <c r="H920" i="45"/>
  <c r="H921" i="45"/>
  <c r="H922" i="45"/>
  <c r="H923" i="45"/>
  <c r="H924" i="45"/>
  <c r="H925" i="45"/>
  <c r="H926" i="45"/>
  <c r="H927" i="45"/>
  <c r="H928" i="45"/>
  <c r="H929" i="45"/>
  <c r="H930" i="45"/>
  <c r="H931" i="45"/>
  <c r="H932" i="45"/>
  <c r="H933" i="45"/>
  <c r="H934" i="45"/>
  <c r="H935" i="45"/>
  <c r="H936" i="45"/>
  <c r="H937" i="45"/>
  <c r="H938" i="45"/>
  <c r="H939" i="45"/>
  <c r="H940" i="45"/>
  <c r="H941" i="45"/>
  <c r="H942" i="45"/>
  <c r="H943" i="45"/>
  <c r="H944" i="45"/>
  <c r="H945" i="45"/>
  <c r="H946" i="45"/>
  <c r="H947" i="45"/>
  <c r="H948" i="45"/>
  <c r="H949" i="45"/>
  <c r="H950" i="45"/>
  <c r="H951" i="45"/>
  <c r="H952" i="45"/>
  <c r="H953" i="45"/>
  <c r="H954" i="45"/>
  <c r="H955" i="45"/>
  <c r="H956" i="45"/>
  <c r="H957" i="45"/>
  <c r="H958" i="45"/>
  <c r="H959" i="45"/>
  <c r="H960" i="45"/>
  <c r="H961" i="45"/>
  <c r="H962" i="45"/>
  <c r="H963" i="45"/>
  <c r="H964" i="45"/>
  <c r="H965" i="45"/>
  <c r="H966" i="45"/>
  <c r="H967" i="45"/>
  <c r="H968" i="45"/>
  <c r="H969" i="45"/>
  <c r="H970" i="45"/>
  <c r="H971" i="45"/>
  <c r="H972" i="45"/>
  <c r="H973" i="45"/>
  <c r="H974" i="45"/>
  <c r="H975" i="45"/>
  <c r="H976" i="45"/>
  <c r="H977" i="45"/>
  <c r="H978" i="45"/>
  <c r="H979" i="45"/>
  <c r="H980" i="45"/>
  <c r="H981" i="45"/>
  <c r="H982" i="45"/>
  <c r="H983" i="45"/>
  <c r="H984" i="45"/>
  <c r="H985" i="45"/>
  <c r="H986" i="45"/>
  <c r="H987" i="45"/>
  <c r="H988" i="45"/>
  <c r="H989" i="45"/>
  <c r="H990" i="45"/>
  <c r="H991" i="45"/>
  <c r="H992" i="45"/>
  <c r="H993" i="45"/>
  <c r="H994" i="45"/>
  <c r="H995" i="45"/>
  <c r="H996" i="45"/>
  <c r="H997" i="45"/>
  <c r="H998" i="45"/>
  <c r="H999" i="45"/>
  <c r="H1000" i="45"/>
  <c r="H1001" i="45"/>
  <c r="H1002" i="45"/>
  <c r="H1003" i="45"/>
  <c r="H1004" i="45"/>
  <c r="H1005" i="45"/>
  <c r="H1006" i="45"/>
  <c r="H1007" i="45"/>
  <c r="H1008" i="45"/>
  <c r="H1009" i="45"/>
  <c r="H1010" i="45"/>
  <c r="H1011" i="45"/>
  <c r="H1012" i="45"/>
  <c r="H1013" i="45"/>
  <c r="H1014" i="45"/>
  <c r="H1015" i="45"/>
  <c r="H1016" i="45"/>
  <c r="H1017" i="45"/>
  <c r="H1018" i="45"/>
  <c r="H1019" i="45"/>
  <c r="H1020" i="45"/>
  <c r="H1021" i="45"/>
  <c r="H1022" i="45"/>
  <c r="H1023" i="45"/>
  <c r="H1024" i="45"/>
  <c r="H1025" i="45"/>
  <c r="H1026" i="45"/>
  <c r="H1027" i="45"/>
  <c r="H1028" i="45"/>
  <c r="H1029" i="45"/>
  <c r="H1030" i="45"/>
  <c r="H1031" i="45"/>
  <c r="H1032" i="45"/>
  <c r="H1033" i="45"/>
  <c r="H1034" i="45"/>
  <c r="H1035" i="45"/>
  <c r="H1036" i="45"/>
  <c r="H1037" i="45"/>
  <c r="H1038" i="45"/>
  <c r="H1039" i="45"/>
  <c r="H1040" i="45"/>
  <c r="H1041" i="45"/>
  <c r="H1042" i="45"/>
  <c r="H1043" i="45"/>
  <c r="H1044" i="45"/>
  <c r="H1045" i="45"/>
  <c r="H1046" i="45"/>
  <c r="H1047" i="45"/>
  <c r="H1048" i="45"/>
  <c r="H1049" i="45"/>
  <c r="H1050" i="45"/>
  <c r="H1051" i="45"/>
  <c r="H1052" i="45"/>
  <c r="H1053" i="45"/>
  <c r="H1054" i="45"/>
  <c r="H1055" i="45"/>
  <c r="H1056" i="45"/>
  <c r="H1057" i="45"/>
  <c r="H1058" i="45"/>
  <c r="H1059" i="45"/>
  <c r="H1060" i="45"/>
  <c r="H1061" i="45"/>
  <c r="H1062" i="45"/>
  <c r="H1063" i="45"/>
  <c r="H1064" i="45"/>
  <c r="H1065" i="45"/>
  <c r="H1066" i="45"/>
  <c r="H1067" i="45"/>
  <c r="H1068" i="45"/>
  <c r="H1069" i="45"/>
  <c r="H1070" i="45"/>
  <c r="H1071" i="45"/>
  <c r="H1072" i="45"/>
  <c r="H1073" i="45"/>
  <c r="H1074" i="45"/>
  <c r="H1075" i="45"/>
  <c r="H1076" i="45"/>
  <c r="H1077" i="45"/>
  <c r="H1078" i="45"/>
  <c r="H1079" i="45"/>
  <c r="H1080" i="45"/>
  <c r="H1081" i="45"/>
  <c r="H1082" i="45"/>
  <c r="H1083" i="45"/>
  <c r="H1084" i="45"/>
  <c r="H1085" i="45"/>
  <c r="H1086" i="45"/>
  <c r="H1087" i="45"/>
  <c r="H1088" i="45"/>
  <c r="H1089" i="45"/>
  <c r="H1090" i="45"/>
  <c r="H1091" i="45"/>
  <c r="H1092" i="45"/>
  <c r="H1093" i="45"/>
  <c r="H1094" i="45"/>
  <c r="H1095" i="45"/>
  <c r="H1096" i="45"/>
  <c r="H1097" i="45"/>
  <c r="H1098" i="45"/>
  <c r="H1099" i="45"/>
  <c r="H1100" i="45"/>
  <c r="H1101" i="45"/>
  <c r="H1102" i="45"/>
  <c r="H1103" i="45"/>
  <c r="H1104" i="45"/>
  <c r="H1105" i="45"/>
  <c r="H1106" i="45"/>
  <c r="H1107" i="45"/>
  <c r="H1108" i="45"/>
  <c r="H1109" i="45"/>
  <c r="H1110" i="45"/>
  <c r="H1111" i="45"/>
  <c r="H1112" i="45"/>
  <c r="H1113" i="45"/>
  <c r="H1114" i="45"/>
  <c r="H1115" i="45"/>
  <c r="H1116" i="45"/>
  <c r="H1117" i="45"/>
  <c r="H1118" i="45"/>
  <c r="H1119" i="45"/>
  <c r="H1120" i="45"/>
  <c r="H1121" i="45"/>
  <c r="H1122" i="45"/>
  <c r="H1123" i="45"/>
  <c r="H1124" i="45"/>
  <c r="H1125" i="45"/>
  <c r="H1126" i="45"/>
  <c r="H1127" i="45"/>
  <c r="H1128" i="45"/>
  <c r="H1129" i="45"/>
  <c r="H1130" i="45"/>
  <c r="H1131" i="45"/>
  <c r="H1132" i="45"/>
  <c r="H1133" i="45"/>
  <c r="H1134" i="45"/>
  <c r="H1135" i="45"/>
  <c r="H1136" i="45"/>
  <c r="H1137" i="45"/>
  <c r="H1138" i="45"/>
  <c r="H1139" i="45"/>
  <c r="H1140" i="45"/>
  <c r="H1141" i="45"/>
  <c r="H1142" i="45"/>
  <c r="H1143" i="45"/>
  <c r="H1144" i="45"/>
  <c r="H1145" i="45"/>
  <c r="H1146" i="45"/>
  <c r="H1147" i="45"/>
  <c r="H1148" i="45"/>
  <c r="H1149" i="45"/>
  <c r="H1150" i="45"/>
  <c r="H1151" i="45"/>
  <c r="H1152" i="45"/>
  <c r="H1153" i="45"/>
  <c r="H1154" i="45"/>
  <c r="H1155" i="45"/>
  <c r="H1156" i="45"/>
  <c r="H1157" i="45"/>
  <c r="H1158" i="45"/>
  <c r="H1159" i="45"/>
  <c r="H1160" i="45"/>
  <c r="H1161" i="45"/>
  <c r="H1162" i="45"/>
  <c r="H1163" i="45"/>
  <c r="H1164" i="45"/>
  <c r="H1165" i="45"/>
  <c r="H1166" i="45"/>
  <c r="H1167" i="45"/>
  <c r="H1168" i="45"/>
  <c r="H1169" i="45"/>
  <c r="H1170" i="45"/>
  <c r="H1171" i="45"/>
  <c r="H1172" i="45"/>
  <c r="H1173" i="45"/>
  <c r="H1174" i="45"/>
  <c r="H1175" i="45"/>
  <c r="H1176" i="45"/>
  <c r="H1177" i="45"/>
  <c r="H1178" i="45"/>
  <c r="H1179" i="45"/>
  <c r="H1180" i="45"/>
  <c r="H1181" i="45"/>
  <c r="H1182" i="45"/>
  <c r="H1183" i="45"/>
  <c r="H1184" i="45"/>
  <c r="H1185" i="45"/>
  <c r="H1186" i="45"/>
  <c r="H1187" i="45"/>
  <c r="H1188" i="45"/>
  <c r="H1189" i="45"/>
  <c r="H1190" i="45"/>
  <c r="H1191" i="45"/>
  <c r="H1192" i="45"/>
  <c r="H1193" i="45"/>
  <c r="H1194" i="45"/>
  <c r="H1195" i="45"/>
  <c r="H1196" i="45"/>
  <c r="H1197" i="45"/>
  <c r="H1198" i="45"/>
  <c r="H1199" i="45"/>
  <c r="H1200" i="45"/>
  <c r="H1201" i="45"/>
  <c r="H1202" i="45"/>
  <c r="H1203" i="45"/>
  <c r="H1204" i="45"/>
  <c r="H1205" i="45"/>
  <c r="H1206" i="45"/>
  <c r="H1207" i="45"/>
  <c r="H1208" i="45"/>
  <c r="H1209" i="45"/>
  <c r="H1210" i="45"/>
  <c r="H1211" i="45"/>
  <c r="H1212" i="45"/>
  <c r="H1213" i="45"/>
  <c r="H1214" i="45"/>
  <c r="H1215" i="45"/>
  <c r="H1216" i="45"/>
  <c r="H1217" i="45"/>
  <c r="H1218" i="45"/>
  <c r="H1219" i="45"/>
  <c r="H1220" i="45"/>
  <c r="H1221" i="45"/>
  <c r="H1222" i="45"/>
  <c r="H1223" i="45"/>
  <c r="H1224" i="45"/>
  <c r="H1225" i="45"/>
  <c r="H1226" i="45"/>
  <c r="H1227" i="45"/>
  <c r="H1228" i="45"/>
  <c r="H1229" i="45"/>
  <c r="H1230" i="45"/>
  <c r="H1231" i="45"/>
  <c r="H1232" i="45"/>
  <c r="H1233" i="45"/>
  <c r="H1234" i="45"/>
  <c r="H1235" i="45"/>
  <c r="H1236" i="45"/>
  <c r="H1237" i="45"/>
  <c r="H1238" i="45"/>
  <c r="H1239" i="45"/>
  <c r="H1240" i="45"/>
  <c r="H1241" i="45"/>
  <c r="H1242" i="45"/>
  <c r="H1243" i="45"/>
  <c r="H1244" i="45"/>
  <c r="H1245" i="45"/>
  <c r="H1246" i="45"/>
  <c r="H1247" i="45"/>
  <c r="H1248" i="45"/>
  <c r="H1249" i="45"/>
  <c r="H1250" i="45"/>
  <c r="H1251" i="45"/>
  <c r="H1252" i="45"/>
  <c r="H1253" i="45"/>
  <c r="H1254" i="45"/>
  <c r="H1255" i="45"/>
  <c r="H1256" i="45"/>
  <c r="H1257" i="45"/>
  <c r="H1258" i="45"/>
  <c r="H1259" i="45"/>
  <c r="H1260" i="45"/>
  <c r="H1261" i="45"/>
  <c r="H1262" i="45"/>
  <c r="H1263" i="45"/>
  <c r="H1264" i="45"/>
  <c r="H1265" i="45"/>
  <c r="H1266" i="45"/>
  <c r="H1267" i="45"/>
  <c r="H1268" i="45"/>
  <c r="H1269" i="45"/>
  <c r="H1270" i="45"/>
  <c r="H1271" i="45"/>
  <c r="H1272" i="45"/>
  <c r="H1273" i="45"/>
  <c r="H3" i="45"/>
  <c r="D3" i="31"/>
  <c r="G3" i="20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274" i="31"/>
  <c r="D275" i="3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D320" i="31"/>
  <c r="D321" i="31"/>
  <c r="D322" i="31"/>
  <c r="D323" i="31"/>
  <c r="D324" i="31"/>
  <c r="D325" i="31"/>
  <c r="D326" i="31"/>
  <c r="D327" i="31"/>
  <c r="D328" i="31"/>
  <c r="D329" i="31"/>
  <c r="D330" i="31"/>
  <c r="D331" i="31"/>
  <c r="D332" i="31"/>
  <c r="D333" i="31"/>
  <c r="D334" i="31"/>
  <c r="D335" i="31"/>
  <c r="D336" i="31"/>
  <c r="D337" i="31"/>
  <c r="D338" i="31"/>
  <c r="D339" i="31"/>
  <c r="D340" i="31"/>
  <c r="D341" i="31"/>
  <c r="D342" i="31"/>
  <c r="D343" i="31"/>
  <c r="D344" i="31"/>
  <c r="D345" i="31"/>
  <c r="D346" i="31"/>
  <c r="D347" i="31"/>
  <c r="D348" i="31"/>
  <c r="D349" i="31"/>
  <c r="D350" i="31"/>
  <c r="D351" i="31"/>
  <c r="D352" i="31"/>
  <c r="D353" i="31"/>
  <c r="D354" i="31"/>
  <c r="D355" i="31"/>
  <c r="D356" i="31"/>
  <c r="D357" i="31"/>
  <c r="D358" i="31"/>
  <c r="D359" i="31"/>
  <c r="D360" i="31"/>
  <c r="D361" i="31"/>
  <c r="D362" i="31"/>
  <c r="D363" i="31"/>
  <c r="D364" i="31"/>
  <c r="D365" i="31"/>
  <c r="D366" i="31"/>
  <c r="D367" i="31"/>
  <c r="D368" i="31"/>
  <c r="D369" i="31"/>
  <c r="D370" i="31"/>
  <c r="D371" i="31"/>
  <c r="D372" i="31"/>
  <c r="D373" i="31"/>
  <c r="D374" i="31"/>
  <c r="D375" i="31"/>
  <c r="D376" i="31"/>
  <c r="D377" i="31"/>
  <c r="D378" i="31"/>
  <c r="D379" i="31"/>
  <c r="D380" i="31"/>
  <c r="D381" i="31"/>
  <c r="D382" i="31"/>
  <c r="D383" i="31"/>
  <c r="D384" i="31"/>
  <c r="D385" i="31"/>
  <c r="D386" i="31"/>
  <c r="D387" i="31"/>
  <c r="D388" i="31"/>
  <c r="D389" i="31"/>
  <c r="D390" i="31"/>
  <c r="D391" i="31"/>
  <c r="D392" i="31"/>
  <c r="D393" i="31"/>
  <c r="D394" i="31"/>
  <c r="D395" i="31"/>
  <c r="D396" i="31"/>
  <c r="D397" i="31"/>
  <c r="D398" i="31"/>
  <c r="D399" i="31"/>
  <c r="D400" i="31"/>
  <c r="D401" i="31"/>
  <c r="D402" i="31"/>
  <c r="D403" i="31"/>
  <c r="D404" i="31"/>
  <c r="D405" i="31"/>
  <c r="D406" i="31"/>
  <c r="D407" i="31"/>
  <c r="D408" i="31"/>
  <c r="D409" i="31"/>
  <c r="D410" i="31"/>
  <c r="D411" i="31"/>
  <c r="D412" i="31"/>
  <c r="D413" i="31"/>
  <c r="D414" i="31"/>
  <c r="D415" i="31"/>
  <c r="D416" i="31"/>
  <c r="D417" i="31"/>
  <c r="D418" i="31"/>
  <c r="D419" i="31"/>
  <c r="D420" i="31"/>
  <c r="D421" i="31"/>
  <c r="D422" i="31"/>
  <c r="D423" i="31"/>
  <c r="D424" i="31"/>
  <c r="D425" i="31"/>
  <c r="D426" i="31"/>
  <c r="D427" i="31"/>
  <c r="D428" i="31"/>
  <c r="D429" i="31"/>
  <c r="D430" i="31"/>
  <c r="D431" i="31"/>
  <c r="D432" i="31"/>
  <c r="D433" i="31"/>
  <c r="D434" i="31"/>
  <c r="D435" i="31"/>
  <c r="D436" i="31"/>
  <c r="D437" i="31"/>
  <c r="D438" i="31"/>
  <c r="D439" i="31"/>
  <c r="D440" i="31"/>
  <c r="D441" i="31"/>
  <c r="D442" i="31"/>
  <c r="D443" i="31"/>
  <c r="D444" i="31"/>
  <c r="D445" i="31"/>
  <c r="D446" i="31"/>
  <c r="D447" i="31"/>
  <c r="D448" i="31"/>
  <c r="D449" i="31"/>
  <c r="D450" i="31"/>
  <c r="D451" i="31"/>
  <c r="D452" i="31"/>
  <c r="D453" i="31"/>
  <c r="D454" i="31"/>
  <c r="D455" i="31"/>
  <c r="D456" i="31"/>
  <c r="D457" i="31"/>
  <c r="D458" i="31"/>
  <c r="D459" i="31"/>
  <c r="D460" i="31"/>
  <c r="D461" i="31"/>
  <c r="D462" i="31"/>
  <c r="D463" i="31"/>
  <c r="D464" i="31"/>
  <c r="D465" i="31"/>
  <c r="D466" i="31"/>
  <c r="D467" i="31"/>
  <c r="D468" i="31"/>
  <c r="D469" i="31"/>
  <c r="D470" i="31"/>
  <c r="D471" i="31"/>
  <c r="D472" i="31"/>
  <c r="D473" i="31"/>
  <c r="D474" i="31"/>
  <c r="D475" i="31"/>
  <c r="D476" i="31"/>
  <c r="D477" i="31"/>
  <c r="D478" i="31"/>
  <c r="D479" i="31"/>
  <c r="D480" i="31"/>
  <c r="D481" i="31"/>
  <c r="D482" i="31"/>
  <c r="D483" i="31"/>
  <c r="D484" i="31"/>
  <c r="D485" i="31"/>
  <c r="D486" i="31"/>
  <c r="D487" i="31"/>
  <c r="D488" i="31"/>
  <c r="D489" i="31"/>
  <c r="D490" i="31"/>
  <c r="D491" i="31"/>
  <c r="D492" i="31"/>
  <c r="D493" i="31"/>
  <c r="D494" i="31"/>
  <c r="D495" i="31"/>
  <c r="D496" i="31"/>
  <c r="D497" i="31"/>
  <c r="D498" i="31"/>
  <c r="D499" i="31"/>
  <c r="D500" i="31"/>
  <c r="D501" i="31"/>
  <c r="D502" i="31"/>
  <c r="D503" i="31"/>
  <c r="D504" i="31"/>
  <c r="D505" i="31"/>
  <c r="D506" i="31"/>
  <c r="D507" i="31"/>
  <c r="D508" i="31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278" i="20"/>
  <c r="C279" i="20"/>
  <c r="C280" i="20"/>
  <c r="C281" i="20"/>
  <c r="C282" i="20"/>
  <c r="C283" i="20"/>
  <c r="C284" i="20"/>
  <c r="C285" i="20"/>
  <c r="C286" i="20"/>
  <c r="C287" i="20"/>
  <c r="C288" i="20"/>
  <c r="C289" i="20"/>
  <c r="C290" i="20"/>
  <c r="C291" i="20"/>
  <c r="C292" i="20"/>
  <c r="C293" i="20"/>
  <c r="C294" i="20"/>
  <c r="C295" i="20"/>
  <c r="C296" i="20"/>
  <c r="C297" i="20"/>
  <c r="C298" i="20"/>
  <c r="C299" i="20"/>
  <c r="C300" i="20"/>
  <c r="C301" i="20"/>
  <c r="C302" i="20"/>
  <c r="C303" i="20"/>
  <c r="C304" i="20"/>
  <c r="C305" i="20"/>
  <c r="C306" i="20"/>
  <c r="C307" i="20"/>
  <c r="C308" i="20"/>
  <c r="C309" i="20"/>
  <c r="C310" i="20"/>
  <c r="C311" i="20"/>
  <c r="C312" i="20"/>
  <c r="C313" i="20"/>
  <c r="C314" i="20"/>
  <c r="C315" i="20"/>
  <c r="C316" i="20"/>
  <c r="C317" i="20"/>
  <c r="C318" i="20"/>
  <c r="C319" i="20"/>
  <c r="C320" i="20"/>
  <c r="C321" i="20"/>
  <c r="C322" i="20"/>
  <c r="C323" i="20"/>
  <c r="C324" i="20"/>
  <c r="C325" i="20"/>
  <c r="C326" i="20"/>
  <c r="C327" i="20"/>
  <c r="C328" i="20"/>
  <c r="C329" i="20"/>
  <c r="C330" i="20"/>
  <c r="C331" i="20"/>
  <c r="C332" i="20"/>
  <c r="C333" i="20"/>
  <c r="C334" i="20"/>
  <c r="C335" i="20"/>
  <c r="C336" i="20"/>
  <c r="C337" i="20"/>
  <c r="C338" i="20"/>
  <c r="C339" i="20"/>
  <c r="C340" i="20"/>
  <c r="C341" i="20"/>
  <c r="C342" i="20"/>
  <c r="C343" i="20"/>
  <c r="C344" i="20"/>
  <c r="C345" i="20"/>
  <c r="C346" i="20"/>
  <c r="C347" i="20"/>
  <c r="C348" i="20"/>
  <c r="C349" i="20"/>
  <c r="C350" i="20"/>
  <c r="C351" i="20"/>
  <c r="C352" i="20"/>
  <c r="C353" i="20"/>
  <c r="C354" i="20"/>
  <c r="C355" i="20"/>
  <c r="C356" i="20"/>
  <c r="C357" i="20"/>
  <c r="C358" i="20"/>
  <c r="C359" i="20"/>
  <c r="C360" i="20"/>
  <c r="C361" i="20"/>
  <c r="C362" i="20"/>
  <c r="C363" i="20"/>
  <c r="C364" i="20"/>
  <c r="C365" i="20"/>
  <c r="C366" i="20"/>
  <c r="C367" i="20"/>
  <c r="C368" i="20"/>
  <c r="C369" i="20"/>
  <c r="C370" i="20"/>
  <c r="C371" i="20"/>
  <c r="C372" i="20"/>
  <c r="C373" i="20"/>
  <c r="C374" i="20"/>
  <c r="C375" i="20"/>
  <c r="C376" i="20"/>
  <c r="C377" i="20"/>
  <c r="C378" i="20"/>
  <c r="C379" i="20"/>
  <c r="C380" i="20"/>
  <c r="C381" i="20"/>
  <c r="C382" i="20"/>
  <c r="C383" i="20"/>
  <c r="C384" i="20"/>
  <c r="C385" i="20"/>
  <c r="C386" i="20"/>
  <c r="C387" i="20"/>
  <c r="C388" i="20"/>
  <c r="C389" i="20"/>
  <c r="C390" i="20"/>
  <c r="C391" i="20"/>
  <c r="C392" i="20"/>
  <c r="C393" i="20"/>
  <c r="C394" i="20"/>
  <c r="C395" i="20"/>
  <c r="C396" i="20"/>
  <c r="C397" i="20"/>
  <c r="C398" i="20"/>
  <c r="C399" i="20"/>
  <c r="C400" i="20"/>
  <c r="C401" i="20"/>
  <c r="C402" i="20"/>
  <c r="C403" i="20"/>
  <c r="C404" i="20"/>
  <c r="C405" i="20"/>
  <c r="C406" i="20"/>
  <c r="C407" i="20"/>
  <c r="C408" i="20"/>
  <c r="C409" i="20"/>
  <c r="C410" i="20"/>
  <c r="C411" i="20"/>
  <c r="C412" i="20"/>
  <c r="C413" i="20"/>
  <c r="C414" i="20"/>
  <c r="C415" i="20"/>
  <c r="C416" i="20"/>
  <c r="C417" i="20"/>
  <c r="C418" i="20"/>
  <c r="C419" i="20"/>
  <c r="C420" i="20"/>
  <c r="C421" i="20"/>
  <c r="C422" i="20"/>
  <c r="C423" i="20"/>
  <c r="C424" i="20"/>
  <c r="C425" i="20"/>
  <c r="C426" i="20"/>
  <c r="C427" i="20"/>
  <c r="C428" i="20"/>
  <c r="C429" i="20"/>
  <c r="C430" i="20"/>
  <c r="C431" i="20"/>
  <c r="C432" i="20"/>
  <c r="C433" i="20"/>
  <c r="C434" i="20"/>
  <c r="C435" i="20"/>
  <c r="C436" i="20"/>
  <c r="C437" i="20"/>
  <c r="C438" i="20"/>
  <c r="C439" i="20"/>
  <c r="C440" i="20"/>
  <c r="C441" i="20"/>
  <c r="C442" i="20"/>
  <c r="C443" i="20"/>
  <c r="C444" i="20"/>
  <c r="C445" i="20"/>
  <c r="C446" i="20"/>
  <c r="C447" i="20"/>
  <c r="C448" i="20"/>
  <c r="C449" i="20"/>
  <c r="C450" i="20"/>
  <c r="C451" i="20"/>
  <c r="C452" i="20"/>
  <c r="C453" i="20"/>
  <c r="C454" i="20"/>
  <c r="C455" i="20"/>
  <c r="C456" i="20"/>
  <c r="C457" i="20"/>
  <c r="C458" i="20"/>
  <c r="C459" i="20"/>
  <c r="C460" i="20"/>
  <c r="C461" i="20"/>
  <c r="C462" i="20"/>
  <c r="C463" i="20"/>
  <c r="C464" i="20"/>
  <c r="C465" i="20"/>
  <c r="C466" i="20"/>
  <c r="C467" i="20"/>
  <c r="C468" i="20"/>
  <c r="C469" i="20"/>
  <c r="C470" i="20"/>
  <c r="C471" i="20"/>
  <c r="C472" i="20"/>
  <c r="C473" i="20"/>
  <c r="C474" i="20"/>
  <c r="C475" i="20"/>
  <c r="C476" i="20"/>
  <c r="C477" i="20"/>
  <c r="C478" i="20"/>
  <c r="C479" i="20"/>
  <c r="C480" i="20"/>
  <c r="C481" i="20"/>
  <c r="C482" i="20"/>
  <c r="C483" i="20"/>
  <c r="C484" i="20"/>
  <c r="C485" i="20"/>
  <c r="C486" i="20"/>
  <c r="C487" i="20"/>
  <c r="C488" i="20"/>
  <c r="C489" i="20"/>
  <c r="C490" i="20"/>
  <c r="C491" i="20"/>
  <c r="C492" i="20"/>
  <c r="C493" i="20"/>
  <c r="C494" i="20"/>
  <c r="C495" i="20"/>
  <c r="C496" i="20"/>
  <c r="C497" i="20"/>
  <c r="C498" i="20"/>
  <c r="C499" i="20"/>
  <c r="C500" i="20"/>
  <c r="C501" i="20"/>
  <c r="C502" i="20"/>
  <c r="C503" i="20"/>
  <c r="C504" i="20"/>
  <c r="C505" i="20"/>
  <c r="C506" i="20"/>
  <c r="C507" i="20"/>
  <c r="C508" i="20"/>
  <c r="C509" i="20"/>
  <c r="C510" i="20"/>
  <c r="C511" i="20"/>
  <c r="C512" i="20"/>
  <c r="C513" i="20"/>
  <c r="C514" i="20"/>
  <c r="C515" i="20"/>
  <c r="C516" i="20"/>
  <c r="C517" i="20"/>
  <c r="C518" i="20"/>
  <c r="C519" i="20"/>
  <c r="C520" i="20"/>
  <c r="C521" i="20"/>
  <c r="C522" i="20"/>
  <c r="C523" i="20"/>
  <c r="C524" i="20"/>
  <c r="C525" i="20"/>
  <c r="C526" i="20"/>
  <c r="C527" i="20"/>
  <c r="C528" i="20"/>
  <c r="C529" i="20"/>
  <c r="C530" i="20"/>
  <c r="C531" i="20"/>
  <c r="C532" i="20"/>
  <c r="C533" i="20"/>
  <c r="C534" i="20"/>
  <c r="C535" i="20"/>
  <c r="C536" i="20"/>
  <c r="C537" i="20"/>
  <c r="C538" i="20"/>
  <c r="C539" i="20"/>
  <c r="C540" i="20"/>
  <c r="C541" i="20"/>
  <c r="C542" i="20"/>
  <c r="C543" i="20"/>
  <c r="C544" i="20"/>
  <c r="C545" i="20"/>
  <c r="C546" i="20"/>
  <c r="C547" i="20"/>
  <c r="C548" i="20"/>
  <c r="C549" i="20"/>
  <c r="C550" i="20"/>
  <c r="C551" i="20"/>
  <c r="C552" i="20"/>
  <c r="C553" i="20"/>
  <c r="C554" i="20"/>
  <c r="C555" i="20"/>
  <c r="C556" i="20"/>
  <c r="C557" i="20"/>
  <c r="C558" i="20"/>
  <c r="C559" i="20"/>
  <c r="C560" i="20"/>
  <c r="C561" i="20"/>
  <c r="C562" i="20"/>
  <c r="C563" i="20"/>
  <c r="C564" i="20"/>
  <c r="C565" i="20"/>
  <c r="C566" i="20"/>
  <c r="C567" i="20"/>
  <c r="C568" i="20"/>
  <c r="C569" i="20"/>
  <c r="C570" i="20"/>
  <c r="C571" i="20"/>
  <c r="C572" i="20"/>
  <c r="C573" i="20"/>
  <c r="C574" i="20"/>
  <c r="C575" i="20"/>
  <c r="C576" i="20"/>
  <c r="C577" i="20"/>
  <c r="C578" i="20"/>
  <c r="C579" i="20"/>
  <c r="C580" i="20"/>
  <c r="C581" i="20"/>
  <c r="C582" i="20"/>
  <c r="C583" i="20"/>
  <c r="C584" i="20"/>
  <c r="C585" i="20"/>
  <c r="C586" i="20"/>
  <c r="C587" i="20"/>
  <c r="C588" i="20"/>
  <c r="C589" i="20"/>
  <c r="C590" i="20"/>
  <c r="C591" i="20"/>
  <c r="C592" i="20"/>
  <c r="C593" i="20"/>
  <c r="C594" i="20"/>
  <c r="C595" i="20"/>
  <c r="C596" i="20"/>
  <c r="C597" i="20"/>
  <c r="C598" i="20"/>
  <c r="C599" i="20"/>
  <c r="C600" i="20"/>
  <c r="C601" i="20"/>
  <c r="C602" i="20"/>
  <c r="C603" i="20"/>
  <c r="C604" i="20"/>
  <c r="C605" i="20"/>
  <c r="C606" i="20"/>
  <c r="C607" i="20"/>
  <c r="C608" i="20"/>
  <c r="C609" i="20"/>
  <c r="C610" i="20"/>
  <c r="C611" i="20"/>
  <c r="C612" i="20"/>
  <c r="C613" i="20"/>
  <c r="C614" i="20"/>
  <c r="C615" i="20"/>
  <c r="C616" i="20"/>
  <c r="C617" i="20"/>
  <c r="C618" i="20"/>
  <c r="C619" i="20"/>
  <c r="C620" i="20"/>
  <c r="C621" i="20"/>
  <c r="C622" i="20"/>
  <c r="C623" i="20"/>
  <c r="C624" i="20"/>
  <c r="C625" i="20"/>
  <c r="C626" i="20"/>
  <c r="C627" i="20"/>
  <c r="C628" i="20"/>
  <c r="C629" i="20"/>
  <c r="C630" i="20"/>
  <c r="C631" i="20"/>
  <c r="C632" i="20"/>
  <c r="C633" i="20"/>
  <c r="C634" i="20"/>
  <c r="C635" i="20"/>
  <c r="C636" i="20"/>
  <c r="C637" i="20"/>
  <c r="C638" i="20"/>
  <c r="C639" i="20"/>
  <c r="C640" i="20"/>
  <c r="C641" i="20"/>
  <c r="C642" i="20"/>
  <c r="C643" i="20"/>
  <c r="C644" i="20"/>
  <c r="C645" i="20"/>
  <c r="C646" i="20"/>
  <c r="C647" i="20"/>
  <c r="C648" i="20"/>
  <c r="C649" i="20"/>
  <c r="C650" i="20"/>
  <c r="C651" i="20"/>
  <c r="C652" i="20"/>
  <c r="C653" i="20"/>
  <c r="C654" i="20"/>
  <c r="C655" i="20"/>
  <c r="C656" i="20"/>
  <c r="C657" i="20"/>
  <c r="C658" i="20"/>
  <c r="C659" i="20"/>
  <c r="C660" i="20"/>
  <c r="C661" i="20"/>
  <c r="C662" i="20"/>
  <c r="C663" i="20"/>
  <c r="C664" i="20"/>
  <c r="C665" i="20"/>
  <c r="C666" i="20"/>
  <c r="C667" i="20"/>
  <c r="C668" i="20"/>
  <c r="C669" i="20"/>
  <c r="C670" i="20"/>
  <c r="C671" i="20"/>
  <c r="C672" i="20"/>
  <c r="C673" i="20"/>
  <c r="C674" i="20"/>
  <c r="C675" i="20"/>
  <c r="C676" i="20"/>
  <c r="C677" i="20"/>
  <c r="C678" i="20"/>
  <c r="C679" i="20"/>
  <c r="C680" i="20"/>
  <c r="C681" i="20"/>
  <c r="C682" i="20"/>
  <c r="C683" i="20"/>
  <c r="C684" i="20"/>
  <c r="C685" i="20"/>
  <c r="C686" i="20"/>
  <c r="C687" i="20"/>
  <c r="C688" i="20"/>
  <c r="C689" i="20"/>
  <c r="C690" i="20"/>
  <c r="C691" i="20"/>
  <c r="C692" i="20"/>
  <c r="C693" i="20"/>
  <c r="C694" i="20"/>
  <c r="C695" i="20"/>
  <c r="C696" i="20"/>
  <c r="C697" i="20"/>
  <c r="C698" i="20"/>
  <c r="C699" i="20"/>
  <c r="C700" i="20"/>
  <c r="C701" i="20"/>
  <c r="C702" i="20"/>
  <c r="C703" i="20"/>
  <c r="C704" i="20"/>
  <c r="C705" i="20"/>
  <c r="C706" i="20"/>
  <c r="C707" i="20"/>
  <c r="C708" i="20"/>
  <c r="C709" i="20"/>
  <c r="C710" i="20"/>
  <c r="C711" i="20"/>
  <c r="C712" i="20"/>
  <c r="C713" i="20"/>
  <c r="C714" i="20"/>
  <c r="C715" i="20"/>
  <c r="C716" i="20"/>
  <c r="C717" i="20"/>
  <c r="C718" i="20"/>
  <c r="C719" i="20"/>
  <c r="C720" i="20"/>
  <c r="C721" i="20"/>
  <c r="C722" i="20"/>
  <c r="C723" i="20"/>
  <c r="C724" i="20"/>
  <c r="C725" i="20"/>
  <c r="C726" i="20"/>
  <c r="C727" i="20"/>
  <c r="C728" i="20"/>
  <c r="C729" i="20"/>
  <c r="C730" i="20"/>
  <c r="C731" i="20"/>
  <c r="C732" i="20"/>
  <c r="C733" i="20"/>
  <c r="C734" i="20"/>
  <c r="C735" i="20"/>
  <c r="C736" i="20"/>
  <c r="C737" i="20"/>
  <c r="C738" i="20"/>
  <c r="C739" i="20"/>
  <c r="C740" i="20"/>
  <c r="C741" i="20"/>
  <c r="C742" i="20"/>
  <c r="C743" i="20"/>
  <c r="C744" i="20"/>
  <c r="C745" i="20"/>
  <c r="C746" i="20"/>
  <c r="C747" i="20"/>
  <c r="C748" i="20"/>
  <c r="C749" i="20"/>
  <c r="C750" i="20"/>
  <c r="C751" i="20"/>
  <c r="C752" i="20"/>
  <c r="C753" i="20"/>
  <c r="C754" i="20"/>
  <c r="C755" i="20"/>
  <c r="C756" i="20"/>
  <c r="C757" i="20"/>
  <c r="C758" i="20"/>
  <c r="C759" i="20"/>
  <c r="C760" i="20"/>
  <c r="C761" i="20"/>
  <c r="C762" i="20"/>
  <c r="C763" i="20"/>
  <c r="C764" i="20"/>
  <c r="C765" i="20"/>
  <c r="C766" i="20"/>
  <c r="C767" i="20"/>
  <c r="C768" i="20"/>
  <c r="C769" i="20"/>
  <c r="C770" i="20"/>
  <c r="C771" i="20"/>
  <c r="C772" i="20"/>
  <c r="C773" i="20"/>
  <c r="C774" i="20"/>
  <c r="C775" i="20"/>
  <c r="C776" i="20"/>
  <c r="C777" i="20"/>
  <c r="C778" i="20"/>
  <c r="C779" i="20"/>
  <c r="C780" i="20"/>
  <c r="C781" i="20"/>
  <c r="C782" i="20"/>
  <c r="C783" i="20"/>
  <c r="C784" i="20"/>
  <c r="C785" i="20"/>
  <c r="C786" i="20"/>
  <c r="C787" i="20"/>
  <c r="C788" i="20"/>
  <c r="C789" i="20"/>
  <c r="C790" i="20"/>
  <c r="C791" i="20"/>
  <c r="C792" i="20"/>
  <c r="C793" i="20"/>
  <c r="C794" i="20"/>
  <c r="C795" i="20"/>
  <c r="C796" i="20"/>
  <c r="C797" i="20"/>
  <c r="C798" i="20"/>
  <c r="C799" i="20"/>
  <c r="C800" i="20"/>
  <c r="C801" i="20"/>
  <c r="C802" i="20"/>
  <c r="C803" i="20"/>
  <c r="C804" i="20"/>
  <c r="C805" i="20"/>
  <c r="C806" i="20"/>
  <c r="C807" i="20"/>
  <c r="C808" i="20"/>
  <c r="C809" i="20"/>
  <c r="C810" i="20"/>
  <c r="C811" i="20"/>
  <c r="C812" i="20"/>
  <c r="C813" i="20"/>
  <c r="C814" i="20"/>
  <c r="C815" i="20"/>
  <c r="C816" i="20"/>
  <c r="C817" i="20"/>
  <c r="C818" i="20"/>
  <c r="C819" i="20"/>
  <c r="C820" i="20"/>
  <c r="C821" i="20"/>
  <c r="C822" i="20"/>
  <c r="C823" i="20"/>
  <c r="C824" i="20"/>
  <c r="C825" i="20"/>
  <c r="C826" i="20"/>
  <c r="C827" i="20"/>
  <c r="C828" i="20"/>
  <c r="C829" i="20"/>
  <c r="C830" i="20"/>
  <c r="C831" i="20"/>
  <c r="C832" i="20"/>
  <c r="C833" i="20"/>
  <c r="C834" i="20"/>
  <c r="C835" i="20"/>
  <c r="C836" i="20"/>
  <c r="C837" i="20"/>
  <c r="C838" i="20"/>
  <c r="C839" i="20"/>
  <c r="C840" i="20"/>
  <c r="C841" i="20"/>
  <c r="C842" i="20"/>
  <c r="C843" i="20"/>
  <c r="C844" i="20"/>
  <c r="C845" i="20"/>
  <c r="C846" i="20"/>
  <c r="C847" i="20"/>
  <c r="C848" i="20"/>
  <c r="C849" i="20"/>
  <c r="C850" i="20"/>
  <c r="C851" i="20"/>
  <c r="C852" i="20"/>
  <c r="C853" i="20"/>
  <c r="C854" i="20"/>
  <c r="C855" i="20"/>
  <c r="C856" i="20"/>
  <c r="C857" i="20"/>
  <c r="C858" i="20"/>
  <c r="C859" i="20"/>
  <c r="C860" i="20"/>
  <c r="C861" i="20"/>
  <c r="C862" i="20"/>
  <c r="C863" i="20"/>
  <c r="C864" i="20"/>
  <c r="C865" i="20"/>
  <c r="C866" i="20"/>
  <c r="C867" i="20"/>
  <c r="C868" i="20"/>
  <c r="C869" i="20"/>
  <c r="C870" i="20"/>
  <c r="C871" i="20"/>
  <c r="C872" i="20"/>
  <c r="C873" i="20"/>
  <c r="C874" i="20"/>
  <c r="C875" i="20"/>
  <c r="C876" i="20"/>
  <c r="C877" i="20"/>
  <c r="C878" i="20"/>
  <c r="C879" i="20"/>
  <c r="C880" i="20"/>
  <c r="C881" i="20"/>
  <c r="C882" i="20"/>
  <c r="C883" i="20"/>
  <c r="C884" i="20"/>
  <c r="C885" i="20"/>
  <c r="C886" i="20"/>
  <c r="C887" i="20"/>
  <c r="C888" i="20"/>
  <c r="C889" i="20"/>
  <c r="C890" i="20"/>
  <c r="C891" i="20"/>
  <c r="C892" i="20"/>
  <c r="C893" i="20"/>
  <c r="C894" i="20"/>
  <c r="C895" i="20"/>
  <c r="C896" i="20"/>
  <c r="C897" i="20"/>
  <c r="C898" i="20"/>
  <c r="C899" i="20"/>
  <c r="C900" i="20"/>
  <c r="C901" i="20"/>
  <c r="C902" i="20"/>
  <c r="C903" i="20"/>
  <c r="C904" i="20"/>
  <c r="C905" i="20"/>
  <c r="C906" i="20"/>
  <c r="C907" i="20"/>
  <c r="C908" i="20"/>
  <c r="C909" i="20"/>
  <c r="C910" i="20"/>
  <c r="C911" i="20"/>
  <c r="C912" i="20"/>
  <c r="C913" i="20"/>
  <c r="C914" i="20"/>
  <c r="C915" i="20"/>
  <c r="C916" i="20"/>
  <c r="C917" i="20"/>
  <c r="C918" i="20"/>
  <c r="C919" i="20"/>
  <c r="C920" i="20"/>
  <c r="C921" i="20"/>
  <c r="C922" i="20"/>
  <c r="C923" i="20"/>
  <c r="C924" i="20"/>
  <c r="C925" i="20"/>
  <c r="C926" i="20"/>
  <c r="C927" i="20"/>
  <c r="C928" i="20"/>
  <c r="C929" i="20"/>
  <c r="C930" i="20"/>
  <c r="C931" i="20"/>
  <c r="C932" i="20"/>
  <c r="C933" i="20"/>
  <c r="C934" i="20"/>
  <c r="C935" i="20"/>
  <c r="C936" i="20"/>
  <c r="C937" i="20"/>
  <c r="C938" i="20"/>
  <c r="C939" i="20"/>
  <c r="C940" i="20"/>
  <c r="C941" i="20"/>
  <c r="C942" i="20"/>
  <c r="C943" i="20"/>
  <c r="C944" i="20"/>
  <c r="C945" i="20"/>
  <c r="C946" i="20"/>
  <c r="C947" i="20"/>
  <c r="C948" i="20"/>
  <c r="C949" i="20"/>
  <c r="C950" i="20"/>
  <c r="C951" i="20"/>
  <c r="C952" i="20"/>
  <c r="C953" i="20"/>
  <c r="C954" i="20"/>
  <c r="C955" i="20"/>
  <c r="C956" i="20"/>
  <c r="C957" i="20"/>
  <c r="C958" i="20"/>
  <c r="C959" i="20"/>
  <c r="C960" i="20"/>
  <c r="C961" i="20"/>
  <c r="C962" i="20"/>
  <c r="C963" i="20"/>
  <c r="C964" i="20"/>
  <c r="C965" i="20"/>
  <c r="C966" i="20"/>
  <c r="C967" i="20"/>
  <c r="C968" i="20"/>
  <c r="C969" i="20"/>
  <c r="C970" i="20"/>
  <c r="C971" i="20"/>
  <c r="C972" i="20"/>
  <c r="C973" i="20"/>
  <c r="C974" i="20"/>
  <c r="C975" i="20"/>
  <c r="C976" i="20"/>
  <c r="C977" i="20"/>
  <c r="C978" i="20"/>
  <c r="C979" i="20"/>
  <c r="C980" i="20"/>
  <c r="C981" i="20"/>
  <c r="C982" i="20"/>
  <c r="C983" i="20"/>
  <c r="C984" i="20"/>
  <c r="C985" i="20"/>
  <c r="C986" i="20"/>
  <c r="C987" i="20"/>
  <c r="C988" i="20"/>
  <c r="C989" i="20"/>
  <c r="C990" i="20"/>
  <c r="C991" i="20"/>
  <c r="C992" i="20"/>
  <c r="C993" i="20"/>
  <c r="C994" i="20"/>
  <c r="C995" i="20"/>
  <c r="C996" i="20"/>
  <c r="C997" i="20"/>
  <c r="C998" i="20"/>
  <c r="C999" i="20"/>
  <c r="C1000" i="20"/>
  <c r="C1001" i="20"/>
  <c r="C1002" i="20"/>
  <c r="C1003" i="20"/>
  <c r="C1004" i="20"/>
  <c r="C1005" i="20"/>
  <c r="C1006" i="20"/>
  <c r="C1007" i="20"/>
  <c r="C1008" i="20"/>
  <c r="C1009" i="20"/>
  <c r="C1010" i="20"/>
  <c r="C1011" i="20"/>
  <c r="C1012" i="20"/>
  <c r="C1013" i="20"/>
  <c r="C1014" i="20"/>
  <c r="C1015" i="20"/>
  <c r="C1016" i="20"/>
  <c r="C1017" i="20"/>
  <c r="C1018" i="20"/>
  <c r="C1019" i="20"/>
  <c r="C1020" i="20"/>
  <c r="C1021" i="20"/>
  <c r="C1022" i="20"/>
  <c r="C1023" i="20"/>
  <c r="C1024" i="20"/>
  <c r="C1025" i="20"/>
  <c r="C1026" i="20"/>
  <c r="C1027" i="20"/>
  <c r="C1028" i="20"/>
  <c r="C1029" i="20"/>
  <c r="C1030" i="20"/>
  <c r="C1031" i="20"/>
  <c r="C1032" i="20"/>
  <c r="C1033" i="20"/>
  <c r="C1034" i="20"/>
  <c r="C1035" i="20"/>
  <c r="C1036" i="20"/>
  <c r="C1037" i="20"/>
  <c r="C1038" i="20"/>
  <c r="C1039" i="20"/>
  <c r="C1040" i="20"/>
  <c r="C1041" i="20"/>
  <c r="C1042" i="20"/>
  <c r="C1043" i="20"/>
  <c r="C1044" i="20"/>
  <c r="C1045" i="20"/>
  <c r="C1046" i="20"/>
  <c r="C1047" i="20"/>
  <c r="C1048" i="20"/>
  <c r="C1049" i="20"/>
  <c r="C1050" i="20"/>
  <c r="C1051" i="20"/>
  <c r="C1052" i="20"/>
  <c r="C1053" i="20"/>
  <c r="C1054" i="20"/>
  <c r="C1055" i="20"/>
  <c r="C1056" i="20"/>
  <c r="C1057" i="20"/>
  <c r="C1058" i="20"/>
  <c r="C1059" i="20"/>
  <c r="C1060" i="20"/>
  <c r="C1061" i="20"/>
  <c r="C1062" i="20"/>
  <c r="C1063" i="20"/>
  <c r="C1064" i="20"/>
  <c r="C1065" i="20"/>
  <c r="C1066" i="20"/>
  <c r="C1067" i="20"/>
  <c r="C1068" i="20"/>
  <c r="C1069" i="20"/>
  <c r="C1070" i="20"/>
  <c r="C1071" i="20"/>
  <c r="C1072" i="20"/>
  <c r="C1073" i="20"/>
  <c r="C1074" i="20"/>
  <c r="C1075" i="20"/>
  <c r="C1076" i="20"/>
  <c r="C1077" i="20"/>
  <c r="C1078" i="20"/>
  <c r="C1079" i="20"/>
  <c r="C1080" i="20"/>
  <c r="C1081" i="20"/>
  <c r="C1082" i="20"/>
  <c r="C1083" i="20"/>
  <c r="C1084" i="20"/>
  <c r="C1085" i="20"/>
  <c r="C1086" i="20"/>
  <c r="C1087" i="20"/>
  <c r="C1088" i="20"/>
  <c r="C1089" i="20"/>
  <c r="C1090" i="20"/>
  <c r="C1091" i="20"/>
  <c r="C1092" i="20"/>
  <c r="C1093" i="20"/>
  <c r="C1094" i="20"/>
  <c r="C1095" i="20"/>
  <c r="C1096" i="20"/>
  <c r="C1097" i="20"/>
  <c r="C1098" i="20"/>
  <c r="C1099" i="20"/>
  <c r="C1100" i="20"/>
  <c r="C1101" i="20"/>
  <c r="C1102" i="20"/>
  <c r="C1103" i="20"/>
  <c r="C1104" i="20"/>
  <c r="C1105" i="20"/>
  <c r="C1106" i="20"/>
  <c r="C1107" i="20"/>
  <c r="C1108" i="20"/>
  <c r="C1109" i="20"/>
  <c r="C1110" i="20"/>
  <c r="C1111" i="20"/>
  <c r="C1112" i="20"/>
  <c r="C1113" i="20"/>
  <c r="C1114" i="20"/>
  <c r="C1115" i="20"/>
  <c r="C1116" i="20"/>
  <c r="C1117" i="20"/>
  <c r="C1118" i="20"/>
  <c r="C1119" i="20"/>
  <c r="C1120" i="20"/>
  <c r="C1121" i="20"/>
  <c r="C1122" i="20"/>
  <c r="C1123" i="20"/>
  <c r="C1124" i="20"/>
  <c r="C1125" i="20"/>
  <c r="C1126" i="20"/>
  <c r="C1127" i="20"/>
  <c r="C1128" i="20"/>
  <c r="C1129" i="20"/>
  <c r="C1130" i="20"/>
  <c r="C1131" i="20"/>
  <c r="C1132" i="20"/>
  <c r="C1133" i="20"/>
  <c r="C1134" i="20"/>
  <c r="C1135" i="20"/>
  <c r="C1136" i="20"/>
  <c r="C1137" i="20"/>
  <c r="C1138" i="20"/>
  <c r="C1139" i="20"/>
  <c r="C1140" i="20"/>
  <c r="C1141" i="20"/>
  <c r="C1142" i="20"/>
  <c r="C1143" i="20"/>
  <c r="C1144" i="20"/>
  <c r="C1145" i="20"/>
  <c r="C1146" i="20"/>
  <c r="C1147" i="20"/>
  <c r="C1148" i="20"/>
  <c r="C1149" i="20"/>
  <c r="C1150" i="20"/>
  <c r="C1151" i="20"/>
  <c r="C1152" i="20"/>
  <c r="C1153" i="20"/>
  <c r="C1154" i="20"/>
  <c r="C1155" i="20"/>
  <c r="C1156" i="20"/>
  <c r="C1157" i="20"/>
  <c r="C1158" i="20"/>
  <c r="C1159" i="20"/>
  <c r="C1160" i="20"/>
  <c r="C1161" i="20"/>
  <c r="C1162" i="20"/>
  <c r="C1163" i="20"/>
  <c r="C1164" i="20"/>
  <c r="C1165" i="20"/>
  <c r="C1166" i="20"/>
  <c r="C1167" i="20"/>
  <c r="C1168" i="20"/>
  <c r="C1169" i="20"/>
  <c r="C1170" i="20"/>
  <c r="C1171" i="20"/>
  <c r="C1172" i="20"/>
  <c r="C1173" i="20"/>
  <c r="C1174" i="20"/>
  <c r="C1175" i="20"/>
  <c r="C1176" i="20"/>
  <c r="C1177" i="20"/>
  <c r="C1178" i="20"/>
  <c r="C1179" i="20"/>
  <c r="C1180" i="20"/>
  <c r="C1181" i="20"/>
  <c r="C1182" i="20"/>
  <c r="C1183" i="20"/>
  <c r="C1184" i="20"/>
  <c r="C1185" i="20"/>
  <c r="C1186" i="20"/>
  <c r="C1187" i="20"/>
  <c r="C1188" i="20"/>
  <c r="C1189" i="20"/>
  <c r="C1190" i="20"/>
  <c r="C1191" i="20"/>
  <c r="C1192" i="20"/>
  <c r="C1193" i="20"/>
  <c r="C1194" i="20"/>
  <c r="C1195" i="20"/>
  <c r="C1196" i="20"/>
  <c r="C1197" i="20"/>
  <c r="C1198" i="20"/>
  <c r="C1199" i="20"/>
  <c r="C1200" i="20"/>
  <c r="C1201" i="20"/>
  <c r="C1202" i="20"/>
  <c r="C1203" i="20"/>
  <c r="C1204" i="20"/>
  <c r="C1205" i="20"/>
  <c r="C1206" i="20"/>
  <c r="C1207" i="20"/>
  <c r="C1208" i="20"/>
  <c r="C1209" i="20"/>
  <c r="C1210" i="20"/>
  <c r="C1211" i="20"/>
  <c r="C1212" i="20"/>
  <c r="C1213" i="20"/>
  <c r="C1214" i="20"/>
  <c r="C1215" i="20"/>
  <c r="C1216" i="20"/>
  <c r="C1217" i="20"/>
  <c r="C1218" i="20"/>
  <c r="C1219" i="20"/>
  <c r="C1220" i="20"/>
  <c r="C1221" i="20"/>
  <c r="C1222" i="20"/>
  <c r="C1223" i="20"/>
  <c r="C1224" i="20"/>
  <c r="C1225" i="20"/>
  <c r="C1226" i="20"/>
  <c r="C1227" i="20"/>
  <c r="C1228" i="20"/>
  <c r="C1229" i="20"/>
  <c r="C1230" i="20"/>
  <c r="C1231" i="20"/>
  <c r="C1232" i="20"/>
  <c r="C1233" i="20"/>
  <c r="C1234" i="20"/>
  <c r="C1235" i="20"/>
  <c r="C1236" i="20"/>
  <c r="C1237" i="20"/>
  <c r="C1238" i="20"/>
  <c r="C1239" i="20"/>
  <c r="C1240" i="20"/>
  <c r="C1241" i="20"/>
  <c r="C1242" i="20"/>
  <c r="C1243" i="20"/>
  <c r="C1244" i="20"/>
  <c r="C1245" i="20"/>
  <c r="C1246" i="20"/>
  <c r="C1247" i="20"/>
  <c r="C1248" i="20"/>
  <c r="C1249" i="20"/>
  <c r="C1250" i="20"/>
  <c r="C1251" i="20"/>
  <c r="C1252" i="20"/>
  <c r="C1253" i="20"/>
  <c r="C1254" i="20"/>
  <c r="C1255" i="20"/>
  <c r="C1256" i="20"/>
  <c r="C1257" i="20"/>
  <c r="C1258" i="20"/>
  <c r="C1259" i="20"/>
  <c r="C1260" i="20"/>
  <c r="C1261" i="20"/>
  <c r="C1262" i="20"/>
  <c r="C1263" i="20"/>
  <c r="C1264" i="20"/>
  <c r="C1265" i="20"/>
  <c r="C1266" i="20"/>
  <c r="C1267" i="20"/>
  <c r="C1268" i="20"/>
  <c r="C1269" i="20"/>
  <c r="C1270" i="20"/>
  <c r="C1271" i="20"/>
  <c r="C1272" i="20"/>
  <c r="C1273" i="20"/>
  <c r="D4" i="45"/>
  <c r="D5" i="45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160" i="45"/>
  <c r="D161" i="45"/>
  <c r="D162" i="45"/>
  <c r="D163" i="45"/>
  <c r="D164" i="45"/>
  <c r="D165" i="45"/>
  <c r="D166" i="45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D179" i="45"/>
  <c r="D180" i="45"/>
  <c r="D181" i="45"/>
  <c r="D182" i="45"/>
  <c r="D183" i="45"/>
  <c r="D184" i="45"/>
  <c r="D185" i="45"/>
  <c r="D186" i="45"/>
  <c r="D187" i="45"/>
  <c r="D188" i="45"/>
  <c r="D189" i="45"/>
  <c r="D190" i="45"/>
  <c r="D191" i="45"/>
  <c r="D192" i="45"/>
  <c r="D193" i="45"/>
  <c r="D194" i="45"/>
  <c r="D195" i="45"/>
  <c r="D196" i="45"/>
  <c r="D197" i="45"/>
  <c r="D198" i="45"/>
  <c r="D199" i="45"/>
  <c r="D200" i="45"/>
  <c r="D201" i="45"/>
  <c r="D202" i="45"/>
  <c r="D203" i="45"/>
  <c r="D204" i="45"/>
  <c r="D205" i="45"/>
  <c r="D206" i="45"/>
  <c r="D207" i="45"/>
  <c r="D208" i="45"/>
  <c r="D209" i="45"/>
  <c r="D210" i="45"/>
  <c r="D211" i="45"/>
  <c r="D212" i="45"/>
  <c r="D213" i="45"/>
  <c r="D214" i="45"/>
  <c r="D215" i="45"/>
  <c r="D216" i="45"/>
  <c r="D217" i="45"/>
  <c r="D218" i="45"/>
  <c r="D219" i="45"/>
  <c r="D220" i="45"/>
  <c r="D221" i="45"/>
  <c r="D222" i="45"/>
  <c r="D223" i="45"/>
  <c r="D224" i="45"/>
  <c r="D225" i="45"/>
  <c r="D226" i="45"/>
  <c r="D227" i="45"/>
  <c r="D228" i="45"/>
  <c r="D229" i="45"/>
  <c r="D230" i="45"/>
  <c r="D231" i="45"/>
  <c r="D232" i="45"/>
  <c r="D233" i="45"/>
  <c r="D234" i="45"/>
  <c r="D235" i="45"/>
  <c r="D236" i="45"/>
  <c r="D237" i="45"/>
  <c r="D238" i="45"/>
  <c r="D239" i="45"/>
  <c r="D240" i="45"/>
  <c r="D241" i="45"/>
  <c r="D242" i="45"/>
  <c r="D243" i="45"/>
  <c r="D244" i="45"/>
  <c r="D245" i="45"/>
  <c r="D246" i="45"/>
  <c r="D247" i="45"/>
  <c r="D248" i="45"/>
  <c r="D249" i="45"/>
  <c r="D250" i="45"/>
  <c r="D251" i="45"/>
  <c r="D252" i="45"/>
  <c r="D253" i="45"/>
  <c r="D254" i="45"/>
  <c r="D255" i="45"/>
  <c r="D256" i="45"/>
  <c r="D257" i="45"/>
  <c r="D258" i="45"/>
  <c r="D259" i="45"/>
  <c r="D260" i="45"/>
  <c r="D261" i="45"/>
  <c r="D262" i="45"/>
  <c r="D263" i="45"/>
  <c r="D264" i="45"/>
  <c r="D265" i="45"/>
  <c r="D266" i="45"/>
  <c r="D267" i="45"/>
  <c r="D268" i="45"/>
  <c r="D269" i="45"/>
  <c r="D270" i="45"/>
  <c r="D271" i="45"/>
  <c r="D272" i="45"/>
  <c r="D273" i="45"/>
  <c r="D274" i="45"/>
  <c r="D275" i="45"/>
  <c r="D276" i="45"/>
  <c r="D277" i="45"/>
  <c r="D278" i="45"/>
  <c r="D279" i="45"/>
  <c r="D280" i="45"/>
  <c r="D281" i="45"/>
  <c r="D282" i="45"/>
  <c r="D283" i="45"/>
  <c r="D284" i="45"/>
  <c r="D285" i="45"/>
  <c r="D286" i="45"/>
  <c r="D287" i="45"/>
  <c r="D288" i="45"/>
  <c r="D289" i="45"/>
  <c r="D290" i="45"/>
  <c r="D291" i="45"/>
  <c r="D292" i="45"/>
  <c r="D293" i="45"/>
  <c r="D294" i="45"/>
  <c r="D295" i="45"/>
  <c r="D296" i="45"/>
  <c r="D297" i="45"/>
  <c r="D298" i="45"/>
  <c r="D299" i="45"/>
  <c r="D300" i="45"/>
  <c r="D301" i="45"/>
  <c r="D302" i="45"/>
  <c r="D303" i="45"/>
  <c r="D304" i="45"/>
  <c r="D305" i="45"/>
  <c r="D306" i="45"/>
  <c r="D307" i="45"/>
  <c r="D308" i="45"/>
  <c r="D309" i="45"/>
  <c r="D310" i="45"/>
  <c r="D311" i="45"/>
  <c r="D312" i="45"/>
  <c r="D313" i="45"/>
  <c r="D314" i="45"/>
  <c r="D315" i="45"/>
  <c r="D316" i="45"/>
  <c r="D317" i="45"/>
  <c r="D318" i="45"/>
  <c r="D319" i="45"/>
  <c r="D320" i="45"/>
  <c r="D321" i="45"/>
  <c r="D322" i="45"/>
  <c r="D323" i="45"/>
  <c r="D324" i="45"/>
  <c r="D325" i="45"/>
  <c r="D326" i="45"/>
  <c r="D327" i="45"/>
  <c r="D328" i="45"/>
  <c r="D329" i="45"/>
  <c r="D330" i="45"/>
  <c r="D331" i="45"/>
  <c r="D332" i="45"/>
  <c r="D333" i="45"/>
  <c r="D334" i="45"/>
  <c r="D335" i="45"/>
  <c r="D336" i="45"/>
  <c r="D337" i="45"/>
  <c r="D338" i="45"/>
  <c r="D339" i="45"/>
  <c r="D340" i="45"/>
  <c r="D341" i="45"/>
  <c r="D342" i="45"/>
  <c r="D343" i="45"/>
  <c r="D344" i="45"/>
  <c r="D345" i="45"/>
  <c r="D346" i="45"/>
  <c r="D347" i="45"/>
  <c r="D348" i="45"/>
  <c r="D349" i="45"/>
  <c r="D350" i="45"/>
  <c r="D351" i="45"/>
  <c r="D352" i="45"/>
  <c r="D353" i="45"/>
  <c r="D354" i="45"/>
  <c r="D355" i="45"/>
  <c r="D356" i="45"/>
  <c r="D357" i="45"/>
  <c r="D358" i="45"/>
  <c r="D359" i="45"/>
  <c r="D360" i="45"/>
  <c r="D361" i="45"/>
  <c r="D362" i="45"/>
  <c r="D363" i="45"/>
  <c r="D364" i="45"/>
  <c r="D365" i="45"/>
  <c r="D366" i="45"/>
  <c r="D367" i="45"/>
  <c r="D368" i="45"/>
  <c r="D369" i="45"/>
  <c r="D370" i="45"/>
  <c r="D371" i="45"/>
  <c r="D372" i="45"/>
  <c r="D373" i="45"/>
  <c r="D374" i="45"/>
  <c r="D375" i="45"/>
  <c r="D376" i="45"/>
  <c r="D377" i="45"/>
  <c r="D378" i="45"/>
  <c r="D379" i="45"/>
  <c r="D380" i="45"/>
  <c r="D381" i="45"/>
  <c r="D382" i="45"/>
  <c r="D383" i="45"/>
  <c r="D384" i="45"/>
  <c r="D385" i="45"/>
  <c r="D386" i="45"/>
  <c r="D387" i="45"/>
  <c r="D388" i="45"/>
  <c r="D389" i="45"/>
  <c r="D390" i="45"/>
  <c r="D391" i="45"/>
  <c r="D392" i="45"/>
  <c r="D393" i="45"/>
  <c r="D394" i="45"/>
  <c r="D395" i="45"/>
  <c r="D396" i="45"/>
  <c r="D397" i="45"/>
  <c r="D398" i="45"/>
  <c r="D399" i="45"/>
  <c r="D400" i="45"/>
  <c r="D401" i="45"/>
  <c r="D402" i="45"/>
  <c r="D403" i="45"/>
  <c r="D404" i="45"/>
  <c r="D405" i="45"/>
  <c r="D406" i="45"/>
  <c r="D407" i="45"/>
  <c r="D408" i="45"/>
  <c r="D409" i="45"/>
  <c r="D410" i="45"/>
  <c r="D411" i="45"/>
  <c r="D412" i="45"/>
  <c r="D413" i="45"/>
  <c r="D414" i="45"/>
  <c r="D415" i="45"/>
  <c r="D416" i="45"/>
  <c r="D417" i="45"/>
  <c r="D418" i="45"/>
  <c r="D419" i="45"/>
  <c r="D420" i="45"/>
  <c r="D421" i="45"/>
  <c r="D422" i="45"/>
  <c r="D423" i="45"/>
  <c r="D424" i="45"/>
  <c r="D425" i="45"/>
  <c r="D426" i="45"/>
  <c r="D427" i="45"/>
  <c r="D428" i="45"/>
  <c r="D429" i="45"/>
  <c r="D430" i="45"/>
  <c r="D431" i="45"/>
  <c r="D432" i="45"/>
  <c r="D433" i="45"/>
  <c r="D434" i="45"/>
  <c r="D435" i="45"/>
  <c r="D436" i="45"/>
  <c r="D437" i="45"/>
  <c r="D438" i="45"/>
  <c r="D439" i="45"/>
  <c r="D440" i="45"/>
  <c r="D441" i="45"/>
  <c r="D442" i="45"/>
  <c r="D443" i="45"/>
  <c r="D444" i="45"/>
  <c r="D445" i="45"/>
  <c r="D446" i="45"/>
  <c r="D447" i="45"/>
  <c r="D448" i="45"/>
  <c r="D449" i="45"/>
  <c r="D450" i="45"/>
  <c r="D451" i="45"/>
  <c r="D452" i="45"/>
  <c r="D453" i="45"/>
  <c r="D454" i="45"/>
  <c r="D455" i="45"/>
  <c r="D456" i="45"/>
  <c r="D457" i="45"/>
  <c r="D458" i="45"/>
  <c r="D459" i="45"/>
  <c r="D460" i="45"/>
  <c r="D461" i="45"/>
  <c r="D462" i="45"/>
  <c r="D463" i="45"/>
  <c r="D464" i="45"/>
  <c r="D465" i="45"/>
  <c r="D466" i="45"/>
  <c r="D467" i="45"/>
  <c r="D468" i="45"/>
  <c r="D469" i="45"/>
  <c r="D470" i="45"/>
  <c r="D471" i="45"/>
  <c r="D472" i="45"/>
  <c r="D473" i="45"/>
  <c r="D474" i="45"/>
  <c r="D475" i="45"/>
  <c r="D476" i="45"/>
  <c r="D477" i="45"/>
  <c r="D478" i="45"/>
  <c r="D479" i="45"/>
  <c r="D480" i="45"/>
  <c r="D481" i="45"/>
  <c r="D482" i="45"/>
  <c r="D483" i="45"/>
  <c r="D484" i="45"/>
  <c r="D485" i="45"/>
  <c r="D486" i="45"/>
  <c r="D487" i="45"/>
  <c r="D488" i="45"/>
  <c r="D489" i="45"/>
  <c r="D490" i="45"/>
  <c r="D491" i="45"/>
  <c r="D492" i="45"/>
  <c r="D493" i="45"/>
  <c r="D494" i="45"/>
  <c r="D495" i="45"/>
  <c r="D496" i="45"/>
  <c r="D497" i="45"/>
  <c r="D498" i="45"/>
  <c r="D499" i="45"/>
  <c r="D500" i="45"/>
  <c r="D501" i="45"/>
  <c r="D502" i="45"/>
  <c r="D503" i="45"/>
  <c r="D504" i="45"/>
  <c r="D505" i="45"/>
  <c r="D506" i="45"/>
  <c r="D507" i="45"/>
  <c r="D508" i="45"/>
  <c r="D509" i="45"/>
  <c r="D510" i="45"/>
  <c r="D511" i="45"/>
  <c r="D512" i="45"/>
  <c r="D513" i="45"/>
  <c r="D514" i="45"/>
  <c r="D515" i="45"/>
  <c r="D516" i="45"/>
  <c r="D517" i="45"/>
  <c r="D518" i="45"/>
  <c r="D519" i="45"/>
  <c r="D520" i="45"/>
  <c r="D521" i="45"/>
  <c r="D522" i="45"/>
  <c r="D523" i="45"/>
  <c r="D524" i="45"/>
  <c r="D525" i="45"/>
  <c r="D526" i="45"/>
  <c r="D527" i="45"/>
  <c r="D528" i="45"/>
  <c r="D529" i="45"/>
  <c r="D530" i="45"/>
  <c r="D531" i="45"/>
  <c r="D532" i="45"/>
  <c r="D533" i="45"/>
  <c r="D534" i="45"/>
  <c r="D535" i="45"/>
  <c r="D536" i="45"/>
  <c r="D537" i="45"/>
  <c r="D538" i="45"/>
  <c r="D539" i="45"/>
  <c r="D540" i="45"/>
  <c r="D541" i="45"/>
  <c r="D542" i="45"/>
  <c r="D543" i="45"/>
  <c r="D544" i="45"/>
  <c r="D545" i="45"/>
  <c r="D546" i="45"/>
  <c r="D547" i="45"/>
  <c r="D548" i="45"/>
  <c r="D549" i="45"/>
  <c r="D550" i="45"/>
  <c r="D551" i="45"/>
  <c r="D552" i="45"/>
  <c r="D553" i="45"/>
  <c r="D554" i="45"/>
  <c r="D555" i="45"/>
  <c r="D556" i="45"/>
  <c r="D557" i="45"/>
  <c r="D558" i="45"/>
  <c r="D559" i="45"/>
  <c r="D560" i="45"/>
  <c r="D561" i="45"/>
  <c r="D562" i="45"/>
  <c r="D563" i="45"/>
  <c r="D564" i="45"/>
  <c r="D565" i="45"/>
  <c r="D566" i="45"/>
  <c r="D567" i="45"/>
  <c r="D568" i="45"/>
  <c r="D569" i="45"/>
  <c r="D570" i="45"/>
  <c r="D571" i="45"/>
  <c r="D572" i="45"/>
  <c r="D573" i="45"/>
  <c r="D574" i="45"/>
  <c r="D575" i="45"/>
  <c r="D576" i="45"/>
  <c r="D577" i="45"/>
  <c r="D578" i="45"/>
  <c r="D579" i="45"/>
  <c r="D580" i="45"/>
  <c r="D581" i="45"/>
  <c r="D582" i="45"/>
  <c r="D583" i="45"/>
  <c r="D584" i="45"/>
  <c r="D585" i="45"/>
  <c r="D586" i="45"/>
  <c r="D587" i="45"/>
  <c r="D588" i="45"/>
  <c r="D589" i="45"/>
  <c r="D590" i="45"/>
  <c r="D591" i="45"/>
  <c r="D592" i="45"/>
  <c r="D593" i="45"/>
  <c r="D594" i="45"/>
  <c r="D595" i="45"/>
  <c r="D596" i="45"/>
  <c r="D597" i="45"/>
  <c r="D598" i="45"/>
  <c r="D599" i="45"/>
  <c r="D600" i="45"/>
  <c r="D601" i="45"/>
  <c r="D602" i="45"/>
  <c r="D603" i="45"/>
  <c r="D604" i="45"/>
  <c r="D605" i="45"/>
  <c r="D606" i="45"/>
  <c r="D607" i="45"/>
  <c r="D608" i="45"/>
  <c r="D609" i="45"/>
  <c r="D610" i="45"/>
  <c r="D611" i="45"/>
  <c r="D612" i="45"/>
  <c r="D613" i="45"/>
  <c r="D614" i="45"/>
  <c r="D615" i="45"/>
  <c r="D616" i="45"/>
  <c r="D617" i="45"/>
  <c r="D618" i="45"/>
  <c r="D619" i="45"/>
  <c r="D620" i="45"/>
  <c r="D621" i="45"/>
  <c r="D622" i="45"/>
  <c r="D623" i="45"/>
  <c r="D624" i="45"/>
  <c r="D625" i="45"/>
  <c r="D626" i="45"/>
  <c r="D627" i="45"/>
  <c r="D628" i="45"/>
  <c r="D629" i="45"/>
  <c r="D630" i="45"/>
  <c r="D631" i="45"/>
  <c r="D632" i="45"/>
  <c r="D633" i="45"/>
  <c r="D634" i="45"/>
  <c r="D635" i="45"/>
  <c r="D636" i="45"/>
  <c r="D637" i="45"/>
  <c r="D638" i="45"/>
  <c r="D639" i="45"/>
  <c r="D640" i="45"/>
  <c r="D641" i="45"/>
  <c r="D642" i="45"/>
  <c r="D643" i="45"/>
  <c r="D644" i="45"/>
  <c r="D645" i="45"/>
  <c r="D646" i="45"/>
  <c r="D647" i="45"/>
  <c r="D648" i="45"/>
  <c r="D649" i="45"/>
  <c r="D650" i="45"/>
  <c r="D651" i="45"/>
  <c r="D652" i="45"/>
  <c r="D653" i="45"/>
  <c r="D654" i="45"/>
  <c r="D655" i="45"/>
  <c r="D656" i="45"/>
  <c r="D657" i="45"/>
  <c r="D658" i="45"/>
  <c r="D659" i="45"/>
  <c r="D660" i="45"/>
  <c r="D661" i="45"/>
  <c r="D662" i="45"/>
  <c r="D663" i="45"/>
  <c r="D664" i="45"/>
  <c r="D665" i="45"/>
  <c r="D666" i="45"/>
  <c r="D667" i="45"/>
  <c r="D668" i="45"/>
  <c r="D669" i="45"/>
  <c r="D670" i="45"/>
  <c r="D671" i="45"/>
  <c r="D672" i="45"/>
  <c r="D673" i="45"/>
  <c r="D674" i="45"/>
  <c r="D675" i="45"/>
  <c r="D676" i="45"/>
  <c r="D677" i="45"/>
  <c r="D678" i="45"/>
  <c r="D679" i="45"/>
  <c r="D680" i="45"/>
  <c r="D681" i="45"/>
  <c r="D682" i="45"/>
  <c r="D683" i="45"/>
  <c r="D684" i="45"/>
  <c r="D685" i="45"/>
  <c r="D686" i="45"/>
  <c r="D687" i="45"/>
  <c r="D688" i="45"/>
  <c r="D689" i="45"/>
  <c r="D690" i="45"/>
  <c r="D691" i="45"/>
  <c r="D692" i="45"/>
  <c r="D693" i="45"/>
  <c r="D694" i="45"/>
  <c r="D695" i="45"/>
  <c r="D696" i="45"/>
  <c r="D697" i="45"/>
  <c r="D698" i="45"/>
  <c r="D699" i="45"/>
  <c r="D700" i="45"/>
  <c r="D701" i="45"/>
  <c r="D702" i="45"/>
  <c r="D703" i="45"/>
  <c r="D704" i="45"/>
  <c r="D705" i="45"/>
  <c r="D706" i="45"/>
  <c r="D707" i="45"/>
  <c r="D708" i="45"/>
  <c r="D709" i="45"/>
  <c r="D710" i="45"/>
  <c r="D711" i="45"/>
  <c r="D712" i="45"/>
  <c r="D713" i="45"/>
  <c r="D714" i="45"/>
  <c r="D715" i="45"/>
  <c r="D716" i="45"/>
  <c r="D717" i="45"/>
  <c r="D718" i="45"/>
  <c r="D719" i="45"/>
  <c r="D720" i="45"/>
  <c r="D721" i="45"/>
  <c r="D722" i="45"/>
  <c r="D723" i="45"/>
  <c r="D724" i="45"/>
  <c r="D725" i="45"/>
  <c r="D726" i="45"/>
  <c r="D727" i="45"/>
  <c r="D728" i="45"/>
  <c r="D729" i="45"/>
  <c r="D730" i="45"/>
  <c r="D731" i="45"/>
  <c r="D732" i="45"/>
  <c r="D733" i="45"/>
  <c r="D734" i="45"/>
  <c r="D735" i="45"/>
  <c r="D736" i="45"/>
  <c r="D737" i="45"/>
  <c r="D738" i="45"/>
  <c r="D739" i="45"/>
  <c r="D740" i="45"/>
  <c r="D741" i="45"/>
  <c r="D742" i="45"/>
  <c r="D743" i="45"/>
  <c r="D744" i="45"/>
  <c r="D745" i="45"/>
  <c r="D746" i="45"/>
  <c r="D747" i="45"/>
  <c r="D748" i="45"/>
  <c r="D749" i="45"/>
  <c r="D750" i="45"/>
  <c r="D751" i="45"/>
  <c r="D752" i="45"/>
  <c r="D753" i="45"/>
  <c r="D754" i="45"/>
  <c r="D755" i="45"/>
  <c r="D756" i="45"/>
  <c r="D757" i="45"/>
  <c r="D758" i="45"/>
  <c r="D759" i="45"/>
  <c r="D760" i="45"/>
  <c r="D761" i="45"/>
  <c r="D762" i="45"/>
  <c r="D763" i="45"/>
  <c r="D764" i="45"/>
  <c r="D765" i="45"/>
  <c r="D766" i="45"/>
  <c r="D767" i="45"/>
  <c r="D768" i="45"/>
  <c r="D769" i="45"/>
  <c r="D770" i="45"/>
  <c r="D771" i="45"/>
  <c r="D772" i="45"/>
  <c r="D773" i="45"/>
  <c r="D774" i="45"/>
  <c r="D775" i="45"/>
  <c r="D776" i="45"/>
  <c r="D777" i="45"/>
  <c r="D778" i="45"/>
  <c r="D779" i="45"/>
  <c r="D780" i="45"/>
  <c r="D781" i="45"/>
  <c r="D782" i="45"/>
  <c r="D783" i="45"/>
  <c r="D784" i="45"/>
  <c r="D785" i="45"/>
  <c r="D786" i="45"/>
  <c r="D787" i="45"/>
  <c r="D788" i="45"/>
  <c r="D789" i="45"/>
  <c r="D790" i="45"/>
  <c r="D791" i="45"/>
  <c r="D792" i="45"/>
  <c r="D793" i="45"/>
  <c r="D794" i="45"/>
  <c r="D795" i="45"/>
  <c r="D796" i="45"/>
  <c r="D797" i="45"/>
  <c r="D798" i="45"/>
  <c r="D799" i="45"/>
  <c r="D800" i="45"/>
  <c r="D801" i="45"/>
  <c r="D802" i="45"/>
  <c r="D803" i="45"/>
  <c r="D804" i="45"/>
  <c r="D805" i="45"/>
  <c r="D806" i="45"/>
  <c r="D807" i="45"/>
  <c r="D808" i="45"/>
  <c r="D809" i="45"/>
  <c r="D810" i="45"/>
  <c r="D811" i="45"/>
  <c r="D812" i="45"/>
  <c r="D813" i="45"/>
  <c r="D814" i="45"/>
  <c r="D815" i="45"/>
  <c r="D816" i="45"/>
  <c r="D817" i="45"/>
  <c r="D818" i="45"/>
  <c r="D819" i="45"/>
  <c r="D820" i="45"/>
  <c r="D821" i="45"/>
  <c r="D822" i="45"/>
  <c r="D823" i="45"/>
  <c r="D824" i="45"/>
  <c r="D825" i="45"/>
  <c r="D826" i="45"/>
  <c r="D827" i="45"/>
  <c r="D828" i="45"/>
  <c r="D829" i="45"/>
  <c r="D830" i="45"/>
  <c r="D831" i="45"/>
  <c r="D832" i="45"/>
  <c r="D833" i="45"/>
  <c r="D834" i="45"/>
  <c r="D835" i="45"/>
  <c r="D836" i="45"/>
  <c r="D837" i="45"/>
  <c r="D838" i="45"/>
  <c r="D839" i="45"/>
  <c r="D840" i="45"/>
  <c r="D841" i="45"/>
  <c r="D842" i="45"/>
  <c r="D843" i="45"/>
  <c r="D844" i="45"/>
  <c r="D845" i="45"/>
  <c r="D846" i="45"/>
  <c r="D847" i="45"/>
  <c r="D848" i="45"/>
  <c r="D849" i="45"/>
  <c r="D850" i="45"/>
  <c r="D851" i="45"/>
  <c r="D852" i="45"/>
  <c r="D853" i="45"/>
  <c r="D854" i="45"/>
  <c r="D855" i="45"/>
  <c r="D856" i="45"/>
  <c r="D857" i="45"/>
  <c r="D858" i="45"/>
  <c r="D859" i="45"/>
  <c r="D860" i="45"/>
  <c r="D861" i="45"/>
  <c r="D862" i="45"/>
  <c r="D863" i="45"/>
  <c r="D864" i="45"/>
  <c r="D865" i="45"/>
  <c r="D866" i="45"/>
  <c r="D867" i="45"/>
  <c r="D868" i="45"/>
  <c r="D869" i="45"/>
  <c r="D870" i="45"/>
  <c r="D871" i="45"/>
  <c r="D872" i="45"/>
  <c r="D873" i="45"/>
  <c r="D874" i="45"/>
  <c r="D875" i="45"/>
  <c r="D876" i="45"/>
  <c r="D877" i="45"/>
  <c r="D878" i="45"/>
  <c r="D879" i="45"/>
  <c r="D880" i="45"/>
  <c r="D881" i="45"/>
  <c r="D882" i="45"/>
  <c r="D883" i="45"/>
  <c r="D884" i="45"/>
  <c r="D885" i="45"/>
  <c r="D886" i="45"/>
  <c r="D887" i="45"/>
  <c r="D888" i="45"/>
  <c r="D889" i="45"/>
  <c r="D890" i="45"/>
  <c r="D891" i="45"/>
  <c r="D892" i="45"/>
  <c r="D893" i="45"/>
  <c r="D894" i="45"/>
  <c r="D895" i="45"/>
  <c r="D896" i="45"/>
  <c r="D897" i="45"/>
  <c r="D898" i="45"/>
  <c r="D899" i="45"/>
  <c r="D900" i="45"/>
  <c r="D901" i="45"/>
  <c r="D902" i="45"/>
  <c r="D903" i="45"/>
  <c r="D904" i="45"/>
  <c r="D905" i="45"/>
  <c r="D906" i="45"/>
  <c r="D907" i="45"/>
  <c r="D908" i="45"/>
  <c r="D909" i="45"/>
  <c r="D910" i="45"/>
  <c r="D911" i="45"/>
  <c r="D912" i="45"/>
  <c r="D913" i="45"/>
  <c r="D914" i="45"/>
  <c r="D915" i="45"/>
  <c r="D916" i="45"/>
  <c r="D917" i="45"/>
  <c r="D918" i="45"/>
  <c r="D919" i="45"/>
  <c r="D920" i="45"/>
  <c r="D921" i="45"/>
  <c r="D922" i="45"/>
  <c r="D923" i="45"/>
  <c r="D924" i="45"/>
  <c r="D925" i="45"/>
  <c r="D926" i="45"/>
  <c r="D927" i="45"/>
  <c r="D928" i="45"/>
  <c r="D929" i="45"/>
  <c r="D930" i="45"/>
  <c r="D931" i="45"/>
  <c r="D932" i="45"/>
  <c r="D933" i="45"/>
  <c r="D934" i="45"/>
  <c r="D935" i="45"/>
  <c r="D936" i="45"/>
  <c r="D937" i="45"/>
  <c r="D938" i="45"/>
  <c r="D939" i="45"/>
  <c r="D940" i="45"/>
  <c r="D941" i="45"/>
  <c r="D942" i="45"/>
  <c r="D943" i="45"/>
  <c r="D944" i="45"/>
  <c r="D945" i="45"/>
  <c r="D946" i="45"/>
  <c r="D947" i="45"/>
  <c r="D948" i="45"/>
  <c r="D949" i="45"/>
  <c r="D950" i="45"/>
  <c r="D951" i="45"/>
  <c r="D952" i="45"/>
  <c r="D953" i="45"/>
  <c r="D954" i="45"/>
  <c r="D955" i="45"/>
  <c r="D956" i="45"/>
  <c r="D957" i="45"/>
  <c r="D958" i="45"/>
  <c r="D959" i="45"/>
  <c r="D960" i="45"/>
  <c r="D961" i="45"/>
  <c r="D962" i="45"/>
  <c r="D963" i="45"/>
  <c r="D964" i="45"/>
  <c r="D965" i="45"/>
  <c r="D966" i="45"/>
  <c r="D967" i="45"/>
  <c r="D968" i="45"/>
  <c r="D969" i="45"/>
  <c r="D970" i="45"/>
  <c r="D971" i="45"/>
  <c r="D972" i="45"/>
  <c r="D973" i="45"/>
  <c r="D974" i="45"/>
  <c r="D975" i="45"/>
  <c r="D976" i="45"/>
  <c r="D977" i="45"/>
  <c r="D978" i="45"/>
  <c r="D979" i="45"/>
  <c r="D980" i="45"/>
  <c r="D981" i="45"/>
  <c r="D982" i="45"/>
  <c r="D983" i="45"/>
  <c r="D984" i="45"/>
  <c r="D985" i="45"/>
  <c r="D986" i="45"/>
  <c r="D987" i="45"/>
  <c r="D988" i="45"/>
  <c r="D989" i="45"/>
  <c r="D990" i="45"/>
  <c r="D991" i="45"/>
  <c r="D992" i="45"/>
  <c r="D993" i="45"/>
  <c r="D994" i="45"/>
  <c r="D995" i="45"/>
  <c r="D996" i="45"/>
  <c r="D997" i="45"/>
  <c r="D998" i="45"/>
  <c r="D999" i="45"/>
  <c r="D1000" i="45"/>
  <c r="D1001" i="45"/>
  <c r="D1002" i="45"/>
  <c r="D1003" i="45"/>
  <c r="D1004" i="45"/>
  <c r="D1005" i="45"/>
  <c r="D1006" i="45"/>
  <c r="D1007" i="45"/>
  <c r="D1008" i="45"/>
  <c r="D1009" i="45"/>
  <c r="D1010" i="45"/>
  <c r="D1011" i="45"/>
  <c r="D1012" i="45"/>
  <c r="D1013" i="45"/>
  <c r="D1014" i="45"/>
  <c r="D1015" i="45"/>
  <c r="D1016" i="45"/>
  <c r="D1017" i="45"/>
  <c r="D1018" i="45"/>
  <c r="D1019" i="45"/>
  <c r="D1020" i="45"/>
  <c r="D1021" i="45"/>
  <c r="D1022" i="45"/>
  <c r="D1023" i="45"/>
  <c r="D1024" i="45"/>
  <c r="D1025" i="45"/>
  <c r="D1026" i="45"/>
  <c r="D1027" i="45"/>
  <c r="D1028" i="45"/>
  <c r="D1029" i="45"/>
  <c r="D1030" i="45"/>
  <c r="D1031" i="45"/>
  <c r="D1032" i="45"/>
  <c r="D1033" i="45"/>
  <c r="D1034" i="45"/>
  <c r="D1035" i="45"/>
  <c r="D1036" i="45"/>
  <c r="D1037" i="45"/>
  <c r="D1038" i="45"/>
  <c r="D1039" i="45"/>
  <c r="D1040" i="45"/>
  <c r="D1041" i="45"/>
  <c r="D1042" i="45"/>
  <c r="D1043" i="45"/>
  <c r="D1044" i="45"/>
  <c r="D1045" i="45"/>
  <c r="D1046" i="45"/>
  <c r="D1047" i="45"/>
  <c r="D1048" i="45"/>
  <c r="D1049" i="45"/>
  <c r="D1050" i="45"/>
  <c r="D1051" i="45"/>
  <c r="D1052" i="45"/>
  <c r="D1053" i="45"/>
  <c r="D1054" i="45"/>
  <c r="D1055" i="45"/>
  <c r="D1056" i="45"/>
  <c r="D1057" i="45"/>
  <c r="D1058" i="45"/>
  <c r="D1059" i="45"/>
  <c r="D1060" i="45"/>
  <c r="D1061" i="45"/>
  <c r="D1062" i="45"/>
  <c r="D1063" i="45"/>
  <c r="D1064" i="45"/>
  <c r="D1065" i="45"/>
  <c r="D1066" i="45"/>
  <c r="D1067" i="45"/>
  <c r="D1068" i="45"/>
  <c r="D1069" i="45"/>
  <c r="D1070" i="45"/>
  <c r="D1071" i="45"/>
  <c r="D1072" i="45"/>
  <c r="D1073" i="45"/>
  <c r="D1074" i="45"/>
  <c r="D1075" i="45"/>
  <c r="D1076" i="45"/>
  <c r="D1077" i="45"/>
  <c r="D1078" i="45"/>
  <c r="D1079" i="45"/>
  <c r="D1080" i="45"/>
  <c r="D1081" i="45"/>
  <c r="D1082" i="45"/>
  <c r="D1083" i="45"/>
  <c r="D1084" i="45"/>
  <c r="D1085" i="45"/>
  <c r="D1086" i="45"/>
  <c r="D1087" i="45"/>
  <c r="D1088" i="45"/>
  <c r="D1089" i="45"/>
  <c r="D1090" i="45"/>
  <c r="D1091" i="45"/>
  <c r="D1092" i="45"/>
  <c r="D1093" i="45"/>
  <c r="D1094" i="45"/>
  <c r="D1095" i="45"/>
  <c r="D1096" i="45"/>
  <c r="D1097" i="45"/>
  <c r="D1098" i="45"/>
  <c r="D1099" i="45"/>
  <c r="D1100" i="45"/>
  <c r="D1101" i="45"/>
  <c r="D1102" i="45"/>
  <c r="D1103" i="45"/>
  <c r="D1104" i="45"/>
  <c r="D1105" i="45"/>
  <c r="D1106" i="45"/>
  <c r="D1107" i="45"/>
  <c r="D1108" i="45"/>
  <c r="D1109" i="45"/>
  <c r="D1110" i="45"/>
  <c r="D1111" i="45"/>
  <c r="D1112" i="45"/>
  <c r="D1113" i="45"/>
  <c r="D1114" i="45"/>
  <c r="D1115" i="45"/>
  <c r="D1116" i="45"/>
  <c r="D1117" i="45"/>
  <c r="D1118" i="45"/>
  <c r="D1119" i="45"/>
  <c r="D1120" i="45"/>
  <c r="D1121" i="45"/>
  <c r="D1122" i="45"/>
  <c r="D1123" i="45"/>
  <c r="D1124" i="45"/>
  <c r="D1125" i="45"/>
  <c r="D1126" i="45"/>
  <c r="D1127" i="45"/>
  <c r="D1128" i="45"/>
  <c r="D1129" i="45"/>
  <c r="D1130" i="45"/>
  <c r="D1131" i="45"/>
  <c r="D1132" i="45"/>
  <c r="D1133" i="45"/>
  <c r="D1134" i="45"/>
  <c r="D1135" i="45"/>
  <c r="D1136" i="45"/>
  <c r="D1137" i="45"/>
  <c r="D1138" i="45"/>
  <c r="D1139" i="45"/>
  <c r="D1140" i="45"/>
  <c r="D1141" i="45"/>
  <c r="D1142" i="45"/>
  <c r="D1143" i="45"/>
  <c r="D1144" i="45"/>
  <c r="D1145" i="45"/>
  <c r="D1146" i="45"/>
  <c r="D1147" i="45"/>
  <c r="D1148" i="45"/>
  <c r="D1149" i="45"/>
  <c r="D1150" i="45"/>
  <c r="D1151" i="45"/>
  <c r="D1152" i="45"/>
  <c r="D1153" i="45"/>
  <c r="D1154" i="45"/>
  <c r="D1155" i="45"/>
  <c r="D1156" i="45"/>
  <c r="D1157" i="45"/>
  <c r="D1158" i="45"/>
  <c r="D1159" i="45"/>
  <c r="D1160" i="45"/>
  <c r="D1161" i="45"/>
  <c r="D1162" i="45"/>
  <c r="D1163" i="45"/>
  <c r="D1164" i="45"/>
  <c r="D1165" i="45"/>
  <c r="D1166" i="45"/>
  <c r="D1167" i="45"/>
  <c r="D1168" i="45"/>
  <c r="D1169" i="45"/>
  <c r="D1170" i="45"/>
  <c r="D1171" i="45"/>
  <c r="D1172" i="45"/>
  <c r="D1173" i="45"/>
  <c r="D1174" i="45"/>
  <c r="D1175" i="45"/>
  <c r="D1176" i="45"/>
  <c r="D1177" i="45"/>
  <c r="D1178" i="45"/>
  <c r="D1179" i="45"/>
  <c r="D1180" i="45"/>
  <c r="D1181" i="45"/>
  <c r="D1182" i="45"/>
  <c r="D1183" i="45"/>
  <c r="D1184" i="45"/>
  <c r="D1185" i="45"/>
  <c r="D1186" i="45"/>
  <c r="D1187" i="45"/>
  <c r="D1188" i="45"/>
  <c r="D1189" i="45"/>
  <c r="D1190" i="45"/>
  <c r="D1191" i="45"/>
  <c r="D1192" i="45"/>
  <c r="D1193" i="45"/>
  <c r="D1194" i="45"/>
  <c r="D1195" i="45"/>
  <c r="D1196" i="45"/>
  <c r="D1197" i="45"/>
  <c r="D1198" i="45"/>
  <c r="D1199" i="45"/>
  <c r="D1200" i="45"/>
  <c r="D1201" i="45"/>
  <c r="D1202" i="45"/>
  <c r="D1203" i="45"/>
  <c r="D1204" i="45"/>
  <c r="D1205" i="45"/>
  <c r="D1206" i="45"/>
  <c r="D1207" i="45"/>
  <c r="D1208" i="45"/>
  <c r="D1209" i="45"/>
  <c r="D1210" i="45"/>
  <c r="D1211" i="45"/>
  <c r="D1212" i="45"/>
  <c r="D1213" i="45"/>
  <c r="D1214" i="45"/>
  <c r="D1215" i="45"/>
  <c r="D1216" i="45"/>
  <c r="D1217" i="45"/>
  <c r="D1218" i="45"/>
  <c r="D1219" i="45"/>
  <c r="D1220" i="45"/>
  <c r="D1221" i="45"/>
  <c r="D1222" i="45"/>
  <c r="D1223" i="45"/>
  <c r="D1224" i="45"/>
  <c r="D1225" i="45"/>
  <c r="D1226" i="45"/>
  <c r="D1227" i="45"/>
  <c r="D1228" i="45"/>
  <c r="D1229" i="45"/>
  <c r="D1230" i="45"/>
  <c r="D1231" i="45"/>
  <c r="D1232" i="45"/>
  <c r="D1233" i="45"/>
  <c r="D1234" i="45"/>
  <c r="D1235" i="45"/>
  <c r="D1236" i="45"/>
  <c r="D1237" i="45"/>
  <c r="D1238" i="45"/>
  <c r="D1239" i="45"/>
  <c r="D1240" i="45"/>
  <c r="D1241" i="45"/>
  <c r="D1242" i="45"/>
  <c r="D1243" i="45"/>
  <c r="D1244" i="45"/>
  <c r="D1245" i="45"/>
  <c r="D1246" i="45"/>
  <c r="D1247" i="45"/>
  <c r="D1248" i="45"/>
  <c r="D1249" i="45"/>
  <c r="D1250" i="45"/>
  <c r="D1251" i="45"/>
  <c r="D1252" i="45"/>
  <c r="D1253" i="45"/>
  <c r="D1254" i="45"/>
  <c r="D1255" i="45"/>
  <c r="D1256" i="45"/>
  <c r="D1257" i="45"/>
  <c r="D1258" i="45"/>
  <c r="D1259" i="45"/>
  <c r="D1260" i="45"/>
  <c r="D1261" i="45"/>
  <c r="D1262" i="45"/>
  <c r="D1263" i="45"/>
  <c r="D1264" i="45"/>
  <c r="D1265" i="45"/>
  <c r="D1266" i="45"/>
  <c r="D1267" i="45"/>
  <c r="D1268" i="45"/>
  <c r="D1269" i="45"/>
  <c r="D1270" i="45"/>
  <c r="D1271" i="45"/>
  <c r="D1272" i="45"/>
  <c r="D1273" i="45"/>
  <c r="D3" i="45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30" i="20"/>
  <c r="D331" i="20"/>
  <c r="D332" i="20"/>
  <c r="D333" i="20"/>
  <c r="D334" i="20"/>
  <c r="D335" i="20"/>
  <c r="D336" i="20"/>
  <c r="D337" i="20"/>
  <c r="D338" i="20"/>
  <c r="D339" i="20"/>
  <c r="D340" i="20"/>
  <c r="D341" i="20"/>
  <c r="D342" i="20"/>
  <c r="D343" i="20"/>
  <c r="D344" i="20"/>
  <c r="D345" i="20"/>
  <c r="D346" i="20"/>
  <c r="D347" i="20"/>
  <c r="D348" i="20"/>
  <c r="D349" i="20"/>
  <c r="D350" i="20"/>
  <c r="D351" i="20"/>
  <c r="D352" i="20"/>
  <c r="D353" i="20"/>
  <c r="D354" i="20"/>
  <c r="D355" i="20"/>
  <c r="D356" i="20"/>
  <c r="D357" i="20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D370" i="20"/>
  <c r="D371" i="20"/>
  <c r="D372" i="20"/>
  <c r="D373" i="20"/>
  <c r="D374" i="20"/>
  <c r="D375" i="20"/>
  <c r="D376" i="20"/>
  <c r="D377" i="20"/>
  <c r="D378" i="20"/>
  <c r="D379" i="20"/>
  <c r="D380" i="20"/>
  <c r="D381" i="20"/>
  <c r="D382" i="20"/>
  <c r="D383" i="20"/>
  <c r="D384" i="20"/>
  <c r="D385" i="20"/>
  <c r="D386" i="20"/>
  <c r="D387" i="20"/>
  <c r="D388" i="20"/>
  <c r="D389" i="20"/>
  <c r="D390" i="20"/>
  <c r="D391" i="20"/>
  <c r="D392" i="20"/>
  <c r="D393" i="20"/>
  <c r="D394" i="20"/>
  <c r="D395" i="20"/>
  <c r="D396" i="20"/>
  <c r="D397" i="20"/>
  <c r="D398" i="20"/>
  <c r="D399" i="20"/>
  <c r="D400" i="20"/>
  <c r="D401" i="20"/>
  <c r="D402" i="20"/>
  <c r="D403" i="20"/>
  <c r="D404" i="20"/>
  <c r="D405" i="20"/>
  <c r="D406" i="20"/>
  <c r="D407" i="20"/>
  <c r="D408" i="20"/>
  <c r="D409" i="20"/>
  <c r="D410" i="20"/>
  <c r="D411" i="20"/>
  <c r="D412" i="20"/>
  <c r="D413" i="20"/>
  <c r="D414" i="20"/>
  <c r="D415" i="20"/>
  <c r="D416" i="20"/>
  <c r="D417" i="20"/>
  <c r="D418" i="20"/>
  <c r="D419" i="20"/>
  <c r="D420" i="20"/>
  <c r="D421" i="20"/>
  <c r="D422" i="20"/>
  <c r="D423" i="20"/>
  <c r="D424" i="20"/>
  <c r="D425" i="20"/>
  <c r="D426" i="20"/>
  <c r="D427" i="20"/>
  <c r="D428" i="20"/>
  <c r="D429" i="20"/>
  <c r="D430" i="20"/>
  <c r="D431" i="20"/>
  <c r="D432" i="20"/>
  <c r="D433" i="20"/>
  <c r="D434" i="20"/>
  <c r="D435" i="20"/>
  <c r="D436" i="20"/>
  <c r="D437" i="20"/>
  <c r="D438" i="20"/>
  <c r="D439" i="20"/>
  <c r="D440" i="20"/>
  <c r="D441" i="20"/>
  <c r="D442" i="20"/>
  <c r="D443" i="20"/>
  <c r="D444" i="20"/>
  <c r="D445" i="20"/>
  <c r="D446" i="20"/>
  <c r="D447" i="20"/>
  <c r="D448" i="20"/>
  <c r="D449" i="20"/>
  <c r="D450" i="20"/>
  <c r="D451" i="20"/>
  <c r="D452" i="20"/>
  <c r="D453" i="20"/>
  <c r="D454" i="20"/>
  <c r="D455" i="20"/>
  <c r="D456" i="20"/>
  <c r="D457" i="20"/>
  <c r="D458" i="20"/>
  <c r="D459" i="20"/>
  <c r="D460" i="20"/>
  <c r="D461" i="20"/>
  <c r="D462" i="20"/>
  <c r="D463" i="20"/>
  <c r="D464" i="20"/>
  <c r="D465" i="20"/>
  <c r="D466" i="20"/>
  <c r="D467" i="20"/>
  <c r="D468" i="20"/>
  <c r="D469" i="20"/>
  <c r="D470" i="20"/>
  <c r="D471" i="20"/>
  <c r="D472" i="20"/>
  <c r="D473" i="20"/>
  <c r="D474" i="20"/>
  <c r="D475" i="20"/>
  <c r="D476" i="20"/>
  <c r="D477" i="20"/>
  <c r="D478" i="20"/>
  <c r="D479" i="20"/>
  <c r="D480" i="20"/>
  <c r="D481" i="20"/>
  <c r="D482" i="20"/>
  <c r="D483" i="20"/>
  <c r="D484" i="20"/>
  <c r="D485" i="20"/>
  <c r="D486" i="20"/>
  <c r="D487" i="20"/>
  <c r="D488" i="20"/>
  <c r="D489" i="20"/>
  <c r="D490" i="20"/>
  <c r="D491" i="20"/>
  <c r="D492" i="20"/>
  <c r="D493" i="20"/>
  <c r="D494" i="20"/>
  <c r="D495" i="20"/>
  <c r="D496" i="20"/>
  <c r="D497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5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5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49" i="20"/>
  <c r="D550" i="20"/>
  <c r="D551" i="20"/>
  <c r="D552" i="20"/>
  <c r="D553" i="20"/>
  <c r="D554" i="20"/>
  <c r="D555" i="20"/>
  <c r="D556" i="20"/>
  <c r="D557" i="20"/>
  <c r="D558" i="20"/>
  <c r="D559" i="20"/>
  <c r="D560" i="20"/>
  <c r="D561" i="20"/>
  <c r="D562" i="20"/>
  <c r="D563" i="20"/>
  <c r="D564" i="20"/>
  <c r="D565" i="20"/>
  <c r="D566" i="20"/>
  <c r="D567" i="20"/>
  <c r="D568" i="20"/>
  <c r="D569" i="20"/>
  <c r="D570" i="20"/>
  <c r="D571" i="20"/>
  <c r="D572" i="20"/>
  <c r="D573" i="20"/>
  <c r="D574" i="20"/>
  <c r="D575" i="20"/>
  <c r="D576" i="20"/>
  <c r="D577" i="20"/>
  <c r="D578" i="20"/>
  <c r="D579" i="20"/>
  <c r="D580" i="20"/>
  <c r="D581" i="20"/>
  <c r="D582" i="20"/>
  <c r="D583" i="20"/>
  <c r="D584" i="20"/>
  <c r="D585" i="20"/>
  <c r="D586" i="20"/>
  <c r="D587" i="20"/>
  <c r="D588" i="20"/>
  <c r="D589" i="20"/>
  <c r="D590" i="20"/>
  <c r="D591" i="20"/>
  <c r="D592" i="20"/>
  <c r="D593" i="20"/>
  <c r="D594" i="20"/>
  <c r="D595" i="20"/>
  <c r="D596" i="20"/>
  <c r="D597" i="20"/>
  <c r="D598" i="20"/>
  <c r="D599" i="20"/>
  <c r="D600" i="20"/>
  <c r="D601" i="20"/>
  <c r="D602" i="20"/>
  <c r="D603" i="20"/>
  <c r="D604" i="20"/>
  <c r="D605" i="20"/>
  <c r="D606" i="20"/>
  <c r="D607" i="20"/>
  <c r="D608" i="20"/>
  <c r="D609" i="20"/>
  <c r="D610" i="20"/>
  <c r="D611" i="20"/>
  <c r="D612" i="20"/>
  <c r="D613" i="20"/>
  <c r="D614" i="20"/>
  <c r="D615" i="20"/>
  <c r="D616" i="20"/>
  <c r="D617" i="20"/>
  <c r="D618" i="20"/>
  <c r="D619" i="20"/>
  <c r="D620" i="20"/>
  <c r="D621" i="20"/>
  <c r="D622" i="20"/>
  <c r="D623" i="20"/>
  <c r="D624" i="20"/>
  <c r="D625" i="20"/>
  <c r="D626" i="20"/>
  <c r="D627" i="20"/>
  <c r="D628" i="20"/>
  <c r="D629" i="20"/>
  <c r="D630" i="20"/>
  <c r="D631" i="20"/>
  <c r="D632" i="20"/>
  <c r="D633" i="20"/>
  <c r="D634" i="20"/>
  <c r="D635" i="20"/>
  <c r="D636" i="20"/>
  <c r="D637" i="20"/>
  <c r="D638" i="20"/>
  <c r="D639" i="20"/>
  <c r="D640" i="20"/>
  <c r="D641" i="20"/>
  <c r="D642" i="20"/>
  <c r="D643" i="20"/>
  <c r="D644" i="20"/>
  <c r="D645" i="20"/>
  <c r="D646" i="20"/>
  <c r="D647" i="20"/>
  <c r="D648" i="20"/>
  <c r="D649" i="20"/>
  <c r="D650" i="20"/>
  <c r="D651" i="20"/>
  <c r="D652" i="20"/>
  <c r="D653" i="20"/>
  <c r="D654" i="20"/>
  <c r="D655" i="20"/>
  <c r="D656" i="20"/>
  <c r="D657" i="20"/>
  <c r="D658" i="20"/>
  <c r="D659" i="20"/>
  <c r="D660" i="20"/>
  <c r="D661" i="20"/>
  <c r="D662" i="20"/>
  <c r="D663" i="20"/>
  <c r="D664" i="20"/>
  <c r="D665" i="20"/>
  <c r="D666" i="20"/>
  <c r="D667" i="20"/>
  <c r="D668" i="20"/>
  <c r="D669" i="20"/>
  <c r="D670" i="20"/>
  <c r="D671" i="20"/>
  <c r="D672" i="20"/>
  <c r="D673" i="20"/>
  <c r="D674" i="20"/>
  <c r="D675" i="20"/>
  <c r="D676" i="20"/>
  <c r="D677" i="20"/>
  <c r="D678" i="20"/>
  <c r="D679" i="20"/>
  <c r="D680" i="20"/>
  <c r="D681" i="20"/>
  <c r="D682" i="20"/>
  <c r="D683" i="20"/>
  <c r="D684" i="20"/>
  <c r="D685" i="20"/>
  <c r="D686" i="20"/>
  <c r="D687" i="20"/>
  <c r="D688" i="20"/>
  <c r="D689" i="20"/>
  <c r="D690" i="20"/>
  <c r="D691" i="20"/>
  <c r="D692" i="20"/>
  <c r="D693" i="20"/>
  <c r="D694" i="20"/>
  <c r="D695" i="20"/>
  <c r="D696" i="20"/>
  <c r="D697" i="20"/>
  <c r="D698" i="20"/>
  <c r="D699" i="20"/>
  <c r="D700" i="20"/>
  <c r="D701" i="20"/>
  <c r="D702" i="20"/>
  <c r="D703" i="20"/>
  <c r="D704" i="20"/>
  <c r="D705" i="20"/>
  <c r="D706" i="20"/>
  <c r="D707" i="20"/>
  <c r="D708" i="20"/>
  <c r="D709" i="20"/>
  <c r="D710" i="20"/>
  <c r="D711" i="20"/>
  <c r="D712" i="20"/>
  <c r="D713" i="20"/>
  <c r="D714" i="20"/>
  <c r="D715" i="20"/>
  <c r="D716" i="20"/>
  <c r="D717" i="20"/>
  <c r="D718" i="20"/>
  <c r="D719" i="20"/>
  <c r="D720" i="20"/>
  <c r="D721" i="20"/>
  <c r="D722" i="20"/>
  <c r="D723" i="20"/>
  <c r="D724" i="20"/>
  <c r="D725" i="20"/>
  <c r="D726" i="20"/>
  <c r="D727" i="20"/>
  <c r="D728" i="20"/>
  <c r="D729" i="20"/>
  <c r="D730" i="20"/>
  <c r="D731" i="20"/>
  <c r="D732" i="20"/>
  <c r="D733" i="20"/>
  <c r="D734" i="20"/>
  <c r="D735" i="20"/>
  <c r="D736" i="20"/>
  <c r="D737" i="20"/>
  <c r="D738" i="20"/>
  <c r="D739" i="20"/>
  <c r="D740" i="20"/>
  <c r="D741" i="20"/>
  <c r="D742" i="20"/>
  <c r="D743" i="20"/>
  <c r="D744" i="20"/>
  <c r="D745" i="20"/>
  <c r="D746" i="20"/>
  <c r="D747" i="20"/>
  <c r="D748" i="20"/>
  <c r="D749" i="20"/>
  <c r="D750" i="20"/>
  <c r="D751" i="20"/>
  <c r="D752" i="20"/>
  <c r="D753" i="20"/>
  <c r="D754" i="20"/>
  <c r="D755" i="20"/>
  <c r="D756" i="20"/>
  <c r="D757" i="20"/>
  <c r="D758" i="20"/>
  <c r="D759" i="20"/>
  <c r="D760" i="20"/>
  <c r="D761" i="20"/>
  <c r="D762" i="20"/>
  <c r="D763" i="20"/>
  <c r="D764" i="20"/>
  <c r="D765" i="20"/>
  <c r="D766" i="20"/>
  <c r="D767" i="20"/>
  <c r="D768" i="20"/>
  <c r="D769" i="20"/>
  <c r="D770" i="20"/>
  <c r="D771" i="20"/>
  <c r="D772" i="20"/>
  <c r="D773" i="20"/>
  <c r="D774" i="20"/>
  <c r="D775" i="20"/>
  <c r="D776" i="20"/>
  <c r="D777" i="20"/>
  <c r="D778" i="20"/>
  <c r="D779" i="20"/>
  <c r="D780" i="20"/>
  <c r="D781" i="20"/>
  <c r="D782" i="20"/>
  <c r="D783" i="20"/>
  <c r="D784" i="20"/>
  <c r="D785" i="20"/>
  <c r="D786" i="20"/>
  <c r="D787" i="20"/>
  <c r="D788" i="20"/>
  <c r="D789" i="20"/>
  <c r="D790" i="20"/>
  <c r="D791" i="20"/>
  <c r="D792" i="20"/>
  <c r="D793" i="20"/>
  <c r="D794" i="20"/>
  <c r="D795" i="20"/>
  <c r="D796" i="20"/>
  <c r="D797" i="20"/>
  <c r="D798" i="20"/>
  <c r="D799" i="20"/>
  <c r="D800" i="20"/>
  <c r="D801" i="20"/>
  <c r="D802" i="20"/>
  <c r="D803" i="20"/>
  <c r="D804" i="20"/>
  <c r="D805" i="20"/>
  <c r="D806" i="20"/>
  <c r="D807" i="20"/>
  <c r="D808" i="20"/>
  <c r="D809" i="20"/>
  <c r="D810" i="20"/>
  <c r="D811" i="20"/>
  <c r="D812" i="20"/>
  <c r="D813" i="20"/>
  <c r="D814" i="20"/>
  <c r="D815" i="20"/>
  <c r="D816" i="20"/>
  <c r="D817" i="20"/>
  <c r="D818" i="20"/>
  <c r="D819" i="20"/>
  <c r="D820" i="20"/>
  <c r="D821" i="20"/>
  <c r="D822" i="20"/>
  <c r="D823" i="20"/>
  <c r="D824" i="20"/>
  <c r="D825" i="20"/>
  <c r="D826" i="20"/>
  <c r="D827" i="20"/>
  <c r="D828" i="20"/>
  <c r="D829" i="20"/>
  <c r="D830" i="20"/>
  <c r="D831" i="20"/>
  <c r="D832" i="20"/>
  <c r="D833" i="20"/>
  <c r="D834" i="20"/>
  <c r="D835" i="20"/>
  <c r="D836" i="20"/>
  <c r="D837" i="20"/>
  <c r="D838" i="20"/>
  <c r="D839" i="20"/>
  <c r="D840" i="20"/>
  <c r="D841" i="20"/>
  <c r="D842" i="20"/>
  <c r="D843" i="20"/>
  <c r="D844" i="20"/>
  <c r="D845" i="20"/>
  <c r="D846" i="20"/>
  <c r="D847" i="20"/>
  <c r="D848" i="20"/>
  <c r="D849" i="20"/>
  <c r="D850" i="20"/>
  <c r="D851" i="20"/>
  <c r="D852" i="20"/>
  <c r="D853" i="20"/>
  <c r="D854" i="20"/>
  <c r="D855" i="20"/>
  <c r="D856" i="20"/>
  <c r="D857" i="20"/>
  <c r="D858" i="20"/>
  <c r="D859" i="20"/>
  <c r="D860" i="20"/>
  <c r="D861" i="20"/>
  <c r="D862" i="20"/>
  <c r="D863" i="20"/>
  <c r="D864" i="20"/>
  <c r="D865" i="20"/>
  <c r="D866" i="20"/>
  <c r="D867" i="20"/>
  <c r="D868" i="20"/>
  <c r="D869" i="20"/>
  <c r="D870" i="20"/>
  <c r="D871" i="20"/>
  <c r="D872" i="20"/>
  <c r="D873" i="20"/>
  <c r="D874" i="20"/>
  <c r="D875" i="20"/>
  <c r="D876" i="20"/>
  <c r="D877" i="20"/>
  <c r="D878" i="20"/>
  <c r="D879" i="20"/>
  <c r="D880" i="20"/>
  <c r="D881" i="20"/>
  <c r="D882" i="20"/>
  <c r="D883" i="20"/>
  <c r="D884" i="20"/>
  <c r="D885" i="20"/>
  <c r="D886" i="20"/>
  <c r="D887" i="20"/>
  <c r="D888" i="20"/>
  <c r="D889" i="20"/>
  <c r="D890" i="20"/>
  <c r="D891" i="20"/>
  <c r="D892" i="20"/>
  <c r="D893" i="20"/>
  <c r="D894" i="20"/>
  <c r="D895" i="20"/>
  <c r="D896" i="20"/>
  <c r="D897" i="20"/>
  <c r="D898" i="20"/>
  <c r="D899" i="20"/>
  <c r="D900" i="20"/>
  <c r="D901" i="20"/>
  <c r="D902" i="20"/>
  <c r="D903" i="20"/>
  <c r="D904" i="20"/>
  <c r="D905" i="20"/>
  <c r="D906" i="20"/>
  <c r="D907" i="20"/>
  <c r="D908" i="20"/>
  <c r="D909" i="20"/>
  <c r="D910" i="20"/>
  <c r="D911" i="20"/>
  <c r="D912" i="20"/>
  <c r="D913" i="20"/>
  <c r="D914" i="20"/>
  <c r="D915" i="20"/>
  <c r="D916" i="20"/>
  <c r="D917" i="20"/>
  <c r="D918" i="20"/>
  <c r="D919" i="20"/>
  <c r="D920" i="20"/>
  <c r="D921" i="20"/>
  <c r="D922" i="20"/>
  <c r="D923" i="20"/>
  <c r="D924" i="20"/>
  <c r="D925" i="20"/>
  <c r="D926" i="20"/>
  <c r="D927" i="20"/>
  <c r="D928" i="20"/>
  <c r="D929" i="20"/>
  <c r="D930" i="20"/>
  <c r="D931" i="20"/>
  <c r="D932" i="20"/>
  <c r="D933" i="20"/>
  <c r="D934" i="20"/>
  <c r="D935" i="20"/>
  <c r="D936" i="20"/>
  <c r="D937" i="20"/>
  <c r="D938" i="20"/>
  <c r="D939" i="20"/>
  <c r="D940" i="20"/>
  <c r="D941" i="20"/>
  <c r="D942" i="20"/>
  <c r="D943" i="20"/>
  <c r="D944" i="20"/>
  <c r="D945" i="20"/>
  <c r="D946" i="20"/>
  <c r="D947" i="20"/>
  <c r="D948" i="20"/>
  <c r="D949" i="20"/>
  <c r="D950" i="20"/>
  <c r="D951" i="20"/>
  <c r="D952" i="20"/>
  <c r="D953" i="20"/>
  <c r="D954" i="20"/>
  <c r="D955" i="20"/>
  <c r="D956" i="20"/>
  <c r="D957" i="20"/>
  <c r="D958" i="20"/>
  <c r="D959" i="20"/>
  <c r="D960" i="20"/>
  <c r="D961" i="20"/>
  <c r="D962" i="20"/>
  <c r="D963" i="20"/>
  <c r="D964" i="20"/>
  <c r="D965" i="20"/>
  <c r="D966" i="20"/>
  <c r="D967" i="20"/>
  <c r="D968" i="20"/>
  <c r="D969" i="20"/>
  <c r="D970" i="20"/>
  <c r="D971" i="20"/>
  <c r="D972" i="20"/>
  <c r="D973" i="20"/>
  <c r="D974" i="20"/>
  <c r="D975" i="20"/>
  <c r="D976" i="20"/>
  <c r="D977" i="20"/>
  <c r="D978" i="20"/>
  <c r="D979" i="20"/>
  <c r="D980" i="20"/>
  <c r="D981" i="20"/>
  <c r="D982" i="20"/>
  <c r="D983" i="20"/>
  <c r="D984" i="20"/>
  <c r="D985" i="20"/>
  <c r="D986" i="20"/>
  <c r="D987" i="20"/>
  <c r="D988" i="20"/>
  <c r="D989" i="20"/>
  <c r="D990" i="20"/>
  <c r="D991" i="20"/>
  <c r="D992" i="20"/>
  <c r="D993" i="20"/>
  <c r="D994" i="20"/>
  <c r="D995" i="20"/>
  <c r="D996" i="20"/>
  <c r="D997" i="20"/>
  <c r="D998" i="20"/>
  <c r="D999" i="20"/>
  <c r="D1000" i="20"/>
  <c r="D1001" i="20"/>
  <c r="D1002" i="20"/>
  <c r="D1003" i="20"/>
  <c r="D1004" i="20"/>
  <c r="D1005" i="20"/>
  <c r="D1006" i="20"/>
  <c r="D1007" i="20"/>
  <c r="D1008" i="20"/>
  <c r="D1009" i="20"/>
  <c r="D1010" i="20"/>
  <c r="D1011" i="20"/>
  <c r="D1012" i="20"/>
  <c r="D1013" i="20"/>
  <c r="D1014" i="20"/>
  <c r="D1015" i="20"/>
  <c r="D1016" i="20"/>
  <c r="D1017" i="20"/>
  <c r="D1018" i="20"/>
  <c r="D1019" i="20"/>
  <c r="D1020" i="20"/>
  <c r="D1021" i="20"/>
  <c r="D1022" i="20"/>
  <c r="D1023" i="20"/>
  <c r="D1024" i="20"/>
  <c r="D1025" i="20"/>
  <c r="D1026" i="20"/>
  <c r="D1027" i="20"/>
  <c r="D1028" i="20"/>
  <c r="D1029" i="20"/>
  <c r="D1030" i="20"/>
  <c r="D1031" i="20"/>
  <c r="D1032" i="20"/>
  <c r="D1033" i="20"/>
  <c r="D1034" i="20"/>
  <c r="D1035" i="20"/>
  <c r="D1036" i="20"/>
  <c r="D1037" i="20"/>
  <c r="D1038" i="20"/>
  <c r="D1039" i="20"/>
  <c r="D1040" i="20"/>
  <c r="D1041" i="20"/>
  <c r="D1042" i="20"/>
  <c r="D1043" i="20"/>
  <c r="D1044" i="20"/>
  <c r="D1045" i="20"/>
  <c r="D1046" i="20"/>
  <c r="D1047" i="20"/>
  <c r="D1048" i="20"/>
  <c r="D1049" i="20"/>
  <c r="D1050" i="20"/>
  <c r="D1051" i="20"/>
  <c r="D1052" i="20"/>
  <c r="D1053" i="20"/>
  <c r="D1054" i="20"/>
  <c r="D1055" i="20"/>
  <c r="D1056" i="20"/>
  <c r="D1057" i="20"/>
  <c r="D1058" i="20"/>
  <c r="D1059" i="20"/>
  <c r="D1060" i="20"/>
  <c r="D1061" i="20"/>
  <c r="D1062" i="20"/>
  <c r="D1063" i="20"/>
  <c r="D1064" i="20"/>
  <c r="D1065" i="20"/>
  <c r="D1066" i="20"/>
  <c r="D1067" i="20"/>
  <c r="D1068" i="20"/>
  <c r="D1069" i="20"/>
  <c r="D1070" i="20"/>
  <c r="D1071" i="20"/>
  <c r="D1072" i="20"/>
  <c r="D1073" i="20"/>
  <c r="D1074" i="20"/>
  <c r="D1075" i="20"/>
  <c r="D1076" i="20"/>
  <c r="D1077" i="20"/>
  <c r="D1078" i="20"/>
  <c r="D1079" i="20"/>
  <c r="D1080" i="20"/>
  <c r="D1081" i="20"/>
  <c r="D1082" i="20"/>
  <c r="D1083" i="20"/>
  <c r="D1084" i="20"/>
  <c r="D1085" i="20"/>
  <c r="D1086" i="20"/>
  <c r="D1087" i="20"/>
  <c r="D1088" i="20"/>
  <c r="D1089" i="20"/>
  <c r="D1090" i="20"/>
  <c r="D1091" i="20"/>
  <c r="D1092" i="20"/>
  <c r="D1093" i="20"/>
  <c r="D1094" i="20"/>
  <c r="D1095" i="20"/>
  <c r="D1096" i="20"/>
  <c r="D1097" i="20"/>
  <c r="D1098" i="20"/>
  <c r="D1099" i="20"/>
  <c r="D1100" i="20"/>
  <c r="D1101" i="20"/>
  <c r="D1102" i="20"/>
  <c r="D1103" i="20"/>
  <c r="D1104" i="20"/>
  <c r="D1105" i="20"/>
  <c r="D1106" i="20"/>
  <c r="D1107" i="20"/>
  <c r="D1108" i="20"/>
  <c r="D1109" i="20"/>
  <c r="D1110" i="20"/>
  <c r="D1111" i="20"/>
  <c r="D1112" i="20"/>
  <c r="D1113" i="20"/>
  <c r="D1114" i="20"/>
  <c r="D1115" i="20"/>
  <c r="D1116" i="20"/>
  <c r="D1117" i="20"/>
  <c r="D1118" i="20"/>
  <c r="D1119" i="20"/>
  <c r="D1120" i="20"/>
  <c r="D1121" i="20"/>
  <c r="D1122" i="20"/>
  <c r="D1123" i="20"/>
  <c r="D1124" i="20"/>
  <c r="D1125" i="20"/>
  <c r="D1126" i="20"/>
  <c r="D1127" i="20"/>
  <c r="D1128" i="20"/>
  <c r="D1129" i="20"/>
  <c r="D1130" i="20"/>
  <c r="D1131" i="20"/>
  <c r="D1132" i="20"/>
  <c r="D1133" i="20"/>
  <c r="D1134" i="20"/>
  <c r="D1135" i="20"/>
  <c r="D1136" i="20"/>
  <c r="D1137" i="20"/>
  <c r="D1138" i="20"/>
  <c r="D1139" i="20"/>
  <c r="D1140" i="20"/>
  <c r="D1141" i="20"/>
  <c r="D1142" i="20"/>
  <c r="D1143" i="20"/>
  <c r="D1144" i="20"/>
  <c r="D1145" i="20"/>
  <c r="D1146" i="20"/>
  <c r="D1147" i="20"/>
  <c r="D1148" i="20"/>
  <c r="D1149" i="20"/>
  <c r="D1150" i="20"/>
  <c r="D1151" i="20"/>
  <c r="D1152" i="20"/>
  <c r="D1153" i="20"/>
  <c r="D1154" i="20"/>
  <c r="D1155" i="20"/>
  <c r="D1156" i="20"/>
  <c r="D1157" i="20"/>
  <c r="D1158" i="20"/>
  <c r="D1159" i="20"/>
  <c r="D1160" i="20"/>
  <c r="D1161" i="20"/>
  <c r="D1162" i="20"/>
  <c r="D1163" i="20"/>
  <c r="D1164" i="20"/>
  <c r="D1165" i="20"/>
  <c r="D1166" i="20"/>
  <c r="D1167" i="20"/>
  <c r="D1168" i="20"/>
  <c r="D1169" i="20"/>
  <c r="D1170" i="20"/>
  <c r="D1171" i="20"/>
  <c r="D1172" i="20"/>
  <c r="D1173" i="20"/>
  <c r="D1174" i="20"/>
  <c r="D1175" i="20"/>
  <c r="D1176" i="20"/>
  <c r="D1177" i="20"/>
  <c r="D1178" i="20"/>
  <c r="D1179" i="20"/>
  <c r="D1180" i="20"/>
  <c r="D1181" i="20"/>
  <c r="D1182" i="20"/>
  <c r="D1183" i="20"/>
  <c r="D1184" i="20"/>
  <c r="D1185" i="20"/>
  <c r="D1186" i="20"/>
  <c r="D1187" i="20"/>
  <c r="D1188" i="20"/>
  <c r="D1189" i="20"/>
  <c r="D1190" i="20"/>
  <c r="D1191" i="20"/>
  <c r="D1192" i="20"/>
  <c r="D1193" i="20"/>
  <c r="D1194" i="20"/>
  <c r="D1195" i="20"/>
  <c r="D1196" i="20"/>
  <c r="D1197" i="20"/>
  <c r="D1198" i="20"/>
  <c r="D1199" i="20"/>
  <c r="D1200" i="20"/>
  <c r="D1201" i="20"/>
  <c r="D1202" i="20"/>
  <c r="D1203" i="20"/>
  <c r="D1204" i="20"/>
  <c r="D1205" i="20"/>
  <c r="D1206" i="20"/>
  <c r="D1207" i="20"/>
  <c r="D1208" i="20"/>
  <c r="D1209" i="20"/>
  <c r="D1210" i="20"/>
  <c r="D1211" i="20"/>
  <c r="D1212" i="20"/>
  <c r="D1213" i="20"/>
  <c r="D1214" i="20"/>
  <c r="D1215" i="20"/>
  <c r="D1216" i="20"/>
  <c r="D1217" i="20"/>
  <c r="D1218" i="20"/>
  <c r="D1219" i="20"/>
  <c r="D1220" i="20"/>
  <c r="D1221" i="20"/>
  <c r="D1222" i="20"/>
  <c r="D1223" i="20"/>
  <c r="D1224" i="20"/>
  <c r="D1225" i="20"/>
  <c r="D1226" i="20"/>
  <c r="D1227" i="20"/>
  <c r="D1228" i="20"/>
  <c r="D1229" i="20"/>
  <c r="D1230" i="20"/>
  <c r="D1231" i="20"/>
  <c r="D1232" i="20"/>
  <c r="D1233" i="20"/>
  <c r="D1234" i="20"/>
  <c r="D1235" i="20"/>
  <c r="D1236" i="20"/>
  <c r="D1237" i="20"/>
  <c r="D1238" i="20"/>
  <c r="D1239" i="20"/>
  <c r="D1240" i="20"/>
  <c r="D1241" i="20"/>
  <c r="D1242" i="20"/>
  <c r="D1243" i="20"/>
  <c r="D1244" i="20"/>
  <c r="D1245" i="20"/>
  <c r="D1246" i="20"/>
  <c r="D1247" i="20"/>
  <c r="D1248" i="20"/>
  <c r="D1249" i="20"/>
  <c r="D1250" i="20"/>
  <c r="D1251" i="20"/>
  <c r="D1252" i="20"/>
  <c r="D1253" i="20"/>
  <c r="D1254" i="20"/>
  <c r="D1255" i="20"/>
  <c r="D1256" i="20"/>
  <c r="D1257" i="20"/>
  <c r="D1258" i="20"/>
  <c r="D1259" i="20"/>
  <c r="D1260" i="20"/>
  <c r="D1261" i="20"/>
  <c r="D1262" i="20"/>
  <c r="D1263" i="20"/>
  <c r="D1264" i="20"/>
  <c r="D1265" i="20"/>
  <c r="D1266" i="20"/>
  <c r="D1267" i="20"/>
  <c r="D1268" i="20"/>
  <c r="D1269" i="20"/>
  <c r="D1270" i="20"/>
  <c r="D1271" i="20"/>
  <c r="D1272" i="20"/>
  <c r="D1273" i="20"/>
  <c r="D3" i="20"/>
  <c r="C3" i="20"/>
  <c r="I3" i="45" l="1"/>
  <c r="I4" i="45"/>
  <c r="I5" i="45"/>
  <c r="I6" i="45"/>
  <c r="I7" i="45"/>
  <c r="I8" i="45"/>
  <c r="I9" i="45"/>
  <c r="J29" i="45" s="1"/>
  <c r="K29" i="45" s="1"/>
  <c r="I10" i="45"/>
  <c r="I11" i="45"/>
  <c r="I12" i="45"/>
  <c r="I13" i="45"/>
  <c r="I14" i="45"/>
  <c r="I15" i="45"/>
  <c r="I16" i="45"/>
  <c r="I17" i="45"/>
  <c r="I18" i="45"/>
  <c r="I19" i="45"/>
  <c r="J39" i="45" s="1"/>
  <c r="K39" i="45" s="1"/>
  <c r="I20" i="45"/>
  <c r="I21" i="45"/>
  <c r="I22" i="45"/>
  <c r="I23" i="45"/>
  <c r="I24" i="45"/>
  <c r="I25" i="45"/>
  <c r="I26" i="45"/>
  <c r="I27" i="45"/>
  <c r="I28" i="45"/>
  <c r="I29" i="45"/>
  <c r="J49" i="45" s="1"/>
  <c r="K49" i="45" s="1"/>
  <c r="I30" i="45"/>
  <c r="I31" i="45"/>
  <c r="I32" i="45"/>
  <c r="I33" i="45"/>
  <c r="I34" i="45"/>
  <c r="I35" i="45"/>
  <c r="I36" i="45"/>
  <c r="I37" i="45"/>
  <c r="I38" i="45"/>
  <c r="I39" i="45"/>
  <c r="J59" i="45" s="1"/>
  <c r="K59" i="45" s="1"/>
  <c r="I40" i="45"/>
  <c r="I41" i="45"/>
  <c r="I42" i="45"/>
  <c r="I43" i="45"/>
  <c r="I44" i="45"/>
  <c r="I45" i="45"/>
  <c r="I46" i="45"/>
  <c r="I47" i="45"/>
  <c r="I48" i="45"/>
  <c r="I49" i="45"/>
  <c r="J69" i="45" s="1"/>
  <c r="K69" i="45" s="1"/>
  <c r="I50" i="45"/>
  <c r="I51" i="45"/>
  <c r="I52" i="45"/>
  <c r="I53" i="45"/>
  <c r="I54" i="45"/>
  <c r="I55" i="45"/>
  <c r="I56" i="45"/>
  <c r="I57" i="45"/>
  <c r="I58" i="45"/>
  <c r="I59" i="45"/>
  <c r="J79" i="45" s="1"/>
  <c r="K79" i="45" s="1"/>
  <c r="I60" i="45"/>
  <c r="I61" i="45"/>
  <c r="I62" i="45"/>
  <c r="I63" i="45"/>
  <c r="I64" i="45"/>
  <c r="I65" i="45"/>
  <c r="I66" i="45"/>
  <c r="I67" i="45"/>
  <c r="I68" i="45"/>
  <c r="I69" i="45"/>
  <c r="J89" i="45" s="1"/>
  <c r="K89" i="45" s="1"/>
  <c r="I70" i="45"/>
  <c r="I71" i="45"/>
  <c r="I72" i="45"/>
  <c r="I73" i="45"/>
  <c r="I74" i="45"/>
  <c r="I75" i="45"/>
  <c r="I76" i="45"/>
  <c r="I77" i="45"/>
  <c r="I78" i="45"/>
  <c r="I79" i="45"/>
  <c r="J99" i="45" s="1"/>
  <c r="K99" i="45" s="1"/>
  <c r="I80" i="45"/>
  <c r="I81" i="45"/>
  <c r="I82" i="45"/>
  <c r="I83" i="45"/>
  <c r="I84" i="45"/>
  <c r="I85" i="45"/>
  <c r="I86" i="45"/>
  <c r="I87" i="45"/>
  <c r="I88" i="45"/>
  <c r="I89" i="45"/>
  <c r="I90" i="45"/>
  <c r="I91" i="45"/>
  <c r="I92" i="45"/>
  <c r="I93" i="45"/>
  <c r="I94" i="45"/>
  <c r="I95" i="45"/>
  <c r="I96" i="45"/>
  <c r="I97" i="45"/>
  <c r="I98" i="45"/>
  <c r="I99" i="45"/>
  <c r="I100" i="45"/>
  <c r="I101" i="45"/>
  <c r="I102" i="45"/>
  <c r="I103" i="45"/>
  <c r="I104" i="45"/>
  <c r="I105" i="45"/>
  <c r="I106" i="45"/>
  <c r="I107" i="45"/>
  <c r="I108" i="45"/>
  <c r="I109" i="45"/>
  <c r="I110" i="45"/>
  <c r="I111" i="45"/>
  <c r="I112" i="45"/>
  <c r="I113" i="45"/>
  <c r="I114" i="45"/>
  <c r="I115" i="45"/>
  <c r="I116" i="45"/>
  <c r="I117" i="45"/>
  <c r="I118" i="45"/>
  <c r="I119" i="45"/>
  <c r="I120" i="45"/>
  <c r="I121" i="45"/>
  <c r="I122" i="45"/>
  <c r="I123" i="45"/>
  <c r="I124" i="45"/>
  <c r="I125" i="45"/>
  <c r="I126" i="45"/>
  <c r="I127" i="45"/>
  <c r="I128" i="45"/>
  <c r="I129" i="45"/>
  <c r="I130" i="45"/>
  <c r="I131" i="45"/>
  <c r="I132" i="45"/>
  <c r="I133" i="45"/>
  <c r="I134" i="45"/>
  <c r="I135" i="45"/>
  <c r="I136" i="45"/>
  <c r="I137" i="45"/>
  <c r="I138" i="45"/>
  <c r="I139" i="45"/>
  <c r="I140" i="45"/>
  <c r="I141" i="45"/>
  <c r="I142" i="45"/>
  <c r="I143" i="45"/>
  <c r="I144" i="45"/>
  <c r="I145" i="45"/>
  <c r="I146" i="45"/>
  <c r="I147" i="45"/>
  <c r="I148" i="45"/>
  <c r="I149" i="45"/>
  <c r="I150" i="45"/>
  <c r="I151" i="45"/>
  <c r="I152" i="45"/>
  <c r="I153" i="45"/>
  <c r="I154" i="45"/>
  <c r="I155" i="45"/>
  <c r="I156" i="45"/>
  <c r="I157" i="45"/>
  <c r="I158" i="45"/>
  <c r="I159" i="45"/>
  <c r="I160" i="45"/>
  <c r="I161" i="45"/>
  <c r="I162" i="45"/>
  <c r="I163" i="45"/>
  <c r="I164" i="45"/>
  <c r="I165" i="45"/>
  <c r="I166" i="45"/>
  <c r="I167" i="45"/>
  <c r="I168" i="45"/>
  <c r="I169" i="45"/>
  <c r="I170" i="45"/>
  <c r="I171" i="45"/>
  <c r="I172" i="45"/>
  <c r="I173" i="45"/>
  <c r="I174" i="45"/>
  <c r="I175" i="45"/>
  <c r="I176" i="45"/>
  <c r="I177" i="45"/>
  <c r="I178" i="45"/>
  <c r="I179" i="45"/>
  <c r="I180" i="45"/>
  <c r="I181" i="45"/>
  <c r="I182" i="45"/>
  <c r="I183" i="45"/>
  <c r="I184" i="45"/>
  <c r="I185" i="45"/>
  <c r="I186" i="45"/>
  <c r="I187" i="45"/>
  <c r="I188" i="45"/>
  <c r="I189" i="45"/>
  <c r="I190" i="45"/>
  <c r="I191" i="45"/>
  <c r="I192" i="45"/>
  <c r="I193" i="45"/>
  <c r="I194" i="45"/>
  <c r="I195" i="45"/>
  <c r="I196" i="45"/>
  <c r="I197" i="45"/>
  <c r="I198" i="45"/>
  <c r="I199" i="45"/>
  <c r="I200" i="45"/>
  <c r="I201" i="45"/>
  <c r="I202" i="45"/>
  <c r="I203" i="45"/>
  <c r="I204" i="45"/>
  <c r="I205" i="45"/>
  <c r="I206" i="45"/>
  <c r="I207" i="45"/>
  <c r="I208" i="45"/>
  <c r="I209" i="45"/>
  <c r="I210" i="45"/>
  <c r="I211" i="45"/>
  <c r="I212" i="45"/>
  <c r="I213" i="45"/>
  <c r="I214" i="45"/>
  <c r="I215" i="45"/>
  <c r="I216" i="45"/>
  <c r="I217" i="45"/>
  <c r="I218" i="45"/>
  <c r="I219" i="45"/>
  <c r="I220" i="45"/>
  <c r="I221" i="45"/>
  <c r="I222" i="45"/>
  <c r="I223" i="45"/>
  <c r="I224" i="45"/>
  <c r="I225" i="45"/>
  <c r="I226" i="45"/>
  <c r="I227" i="45"/>
  <c r="I228" i="45"/>
  <c r="I229" i="45"/>
  <c r="I230" i="45"/>
  <c r="I231" i="45"/>
  <c r="I232" i="45"/>
  <c r="I233" i="45"/>
  <c r="I234" i="45"/>
  <c r="I235" i="45"/>
  <c r="I236" i="45"/>
  <c r="I237" i="45"/>
  <c r="I238" i="45"/>
  <c r="I239" i="45"/>
  <c r="I240" i="45"/>
  <c r="I241" i="45"/>
  <c r="I242" i="45"/>
  <c r="I243" i="45"/>
  <c r="I244" i="45"/>
  <c r="I245" i="45"/>
  <c r="I246" i="45"/>
  <c r="I247" i="45"/>
  <c r="I248" i="45"/>
  <c r="I249" i="45"/>
  <c r="I250" i="45"/>
  <c r="I251" i="45"/>
  <c r="I252" i="45"/>
  <c r="I253" i="45"/>
  <c r="I254" i="45"/>
  <c r="I255" i="45"/>
  <c r="I256" i="45"/>
  <c r="I257" i="45"/>
  <c r="I258" i="45"/>
  <c r="I259" i="45"/>
  <c r="I260" i="45"/>
  <c r="I261" i="45"/>
  <c r="I262" i="45"/>
  <c r="I263" i="45"/>
  <c r="I264" i="45"/>
  <c r="I265" i="45"/>
  <c r="I266" i="45"/>
  <c r="I267" i="45"/>
  <c r="I268" i="45"/>
  <c r="I269" i="45"/>
  <c r="I270" i="45"/>
  <c r="I271" i="45"/>
  <c r="I272" i="45"/>
  <c r="I273" i="45"/>
  <c r="I274" i="45"/>
  <c r="I275" i="45"/>
  <c r="I276" i="45"/>
  <c r="I277" i="45"/>
  <c r="I278" i="45"/>
  <c r="I279" i="45"/>
  <c r="I280" i="45"/>
  <c r="I281" i="45"/>
  <c r="I282" i="45"/>
  <c r="I283" i="45"/>
  <c r="I284" i="45"/>
  <c r="I285" i="45"/>
  <c r="I286" i="45"/>
  <c r="I287" i="45"/>
  <c r="I288" i="45"/>
  <c r="I289" i="45"/>
  <c r="I290" i="45"/>
  <c r="I291" i="45"/>
  <c r="I292" i="45"/>
  <c r="I293" i="45"/>
  <c r="I294" i="45"/>
  <c r="I295" i="45"/>
  <c r="I296" i="45"/>
  <c r="I297" i="45"/>
  <c r="I298" i="45"/>
  <c r="I299" i="45"/>
  <c r="I300" i="45"/>
  <c r="I301" i="45"/>
  <c r="I302" i="45"/>
  <c r="I303" i="45"/>
  <c r="I304" i="45"/>
  <c r="I305" i="45"/>
  <c r="I306" i="45"/>
  <c r="I307" i="45"/>
  <c r="I308" i="45"/>
  <c r="I309" i="45"/>
  <c r="I310" i="45"/>
  <c r="I311" i="45"/>
  <c r="I312" i="45"/>
  <c r="I313" i="45"/>
  <c r="I314" i="45"/>
  <c r="I315" i="45"/>
  <c r="I316" i="45"/>
  <c r="I317" i="45"/>
  <c r="I318" i="45"/>
  <c r="I319" i="45"/>
  <c r="I320" i="45"/>
  <c r="I321" i="45"/>
  <c r="I322" i="45"/>
  <c r="I323" i="45"/>
  <c r="I324" i="45"/>
  <c r="I325" i="45"/>
  <c r="J345" i="45" s="1"/>
  <c r="K345" i="45" s="1"/>
  <c r="I326" i="45"/>
  <c r="I327" i="45"/>
  <c r="I328" i="45"/>
  <c r="I329" i="45"/>
  <c r="I330" i="45"/>
  <c r="I331" i="45"/>
  <c r="I332" i="45"/>
  <c r="I333" i="45"/>
  <c r="I334" i="45"/>
  <c r="I335" i="45"/>
  <c r="J355" i="45" s="1"/>
  <c r="K355" i="45" s="1"/>
  <c r="I336" i="45"/>
  <c r="I337" i="45"/>
  <c r="I338" i="45"/>
  <c r="I339" i="45"/>
  <c r="I340" i="45"/>
  <c r="I341" i="45"/>
  <c r="I342" i="45"/>
  <c r="I343" i="45"/>
  <c r="I344" i="45"/>
  <c r="I345" i="45"/>
  <c r="J365" i="45" s="1"/>
  <c r="K365" i="45" s="1"/>
  <c r="I346" i="45"/>
  <c r="I347" i="45"/>
  <c r="I348" i="45"/>
  <c r="I349" i="45"/>
  <c r="I350" i="45"/>
  <c r="I351" i="45"/>
  <c r="I352" i="45"/>
  <c r="I353" i="45"/>
  <c r="I354" i="45"/>
  <c r="I355" i="45"/>
  <c r="J375" i="45" s="1"/>
  <c r="K375" i="45" s="1"/>
  <c r="I356" i="45"/>
  <c r="I357" i="45"/>
  <c r="I358" i="45"/>
  <c r="I359" i="45"/>
  <c r="I360" i="45"/>
  <c r="I361" i="45"/>
  <c r="I362" i="45"/>
  <c r="I363" i="45"/>
  <c r="I364" i="45"/>
  <c r="I365" i="45"/>
  <c r="J385" i="45" s="1"/>
  <c r="K385" i="45" s="1"/>
  <c r="I366" i="45"/>
  <c r="I367" i="45"/>
  <c r="I368" i="45"/>
  <c r="I369" i="45"/>
  <c r="I370" i="45"/>
  <c r="I371" i="45"/>
  <c r="I372" i="45"/>
  <c r="I373" i="45"/>
  <c r="I374" i="45"/>
  <c r="I375" i="45"/>
  <c r="J395" i="45" s="1"/>
  <c r="K395" i="45" s="1"/>
  <c r="I376" i="45"/>
  <c r="I377" i="45"/>
  <c r="I378" i="45"/>
  <c r="I379" i="45"/>
  <c r="I380" i="45"/>
  <c r="I381" i="45"/>
  <c r="I382" i="45"/>
  <c r="I383" i="45"/>
  <c r="I384" i="45"/>
  <c r="I385" i="45"/>
  <c r="J405" i="45" s="1"/>
  <c r="K405" i="45" s="1"/>
  <c r="I386" i="45"/>
  <c r="I387" i="45"/>
  <c r="I388" i="45"/>
  <c r="I389" i="45"/>
  <c r="I390" i="45"/>
  <c r="I391" i="45"/>
  <c r="I392" i="45"/>
  <c r="I393" i="45"/>
  <c r="I394" i="45"/>
  <c r="I395" i="45"/>
  <c r="J415" i="45" s="1"/>
  <c r="K415" i="45" s="1"/>
  <c r="I396" i="45"/>
  <c r="I397" i="45"/>
  <c r="I398" i="45"/>
  <c r="I399" i="45"/>
  <c r="I400" i="45"/>
  <c r="I401" i="45"/>
  <c r="I402" i="45"/>
  <c r="I403" i="45"/>
  <c r="I404" i="45"/>
  <c r="I405" i="45"/>
  <c r="J425" i="45" s="1"/>
  <c r="K425" i="45" s="1"/>
  <c r="I406" i="45"/>
  <c r="I407" i="45"/>
  <c r="I408" i="45"/>
  <c r="I409" i="45"/>
  <c r="I410" i="45"/>
  <c r="I411" i="45"/>
  <c r="I412" i="45"/>
  <c r="I413" i="45"/>
  <c r="I414" i="45"/>
  <c r="I415" i="45"/>
  <c r="J435" i="45" s="1"/>
  <c r="K435" i="45" s="1"/>
  <c r="I416" i="45"/>
  <c r="I417" i="45"/>
  <c r="I418" i="45"/>
  <c r="I419" i="45"/>
  <c r="I420" i="45"/>
  <c r="I421" i="45"/>
  <c r="I422" i="45"/>
  <c r="I423" i="45"/>
  <c r="I424" i="45"/>
  <c r="I425" i="45"/>
  <c r="J445" i="45" s="1"/>
  <c r="K445" i="45" s="1"/>
  <c r="I426" i="45"/>
  <c r="I427" i="45"/>
  <c r="I428" i="45"/>
  <c r="I429" i="45"/>
  <c r="I430" i="45"/>
  <c r="I431" i="45"/>
  <c r="I432" i="45"/>
  <c r="I433" i="45"/>
  <c r="I434" i="45"/>
  <c r="I435" i="45"/>
  <c r="J455" i="45" s="1"/>
  <c r="K455" i="45" s="1"/>
  <c r="I436" i="45"/>
  <c r="I437" i="45"/>
  <c r="I438" i="45"/>
  <c r="I439" i="45"/>
  <c r="I440" i="45"/>
  <c r="I441" i="45"/>
  <c r="I442" i="45"/>
  <c r="I443" i="45"/>
  <c r="I444" i="45"/>
  <c r="I445" i="45"/>
  <c r="J465" i="45" s="1"/>
  <c r="K465" i="45" s="1"/>
  <c r="I446" i="45"/>
  <c r="I447" i="45"/>
  <c r="I448" i="45"/>
  <c r="I449" i="45"/>
  <c r="I450" i="45"/>
  <c r="I451" i="45"/>
  <c r="I452" i="45"/>
  <c r="I453" i="45"/>
  <c r="I454" i="45"/>
  <c r="I455" i="45"/>
  <c r="J475" i="45" s="1"/>
  <c r="K475" i="45" s="1"/>
  <c r="I456" i="45"/>
  <c r="I457" i="45"/>
  <c r="I458" i="45"/>
  <c r="I459" i="45"/>
  <c r="I460" i="45"/>
  <c r="I461" i="45"/>
  <c r="I462" i="45"/>
  <c r="I463" i="45"/>
  <c r="I464" i="45"/>
  <c r="I465" i="45"/>
  <c r="J485" i="45" s="1"/>
  <c r="K485" i="45" s="1"/>
  <c r="I466" i="45"/>
  <c r="I467" i="45"/>
  <c r="I468" i="45"/>
  <c r="I469" i="45"/>
  <c r="I470" i="45"/>
  <c r="I471" i="45"/>
  <c r="I472" i="45"/>
  <c r="I473" i="45"/>
  <c r="I474" i="45"/>
  <c r="I475" i="45"/>
  <c r="J495" i="45" s="1"/>
  <c r="K495" i="45" s="1"/>
  <c r="I476" i="45"/>
  <c r="I477" i="45"/>
  <c r="I478" i="45"/>
  <c r="I479" i="45"/>
  <c r="I480" i="45"/>
  <c r="I481" i="45"/>
  <c r="I482" i="45"/>
  <c r="I483" i="45"/>
  <c r="I484" i="45"/>
  <c r="I485" i="45"/>
  <c r="J505" i="45" s="1"/>
  <c r="K505" i="45" s="1"/>
  <c r="I486" i="45"/>
  <c r="I487" i="45"/>
  <c r="I488" i="45"/>
  <c r="I489" i="45"/>
  <c r="I490" i="45"/>
  <c r="I491" i="45"/>
  <c r="I492" i="45"/>
  <c r="I493" i="45"/>
  <c r="I494" i="45"/>
  <c r="I495" i="45"/>
  <c r="J515" i="45" s="1"/>
  <c r="K515" i="45" s="1"/>
  <c r="I496" i="45"/>
  <c r="I497" i="45"/>
  <c r="I498" i="45"/>
  <c r="I499" i="45"/>
  <c r="I500" i="45"/>
  <c r="I501" i="45"/>
  <c r="I502" i="45"/>
  <c r="I503" i="45"/>
  <c r="I504" i="45"/>
  <c r="I505" i="45"/>
  <c r="J525" i="45" s="1"/>
  <c r="K525" i="45" s="1"/>
  <c r="I506" i="45"/>
  <c r="I507" i="45"/>
  <c r="I508" i="45"/>
  <c r="I509" i="45"/>
  <c r="I510" i="45"/>
  <c r="I511" i="45"/>
  <c r="I512" i="45"/>
  <c r="I513" i="45"/>
  <c r="I514" i="45"/>
  <c r="I515" i="45"/>
  <c r="J535" i="45" s="1"/>
  <c r="K535" i="45" s="1"/>
  <c r="I516" i="45"/>
  <c r="I517" i="45"/>
  <c r="I518" i="45"/>
  <c r="I519" i="45"/>
  <c r="I520" i="45"/>
  <c r="I521" i="45"/>
  <c r="I522" i="45"/>
  <c r="I523" i="45"/>
  <c r="I524" i="45"/>
  <c r="I525" i="45"/>
  <c r="J545" i="45" s="1"/>
  <c r="K545" i="45" s="1"/>
  <c r="I526" i="45"/>
  <c r="I527" i="45"/>
  <c r="I528" i="45"/>
  <c r="I529" i="45"/>
  <c r="I530" i="45"/>
  <c r="I531" i="45"/>
  <c r="I532" i="45"/>
  <c r="I533" i="45"/>
  <c r="I534" i="45"/>
  <c r="I535" i="45"/>
  <c r="J555" i="45" s="1"/>
  <c r="K555" i="45" s="1"/>
  <c r="I536" i="45"/>
  <c r="I537" i="45"/>
  <c r="I538" i="45"/>
  <c r="I539" i="45"/>
  <c r="I540" i="45"/>
  <c r="I541" i="45"/>
  <c r="I542" i="45"/>
  <c r="I543" i="45"/>
  <c r="I544" i="45"/>
  <c r="I545" i="45"/>
  <c r="J565" i="45" s="1"/>
  <c r="K565" i="45" s="1"/>
  <c r="I546" i="45"/>
  <c r="I547" i="45"/>
  <c r="I548" i="45"/>
  <c r="I549" i="45"/>
  <c r="I550" i="45"/>
  <c r="I551" i="45"/>
  <c r="I552" i="45"/>
  <c r="I553" i="45"/>
  <c r="I554" i="45"/>
  <c r="I555" i="45"/>
  <c r="J575" i="45" s="1"/>
  <c r="K575" i="45" s="1"/>
  <c r="I556" i="45"/>
  <c r="I557" i="45"/>
  <c r="I558" i="45"/>
  <c r="I559" i="45"/>
  <c r="I560" i="45"/>
  <c r="I561" i="45"/>
  <c r="I562" i="45"/>
  <c r="I563" i="45"/>
  <c r="I564" i="45"/>
  <c r="I565" i="45"/>
  <c r="J585" i="45" s="1"/>
  <c r="K585" i="45" s="1"/>
  <c r="I566" i="45"/>
  <c r="I567" i="45"/>
  <c r="I568" i="45"/>
  <c r="I569" i="45"/>
  <c r="I570" i="45"/>
  <c r="I571" i="45"/>
  <c r="I572" i="45"/>
  <c r="I573" i="45"/>
  <c r="I574" i="45"/>
  <c r="I575" i="45"/>
  <c r="J595" i="45" s="1"/>
  <c r="K595" i="45" s="1"/>
  <c r="I576" i="45"/>
  <c r="I577" i="45"/>
  <c r="I578" i="45"/>
  <c r="I579" i="45"/>
  <c r="I580" i="45"/>
  <c r="I581" i="45"/>
  <c r="I582" i="45"/>
  <c r="I583" i="45"/>
  <c r="I584" i="45"/>
  <c r="I585" i="45"/>
  <c r="J605" i="45" s="1"/>
  <c r="K605" i="45" s="1"/>
  <c r="I586" i="45"/>
  <c r="I587" i="45"/>
  <c r="I588" i="45"/>
  <c r="I589" i="45"/>
  <c r="I590" i="45"/>
  <c r="I591" i="45"/>
  <c r="I592" i="45"/>
  <c r="I593" i="45"/>
  <c r="I594" i="45"/>
  <c r="I595" i="45"/>
  <c r="J615" i="45" s="1"/>
  <c r="K615" i="45" s="1"/>
  <c r="I596" i="45"/>
  <c r="I597" i="45"/>
  <c r="I598" i="45"/>
  <c r="I599" i="45"/>
  <c r="I600" i="45"/>
  <c r="I601" i="45"/>
  <c r="I602" i="45"/>
  <c r="I603" i="45"/>
  <c r="I604" i="45"/>
  <c r="I605" i="45"/>
  <c r="J625" i="45" s="1"/>
  <c r="K625" i="45" s="1"/>
  <c r="I606" i="45"/>
  <c r="I607" i="45"/>
  <c r="I608" i="45"/>
  <c r="I609" i="45"/>
  <c r="I610" i="45"/>
  <c r="I611" i="45"/>
  <c r="I612" i="45"/>
  <c r="I613" i="45"/>
  <c r="I614" i="45"/>
  <c r="I615" i="45"/>
  <c r="J635" i="45" s="1"/>
  <c r="K635" i="45" s="1"/>
  <c r="I616" i="45"/>
  <c r="I617" i="45"/>
  <c r="I618" i="45"/>
  <c r="I619" i="45"/>
  <c r="I620" i="45"/>
  <c r="I621" i="45"/>
  <c r="I622" i="45"/>
  <c r="I623" i="45"/>
  <c r="I624" i="45"/>
  <c r="I625" i="45"/>
  <c r="J645" i="45" s="1"/>
  <c r="K645" i="45" s="1"/>
  <c r="I626" i="45"/>
  <c r="I627" i="45"/>
  <c r="I628" i="45"/>
  <c r="I629" i="45"/>
  <c r="I630" i="45"/>
  <c r="I631" i="45"/>
  <c r="I632" i="45"/>
  <c r="I633" i="45"/>
  <c r="I634" i="45"/>
  <c r="I635" i="45"/>
  <c r="J655" i="45" s="1"/>
  <c r="K655" i="45" s="1"/>
  <c r="I636" i="45"/>
  <c r="I637" i="45"/>
  <c r="I638" i="45"/>
  <c r="I639" i="45"/>
  <c r="I640" i="45"/>
  <c r="I641" i="45"/>
  <c r="I642" i="45"/>
  <c r="I643" i="45"/>
  <c r="I644" i="45"/>
  <c r="I645" i="45"/>
  <c r="J665" i="45" s="1"/>
  <c r="K665" i="45" s="1"/>
  <c r="I646" i="45"/>
  <c r="I647" i="45"/>
  <c r="I648" i="45"/>
  <c r="I649" i="45"/>
  <c r="I650" i="45"/>
  <c r="I651" i="45"/>
  <c r="I652" i="45"/>
  <c r="I653" i="45"/>
  <c r="I654" i="45"/>
  <c r="I655" i="45"/>
  <c r="J675" i="45" s="1"/>
  <c r="K675" i="45" s="1"/>
  <c r="I656" i="45"/>
  <c r="I657" i="45"/>
  <c r="I658" i="45"/>
  <c r="I659" i="45"/>
  <c r="I660" i="45"/>
  <c r="I661" i="45"/>
  <c r="I662" i="45"/>
  <c r="I663" i="45"/>
  <c r="I664" i="45"/>
  <c r="I665" i="45"/>
  <c r="J685" i="45" s="1"/>
  <c r="K685" i="45" s="1"/>
  <c r="I666" i="45"/>
  <c r="I667" i="45"/>
  <c r="I668" i="45"/>
  <c r="I669" i="45"/>
  <c r="I670" i="45"/>
  <c r="I671" i="45"/>
  <c r="I672" i="45"/>
  <c r="I673" i="45"/>
  <c r="I674" i="45"/>
  <c r="I675" i="45"/>
  <c r="J695" i="45" s="1"/>
  <c r="K695" i="45" s="1"/>
  <c r="I676" i="45"/>
  <c r="I677" i="45"/>
  <c r="I678" i="45"/>
  <c r="I679" i="45"/>
  <c r="I680" i="45"/>
  <c r="I681" i="45"/>
  <c r="I682" i="45"/>
  <c r="I683" i="45"/>
  <c r="I684" i="45"/>
  <c r="I685" i="45"/>
  <c r="J705" i="45" s="1"/>
  <c r="K705" i="45" s="1"/>
  <c r="I686" i="45"/>
  <c r="I687" i="45"/>
  <c r="I688" i="45"/>
  <c r="I689" i="45"/>
  <c r="I690" i="45"/>
  <c r="I691" i="45"/>
  <c r="I692" i="45"/>
  <c r="I693" i="45"/>
  <c r="I694" i="45"/>
  <c r="I695" i="45"/>
  <c r="J715" i="45" s="1"/>
  <c r="K715" i="45" s="1"/>
  <c r="I696" i="45"/>
  <c r="I697" i="45"/>
  <c r="I698" i="45"/>
  <c r="I699" i="45"/>
  <c r="I700" i="45"/>
  <c r="I701" i="45"/>
  <c r="I702" i="45"/>
  <c r="I703" i="45"/>
  <c r="I704" i="45"/>
  <c r="I705" i="45"/>
  <c r="J725" i="45" s="1"/>
  <c r="K725" i="45" s="1"/>
  <c r="I706" i="45"/>
  <c r="I707" i="45"/>
  <c r="I708" i="45"/>
  <c r="I709" i="45"/>
  <c r="I710" i="45"/>
  <c r="I711" i="45"/>
  <c r="I712" i="45"/>
  <c r="I713" i="45"/>
  <c r="I714" i="45"/>
  <c r="I715" i="45"/>
  <c r="J735" i="45" s="1"/>
  <c r="K735" i="45" s="1"/>
  <c r="I716" i="45"/>
  <c r="I717" i="45"/>
  <c r="I718" i="45"/>
  <c r="I719" i="45"/>
  <c r="I720" i="45"/>
  <c r="I721" i="45"/>
  <c r="I722" i="45"/>
  <c r="I723" i="45"/>
  <c r="I724" i="45"/>
  <c r="I725" i="45"/>
  <c r="J745" i="45" s="1"/>
  <c r="K745" i="45" s="1"/>
  <c r="I726" i="45"/>
  <c r="I727" i="45"/>
  <c r="I728" i="45"/>
  <c r="I729" i="45"/>
  <c r="I730" i="45"/>
  <c r="I731" i="45"/>
  <c r="I732" i="45"/>
  <c r="I733" i="45"/>
  <c r="I734" i="45"/>
  <c r="I735" i="45"/>
  <c r="J755" i="45" s="1"/>
  <c r="K755" i="45" s="1"/>
  <c r="I736" i="45"/>
  <c r="I737" i="45"/>
  <c r="I738" i="45"/>
  <c r="I739" i="45"/>
  <c r="I740" i="45"/>
  <c r="I741" i="45"/>
  <c r="I742" i="45"/>
  <c r="I743" i="45"/>
  <c r="I744" i="45"/>
  <c r="I745" i="45"/>
  <c r="J765" i="45" s="1"/>
  <c r="K765" i="45" s="1"/>
  <c r="I746" i="45"/>
  <c r="I747" i="45"/>
  <c r="I748" i="45"/>
  <c r="I749" i="45"/>
  <c r="I750" i="45"/>
  <c r="I751" i="45"/>
  <c r="I752" i="45"/>
  <c r="I753" i="45"/>
  <c r="I754" i="45"/>
  <c r="I755" i="45"/>
  <c r="J775" i="45" s="1"/>
  <c r="K775" i="45" s="1"/>
  <c r="I756" i="45"/>
  <c r="I757" i="45"/>
  <c r="I758" i="45"/>
  <c r="I759" i="45"/>
  <c r="I760" i="45"/>
  <c r="I761" i="45"/>
  <c r="I762" i="45"/>
  <c r="I763" i="45"/>
  <c r="I764" i="45"/>
  <c r="I765" i="45"/>
  <c r="J785" i="45" s="1"/>
  <c r="K785" i="45" s="1"/>
  <c r="I766" i="45"/>
  <c r="I767" i="45"/>
  <c r="I768" i="45"/>
  <c r="I769" i="45"/>
  <c r="I770" i="45"/>
  <c r="I771" i="45"/>
  <c r="I772" i="45"/>
  <c r="I773" i="45"/>
  <c r="I774" i="45"/>
  <c r="I775" i="45"/>
  <c r="J795" i="45" s="1"/>
  <c r="K795" i="45" s="1"/>
  <c r="I776" i="45"/>
  <c r="I777" i="45"/>
  <c r="I778" i="45"/>
  <c r="I779" i="45"/>
  <c r="I780" i="45"/>
  <c r="I781" i="45"/>
  <c r="I782" i="45"/>
  <c r="I783" i="45"/>
  <c r="I784" i="45"/>
  <c r="I785" i="45"/>
  <c r="J805" i="45" s="1"/>
  <c r="K805" i="45" s="1"/>
  <c r="I786" i="45"/>
  <c r="I787" i="45"/>
  <c r="I788" i="45"/>
  <c r="I789" i="45"/>
  <c r="I790" i="45"/>
  <c r="I791" i="45"/>
  <c r="I792" i="45"/>
  <c r="I793" i="45"/>
  <c r="I794" i="45"/>
  <c r="I795" i="45"/>
  <c r="J815" i="45" s="1"/>
  <c r="K815" i="45" s="1"/>
  <c r="I796" i="45"/>
  <c r="I797" i="45"/>
  <c r="I798" i="45"/>
  <c r="I799" i="45"/>
  <c r="I800" i="45"/>
  <c r="I801" i="45"/>
  <c r="I802" i="45"/>
  <c r="I803" i="45"/>
  <c r="I804" i="45"/>
  <c r="I805" i="45"/>
  <c r="J825" i="45" s="1"/>
  <c r="K825" i="45" s="1"/>
  <c r="I806" i="45"/>
  <c r="I807" i="45"/>
  <c r="I808" i="45"/>
  <c r="I809" i="45"/>
  <c r="I810" i="45"/>
  <c r="I811" i="45"/>
  <c r="I812" i="45"/>
  <c r="I813" i="45"/>
  <c r="I814" i="45"/>
  <c r="I815" i="45"/>
  <c r="J835" i="45" s="1"/>
  <c r="K835" i="45" s="1"/>
  <c r="I816" i="45"/>
  <c r="I817" i="45"/>
  <c r="I818" i="45"/>
  <c r="I819" i="45"/>
  <c r="I820" i="45"/>
  <c r="I821" i="45"/>
  <c r="I822" i="45"/>
  <c r="I823" i="45"/>
  <c r="I824" i="45"/>
  <c r="I825" i="45"/>
  <c r="J845" i="45" s="1"/>
  <c r="K845" i="45" s="1"/>
  <c r="I826" i="45"/>
  <c r="I827" i="45"/>
  <c r="I828" i="45"/>
  <c r="I829" i="45"/>
  <c r="I830" i="45"/>
  <c r="I831" i="45"/>
  <c r="I832" i="45"/>
  <c r="I833" i="45"/>
  <c r="I834" i="45"/>
  <c r="I835" i="45"/>
  <c r="J855" i="45" s="1"/>
  <c r="K855" i="45" s="1"/>
  <c r="I836" i="45"/>
  <c r="I837" i="45"/>
  <c r="I838" i="45"/>
  <c r="I839" i="45"/>
  <c r="I840" i="45"/>
  <c r="I841" i="45"/>
  <c r="I842" i="45"/>
  <c r="I843" i="45"/>
  <c r="I844" i="45"/>
  <c r="I845" i="45"/>
  <c r="J865" i="45" s="1"/>
  <c r="K865" i="45" s="1"/>
  <c r="I846" i="45"/>
  <c r="I847" i="45"/>
  <c r="I848" i="45"/>
  <c r="I849" i="45"/>
  <c r="I850" i="45"/>
  <c r="I851" i="45"/>
  <c r="I852" i="45"/>
  <c r="I853" i="45"/>
  <c r="I854" i="45"/>
  <c r="I855" i="45"/>
  <c r="J875" i="45" s="1"/>
  <c r="K875" i="45" s="1"/>
  <c r="I856" i="45"/>
  <c r="I857" i="45"/>
  <c r="I858" i="45"/>
  <c r="I859" i="45"/>
  <c r="I860" i="45"/>
  <c r="I861" i="45"/>
  <c r="I862" i="45"/>
  <c r="I863" i="45"/>
  <c r="I864" i="45"/>
  <c r="I865" i="45"/>
  <c r="J885" i="45" s="1"/>
  <c r="K885" i="45" s="1"/>
  <c r="I866" i="45"/>
  <c r="I867" i="45"/>
  <c r="I868" i="45"/>
  <c r="I869" i="45"/>
  <c r="I870" i="45"/>
  <c r="I871" i="45"/>
  <c r="I872" i="45"/>
  <c r="I873" i="45"/>
  <c r="I874" i="45"/>
  <c r="I875" i="45"/>
  <c r="J895" i="45" s="1"/>
  <c r="K895" i="45" s="1"/>
  <c r="I876" i="45"/>
  <c r="I877" i="45"/>
  <c r="I878" i="45"/>
  <c r="I879" i="45"/>
  <c r="I880" i="45"/>
  <c r="I881" i="45"/>
  <c r="I882" i="45"/>
  <c r="I883" i="45"/>
  <c r="I884" i="45"/>
  <c r="I885" i="45"/>
  <c r="J905" i="45" s="1"/>
  <c r="K905" i="45" s="1"/>
  <c r="I886" i="45"/>
  <c r="I887" i="45"/>
  <c r="I888" i="45"/>
  <c r="I889" i="45"/>
  <c r="I890" i="45"/>
  <c r="I891" i="45"/>
  <c r="I892" i="45"/>
  <c r="I893" i="45"/>
  <c r="I894" i="45"/>
  <c r="I895" i="45"/>
  <c r="J915" i="45" s="1"/>
  <c r="K915" i="45" s="1"/>
  <c r="I896" i="45"/>
  <c r="I897" i="45"/>
  <c r="I898" i="45"/>
  <c r="I899" i="45"/>
  <c r="I900" i="45"/>
  <c r="I901" i="45"/>
  <c r="I902" i="45"/>
  <c r="I903" i="45"/>
  <c r="I904" i="45"/>
  <c r="I905" i="45"/>
  <c r="J925" i="45" s="1"/>
  <c r="K925" i="45" s="1"/>
  <c r="I906" i="45"/>
  <c r="I907" i="45"/>
  <c r="I908" i="45"/>
  <c r="I909" i="45"/>
  <c r="I910" i="45"/>
  <c r="I911" i="45"/>
  <c r="I912" i="45"/>
  <c r="I913" i="45"/>
  <c r="I914" i="45"/>
  <c r="I915" i="45"/>
  <c r="J935" i="45" s="1"/>
  <c r="K935" i="45" s="1"/>
  <c r="I916" i="45"/>
  <c r="I917" i="45"/>
  <c r="I918" i="45"/>
  <c r="I919" i="45"/>
  <c r="I920" i="45"/>
  <c r="I921" i="45"/>
  <c r="I922" i="45"/>
  <c r="I923" i="45"/>
  <c r="I924" i="45"/>
  <c r="I925" i="45"/>
  <c r="J945" i="45" s="1"/>
  <c r="K945" i="45" s="1"/>
  <c r="I926" i="45"/>
  <c r="I927" i="45"/>
  <c r="I928" i="45"/>
  <c r="I929" i="45"/>
  <c r="I930" i="45"/>
  <c r="I931" i="45"/>
  <c r="I932" i="45"/>
  <c r="I933" i="45"/>
  <c r="I934" i="45"/>
  <c r="I935" i="45"/>
  <c r="J955" i="45" s="1"/>
  <c r="K955" i="45" s="1"/>
  <c r="I936" i="45"/>
  <c r="I937" i="45"/>
  <c r="I938" i="45"/>
  <c r="I939" i="45"/>
  <c r="I940" i="45"/>
  <c r="I941" i="45"/>
  <c r="I942" i="45"/>
  <c r="I943" i="45"/>
  <c r="I944" i="45"/>
  <c r="I945" i="45"/>
  <c r="J965" i="45" s="1"/>
  <c r="K965" i="45" s="1"/>
  <c r="I946" i="45"/>
  <c r="I947" i="45"/>
  <c r="I948" i="45"/>
  <c r="I949" i="45"/>
  <c r="I950" i="45"/>
  <c r="I951" i="45"/>
  <c r="I952" i="45"/>
  <c r="I953" i="45"/>
  <c r="I954" i="45"/>
  <c r="I955" i="45"/>
  <c r="J975" i="45" s="1"/>
  <c r="K975" i="45" s="1"/>
  <c r="I956" i="45"/>
  <c r="I957" i="45"/>
  <c r="I958" i="45"/>
  <c r="I959" i="45"/>
  <c r="I960" i="45"/>
  <c r="I961" i="45"/>
  <c r="I962" i="45"/>
  <c r="I963" i="45"/>
  <c r="I964" i="45"/>
  <c r="I965" i="45"/>
  <c r="J985" i="45" s="1"/>
  <c r="K985" i="45" s="1"/>
  <c r="I966" i="45"/>
  <c r="I967" i="45"/>
  <c r="I968" i="45"/>
  <c r="I969" i="45"/>
  <c r="I970" i="45"/>
  <c r="I971" i="45"/>
  <c r="I972" i="45"/>
  <c r="I973" i="45"/>
  <c r="I974" i="45"/>
  <c r="I975" i="45"/>
  <c r="J995" i="45" s="1"/>
  <c r="K995" i="45" s="1"/>
  <c r="I976" i="45"/>
  <c r="I977" i="45"/>
  <c r="I978" i="45"/>
  <c r="I979" i="45"/>
  <c r="I980" i="45"/>
  <c r="I981" i="45"/>
  <c r="I982" i="45"/>
  <c r="I983" i="45"/>
  <c r="I984" i="45"/>
  <c r="I985" i="45"/>
  <c r="J1005" i="45" s="1"/>
  <c r="K1005" i="45" s="1"/>
  <c r="I986" i="45"/>
  <c r="I987" i="45"/>
  <c r="I988" i="45"/>
  <c r="I989" i="45"/>
  <c r="I990" i="45"/>
  <c r="I991" i="45"/>
  <c r="I992" i="45"/>
  <c r="I993" i="45"/>
  <c r="I994" i="45"/>
  <c r="I995" i="45"/>
  <c r="J1015" i="45" s="1"/>
  <c r="K1015" i="45" s="1"/>
  <c r="I996" i="45"/>
  <c r="I997" i="45"/>
  <c r="I998" i="45"/>
  <c r="I999" i="45"/>
  <c r="I1000" i="45"/>
  <c r="I1001" i="45"/>
  <c r="I1002" i="45"/>
  <c r="I1003" i="45"/>
  <c r="I1004" i="45"/>
  <c r="I1005" i="45"/>
  <c r="J1025" i="45" s="1"/>
  <c r="K1025" i="45" s="1"/>
  <c r="I1006" i="45"/>
  <c r="I1007" i="45"/>
  <c r="I1008" i="45"/>
  <c r="I1009" i="45"/>
  <c r="I1010" i="45"/>
  <c r="I1011" i="45"/>
  <c r="I1012" i="45"/>
  <c r="I1013" i="45"/>
  <c r="I1014" i="45"/>
  <c r="I1015" i="45"/>
  <c r="J1035" i="45" s="1"/>
  <c r="K1035" i="45" s="1"/>
  <c r="I1016" i="45"/>
  <c r="I1017" i="45"/>
  <c r="I1018" i="45"/>
  <c r="I1019" i="45"/>
  <c r="I1020" i="45"/>
  <c r="I1021" i="45"/>
  <c r="I1022" i="45"/>
  <c r="I1023" i="45"/>
  <c r="I1024" i="45"/>
  <c r="I1025" i="45"/>
  <c r="J1045" i="45" s="1"/>
  <c r="K1045" i="45" s="1"/>
  <c r="I1026" i="45"/>
  <c r="I1027" i="45"/>
  <c r="I1028" i="45"/>
  <c r="I1029" i="45"/>
  <c r="I1030" i="45"/>
  <c r="I1031" i="45"/>
  <c r="I1032" i="45"/>
  <c r="I1033" i="45"/>
  <c r="I1034" i="45"/>
  <c r="I1035" i="45"/>
  <c r="J1055" i="45" s="1"/>
  <c r="K1055" i="45" s="1"/>
  <c r="I1036" i="45"/>
  <c r="I1037" i="45"/>
  <c r="I1038" i="45"/>
  <c r="I1039" i="45"/>
  <c r="I1040" i="45"/>
  <c r="I1041" i="45"/>
  <c r="I1042" i="45"/>
  <c r="I1043" i="45"/>
  <c r="I1044" i="45"/>
  <c r="I1045" i="45"/>
  <c r="J1065" i="45" s="1"/>
  <c r="K1065" i="45" s="1"/>
  <c r="I1046" i="45"/>
  <c r="I1047" i="45"/>
  <c r="I1048" i="45"/>
  <c r="I1049" i="45"/>
  <c r="I1050" i="45"/>
  <c r="I1051" i="45"/>
  <c r="I1052" i="45"/>
  <c r="I1053" i="45"/>
  <c r="I1054" i="45"/>
  <c r="I1055" i="45"/>
  <c r="J1075" i="45" s="1"/>
  <c r="K1075" i="45" s="1"/>
  <c r="I1056" i="45"/>
  <c r="I1057" i="45"/>
  <c r="I1058" i="45"/>
  <c r="I1059" i="45"/>
  <c r="I1060" i="45"/>
  <c r="I1061" i="45"/>
  <c r="I1062" i="45"/>
  <c r="I1063" i="45"/>
  <c r="I1064" i="45"/>
  <c r="I1065" i="45"/>
  <c r="J1085" i="45" s="1"/>
  <c r="K1085" i="45" s="1"/>
  <c r="I1066" i="45"/>
  <c r="I1067" i="45"/>
  <c r="I1068" i="45"/>
  <c r="I1069" i="45"/>
  <c r="I1070" i="45"/>
  <c r="I1071" i="45"/>
  <c r="I1072" i="45"/>
  <c r="I1073" i="45"/>
  <c r="I1074" i="45"/>
  <c r="I1075" i="45"/>
  <c r="J1095" i="45" s="1"/>
  <c r="K1095" i="45" s="1"/>
  <c r="I1076" i="45"/>
  <c r="I1077" i="45"/>
  <c r="I1078" i="45"/>
  <c r="I1079" i="45"/>
  <c r="I1080" i="45"/>
  <c r="I1081" i="45"/>
  <c r="I1082" i="45"/>
  <c r="I1083" i="45"/>
  <c r="I1084" i="45"/>
  <c r="I1085" i="45"/>
  <c r="J1105" i="45" s="1"/>
  <c r="K1105" i="45" s="1"/>
  <c r="I1086" i="45"/>
  <c r="I1087" i="45"/>
  <c r="I1088" i="45"/>
  <c r="I1089" i="45"/>
  <c r="I1090" i="45"/>
  <c r="I1091" i="45"/>
  <c r="I1092" i="45"/>
  <c r="I1093" i="45"/>
  <c r="I1094" i="45"/>
  <c r="I1095" i="45"/>
  <c r="J1115" i="45" s="1"/>
  <c r="K1115" i="45" s="1"/>
  <c r="I1096" i="45"/>
  <c r="I1097" i="45"/>
  <c r="I1098" i="45"/>
  <c r="I1099" i="45"/>
  <c r="I1100" i="45"/>
  <c r="I1101" i="45"/>
  <c r="I1102" i="45"/>
  <c r="I1103" i="45"/>
  <c r="I1104" i="45"/>
  <c r="I1105" i="45"/>
  <c r="J1125" i="45" s="1"/>
  <c r="K1125" i="45" s="1"/>
  <c r="I1106" i="45"/>
  <c r="I1107" i="45"/>
  <c r="I1108" i="45"/>
  <c r="I1109" i="45"/>
  <c r="I1110" i="45"/>
  <c r="I1111" i="45"/>
  <c r="I1112" i="45"/>
  <c r="I1113" i="45"/>
  <c r="I1114" i="45"/>
  <c r="I1115" i="45"/>
  <c r="J1135" i="45" s="1"/>
  <c r="K1135" i="45" s="1"/>
  <c r="I1116" i="45"/>
  <c r="I1117" i="45"/>
  <c r="I1118" i="45"/>
  <c r="I1119" i="45"/>
  <c r="I1120" i="45"/>
  <c r="I1121" i="45"/>
  <c r="I1122" i="45"/>
  <c r="I1123" i="45"/>
  <c r="I1124" i="45"/>
  <c r="I1125" i="45"/>
  <c r="J1145" i="45" s="1"/>
  <c r="K1145" i="45" s="1"/>
  <c r="I1126" i="45"/>
  <c r="I1127" i="45"/>
  <c r="I1128" i="45"/>
  <c r="I1129" i="45"/>
  <c r="I1130" i="45"/>
  <c r="I1131" i="45"/>
  <c r="I1132" i="45"/>
  <c r="I1133" i="45"/>
  <c r="I1134" i="45"/>
  <c r="I1135" i="45"/>
  <c r="J1155" i="45" s="1"/>
  <c r="K1155" i="45" s="1"/>
  <c r="I1136" i="45"/>
  <c r="I1137" i="45"/>
  <c r="I1138" i="45"/>
  <c r="I1139" i="45"/>
  <c r="I1140" i="45"/>
  <c r="I1141" i="45"/>
  <c r="I1142" i="45"/>
  <c r="I1143" i="45"/>
  <c r="I1144" i="45"/>
  <c r="I1145" i="45"/>
  <c r="J1165" i="45" s="1"/>
  <c r="K1165" i="45" s="1"/>
  <c r="I1146" i="45"/>
  <c r="I1147" i="45"/>
  <c r="I1148" i="45"/>
  <c r="I1149" i="45"/>
  <c r="I1150" i="45"/>
  <c r="I1151" i="45"/>
  <c r="I1152" i="45"/>
  <c r="I1153" i="45"/>
  <c r="I1154" i="45"/>
  <c r="I1155" i="45"/>
  <c r="J1175" i="45" s="1"/>
  <c r="K1175" i="45" s="1"/>
  <c r="I1156" i="45"/>
  <c r="I1157" i="45"/>
  <c r="I1158" i="45"/>
  <c r="I1159" i="45"/>
  <c r="I1160" i="45"/>
  <c r="I1161" i="45"/>
  <c r="I1162" i="45"/>
  <c r="I1163" i="45"/>
  <c r="I1164" i="45"/>
  <c r="I1165" i="45"/>
  <c r="J1185" i="45" s="1"/>
  <c r="K1185" i="45" s="1"/>
  <c r="I1166" i="45"/>
  <c r="I1167" i="45"/>
  <c r="I1168" i="45"/>
  <c r="I1169" i="45"/>
  <c r="I1170" i="45"/>
  <c r="I1171" i="45"/>
  <c r="I1172" i="45"/>
  <c r="I1173" i="45"/>
  <c r="I1174" i="45"/>
  <c r="I1175" i="45"/>
  <c r="J1195" i="45" s="1"/>
  <c r="K1195" i="45" s="1"/>
  <c r="I1176" i="45"/>
  <c r="I1177" i="45"/>
  <c r="I1178" i="45"/>
  <c r="I1179" i="45"/>
  <c r="I1180" i="45"/>
  <c r="I1181" i="45"/>
  <c r="I1182" i="45"/>
  <c r="I1183" i="45"/>
  <c r="I1184" i="45"/>
  <c r="I1185" i="45"/>
  <c r="J1205" i="45" s="1"/>
  <c r="K1205" i="45" s="1"/>
  <c r="I1186" i="45"/>
  <c r="I1187" i="45"/>
  <c r="I1188" i="45"/>
  <c r="I1189" i="45"/>
  <c r="I1190" i="45"/>
  <c r="I1191" i="45"/>
  <c r="I1192" i="45"/>
  <c r="I1193" i="45"/>
  <c r="I1194" i="45"/>
  <c r="I1195" i="45"/>
  <c r="J1215" i="45" s="1"/>
  <c r="K1215" i="45" s="1"/>
  <c r="I1196" i="45"/>
  <c r="I1197" i="45"/>
  <c r="I1198" i="45"/>
  <c r="I1199" i="45"/>
  <c r="I1200" i="45"/>
  <c r="I1201" i="45"/>
  <c r="I1202" i="45"/>
  <c r="I1203" i="45"/>
  <c r="I1204" i="45"/>
  <c r="I1205" i="45"/>
  <c r="J1225" i="45" s="1"/>
  <c r="K1225" i="45" s="1"/>
  <c r="I1206" i="45"/>
  <c r="I1207" i="45"/>
  <c r="I1208" i="45"/>
  <c r="I1209" i="45"/>
  <c r="I1210" i="45"/>
  <c r="I1211" i="45"/>
  <c r="I1212" i="45"/>
  <c r="I1213" i="45"/>
  <c r="I1214" i="45"/>
  <c r="I1215" i="45"/>
  <c r="J1235" i="45" s="1"/>
  <c r="K1235" i="45" s="1"/>
  <c r="I1216" i="45"/>
  <c r="I1217" i="45"/>
  <c r="I1218" i="45"/>
  <c r="I1219" i="45"/>
  <c r="I1220" i="45"/>
  <c r="I1221" i="45"/>
  <c r="I1222" i="45"/>
  <c r="I1223" i="45"/>
  <c r="I1224" i="45"/>
  <c r="I1225" i="45"/>
  <c r="J1245" i="45" s="1"/>
  <c r="K1245" i="45" s="1"/>
  <c r="I1226" i="45"/>
  <c r="I1227" i="45"/>
  <c r="I1228" i="45"/>
  <c r="I1229" i="45"/>
  <c r="I1230" i="45"/>
  <c r="I1231" i="45"/>
  <c r="I1232" i="45"/>
  <c r="I1233" i="45"/>
  <c r="I1234" i="45"/>
  <c r="I1235" i="45"/>
  <c r="J1255" i="45" s="1"/>
  <c r="K1255" i="45" s="1"/>
  <c r="I1236" i="45"/>
  <c r="I1237" i="45"/>
  <c r="I1238" i="45"/>
  <c r="I1239" i="45"/>
  <c r="I1240" i="45"/>
  <c r="I1241" i="45"/>
  <c r="I1242" i="45"/>
  <c r="I1243" i="45"/>
  <c r="I1244" i="45"/>
  <c r="I1245" i="45"/>
  <c r="J1265" i="45" s="1"/>
  <c r="K1265" i="45" s="1"/>
  <c r="I1246" i="45"/>
  <c r="I1247" i="45"/>
  <c r="I1248" i="45"/>
  <c r="I1249" i="45"/>
  <c r="I1250" i="45"/>
  <c r="I1251" i="45"/>
  <c r="I1252" i="45"/>
  <c r="I1253" i="45"/>
  <c r="I1254" i="45"/>
  <c r="I1255" i="45"/>
  <c r="I1256" i="45"/>
  <c r="I1257" i="45"/>
  <c r="I1258" i="45"/>
  <c r="I1259" i="45"/>
  <c r="I1260" i="45"/>
  <c r="I1261" i="45"/>
  <c r="I1262" i="45"/>
  <c r="I1263" i="45"/>
  <c r="I1264" i="45"/>
  <c r="I1265" i="45"/>
  <c r="I1266" i="45"/>
  <c r="I1267" i="45"/>
  <c r="I1268" i="45"/>
  <c r="I1269" i="45"/>
  <c r="I1270" i="45"/>
  <c r="I1271" i="45"/>
  <c r="I1272" i="45"/>
  <c r="I1273" i="45"/>
  <c r="J1269" i="45" l="1"/>
  <c r="K1269" i="45" s="1"/>
  <c r="J1259" i="45"/>
  <c r="K1259" i="45" s="1"/>
  <c r="J1249" i="45"/>
  <c r="K1249" i="45" s="1"/>
  <c r="J1239" i="45"/>
  <c r="K1239" i="45" s="1"/>
  <c r="J1229" i="45"/>
  <c r="K1229" i="45" s="1"/>
  <c r="J1219" i="45"/>
  <c r="K1219" i="45" s="1"/>
  <c r="J1209" i="45"/>
  <c r="K1209" i="45" s="1"/>
  <c r="J1199" i="45"/>
  <c r="K1199" i="45" s="1"/>
  <c r="J1189" i="45"/>
  <c r="K1189" i="45" s="1"/>
  <c r="J1179" i="45"/>
  <c r="K1179" i="45" s="1"/>
  <c r="J1169" i="45"/>
  <c r="K1169" i="45" s="1"/>
  <c r="J1159" i="45"/>
  <c r="K1159" i="45" s="1"/>
  <c r="J1149" i="45"/>
  <c r="K1149" i="45" s="1"/>
  <c r="J1139" i="45"/>
  <c r="K1139" i="45" s="1"/>
  <c r="J1129" i="45"/>
  <c r="K1129" i="45" s="1"/>
  <c r="J1119" i="45"/>
  <c r="K1119" i="45" s="1"/>
  <c r="J1109" i="45"/>
  <c r="K1109" i="45" s="1"/>
  <c r="J1099" i="45"/>
  <c r="K1099" i="45" s="1"/>
  <c r="J1089" i="45"/>
  <c r="K1089" i="45" s="1"/>
  <c r="J1079" i="45"/>
  <c r="K1079" i="45" s="1"/>
  <c r="J1069" i="45"/>
  <c r="K1069" i="45" s="1"/>
  <c r="J1059" i="45"/>
  <c r="K1059" i="45" s="1"/>
  <c r="J1049" i="45"/>
  <c r="K1049" i="45" s="1"/>
  <c r="J1039" i="45"/>
  <c r="K1039" i="45" s="1"/>
  <c r="J1029" i="45"/>
  <c r="K1029" i="45" s="1"/>
  <c r="J1019" i="45"/>
  <c r="K1019" i="45" s="1"/>
  <c r="J1009" i="45"/>
  <c r="K1009" i="45" s="1"/>
  <c r="J999" i="45"/>
  <c r="K999" i="45" s="1"/>
  <c r="J989" i="45"/>
  <c r="K989" i="45" s="1"/>
  <c r="J979" i="45"/>
  <c r="K979" i="45" s="1"/>
  <c r="J969" i="45"/>
  <c r="K969" i="45" s="1"/>
  <c r="J959" i="45"/>
  <c r="K959" i="45" s="1"/>
  <c r="J949" i="45"/>
  <c r="K949" i="45" s="1"/>
  <c r="J939" i="45"/>
  <c r="K939" i="45" s="1"/>
  <c r="J929" i="45"/>
  <c r="K929" i="45" s="1"/>
  <c r="J919" i="45"/>
  <c r="K919" i="45" s="1"/>
  <c r="J909" i="45"/>
  <c r="K909" i="45" s="1"/>
  <c r="J899" i="45"/>
  <c r="K899" i="45" s="1"/>
  <c r="J889" i="45"/>
  <c r="K889" i="45" s="1"/>
  <c r="J879" i="45"/>
  <c r="K879" i="45" s="1"/>
  <c r="J869" i="45"/>
  <c r="K869" i="45" s="1"/>
  <c r="J859" i="45"/>
  <c r="K859" i="45" s="1"/>
  <c r="J849" i="45"/>
  <c r="K849" i="45" s="1"/>
  <c r="J839" i="45"/>
  <c r="K839" i="45" s="1"/>
  <c r="J829" i="45"/>
  <c r="K829" i="45" s="1"/>
  <c r="J819" i="45"/>
  <c r="K819" i="45" s="1"/>
  <c r="J809" i="45"/>
  <c r="K809" i="45" s="1"/>
  <c r="J799" i="45"/>
  <c r="K799" i="45" s="1"/>
  <c r="J789" i="45"/>
  <c r="K789" i="45" s="1"/>
  <c r="J779" i="45"/>
  <c r="K779" i="45" s="1"/>
  <c r="J769" i="45"/>
  <c r="K769" i="45" s="1"/>
  <c r="J759" i="45"/>
  <c r="K759" i="45" s="1"/>
  <c r="J749" i="45"/>
  <c r="K749" i="45" s="1"/>
  <c r="J739" i="45"/>
  <c r="K739" i="45" s="1"/>
  <c r="J729" i="45"/>
  <c r="K729" i="45" s="1"/>
  <c r="J719" i="45"/>
  <c r="K719" i="45" s="1"/>
  <c r="J709" i="45"/>
  <c r="K709" i="45" s="1"/>
  <c r="J699" i="45"/>
  <c r="K699" i="45" s="1"/>
  <c r="J689" i="45"/>
  <c r="K689" i="45" s="1"/>
  <c r="J679" i="45"/>
  <c r="K679" i="45" s="1"/>
  <c r="J669" i="45"/>
  <c r="K669" i="45" s="1"/>
  <c r="J659" i="45"/>
  <c r="K659" i="45" s="1"/>
  <c r="J649" i="45"/>
  <c r="K649" i="45" s="1"/>
  <c r="J639" i="45"/>
  <c r="K639" i="45" s="1"/>
  <c r="J629" i="45"/>
  <c r="K629" i="45" s="1"/>
  <c r="J619" i="45"/>
  <c r="K619" i="45" s="1"/>
  <c r="J609" i="45"/>
  <c r="K609" i="45" s="1"/>
  <c r="J599" i="45"/>
  <c r="K599" i="45" s="1"/>
  <c r="J589" i="45"/>
  <c r="K589" i="45" s="1"/>
  <c r="J579" i="45"/>
  <c r="K579" i="45" s="1"/>
  <c r="J569" i="45"/>
  <c r="K569" i="45" s="1"/>
  <c r="J559" i="45"/>
  <c r="K559" i="45" s="1"/>
  <c r="J549" i="45"/>
  <c r="K549" i="45" s="1"/>
  <c r="J539" i="45"/>
  <c r="K539" i="45" s="1"/>
  <c r="J529" i="45"/>
  <c r="K529" i="45" s="1"/>
  <c r="J519" i="45"/>
  <c r="K519" i="45" s="1"/>
  <c r="J509" i="45"/>
  <c r="K509" i="45" s="1"/>
  <c r="J499" i="45"/>
  <c r="K499" i="45" s="1"/>
  <c r="J489" i="45"/>
  <c r="K489" i="45" s="1"/>
  <c r="J479" i="45"/>
  <c r="K479" i="45" s="1"/>
  <c r="J469" i="45"/>
  <c r="K469" i="45" s="1"/>
  <c r="J459" i="45"/>
  <c r="K459" i="45" s="1"/>
  <c r="J449" i="45"/>
  <c r="K449" i="45" s="1"/>
  <c r="J439" i="45"/>
  <c r="K439" i="45" s="1"/>
  <c r="J429" i="45"/>
  <c r="K429" i="45" s="1"/>
  <c r="J419" i="45"/>
  <c r="K419" i="45" s="1"/>
  <c r="J409" i="45"/>
  <c r="K409" i="45" s="1"/>
  <c r="J399" i="45"/>
  <c r="K399" i="45" s="1"/>
  <c r="J389" i="45"/>
  <c r="K389" i="45" s="1"/>
  <c r="J379" i="45"/>
  <c r="K379" i="45" s="1"/>
  <c r="J369" i="45"/>
  <c r="K369" i="45" s="1"/>
  <c r="J359" i="45"/>
  <c r="K359" i="45" s="1"/>
  <c r="J349" i="45"/>
  <c r="K349" i="45" s="1"/>
  <c r="J339" i="45"/>
  <c r="K339" i="45" s="1"/>
  <c r="J329" i="45"/>
  <c r="K329" i="45" s="1"/>
  <c r="J319" i="45"/>
  <c r="K319" i="45" s="1"/>
  <c r="J309" i="45"/>
  <c r="K309" i="45" s="1"/>
  <c r="J299" i="45"/>
  <c r="K299" i="45" s="1"/>
  <c r="J289" i="45"/>
  <c r="K289" i="45" s="1"/>
  <c r="J279" i="45"/>
  <c r="K279" i="45" s="1"/>
  <c r="J269" i="45"/>
  <c r="K269" i="45" s="1"/>
  <c r="J259" i="45"/>
  <c r="K259" i="45" s="1"/>
  <c r="J249" i="45"/>
  <c r="K249" i="45" s="1"/>
  <c r="J239" i="45"/>
  <c r="K239" i="45" s="1"/>
  <c r="J229" i="45"/>
  <c r="K229" i="45" s="1"/>
  <c r="J219" i="45"/>
  <c r="K219" i="45" s="1"/>
  <c r="J209" i="45"/>
  <c r="K209" i="45" s="1"/>
  <c r="J199" i="45"/>
  <c r="K199" i="45" s="1"/>
  <c r="J189" i="45"/>
  <c r="K189" i="45" s="1"/>
  <c r="J179" i="45"/>
  <c r="K179" i="45" s="1"/>
  <c r="J169" i="45"/>
  <c r="K169" i="45" s="1"/>
  <c r="J159" i="45"/>
  <c r="K159" i="45" s="1"/>
  <c r="J149" i="45"/>
  <c r="K149" i="45" s="1"/>
  <c r="J139" i="45"/>
  <c r="K139" i="45" s="1"/>
  <c r="J129" i="45"/>
  <c r="K129" i="45" s="1"/>
  <c r="J119" i="45"/>
  <c r="K119" i="45" s="1"/>
  <c r="J109" i="45"/>
  <c r="K109" i="45" s="1"/>
  <c r="J335" i="45"/>
  <c r="K335" i="45" s="1"/>
  <c r="J1273" i="45"/>
  <c r="K1273" i="45" s="1"/>
  <c r="J1263" i="45"/>
  <c r="K1263" i="45" s="1"/>
  <c r="J1253" i="45"/>
  <c r="K1253" i="45" s="1"/>
  <c r="J1243" i="45"/>
  <c r="K1243" i="45" s="1"/>
  <c r="J1233" i="45"/>
  <c r="K1233" i="45" s="1"/>
  <c r="J1223" i="45"/>
  <c r="K1223" i="45" s="1"/>
  <c r="J1213" i="45"/>
  <c r="K1213" i="45" s="1"/>
  <c r="J1203" i="45"/>
  <c r="K1203" i="45" s="1"/>
  <c r="J1193" i="45"/>
  <c r="K1193" i="45" s="1"/>
  <c r="J1183" i="45"/>
  <c r="K1183" i="45" s="1"/>
  <c r="J1173" i="45"/>
  <c r="K1173" i="45" s="1"/>
  <c r="J1163" i="45"/>
  <c r="K1163" i="45" s="1"/>
  <c r="J1153" i="45"/>
  <c r="K1153" i="45" s="1"/>
  <c r="J1143" i="45"/>
  <c r="K1143" i="45" s="1"/>
  <c r="J1133" i="45"/>
  <c r="K1133" i="45" s="1"/>
  <c r="J1123" i="45"/>
  <c r="K1123" i="45" s="1"/>
  <c r="J1113" i="45"/>
  <c r="K1113" i="45" s="1"/>
  <c r="J1103" i="45"/>
  <c r="K1103" i="45" s="1"/>
  <c r="J1093" i="45"/>
  <c r="K1093" i="45" s="1"/>
  <c r="J1083" i="45"/>
  <c r="K1083" i="45" s="1"/>
  <c r="J1073" i="45"/>
  <c r="K1073" i="45" s="1"/>
  <c r="J1063" i="45"/>
  <c r="K1063" i="45" s="1"/>
  <c r="J1053" i="45"/>
  <c r="K1053" i="45" s="1"/>
  <c r="J1043" i="45"/>
  <c r="K1043" i="45" s="1"/>
  <c r="J1033" i="45"/>
  <c r="K1033" i="45" s="1"/>
  <c r="J1023" i="45"/>
  <c r="K1023" i="45" s="1"/>
  <c r="J1013" i="45"/>
  <c r="K1013" i="45" s="1"/>
  <c r="J1003" i="45"/>
  <c r="K1003" i="45" s="1"/>
  <c r="J993" i="45"/>
  <c r="K993" i="45" s="1"/>
  <c r="J983" i="45"/>
  <c r="K983" i="45" s="1"/>
  <c r="J973" i="45"/>
  <c r="K973" i="45" s="1"/>
  <c r="J963" i="45"/>
  <c r="K963" i="45" s="1"/>
  <c r="J953" i="45"/>
  <c r="K953" i="45" s="1"/>
  <c r="J943" i="45"/>
  <c r="K943" i="45" s="1"/>
  <c r="J933" i="45"/>
  <c r="K933" i="45" s="1"/>
  <c r="J923" i="45"/>
  <c r="K923" i="45" s="1"/>
  <c r="J913" i="45"/>
  <c r="K913" i="45" s="1"/>
  <c r="J903" i="45"/>
  <c r="K903" i="45" s="1"/>
  <c r="J893" i="45"/>
  <c r="K893" i="45" s="1"/>
  <c r="J883" i="45"/>
  <c r="K883" i="45" s="1"/>
  <c r="J873" i="45"/>
  <c r="K873" i="45" s="1"/>
  <c r="J325" i="45"/>
  <c r="K325" i="45" s="1"/>
  <c r="J315" i="45"/>
  <c r="K315" i="45" s="1"/>
  <c r="J305" i="45"/>
  <c r="K305" i="45" s="1"/>
  <c r="J295" i="45"/>
  <c r="K295" i="45" s="1"/>
  <c r="J285" i="45"/>
  <c r="K285" i="45" s="1"/>
  <c r="J275" i="45"/>
  <c r="K275" i="45" s="1"/>
  <c r="J265" i="45"/>
  <c r="K265" i="45" s="1"/>
  <c r="J255" i="45"/>
  <c r="K255" i="45" s="1"/>
  <c r="J245" i="45"/>
  <c r="K245" i="45" s="1"/>
  <c r="J235" i="45"/>
  <c r="K235" i="45" s="1"/>
  <c r="J225" i="45"/>
  <c r="K225" i="45" s="1"/>
  <c r="J215" i="45"/>
  <c r="K215" i="45" s="1"/>
  <c r="J205" i="45"/>
  <c r="K205" i="45" s="1"/>
  <c r="J195" i="45"/>
  <c r="K195" i="45" s="1"/>
  <c r="J185" i="45"/>
  <c r="K185" i="45" s="1"/>
  <c r="J175" i="45"/>
  <c r="K175" i="45" s="1"/>
  <c r="J165" i="45"/>
  <c r="K165" i="45" s="1"/>
  <c r="J155" i="45"/>
  <c r="K155" i="45" s="1"/>
  <c r="J145" i="45"/>
  <c r="K145" i="45" s="1"/>
  <c r="J135" i="45"/>
  <c r="K135" i="45" s="1"/>
  <c r="J863" i="45"/>
  <c r="K863" i="45" s="1"/>
  <c r="J853" i="45"/>
  <c r="K853" i="45" s="1"/>
  <c r="J843" i="45"/>
  <c r="K843" i="45" s="1"/>
  <c r="J833" i="45"/>
  <c r="K833" i="45" s="1"/>
  <c r="J823" i="45"/>
  <c r="K823" i="45" s="1"/>
  <c r="J813" i="45"/>
  <c r="K813" i="45" s="1"/>
  <c r="J803" i="45"/>
  <c r="K803" i="45" s="1"/>
  <c r="J793" i="45"/>
  <c r="K793" i="45" s="1"/>
  <c r="J783" i="45"/>
  <c r="K783" i="45" s="1"/>
  <c r="J773" i="45"/>
  <c r="K773" i="45" s="1"/>
  <c r="J763" i="45"/>
  <c r="K763" i="45" s="1"/>
  <c r="J753" i="45"/>
  <c r="K753" i="45" s="1"/>
  <c r="J743" i="45"/>
  <c r="K743" i="45" s="1"/>
  <c r="J733" i="45"/>
  <c r="K733" i="45" s="1"/>
  <c r="J723" i="45"/>
  <c r="K723" i="45" s="1"/>
  <c r="J713" i="45"/>
  <c r="K713" i="45" s="1"/>
  <c r="J703" i="45"/>
  <c r="K703" i="45" s="1"/>
  <c r="J693" i="45"/>
  <c r="K693" i="45" s="1"/>
  <c r="J683" i="45"/>
  <c r="K683" i="45" s="1"/>
  <c r="J673" i="45"/>
  <c r="K673" i="45" s="1"/>
  <c r="J663" i="45"/>
  <c r="K663" i="45" s="1"/>
  <c r="J653" i="45"/>
  <c r="K653" i="45" s="1"/>
  <c r="J643" i="45"/>
  <c r="K643" i="45" s="1"/>
  <c r="J633" i="45"/>
  <c r="K633" i="45" s="1"/>
  <c r="J623" i="45"/>
  <c r="K623" i="45" s="1"/>
  <c r="J613" i="45"/>
  <c r="K613" i="45" s="1"/>
  <c r="J603" i="45"/>
  <c r="K603" i="45" s="1"/>
  <c r="J593" i="45"/>
  <c r="K593" i="45" s="1"/>
  <c r="J583" i="45"/>
  <c r="K583" i="45" s="1"/>
  <c r="J573" i="45"/>
  <c r="K573" i="45" s="1"/>
  <c r="J563" i="45"/>
  <c r="K563" i="45" s="1"/>
  <c r="J553" i="45"/>
  <c r="K553" i="45" s="1"/>
  <c r="J543" i="45"/>
  <c r="K543" i="45" s="1"/>
  <c r="J533" i="45"/>
  <c r="K533" i="45" s="1"/>
  <c r="J523" i="45"/>
  <c r="K523" i="45" s="1"/>
  <c r="J513" i="45"/>
  <c r="K513" i="45" s="1"/>
  <c r="J503" i="45"/>
  <c r="K503" i="45" s="1"/>
  <c r="J493" i="45"/>
  <c r="K493" i="45" s="1"/>
  <c r="J483" i="45"/>
  <c r="K483" i="45" s="1"/>
  <c r="J473" i="45"/>
  <c r="K473" i="45" s="1"/>
  <c r="J463" i="45"/>
  <c r="K463" i="45" s="1"/>
  <c r="J453" i="45"/>
  <c r="K453" i="45" s="1"/>
  <c r="J443" i="45"/>
  <c r="K443" i="45" s="1"/>
  <c r="J433" i="45"/>
  <c r="K433" i="45" s="1"/>
  <c r="J423" i="45"/>
  <c r="K423" i="45" s="1"/>
  <c r="J413" i="45"/>
  <c r="K413" i="45" s="1"/>
  <c r="J403" i="45"/>
  <c r="K403" i="45" s="1"/>
  <c r="J393" i="45"/>
  <c r="K393" i="45" s="1"/>
  <c r="J383" i="45"/>
  <c r="K383" i="45" s="1"/>
  <c r="J373" i="45"/>
  <c r="K373" i="45" s="1"/>
  <c r="J363" i="45"/>
  <c r="K363" i="45" s="1"/>
  <c r="J353" i="45"/>
  <c r="K353" i="45" s="1"/>
  <c r="J343" i="45"/>
  <c r="K343" i="45" s="1"/>
  <c r="J333" i="45"/>
  <c r="K333" i="45" s="1"/>
  <c r="J323" i="45"/>
  <c r="K323" i="45" s="1"/>
  <c r="J313" i="45"/>
  <c r="K313" i="45" s="1"/>
  <c r="J303" i="45"/>
  <c r="K303" i="45" s="1"/>
  <c r="J293" i="45"/>
  <c r="K293" i="45" s="1"/>
  <c r="J283" i="45"/>
  <c r="K283" i="45" s="1"/>
  <c r="J273" i="45"/>
  <c r="K273" i="45" s="1"/>
  <c r="J263" i="45"/>
  <c r="K263" i="45" s="1"/>
  <c r="J253" i="45"/>
  <c r="K253" i="45" s="1"/>
  <c r="J243" i="45"/>
  <c r="K243" i="45" s="1"/>
  <c r="J233" i="45"/>
  <c r="K233" i="45" s="1"/>
  <c r="J223" i="45"/>
  <c r="K223" i="45" s="1"/>
  <c r="J213" i="45"/>
  <c r="K213" i="45" s="1"/>
  <c r="J203" i="45"/>
  <c r="K203" i="45" s="1"/>
  <c r="J193" i="45"/>
  <c r="K193" i="45" s="1"/>
  <c r="J183" i="45"/>
  <c r="K183" i="45" s="1"/>
  <c r="J173" i="45"/>
  <c r="K173" i="45" s="1"/>
  <c r="J163" i="45"/>
  <c r="K163" i="45" s="1"/>
  <c r="J153" i="45"/>
  <c r="K153" i="45" s="1"/>
  <c r="J143" i="45"/>
  <c r="K143" i="45" s="1"/>
  <c r="J133" i="45"/>
  <c r="K133" i="45" s="1"/>
  <c r="J123" i="45"/>
  <c r="K123" i="45" s="1"/>
  <c r="J113" i="45"/>
  <c r="K113" i="45" s="1"/>
  <c r="J103" i="45"/>
  <c r="K103" i="45" s="1"/>
  <c r="J93" i="45"/>
  <c r="K93" i="45" s="1"/>
  <c r="J83" i="45"/>
  <c r="K83" i="45" s="1"/>
  <c r="J73" i="45"/>
  <c r="K73" i="45" s="1"/>
  <c r="J63" i="45"/>
  <c r="K63" i="45" s="1"/>
  <c r="J53" i="45"/>
  <c r="K53" i="45" s="1"/>
  <c r="J43" i="45"/>
  <c r="K43" i="45" s="1"/>
  <c r="J33" i="45"/>
  <c r="K33" i="45" s="1"/>
  <c r="J23" i="45"/>
  <c r="K23" i="45" s="1"/>
  <c r="J1267" i="45"/>
  <c r="K1267" i="45" s="1"/>
  <c r="J1257" i="45"/>
  <c r="K1257" i="45" s="1"/>
  <c r="J1247" i="45"/>
  <c r="K1247" i="45" s="1"/>
  <c r="J1237" i="45"/>
  <c r="K1237" i="45" s="1"/>
  <c r="J1227" i="45"/>
  <c r="K1227" i="45" s="1"/>
  <c r="J1266" i="45"/>
  <c r="K1266" i="45" s="1"/>
  <c r="J1256" i="45"/>
  <c r="K1256" i="45" s="1"/>
  <c r="J1246" i="45"/>
  <c r="K1246" i="45" s="1"/>
  <c r="J1236" i="45"/>
  <c r="K1236" i="45" s="1"/>
  <c r="J1226" i="45"/>
  <c r="K1226" i="45" s="1"/>
  <c r="J1216" i="45"/>
  <c r="K1216" i="45" s="1"/>
  <c r="J1206" i="45"/>
  <c r="K1206" i="45" s="1"/>
  <c r="J1196" i="45"/>
  <c r="K1196" i="45" s="1"/>
  <c r="J1186" i="45"/>
  <c r="K1186" i="45" s="1"/>
  <c r="J1176" i="45"/>
  <c r="K1176" i="45" s="1"/>
  <c r="J1166" i="45"/>
  <c r="K1166" i="45" s="1"/>
  <c r="J1156" i="45"/>
  <c r="K1156" i="45" s="1"/>
  <c r="J1146" i="45"/>
  <c r="K1146" i="45" s="1"/>
  <c r="J1136" i="45"/>
  <c r="K1136" i="45" s="1"/>
  <c r="J1126" i="45"/>
  <c r="K1126" i="45" s="1"/>
  <c r="J1116" i="45"/>
  <c r="K1116" i="45" s="1"/>
  <c r="J1106" i="45"/>
  <c r="K1106" i="45" s="1"/>
  <c r="J1096" i="45"/>
  <c r="K1096" i="45" s="1"/>
  <c r="J1086" i="45"/>
  <c r="K1086" i="45" s="1"/>
  <c r="J1076" i="45"/>
  <c r="K1076" i="45" s="1"/>
  <c r="J1066" i="45"/>
  <c r="K1066" i="45" s="1"/>
  <c r="J1056" i="45"/>
  <c r="K1056" i="45" s="1"/>
  <c r="J1046" i="45"/>
  <c r="K1046" i="45" s="1"/>
  <c r="J1036" i="45"/>
  <c r="K1036" i="45" s="1"/>
  <c r="J1026" i="45"/>
  <c r="K1026" i="45" s="1"/>
  <c r="J1016" i="45"/>
  <c r="K1016" i="45" s="1"/>
  <c r="J1006" i="45"/>
  <c r="K1006" i="45" s="1"/>
  <c r="J996" i="45"/>
  <c r="K996" i="45" s="1"/>
  <c r="J986" i="45"/>
  <c r="K986" i="45" s="1"/>
  <c r="J976" i="45"/>
  <c r="K976" i="45" s="1"/>
  <c r="J966" i="45"/>
  <c r="K966" i="45" s="1"/>
  <c r="J956" i="45"/>
  <c r="K956" i="45" s="1"/>
  <c r="J946" i="45"/>
  <c r="K946" i="45" s="1"/>
  <c r="J936" i="45"/>
  <c r="K936" i="45" s="1"/>
  <c r="J926" i="45"/>
  <c r="K926" i="45" s="1"/>
  <c r="J916" i="45"/>
  <c r="K916" i="45" s="1"/>
  <c r="J906" i="45"/>
  <c r="K906" i="45" s="1"/>
  <c r="J896" i="45"/>
  <c r="K896" i="45" s="1"/>
  <c r="J886" i="45"/>
  <c r="K886" i="45" s="1"/>
  <c r="J876" i="45"/>
  <c r="K876" i="45" s="1"/>
  <c r="J866" i="45"/>
  <c r="K866" i="45" s="1"/>
  <c r="J1217" i="45"/>
  <c r="K1217" i="45" s="1"/>
  <c r="J1207" i="45"/>
  <c r="K1207" i="45" s="1"/>
  <c r="J1197" i="45"/>
  <c r="K1197" i="45" s="1"/>
  <c r="J1187" i="45"/>
  <c r="K1187" i="45" s="1"/>
  <c r="J1177" i="45"/>
  <c r="K1177" i="45" s="1"/>
  <c r="J1167" i="45"/>
  <c r="K1167" i="45" s="1"/>
  <c r="J1157" i="45"/>
  <c r="K1157" i="45" s="1"/>
  <c r="J1147" i="45"/>
  <c r="K1147" i="45" s="1"/>
  <c r="J1137" i="45"/>
  <c r="K1137" i="45" s="1"/>
  <c r="J1127" i="45"/>
  <c r="K1127" i="45" s="1"/>
  <c r="J1117" i="45"/>
  <c r="K1117" i="45" s="1"/>
  <c r="J1107" i="45"/>
  <c r="K1107" i="45" s="1"/>
  <c r="J1097" i="45"/>
  <c r="K1097" i="45" s="1"/>
  <c r="J1087" i="45"/>
  <c r="K1087" i="45" s="1"/>
  <c r="J1077" i="45"/>
  <c r="K1077" i="45" s="1"/>
  <c r="J1067" i="45"/>
  <c r="K1067" i="45" s="1"/>
  <c r="J1057" i="45"/>
  <c r="K1057" i="45" s="1"/>
  <c r="J1047" i="45"/>
  <c r="K1047" i="45" s="1"/>
  <c r="J1037" i="45"/>
  <c r="K1037" i="45" s="1"/>
  <c r="J1027" i="45"/>
  <c r="K1027" i="45" s="1"/>
  <c r="J1017" i="45"/>
  <c r="K1017" i="45" s="1"/>
  <c r="J1007" i="45"/>
  <c r="K1007" i="45" s="1"/>
  <c r="J997" i="45"/>
  <c r="K997" i="45" s="1"/>
  <c r="J987" i="45"/>
  <c r="K987" i="45" s="1"/>
  <c r="J977" i="45"/>
  <c r="K977" i="45" s="1"/>
  <c r="J967" i="45"/>
  <c r="K967" i="45" s="1"/>
  <c r="J957" i="45"/>
  <c r="K957" i="45" s="1"/>
  <c r="J947" i="45"/>
  <c r="K947" i="45" s="1"/>
  <c r="J937" i="45"/>
  <c r="K937" i="45" s="1"/>
  <c r="J927" i="45"/>
  <c r="K927" i="45" s="1"/>
  <c r="J917" i="45"/>
  <c r="K917" i="45" s="1"/>
  <c r="J907" i="45"/>
  <c r="K907" i="45" s="1"/>
  <c r="J897" i="45"/>
  <c r="K897" i="45" s="1"/>
  <c r="J887" i="45"/>
  <c r="K887" i="45" s="1"/>
  <c r="J877" i="45"/>
  <c r="K877" i="45" s="1"/>
  <c r="J867" i="45"/>
  <c r="K867" i="45" s="1"/>
  <c r="J857" i="45"/>
  <c r="K857" i="45" s="1"/>
  <c r="J847" i="45"/>
  <c r="K847" i="45" s="1"/>
  <c r="J856" i="45"/>
  <c r="K856" i="45" s="1"/>
  <c r="J846" i="45"/>
  <c r="K846" i="45" s="1"/>
  <c r="J836" i="45"/>
  <c r="K836" i="45" s="1"/>
  <c r="J826" i="45"/>
  <c r="K826" i="45" s="1"/>
  <c r="J816" i="45"/>
  <c r="K816" i="45" s="1"/>
  <c r="J806" i="45"/>
  <c r="K806" i="45" s="1"/>
  <c r="J796" i="45"/>
  <c r="K796" i="45" s="1"/>
  <c r="J786" i="45"/>
  <c r="K786" i="45" s="1"/>
  <c r="J776" i="45"/>
  <c r="K776" i="45" s="1"/>
  <c r="J766" i="45"/>
  <c r="K766" i="45" s="1"/>
  <c r="J756" i="45"/>
  <c r="K756" i="45" s="1"/>
  <c r="J746" i="45"/>
  <c r="K746" i="45" s="1"/>
  <c r="J736" i="45"/>
  <c r="K736" i="45" s="1"/>
  <c r="J726" i="45"/>
  <c r="K726" i="45" s="1"/>
  <c r="J716" i="45"/>
  <c r="K716" i="45" s="1"/>
  <c r="J706" i="45"/>
  <c r="K706" i="45" s="1"/>
  <c r="J696" i="45"/>
  <c r="K696" i="45" s="1"/>
  <c r="J686" i="45"/>
  <c r="K686" i="45" s="1"/>
  <c r="J676" i="45"/>
  <c r="K676" i="45" s="1"/>
  <c r="J666" i="45"/>
  <c r="K666" i="45" s="1"/>
  <c r="J656" i="45"/>
  <c r="K656" i="45" s="1"/>
  <c r="J646" i="45"/>
  <c r="K646" i="45" s="1"/>
  <c r="J636" i="45"/>
  <c r="K636" i="45" s="1"/>
  <c r="J626" i="45"/>
  <c r="K626" i="45" s="1"/>
  <c r="J616" i="45"/>
  <c r="K616" i="45" s="1"/>
  <c r="J606" i="45"/>
  <c r="K606" i="45" s="1"/>
  <c r="J596" i="45"/>
  <c r="K596" i="45" s="1"/>
  <c r="J586" i="45"/>
  <c r="K586" i="45" s="1"/>
  <c r="J576" i="45"/>
  <c r="K576" i="45" s="1"/>
  <c r="J566" i="45"/>
  <c r="K566" i="45" s="1"/>
  <c r="J556" i="45"/>
  <c r="K556" i="45" s="1"/>
  <c r="J546" i="45"/>
  <c r="K546" i="45" s="1"/>
  <c r="J536" i="45"/>
  <c r="K536" i="45" s="1"/>
  <c r="J526" i="45"/>
  <c r="K526" i="45" s="1"/>
  <c r="J516" i="45"/>
  <c r="K516" i="45" s="1"/>
  <c r="J506" i="45"/>
  <c r="K506" i="45" s="1"/>
  <c r="J496" i="45"/>
  <c r="K496" i="45" s="1"/>
  <c r="J486" i="45"/>
  <c r="K486" i="45" s="1"/>
  <c r="J476" i="45"/>
  <c r="K476" i="45" s="1"/>
  <c r="J466" i="45"/>
  <c r="K466" i="45" s="1"/>
  <c r="J456" i="45"/>
  <c r="K456" i="45" s="1"/>
  <c r="J446" i="45"/>
  <c r="K446" i="45" s="1"/>
  <c r="J436" i="45"/>
  <c r="K436" i="45" s="1"/>
  <c r="J426" i="45"/>
  <c r="K426" i="45" s="1"/>
  <c r="J416" i="45"/>
  <c r="K416" i="45" s="1"/>
  <c r="J406" i="45"/>
  <c r="K406" i="45" s="1"/>
  <c r="J396" i="45"/>
  <c r="K396" i="45" s="1"/>
  <c r="J386" i="45"/>
  <c r="K386" i="45" s="1"/>
  <c r="J376" i="45"/>
  <c r="K376" i="45" s="1"/>
  <c r="J366" i="45"/>
  <c r="K366" i="45" s="1"/>
  <c r="J356" i="45"/>
  <c r="K356" i="45" s="1"/>
  <c r="J346" i="45"/>
  <c r="K346" i="45" s="1"/>
  <c r="J336" i="45"/>
  <c r="K336" i="45" s="1"/>
  <c r="J326" i="45"/>
  <c r="K326" i="45" s="1"/>
  <c r="J316" i="45"/>
  <c r="K316" i="45" s="1"/>
  <c r="J306" i="45"/>
  <c r="K306" i="45" s="1"/>
  <c r="J296" i="45"/>
  <c r="K296" i="45" s="1"/>
  <c r="J286" i="45"/>
  <c r="K286" i="45" s="1"/>
  <c r="J276" i="45"/>
  <c r="K276" i="45" s="1"/>
  <c r="J266" i="45"/>
  <c r="K266" i="45" s="1"/>
  <c r="J256" i="45"/>
  <c r="K256" i="45" s="1"/>
  <c r="J246" i="45"/>
  <c r="K246" i="45" s="1"/>
  <c r="J236" i="45"/>
  <c r="K236" i="45" s="1"/>
  <c r="J226" i="45"/>
  <c r="K226" i="45" s="1"/>
  <c r="J216" i="45"/>
  <c r="K216" i="45" s="1"/>
  <c r="J206" i="45"/>
  <c r="K206" i="45" s="1"/>
  <c r="J196" i="45"/>
  <c r="K196" i="45" s="1"/>
  <c r="J186" i="45"/>
  <c r="K186" i="45" s="1"/>
  <c r="J176" i="45"/>
  <c r="K176" i="45" s="1"/>
  <c r="J166" i="45"/>
  <c r="K166" i="45" s="1"/>
  <c r="J156" i="45"/>
  <c r="K156" i="45" s="1"/>
  <c r="J146" i="45"/>
  <c r="K146" i="45" s="1"/>
  <c r="J136" i="45"/>
  <c r="K136" i="45" s="1"/>
  <c r="J126" i="45"/>
  <c r="K126" i="45" s="1"/>
  <c r="J116" i="45"/>
  <c r="K116" i="45" s="1"/>
  <c r="J106" i="45"/>
  <c r="K106" i="45" s="1"/>
  <c r="J96" i="45"/>
  <c r="K96" i="45" s="1"/>
  <c r="J86" i="45"/>
  <c r="K86" i="45" s="1"/>
  <c r="J76" i="45"/>
  <c r="K76" i="45" s="1"/>
  <c r="J66" i="45"/>
  <c r="K66" i="45" s="1"/>
  <c r="J56" i="45"/>
  <c r="K56" i="45" s="1"/>
  <c r="J46" i="45"/>
  <c r="K46" i="45" s="1"/>
  <c r="J36" i="45"/>
  <c r="K36" i="45" s="1"/>
  <c r="J26" i="45"/>
  <c r="K26" i="45" s="1"/>
  <c r="J125" i="45"/>
  <c r="K125" i="45" s="1"/>
  <c r="J115" i="45"/>
  <c r="K115" i="45" s="1"/>
  <c r="J105" i="45"/>
  <c r="K105" i="45" s="1"/>
  <c r="J95" i="45"/>
  <c r="K95" i="45" s="1"/>
  <c r="J85" i="45"/>
  <c r="K85" i="45" s="1"/>
  <c r="J75" i="45"/>
  <c r="K75" i="45" s="1"/>
  <c r="J65" i="45"/>
  <c r="K65" i="45" s="1"/>
  <c r="J55" i="45"/>
  <c r="K55" i="45" s="1"/>
  <c r="J45" i="45"/>
  <c r="K45" i="45" s="1"/>
  <c r="J35" i="45"/>
  <c r="K35" i="45" s="1"/>
  <c r="J25" i="45"/>
  <c r="K25" i="45" s="1"/>
  <c r="J1272" i="45"/>
  <c r="K1272" i="45" s="1"/>
  <c r="J1262" i="45"/>
  <c r="K1262" i="45" s="1"/>
  <c r="J1252" i="45"/>
  <c r="K1252" i="45" s="1"/>
  <c r="J1242" i="45"/>
  <c r="K1242" i="45" s="1"/>
  <c r="J1232" i="45"/>
  <c r="K1232" i="45" s="1"/>
  <c r="J1222" i="45"/>
  <c r="K1222" i="45" s="1"/>
  <c r="J1212" i="45"/>
  <c r="K1212" i="45" s="1"/>
  <c r="J1202" i="45"/>
  <c r="K1202" i="45" s="1"/>
  <c r="J1192" i="45"/>
  <c r="K1192" i="45" s="1"/>
  <c r="J1182" i="45"/>
  <c r="K1182" i="45" s="1"/>
  <c r="J1172" i="45"/>
  <c r="K1172" i="45" s="1"/>
  <c r="J1162" i="45"/>
  <c r="K1162" i="45" s="1"/>
  <c r="J1152" i="45"/>
  <c r="K1152" i="45" s="1"/>
  <c r="J1142" i="45"/>
  <c r="K1142" i="45" s="1"/>
  <c r="J1132" i="45"/>
  <c r="K1132" i="45" s="1"/>
  <c r="J1122" i="45"/>
  <c r="K1122" i="45" s="1"/>
  <c r="J1112" i="45"/>
  <c r="K1112" i="45" s="1"/>
  <c r="J1102" i="45"/>
  <c r="K1102" i="45" s="1"/>
  <c r="J1092" i="45"/>
  <c r="K1092" i="45" s="1"/>
  <c r="J1082" i="45"/>
  <c r="K1082" i="45" s="1"/>
  <c r="J1072" i="45"/>
  <c r="K1072" i="45" s="1"/>
  <c r="J1062" i="45"/>
  <c r="K1062" i="45" s="1"/>
  <c r="J1052" i="45"/>
  <c r="K1052" i="45" s="1"/>
  <c r="J1042" i="45"/>
  <c r="K1042" i="45" s="1"/>
  <c r="J1032" i="45"/>
  <c r="K1032" i="45" s="1"/>
  <c r="J1022" i="45"/>
  <c r="K1022" i="45" s="1"/>
  <c r="J1012" i="45"/>
  <c r="K1012" i="45" s="1"/>
  <c r="J1002" i="45"/>
  <c r="K1002" i="45" s="1"/>
  <c r="J992" i="45"/>
  <c r="K992" i="45" s="1"/>
  <c r="J982" i="45"/>
  <c r="K982" i="45" s="1"/>
  <c r="J972" i="45"/>
  <c r="K972" i="45" s="1"/>
  <c r="J962" i="45"/>
  <c r="K962" i="45" s="1"/>
  <c r="J952" i="45"/>
  <c r="K952" i="45" s="1"/>
  <c r="J942" i="45"/>
  <c r="K942" i="45" s="1"/>
  <c r="J932" i="45"/>
  <c r="K932" i="45" s="1"/>
  <c r="J922" i="45"/>
  <c r="K922" i="45" s="1"/>
  <c r="J912" i="45"/>
  <c r="K912" i="45" s="1"/>
  <c r="J902" i="45"/>
  <c r="K902" i="45" s="1"/>
  <c r="J892" i="45"/>
  <c r="K892" i="45" s="1"/>
  <c r="J882" i="45"/>
  <c r="K882" i="45" s="1"/>
  <c r="J872" i="45"/>
  <c r="K872" i="45" s="1"/>
  <c r="J862" i="45"/>
  <c r="K862" i="45" s="1"/>
  <c r="J852" i="45"/>
  <c r="K852" i="45" s="1"/>
  <c r="J842" i="45"/>
  <c r="K842" i="45" s="1"/>
  <c r="J832" i="45"/>
  <c r="K832" i="45" s="1"/>
  <c r="J822" i="45"/>
  <c r="K822" i="45" s="1"/>
  <c r="J812" i="45"/>
  <c r="K812" i="45" s="1"/>
  <c r="J802" i="45"/>
  <c r="K802" i="45" s="1"/>
  <c r="J792" i="45"/>
  <c r="K792" i="45" s="1"/>
  <c r="J782" i="45"/>
  <c r="K782" i="45" s="1"/>
  <c r="J772" i="45"/>
  <c r="K772" i="45" s="1"/>
  <c r="J762" i="45"/>
  <c r="K762" i="45" s="1"/>
  <c r="J752" i="45"/>
  <c r="K752" i="45" s="1"/>
  <c r="J742" i="45"/>
  <c r="K742" i="45" s="1"/>
  <c r="J732" i="45"/>
  <c r="K732" i="45" s="1"/>
  <c r="J722" i="45"/>
  <c r="K722" i="45" s="1"/>
  <c r="J712" i="45"/>
  <c r="K712" i="45" s="1"/>
  <c r="J702" i="45"/>
  <c r="K702" i="45" s="1"/>
  <c r="J692" i="45"/>
  <c r="K692" i="45" s="1"/>
  <c r="J682" i="45"/>
  <c r="K682" i="45" s="1"/>
  <c r="J672" i="45"/>
  <c r="K672" i="45" s="1"/>
  <c r="J662" i="45"/>
  <c r="K662" i="45" s="1"/>
  <c r="J652" i="45"/>
  <c r="K652" i="45" s="1"/>
  <c r="J642" i="45"/>
  <c r="K642" i="45" s="1"/>
  <c r="J632" i="45"/>
  <c r="K632" i="45" s="1"/>
  <c r="J622" i="45"/>
  <c r="K622" i="45" s="1"/>
  <c r="J612" i="45"/>
  <c r="K612" i="45" s="1"/>
  <c r="J602" i="45"/>
  <c r="K602" i="45" s="1"/>
  <c r="J592" i="45"/>
  <c r="K592" i="45" s="1"/>
  <c r="J582" i="45"/>
  <c r="K582" i="45" s="1"/>
  <c r="J572" i="45"/>
  <c r="K572" i="45" s="1"/>
  <c r="J562" i="45"/>
  <c r="K562" i="45" s="1"/>
  <c r="J552" i="45"/>
  <c r="K552" i="45" s="1"/>
  <c r="J542" i="45"/>
  <c r="K542" i="45" s="1"/>
  <c r="J532" i="45"/>
  <c r="K532" i="45" s="1"/>
  <c r="J522" i="45"/>
  <c r="K522" i="45" s="1"/>
  <c r="J512" i="45"/>
  <c r="K512" i="45" s="1"/>
  <c r="J502" i="45"/>
  <c r="K502" i="45" s="1"/>
  <c r="J492" i="45"/>
  <c r="K492" i="45" s="1"/>
  <c r="J482" i="45"/>
  <c r="K482" i="45" s="1"/>
  <c r="J472" i="45"/>
  <c r="K472" i="45" s="1"/>
  <c r="J1268" i="45"/>
  <c r="K1268" i="45" s="1"/>
  <c r="J1258" i="45"/>
  <c r="K1258" i="45" s="1"/>
  <c r="J1248" i="45"/>
  <c r="K1248" i="45" s="1"/>
  <c r="J1238" i="45"/>
  <c r="K1238" i="45" s="1"/>
  <c r="J1228" i="45"/>
  <c r="K1228" i="45" s="1"/>
  <c r="J1218" i="45"/>
  <c r="K1218" i="45" s="1"/>
  <c r="J1208" i="45"/>
  <c r="K1208" i="45" s="1"/>
  <c r="J1198" i="45"/>
  <c r="K1198" i="45" s="1"/>
  <c r="J1188" i="45"/>
  <c r="K1188" i="45" s="1"/>
  <c r="J1178" i="45"/>
  <c r="K1178" i="45" s="1"/>
  <c r="J1168" i="45"/>
  <c r="K1168" i="45" s="1"/>
  <c r="J1158" i="45"/>
  <c r="K1158" i="45" s="1"/>
  <c r="J1148" i="45"/>
  <c r="K1148" i="45" s="1"/>
  <c r="J1138" i="45"/>
  <c r="K1138" i="45" s="1"/>
  <c r="J1128" i="45"/>
  <c r="K1128" i="45" s="1"/>
  <c r="J1118" i="45"/>
  <c r="K1118" i="45" s="1"/>
  <c r="J1108" i="45"/>
  <c r="K1108" i="45" s="1"/>
  <c r="J1098" i="45"/>
  <c r="K1098" i="45" s="1"/>
  <c r="J1088" i="45"/>
  <c r="K1088" i="45" s="1"/>
  <c r="J1078" i="45"/>
  <c r="K1078" i="45" s="1"/>
  <c r="J1068" i="45"/>
  <c r="K1068" i="45" s="1"/>
  <c r="J1058" i="45"/>
  <c r="K1058" i="45" s="1"/>
  <c r="J1048" i="45"/>
  <c r="K1048" i="45" s="1"/>
  <c r="J1038" i="45"/>
  <c r="K1038" i="45" s="1"/>
  <c r="J1028" i="45"/>
  <c r="K1028" i="45" s="1"/>
  <c r="J1018" i="45"/>
  <c r="K1018" i="45" s="1"/>
  <c r="J1008" i="45"/>
  <c r="K1008" i="45" s="1"/>
  <c r="J998" i="45"/>
  <c r="K998" i="45" s="1"/>
  <c r="J988" i="45"/>
  <c r="K988" i="45" s="1"/>
  <c r="J978" i="45"/>
  <c r="K978" i="45" s="1"/>
  <c r="J968" i="45"/>
  <c r="K968" i="45" s="1"/>
  <c r="J958" i="45"/>
  <c r="K958" i="45" s="1"/>
  <c r="J948" i="45"/>
  <c r="K948" i="45" s="1"/>
  <c r="J938" i="45"/>
  <c r="K938" i="45" s="1"/>
  <c r="J928" i="45"/>
  <c r="K928" i="45" s="1"/>
  <c r="J918" i="45"/>
  <c r="K918" i="45" s="1"/>
  <c r="J908" i="45"/>
  <c r="K908" i="45" s="1"/>
  <c r="J898" i="45"/>
  <c r="K898" i="45" s="1"/>
  <c r="J888" i="45"/>
  <c r="K888" i="45" s="1"/>
  <c r="J878" i="45"/>
  <c r="K878" i="45" s="1"/>
  <c r="J868" i="45"/>
  <c r="K868" i="45" s="1"/>
  <c r="J858" i="45"/>
  <c r="K858" i="45" s="1"/>
  <c r="J848" i="45"/>
  <c r="K848" i="45" s="1"/>
  <c r="J838" i="45"/>
  <c r="K838" i="45" s="1"/>
  <c r="J828" i="45"/>
  <c r="K828" i="45" s="1"/>
  <c r="J818" i="45"/>
  <c r="K818" i="45" s="1"/>
  <c r="J808" i="45"/>
  <c r="K808" i="45" s="1"/>
  <c r="J798" i="45"/>
  <c r="K798" i="45" s="1"/>
  <c r="J788" i="45"/>
  <c r="K788" i="45" s="1"/>
  <c r="J778" i="45"/>
  <c r="K778" i="45" s="1"/>
  <c r="J768" i="45"/>
  <c r="K768" i="45" s="1"/>
  <c r="J758" i="45"/>
  <c r="K758" i="45" s="1"/>
  <c r="J748" i="45"/>
  <c r="K748" i="45" s="1"/>
  <c r="J738" i="45"/>
  <c r="K738" i="45" s="1"/>
  <c r="J728" i="45"/>
  <c r="K728" i="45" s="1"/>
  <c r="J718" i="45"/>
  <c r="K718" i="45" s="1"/>
  <c r="J708" i="45"/>
  <c r="K708" i="45" s="1"/>
  <c r="J698" i="45"/>
  <c r="K698" i="45" s="1"/>
  <c r="J688" i="45"/>
  <c r="K688" i="45" s="1"/>
  <c r="J678" i="45"/>
  <c r="K678" i="45" s="1"/>
  <c r="J668" i="45"/>
  <c r="K668" i="45" s="1"/>
  <c r="J837" i="45"/>
  <c r="K837" i="45" s="1"/>
  <c r="J827" i="45"/>
  <c r="K827" i="45" s="1"/>
  <c r="J817" i="45"/>
  <c r="K817" i="45" s="1"/>
  <c r="J807" i="45"/>
  <c r="K807" i="45" s="1"/>
  <c r="J797" i="45"/>
  <c r="K797" i="45" s="1"/>
  <c r="J787" i="45"/>
  <c r="K787" i="45" s="1"/>
  <c r="J777" i="45"/>
  <c r="K777" i="45" s="1"/>
  <c r="J767" i="45"/>
  <c r="K767" i="45" s="1"/>
  <c r="J757" i="45"/>
  <c r="K757" i="45" s="1"/>
  <c r="J747" i="45"/>
  <c r="K747" i="45" s="1"/>
  <c r="J737" i="45"/>
  <c r="K737" i="45" s="1"/>
  <c r="J727" i="45"/>
  <c r="K727" i="45" s="1"/>
  <c r="J717" i="45"/>
  <c r="K717" i="45" s="1"/>
  <c r="J707" i="45"/>
  <c r="K707" i="45" s="1"/>
  <c r="J697" i="45"/>
  <c r="K697" i="45" s="1"/>
  <c r="J687" i="45"/>
  <c r="K687" i="45" s="1"/>
  <c r="J677" i="45"/>
  <c r="K677" i="45" s="1"/>
  <c r="J667" i="45"/>
  <c r="K667" i="45" s="1"/>
  <c r="J657" i="45"/>
  <c r="K657" i="45" s="1"/>
  <c r="J647" i="45"/>
  <c r="K647" i="45" s="1"/>
  <c r="J637" i="45"/>
  <c r="K637" i="45" s="1"/>
  <c r="J627" i="45"/>
  <c r="K627" i="45" s="1"/>
  <c r="J617" i="45"/>
  <c r="K617" i="45" s="1"/>
  <c r="J607" i="45"/>
  <c r="K607" i="45" s="1"/>
  <c r="J597" i="45"/>
  <c r="K597" i="45" s="1"/>
  <c r="J587" i="45"/>
  <c r="K587" i="45" s="1"/>
  <c r="J577" i="45"/>
  <c r="K577" i="45" s="1"/>
  <c r="J567" i="45"/>
  <c r="K567" i="45" s="1"/>
  <c r="J557" i="45"/>
  <c r="K557" i="45" s="1"/>
  <c r="J547" i="45"/>
  <c r="K547" i="45" s="1"/>
  <c r="J537" i="45"/>
  <c r="K537" i="45" s="1"/>
  <c r="J527" i="45"/>
  <c r="K527" i="45" s="1"/>
  <c r="J517" i="45"/>
  <c r="K517" i="45" s="1"/>
  <c r="J507" i="45"/>
  <c r="K507" i="45" s="1"/>
  <c r="J497" i="45"/>
  <c r="K497" i="45" s="1"/>
  <c r="J487" i="45"/>
  <c r="K487" i="45" s="1"/>
  <c r="J477" i="45"/>
  <c r="K477" i="45" s="1"/>
  <c r="J467" i="45"/>
  <c r="K467" i="45" s="1"/>
  <c r="J457" i="45"/>
  <c r="K457" i="45" s="1"/>
  <c r="J447" i="45"/>
  <c r="K447" i="45" s="1"/>
  <c r="J437" i="45"/>
  <c r="K437" i="45" s="1"/>
  <c r="J427" i="45"/>
  <c r="K427" i="45" s="1"/>
  <c r="J417" i="45"/>
  <c r="K417" i="45" s="1"/>
  <c r="J407" i="45"/>
  <c r="K407" i="45" s="1"/>
  <c r="J397" i="45"/>
  <c r="K397" i="45" s="1"/>
  <c r="J387" i="45"/>
  <c r="K387" i="45" s="1"/>
  <c r="J377" i="45"/>
  <c r="K377" i="45" s="1"/>
  <c r="J367" i="45"/>
  <c r="K367" i="45" s="1"/>
  <c r="J357" i="45"/>
  <c r="K357" i="45" s="1"/>
  <c r="J347" i="45"/>
  <c r="K347" i="45" s="1"/>
  <c r="J337" i="45"/>
  <c r="K337" i="45" s="1"/>
  <c r="J327" i="45"/>
  <c r="K327" i="45" s="1"/>
  <c r="J317" i="45"/>
  <c r="K317" i="45" s="1"/>
  <c r="J307" i="45"/>
  <c r="K307" i="45" s="1"/>
  <c r="J297" i="45"/>
  <c r="K297" i="45" s="1"/>
  <c r="J287" i="45"/>
  <c r="K287" i="45" s="1"/>
  <c r="J277" i="45"/>
  <c r="K277" i="45" s="1"/>
  <c r="J267" i="45"/>
  <c r="K267" i="45" s="1"/>
  <c r="J257" i="45"/>
  <c r="K257" i="45" s="1"/>
  <c r="J247" i="45"/>
  <c r="K247" i="45" s="1"/>
  <c r="J237" i="45"/>
  <c r="K237" i="45" s="1"/>
  <c r="J227" i="45"/>
  <c r="K227" i="45" s="1"/>
  <c r="J217" i="45"/>
  <c r="K217" i="45" s="1"/>
  <c r="J207" i="45"/>
  <c r="K207" i="45" s="1"/>
  <c r="J197" i="45"/>
  <c r="K197" i="45" s="1"/>
  <c r="J187" i="45"/>
  <c r="K187" i="45" s="1"/>
  <c r="J177" i="45"/>
  <c r="K177" i="45" s="1"/>
  <c r="J167" i="45"/>
  <c r="K167" i="45" s="1"/>
  <c r="J157" i="45"/>
  <c r="K157" i="45" s="1"/>
  <c r="J147" i="45"/>
  <c r="K147" i="45" s="1"/>
  <c r="J137" i="45"/>
  <c r="K137" i="45" s="1"/>
  <c r="J127" i="45"/>
  <c r="K127" i="45" s="1"/>
  <c r="J117" i="45"/>
  <c r="K117" i="45" s="1"/>
  <c r="J107" i="45"/>
  <c r="K107" i="45" s="1"/>
  <c r="J97" i="45"/>
  <c r="K97" i="45" s="1"/>
  <c r="J87" i="45"/>
  <c r="K87" i="45" s="1"/>
  <c r="J77" i="45"/>
  <c r="K77" i="45" s="1"/>
  <c r="J67" i="45"/>
  <c r="K67" i="45" s="1"/>
  <c r="J57" i="45"/>
  <c r="K57" i="45" s="1"/>
  <c r="J47" i="45"/>
  <c r="K47" i="45" s="1"/>
  <c r="J37" i="45"/>
  <c r="K37" i="45" s="1"/>
  <c r="J27" i="45"/>
  <c r="K27" i="45" s="1"/>
  <c r="J1264" i="45"/>
  <c r="K1264" i="45" s="1"/>
  <c r="J1254" i="45"/>
  <c r="K1254" i="45" s="1"/>
  <c r="J1244" i="45"/>
  <c r="K1244" i="45" s="1"/>
  <c r="J1234" i="45"/>
  <c r="K1234" i="45" s="1"/>
  <c r="J1224" i="45"/>
  <c r="K1224" i="45" s="1"/>
  <c r="J1214" i="45"/>
  <c r="K1214" i="45" s="1"/>
  <c r="J1204" i="45"/>
  <c r="K1204" i="45" s="1"/>
  <c r="J1194" i="45"/>
  <c r="K1194" i="45" s="1"/>
  <c r="J1184" i="45"/>
  <c r="K1184" i="45" s="1"/>
  <c r="J1174" i="45"/>
  <c r="K1174" i="45" s="1"/>
  <c r="J1164" i="45"/>
  <c r="K1164" i="45" s="1"/>
  <c r="J1154" i="45"/>
  <c r="K1154" i="45" s="1"/>
  <c r="J1144" i="45"/>
  <c r="K1144" i="45" s="1"/>
  <c r="J1134" i="45"/>
  <c r="K1134" i="45" s="1"/>
  <c r="J1124" i="45"/>
  <c r="K1124" i="45" s="1"/>
  <c r="J1114" i="45"/>
  <c r="K1114" i="45" s="1"/>
  <c r="J1104" i="45"/>
  <c r="K1104" i="45" s="1"/>
  <c r="J1094" i="45"/>
  <c r="K1094" i="45" s="1"/>
  <c r="J1084" i="45"/>
  <c r="K1084" i="45" s="1"/>
  <c r="J1074" i="45"/>
  <c r="K1074" i="45" s="1"/>
  <c r="J1064" i="45"/>
  <c r="K1064" i="45" s="1"/>
  <c r="J1054" i="45"/>
  <c r="K1054" i="45" s="1"/>
  <c r="J1044" i="45"/>
  <c r="K1044" i="45" s="1"/>
  <c r="J1034" i="45"/>
  <c r="K1034" i="45" s="1"/>
  <c r="J1024" i="45"/>
  <c r="K1024" i="45" s="1"/>
  <c r="J1014" i="45"/>
  <c r="K1014" i="45" s="1"/>
  <c r="J1004" i="45"/>
  <c r="K1004" i="45" s="1"/>
  <c r="J994" i="45"/>
  <c r="K994" i="45" s="1"/>
  <c r="J984" i="45"/>
  <c r="K984" i="45" s="1"/>
  <c r="J1270" i="45"/>
  <c r="K1270" i="45" s="1"/>
  <c r="J1260" i="45"/>
  <c r="K1260" i="45" s="1"/>
  <c r="J1250" i="45"/>
  <c r="K1250" i="45" s="1"/>
  <c r="J1240" i="45"/>
  <c r="K1240" i="45" s="1"/>
  <c r="J1230" i="45"/>
  <c r="K1230" i="45" s="1"/>
  <c r="J1220" i="45"/>
  <c r="K1220" i="45" s="1"/>
  <c r="J1210" i="45"/>
  <c r="K1210" i="45" s="1"/>
  <c r="J1200" i="45"/>
  <c r="K1200" i="45" s="1"/>
  <c r="J1190" i="45"/>
  <c r="K1190" i="45" s="1"/>
  <c r="J1180" i="45"/>
  <c r="K1180" i="45" s="1"/>
  <c r="J1170" i="45"/>
  <c r="K1170" i="45" s="1"/>
  <c r="J1160" i="45"/>
  <c r="K1160" i="45" s="1"/>
  <c r="J1150" i="45"/>
  <c r="K1150" i="45" s="1"/>
  <c r="J1140" i="45"/>
  <c r="K1140" i="45" s="1"/>
  <c r="J1130" i="45"/>
  <c r="K1130" i="45" s="1"/>
  <c r="J1120" i="45"/>
  <c r="K1120" i="45" s="1"/>
  <c r="J1110" i="45"/>
  <c r="K1110" i="45" s="1"/>
  <c r="J1100" i="45"/>
  <c r="K1100" i="45" s="1"/>
  <c r="J1090" i="45"/>
  <c r="K1090" i="45" s="1"/>
  <c r="J1080" i="45"/>
  <c r="K1080" i="45" s="1"/>
  <c r="J1070" i="45"/>
  <c r="K1070" i="45" s="1"/>
  <c r="J1060" i="45"/>
  <c r="K1060" i="45" s="1"/>
  <c r="J1050" i="45"/>
  <c r="K1050" i="45" s="1"/>
  <c r="J1040" i="45"/>
  <c r="K1040" i="45" s="1"/>
  <c r="J1030" i="45"/>
  <c r="K1030" i="45" s="1"/>
  <c r="J1020" i="45"/>
  <c r="K1020" i="45" s="1"/>
  <c r="J1010" i="45"/>
  <c r="K1010" i="45" s="1"/>
  <c r="J1000" i="45"/>
  <c r="K1000" i="45" s="1"/>
  <c r="J990" i="45"/>
  <c r="K990" i="45" s="1"/>
  <c r="J980" i="45"/>
  <c r="K980" i="45" s="1"/>
  <c r="J970" i="45"/>
  <c r="K970" i="45" s="1"/>
  <c r="J960" i="45"/>
  <c r="K960" i="45" s="1"/>
  <c r="J950" i="45"/>
  <c r="K950" i="45" s="1"/>
  <c r="J940" i="45"/>
  <c r="K940" i="45" s="1"/>
  <c r="J930" i="45"/>
  <c r="K930" i="45" s="1"/>
  <c r="J920" i="45"/>
  <c r="K920" i="45" s="1"/>
  <c r="J910" i="45"/>
  <c r="K910" i="45" s="1"/>
  <c r="J900" i="45"/>
  <c r="K900" i="45" s="1"/>
  <c r="J890" i="45"/>
  <c r="K890" i="45" s="1"/>
  <c r="J880" i="45"/>
  <c r="K880" i="45" s="1"/>
  <c r="J870" i="45"/>
  <c r="K870" i="45" s="1"/>
  <c r="J860" i="45"/>
  <c r="K860" i="45" s="1"/>
  <c r="J850" i="45"/>
  <c r="K850" i="45" s="1"/>
  <c r="J840" i="45"/>
  <c r="K840" i="45" s="1"/>
  <c r="J830" i="45"/>
  <c r="K830" i="45" s="1"/>
  <c r="J820" i="45"/>
  <c r="K820" i="45" s="1"/>
  <c r="J810" i="45"/>
  <c r="K810" i="45" s="1"/>
  <c r="J800" i="45"/>
  <c r="K800" i="45" s="1"/>
  <c r="J790" i="45"/>
  <c r="K790" i="45" s="1"/>
  <c r="J780" i="45"/>
  <c r="K780" i="45" s="1"/>
  <c r="J770" i="45"/>
  <c r="K770" i="45" s="1"/>
  <c r="J760" i="45"/>
  <c r="K760" i="45" s="1"/>
  <c r="J750" i="45"/>
  <c r="K750" i="45" s="1"/>
  <c r="J740" i="45"/>
  <c r="K740" i="45" s="1"/>
  <c r="J730" i="45"/>
  <c r="K730" i="45" s="1"/>
  <c r="J720" i="45"/>
  <c r="K720" i="45" s="1"/>
  <c r="J710" i="45"/>
  <c r="K710" i="45" s="1"/>
  <c r="J700" i="45"/>
  <c r="K700" i="45" s="1"/>
  <c r="J690" i="45"/>
  <c r="K690" i="45" s="1"/>
  <c r="J680" i="45"/>
  <c r="K680" i="45" s="1"/>
  <c r="J670" i="45"/>
  <c r="K670" i="45" s="1"/>
  <c r="J660" i="45"/>
  <c r="K660" i="45" s="1"/>
  <c r="J650" i="45"/>
  <c r="K650" i="45" s="1"/>
  <c r="J640" i="45"/>
  <c r="K640" i="45" s="1"/>
  <c r="J630" i="45"/>
  <c r="K630" i="45" s="1"/>
  <c r="J620" i="45"/>
  <c r="K620" i="45" s="1"/>
  <c r="J610" i="45"/>
  <c r="K610" i="45" s="1"/>
  <c r="J600" i="45"/>
  <c r="K600" i="45" s="1"/>
  <c r="J590" i="45"/>
  <c r="K590" i="45" s="1"/>
  <c r="J580" i="45"/>
  <c r="K580" i="45" s="1"/>
  <c r="J570" i="45"/>
  <c r="K570" i="45" s="1"/>
  <c r="J560" i="45"/>
  <c r="K560" i="45" s="1"/>
  <c r="J550" i="45"/>
  <c r="K550" i="45" s="1"/>
  <c r="J540" i="45"/>
  <c r="K540" i="45" s="1"/>
  <c r="J530" i="45"/>
  <c r="K530" i="45" s="1"/>
  <c r="J520" i="45"/>
  <c r="K520" i="45" s="1"/>
  <c r="J510" i="45"/>
  <c r="K510" i="45" s="1"/>
  <c r="J500" i="45"/>
  <c r="K500" i="45" s="1"/>
  <c r="J490" i="45"/>
  <c r="K490" i="45" s="1"/>
  <c r="J480" i="45"/>
  <c r="K480" i="45" s="1"/>
  <c r="J470" i="45"/>
  <c r="K470" i="45" s="1"/>
  <c r="J460" i="45"/>
  <c r="K460" i="45" s="1"/>
  <c r="J450" i="45"/>
  <c r="K450" i="45" s="1"/>
  <c r="J440" i="45"/>
  <c r="K440" i="45" s="1"/>
  <c r="J430" i="45"/>
  <c r="K430" i="45" s="1"/>
  <c r="J420" i="45"/>
  <c r="K420" i="45" s="1"/>
  <c r="J410" i="45"/>
  <c r="K410" i="45" s="1"/>
  <c r="J400" i="45"/>
  <c r="K400" i="45" s="1"/>
  <c r="J390" i="45"/>
  <c r="K390" i="45" s="1"/>
  <c r="J380" i="45"/>
  <c r="K380" i="45" s="1"/>
  <c r="J370" i="45"/>
  <c r="K370" i="45" s="1"/>
  <c r="J360" i="45"/>
  <c r="K360" i="45" s="1"/>
  <c r="J350" i="45"/>
  <c r="K350" i="45" s="1"/>
  <c r="J340" i="45"/>
  <c r="K340" i="45" s="1"/>
  <c r="J330" i="45"/>
  <c r="K330" i="45" s="1"/>
  <c r="J320" i="45"/>
  <c r="K320" i="45" s="1"/>
  <c r="J310" i="45"/>
  <c r="K310" i="45" s="1"/>
  <c r="J300" i="45"/>
  <c r="K300" i="45" s="1"/>
  <c r="J290" i="45"/>
  <c r="K290" i="45" s="1"/>
  <c r="J280" i="45"/>
  <c r="K280" i="45" s="1"/>
  <c r="J270" i="45"/>
  <c r="K270" i="45" s="1"/>
  <c r="J260" i="45"/>
  <c r="K260" i="45" s="1"/>
  <c r="J250" i="45"/>
  <c r="K250" i="45" s="1"/>
  <c r="J240" i="45"/>
  <c r="K240" i="45" s="1"/>
  <c r="J230" i="45"/>
  <c r="K230" i="45" s="1"/>
  <c r="J220" i="45"/>
  <c r="K220" i="45" s="1"/>
  <c r="J210" i="45"/>
  <c r="K210" i="45" s="1"/>
  <c r="J200" i="45"/>
  <c r="K200" i="45" s="1"/>
  <c r="J190" i="45"/>
  <c r="K190" i="45" s="1"/>
  <c r="J180" i="45"/>
  <c r="K180" i="45" s="1"/>
  <c r="J170" i="45"/>
  <c r="K170" i="45" s="1"/>
  <c r="J160" i="45"/>
  <c r="K160" i="45" s="1"/>
  <c r="J150" i="45"/>
  <c r="K150" i="45" s="1"/>
  <c r="J140" i="45"/>
  <c r="K140" i="45" s="1"/>
  <c r="J130" i="45"/>
  <c r="K130" i="45" s="1"/>
  <c r="J120" i="45"/>
  <c r="K120" i="45" s="1"/>
  <c r="J110" i="45"/>
  <c r="K110" i="45" s="1"/>
  <c r="J100" i="45"/>
  <c r="K100" i="45" s="1"/>
  <c r="J90" i="45"/>
  <c r="K90" i="45" s="1"/>
  <c r="J80" i="45"/>
  <c r="K80" i="45" s="1"/>
  <c r="J70" i="45"/>
  <c r="K70" i="45" s="1"/>
  <c r="J60" i="45"/>
  <c r="K60" i="45" s="1"/>
  <c r="J50" i="45"/>
  <c r="K50" i="45" s="1"/>
  <c r="J40" i="45"/>
  <c r="K40" i="45" s="1"/>
  <c r="J30" i="45"/>
  <c r="K30" i="45" s="1"/>
  <c r="J658" i="45"/>
  <c r="K658" i="45" s="1"/>
  <c r="J648" i="45"/>
  <c r="K648" i="45" s="1"/>
  <c r="J638" i="45"/>
  <c r="K638" i="45" s="1"/>
  <c r="J628" i="45"/>
  <c r="K628" i="45" s="1"/>
  <c r="J618" i="45"/>
  <c r="K618" i="45" s="1"/>
  <c r="J608" i="45"/>
  <c r="K608" i="45" s="1"/>
  <c r="J598" i="45"/>
  <c r="K598" i="45" s="1"/>
  <c r="J588" i="45"/>
  <c r="K588" i="45" s="1"/>
  <c r="J578" i="45"/>
  <c r="K578" i="45" s="1"/>
  <c r="J568" i="45"/>
  <c r="K568" i="45" s="1"/>
  <c r="J558" i="45"/>
  <c r="K558" i="45" s="1"/>
  <c r="J548" i="45"/>
  <c r="K548" i="45" s="1"/>
  <c r="J538" i="45"/>
  <c r="K538" i="45" s="1"/>
  <c r="J528" i="45"/>
  <c r="K528" i="45" s="1"/>
  <c r="J518" i="45"/>
  <c r="K518" i="45" s="1"/>
  <c r="J508" i="45"/>
  <c r="K508" i="45" s="1"/>
  <c r="J498" i="45"/>
  <c r="K498" i="45" s="1"/>
  <c r="J488" i="45"/>
  <c r="K488" i="45" s="1"/>
  <c r="J478" i="45"/>
  <c r="K478" i="45" s="1"/>
  <c r="J468" i="45"/>
  <c r="K468" i="45" s="1"/>
  <c r="J458" i="45"/>
  <c r="K458" i="45" s="1"/>
  <c r="J448" i="45"/>
  <c r="K448" i="45" s="1"/>
  <c r="J438" i="45"/>
  <c r="K438" i="45" s="1"/>
  <c r="J428" i="45"/>
  <c r="K428" i="45" s="1"/>
  <c r="J418" i="45"/>
  <c r="K418" i="45" s="1"/>
  <c r="J408" i="45"/>
  <c r="K408" i="45" s="1"/>
  <c r="J398" i="45"/>
  <c r="K398" i="45" s="1"/>
  <c r="J388" i="45"/>
  <c r="K388" i="45" s="1"/>
  <c r="J378" i="45"/>
  <c r="K378" i="45" s="1"/>
  <c r="J368" i="45"/>
  <c r="K368" i="45" s="1"/>
  <c r="J358" i="45"/>
  <c r="K358" i="45" s="1"/>
  <c r="J348" i="45"/>
  <c r="K348" i="45" s="1"/>
  <c r="J338" i="45"/>
  <c r="K338" i="45" s="1"/>
  <c r="J328" i="45"/>
  <c r="K328" i="45" s="1"/>
  <c r="J318" i="45"/>
  <c r="K318" i="45" s="1"/>
  <c r="J308" i="45"/>
  <c r="K308" i="45" s="1"/>
  <c r="J298" i="45"/>
  <c r="K298" i="45" s="1"/>
  <c r="J288" i="45"/>
  <c r="K288" i="45" s="1"/>
  <c r="J278" i="45"/>
  <c r="K278" i="45" s="1"/>
  <c r="J268" i="45"/>
  <c r="K268" i="45" s="1"/>
  <c r="J258" i="45"/>
  <c r="K258" i="45" s="1"/>
  <c r="J248" i="45"/>
  <c r="K248" i="45" s="1"/>
  <c r="J238" i="45"/>
  <c r="K238" i="45" s="1"/>
  <c r="J228" i="45"/>
  <c r="K228" i="45" s="1"/>
  <c r="J218" i="45"/>
  <c r="K218" i="45" s="1"/>
  <c r="J208" i="45"/>
  <c r="K208" i="45" s="1"/>
  <c r="J198" i="45"/>
  <c r="K198" i="45" s="1"/>
  <c r="J188" i="45"/>
  <c r="K188" i="45" s="1"/>
  <c r="J178" i="45"/>
  <c r="K178" i="45" s="1"/>
  <c r="J168" i="45"/>
  <c r="K168" i="45" s="1"/>
  <c r="J158" i="45"/>
  <c r="K158" i="45" s="1"/>
  <c r="J148" i="45"/>
  <c r="K148" i="45" s="1"/>
  <c r="J138" i="45"/>
  <c r="K138" i="45" s="1"/>
  <c r="J128" i="45"/>
  <c r="K128" i="45" s="1"/>
  <c r="J118" i="45"/>
  <c r="K118" i="45" s="1"/>
  <c r="J108" i="45"/>
  <c r="K108" i="45" s="1"/>
  <c r="J98" i="45"/>
  <c r="K98" i="45" s="1"/>
  <c r="J88" i="45"/>
  <c r="K88" i="45" s="1"/>
  <c r="J78" i="45"/>
  <c r="K78" i="45" s="1"/>
  <c r="J68" i="45"/>
  <c r="K68" i="45" s="1"/>
  <c r="J58" i="45"/>
  <c r="K58" i="45" s="1"/>
  <c r="J48" i="45"/>
  <c r="K48" i="45" s="1"/>
  <c r="J38" i="45"/>
  <c r="K38" i="45" s="1"/>
  <c r="J974" i="45"/>
  <c r="K974" i="45" s="1"/>
  <c r="J964" i="45"/>
  <c r="K964" i="45" s="1"/>
  <c r="J954" i="45"/>
  <c r="K954" i="45" s="1"/>
  <c r="J944" i="45"/>
  <c r="K944" i="45" s="1"/>
  <c r="J934" i="45"/>
  <c r="K934" i="45" s="1"/>
  <c r="J924" i="45"/>
  <c r="K924" i="45" s="1"/>
  <c r="J914" i="45"/>
  <c r="K914" i="45" s="1"/>
  <c r="J904" i="45"/>
  <c r="K904" i="45" s="1"/>
  <c r="J894" i="45"/>
  <c r="K894" i="45" s="1"/>
  <c r="J884" i="45"/>
  <c r="K884" i="45" s="1"/>
  <c r="J874" i="45"/>
  <c r="K874" i="45" s="1"/>
  <c r="J864" i="45"/>
  <c r="K864" i="45" s="1"/>
  <c r="J854" i="45"/>
  <c r="K854" i="45" s="1"/>
  <c r="J844" i="45"/>
  <c r="K844" i="45" s="1"/>
  <c r="J834" i="45"/>
  <c r="K834" i="45" s="1"/>
  <c r="J824" i="45"/>
  <c r="K824" i="45" s="1"/>
  <c r="J814" i="45"/>
  <c r="K814" i="45" s="1"/>
  <c r="J804" i="45"/>
  <c r="K804" i="45" s="1"/>
  <c r="J794" i="45"/>
  <c r="K794" i="45" s="1"/>
  <c r="J784" i="45"/>
  <c r="K784" i="45" s="1"/>
  <c r="J774" i="45"/>
  <c r="K774" i="45" s="1"/>
  <c r="J764" i="45"/>
  <c r="K764" i="45" s="1"/>
  <c r="J754" i="45"/>
  <c r="K754" i="45" s="1"/>
  <c r="J744" i="45"/>
  <c r="K744" i="45" s="1"/>
  <c r="J734" i="45"/>
  <c r="K734" i="45" s="1"/>
  <c r="J724" i="45"/>
  <c r="K724" i="45" s="1"/>
  <c r="J714" i="45"/>
  <c r="K714" i="45" s="1"/>
  <c r="J704" i="45"/>
  <c r="K704" i="45" s="1"/>
  <c r="J694" i="45"/>
  <c r="K694" i="45" s="1"/>
  <c r="J684" i="45"/>
  <c r="K684" i="45" s="1"/>
  <c r="J674" i="45"/>
  <c r="K674" i="45" s="1"/>
  <c r="J664" i="45"/>
  <c r="K664" i="45" s="1"/>
  <c r="J654" i="45"/>
  <c r="K654" i="45" s="1"/>
  <c r="J644" i="45"/>
  <c r="K644" i="45" s="1"/>
  <c r="J634" i="45"/>
  <c r="K634" i="45" s="1"/>
  <c r="J624" i="45"/>
  <c r="K624" i="45" s="1"/>
  <c r="J614" i="45"/>
  <c r="K614" i="45" s="1"/>
  <c r="J604" i="45"/>
  <c r="K604" i="45" s="1"/>
  <c r="J594" i="45"/>
  <c r="K594" i="45" s="1"/>
  <c r="J584" i="45"/>
  <c r="K584" i="45" s="1"/>
  <c r="J574" i="45"/>
  <c r="K574" i="45" s="1"/>
  <c r="J564" i="45"/>
  <c r="K564" i="45" s="1"/>
  <c r="J554" i="45"/>
  <c r="K554" i="45" s="1"/>
  <c r="J544" i="45"/>
  <c r="K544" i="45" s="1"/>
  <c r="J534" i="45"/>
  <c r="K534" i="45" s="1"/>
  <c r="J524" i="45"/>
  <c r="K524" i="45" s="1"/>
  <c r="J514" i="45"/>
  <c r="K514" i="45" s="1"/>
  <c r="J504" i="45"/>
  <c r="K504" i="45" s="1"/>
  <c r="J494" i="45"/>
  <c r="K494" i="45" s="1"/>
  <c r="J484" i="45"/>
  <c r="K484" i="45" s="1"/>
  <c r="J474" i="45"/>
  <c r="K474" i="45" s="1"/>
  <c r="J464" i="45"/>
  <c r="K464" i="45" s="1"/>
  <c r="J454" i="45"/>
  <c r="K454" i="45" s="1"/>
  <c r="J444" i="45"/>
  <c r="K444" i="45" s="1"/>
  <c r="J434" i="45"/>
  <c r="K434" i="45" s="1"/>
  <c r="J424" i="45"/>
  <c r="K424" i="45" s="1"/>
  <c r="J414" i="45"/>
  <c r="K414" i="45" s="1"/>
  <c r="J404" i="45"/>
  <c r="K404" i="45" s="1"/>
  <c r="J394" i="45"/>
  <c r="K394" i="45" s="1"/>
  <c r="J384" i="45"/>
  <c r="K384" i="45" s="1"/>
  <c r="J374" i="45"/>
  <c r="K374" i="45" s="1"/>
  <c r="J364" i="45"/>
  <c r="K364" i="45" s="1"/>
  <c r="J354" i="45"/>
  <c r="K354" i="45" s="1"/>
  <c r="J344" i="45"/>
  <c r="K344" i="45" s="1"/>
  <c r="J334" i="45"/>
  <c r="K334" i="45" s="1"/>
  <c r="J324" i="45"/>
  <c r="K324" i="45" s="1"/>
  <c r="J314" i="45"/>
  <c r="K314" i="45" s="1"/>
  <c r="J304" i="45"/>
  <c r="K304" i="45" s="1"/>
  <c r="J294" i="45"/>
  <c r="K294" i="45" s="1"/>
  <c r="J284" i="45"/>
  <c r="K284" i="45" s="1"/>
  <c r="J274" i="45"/>
  <c r="K274" i="45" s="1"/>
  <c r="J264" i="45"/>
  <c r="K264" i="45" s="1"/>
  <c r="J254" i="45"/>
  <c r="K254" i="45" s="1"/>
  <c r="J244" i="45"/>
  <c r="K244" i="45" s="1"/>
  <c r="J234" i="45"/>
  <c r="K234" i="45" s="1"/>
  <c r="J224" i="45"/>
  <c r="K224" i="45" s="1"/>
  <c r="J214" i="45"/>
  <c r="K214" i="45" s="1"/>
  <c r="J204" i="45"/>
  <c r="K204" i="45" s="1"/>
  <c r="J194" i="45"/>
  <c r="K194" i="45" s="1"/>
  <c r="J184" i="45"/>
  <c r="K184" i="45" s="1"/>
  <c r="J174" i="45"/>
  <c r="K174" i="45" s="1"/>
  <c r="J164" i="45"/>
  <c r="K164" i="45" s="1"/>
  <c r="J154" i="45"/>
  <c r="K154" i="45" s="1"/>
  <c r="J144" i="45"/>
  <c r="K144" i="45" s="1"/>
  <c r="J134" i="45"/>
  <c r="K134" i="45" s="1"/>
  <c r="J124" i="45"/>
  <c r="K124" i="45" s="1"/>
  <c r="J1271" i="45"/>
  <c r="K1271" i="45" s="1"/>
  <c r="J1261" i="45"/>
  <c r="K1261" i="45" s="1"/>
  <c r="J1251" i="45"/>
  <c r="K1251" i="45" s="1"/>
  <c r="J1241" i="45"/>
  <c r="K1241" i="45" s="1"/>
  <c r="J1231" i="45"/>
  <c r="K1231" i="45" s="1"/>
  <c r="J1221" i="45"/>
  <c r="K1221" i="45" s="1"/>
  <c r="J1211" i="45"/>
  <c r="K1211" i="45" s="1"/>
  <c r="J1201" i="45"/>
  <c r="K1201" i="45" s="1"/>
  <c r="J1191" i="45"/>
  <c r="K1191" i="45" s="1"/>
  <c r="J1181" i="45"/>
  <c r="K1181" i="45" s="1"/>
  <c r="J1171" i="45"/>
  <c r="K1171" i="45" s="1"/>
  <c r="J1161" i="45"/>
  <c r="K1161" i="45" s="1"/>
  <c r="J1151" i="45"/>
  <c r="K1151" i="45" s="1"/>
  <c r="J1141" i="45"/>
  <c r="K1141" i="45" s="1"/>
  <c r="J1131" i="45"/>
  <c r="K1131" i="45" s="1"/>
  <c r="J1121" i="45"/>
  <c r="K1121" i="45" s="1"/>
  <c r="J1111" i="45"/>
  <c r="K1111" i="45" s="1"/>
  <c r="J1101" i="45"/>
  <c r="K1101" i="45" s="1"/>
  <c r="J1091" i="45"/>
  <c r="K1091" i="45" s="1"/>
  <c r="J1081" i="45"/>
  <c r="K1081" i="45" s="1"/>
  <c r="J1071" i="45"/>
  <c r="K1071" i="45" s="1"/>
  <c r="J1061" i="45"/>
  <c r="K1061" i="45" s="1"/>
  <c r="J1051" i="45"/>
  <c r="K1051" i="45" s="1"/>
  <c r="J1041" i="45"/>
  <c r="K1041" i="45" s="1"/>
  <c r="J1031" i="45"/>
  <c r="K1031" i="45" s="1"/>
  <c r="J1021" i="45"/>
  <c r="K1021" i="45" s="1"/>
  <c r="J1011" i="45"/>
  <c r="K1011" i="45" s="1"/>
  <c r="J1001" i="45"/>
  <c r="K1001" i="45" s="1"/>
  <c r="J991" i="45"/>
  <c r="K991" i="45" s="1"/>
  <c r="J981" i="45"/>
  <c r="K981" i="45" s="1"/>
  <c r="J971" i="45"/>
  <c r="K971" i="45" s="1"/>
  <c r="J961" i="45"/>
  <c r="K961" i="45" s="1"/>
  <c r="J951" i="45"/>
  <c r="K951" i="45" s="1"/>
  <c r="J941" i="45"/>
  <c r="K941" i="45" s="1"/>
  <c r="J931" i="45"/>
  <c r="K931" i="45" s="1"/>
  <c r="J921" i="45"/>
  <c r="K921" i="45" s="1"/>
  <c r="J911" i="45"/>
  <c r="K911" i="45" s="1"/>
  <c r="J901" i="45"/>
  <c r="K901" i="45" s="1"/>
  <c r="J891" i="45"/>
  <c r="K891" i="45" s="1"/>
  <c r="J881" i="45"/>
  <c r="K881" i="45" s="1"/>
  <c r="J871" i="45"/>
  <c r="K871" i="45" s="1"/>
  <c r="J861" i="45"/>
  <c r="K861" i="45" s="1"/>
  <c r="J851" i="45"/>
  <c r="K851" i="45" s="1"/>
  <c r="J841" i="45"/>
  <c r="K841" i="45" s="1"/>
  <c r="J831" i="45"/>
  <c r="K831" i="45" s="1"/>
  <c r="J821" i="45"/>
  <c r="K821" i="45" s="1"/>
  <c r="J811" i="45"/>
  <c r="K811" i="45" s="1"/>
  <c r="J801" i="45"/>
  <c r="K801" i="45" s="1"/>
  <c r="J791" i="45"/>
  <c r="K791" i="45" s="1"/>
  <c r="J781" i="45"/>
  <c r="K781" i="45" s="1"/>
  <c r="J771" i="45"/>
  <c r="K771" i="45" s="1"/>
  <c r="J761" i="45"/>
  <c r="K761" i="45" s="1"/>
  <c r="J28" i="45"/>
  <c r="K28" i="45" s="1"/>
  <c r="J114" i="45"/>
  <c r="K114" i="45" s="1"/>
  <c r="J104" i="45"/>
  <c r="K104" i="45" s="1"/>
  <c r="J94" i="45"/>
  <c r="K94" i="45" s="1"/>
  <c r="J84" i="45"/>
  <c r="K84" i="45" s="1"/>
  <c r="J74" i="45"/>
  <c r="K74" i="45" s="1"/>
  <c r="J64" i="45"/>
  <c r="K64" i="45" s="1"/>
  <c r="J54" i="45"/>
  <c r="K54" i="45" s="1"/>
  <c r="J44" i="45"/>
  <c r="K44" i="45" s="1"/>
  <c r="J34" i="45"/>
  <c r="K34" i="45" s="1"/>
  <c r="J24" i="45"/>
  <c r="K24" i="45" s="1"/>
  <c r="J751" i="45"/>
  <c r="K751" i="45" s="1"/>
  <c r="J741" i="45"/>
  <c r="K741" i="45" s="1"/>
  <c r="J731" i="45"/>
  <c r="K731" i="45" s="1"/>
  <c r="J721" i="45"/>
  <c r="K721" i="45" s="1"/>
  <c r="J711" i="45"/>
  <c r="K711" i="45" s="1"/>
  <c r="J701" i="45"/>
  <c r="K701" i="45" s="1"/>
  <c r="J691" i="45"/>
  <c r="K691" i="45" s="1"/>
  <c r="J681" i="45"/>
  <c r="K681" i="45" s="1"/>
  <c r="J671" i="45"/>
  <c r="K671" i="45" s="1"/>
  <c r="J661" i="45"/>
  <c r="K661" i="45" s="1"/>
  <c r="J651" i="45"/>
  <c r="K651" i="45" s="1"/>
  <c r="J641" i="45"/>
  <c r="K641" i="45" s="1"/>
  <c r="J631" i="45"/>
  <c r="K631" i="45" s="1"/>
  <c r="J621" i="45"/>
  <c r="K621" i="45" s="1"/>
  <c r="J611" i="45"/>
  <c r="K611" i="45" s="1"/>
  <c r="J601" i="45"/>
  <c r="K601" i="45" s="1"/>
  <c r="J591" i="45"/>
  <c r="K591" i="45" s="1"/>
  <c r="J581" i="45"/>
  <c r="K581" i="45" s="1"/>
  <c r="J571" i="45"/>
  <c r="K571" i="45" s="1"/>
  <c r="J561" i="45"/>
  <c r="K561" i="45" s="1"/>
  <c r="J551" i="45"/>
  <c r="K551" i="45" s="1"/>
  <c r="J541" i="45"/>
  <c r="K541" i="45" s="1"/>
  <c r="J531" i="45"/>
  <c r="K531" i="45" s="1"/>
  <c r="J521" i="45"/>
  <c r="K521" i="45" s="1"/>
  <c r="J511" i="45"/>
  <c r="K511" i="45" s="1"/>
  <c r="J501" i="45"/>
  <c r="K501" i="45" s="1"/>
  <c r="J491" i="45"/>
  <c r="K491" i="45" s="1"/>
  <c r="J481" i="45"/>
  <c r="K481" i="45" s="1"/>
  <c r="J471" i="45"/>
  <c r="K471" i="45" s="1"/>
  <c r="J461" i="45"/>
  <c r="K461" i="45" s="1"/>
  <c r="J451" i="45"/>
  <c r="K451" i="45" s="1"/>
  <c r="J441" i="45"/>
  <c r="K441" i="45" s="1"/>
  <c r="J431" i="45"/>
  <c r="K431" i="45" s="1"/>
  <c r="J421" i="45"/>
  <c r="K421" i="45" s="1"/>
  <c r="J411" i="45"/>
  <c r="K411" i="45" s="1"/>
  <c r="J401" i="45"/>
  <c r="K401" i="45" s="1"/>
  <c r="J391" i="45"/>
  <c r="K391" i="45" s="1"/>
  <c r="J381" i="45"/>
  <c r="K381" i="45" s="1"/>
  <c r="J371" i="45"/>
  <c r="K371" i="45" s="1"/>
  <c r="J361" i="45"/>
  <c r="K361" i="45" s="1"/>
  <c r="J351" i="45"/>
  <c r="K351" i="45" s="1"/>
  <c r="J341" i="45"/>
  <c r="K341" i="45" s="1"/>
  <c r="J331" i="45"/>
  <c r="K331" i="45" s="1"/>
  <c r="J321" i="45"/>
  <c r="K321" i="45" s="1"/>
  <c r="J311" i="45"/>
  <c r="K311" i="45" s="1"/>
  <c r="J301" i="45"/>
  <c r="K301" i="45" s="1"/>
  <c r="J291" i="45"/>
  <c r="K291" i="45" s="1"/>
  <c r="J281" i="45"/>
  <c r="K281" i="45" s="1"/>
  <c r="J271" i="45"/>
  <c r="K271" i="45" s="1"/>
  <c r="J261" i="45"/>
  <c r="K261" i="45" s="1"/>
  <c r="J251" i="45"/>
  <c r="K251" i="45" s="1"/>
  <c r="J241" i="45"/>
  <c r="K241" i="45" s="1"/>
  <c r="J231" i="45"/>
  <c r="K231" i="45" s="1"/>
  <c r="J221" i="45"/>
  <c r="K221" i="45" s="1"/>
  <c r="J211" i="45"/>
  <c r="K211" i="45" s="1"/>
  <c r="J201" i="45"/>
  <c r="K201" i="45" s="1"/>
  <c r="J191" i="45"/>
  <c r="K191" i="45" s="1"/>
  <c r="J181" i="45"/>
  <c r="K181" i="45" s="1"/>
  <c r="J171" i="45"/>
  <c r="K171" i="45" s="1"/>
  <c r="J161" i="45"/>
  <c r="K161" i="45" s="1"/>
  <c r="J151" i="45"/>
  <c r="K151" i="45" s="1"/>
  <c r="J141" i="45"/>
  <c r="K141" i="45" s="1"/>
  <c r="J131" i="45"/>
  <c r="K131" i="45" s="1"/>
  <c r="J121" i="45"/>
  <c r="K121" i="45" s="1"/>
  <c r="J111" i="45"/>
  <c r="K111" i="45" s="1"/>
  <c r="J101" i="45"/>
  <c r="K101" i="45" s="1"/>
  <c r="J91" i="45"/>
  <c r="K91" i="45" s="1"/>
  <c r="J81" i="45"/>
  <c r="K81" i="45" s="1"/>
  <c r="J71" i="45"/>
  <c r="K71" i="45" s="1"/>
  <c r="J61" i="45"/>
  <c r="K61" i="45" s="1"/>
  <c r="J51" i="45"/>
  <c r="K51" i="45" s="1"/>
  <c r="J41" i="45"/>
  <c r="K41" i="45" s="1"/>
  <c r="J31" i="45"/>
  <c r="K31" i="45" s="1"/>
  <c r="J462" i="45"/>
  <c r="K462" i="45" s="1"/>
  <c r="J452" i="45"/>
  <c r="K452" i="45" s="1"/>
  <c r="J442" i="45"/>
  <c r="K442" i="45" s="1"/>
  <c r="J432" i="45"/>
  <c r="K432" i="45" s="1"/>
  <c r="J422" i="45"/>
  <c r="K422" i="45" s="1"/>
  <c r="J412" i="45"/>
  <c r="K412" i="45" s="1"/>
  <c r="J402" i="45"/>
  <c r="K402" i="45" s="1"/>
  <c r="J392" i="45"/>
  <c r="K392" i="45" s="1"/>
  <c r="J382" i="45"/>
  <c r="K382" i="45" s="1"/>
  <c r="J372" i="45"/>
  <c r="K372" i="45" s="1"/>
  <c r="J362" i="45"/>
  <c r="K362" i="45" s="1"/>
  <c r="J352" i="45"/>
  <c r="K352" i="45" s="1"/>
  <c r="J342" i="45"/>
  <c r="K342" i="45" s="1"/>
  <c r="J332" i="45"/>
  <c r="K332" i="45" s="1"/>
  <c r="J322" i="45"/>
  <c r="K322" i="45" s="1"/>
  <c r="J312" i="45"/>
  <c r="K312" i="45" s="1"/>
  <c r="J302" i="45"/>
  <c r="K302" i="45" s="1"/>
  <c r="J292" i="45"/>
  <c r="K292" i="45" s="1"/>
  <c r="J282" i="45"/>
  <c r="K282" i="45" s="1"/>
  <c r="J272" i="45"/>
  <c r="K272" i="45" s="1"/>
  <c r="J262" i="45"/>
  <c r="K262" i="45" s="1"/>
  <c r="J252" i="45"/>
  <c r="K252" i="45" s="1"/>
  <c r="J242" i="45"/>
  <c r="K242" i="45" s="1"/>
  <c r="J232" i="45"/>
  <c r="K232" i="45" s="1"/>
  <c r="J222" i="45"/>
  <c r="K222" i="45" s="1"/>
  <c r="J212" i="45"/>
  <c r="K212" i="45" s="1"/>
  <c r="J202" i="45"/>
  <c r="K202" i="45" s="1"/>
  <c r="J192" i="45"/>
  <c r="K192" i="45" s="1"/>
  <c r="J182" i="45"/>
  <c r="K182" i="45" s="1"/>
  <c r="J172" i="45"/>
  <c r="K172" i="45" s="1"/>
  <c r="J162" i="45"/>
  <c r="K162" i="45" s="1"/>
  <c r="J152" i="45"/>
  <c r="K152" i="45" s="1"/>
  <c r="J142" i="45"/>
  <c r="K142" i="45" s="1"/>
  <c r="J132" i="45"/>
  <c r="K132" i="45" s="1"/>
  <c r="J122" i="45"/>
  <c r="K122" i="45" s="1"/>
  <c r="J112" i="45"/>
  <c r="K112" i="45" s="1"/>
  <c r="J102" i="45"/>
  <c r="K102" i="45" s="1"/>
  <c r="J92" i="45"/>
  <c r="K92" i="45" s="1"/>
  <c r="J82" i="45"/>
  <c r="K82" i="45" s="1"/>
  <c r="J72" i="45"/>
  <c r="K72" i="45" s="1"/>
  <c r="J62" i="45"/>
  <c r="K62" i="45" s="1"/>
  <c r="J52" i="45"/>
  <c r="K52" i="45" s="1"/>
  <c r="J42" i="45"/>
  <c r="K42" i="45" s="1"/>
  <c r="J32" i="45"/>
  <c r="K32" i="45" s="1"/>
  <c r="E758" i="45"/>
  <c r="F758" i="45" s="1"/>
  <c r="E978" i="45"/>
  <c r="F978" i="45" s="1"/>
  <c r="E1024" i="45"/>
  <c r="F1024" i="45" s="1"/>
  <c r="E1074" i="45"/>
  <c r="F1074" i="45" s="1"/>
  <c r="E1102" i="45"/>
  <c r="F1102" i="45" s="1"/>
  <c r="E798" i="45"/>
  <c r="F798" i="45" s="1"/>
  <c r="E813" i="45"/>
  <c r="F813" i="45" s="1"/>
  <c r="E823" i="45"/>
  <c r="F823" i="45" s="1"/>
  <c r="E928" i="45"/>
  <c r="F928" i="45" s="1"/>
  <c r="E1174" i="45"/>
  <c r="F1174" i="45" s="1"/>
  <c r="E975" i="45"/>
  <c r="F975" i="45" s="1"/>
  <c r="E1075" i="45"/>
  <c r="F1075" i="45" s="1"/>
  <c r="E1165" i="45"/>
  <c r="F1165" i="45" s="1"/>
  <c r="E35" i="45"/>
  <c r="F35" i="45" s="1"/>
  <c r="E38" i="45"/>
  <c r="F38" i="45" s="1"/>
  <c r="E45" i="45"/>
  <c r="F45" i="45" s="1"/>
  <c r="E76" i="45"/>
  <c r="F76" i="45" s="1"/>
  <c r="E86" i="45"/>
  <c r="F86" i="45" s="1"/>
  <c r="E90" i="45"/>
  <c r="F90" i="45" s="1"/>
  <c r="E96" i="45"/>
  <c r="F96" i="45" s="1"/>
  <c r="E506" i="45"/>
  <c r="F506" i="45" s="1"/>
  <c r="E525" i="45"/>
  <c r="F525" i="45" s="1"/>
  <c r="E1006" i="45"/>
  <c r="F1006" i="45" s="1"/>
  <c r="E1131" i="45"/>
  <c r="F1131" i="45" s="1"/>
  <c r="E1231" i="45"/>
  <c r="F1231" i="45" s="1"/>
  <c r="E1236" i="45"/>
  <c r="F1236" i="45" s="1"/>
  <c r="E187" i="45"/>
  <c r="F187" i="45" s="1"/>
  <c r="E222" i="45"/>
  <c r="F222" i="45" s="1"/>
  <c r="E447" i="45"/>
  <c r="F447" i="45" s="1"/>
  <c r="E457" i="45"/>
  <c r="F457" i="45" s="1"/>
  <c r="E467" i="45"/>
  <c r="F467" i="45" s="1"/>
  <c r="E487" i="45"/>
  <c r="F487" i="45" s="1"/>
  <c r="E962" i="45"/>
  <c r="F962" i="45" s="1"/>
  <c r="E982" i="45"/>
  <c r="F982" i="45" s="1"/>
  <c r="E1057" i="45"/>
  <c r="F1057" i="45" s="1"/>
  <c r="E1007" i="45"/>
  <c r="F1007" i="45" s="1"/>
  <c r="E95" i="45"/>
  <c r="F95" i="45" s="1"/>
  <c r="E112" i="45"/>
  <c r="F112" i="45" s="1"/>
  <c r="E124" i="45"/>
  <c r="F124" i="45" s="1"/>
  <c r="E167" i="45"/>
  <c r="F167" i="45" s="1"/>
  <c r="E464" i="45"/>
  <c r="F464" i="45" s="1"/>
  <c r="E484" i="45"/>
  <c r="F484" i="45" s="1"/>
  <c r="E514" i="45"/>
  <c r="F514" i="45" s="1"/>
  <c r="E775" i="45"/>
  <c r="F775" i="45" s="1"/>
  <c r="E1228" i="45"/>
  <c r="F1228" i="45" s="1"/>
  <c r="E476" i="45"/>
  <c r="F476" i="45" s="1"/>
  <c r="E891" i="45"/>
  <c r="F891" i="45" s="1"/>
  <c r="E956" i="45"/>
  <c r="F956" i="45" s="1"/>
  <c r="E971" i="45"/>
  <c r="F971" i="45" s="1"/>
  <c r="E1026" i="45"/>
  <c r="F1026" i="45" s="1"/>
  <c r="E1049" i="45"/>
  <c r="F1049" i="45" s="1"/>
  <c r="E1136" i="45"/>
  <c r="F1136" i="45" s="1"/>
  <c r="E497" i="45"/>
  <c r="F497" i="45" s="1"/>
  <c r="E517" i="45"/>
  <c r="F517" i="45" s="1"/>
  <c r="E1171" i="45"/>
  <c r="F1171" i="45" s="1"/>
  <c r="E88" i="45"/>
  <c r="F88" i="45" s="1"/>
  <c r="E253" i="45"/>
  <c r="F253" i="45" s="1"/>
  <c r="E184" i="45"/>
  <c r="F184" i="45" s="1"/>
  <c r="E224" i="45"/>
  <c r="F224" i="45" s="1"/>
  <c r="E229" i="45"/>
  <c r="F229" i="45" s="1"/>
  <c r="E474" i="45"/>
  <c r="F474" i="45" s="1"/>
  <c r="E494" i="45"/>
  <c r="F494" i="45" s="1"/>
  <c r="E504" i="45"/>
  <c r="F504" i="45" s="1"/>
  <c r="E557" i="45"/>
  <c r="F557" i="45" s="1"/>
  <c r="E580" i="45"/>
  <c r="F580" i="45" s="1"/>
  <c r="E587" i="45"/>
  <c r="F587" i="45" s="1"/>
  <c r="E609" i="45"/>
  <c r="F609" i="45" s="1"/>
  <c r="E630" i="45"/>
  <c r="F630" i="45" s="1"/>
  <c r="E637" i="45"/>
  <c r="F637" i="45" s="1"/>
  <c r="E659" i="45"/>
  <c r="F659" i="45" s="1"/>
  <c r="E679" i="45"/>
  <c r="F679" i="45" s="1"/>
  <c r="E680" i="45"/>
  <c r="F680" i="45" s="1"/>
  <c r="E734" i="45"/>
  <c r="F734" i="45" s="1"/>
  <c r="E1163" i="45"/>
  <c r="F1163" i="45" s="1"/>
  <c r="E1262" i="45"/>
  <c r="F1262" i="45" s="1"/>
  <c r="E1265" i="45"/>
  <c r="F1265" i="45" s="1"/>
  <c r="E1271" i="45"/>
  <c r="F1271" i="45" s="1"/>
  <c r="E241" i="45"/>
  <c r="F241" i="45" s="1"/>
  <c r="E478" i="45"/>
  <c r="F478" i="45" s="1"/>
  <c r="E477" i="45"/>
  <c r="F477" i="45" s="1"/>
  <c r="E499" i="45"/>
  <c r="F499" i="45" s="1"/>
  <c r="E510" i="45"/>
  <c r="F510" i="45" s="1"/>
  <c r="E990" i="45"/>
  <c r="F990" i="45" s="1"/>
  <c r="E1128" i="45"/>
  <c r="F1128" i="45" s="1"/>
  <c r="E46" i="45"/>
  <c r="F46" i="45" s="1"/>
  <c r="E56" i="45"/>
  <c r="F56" i="45" s="1"/>
  <c r="E103" i="45"/>
  <c r="F103" i="45" s="1"/>
  <c r="E128" i="45"/>
  <c r="F128" i="45" s="1"/>
  <c r="E137" i="45"/>
  <c r="F137" i="45" s="1"/>
  <c r="E310" i="45"/>
  <c r="F310" i="45" s="1"/>
  <c r="E335" i="45"/>
  <c r="F335" i="45" s="1"/>
  <c r="E360" i="45"/>
  <c r="F360" i="45" s="1"/>
  <c r="E385" i="45"/>
  <c r="F385" i="45" s="1"/>
  <c r="E410" i="45"/>
  <c r="F410" i="45" s="1"/>
  <c r="E435" i="45"/>
  <c r="F435" i="45" s="1"/>
  <c r="E455" i="45"/>
  <c r="F455" i="45" s="1"/>
  <c r="E460" i="45"/>
  <c r="F460" i="45" s="1"/>
  <c r="E524" i="45"/>
  <c r="F524" i="45" s="1"/>
  <c r="E711" i="45"/>
  <c r="F711" i="45" s="1"/>
  <c r="E987" i="45"/>
  <c r="F987" i="45" s="1"/>
  <c r="E1201" i="45"/>
  <c r="F1201" i="45" s="1"/>
  <c r="E1196" i="45"/>
  <c r="F1196" i="45" s="1"/>
  <c r="E470" i="45"/>
  <c r="F470" i="45" s="1"/>
  <c r="E488" i="45"/>
  <c r="F488" i="45" s="1"/>
  <c r="E509" i="45"/>
  <c r="F509" i="45" s="1"/>
  <c r="E994" i="45"/>
  <c r="F994" i="45" s="1"/>
  <c r="E1178" i="45"/>
  <c r="F1178" i="45" s="1"/>
  <c r="E53" i="45"/>
  <c r="F53" i="45" s="1"/>
  <c r="E75" i="45"/>
  <c r="F75" i="45" s="1"/>
  <c r="E100" i="45"/>
  <c r="F100" i="45" s="1"/>
  <c r="E146" i="45"/>
  <c r="F146" i="45" s="1"/>
  <c r="E153" i="45"/>
  <c r="F153" i="45" s="1"/>
  <c r="E179" i="45"/>
  <c r="F179" i="45" s="1"/>
  <c r="E196" i="45"/>
  <c r="F196" i="45" s="1"/>
  <c r="E296" i="45"/>
  <c r="F296" i="45" s="1"/>
  <c r="E301" i="45"/>
  <c r="F301" i="45" s="1"/>
  <c r="E311" i="45"/>
  <c r="F311" i="45" s="1"/>
  <c r="E316" i="45"/>
  <c r="F316" i="45" s="1"/>
  <c r="E321" i="45"/>
  <c r="F321" i="45" s="1"/>
  <c r="E326" i="45"/>
  <c r="F326" i="45" s="1"/>
  <c r="E336" i="45"/>
  <c r="F336" i="45" s="1"/>
  <c r="E341" i="45"/>
  <c r="F341" i="45" s="1"/>
  <c r="E346" i="45"/>
  <c r="F346" i="45" s="1"/>
  <c r="E351" i="45"/>
  <c r="F351" i="45" s="1"/>
  <c r="E361" i="45"/>
  <c r="F361" i="45" s="1"/>
  <c r="E366" i="45"/>
  <c r="F366" i="45" s="1"/>
  <c r="E371" i="45"/>
  <c r="F371" i="45" s="1"/>
  <c r="E376" i="45"/>
  <c r="F376" i="45" s="1"/>
  <c r="E386" i="45"/>
  <c r="F386" i="45" s="1"/>
  <c r="E391" i="45"/>
  <c r="F391" i="45" s="1"/>
  <c r="E396" i="45"/>
  <c r="F396" i="45" s="1"/>
  <c r="E401" i="45"/>
  <c r="F401" i="45" s="1"/>
  <c r="E411" i="45"/>
  <c r="F411" i="45" s="1"/>
  <c r="E416" i="45"/>
  <c r="F416" i="45" s="1"/>
  <c r="E421" i="45"/>
  <c r="F421" i="45" s="1"/>
  <c r="E426" i="45"/>
  <c r="F426" i="45" s="1"/>
  <c r="E436" i="45"/>
  <c r="F436" i="45" s="1"/>
  <c r="E441" i="45"/>
  <c r="F441" i="45" s="1"/>
  <c r="E446" i="45"/>
  <c r="F446" i="45" s="1"/>
  <c r="E449" i="45"/>
  <c r="F449" i="45" s="1"/>
  <c r="E459" i="45"/>
  <c r="F459" i="45" s="1"/>
  <c r="E466" i="45"/>
  <c r="F466" i="45" s="1"/>
  <c r="E516" i="45"/>
  <c r="F516" i="45" s="1"/>
  <c r="E552" i="45"/>
  <c r="F552" i="45" s="1"/>
  <c r="E563" i="45"/>
  <c r="F563" i="45" s="1"/>
  <c r="E564" i="45"/>
  <c r="F564" i="45" s="1"/>
  <c r="E602" i="45"/>
  <c r="F602" i="45" s="1"/>
  <c r="E614" i="45"/>
  <c r="F614" i="45" s="1"/>
  <c r="E652" i="45"/>
  <c r="F652" i="45" s="1"/>
  <c r="E664" i="45"/>
  <c r="F664" i="45" s="1"/>
  <c r="E1008" i="45"/>
  <c r="F1008" i="45" s="1"/>
  <c r="E1096" i="45"/>
  <c r="F1096" i="45" s="1"/>
  <c r="E469" i="45"/>
  <c r="F469" i="45" s="1"/>
  <c r="E480" i="45"/>
  <c r="F480" i="45" s="1"/>
  <c r="E498" i="45"/>
  <c r="F498" i="45" s="1"/>
  <c r="E521" i="45"/>
  <c r="F521" i="45" s="1"/>
  <c r="E530" i="45"/>
  <c r="F530" i="45" s="1"/>
  <c r="E266" i="45"/>
  <c r="F266" i="45" s="1"/>
  <c r="E479" i="45"/>
  <c r="F479" i="45" s="1"/>
  <c r="E490" i="45"/>
  <c r="F490" i="45" s="1"/>
  <c r="E508" i="45"/>
  <c r="F508" i="45" s="1"/>
  <c r="E507" i="45"/>
  <c r="F507" i="45" s="1"/>
  <c r="E531" i="45"/>
  <c r="F531" i="45" s="1"/>
  <c r="E872" i="45"/>
  <c r="F872" i="45" s="1"/>
  <c r="E933" i="45"/>
  <c r="F933" i="45" s="1"/>
  <c r="E1071" i="45"/>
  <c r="F1071" i="45" s="1"/>
  <c r="E22" i="45"/>
  <c r="F22" i="45" s="1"/>
  <c r="E27" i="45"/>
  <c r="F27" i="45" s="1"/>
  <c r="E32" i="45"/>
  <c r="F32" i="45" s="1"/>
  <c r="E37" i="45"/>
  <c r="F37" i="45" s="1"/>
  <c r="E121" i="45"/>
  <c r="F121" i="45" s="1"/>
  <c r="E131" i="45"/>
  <c r="F131" i="45" s="1"/>
  <c r="E135" i="45"/>
  <c r="F135" i="45" s="1"/>
  <c r="E141" i="45"/>
  <c r="F141" i="45" s="1"/>
  <c r="E145" i="45"/>
  <c r="F145" i="45" s="1"/>
  <c r="E176" i="45"/>
  <c r="F176" i="45" s="1"/>
  <c r="E191" i="45"/>
  <c r="F191" i="45" s="1"/>
  <c r="E215" i="45"/>
  <c r="F215" i="45" s="1"/>
  <c r="E220" i="45"/>
  <c r="F220" i="45" s="1"/>
  <c r="E282" i="45"/>
  <c r="F282" i="45" s="1"/>
  <c r="E297" i="45"/>
  <c r="F297" i="45" s="1"/>
  <c r="E307" i="45"/>
  <c r="F307" i="45" s="1"/>
  <c r="E313" i="45"/>
  <c r="F313" i="45" s="1"/>
  <c r="E322" i="45"/>
  <c r="F322" i="45" s="1"/>
  <c r="E332" i="45"/>
  <c r="F332" i="45" s="1"/>
  <c r="E338" i="45"/>
  <c r="F338" i="45" s="1"/>
  <c r="E347" i="45"/>
  <c r="F347" i="45" s="1"/>
  <c r="E357" i="45"/>
  <c r="F357" i="45" s="1"/>
  <c r="E363" i="45"/>
  <c r="F363" i="45" s="1"/>
  <c r="E372" i="45"/>
  <c r="F372" i="45" s="1"/>
  <c r="E382" i="45"/>
  <c r="F382" i="45" s="1"/>
  <c r="E388" i="45"/>
  <c r="F388" i="45" s="1"/>
  <c r="E397" i="45"/>
  <c r="F397" i="45" s="1"/>
  <c r="E407" i="45"/>
  <c r="F407" i="45" s="1"/>
  <c r="E413" i="45"/>
  <c r="F413" i="45" s="1"/>
  <c r="E422" i="45"/>
  <c r="F422" i="45" s="1"/>
  <c r="E432" i="45"/>
  <c r="F432" i="45" s="1"/>
  <c r="E438" i="45"/>
  <c r="F438" i="45" s="1"/>
  <c r="E458" i="45"/>
  <c r="F458" i="45" s="1"/>
  <c r="E486" i="45"/>
  <c r="F486" i="45" s="1"/>
  <c r="E836" i="45"/>
  <c r="F836" i="45" s="1"/>
  <c r="E958" i="45"/>
  <c r="F958" i="45" s="1"/>
  <c r="E963" i="45"/>
  <c r="F963" i="45" s="1"/>
  <c r="E259" i="45"/>
  <c r="F259" i="45" s="1"/>
  <c r="E264" i="45"/>
  <c r="F264" i="45" s="1"/>
  <c r="E274" i="45"/>
  <c r="F274" i="45" s="1"/>
  <c r="E468" i="45"/>
  <c r="F468" i="45" s="1"/>
  <c r="E489" i="45"/>
  <c r="F489" i="45" s="1"/>
  <c r="E500" i="45"/>
  <c r="F500" i="45" s="1"/>
  <c r="E518" i="45"/>
  <c r="F518" i="45" s="1"/>
  <c r="E529" i="45"/>
  <c r="F529" i="45" s="1"/>
  <c r="E931" i="45"/>
  <c r="F931" i="45" s="1"/>
  <c r="E1254" i="45"/>
  <c r="F1254" i="45" s="1"/>
  <c r="E744" i="45"/>
  <c r="F744" i="45" s="1"/>
  <c r="E82" i="45"/>
  <c r="F82" i="45" s="1"/>
  <c r="E211" i="45"/>
  <c r="F211" i="45" s="1"/>
  <c r="E221" i="45"/>
  <c r="F221" i="45" s="1"/>
  <c r="E277" i="45"/>
  <c r="F277" i="45" s="1"/>
  <c r="E289" i="45"/>
  <c r="F289" i="45" s="1"/>
  <c r="E299" i="45"/>
  <c r="F299" i="45" s="1"/>
  <c r="E302" i="45"/>
  <c r="F302" i="45" s="1"/>
  <c r="E314" i="45"/>
  <c r="F314" i="45" s="1"/>
  <c r="E317" i="45"/>
  <c r="F317" i="45" s="1"/>
  <c r="E324" i="45"/>
  <c r="F324" i="45" s="1"/>
  <c r="E327" i="45"/>
  <c r="F327" i="45" s="1"/>
  <c r="E339" i="45"/>
  <c r="F339" i="45" s="1"/>
  <c r="E342" i="45"/>
  <c r="F342" i="45" s="1"/>
  <c r="E349" i="45"/>
  <c r="F349" i="45" s="1"/>
  <c r="E352" i="45"/>
  <c r="F352" i="45" s="1"/>
  <c r="E364" i="45"/>
  <c r="F364" i="45" s="1"/>
  <c r="E367" i="45"/>
  <c r="F367" i="45" s="1"/>
  <c r="E374" i="45"/>
  <c r="F374" i="45" s="1"/>
  <c r="E377" i="45"/>
  <c r="F377" i="45" s="1"/>
  <c r="E389" i="45"/>
  <c r="F389" i="45" s="1"/>
  <c r="E392" i="45"/>
  <c r="F392" i="45" s="1"/>
  <c r="E399" i="45"/>
  <c r="F399" i="45" s="1"/>
  <c r="E402" i="45"/>
  <c r="F402" i="45" s="1"/>
  <c r="E414" i="45"/>
  <c r="F414" i="45" s="1"/>
  <c r="E417" i="45"/>
  <c r="F417" i="45" s="1"/>
  <c r="E424" i="45"/>
  <c r="F424" i="45" s="1"/>
  <c r="E427" i="45"/>
  <c r="F427" i="45" s="1"/>
  <c r="E439" i="45"/>
  <c r="F439" i="45" s="1"/>
  <c r="E442" i="45"/>
  <c r="F442" i="45" s="1"/>
  <c r="E452" i="45"/>
  <c r="F452" i="45" s="1"/>
  <c r="E454" i="45"/>
  <c r="F454" i="45" s="1"/>
  <c r="E496" i="45"/>
  <c r="F496" i="45" s="1"/>
  <c r="E555" i="45"/>
  <c r="F555" i="45" s="1"/>
  <c r="E571" i="45"/>
  <c r="F571" i="45" s="1"/>
  <c r="E605" i="45"/>
  <c r="F605" i="45" s="1"/>
  <c r="E621" i="45"/>
  <c r="F621" i="45" s="1"/>
  <c r="E656" i="45"/>
  <c r="F656" i="45" s="1"/>
  <c r="E671" i="45"/>
  <c r="F671" i="45" s="1"/>
  <c r="E690" i="45"/>
  <c r="F690" i="45" s="1"/>
  <c r="E706" i="45"/>
  <c r="F706" i="45" s="1"/>
  <c r="E708" i="45"/>
  <c r="F708" i="45" s="1"/>
  <c r="E736" i="45"/>
  <c r="F736" i="45" s="1"/>
  <c r="E750" i="45"/>
  <c r="F750" i="45" s="1"/>
  <c r="E795" i="45"/>
  <c r="F795" i="45" s="1"/>
  <c r="E820" i="45"/>
  <c r="F820" i="45" s="1"/>
  <c r="E825" i="45"/>
  <c r="F825" i="45" s="1"/>
  <c r="E954" i="45"/>
  <c r="F954" i="45" s="1"/>
  <c r="E65" i="45"/>
  <c r="F65" i="45" s="1"/>
  <c r="E68" i="45"/>
  <c r="F68" i="45" s="1"/>
  <c r="E66" i="45"/>
  <c r="F66" i="45" s="1"/>
  <c r="E97" i="45"/>
  <c r="F97" i="45" s="1"/>
  <c r="E99" i="45"/>
  <c r="F99" i="45" s="1"/>
  <c r="E83" i="45"/>
  <c r="F83" i="45" s="1"/>
  <c r="E113" i="45"/>
  <c r="F113" i="45" s="1"/>
  <c r="E101" i="45"/>
  <c r="F101" i="45" s="1"/>
  <c r="E104" i="45"/>
  <c r="F104" i="45" s="1"/>
  <c r="E111" i="45"/>
  <c r="F111" i="45" s="1"/>
  <c r="E165" i="45"/>
  <c r="F165" i="45" s="1"/>
  <c r="E164" i="45"/>
  <c r="F164" i="45" s="1"/>
  <c r="E168" i="45"/>
  <c r="F168" i="45" s="1"/>
  <c r="E166" i="45"/>
  <c r="F166" i="45" s="1"/>
  <c r="E156" i="45"/>
  <c r="F156" i="45" s="1"/>
  <c r="E186" i="45"/>
  <c r="F186" i="45" s="1"/>
  <c r="E286" i="45"/>
  <c r="F286" i="45" s="1"/>
  <c r="E291" i="45"/>
  <c r="F291" i="45" s="1"/>
  <c r="E26" i="45"/>
  <c r="F26" i="45" s="1"/>
  <c r="E31" i="45"/>
  <c r="F31" i="45" s="1"/>
  <c r="E28" i="45"/>
  <c r="F28" i="45" s="1"/>
  <c r="E36" i="45"/>
  <c r="F36" i="45" s="1"/>
  <c r="E44" i="45"/>
  <c r="F44" i="45" s="1"/>
  <c r="E80" i="45"/>
  <c r="F80" i="45" s="1"/>
  <c r="E110" i="45"/>
  <c r="F110" i="45" s="1"/>
  <c r="E144" i="45"/>
  <c r="F144" i="45" s="1"/>
  <c r="E132" i="45"/>
  <c r="F132" i="45" s="1"/>
  <c r="E194" i="45"/>
  <c r="F194" i="45" s="1"/>
  <c r="E244" i="45"/>
  <c r="F244" i="45" s="1"/>
  <c r="E237" i="45"/>
  <c r="F237" i="45" s="1"/>
  <c r="E234" i="45"/>
  <c r="F234" i="45" s="1"/>
  <c r="E242" i="45"/>
  <c r="F242" i="45" s="1"/>
  <c r="E25" i="45"/>
  <c r="F25" i="45" s="1"/>
  <c r="E55" i="45"/>
  <c r="F55" i="45" s="1"/>
  <c r="E43" i="45"/>
  <c r="F43" i="45" s="1"/>
  <c r="E89" i="45"/>
  <c r="F89" i="45" s="1"/>
  <c r="E92" i="45"/>
  <c r="F92" i="45" s="1"/>
  <c r="E77" i="45"/>
  <c r="F77" i="45" s="1"/>
  <c r="E102" i="45"/>
  <c r="F102" i="45" s="1"/>
  <c r="E91" i="45"/>
  <c r="F91" i="45" s="1"/>
  <c r="E98" i="45"/>
  <c r="F98" i="45" s="1"/>
  <c r="E134" i="45"/>
  <c r="F134" i="45" s="1"/>
  <c r="E122" i="45"/>
  <c r="F122" i="45" s="1"/>
  <c r="E125" i="45"/>
  <c r="F125" i="45" s="1"/>
  <c r="E155" i="45"/>
  <c r="F155" i="45" s="1"/>
  <c r="E143" i="45"/>
  <c r="F143" i="45" s="1"/>
  <c r="E175" i="45"/>
  <c r="F175" i="45" s="1"/>
  <c r="E206" i="45"/>
  <c r="F206" i="45" s="1"/>
  <c r="E204" i="45"/>
  <c r="F204" i="45" s="1"/>
  <c r="E249" i="45"/>
  <c r="F249" i="45" s="1"/>
  <c r="E246" i="45"/>
  <c r="F246" i="45" s="1"/>
  <c r="E258" i="45"/>
  <c r="F258" i="45" s="1"/>
  <c r="E257" i="45"/>
  <c r="F257" i="45" s="1"/>
  <c r="E57" i="45"/>
  <c r="F57" i="45" s="1"/>
  <c r="E58" i="45"/>
  <c r="F58" i="45" s="1"/>
  <c r="E67" i="45"/>
  <c r="F67" i="45" s="1"/>
  <c r="E74" i="45"/>
  <c r="F74" i="45" s="1"/>
  <c r="E157" i="45"/>
  <c r="F157" i="45" s="1"/>
  <c r="E158" i="45"/>
  <c r="F158" i="45" s="1"/>
  <c r="E40" i="45"/>
  <c r="F40" i="45" s="1"/>
  <c r="E70" i="45"/>
  <c r="F70" i="45" s="1"/>
  <c r="E73" i="45"/>
  <c r="F73" i="45" s="1"/>
  <c r="E79" i="45"/>
  <c r="F79" i="45" s="1"/>
  <c r="E64" i="45"/>
  <c r="F64" i="45" s="1"/>
  <c r="E109" i="45"/>
  <c r="F109" i="45" s="1"/>
  <c r="E119" i="45"/>
  <c r="F119" i="45" s="1"/>
  <c r="E140" i="45"/>
  <c r="F140" i="45" s="1"/>
  <c r="E170" i="45"/>
  <c r="F170" i="45" s="1"/>
  <c r="E169" i="45"/>
  <c r="F169" i="45" s="1"/>
  <c r="E173" i="45"/>
  <c r="F173" i="45" s="1"/>
  <c r="E172" i="45"/>
  <c r="F172" i="45" s="1"/>
  <c r="E199" i="45"/>
  <c r="F199" i="45" s="1"/>
  <c r="E203" i="45"/>
  <c r="F203" i="45" s="1"/>
  <c r="E202" i="45"/>
  <c r="F202" i="45" s="1"/>
  <c r="E201" i="45"/>
  <c r="F201" i="45" s="1"/>
  <c r="E288" i="45"/>
  <c r="F288" i="45" s="1"/>
  <c r="E287" i="45"/>
  <c r="F287" i="45" s="1"/>
  <c r="E47" i="45"/>
  <c r="F47" i="45" s="1"/>
  <c r="E49" i="45"/>
  <c r="F49" i="45" s="1"/>
  <c r="E33" i="45"/>
  <c r="F33" i="45" s="1"/>
  <c r="E63" i="45"/>
  <c r="F63" i="45" s="1"/>
  <c r="E51" i="45"/>
  <c r="F51" i="45" s="1"/>
  <c r="E54" i="45"/>
  <c r="F54" i="45" s="1"/>
  <c r="E61" i="45"/>
  <c r="F61" i="45" s="1"/>
  <c r="E85" i="45"/>
  <c r="F85" i="45" s="1"/>
  <c r="E115" i="45"/>
  <c r="F115" i="45" s="1"/>
  <c r="E118" i="45"/>
  <c r="F118" i="45" s="1"/>
  <c r="E116" i="45"/>
  <c r="F116" i="45" s="1"/>
  <c r="E106" i="45"/>
  <c r="F106" i="45" s="1"/>
  <c r="E147" i="45"/>
  <c r="F147" i="45" s="1"/>
  <c r="E149" i="45"/>
  <c r="F149" i="45" s="1"/>
  <c r="E133" i="45"/>
  <c r="F133" i="45" s="1"/>
  <c r="E163" i="45"/>
  <c r="F163" i="45" s="1"/>
  <c r="E151" i="45"/>
  <c r="F151" i="45" s="1"/>
  <c r="E154" i="45"/>
  <c r="F154" i="45" s="1"/>
  <c r="E161" i="45"/>
  <c r="F161" i="45" s="1"/>
  <c r="E226" i="45"/>
  <c r="F226" i="45" s="1"/>
  <c r="E231" i="45"/>
  <c r="F231" i="45" s="1"/>
  <c r="E30" i="45"/>
  <c r="F30" i="45" s="1"/>
  <c r="E60" i="45"/>
  <c r="F60" i="45" s="1"/>
  <c r="E94" i="45"/>
  <c r="F94" i="45" s="1"/>
  <c r="E130" i="45"/>
  <c r="F130" i="45" s="1"/>
  <c r="E160" i="45"/>
  <c r="F160" i="45" s="1"/>
  <c r="E219" i="45"/>
  <c r="F219" i="45" s="1"/>
  <c r="E227" i="45"/>
  <c r="F227" i="45" s="1"/>
  <c r="E236" i="45"/>
  <c r="F236" i="45" s="1"/>
  <c r="E270" i="45"/>
  <c r="F270" i="45" s="1"/>
  <c r="E269" i="45"/>
  <c r="F269" i="45" s="1"/>
  <c r="E292" i="45"/>
  <c r="F292" i="45" s="1"/>
  <c r="E294" i="45"/>
  <c r="F294" i="45" s="1"/>
  <c r="E34" i="45"/>
  <c r="F34" i="45" s="1"/>
  <c r="E39" i="45"/>
  <c r="F39" i="45" s="1"/>
  <c r="E42" i="45"/>
  <c r="F42" i="45" s="1"/>
  <c r="E52" i="45"/>
  <c r="F52" i="45" s="1"/>
  <c r="E41" i="45"/>
  <c r="F41" i="45" s="1"/>
  <c r="E48" i="45"/>
  <c r="F48" i="45" s="1"/>
  <c r="E84" i="45"/>
  <c r="F84" i="45" s="1"/>
  <c r="E72" i="45"/>
  <c r="F72" i="45" s="1"/>
  <c r="E105" i="45"/>
  <c r="F105" i="45" s="1"/>
  <c r="E93" i="45"/>
  <c r="F93" i="45" s="1"/>
  <c r="E136" i="45"/>
  <c r="F136" i="45" s="1"/>
  <c r="E139" i="45"/>
  <c r="F139" i="45" s="1"/>
  <c r="E142" i="45"/>
  <c r="F142" i="45" s="1"/>
  <c r="E127" i="45"/>
  <c r="F127" i="45" s="1"/>
  <c r="E148" i="45"/>
  <c r="F148" i="45" s="1"/>
  <c r="E188" i="45"/>
  <c r="F188" i="45" s="1"/>
  <c r="E177" i="45"/>
  <c r="F177" i="45" s="1"/>
  <c r="E181" i="45"/>
  <c r="F181" i="45" s="1"/>
  <c r="E208" i="45"/>
  <c r="F208" i="45" s="1"/>
  <c r="E207" i="45"/>
  <c r="F207" i="45" s="1"/>
  <c r="E24" i="45"/>
  <c r="F24" i="45" s="1"/>
  <c r="E50" i="45"/>
  <c r="F50" i="45" s="1"/>
  <c r="E71" i="45"/>
  <c r="F71" i="45" s="1"/>
  <c r="E78" i="45"/>
  <c r="F78" i="45" s="1"/>
  <c r="E81" i="45"/>
  <c r="F81" i="45" s="1"/>
  <c r="E87" i="45"/>
  <c r="F87" i="45" s="1"/>
  <c r="E107" i="45"/>
  <c r="F107" i="45" s="1"/>
  <c r="E108" i="45"/>
  <c r="F108" i="45" s="1"/>
  <c r="E126" i="45"/>
  <c r="F126" i="45" s="1"/>
  <c r="E117" i="45"/>
  <c r="F117" i="45" s="1"/>
  <c r="E150" i="45"/>
  <c r="F150" i="45" s="1"/>
  <c r="E138" i="45"/>
  <c r="F138" i="45" s="1"/>
  <c r="E171" i="45"/>
  <c r="F171" i="45" s="1"/>
  <c r="E178" i="45"/>
  <c r="F178" i="45" s="1"/>
  <c r="E218" i="45"/>
  <c r="F218" i="45" s="1"/>
  <c r="E256" i="45"/>
  <c r="F256" i="45" s="1"/>
  <c r="E261" i="45"/>
  <c r="F261" i="45" s="1"/>
  <c r="E271" i="45"/>
  <c r="F271" i="45" s="1"/>
  <c r="E276" i="45"/>
  <c r="F276" i="45" s="1"/>
  <c r="E285" i="45"/>
  <c r="F285" i="45" s="1"/>
  <c r="E23" i="45"/>
  <c r="F23" i="45" s="1"/>
  <c r="E29" i="45"/>
  <c r="F29" i="45" s="1"/>
  <c r="E59" i="45"/>
  <c r="F59" i="45" s="1"/>
  <c r="E62" i="45"/>
  <c r="F62" i="45" s="1"/>
  <c r="E69" i="45"/>
  <c r="F69" i="45" s="1"/>
  <c r="E120" i="45"/>
  <c r="F120" i="45" s="1"/>
  <c r="E123" i="45"/>
  <c r="F123" i="45" s="1"/>
  <c r="E129" i="45"/>
  <c r="F129" i="45" s="1"/>
  <c r="E114" i="45"/>
  <c r="F114" i="45" s="1"/>
  <c r="E152" i="45"/>
  <c r="F152" i="45" s="1"/>
  <c r="E174" i="45"/>
  <c r="F174" i="45" s="1"/>
  <c r="E159" i="45"/>
  <c r="F159" i="45" s="1"/>
  <c r="E162" i="45"/>
  <c r="F162" i="45" s="1"/>
  <c r="E189" i="45"/>
  <c r="F189" i="45" s="1"/>
  <c r="E209" i="45"/>
  <c r="F209" i="45" s="1"/>
  <c r="E214" i="45"/>
  <c r="F214" i="45" s="1"/>
  <c r="E180" i="45"/>
  <c r="F180" i="45" s="1"/>
  <c r="E205" i="45"/>
  <c r="F205" i="45" s="1"/>
  <c r="E212" i="45"/>
  <c r="F212" i="45" s="1"/>
  <c r="E243" i="45"/>
  <c r="F243" i="45" s="1"/>
  <c r="E255" i="45"/>
  <c r="F255" i="45" s="1"/>
  <c r="E262" i="45"/>
  <c r="F262" i="45" s="1"/>
  <c r="E281" i="45"/>
  <c r="F281" i="45" s="1"/>
  <c r="E284" i="45"/>
  <c r="F284" i="45" s="1"/>
  <c r="E306" i="45"/>
  <c r="F306" i="45" s="1"/>
  <c r="E309" i="45"/>
  <c r="F309" i="45" s="1"/>
  <c r="E312" i="45"/>
  <c r="F312" i="45" s="1"/>
  <c r="E331" i="45"/>
  <c r="F331" i="45" s="1"/>
  <c r="E334" i="45"/>
  <c r="F334" i="45" s="1"/>
  <c r="E337" i="45"/>
  <c r="F337" i="45" s="1"/>
  <c r="E356" i="45"/>
  <c r="F356" i="45" s="1"/>
  <c r="E359" i="45"/>
  <c r="F359" i="45" s="1"/>
  <c r="E362" i="45"/>
  <c r="F362" i="45" s="1"/>
  <c r="E381" i="45"/>
  <c r="F381" i="45" s="1"/>
  <c r="E384" i="45"/>
  <c r="F384" i="45" s="1"/>
  <c r="E387" i="45"/>
  <c r="F387" i="45" s="1"/>
  <c r="E406" i="45"/>
  <c r="F406" i="45" s="1"/>
  <c r="E409" i="45"/>
  <c r="F409" i="45" s="1"/>
  <c r="E412" i="45"/>
  <c r="F412" i="45" s="1"/>
  <c r="E431" i="45"/>
  <c r="F431" i="45" s="1"/>
  <c r="E434" i="45"/>
  <c r="F434" i="45" s="1"/>
  <c r="E437" i="45"/>
  <c r="F437" i="45" s="1"/>
  <c r="E463" i="45"/>
  <c r="F463" i="45" s="1"/>
  <c r="E473" i="45"/>
  <c r="F473" i="45" s="1"/>
  <c r="E483" i="45"/>
  <c r="F483" i="45" s="1"/>
  <c r="E493" i="45"/>
  <c r="F493" i="45" s="1"/>
  <c r="E503" i="45"/>
  <c r="F503" i="45" s="1"/>
  <c r="E513" i="45"/>
  <c r="F513" i="45" s="1"/>
  <c r="E523" i="45"/>
  <c r="F523" i="45" s="1"/>
  <c r="E533" i="45"/>
  <c r="F533" i="45" s="1"/>
  <c r="E532" i="45"/>
  <c r="F532" i="45" s="1"/>
  <c r="E536" i="45"/>
  <c r="F536" i="45" s="1"/>
  <c r="E535" i="45"/>
  <c r="F535" i="45" s="1"/>
  <c r="E520" i="45"/>
  <c r="F520" i="45" s="1"/>
  <c r="E655" i="45"/>
  <c r="F655" i="45" s="1"/>
  <c r="E751" i="45"/>
  <c r="F751" i="45" s="1"/>
  <c r="E759" i="45"/>
  <c r="F759" i="45" s="1"/>
  <c r="E778" i="45"/>
  <c r="F778" i="45" s="1"/>
  <c r="E875" i="45"/>
  <c r="F875" i="45" s="1"/>
  <c r="E899" i="45"/>
  <c r="F899" i="45" s="1"/>
  <c r="E917" i="45"/>
  <c r="F917" i="45" s="1"/>
  <c r="E926" i="45"/>
  <c r="F926" i="45" s="1"/>
  <c r="E1157" i="45"/>
  <c r="F1157" i="45" s="1"/>
  <c r="E1155" i="45"/>
  <c r="F1155" i="45" s="1"/>
  <c r="E1159" i="45"/>
  <c r="F1159" i="45" s="1"/>
  <c r="E1152" i="45"/>
  <c r="F1152" i="45" s="1"/>
  <c r="E444" i="45"/>
  <c r="F444" i="45" s="1"/>
  <c r="E551" i="45"/>
  <c r="F551" i="45" s="1"/>
  <c r="E550" i="45"/>
  <c r="F550" i="45" s="1"/>
  <c r="E567" i="45"/>
  <c r="F567" i="45" s="1"/>
  <c r="E606" i="45"/>
  <c r="F606" i="45" s="1"/>
  <c r="E604" i="45"/>
  <c r="F604" i="45" s="1"/>
  <c r="E590" i="45"/>
  <c r="F590" i="45" s="1"/>
  <c r="E617" i="45"/>
  <c r="F617" i="45" s="1"/>
  <c r="E640" i="45"/>
  <c r="F640" i="45" s="1"/>
  <c r="E667" i="45"/>
  <c r="F667" i="45" s="1"/>
  <c r="E855" i="45"/>
  <c r="F855" i="45" s="1"/>
  <c r="E853" i="45"/>
  <c r="F853" i="45" s="1"/>
  <c r="E854" i="45"/>
  <c r="F854" i="45" s="1"/>
  <c r="E864" i="45"/>
  <c r="F864" i="45" s="1"/>
  <c r="E863" i="45"/>
  <c r="F863" i="45" s="1"/>
  <c r="E859" i="45"/>
  <c r="F859" i="45" s="1"/>
  <c r="E880" i="45"/>
  <c r="F880" i="45" s="1"/>
  <c r="E908" i="45"/>
  <c r="F908" i="45" s="1"/>
  <c r="E909" i="45"/>
  <c r="F909" i="45" s="1"/>
  <c r="E183" i="45"/>
  <c r="F183" i="45" s="1"/>
  <c r="E192" i="45"/>
  <c r="F192" i="45" s="1"/>
  <c r="E223" i="45"/>
  <c r="F223" i="45" s="1"/>
  <c r="E235" i="45"/>
  <c r="F235" i="45" s="1"/>
  <c r="E239" i="45"/>
  <c r="F239" i="45" s="1"/>
  <c r="E251" i="45"/>
  <c r="F251" i="45" s="1"/>
  <c r="E273" i="45"/>
  <c r="F273" i="45" s="1"/>
  <c r="E272" i="45"/>
  <c r="F272" i="45" s="1"/>
  <c r="E319" i="45"/>
  <c r="F319" i="45" s="1"/>
  <c r="E344" i="45"/>
  <c r="F344" i="45" s="1"/>
  <c r="E369" i="45"/>
  <c r="F369" i="45" s="1"/>
  <c r="E394" i="45"/>
  <c r="F394" i="45" s="1"/>
  <c r="E419" i="45"/>
  <c r="F419" i="45" s="1"/>
  <c r="E451" i="45"/>
  <c r="F451" i="45" s="1"/>
  <c r="E461" i="45"/>
  <c r="F461" i="45" s="1"/>
  <c r="E471" i="45"/>
  <c r="F471" i="45" s="1"/>
  <c r="E481" i="45"/>
  <c r="F481" i="45" s="1"/>
  <c r="E491" i="45"/>
  <c r="F491" i="45" s="1"/>
  <c r="E501" i="45"/>
  <c r="F501" i="45" s="1"/>
  <c r="E511" i="45"/>
  <c r="F511" i="45" s="1"/>
  <c r="E544" i="45"/>
  <c r="F544" i="45" s="1"/>
  <c r="E542" i="45"/>
  <c r="F542" i="45" s="1"/>
  <c r="E548" i="45"/>
  <c r="F548" i="45" s="1"/>
  <c r="E547" i="45"/>
  <c r="F547" i="45" s="1"/>
  <c r="E545" i="45"/>
  <c r="F545" i="45" s="1"/>
  <c r="E540" i="45"/>
  <c r="F540" i="45" s="1"/>
  <c r="E594" i="45"/>
  <c r="F594" i="45" s="1"/>
  <c r="E644" i="45"/>
  <c r="F644" i="45" s="1"/>
  <c r="E815" i="45"/>
  <c r="F815" i="45" s="1"/>
  <c r="E806" i="45"/>
  <c r="F806" i="45" s="1"/>
  <c r="E890" i="45"/>
  <c r="F890" i="45" s="1"/>
  <c r="E200" i="45"/>
  <c r="F200" i="45" s="1"/>
  <c r="E216" i="45"/>
  <c r="F216" i="45" s="1"/>
  <c r="E238" i="45"/>
  <c r="F238" i="45" s="1"/>
  <c r="E250" i="45"/>
  <c r="F250" i="45" s="1"/>
  <c r="E254" i="45"/>
  <c r="F254" i="45" s="1"/>
  <c r="E295" i="45"/>
  <c r="F295" i="45" s="1"/>
  <c r="E298" i="45"/>
  <c r="F298" i="45" s="1"/>
  <c r="E320" i="45"/>
  <c r="F320" i="45" s="1"/>
  <c r="E323" i="45"/>
  <c r="F323" i="45" s="1"/>
  <c r="E345" i="45"/>
  <c r="F345" i="45" s="1"/>
  <c r="E348" i="45"/>
  <c r="F348" i="45" s="1"/>
  <c r="E370" i="45"/>
  <c r="F370" i="45" s="1"/>
  <c r="E373" i="45"/>
  <c r="F373" i="45" s="1"/>
  <c r="E395" i="45"/>
  <c r="F395" i="45" s="1"/>
  <c r="E398" i="45"/>
  <c r="F398" i="45" s="1"/>
  <c r="E420" i="45"/>
  <c r="F420" i="45" s="1"/>
  <c r="E423" i="45"/>
  <c r="F423" i="45" s="1"/>
  <c r="E445" i="45"/>
  <c r="F445" i="45" s="1"/>
  <c r="E448" i="45"/>
  <c r="F448" i="45" s="1"/>
  <c r="E556" i="45"/>
  <c r="F556" i="45" s="1"/>
  <c r="E568" i="45"/>
  <c r="F568" i="45" s="1"/>
  <c r="E603" i="45"/>
  <c r="F603" i="45" s="1"/>
  <c r="E600" i="45"/>
  <c r="F600" i="45" s="1"/>
  <c r="E618" i="45"/>
  <c r="F618" i="45" s="1"/>
  <c r="E653" i="45"/>
  <c r="F653" i="45" s="1"/>
  <c r="E650" i="45"/>
  <c r="F650" i="45" s="1"/>
  <c r="E668" i="45"/>
  <c r="F668" i="45" s="1"/>
  <c r="E703" i="45"/>
  <c r="F703" i="45" s="1"/>
  <c r="E700" i="45"/>
  <c r="F700" i="45" s="1"/>
  <c r="E731" i="45"/>
  <c r="F731" i="45" s="1"/>
  <c r="E733" i="45"/>
  <c r="F733" i="45" s="1"/>
  <c r="E756" i="45"/>
  <c r="F756" i="45" s="1"/>
  <c r="E950" i="45"/>
  <c r="F950" i="45" s="1"/>
  <c r="E951" i="45"/>
  <c r="F951" i="45" s="1"/>
  <c r="E265" i="45"/>
  <c r="F265" i="45" s="1"/>
  <c r="E279" i="45"/>
  <c r="F279" i="45" s="1"/>
  <c r="E304" i="45"/>
  <c r="F304" i="45" s="1"/>
  <c r="E329" i="45"/>
  <c r="F329" i="45" s="1"/>
  <c r="E354" i="45"/>
  <c r="F354" i="45" s="1"/>
  <c r="E379" i="45"/>
  <c r="F379" i="45" s="1"/>
  <c r="E404" i="45"/>
  <c r="F404" i="45" s="1"/>
  <c r="E429" i="45"/>
  <c r="F429" i="45" s="1"/>
  <c r="E541" i="45"/>
  <c r="F541" i="45" s="1"/>
  <c r="E537" i="45"/>
  <c r="F537" i="45" s="1"/>
  <c r="E549" i="45"/>
  <c r="F549" i="45" s="1"/>
  <c r="E597" i="45"/>
  <c r="F597" i="45" s="1"/>
  <c r="E584" i="45"/>
  <c r="F584" i="45" s="1"/>
  <c r="E595" i="45"/>
  <c r="F595" i="45" s="1"/>
  <c r="E599" i="45"/>
  <c r="F599" i="45" s="1"/>
  <c r="E647" i="45"/>
  <c r="F647" i="45" s="1"/>
  <c r="E634" i="45"/>
  <c r="F634" i="45" s="1"/>
  <c r="E645" i="45"/>
  <c r="F645" i="45" s="1"/>
  <c r="E649" i="45"/>
  <c r="F649" i="45" s="1"/>
  <c r="E699" i="45"/>
  <c r="F699" i="45" s="1"/>
  <c r="E684" i="45"/>
  <c r="F684" i="45" s="1"/>
  <c r="E724" i="45"/>
  <c r="F724" i="45" s="1"/>
  <c r="E725" i="45"/>
  <c r="F725" i="45" s="1"/>
  <c r="E774" i="45"/>
  <c r="F774" i="45" s="1"/>
  <c r="E770" i="45"/>
  <c r="F770" i="45" s="1"/>
  <c r="E773" i="45"/>
  <c r="F773" i="45" s="1"/>
  <c r="E808" i="45"/>
  <c r="F808" i="45" s="1"/>
  <c r="E852" i="45"/>
  <c r="F852" i="45" s="1"/>
  <c r="E850" i="45"/>
  <c r="F850" i="45" s="1"/>
  <c r="E888" i="45"/>
  <c r="F888" i="45" s="1"/>
  <c r="E884" i="45"/>
  <c r="F884" i="45" s="1"/>
  <c r="E887" i="45"/>
  <c r="F887" i="45" s="1"/>
  <c r="E896" i="45"/>
  <c r="F896" i="45" s="1"/>
  <c r="E932" i="45"/>
  <c r="F932" i="45" s="1"/>
  <c r="E1094" i="45"/>
  <c r="F1094" i="45" s="1"/>
  <c r="E1086" i="45"/>
  <c r="F1086" i="45" s="1"/>
  <c r="E1222" i="45"/>
  <c r="F1222" i="45" s="1"/>
  <c r="E1224" i="45"/>
  <c r="F1224" i="45" s="1"/>
  <c r="E1209" i="45"/>
  <c r="F1209" i="45" s="1"/>
  <c r="E230" i="45"/>
  <c r="F230" i="45" s="1"/>
  <c r="E268" i="45"/>
  <c r="F268" i="45" s="1"/>
  <c r="E280" i="45"/>
  <c r="F280" i="45" s="1"/>
  <c r="E283" i="45"/>
  <c r="F283" i="45" s="1"/>
  <c r="E305" i="45"/>
  <c r="F305" i="45" s="1"/>
  <c r="E308" i="45"/>
  <c r="F308" i="45" s="1"/>
  <c r="E330" i="45"/>
  <c r="F330" i="45" s="1"/>
  <c r="E333" i="45"/>
  <c r="F333" i="45" s="1"/>
  <c r="E355" i="45"/>
  <c r="F355" i="45" s="1"/>
  <c r="E358" i="45"/>
  <c r="F358" i="45" s="1"/>
  <c r="E380" i="45"/>
  <c r="F380" i="45" s="1"/>
  <c r="E383" i="45"/>
  <c r="F383" i="45" s="1"/>
  <c r="E405" i="45"/>
  <c r="F405" i="45" s="1"/>
  <c r="E408" i="45"/>
  <c r="F408" i="45" s="1"/>
  <c r="E430" i="45"/>
  <c r="F430" i="45" s="1"/>
  <c r="E433" i="45"/>
  <c r="F433" i="45" s="1"/>
  <c r="E528" i="45"/>
  <c r="F528" i="45" s="1"/>
  <c r="E527" i="45"/>
  <c r="F527" i="45" s="1"/>
  <c r="E522" i="45"/>
  <c r="F522" i="45" s="1"/>
  <c r="E553" i="45"/>
  <c r="F553" i="45" s="1"/>
  <c r="E715" i="45"/>
  <c r="F715" i="45" s="1"/>
  <c r="E716" i="45"/>
  <c r="F716" i="45" s="1"/>
  <c r="E765" i="45"/>
  <c r="F765" i="45" s="1"/>
  <c r="E766" i="45"/>
  <c r="F766" i="45" s="1"/>
  <c r="E764" i="45"/>
  <c r="F764" i="45" s="1"/>
  <c r="E769" i="45"/>
  <c r="F769" i="45" s="1"/>
  <c r="E817" i="45"/>
  <c r="F817" i="45" s="1"/>
  <c r="E839" i="45"/>
  <c r="F839" i="45" s="1"/>
  <c r="E838" i="45"/>
  <c r="F838" i="45" s="1"/>
  <c r="E833" i="45"/>
  <c r="F833" i="45" s="1"/>
  <c r="E851" i="45"/>
  <c r="F851" i="45" s="1"/>
  <c r="E869" i="45"/>
  <c r="F869" i="45" s="1"/>
  <c r="E947" i="45"/>
  <c r="F947" i="45" s="1"/>
  <c r="E946" i="45"/>
  <c r="F946" i="45" s="1"/>
  <c r="E945" i="45"/>
  <c r="F945" i="45" s="1"/>
  <c r="E997" i="45"/>
  <c r="F997" i="45" s="1"/>
  <c r="E993" i="45"/>
  <c r="F993" i="45" s="1"/>
  <c r="E992" i="45"/>
  <c r="F992" i="45" s="1"/>
  <c r="E995" i="45"/>
  <c r="F995" i="45" s="1"/>
  <c r="E996" i="45"/>
  <c r="F996" i="45" s="1"/>
  <c r="E998" i="45"/>
  <c r="F998" i="45" s="1"/>
  <c r="E989" i="45"/>
  <c r="F989" i="45" s="1"/>
  <c r="E1073" i="45"/>
  <c r="F1073" i="45" s="1"/>
  <c r="E1072" i="45"/>
  <c r="F1072" i="45" s="1"/>
  <c r="E1069" i="45"/>
  <c r="F1069" i="45" s="1"/>
  <c r="E1060" i="45"/>
  <c r="F1060" i="45" s="1"/>
  <c r="E1065" i="45"/>
  <c r="F1065" i="45" s="1"/>
  <c r="E1205" i="45"/>
  <c r="F1205" i="45" s="1"/>
  <c r="E195" i="45"/>
  <c r="F195" i="45" s="1"/>
  <c r="E233" i="45"/>
  <c r="F233" i="45" s="1"/>
  <c r="E245" i="45"/>
  <c r="F245" i="45" s="1"/>
  <c r="E252" i="45"/>
  <c r="F252" i="45" s="1"/>
  <c r="E267" i="45"/>
  <c r="F267" i="45" s="1"/>
  <c r="E465" i="45"/>
  <c r="F465" i="45" s="1"/>
  <c r="E475" i="45"/>
  <c r="F475" i="45" s="1"/>
  <c r="E462" i="45"/>
  <c r="F462" i="45" s="1"/>
  <c r="E485" i="45"/>
  <c r="F485" i="45" s="1"/>
  <c r="E472" i="45"/>
  <c r="F472" i="45" s="1"/>
  <c r="E495" i="45"/>
  <c r="F495" i="45" s="1"/>
  <c r="E482" i="45"/>
  <c r="F482" i="45" s="1"/>
  <c r="E505" i="45"/>
  <c r="F505" i="45" s="1"/>
  <c r="E492" i="45"/>
  <c r="F492" i="45" s="1"/>
  <c r="E515" i="45"/>
  <c r="F515" i="45" s="1"/>
  <c r="E502" i="45"/>
  <c r="F502" i="45" s="1"/>
  <c r="E512" i="45"/>
  <c r="F512" i="45" s="1"/>
  <c r="E519" i="45"/>
  <c r="F519" i="45" s="1"/>
  <c r="E526" i="45"/>
  <c r="F526" i="45" s="1"/>
  <c r="E534" i="45"/>
  <c r="F534" i="45" s="1"/>
  <c r="E546" i="45"/>
  <c r="F546" i="45" s="1"/>
  <c r="E581" i="45"/>
  <c r="F581" i="45" s="1"/>
  <c r="E579" i="45"/>
  <c r="F579" i="45" s="1"/>
  <c r="E565" i="45"/>
  <c r="F565" i="45" s="1"/>
  <c r="E596" i="45"/>
  <c r="F596" i="45" s="1"/>
  <c r="E592" i="45"/>
  <c r="F592" i="45" s="1"/>
  <c r="E631" i="45"/>
  <c r="F631" i="45" s="1"/>
  <c r="E629" i="45"/>
  <c r="F629" i="45" s="1"/>
  <c r="E615" i="45"/>
  <c r="F615" i="45" s="1"/>
  <c r="E646" i="45"/>
  <c r="F646" i="45" s="1"/>
  <c r="E654" i="45"/>
  <c r="F654" i="45" s="1"/>
  <c r="E642" i="45"/>
  <c r="F642" i="45" s="1"/>
  <c r="E681" i="45"/>
  <c r="F681" i="45" s="1"/>
  <c r="E665" i="45"/>
  <c r="F665" i="45" s="1"/>
  <c r="E696" i="45"/>
  <c r="F696" i="45" s="1"/>
  <c r="E695" i="45"/>
  <c r="F695" i="45" s="1"/>
  <c r="E712" i="45"/>
  <c r="F712" i="45" s="1"/>
  <c r="E719" i="45"/>
  <c r="F719" i="45" s="1"/>
  <c r="E720" i="45"/>
  <c r="F720" i="45" s="1"/>
  <c r="E740" i="45"/>
  <c r="F740" i="45" s="1"/>
  <c r="E741" i="45"/>
  <c r="F741" i="45" s="1"/>
  <c r="E749" i="45"/>
  <c r="F749" i="45" s="1"/>
  <c r="E760" i="45"/>
  <c r="F760" i="45" s="1"/>
  <c r="E816" i="45"/>
  <c r="F816" i="45" s="1"/>
  <c r="E921" i="45"/>
  <c r="F921" i="45" s="1"/>
  <c r="E929" i="45"/>
  <c r="F929" i="45" s="1"/>
  <c r="E925" i="45"/>
  <c r="F925" i="45" s="1"/>
  <c r="E918" i="45"/>
  <c r="F918" i="45" s="1"/>
  <c r="E944" i="45"/>
  <c r="F944" i="45" s="1"/>
  <c r="E942" i="45"/>
  <c r="F942" i="45" s="1"/>
  <c r="E934" i="45"/>
  <c r="F934" i="45" s="1"/>
  <c r="E1054" i="45"/>
  <c r="F1054" i="45" s="1"/>
  <c r="E198" i="45"/>
  <c r="F198" i="45" s="1"/>
  <c r="E210" i="45"/>
  <c r="F210" i="45" s="1"/>
  <c r="E217" i="45"/>
  <c r="F217" i="45" s="1"/>
  <c r="E248" i="45"/>
  <c r="F248" i="45" s="1"/>
  <c r="E260" i="45"/>
  <c r="F260" i="45" s="1"/>
  <c r="E290" i="45"/>
  <c r="F290" i="45" s="1"/>
  <c r="E293" i="45"/>
  <c r="F293" i="45" s="1"/>
  <c r="E315" i="45"/>
  <c r="F315" i="45" s="1"/>
  <c r="E318" i="45"/>
  <c r="F318" i="45" s="1"/>
  <c r="E340" i="45"/>
  <c r="F340" i="45" s="1"/>
  <c r="E343" i="45"/>
  <c r="F343" i="45" s="1"/>
  <c r="E365" i="45"/>
  <c r="F365" i="45" s="1"/>
  <c r="E368" i="45"/>
  <c r="F368" i="45" s="1"/>
  <c r="E390" i="45"/>
  <c r="F390" i="45" s="1"/>
  <c r="E393" i="45"/>
  <c r="F393" i="45" s="1"/>
  <c r="E415" i="45"/>
  <c r="F415" i="45" s="1"/>
  <c r="E418" i="45"/>
  <c r="F418" i="45" s="1"/>
  <c r="E440" i="45"/>
  <c r="F440" i="45" s="1"/>
  <c r="E443" i="45"/>
  <c r="F443" i="45" s="1"/>
  <c r="E456" i="45"/>
  <c r="F456" i="45" s="1"/>
  <c r="E569" i="45"/>
  <c r="F569" i="45" s="1"/>
  <c r="E562" i="45"/>
  <c r="F562" i="45" s="1"/>
  <c r="E577" i="45"/>
  <c r="F577" i="45" s="1"/>
  <c r="E589" i="45"/>
  <c r="F589" i="45" s="1"/>
  <c r="E619" i="45"/>
  <c r="F619" i="45" s="1"/>
  <c r="E612" i="45"/>
  <c r="F612" i="45" s="1"/>
  <c r="E627" i="45"/>
  <c r="F627" i="45" s="1"/>
  <c r="E639" i="45"/>
  <c r="F639" i="45" s="1"/>
  <c r="E669" i="45"/>
  <c r="F669" i="45" s="1"/>
  <c r="E662" i="45"/>
  <c r="F662" i="45" s="1"/>
  <c r="E677" i="45"/>
  <c r="F677" i="45" s="1"/>
  <c r="E717" i="45"/>
  <c r="F717" i="45" s="1"/>
  <c r="E723" i="45"/>
  <c r="F723" i="45" s="1"/>
  <c r="E754" i="45"/>
  <c r="F754" i="45" s="1"/>
  <c r="E767" i="45"/>
  <c r="F767" i="45" s="1"/>
  <c r="E792" i="45"/>
  <c r="F792" i="45" s="1"/>
  <c r="E791" i="45"/>
  <c r="F791" i="45" s="1"/>
  <c r="E805" i="45"/>
  <c r="F805" i="45" s="1"/>
  <c r="E790" i="45"/>
  <c r="F790" i="45" s="1"/>
  <c r="E867" i="45"/>
  <c r="F867" i="45" s="1"/>
  <c r="E866" i="45"/>
  <c r="F866" i="45" s="1"/>
  <c r="E906" i="45"/>
  <c r="F906" i="45" s="1"/>
  <c r="E190" i="45"/>
  <c r="F190" i="45" s="1"/>
  <c r="E182" i="45"/>
  <c r="F182" i="45" s="1"/>
  <c r="E213" i="45"/>
  <c r="F213" i="45" s="1"/>
  <c r="E225" i="45"/>
  <c r="F225" i="45" s="1"/>
  <c r="E232" i="45"/>
  <c r="F232" i="45" s="1"/>
  <c r="E263" i="45"/>
  <c r="F263" i="45" s="1"/>
  <c r="E275" i="45"/>
  <c r="F275" i="45" s="1"/>
  <c r="E578" i="45"/>
  <c r="F578" i="45" s="1"/>
  <c r="E575" i="45"/>
  <c r="F575" i="45" s="1"/>
  <c r="E593" i="45"/>
  <c r="F593" i="45" s="1"/>
  <c r="E628" i="45"/>
  <c r="F628" i="45" s="1"/>
  <c r="E625" i="45"/>
  <c r="F625" i="45" s="1"/>
  <c r="E643" i="45"/>
  <c r="F643" i="45" s="1"/>
  <c r="E678" i="45"/>
  <c r="F678" i="45" s="1"/>
  <c r="E675" i="45"/>
  <c r="F675" i="45" s="1"/>
  <c r="E689" i="45"/>
  <c r="F689" i="45" s="1"/>
  <c r="E693" i="45"/>
  <c r="F693" i="45" s="1"/>
  <c r="E698" i="45"/>
  <c r="F698" i="45" s="1"/>
  <c r="E714" i="45"/>
  <c r="F714" i="45" s="1"/>
  <c r="E739" i="45"/>
  <c r="F739" i="45" s="1"/>
  <c r="E780" i="45"/>
  <c r="F780" i="45" s="1"/>
  <c r="E776" i="45"/>
  <c r="F776" i="45" s="1"/>
  <c r="E828" i="45"/>
  <c r="F828" i="45" s="1"/>
  <c r="E848" i="45"/>
  <c r="F848" i="45" s="1"/>
  <c r="E912" i="45"/>
  <c r="F912" i="45" s="1"/>
  <c r="E897" i="45"/>
  <c r="F897" i="45" s="1"/>
  <c r="E948" i="45"/>
  <c r="F948" i="45" s="1"/>
  <c r="E1027" i="45"/>
  <c r="F1027" i="45" s="1"/>
  <c r="E1028" i="45"/>
  <c r="F1028" i="45" s="1"/>
  <c r="E1020" i="45"/>
  <c r="F1020" i="45" s="1"/>
  <c r="E1025" i="45"/>
  <c r="F1025" i="45" s="1"/>
  <c r="E1023" i="45"/>
  <c r="F1023" i="45" s="1"/>
  <c r="E1210" i="45"/>
  <c r="F1210" i="45" s="1"/>
  <c r="E1216" i="45"/>
  <c r="F1216" i="45" s="1"/>
  <c r="E1214" i="45"/>
  <c r="F1214" i="45" s="1"/>
  <c r="E1211" i="45"/>
  <c r="F1211" i="45" s="1"/>
  <c r="E1212" i="45"/>
  <c r="F1212" i="45" s="1"/>
  <c r="E1215" i="45"/>
  <c r="F1215" i="45" s="1"/>
  <c r="E1202" i="45"/>
  <c r="F1202" i="45" s="1"/>
  <c r="E1220" i="45"/>
  <c r="F1220" i="45" s="1"/>
  <c r="E1221" i="45"/>
  <c r="F1221" i="45" s="1"/>
  <c r="E185" i="45"/>
  <c r="F185" i="45" s="1"/>
  <c r="E193" i="45"/>
  <c r="F193" i="45" s="1"/>
  <c r="E197" i="45"/>
  <c r="F197" i="45" s="1"/>
  <c r="E228" i="45"/>
  <c r="F228" i="45" s="1"/>
  <c r="E240" i="45"/>
  <c r="F240" i="45" s="1"/>
  <c r="E247" i="45"/>
  <c r="F247" i="45" s="1"/>
  <c r="E278" i="45"/>
  <c r="F278" i="45" s="1"/>
  <c r="E300" i="45"/>
  <c r="F300" i="45" s="1"/>
  <c r="E303" i="45"/>
  <c r="F303" i="45" s="1"/>
  <c r="E325" i="45"/>
  <c r="F325" i="45" s="1"/>
  <c r="E328" i="45"/>
  <c r="F328" i="45" s="1"/>
  <c r="E350" i="45"/>
  <c r="F350" i="45" s="1"/>
  <c r="E353" i="45"/>
  <c r="F353" i="45" s="1"/>
  <c r="E375" i="45"/>
  <c r="F375" i="45" s="1"/>
  <c r="E378" i="45"/>
  <c r="F378" i="45" s="1"/>
  <c r="E400" i="45"/>
  <c r="F400" i="45" s="1"/>
  <c r="E403" i="45"/>
  <c r="F403" i="45" s="1"/>
  <c r="E425" i="45"/>
  <c r="F425" i="45" s="1"/>
  <c r="E428" i="45"/>
  <c r="F428" i="45" s="1"/>
  <c r="E450" i="45"/>
  <c r="F450" i="45" s="1"/>
  <c r="E453" i="45"/>
  <c r="F453" i="45" s="1"/>
  <c r="E539" i="45"/>
  <c r="F539" i="45" s="1"/>
  <c r="E554" i="45"/>
  <c r="F554" i="45" s="1"/>
  <c r="E572" i="45"/>
  <c r="F572" i="45" s="1"/>
  <c r="E559" i="45"/>
  <c r="F559" i="45" s="1"/>
  <c r="E570" i="45"/>
  <c r="F570" i="45" s="1"/>
  <c r="E574" i="45"/>
  <c r="F574" i="45" s="1"/>
  <c r="E622" i="45"/>
  <c r="F622" i="45" s="1"/>
  <c r="E620" i="45"/>
  <c r="F620" i="45" s="1"/>
  <c r="E624" i="45"/>
  <c r="F624" i="45" s="1"/>
  <c r="E672" i="45"/>
  <c r="F672" i="45" s="1"/>
  <c r="E670" i="45"/>
  <c r="F670" i="45" s="1"/>
  <c r="E674" i="45"/>
  <c r="F674" i="45" s="1"/>
  <c r="E709" i="45"/>
  <c r="F709" i="45" s="1"/>
  <c r="E730" i="45"/>
  <c r="F730" i="45" s="1"/>
  <c r="E728" i="45"/>
  <c r="F728" i="45" s="1"/>
  <c r="E738" i="45"/>
  <c r="F738" i="45" s="1"/>
  <c r="E755" i="45"/>
  <c r="F755" i="45" s="1"/>
  <c r="E748" i="45"/>
  <c r="F748" i="45" s="1"/>
  <c r="E753" i="45"/>
  <c r="F753" i="45" s="1"/>
  <c r="E761" i="45"/>
  <c r="F761" i="45" s="1"/>
  <c r="E784" i="45"/>
  <c r="F784" i="45" s="1"/>
  <c r="E893" i="45"/>
  <c r="F893" i="45" s="1"/>
  <c r="E939" i="45"/>
  <c r="F939" i="45" s="1"/>
  <c r="E1009" i="45"/>
  <c r="F1009" i="45" s="1"/>
  <c r="E1018" i="45"/>
  <c r="F1018" i="45" s="1"/>
  <c r="E538" i="45"/>
  <c r="F538" i="45" s="1"/>
  <c r="E583" i="45"/>
  <c r="F583" i="45" s="1"/>
  <c r="E586" i="45"/>
  <c r="F586" i="45" s="1"/>
  <c r="E608" i="45"/>
  <c r="F608" i="45" s="1"/>
  <c r="E611" i="45"/>
  <c r="F611" i="45" s="1"/>
  <c r="E633" i="45"/>
  <c r="F633" i="45" s="1"/>
  <c r="E636" i="45"/>
  <c r="F636" i="45" s="1"/>
  <c r="E658" i="45"/>
  <c r="F658" i="45" s="1"/>
  <c r="E661" i="45"/>
  <c r="F661" i="45" s="1"/>
  <c r="E683" i="45"/>
  <c r="F683" i="45" s="1"/>
  <c r="E686" i="45"/>
  <c r="F686" i="45" s="1"/>
  <c r="E729" i="45"/>
  <c r="F729" i="45" s="1"/>
  <c r="E811" i="45"/>
  <c r="F811" i="45" s="1"/>
  <c r="E831" i="45"/>
  <c r="F831" i="45" s="1"/>
  <c r="E835" i="45"/>
  <c r="F835" i="45" s="1"/>
  <c r="E842" i="45"/>
  <c r="F842" i="45" s="1"/>
  <c r="E846" i="45"/>
  <c r="F846" i="45" s="1"/>
  <c r="E858" i="45"/>
  <c r="F858" i="45" s="1"/>
  <c r="E856" i="45"/>
  <c r="F856" i="45" s="1"/>
  <c r="E882" i="45"/>
  <c r="F882" i="45" s="1"/>
  <c r="E894" i="45"/>
  <c r="F894" i="45" s="1"/>
  <c r="E892" i="45"/>
  <c r="F892" i="45" s="1"/>
  <c r="E1001" i="45"/>
  <c r="F1001" i="45" s="1"/>
  <c r="E1000" i="45"/>
  <c r="F1000" i="45" s="1"/>
  <c r="E1012" i="45"/>
  <c r="F1012" i="45" s="1"/>
  <c r="E1110" i="45"/>
  <c r="F1110" i="45" s="1"/>
  <c r="E1116" i="45"/>
  <c r="F1116" i="45" s="1"/>
  <c r="E1114" i="45"/>
  <c r="F1114" i="45" s="1"/>
  <c r="E1111" i="45"/>
  <c r="F1111" i="45" s="1"/>
  <c r="E1112" i="45"/>
  <c r="F1112" i="45" s="1"/>
  <c r="E1115" i="45"/>
  <c r="F1115" i="45" s="1"/>
  <c r="E1120" i="45"/>
  <c r="F1120" i="45" s="1"/>
  <c r="E1121" i="45"/>
  <c r="F1121" i="45" s="1"/>
  <c r="E1194" i="45"/>
  <c r="F1194" i="45" s="1"/>
  <c r="E1192" i="45"/>
  <c r="F1192" i="45" s="1"/>
  <c r="E1190" i="45"/>
  <c r="F1190" i="45" s="1"/>
  <c r="E1186" i="45"/>
  <c r="F1186" i="45" s="1"/>
  <c r="E566" i="45"/>
  <c r="F566" i="45" s="1"/>
  <c r="E588" i="45"/>
  <c r="F588" i="45" s="1"/>
  <c r="E591" i="45"/>
  <c r="F591" i="45" s="1"/>
  <c r="E613" i="45"/>
  <c r="F613" i="45" s="1"/>
  <c r="E616" i="45"/>
  <c r="F616" i="45" s="1"/>
  <c r="E638" i="45"/>
  <c r="F638" i="45" s="1"/>
  <c r="E641" i="45"/>
  <c r="F641" i="45" s="1"/>
  <c r="E663" i="45"/>
  <c r="F663" i="45" s="1"/>
  <c r="E666" i="45"/>
  <c r="F666" i="45" s="1"/>
  <c r="E688" i="45"/>
  <c r="F688" i="45" s="1"/>
  <c r="E691" i="45"/>
  <c r="F691" i="45" s="1"/>
  <c r="E694" i="45"/>
  <c r="F694" i="45" s="1"/>
  <c r="E710" i="45"/>
  <c r="F710" i="45" s="1"/>
  <c r="E721" i="45"/>
  <c r="F721" i="45" s="1"/>
  <c r="E735" i="45"/>
  <c r="F735" i="45" s="1"/>
  <c r="E742" i="45"/>
  <c r="F742" i="45" s="1"/>
  <c r="E789" i="45"/>
  <c r="F789" i="45" s="1"/>
  <c r="E810" i="45"/>
  <c r="F810" i="45" s="1"/>
  <c r="E849" i="45"/>
  <c r="F849" i="45" s="1"/>
  <c r="E845" i="45"/>
  <c r="F845" i="45" s="1"/>
  <c r="E871" i="45"/>
  <c r="F871" i="45" s="1"/>
  <c r="E901" i="45"/>
  <c r="F901" i="45" s="1"/>
  <c r="E905" i="45"/>
  <c r="F905" i="45" s="1"/>
  <c r="E903" i="45"/>
  <c r="F903" i="45" s="1"/>
  <c r="E915" i="45"/>
  <c r="F915" i="45" s="1"/>
  <c r="E977" i="45"/>
  <c r="F977" i="45" s="1"/>
  <c r="E973" i="45"/>
  <c r="F973" i="45" s="1"/>
  <c r="E976" i="45"/>
  <c r="F976" i="45" s="1"/>
  <c r="E965" i="45"/>
  <c r="F965" i="45" s="1"/>
  <c r="E1055" i="45"/>
  <c r="F1055" i="45" s="1"/>
  <c r="E1056" i="45"/>
  <c r="F1056" i="45" s="1"/>
  <c r="E1193" i="45"/>
  <c r="F1193" i="45" s="1"/>
  <c r="E543" i="45"/>
  <c r="F543" i="45" s="1"/>
  <c r="E707" i="45"/>
  <c r="F707" i="45" s="1"/>
  <c r="E746" i="45"/>
  <c r="F746" i="45" s="1"/>
  <c r="E814" i="45"/>
  <c r="F814" i="45" s="1"/>
  <c r="E803" i="45"/>
  <c r="F803" i="45" s="1"/>
  <c r="E830" i="45"/>
  <c r="F830" i="45" s="1"/>
  <c r="E974" i="45"/>
  <c r="F974" i="45" s="1"/>
  <c r="E959" i="45"/>
  <c r="F959" i="45" s="1"/>
  <c r="E1004" i="45"/>
  <c r="F1004" i="45" s="1"/>
  <c r="E1003" i="45"/>
  <c r="F1003" i="45" s="1"/>
  <c r="E1042" i="45"/>
  <c r="F1042" i="45" s="1"/>
  <c r="E1046" i="45"/>
  <c r="F1046" i="45" s="1"/>
  <c r="E1122" i="45"/>
  <c r="F1122" i="45" s="1"/>
  <c r="E1124" i="45"/>
  <c r="F1124" i="45" s="1"/>
  <c r="E1109" i="45"/>
  <c r="F1109" i="45" s="1"/>
  <c r="E1263" i="45"/>
  <c r="F1263" i="45" s="1"/>
  <c r="E558" i="45"/>
  <c r="F558" i="45" s="1"/>
  <c r="E573" i="45"/>
  <c r="F573" i="45" s="1"/>
  <c r="E576" i="45"/>
  <c r="F576" i="45" s="1"/>
  <c r="E598" i="45"/>
  <c r="F598" i="45" s="1"/>
  <c r="E601" i="45"/>
  <c r="F601" i="45" s="1"/>
  <c r="E623" i="45"/>
  <c r="F623" i="45" s="1"/>
  <c r="E626" i="45"/>
  <c r="F626" i="45" s="1"/>
  <c r="E648" i="45"/>
  <c r="F648" i="45" s="1"/>
  <c r="E651" i="45"/>
  <c r="F651" i="45" s="1"/>
  <c r="E673" i="45"/>
  <c r="F673" i="45" s="1"/>
  <c r="E676" i="45"/>
  <c r="F676" i="45" s="1"/>
  <c r="E701" i="45"/>
  <c r="F701" i="45" s="1"/>
  <c r="E704" i="45"/>
  <c r="F704" i="45" s="1"/>
  <c r="E718" i="45"/>
  <c r="F718" i="45" s="1"/>
  <c r="E722" i="45"/>
  <c r="F722" i="45" s="1"/>
  <c r="E768" i="45"/>
  <c r="F768" i="45" s="1"/>
  <c r="E786" i="45"/>
  <c r="F786" i="45" s="1"/>
  <c r="E788" i="45"/>
  <c r="F788" i="45" s="1"/>
  <c r="E819" i="45"/>
  <c r="F819" i="45" s="1"/>
  <c r="E861" i="45"/>
  <c r="F861" i="45" s="1"/>
  <c r="E868" i="45"/>
  <c r="F868" i="45" s="1"/>
  <c r="E881" i="45"/>
  <c r="F881" i="45" s="1"/>
  <c r="E879" i="45"/>
  <c r="F879" i="45" s="1"/>
  <c r="E902" i="45"/>
  <c r="F902" i="45" s="1"/>
  <c r="E900" i="45"/>
  <c r="F900" i="45" s="1"/>
  <c r="E927" i="45"/>
  <c r="F927" i="45" s="1"/>
  <c r="E922" i="45"/>
  <c r="F922" i="45" s="1"/>
  <c r="E1048" i="45"/>
  <c r="F1048" i="45" s="1"/>
  <c r="E1047" i="45"/>
  <c r="F1047" i="45" s="1"/>
  <c r="E1040" i="45"/>
  <c r="F1040" i="45" s="1"/>
  <c r="E1045" i="45"/>
  <c r="F1045" i="45" s="1"/>
  <c r="E1043" i="45"/>
  <c r="F1043" i="45" s="1"/>
  <c r="E1039" i="45"/>
  <c r="F1039" i="45" s="1"/>
  <c r="E1032" i="45"/>
  <c r="F1032" i="45" s="1"/>
  <c r="E1105" i="45"/>
  <c r="F1105" i="45" s="1"/>
  <c r="E1179" i="45"/>
  <c r="F1179" i="45" s="1"/>
  <c r="E1175" i="45"/>
  <c r="F1175" i="45" s="1"/>
  <c r="E1180" i="45"/>
  <c r="F1180" i="45" s="1"/>
  <c r="E1177" i="45"/>
  <c r="F1177" i="45" s="1"/>
  <c r="E1181" i="45"/>
  <c r="F1181" i="45" s="1"/>
  <c r="E561" i="45"/>
  <c r="F561" i="45" s="1"/>
  <c r="E560" i="45"/>
  <c r="F560" i="45" s="1"/>
  <c r="E582" i="45"/>
  <c r="F582" i="45" s="1"/>
  <c r="E585" i="45"/>
  <c r="F585" i="45" s="1"/>
  <c r="E607" i="45"/>
  <c r="F607" i="45" s="1"/>
  <c r="E610" i="45"/>
  <c r="F610" i="45" s="1"/>
  <c r="E632" i="45"/>
  <c r="F632" i="45" s="1"/>
  <c r="E635" i="45"/>
  <c r="F635" i="45" s="1"/>
  <c r="E657" i="45"/>
  <c r="F657" i="45" s="1"/>
  <c r="E660" i="45"/>
  <c r="F660" i="45" s="1"/>
  <c r="E682" i="45"/>
  <c r="F682" i="45" s="1"/>
  <c r="E685" i="45"/>
  <c r="F685" i="45" s="1"/>
  <c r="E743" i="45"/>
  <c r="F743" i="45" s="1"/>
  <c r="E747" i="45"/>
  <c r="F747" i="45" s="1"/>
  <c r="E745" i="45"/>
  <c r="F745" i="45" s="1"/>
  <c r="E772" i="45"/>
  <c r="F772" i="45" s="1"/>
  <c r="E783" i="45"/>
  <c r="F783" i="45" s="1"/>
  <c r="E781" i="45"/>
  <c r="F781" i="45" s="1"/>
  <c r="E800" i="45"/>
  <c r="F800" i="45" s="1"/>
  <c r="E878" i="45"/>
  <c r="F878" i="45" s="1"/>
  <c r="E876" i="45"/>
  <c r="F876" i="45" s="1"/>
  <c r="E874" i="45"/>
  <c r="F874" i="45" s="1"/>
  <c r="E877" i="45"/>
  <c r="F877" i="45" s="1"/>
  <c r="E898" i="45"/>
  <c r="F898" i="45" s="1"/>
  <c r="E1029" i="45"/>
  <c r="F1029" i="45" s="1"/>
  <c r="E1101" i="45"/>
  <c r="F1101" i="45" s="1"/>
  <c r="E1162" i="45"/>
  <c r="F1162" i="45" s="1"/>
  <c r="E1257" i="45"/>
  <c r="F1257" i="45" s="1"/>
  <c r="E1246" i="45"/>
  <c r="F1246" i="45" s="1"/>
  <c r="E1255" i="45"/>
  <c r="F1255" i="45" s="1"/>
  <c r="E1259" i="45"/>
  <c r="F1259" i="45" s="1"/>
  <c r="E1252" i="45"/>
  <c r="F1252" i="45" s="1"/>
  <c r="E752" i="45"/>
  <c r="F752" i="45" s="1"/>
  <c r="E763" i="45"/>
  <c r="F763" i="45" s="1"/>
  <c r="E771" i="45"/>
  <c r="F771" i="45" s="1"/>
  <c r="E794" i="45"/>
  <c r="F794" i="45" s="1"/>
  <c r="E797" i="45"/>
  <c r="F797" i="45" s="1"/>
  <c r="E809" i="45"/>
  <c r="F809" i="45" s="1"/>
  <c r="E812" i="45"/>
  <c r="F812" i="45" s="1"/>
  <c r="E822" i="45"/>
  <c r="F822" i="45" s="1"/>
  <c r="E840" i="45"/>
  <c r="F840" i="45" s="1"/>
  <c r="E841" i="45"/>
  <c r="F841" i="45" s="1"/>
  <c r="E870" i="45"/>
  <c r="F870" i="45" s="1"/>
  <c r="E980" i="45"/>
  <c r="F980" i="45" s="1"/>
  <c r="E981" i="45"/>
  <c r="F981" i="45" s="1"/>
  <c r="E1076" i="45"/>
  <c r="F1076" i="45" s="1"/>
  <c r="E1144" i="45"/>
  <c r="F1144" i="45" s="1"/>
  <c r="E1142" i="45"/>
  <c r="F1142" i="45" s="1"/>
  <c r="E1140" i="45"/>
  <c r="F1140" i="45" s="1"/>
  <c r="E1244" i="45"/>
  <c r="F1244" i="45" s="1"/>
  <c r="E1242" i="45"/>
  <c r="F1242" i="45" s="1"/>
  <c r="E1240" i="45"/>
  <c r="F1240" i="45" s="1"/>
  <c r="E737" i="45"/>
  <c r="F737" i="45" s="1"/>
  <c r="E762" i="45"/>
  <c r="F762" i="45" s="1"/>
  <c r="E787" i="45"/>
  <c r="F787" i="45" s="1"/>
  <c r="E799" i="45"/>
  <c r="F799" i="45" s="1"/>
  <c r="E802" i="45"/>
  <c r="F802" i="45" s="1"/>
  <c r="E801" i="45"/>
  <c r="F801" i="45" s="1"/>
  <c r="E824" i="45"/>
  <c r="F824" i="45" s="1"/>
  <c r="E827" i="45"/>
  <c r="F827" i="45" s="1"/>
  <c r="E826" i="45"/>
  <c r="F826" i="45" s="1"/>
  <c r="E843" i="45"/>
  <c r="F843" i="45" s="1"/>
  <c r="E895" i="45"/>
  <c r="F895" i="45" s="1"/>
  <c r="E979" i="45"/>
  <c r="F979" i="45" s="1"/>
  <c r="E1014" i="45"/>
  <c r="F1014" i="45" s="1"/>
  <c r="E1091" i="45"/>
  <c r="F1091" i="45" s="1"/>
  <c r="E1089" i="45"/>
  <c r="F1089" i="45" s="1"/>
  <c r="E1090" i="45"/>
  <c r="F1090" i="45" s="1"/>
  <c r="E1143" i="45"/>
  <c r="F1143" i="45" s="1"/>
  <c r="E1151" i="45"/>
  <c r="F1151" i="45" s="1"/>
  <c r="E1172" i="45"/>
  <c r="F1172" i="45" s="1"/>
  <c r="E1243" i="45"/>
  <c r="F1243" i="45" s="1"/>
  <c r="E1251" i="45"/>
  <c r="F1251" i="45" s="1"/>
  <c r="E1272" i="45"/>
  <c r="F1272" i="45" s="1"/>
  <c r="E687" i="45"/>
  <c r="F687" i="45" s="1"/>
  <c r="E692" i="45"/>
  <c r="F692" i="45" s="1"/>
  <c r="E697" i="45"/>
  <c r="F697" i="45" s="1"/>
  <c r="E702" i="45"/>
  <c r="F702" i="45" s="1"/>
  <c r="E726" i="45"/>
  <c r="F726" i="45" s="1"/>
  <c r="E793" i="45"/>
  <c r="F793" i="45" s="1"/>
  <c r="E796" i="45"/>
  <c r="F796" i="45" s="1"/>
  <c r="E821" i="45"/>
  <c r="F821" i="45" s="1"/>
  <c r="E907" i="45"/>
  <c r="F907" i="45" s="1"/>
  <c r="E938" i="45"/>
  <c r="F938" i="45" s="1"/>
  <c r="E964" i="45"/>
  <c r="F964" i="45" s="1"/>
  <c r="E966" i="45"/>
  <c r="F966" i="45" s="1"/>
  <c r="E967" i="45"/>
  <c r="F967" i="45" s="1"/>
  <c r="E968" i="45"/>
  <c r="F968" i="45" s="1"/>
  <c r="E1016" i="45"/>
  <c r="F1016" i="45" s="1"/>
  <c r="E1017" i="45"/>
  <c r="F1017" i="45" s="1"/>
  <c r="E1034" i="45"/>
  <c r="F1034" i="45" s="1"/>
  <c r="E1038" i="45"/>
  <c r="F1038" i="45" s="1"/>
  <c r="E1083" i="45"/>
  <c r="F1083" i="45" s="1"/>
  <c r="E1082" i="45"/>
  <c r="F1082" i="45" s="1"/>
  <c r="E1080" i="45"/>
  <c r="F1080" i="45" s="1"/>
  <c r="E1146" i="45"/>
  <c r="F1146" i="45" s="1"/>
  <c r="E732" i="45"/>
  <c r="F732" i="45" s="1"/>
  <c r="E757" i="45"/>
  <c r="F757" i="45" s="1"/>
  <c r="E818" i="45"/>
  <c r="F818" i="45" s="1"/>
  <c r="E847" i="45"/>
  <c r="F847" i="45" s="1"/>
  <c r="E1010" i="45"/>
  <c r="F1010" i="45" s="1"/>
  <c r="E1011" i="45"/>
  <c r="F1011" i="45" s="1"/>
  <c r="E1015" i="45"/>
  <c r="F1015" i="45" s="1"/>
  <c r="E1079" i="45"/>
  <c r="F1079" i="45" s="1"/>
  <c r="E1077" i="45"/>
  <c r="F1077" i="45" s="1"/>
  <c r="E1088" i="45"/>
  <c r="F1088" i="45" s="1"/>
  <c r="E1085" i="45"/>
  <c r="F1085" i="45" s="1"/>
  <c r="E1084" i="45"/>
  <c r="F1084" i="45" s="1"/>
  <c r="E1087" i="45"/>
  <c r="F1087" i="45" s="1"/>
  <c r="E1113" i="45"/>
  <c r="F1113" i="45" s="1"/>
  <c r="E1129" i="45"/>
  <c r="F1129" i="45" s="1"/>
  <c r="E1125" i="45"/>
  <c r="F1125" i="45" s="1"/>
  <c r="E1130" i="45"/>
  <c r="F1130" i="45" s="1"/>
  <c r="E1127" i="45"/>
  <c r="F1127" i="45" s="1"/>
  <c r="E1213" i="45"/>
  <c r="F1213" i="45" s="1"/>
  <c r="E1225" i="45"/>
  <c r="F1225" i="45" s="1"/>
  <c r="E1230" i="45"/>
  <c r="F1230" i="45" s="1"/>
  <c r="E1227" i="45"/>
  <c r="F1227" i="45" s="1"/>
  <c r="E705" i="45"/>
  <c r="F705" i="45" s="1"/>
  <c r="E713" i="45"/>
  <c r="F713" i="45" s="1"/>
  <c r="E779" i="45"/>
  <c r="F779" i="45" s="1"/>
  <c r="E782" i="45"/>
  <c r="F782" i="45" s="1"/>
  <c r="E785" i="45"/>
  <c r="F785" i="45" s="1"/>
  <c r="E834" i="45"/>
  <c r="F834" i="45" s="1"/>
  <c r="E844" i="45"/>
  <c r="F844" i="45" s="1"/>
  <c r="E860" i="45"/>
  <c r="F860" i="45" s="1"/>
  <c r="E873" i="45"/>
  <c r="F873" i="45" s="1"/>
  <c r="E904" i="45"/>
  <c r="F904" i="45" s="1"/>
  <c r="E919" i="45"/>
  <c r="F919" i="45" s="1"/>
  <c r="E923" i="45"/>
  <c r="F923" i="45" s="1"/>
  <c r="E920" i="45"/>
  <c r="F920" i="45" s="1"/>
  <c r="E930" i="45"/>
  <c r="F930" i="45" s="1"/>
  <c r="E960" i="45"/>
  <c r="F960" i="45" s="1"/>
  <c r="E961" i="45"/>
  <c r="F961" i="45" s="1"/>
  <c r="E957" i="45"/>
  <c r="F957" i="45" s="1"/>
  <c r="E970" i="45"/>
  <c r="F970" i="45" s="1"/>
  <c r="E984" i="45"/>
  <c r="F984" i="45" s="1"/>
  <c r="E988" i="45"/>
  <c r="F988" i="45" s="1"/>
  <c r="E1019" i="45"/>
  <c r="F1019" i="45" s="1"/>
  <c r="E1030" i="45"/>
  <c r="F1030" i="45" s="1"/>
  <c r="E1031" i="45"/>
  <c r="F1031" i="45" s="1"/>
  <c r="E1037" i="45"/>
  <c r="F1037" i="45" s="1"/>
  <c r="E1050" i="45"/>
  <c r="F1050" i="45" s="1"/>
  <c r="E1051" i="45"/>
  <c r="F1051" i="45" s="1"/>
  <c r="E1059" i="45"/>
  <c r="F1059" i="45" s="1"/>
  <c r="E1081" i="45"/>
  <c r="F1081" i="45" s="1"/>
  <c r="E1107" i="45"/>
  <c r="F1107" i="45" s="1"/>
  <c r="E1160" i="45"/>
  <c r="F1160" i="45" s="1"/>
  <c r="E1166" i="45"/>
  <c r="F1166" i="45" s="1"/>
  <c r="E1164" i="45"/>
  <c r="F1164" i="45" s="1"/>
  <c r="E1161" i="45"/>
  <c r="F1161" i="45" s="1"/>
  <c r="E1170" i="45"/>
  <c r="F1170" i="45" s="1"/>
  <c r="E1207" i="45"/>
  <c r="F1207" i="45" s="1"/>
  <c r="E1260" i="45"/>
  <c r="F1260" i="45" s="1"/>
  <c r="E1266" i="45"/>
  <c r="F1266" i="45" s="1"/>
  <c r="E1264" i="45"/>
  <c r="F1264" i="45" s="1"/>
  <c r="E1261" i="45"/>
  <c r="F1261" i="45" s="1"/>
  <c r="E1270" i="45"/>
  <c r="F1270" i="45" s="1"/>
  <c r="E924" i="45"/>
  <c r="F924" i="45" s="1"/>
  <c r="E941" i="45"/>
  <c r="F941" i="45" s="1"/>
  <c r="E952" i="45"/>
  <c r="F952" i="45" s="1"/>
  <c r="E937" i="45"/>
  <c r="F937" i="45" s="1"/>
  <c r="E940" i="45"/>
  <c r="F940" i="45" s="1"/>
  <c r="E1061" i="45"/>
  <c r="F1061" i="45" s="1"/>
  <c r="E1068" i="45"/>
  <c r="F1068" i="45" s="1"/>
  <c r="E1067" i="45"/>
  <c r="F1067" i="45" s="1"/>
  <c r="E1119" i="45"/>
  <c r="F1119" i="45" s="1"/>
  <c r="E1117" i="45"/>
  <c r="F1117" i="45" s="1"/>
  <c r="E1132" i="45"/>
  <c r="F1132" i="45" s="1"/>
  <c r="E1138" i="45"/>
  <c r="F1138" i="45" s="1"/>
  <c r="E1169" i="45"/>
  <c r="F1169" i="45" s="1"/>
  <c r="E1167" i="45"/>
  <c r="F1167" i="45" s="1"/>
  <c r="E1182" i="45"/>
  <c r="F1182" i="45" s="1"/>
  <c r="E1188" i="45"/>
  <c r="F1188" i="45" s="1"/>
  <c r="E1219" i="45"/>
  <c r="F1219" i="45" s="1"/>
  <c r="E1217" i="45"/>
  <c r="F1217" i="45" s="1"/>
  <c r="E1232" i="45"/>
  <c r="F1232" i="45" s="1"/>
  <c r="E1238" i="45"/>
  <c r="F1238" i="45" s="1"/>
  <c r="E1269" i="45"/>
  <c r="F1269" i="45" s="1"/>
  <c r="E1267" i="45"/>
  <c r="F1267" i="45" s="1"/>
  <c r="E1035" i="45"/>
  <c r="F1035" i="45" s="1"/>
  <c r="E1036" i="45"/>
  <c r="F1036" i="45" s="1"/>
  <c r="E1053" i="45"/>
  <c r="F1053" i="45" s="1"/>
  <c r="E1052" i="45"/>
  <c r="F1052" i="45" s="1"/>
  <c r="E1104" i="45"/>
  <c r="F1104" i="45" s="1"/>
  <c r="E1100" i="45"/>
  <c r="F1100" i="45" s="1"/>
  <c r="E1118" i="45"/>
  <c r="F1118" i="45" s="1"/>
  <c r="E1106" i="45"/>
  <c r="F1106" i="45" s="1"/>
  <c r="E1154" i="45"/>
  <c r="F1154" i="45" s="1"/>
  <c r="E1150" i="45"/>
  <c r="F1150" i="45" s="1"/>
  <c r="E1168" i="45"/>
  <c r="F1168" i="45" s="1"/>
  <c r="E1156" i="45"/>
  <c r="F1156" i="45" s="1"/>
  <c r="E1204" i="45"/>
  <c r="F1204" i="45" s="1"/>
  <c r="E1200" i="45"/>
  <c r="F1200" i="45" s="1"/>
  <c r="E1218" i="45"/>
  <c r="F1218" i="45" s="1"/>
  <c r="E1206" i="45"/>
  <c r="F1206" i="45" s="1"/>
  <c r="E1229" i="45"/>
  <c r="F1229" i="45" s="1"/>
  <c r="E1250" i="45"/>
  <c r="F1250" i="45" s="1"/>
  <c r="E1268" i="45"/>
  <c r="F1268" i="45" s="1"/>
  <c r="E1256" i="45"/>
  <c r="F1256" i="45" s="1"/>
  <c r="E837" i="45"/>
  <c r="F837" i="45" s="1"/>
  <c r="E862" i="45"/>
  <c r="F862" i="45" s="1"/>
  <c r="E883" i="45"/>
  <c r="F883" i="45" s="1"/>
  <c r="E886" i="45"/>
  <c r="F886" i="45" s="1"/>
  <c r="E889" i="45"/>
  <c r="F889" i="45" s="1"/>
  <c r="E935" i="45"/>
  <c r="F935" i="45" s="1"/>
  <c r="E936" i="45"/>
  <c r="F936" i="45" s="1"/>
  <c r="E969" i="45"/>
  <c r="F969" i="45" s="1"/>
  <c r="E953" i="45"/>
  <c r="F953" i="45" s="1"/>
  <c r="E999" i="45"/>
  <c r="F999" i="45" s="1"/>
  <c r="E1005" i="45"/>
  <c r="F1005" i="45" s="1"/>
  <c r="E1022" i="45"/>
  <c r="F1022" i="45" s="1"/>
  <c r="E1033" i="45"/>
  <c r="F1033" i="45" s="1"/>
  <c r="E1041" i="45"/>
  <c r="F1041" i="45" s="1"/>
  <c r="E1062" i="45"/>
  <c r="F1062" i="45" s="1"/>
  <c r="E1097" i="45"/>
  <c r="F1097" i="45" s="1"/>
  <c r="E1103" i="45"/>
  <c r="F1103" i="45" s="1"/>
  <c r="E1099" i="45"/>
  <c r="F1099" i="45" s="1"/>
  <c r="E1135" i="45"/>
  <c r="F1135" i="45" s="1"/>
  <c r="E1141" i="45"/>
  <c r="F1141" i="45" s="1"/>
  <c r="E1139" i="45"/>
  <c r="F1139" i="45" s="1"/>
  <c r="E1147" i="45"/>
  <c r="F1147" i="45" s="1"/>
  <c r="E1153" i="45"/>
  <c r="F1153" i="45" s="1"/>
  <c r="E1137" i="45"/>
  <c r="F1137" i="45" s="1"/>
  <c r="E1149" i="45"/>
  <c r="F1149" i="45" s="1"/>
  <c r="E1185" i="45"/>
  <c r="F1185" i="45" s="1"/>
  <c r="E1191" i="45"/>
  <c r="F1191" i="45" s="1"/>
  <c r="E1189" i="45"/>
  <c r="F1189" i="45" s="1"/>
  <c r="E1197" i="45"/>
  <c r="F1197" i="45" s="1"/>
  <c r="E1203" i="45"/>
  <c r="F1203" i="45" s="1"/>
  <c r="E1187" i="45"/>
  <c r="F1187" i="45" s="1"/>
  <c r="E1199" i="45"/>
  <c r="F1199" i="45" s="1"/>
  <c r="E1235" i="45"/>
  <c r="F1235" i="45" s="1"/>
  <c r="E1241" i="45"/>
  <c r="F1241" i="45" s="1"/>
  <c r="E1239" i="45"/>
  <c r="F1239" i="45" s="1"/>
  <c r="E1247" i="45"/>
  <c r="F1247" i="45" s="1"/>
  <c r="E1253" i="45"/>
  <c r="F1253" i="45" s="1"/>
  <c r="E1237" i="45"/>
  <c r="F1237" i="45" s="1"/>
  <c r="E1249" i="45"/>
  <c r="F1249" i="45" s="1"/>
  <c r="E727" i="45"/>
  <c r="F727" i="45" s="1"/>
  <c r="E777" i="45"/>
  <c r="F777" i="45" s="1"/>
  <c r="E804" i="45"/>
  <c r="F804" i="45" s="1"/>
  <c r="E829" i="45"/>
  <c r="F829" i="45" s="1"/>
  <c r="E865" i="45"/>
  <c r="F865" i="45" s="1"/>
  <c r="E885" i="45"/>
  <c r="F885" i="45" s="1"/>
  <c r="E913" i="45"/>
  <c r="F913" i="45" s="1"/>
  <c r="E949" i="45"/>
  <c r="F949" i="45" s="1"/>
  <c r="E985" i="45"/>
  <c r="F985" i="45" s="1"/>
  <c r="E986" i="45"/>
  <c r="F986" i="45" s="1"/>
  <c r="E1002" i="45"/>
  <c r="F1002" i="45" s="1"/>
  <c r="E1066" i="45"/>
  <c r="F1066" i="45" s="1"/>
  <c r="E1126" i="45"/>
  <c r="F1126" i="45" s="1"/>
  <c r="E1134" i="45"/>
  <c r="F1134" i="45" s="1"/>
  <c r="E1176" i="45"/>
  <c r="F1176" i="45" s="1"/>
  <c r="E1184" i="45"/>
  <c r="F1184" i="45" s="1"/>
  <c r="E1226" i="45"/>
  <c r="F1226" i="45" s="1"/>
  <c r="E1234" i="45"/>
  <c r="F1234" i="45" s="1"/>
  <c r="E807" i="45"/>
  <c r="F807" i="45" s="1"/>
  <c r="E832" i="45"/>
  <c r="F832" i="45" s="1"/>
  <c r="E857" i="45"/>
  <c r="F857" i="45" s="1"/>
  <c r="E910" i="45"/>
  <c r="F910" i="45" s="1"/>
  <c r="E916" i="45"/>
  <c r="F916" i="45" s="1"/>
  <c r="E911" i="45"/>
  <c r="F911" i="45" s="1"/>
  <c r="E914" i="45"/>
  <c r="F914" i="45" s="1"/>
  <c r="E955" i="45"/>
  <c r="F955" i="45" s="1"/>
  <c r="E943" i="45"/>
  <c r="F943" i="45" s="1"/>
  <c r="E972" i="45"/>
  <c r="F972" i="45" s="1"/>
  <c r="E983" i="45"/>
  <c r="F983" i="45" s="1"/>
  <c r="E991" i="45"/>
  <c r="F991" i="45" s="1"/>
  <c r="E1013" i="45"/>
  <c r="F1013" i="45" s="1"/>
  <c r="E1021" i="45"/>
  <c r="F1021" i="45" s="1"/>
  <c r="E1044" i="45"/>
  <c r="F1044" i="45" s="1"/>
  <c r="E1064" i="45"/>
  <c r="F1064" i="45" s="1"/>
  <c r="E1070" i="45"/>
  <c r="F1070" i="45" s="1"/>
  <c r="E1095" i="45"/>
  <c r="F1095" i="45" s="1"/>
  <c r="E1145" i="45"/>
  <c r="F1145" i="45" s="1"/>
  <c r="E1195" i="45"/>
  <c r="F1195" i="45" s="1"/>
  <c r="E1245" i="45"/>
  <c r="F1245" i="45" s="1"/>
  <c r="E1058" i="45"/>
  <c r="F1058" i="45" s="1"/>
  <c r="E1093" i="45"/>
  <c r="F1093" i="45" s="1"/>
  <c r="E1092" i="45"/>
  <c r="F1092" i="45" s="1"/>
  <c r="E1098" i="45"/>
  <c r="F1098" i="45" s="1"/>
  <c r="E1123" i="45"/>
  <c r="F1123" i="45" s="1"/>
  <c r="E1148" i="45"/>
  <c r="F1148" i="45" s="1"/>
  <c r="E1173" i="45"/>
  <c r="F1173" i="45" s="1"/>
  <c r="E1198" i="45"/>
  <c r="F1198" i="45" s="1"/>
  <c r="E1223" i="45"/>
  <c r="F1223" i="45" s="1"/>
  <c r="E1248" i="45"/>
  <c r="F1248" i="45" s="1"/>
  <c r="E1273" i="45"/>
  <c r="F1273" i="45" s="1"/>
  <c r="E1063" i="45"/>
  <c r="F1063" i="45" s="1"/>
  <c r="E1078" i="45"/>
  <c r="F1078" i="45" s="1"/>
  <c r="E1108" i="45"/>
  <c r="F1108" i="45" s="1"/>
  <c r="E1133" i="45"/>
  <c r="F1133" i="45" s="1"/>
  <c r="E1158" i="45"/>
  <c r="F1158" i="45" s="1"/>
  <c r="E1183" i="45"/>
  <c r="F1183" i="45" s="1"/>
  <c r="E1208" i="45"/>
  <c r="F1208" i="45" s="1"/>
  <c r="E1233" i="45"/>
  <c r="F1233" i="45" s="1"/>
  <c r="E1258" i="45"/>
  <c r="F1258" i="45" s="1"/>
  <c r="H14" i="31" l="1"/>
  <c r="H13" i="31"/>
  <c r="H12" i="31"/>
  <c r="H11" i="31"/>
  <c r="H9" i="31"/>
  <c r="H8" i="31"/>
  <c r="H7" i="31"/>
  <c r="H6" i="31"/>
  <c r="H5" i="31"/>
  <c r="H4" i="31"/>
  <c r="G4" i="20"/>
  <c r="G5" i="20"/>
  <c r="H2" i="31"/>
  <c r="H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C369" i="31"/>
  <c r="C370" i="31"/>
  <c r="C371" i="31"/>
  <c r="C372" i="31"/>
  <c r="C373" i="31"/>
  <c r="C374" i="31"/>
  <c r="C375" i="31"/>
  <c r="C376" i="31"/>
  <c r="C377" i="31"/>
  <c r="C378" i="31"/>
  <c r="C379" i="31"/>
  <c r="C380" i="31"/>
  <c r="C381" i="31"/>
  <c r="C382" i="31"/>
  <c r="C383" i="31"/>
  <c r="C384" i="31"/>
  <c r="C385" i="31"/>
  <c r="C386" i="31"/>
  <c r="C387" i="31"/>
  <c r="C388" i="31"/>
  <c r="C389" i="31"/>
  <c r="C390" i="31"/>
  <c r="C391" i="31"/>
  <c r="C392" i="31"/>
  <c r="C393" i="31"/>
  <c r="C394" i="31"/>
  <c r="C395" i="31"/>
  <c r="C396" i="31"/>
  <c r="C397" i="31"/>
  <c r="C398" i="31"/>
  <c r="C399" i="31"/>
  <c r="C400" i="31"/>
  <c r="C401" i="31"/>
  <c r="C402" i="31"/>
  <c r="C403" i="31"/>
  <c r="C404" i="31"/>
  <c r="C405" i="31"/>
  <c r="C406" i="31"/>
  <c r="C407" i="31"/>
  <c r="C408" i="31"/>
  <c r="C409" i="31"/>
  <c r="C410" i="31"/>
  <c r="C411" i="31"/>
  <c r="C412" i="31"/>
  <c r="C413" i="31"/>
  <c r="C414" i="31"/>
  <c r="C415" i="31"/>
  <c r="C416" i="31"/>
  <c r="C417" i="31"/>
  <c r="C418" i="31"/>
  <c r="C419" i="31"/>
  <c r="C420" i="31"/>
  <c r="C421" i="31"/>
  <c r="C422" i="31"/>
  <c r="C423" i="31"/>
  <c r="C424" i="31"/>
  <c r="C425" i="31"/>
  <c r="C426" i="31"/>
  <c r="C427" i="31"/>
  <c r="C428" i="31"/>
  <c r="C429" i="31"/>
  <c r="C430" i="31"/>
  <c r="C431" i="31"/>
  <c r="C432" i="31"/>
  <c r="C433" i="31"/>
  <c r="C434" i="31"/>
  <c r="C435" i="31"/>
  <c r="C436" i="31"/>
  <c r="C437" i="31"/>
  <c r="C438" i="31"/>
  <c r="C439" i="31"/>
  <c r="C440" i="31"/>
  <c r="C441" i="31"/>
  <c r="C442" i="31"/>
  <c r="C443" i="31"/>
  <c r="C444" i="31"/>
  <c r="C445" i="31"/>
  <c r="C446" i="31"/>
  <c r="C447" i="31"/>
  <c r="C448" i="31"/>
  <c r="C449" i="31"/>
  <c r="C450" i="31"/>
  <c r="C451" i="31"/>
  <c r="C452" i="31"/>
  <c r="C453" i="31"/>
  <c r="C454" i="31"/>
  <c r="C455" i="31"/>
  <c r="C456" i="31"/>
  <c r="C457" i="31"/>
  <c r="C458" i="31"/>
  <c r="C459" i="31"/>
  <c r="C460" i="31"/>
  <c r="C461" i="31"/>
  <c r="C462" i="31"/>
  <c r="C463" i="31"/>
  <c r="C464" i="31"/>
  <c r="C465" i="31"/>
  <c r="C466" i="31"/>
  <c r="C467" i="31"/>
  <c r="C468" i="31"/>
  <c r="C469" i="31"/>
  <c r="C470" i="31"/>
  <c r="C471" i="31"/>
  <c r="C472" i="31"/>
  <c r="C473" i="31"/>
  <c r="C474" i="31"/>
  <c r="C475" i="31"/>
  <c r="C476" i="31"/>
  <c r="C477" i="31"/>
  <c r="C478" i="31"/>
  <c r="C479" i="31"/>
  <c r="C480" i="31"/>
  <c r="C481" i="31"/>
  <c r="C482" i="31"/>
  <c r="C483" i="31"/>
  <c r="C484" i="31"/>
  <c r="C485" i="31"/>
  <c r="C486" i="31"/>
  <c r="C487" i="31"/>
  <c r="C488" i="31"/>
  <c r="C489" i="31"/>
  <c r="C490" i="31"/>
  <c r="C491" i="31"/>
  <c r="C492" i="31"/>
  <c r="C493" i="31"/>
  <c r="C494" i="31"/>
  <c r="C495" i="31"/>
  <c r="C496" i="31"/>
  <c r="C497" i="31"/>
  <c r="C498" i="31"/>
  <c r="C499" i="31"/>
  <c r="C500" i="31"/>
  <c r="C501" i="31"/>
  <c r="C502" i="31"/>
  <c r="C503" i="31"/>
  <c r="C504" i="31"/>
  <c r="C505" i="31"/>
  <c r="C506" i="31"/>
  <c r="C507" i="31"/>
  <c r="C508" i="31"/>
  <c r="C3" i="31"/>
  <c r="G14" i="20"/>
  <c r="G13" i="20"/>
  <c r="G11" i="20"/>
  <c r="G12" i="20"/>
  <c r="G8" i="20"/>
  <c r="G7" i="20"/>
  <c r="G2" i="20"/>
  <c r="G6" i="20"/>
  <c r="L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N1023" i="8"/>
  <c r="N1024" i="8"/>
  <c r="N1025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1052" i="8"/>
  <c r="N1053" i="8"/>
  <c r="N1054" i="8"/>
  <c r="N1055" i="8"/>
  <c r="N1056" i="8"/>
  <c r="N1057" i="8"/>
  <c r="N1058" i="8"/>
  <c r="N1059" i="8"/>
  <c r="N1060" i="8"/>
  <c r="N1061" i="8"/>
  <c r="N1062" i="8"/>
  <c r="N1063" i="8"/>
  <c r="N1064" i="8"/>
  <c r="N1065" i="8"/>
  <c r="N1066" i="8"/>
  <c r="N1067" i="8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N1158" i="8"/>
  <c r="N1159" i="8"/>
  <c r="N1160" i="8"/>
  <c r="N1161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1086" i="8"/>
  <c r="M1087" i="8"/>
  <c r="M1088" i="8"/>
  <c r="M1089" i="8"/>
  <c r="M1090" i="8"/>
  <c r="M1091" i="8"/>
  <c r="M1092" i="8"/>
  <c r="M1093" i="8"/>
  <c r="M1094" i="8"/>
  <c r="M1095" i="8"/>
  <c r="M1096" i="8"/>
  <c r="M1097" i="8"/>
  <c r="M1098" i="8"/>
  <c r="M1099" i="8"/>
  <c r="M1100" i="8"/>
  <c r="M1101" i="8"/>
  <c r="M1102" i="8"/>
  <c r="M1103" i="8"/>
  <c r="M1104" i="8"/>
  <c r="M1105" i="8"/>
  <c r="M1106" i="8"/>
  <c r="M1107" i="8"/>
  <c r="M1108" i="8"/>
  <c r="M1109" i="8"/>
  <c r="M1110" i="8"/>
  <c r="M1111" i="8"/>
  <c r="M1112" i="8"/>
  <c r="M1113" i="8"/>
  <c r="M1114" i="8"/>
  <c r="M1115" i="8"/>
  <c r="M1116" i="8"/>
  <c r="M1117" i="8"/>
  <c r="M1118" i="8"/>
  <c r="M1119" i="8"/>
  <c r="M1120" i="8"/>
  <c r="M1121" i="8"/>
  <c r="M1122" i="8"/>
  <c r="M1123" i="8"/>
  <c r="M1124" i="8"/>
  <c r="M1125" i="8"/>
  <c r="M1126" i="8"/>
  <c r="M1127" i="8"/>
  <c r="M1128" i="8"/>
  <c r="M1129" i="8"/>
  <c r="M1130" i="8"/>
  <c r="M1131" i="8"/>
  <c r="M1132" i="8"/>
  <c r="M1133" i="8"/>
  <c r="M1134" i="8"/>
  <c r="M1135" i="8"/>
  <c r="M1136" i="8"/>
  <c r="M1137" i="8"/>
  <c r="M1138" i="8"/>
  <c r="M1139" i="8"/>
  <c r="M1140" i="8"/>
  <c r="M1141" i="8"/>
  <c r="M1142" i="8"/>
  <c r="M1143" i="8"/>
  <c r="M1144" i="8"/>
  <c r="M1145" i="8"/>
  <c r="M1146" i="8"/>
  <c r="M1147" i="8"/>
  <c r="M1148" i="8"/>
  <c r="M1149" i="8"/>
  <c r="M1150" i="8"/>
  <c r="M1151" i="8"/>
  <c r="M1152" i="8"/>
  <c r="M1153" i="8"/>
  <c r="M1154" i="8"/>
  <c r="M1155" i="8"/>
  <c r="M1156" i="8"/>
  <c r="M1157" i="8"/>
  <c r="M1158" i="8"/>
  <c r="M1159" i="8"/>
  <c r="M1160" i="8"/>
  <c r="M1161" i="8"/>
  <c r="M3" i="8"/>
  <c r="N3" i="8"/>
  <c r="O3" i="8"/>
  <c r="P3" i="8"/>
  <c r="L1161" i="8"/>
  <c r="L1160" i="8"/>
  <c r="L1159" i="8"/>
  <c r="L1158" i="8"/>
  <c r="L1157" i="8"/>
  <c r="L1156" i="8"/>
  <c r="L1155" i="8"/>
  <c r="L1154" i="8"/>
  <c r="L1153" i="8"/>
  <c r="L1152" i="8"/>
  <c r="L1151" i="8"/>
  <c r="L1150" i="8"/>
  <c r="L1149" i="8"/>
  <c r="L1148" i="8"/>
  <c r="L1147" i="8"/>
  <c r="L1146" i="8"/>
  <c r="L1145" i="8"/>
  <c r="L1144" i="8"/>
  <c r="L1143" i="8"/>
  <c r="L1142" i="8"/>
  <c r="L1141" i="8"/>
  <c r="L1140" i="8"/>
  <c r="L1139" i="8"/>
  <c r="L1138" i="8"/>
  <c r="L1137" i="8"/>
  <c r="L1136" i="8"/>
  <c r="L1135" i="8"/>
  <c r="L1134" i="8"/>
  <c r="L1133" i="8"/>
  <c r="L1132" i="8"/>
  <c r="L1131" i="8"/>
  <c r="L1130" i="8"/>
  <c r="L1129" i="8"/>
  <c r="L1128" i="8"/>
  <c r="L1127" i="8"/>
  <c r="L1126" i="8"/>
  <c r="L1125" i="8"/>
  <c r="L1124" i="8"/>
  <c r="L1123" i="8"/>
  <c r="L1122" i="8"/>
  <c r="L1121" i="8"/>
  <c r="L1120" i="8"/>
  <c r="L1119" i="8"/>
  <c r="L1118" i="8"/>
  <c r="L1117" i="8"/>
  <c r="L1116" i="8"/>
  <c r="L1115" i="8"/>
  <c r="L1114" i="8"/>
  <c r="L1113" i="8"/>
  <c r="L1112" i="8"/>
  <c r="L1111" i="8"/>
  <c r="L1110" i="8"/>
  <c r="L1109" i="8"/>
  <c r="L1108" i="8"/>
  <c r="L1107" i="8"/>
  <c r="L1106" i="8"/>
  <c r="L1105" i="8"/>
  <c r="L1104" i="8"/>
  <c r="L1103" i="8"/>
  <c r="L1102" i="8"/>
  <c r="L1101" i="8"/>
  <c r="L1100" i="8"/>
  <c r="L1099" i="8"/>
  <c r="L1098" i="8"/>
  <c r="L1097" i="8"/>
  <c r="L1096" i="8"/>
  <c r="L1095" i="8"/>
  <c r="L1094" i="8"/>
  <c r="L1093" i="8"/>
  <c r="L1092" i="8"/>
  <c r="L1091" i="8"/>
  <c r="L1090" i="8"/>
  <c r="L1089" i="8"/>
  <c r="L1088" i="8"/>
  <c r="L1087" i="8"/>
  <c r="L1086" i="8"/>
  <c r="L1085" i="8"/>
  <c r="L1084" i="8"/>
  <c r="L1083" i="8"/>
  <c r="L1082" i="8"/>
  <c r="L1081" i="8"/>
  <c r="L1080" i="8"/>
  <c r="L1079" i="8"/>
  <c r="L1078" i="8"/>
  <c r="L1077" i="8"/>
  <c r="L1076" i="8"/>
  <c r="L1075" i="8"/>
  <c r="L1074" i="8"/>
  <c r="L1073" i="8"/>
  <c r="L1072" i="8"/>
  <c r="L1071" i="8"/>
  <c r="L1070" i="8"/>
  <c r="L1069" i="8"/>
  <c r="L1068" i="8"/>
  <c r="L1067" i="8"/>
  <c r="L1066" i="8"/>
  <c r="L1065" i="8"/>
  <c r="L1064" i="8"/>
  <c r="L1063" i="8"/>
  <c r="L1062" i="8"/>
  <c r="L1061" i="8"/>
  <c r="L1060" i="8"/>
  <c r="L1059" i="8"/>
  <c r="L1058" i="8"/>
  <c r="L1057" i="8"/>
  <c r="L1056" i="8"/>
  <c r="L1055" i="8"/>
  <c r="L1054" i="8"/>
  <c r="L1053" i="8"/>
  <c r="L1052" i="8"/>
  <c r="L1051" i="8"/>
  <c r="L1050" i="8"/>
  <c r="L1049" i="8"/>
  <c r="L1048" i="8"/>
  <c r="L1047" i="8"/>
  <c r="L1046" i="8"/>
  <c r="L1045" i="8"/>
  <c r="L1044" i="8"/>
  <c r="L1043" i="8"/>
  <c r="L1042" i="8"/>
  <c r="L1041" i="8"/>
  <c r="L1040" i="8"/>
  <c r="L1039" i="8"/>
  <c r="L1038" i="8"/>
  <c r="L1037" i="8"/>
  <c r="L1036" i="8"/>
  <c r="L1035" i="8"/>
  <c r="L1034" i="8"/>
  <c r="L1033" i="8"/>
  <c r="L1032" i="8"/>
  <c r="L1031" i="8"/>
  <c r="L1030" i="8"/>
  <c r="L1029" i="8"/>
  <c r="L1028" i="8"/>
  <c r="L1027" i="8"/>
  <c r="L1026" i="8"/>
  <c r="L1025" i="8"/>
  <c r="L1024" i="8"/>
  <c r="L1023" i="8"/>
  <c r="L1022" i="8"/>
  <c r="L1021" i="8"/>
  <c r="L1020" i="8"/>
  <c r="L1019" i="8"/>
  <c r="L1018" i="8"/>
  <c r="L1017" i="8"/>
  <c r="L1016" i="8"/>
  <c r="L1015" i="8"/>
  <c r="L1014" i="8"/>
  <c r="L1013" i="8"/>
  <c r="L1012" i="8"/>
  <c r="L1011" i="8"/>
  <c r="L1010" i="8"/>
  <c r="L1009" i="8"/>
  <c r="L1008" i="8"/>
  <c r="L1007" i="8"/>
  <c r="L1006" i="8"/>
  <c r="L1005" i="8"/>
  <c r="L1004" i="8"/>
  <c r="L1003" i="8"/>
  <c r="L1002" i="8"/>
  <c r="L1001" i="8"/>
  <c r="L1000" i="8"/>
  <c r="L999" i="8"/>
  <c r="L998" i="8"/>
  <c r="L997" i="8"/>
  <c r="L996" i="8"/>
  <c r="L995" i="8"/>
  <c r="L994" i="8"/>
  <c r="L993" i="8"/>
  <c r="L992" i="8"/>
  <c r="L991" i="8"/>
  <c r="L990" i="8"/>
  <c r="L989" i="8"/>
  <c r="L988" i="8"/>
  <c r="L987" i="8"/>
  <c r="L986" i="8"/>
  <c r="L985" i="8"/>
  <c r="L984" i="8"/>
  <c r="L983" i="8"/>
  <c r="L982" i="8"/>
  <c r="L981" i="8"/>
  <c r="L980" i="8"/>
  <c r="L979" i="8"/>
  <c r="L978" i="8"/>
  <c r="L977" i="8"/>
  <c r="L976" i="8"/>
  <c r="L975" i="8"/>
  <c r="L974" i="8"/>
  <c r="L973" i="8"/>
  <c r="L972" i="8"/>
  <c r="L971" i="8"/>
  <c r="L970" i="8"/>
  <c r="L969" i="8"/>
  <c r="L968" i="8"/>
  <c r="L967" i="8"/>
  <c r="L966" i="8"/>
  <c r="L965" i="8"/>
  <c r="L964" i="8"/>
  <c r="L963" i="8"/>
  <c r="L962" i="8"/>
  <c r="L961" i="8"/>
  <c r="L960" i="8"/>
  <c r="L959" i="8"/>
  <c r="L958" i="8"/>
  <c r="L957" i="8"/>
  <c r="L956" i="8"/>
  <c r="L955" i="8"/>
  <c r="L954" i="8"/>
  <c r="L953" i="8"/>
  <c r="L952" i="8"/>
  <c r="L951" i="8"/>
  <c r="L950" i="8"/>
  <c r="L949" i="8"/>
  <c r="L948" i="8"/>
  <c r="L947" i="8"/>
  <c r="L946" i="8"/>
  <c r="L945" i="8"/>
  <c r="L944" i="8"/>
  <c r="L943" i="8"/>
  <c r="L942" i="8"/>
  <c r="L941" i="8"/>
  <c r="L940" i="8"/>
  <c r="L939" i="8"/>
  <c r="L938" i="8"/>
  <c r="L937" i="8"/>
  <c r="L936" i="8"/>
  <c r="L935" i="8"/>
  <c r="L934" i="8"/>
  <c r="L933" i="8"/>
  <c r="L932" i="8"/>
  <c r="L931" i="8"/>
  <c r="L930" i="8"/>
  <c r="L929" i="8"/>
  <c r="L928" i="8"/>
  <c r="L927" i="8"/>
  <c r="L926" i="8"/>
  <c r="L925" i="8"/>
  <c r="L924" i="8"/>
  <c r="L923" i="8"/>
  <c r="L922" i="8"/>
  <c r="L921" i="8"/>
  <c r="L920" i="8"/>
  <c r="L919" i="8"/>
  <c r="L918" i="8"/>
  <c r="L917" i="8"/>
  <c r="L916" i="8"/>
  <c r="L915" i="8"/>
  <c r="L914" i="8"/>
  <c r="L913" i="8"/>
  <c r="L912" i="8"/>
  <c r="L911" i="8"/>
  <c r="L910" i="8"/>
  <c r="L909" i="8"/>
  <c r="L908" i="8"/>
  <c r="L907" i="8"/>
  <c r="L906" i="8"/>
  <c r="L905" i="8"/>
  <c r="L904" i="8"/>
  <c r="L903" i="8"/>
  <c r="L902" i="8"/>
  <c r="L901" i="8"/>
  <c r="L900" i="8"/>
  <c r="L899" i="8"/>
  <c r="L898" i="8"/>
  <c r="L897" i="8"/>
  <c r="L896" i="8"/>
  <c r="L895" i="8"/>
  <c r="L894" i="8"/>
  <c r="L893" i="8"/>
  <c r="L892" i="8"/>
  <c r="L891" i="8"/>
  <c r="L890" i="8"/>
  <c r="L889" i="8"/>
  <c r="L888" i="8"/>
  <c r="L887" i="8"/>
  <c r="L886" i="8"/>
  <c r="L885" i="8"/>
  <c r="L884" i="8"/>
  <c r="L883" i="8"/>
  <c r="L882" i="8"/>
  <c r="L881" i="8"/>
  <c r="L880" i="8"/>
  <c r="L879" i="8"/>
  <c r="L878" i="8"/>
  <c r="L877" i="8"/>
  <c r="L876" i="8"/>
  <c r="L875" i="8"/>
  <c r="L874" i="8"/>
  <c r="L873" i="8"/>
  <c r="L872" i="8"/>
  <c r="L871" i="8"/>
  <c r="L870" i="8"/>
  <c r="L869" i="8"/>
  <c r="L868" i="8"/>
  <c r="L867" i="8"/>
  <c r="L866" i="8"/>
  <c r="L865" i="8"/>
  <c r="L864" i="8"/>
  <c r="L863" i="8"/>
  <c r="L862" i="8"/>
  <c r="L861" i="8"/>
  <c r="L860" i="8"/>
  <c r="L859" i="8"/>
  <c r="L858" i="8"/>
  <c r="L857" i="8"/>
  <c r="L856" i="8"/>
  <c r="L855" i="8"/>
  <c r="L854" i="8"/>
  <c r="L853" i="8"/>
  <c r="L852" i="8"/>
  <c r="L851" i="8"/>
  <c r="L850" i="8"/>
  <c r="L849" i="8"/>
  <c r="L848" i="8"/>
  <c r="L847" i="8"/>
  <c r="L846" i="8"/>
  <c r="L845" i="8"/>
  <c r="L844" i="8"/>
  <c r="L843" i="8"/>
  <c r="L842" i="8"/>
  <c r="L841" i="8"/>
  <c r="L840" i="8"/>
  <c r="L839" i="8"/>
  <c r="L838" i="8"/>
  <c r="L837" i="8"/>
  <c r="L836" i="8"/>
  <c r="L835" i="8"/>
  <c r="L834" i="8"/>
  <c r="L833" i="8"/>
  <c r="L832" i="8"/>
  <c r="L831" i="8"/>
  <c r="L830" i="8"/>
  <c r="L829" i="8"/>
  <c r="L828" i="8"/>
  <c r="L827" i="8"/>
  <c r="L826" i="8"/>
  <c r="L825" i="8"/>
  <c r="L824" i="8"/>
  <c r="L823" i="8"/>
  <c r="L822" i="8"/>
  <c r="L821" i="8"/>
  <c r="L820" i="8"/>
  <c r="L819" i="8"/>
  <c r="L818" i="8"/>
  <c r="L817" i="8"/>
  <c r="L816" i="8"/>
  <c r="L815" i="8"/>
  <c r="L814" i="8"/>
  <c r="L813" i="8"/>
  <c r="L812" i="8"/>
  <c r="L811" i="8"/>
  <c r="L810" i="8"/>
  <c r="L809" i="8"/>
  <c r="L808" i="8"/>
  <c r="L807" i="8"/>
  <c r="L806" i="8"/>
  <c r="L805" i="8"/>
  <c r="L804" i="8"/>
  <c r="L803" i="8"/>
  <c r="L802" i="8"/>
  <c r="L801" i="8"/>
  <c r="L800" i="8"/>
  <c r="L799" i="8"/>
  <c r="L798" i="8"/>
  <c r="L797" i="8"/>
  <c r="L796" i="8"/>
  <c r="L795" i="8"/>
  <c r="L794" i="8"/>
  <c r="L793" i="8"/>
  <c r="L792" i="8"/>
  <c r="L791" i="8"/>
  <c r="L790" i="8"/>
  <c r="L789" i="8"/>
  <c r="L788" i="8"/>
  <c r="L787" i="8"/>
  <c r="L786" i="8"/>
  <c r="L785" i="8"/>
  <c r="L784" i="8"/>
  <c r="L783" i="8"/>
  <c r="L782" i="8"/>
  <c r="L781" i="8"/>
  <c r="L780" i="8"/>
  <c r="L779" i="8"/>
  <c r="L778" i="8"/>
  <c r="L777" i="8"/>
  <c r="L776" i="8"/>
  <c r="L775" i="8"/>
  <c r="L774" i="8"/>
  <c r="L773" i="8"/>
  <c r="L772" i="8"/>
  <c r="L771" i="8"/>
  <c r="L770" i="8"/>
  <c r="L769" i="8"/>
  <c r="L768" i="8"/>
  <c r="L767" i="8"/>
  <c r="L766" i="8"/>
  <c r="L765" i="8"/>
  <c r="L764" i="8"/>
  <c r="L763" i="8"/>
  <c r="L762" i="8"/>
  <c r="L761" i="8"/>
  <c r="L760" i="8"/>
  <c r="L759" i="8"/>
  <c r="L758" i="8"/>
  <c r="L757" i="8"/>
  <c r="L756" i="8"/>
  <c r="L755" i="8"/>
  <c r="L754" i="8"/>
  <c r="L753" i="8"/>
  <c r="L752" i="8"/>
  <c r="L751" i="8"/>
  <c r="L750" i="8"/>
  <c r="L749" i="8"/>
  <c r="L748" i="8"/>
  <c r="L747" i="8"/>
  <c r="L746" i="8"/>
  <c r="L745" i="8"/>
  <c r="L744" i="8"/>
  <c r="L743" i="8"/>
  <c r="L742" i="8"/>
  <c r="L741" i="8"/>
  <c r="L740" i="8"/>
  <c r="L739" i="8"/>
  <c r="L738" i="8"/>
  <c r="L737" i="8"/>
  <c r="L736" i="8"/>
  <c r="L735" i="8"/>
  <c r="L734" i="8"/>
  <c r="L733" i="8"/>
  <c r="L732" i="8"/>
  <c r="L731" i="8"/>
  <c r="L730" i="8"/>
  <c r="L729" i="8"/>
  <c r="L728" i="8"/>
  <c r="L727" i="8"/>
  <c r="L726" i="8"/>
  <c r="L725" i="8"/>
  <c r="L724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2" i="8"/>
  <c r="L701" i="8"/>
  <c r="L700" i="8"/>
  <c r="L699" i="8"/>
  <c r="L698" i="8"/>
  <c r="L697" i="8"/>
  <c r="L696" i="8"/>
  <c r="L695" i="8"/>
  <c r="L694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L680" i="8"/>
  <c r="L679" i="8"/>
  <c r="L678" i="8"/>
  <c r="L677" i="8"/>
  <c r="L676" i="8"/>
  <c r="L675" i="8"/>
  <c r="L674" i="8"/>
  <c r="L673" i="8"/>
  <c r="L672" i="8"/>
  <c r="L671" i="8"/>
  <c r="L670" i="8"/>
  <c r="L669" i="8"/>
  <c r="L668" i="8"/>
  <c r="L667" i="8"/>
  <c r="L666" i="8"/>
  <c r="L665" i="8"/>
  <c r="L664" i="8"/>
  <c r="L663" i="8"/>
  <c r="L662" i="8"/>
  <c r="L661" i="8"/>
  <c r="L660" i="8"/>
  <c r="L659" i="8"/>
  <c r="L658" i="8"/>
  <c r="L657" i="8"/>
  <c r="L656" i="8"/>
  <c r="L655" i="8"/>
  <c r="L654" i="8"/>
  <c r="L653" i="8"/>
  <c r="L652" i="8"/>
  <c r="L651" i="8"/>
  <c r="L650" i="8"/>
  <c r="L649" i="8"/>
  <c r="L648" i="8"/>
  <c r="L647" i="8"/>
  <c r="L646" i="8"/>
  <c r="L645" i="8"/>
  <c r="L644" i="8"/>
  <c r="L643" i="8"/>
  <c r="L642" i="8"/>
  <c r="L641" i="8"/>
  <c r="L640" i="8"/>
  <c r="L639" i="8"/>
  <c r="L638" i="8"/>
  <c r="L637" i="8"/>
  <c r="L636" i="8"/>
  <c r="L635" i="8"/>
  <c r="L634" i="8"/>
  <c r="L633" i="8"/>
  <c r="L632" i="8"/>
  <c r="L631" i="8"/>
  <c r="L630" i="8"/>
  <c r="L629" i="8"/>
  <c r="L628" i="8"/>
  <c r="L627" i="8"/>
  <c r="L626" i="8"/>
  <c r="L625" i="8"/>
  <c r="L624" i="8"/>
  <c r="L623" i="8"/>
  <c r="L622" i="8"/>
  <c r="L621" i="8"/>
  <c r="L620" i="8"/>
  <c r="L619" i="8"/>
  <c r="L618" i="8"/>
  <c r="L617" i="8"/>
  <c r="L616" i="8"/>
  <c r="L615" i="8"/>
  <c r="L614" i="8"/>
  <c r="L613" i="8"/>
  <c r="L612" i="8"/>
  <c r="L611" i="8"/>
  <c r="L610" i="8"/>
  <c r="L609" i="8"/>
  <c r="L608" i="8"/>
  <c r="L607" i="8"/>
  <c r="L606" i="8"/>
  <c r="L605" i="8"/>
  <c r="L604" i="8"/>
  <c r="L603" i="8"/>
  <c r="L602" i="8"/>
  <c r="L601" i="8"/>
  <c r="L600" i="8"/>
  <c r="L599" i="8"/>
  <c r="L598" i="8"/>
  <c r="L597" i="8"/>
  <c r="L596" i="8"/>
  <c r="L595" i="8"/>
  <c r="L594" i="8"/>
  <c r="L593" i="8"/>
  <c r="L592" i="8"/>
  <c r="L591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8" i="8"/>
  <c r="L577" i="8"/>
  <c r="L576" i="8"/>
  <c r="L575" i="8"/>
  <c r="L574" i="8"/>
  <c r="L573" i="8"/>
  <c r="L572" i="8"/>
  <c r="L571" i="8"/>
  <c r="L570" i="8"/>
  <c r="L569" i="8"/>
  <c r="L568" i="8"/>
  <c r="L567" i="8"/>
  <c r="L566" i="8"/>
  <c r="L565" i="8"/>
  <c r="L564" i="8"/>
  <c r="L563" i="8"/>
  <c r="L562" i="8"/>
  <c r="L561" i="8"/>
  <c r="L560" i="8"/>
  <c r="L559" i="8"/>
  <c r="L558" i="8"/>
  <c r="L557" i="8"/>
  <c r="L556" i="8"/>
  <c r="L555" i="8"/>
  <c r="L554" i="8"/>
  <c r="L553" i="8"/>
  <c r="L552" i="8"/>
  <c r="L551" i="8"/>
  <c r="L550" i="8"/>
  <c r="L549" i="8"/>
  <c r="L548" i="8"/>
  <c r="L547" i="8"/>
  <c r="L546" i="8"/>
  <c r="L545" i="8"/>
  <c r="L544" i="8"/>
  <c r="L543" i="8"/>
  <c r="L542" i="8"/>
  <c r="L541" i="8"/>
  <c r="L540" i="8"/>
  <c r="L539" i="8"/>
  <c r="L538" i="8"/>
  <c r="L537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4" i="8"/>
  <c r="L523" i="8"/>
  <c r="L522" i="8"/>
  <c r="L521" i="8"/>
  <c r="L520" i="8"/>
  <c r="L519" i="8"/>
  <c r="L518" i="8"/>
  <c r="L517" i="8"/>
  <c r="L516" i="8"/>
  <c r="L515" i="8"/>
  <c r="L514" i="8"/>
  <c r="L513" i="8"/>
  <c r="L512" i="8"/>
  <c r="L511" i="8"/>
  <c r="L510" i="8"/>
  <c r="L509" i="8"/>
  <c r="L508" i="8"/>
  <c r="L507" i="8"/>
  <c r="L506" i="8"/>
  <c r="L505" i="8"/>
  <c r="L504" i="8"/>
  <c r="L503" i="8"/>
  <c r="L502" i="8"/>
  <c r="L501" i="8"/>
  <c r="L500" i="8"/>
  <c r="L499" i="8"/>
  <c r="L498" i="8"/>
  <c r="L497" i="8"/>
  <c r="L496" i="8"/>
  <c r="L495" i="8"/>
  <c r="L494" i="8"/>
  <c r="L493" i="8"/>
  <c r="L492" i="8"/>
  <c r="L491" i="8"/>
  <c r="L490" i="8"/>
  <c r="L489" i="8"/>
  <c r="L488" i="8"/>
  <c r="L487" i="8"/>
  <c r="L486" i="8"/>
  <c r="L485" i="8"/>
  <c r="L484" i="8"/>
  <c r="L483" i="8"/>
  <c r="L482" i="8"/>
  <c r="L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H10" i="31" l="1"/>
  <c r="G10" i="20"/>
  <c r="G9" i="20"/>
</calcChain>
</file>

<file path=xl/sharedStrings.xml><?xml version="1.0" encoding="utf-8"?>
<sst xmlns="http://schemas.openxmlformats.org/spreadsheetml/2006/main" count="403" uniqueCount="148">
  <si>
    <t>Adidas AG | Price History                                          24-Feb-2026 14:08</t>
  </si>
  <si>
    <t>ADSGn.DE</t>
  </si>
  <si>
    <t>Interval: Daily</t>
  </si>
  <si>
    <t>History Period: 01-Jan-2019 - 31-Dec-2023</t>
  </si>
  <si>
    <t>Currency Conversion: EUR</t>
  </si>
  <si>
    <t>VAP: Total</t>
  </si>
  <si>
    <t>Price</t>
  </si>
  <si>
    <t>Volume</t>
  </si>
  <si>
    <t>%Volume</t>
  </si>
  <si>
    <t>Count</t>
  </si>
  <si>
    <t>%Count</t>
  </si>
  <si>
    <t>300.0000 - 350.0000</t>
  </si>
  <si>
    <t>250.0000 - 300.0000</t>
  </si>
  <si>
    <t>200.0000 - 250.0000</t>
  </si>
  <si>
    <t>150.0000 - 200.0000</t>
  </si>
  <si>
    <t>100.0000 - 150.0000</t>
  </si>
  <si>
    <t>50.0000 - 100.0000</t>
  </si>
  <si>
    <t>ADSGn.DE Statistics     Daily     02-Jan-2019 - 29-Dec-2023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</si>
  <si>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</si>
  <si>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</si>
  <si>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</si>
  <si>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</si>
  <si>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</si>
  <si>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</si>
  <si>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</si>
  <si>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</si>
  <si>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</si>
  <si>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</si>
  <si>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</si>
  <si>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</si>
  <si>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</si>
  <si>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</si>
  <si>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</si>
  <si>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</si>
  <si>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02-Jan-2019 - 29-Dec-2023</t>
  </si>
  <si>
    <t>Avg (High-Low)</t>
  </si>
  <si>
    <t>ADSGn.DE History     Daily     02-Jan-2019 - 29-Dec-2023</t>
  </si>
  <si>
    <t>Exchange Date</t>
  </si>
  <si>
    <t>Close</t>
  </si>
  <si>
    <t>Net</t>
  </si>
  <si>
    <t>%Chg</t>
  </si>
  <si>
    <t>Open</t>
  </si>
  <si>
    <t>Turnover - EUR</t>
  </si>
  <si>
    <t>Flow</t>
  </si>
  <si>
    <t>Nike Inc | Price History                                          24-Feb-2026 14:09</t>
  </si>
  <si>
    <t>NKE</t>
  </si>
  <si>
    <t>150.00 - 160.00</t>
  </si>
  <si>
    <t>140.00 - 150.00</t>
  </si>
  <si>
    <t>130.00 - 140.00</t>
  </si>
  <si>
    <t>120.00 - 130.00</t>
  </si>
  <si>
    <t>110.00 - 120.00</t>
  </si>
  <si>
    <t>100.00 - 110.00</t>
  </si>
  <si>
    <t>90.00 - 100.00</t>
  </si>
  <si>
    <t>80.00 - 90.00</t>
  </si>
  <si>
    <t>70.00 - 80.00</t>
  </si>
  <si>
    <t>60.00 - 70.00</t>
  </si>
  <si>
    <t>50.00 - 60.00</t>
  </si>
  <si>
    <t>NKE Statistics     Daily     02-Jan-2019 - 29-Dec-2023</t>
  </si>
  <si>
    <t>NKE History     Daily     02-Jan-2019 - 29-Dec-2023</t>
  </si>
  <si>
    <t>Puma SE | Price History                                          24-Feb-2026 14:10</t>
  </si>
  <si>
    <t>PUMG.DE</t>
  </si>
  <si>
    <t>110.0000 - 120.0000</t>
  </si>
  <si>
    <t>100.0000 - 110.0000</t>
  </si>
  <si>
    <t>90.0000 - 100.0000</t>
  </si>
  <si>
    <t>80.0000 - 90.0000</t>
  </si>
  <si>
    <t>70.0000 - 80.0000</t>
  </si>
  <si>
    <t>60.0000 - 70.0000</t>
  </si>
  <si>
    <t>50.0000 - 60.0000</t>
  </si>
  <si>
    <t>40.0000 - 50.0000</t>
  </si>
  <si>
    <t>PUMG.DE Statistics     Daily     02-Jan-2019 - 29-Dec-2023</t>
  </si>
  <si>
    <t>PUMG.DE History     Daily     02-Jan-2019 - 29-Dec-2023</t>
  </si>
  <si>
    <t>Asics Corp | Price History                                          24-Feb-2026 14:11</t>
  </si>
  <si>
    <t>7936.T</t>
  </si>
  <si>
    <t>8.0 - 9.0</t>
  </si>
  <si>
    <t>7.0 - 8.0</t>
  </si>
  <si>
    <t>6.0 - 7.0</t>
  </si>
  <si>
    <t>5.0 - 6.0</t>
  </si>
  <si>
    <t>4.0 - 5.0</t>
  </si>
  <si>
    <t>3.0 - 4.0</t>
  </si>
  <si>
    <t>2.0 - 3.0</t>
  </si>
  <si>
    <t>1.0 - 2.0</t>
  </si>
  <si>
    <t>7936.T Statistics     Daily     04-Jan-2019 - 29-Dec-2023</t>
  </si>
  <si>
    <t>04-Jan-2019 - 29-Dec-2023</t>
  </si>
  <si>
    <t>7936.T History     Daily     04-Jan-2019 - 29-Dec-2023</t>
  </si>
  <si>
    <t>Deutsche Boerse DAX Index | Price History                                          24-Feb-2026 14:12</t>
  </si>
  <si>
    <t>.GDAXI</t>
  </si>
  <si>
    <t>16,000.000 - 17,000.000</t>
  </si>
  <si>
    <t>15,000.000 - 16,000.000</t>
  </si>
  <si>
    <t>14,000.000 - 15,000.000</t>
  </si>
  <si>
    <t>13,000.000 - 14,000.000</t>
  </si>
  <si>
    <t>12,000.000 - 13,000.000</t>
  </si>
  <si>
    <t>11,000.000 - 12,000.000</t>
  </si>
  <si>
    <t>10,000.000 - 11,000.000</t>
  </si>
  <si>
    <t>9,000.000 - 10,000.000</t>
  </si>
  <si>
    <t>8,000.000 - 9,000.000</t>
  </si>
  <si>
    <t>.GDAXI Statistics     Daily     02-Jan-2019 - 29-Dec-2023</t>
  </si>
  <si>
    <t>.GDAXI History     Daily     02-Jan-2019 - 29-Dec-2023</t>
  </si>
  <si>
    <t>Adidas</t>
  </si>
  <si>
    <t>Nike</t>
  </si>
  <si>
    <t>Puma</t>
  </si>
  <si>
    <t>Asics</t>
  </si>
  <si>
    <t>Dax</t>
  </si>
  <si>
    <t>Rendimenti giornalieri ADSGn.DE</t>
  </si>
  <si>
    <t>LN rendimenti giornalieri ADSGn.DE</t>
  </si>
  <si>
    <t>LN Rendimenti giornalieri</t>
  </si>
  <si>
    <t>media</t>
  </si>
  <si>
    <t>errore standard</t>
  </si>
  <si>
    <t>mediana</t>
  </si>
  <si>
    <t>moda</t>
  </si>
  <si>
    <t xml:space="preserve">deviazione standard </t>
  </si>
  <si>
    <t>varianza campionaria</t>
  </si>
  <si>
    <t>curtosi</t>
  </si>
  <si>
    <t>asimmetria</t>
  </si>
  <si>
    <t>intervallo</t>
  </si>
  <si>
    <t xml:space="preserve">minimo </t>
  </si>
  <si>
    <t xml:space="preserve">massimo </t>
  </si>
  <si>
    <t xml:space="preserve">somma </t>
  </si>
  <si>
    <t>conteggio</t>
  </si>
  <si>
    <t>Adidas AG | Price History                                          27-Feb-2026 10:36</t>
  </si>
  <si>
    <t>History Period: 01-Jan-2024 - 31-Dec-2025</t>
  </si>
  <si>
    <t>260.0000 - 280.0000</t>
  </si>
  <si>
    <t>240.0000 - 260.0000</t>
  </si>
  <si>
    <t>220.0000 - 240.0000</t>
  </si>
  <si>
    <t>200.0000 - 220.0000</t>
  </si>
  <si>
    <t>180.0000 - 200.0000</t>
  </si>
  <si>
    <t>160.0000 - 180.0000</t>
  </si>
  <si>
    <t>140.0000 - 160.0000</t>
  </si>
  <si>
    <t>ADSGn.DE Statistics     Daily     02-Jan-2024 - 30-Dec-2025</t>
  </si>
  <si>
    <t>02-Jan-2024 - 30-Dec-2025</t>
  </si>
  <si>
    <t>ADSGn.DE History     Daily     02-Jan-2024 - 30-Dec-2025</t>
  </si>
  <si>
    <t>O-C</t>
  </si>
  <si>
    <t>H-L</t>
  </si>
  <si>
    <t>%CVol</t>
  </si>
  <si>
    <t>Trade Price</t>
  </si>
  <si>
    <t xml:space="preserve">ADSGn.DE </t>
  </si>
  <si>
    <t xml:space="preserve">LN rendimenti </t>
  </si>
  <si>
    <t>minimo</t>
  </si>
  <si>
    <t>massimo</t>
  </si>
  <si>
    <t>somma</t>
  </si>
  <si>
    <t xml:space="preserve">Adidas </t>
  </si>
  <si>
    <t>Rendimenti giornalieri Dax</t>
  </si>
  <si>
    <t>LN rendimenti giornalieri Dax</t>
  </si>
  <si>
    <t>Rendimenti giornalieri Adidas</t>
  </si>
  <si>
    <t>LN rendimenti giornalieri Adidas</t>
  </si>
  <si>
    <t>Volatilità Adidas a 20 gg</t>
  </si>
  <si>
    <t>Volatilità Adidas a 20 gg annualizzata</t>
  </si>
  <si>
    <t>Volatilità Dax a 20 gg</t>
  </si>
  <si>
    <t>Volatilità Dax  a 20 gg annualizzata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</si>
</sst>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00;\-#,##0.0000;#,##0.0000;&quot;--&quot;"/>
    <numFmt numFmtId="165" formatCode="#,##0;\-#,##0;#,##0;&quot;--&quot;"/>
    <numFmt numFmtId="166" formatCode="\+#,##0.0000%;\-#,##0.0000%;#,##0.0000%;&quot;--&quot;"/>
    <numFmt numFmtId="167" formatCode="\+#,##0.0000;\-#,##0.0000;#,##0.0000;&quot;--&quot;"/>
    <numFmt numFmtId="168" formatCode="dd\-mmm\-yyyy"/>
    <numFmt numFmtId="169" formatCode="#,##0.00%;\-#,##0.00%;#,##0.00%;&quot;--&quot;"/>
    <numFmt numFmtId="170" formatCode="#,##0.00;\-#,##0.00;#,##0.00;&quot;--&quot;"/>
    <numFmt numFmtId="171" formatCode="\+#,##0.00%;\-#,##0.00%;#,##0.00%;&quot;--&quot;"/>
    <numFmt numFmtId="172" formatCode="\+#,##0.00;\-#,##0.00;#,##0.00;&quot;--&quot;"/>
    <numFmt numFmtId="173" formatCode="#,##0.0;\-#,##0.0;#,##0.0;&quot;--&quot;"/>
    <numFmt numFmtId="174" formatCode="\+#,##0.0%;\-#,##0.0%;#,##0.0%;&quot;--&quot;"/>
    <numFmt numFmtId="175" formatCode="\+#,##0.0;\-#,##0.0;#,##0.0;&quot;--&quot;"/>
    <numFmt numFmtId="176" formatCode="#,##0.000;\-#,##0.000;#,##0.000;&quot;--&quot;"/>
    <numFmt numFmtId="177" formatCode="\+#,##0.000%;\-#,##0.000%;#,##0.000%;&quot;--&quot;"/>
    <numFmt numFmtId="178" formatCode="\+#,##0.000;\-#,##0.000;#,##0.000;&quot;--&quot;"/>
    <numFmt numFmtId="179" formatCode="_-* #,##0.00\ [$€-410]_-;\-* #,##0.00\ [$€-410]_-;_-* &quot;-&quot;??\ [$€-410]_-;_-@_-"/>
    <numFmt numFmtId="180" formatCode="0.00000000"/>
    <numFmt numFmtId="181" formatCode="0.000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Border="0" applyAlignment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4" borderId="0" applyNumberFormat="0" applyBorder="0" applyAlignment="0" applyProtection="0"/>
    <xf numFmtId="0" fontId="6" fillId="0" borderId="26" applyNumberFormat="0" applyFill="0" applyAlignment="0" applyProtection="0"/>
    <xf numFmtId="0" fontId="9" fillId="5" borderId="0" applyNumberFormat="0" applyBorder="0" applyAlignment="0" applyProtection="0"/>
  </cellStyleXfs>
  <cellXfs count="139">
    <xf numFmtId="0" fontId="0" fillId="0" borderId="0" xfId="0"/>
    <xf numFmtId="0" fontId="3" fillId="0" borderId="0" xfId="1" applyFont="1"/>
    <xf numFmtId="164" fontId="3" fillId="0" borderId="1" xfId="1" applyNumberFormat="1" applyFont="1" applyBorder="1"/>
    <xf numFmtId="165" fontId="3" fillId="0" borderId="1" xfId="1" applyNumberFormat="1" applyFont="1" applyBorder="1"/>
    <xf numFmtId="166" fontId="3" fillId="0" borderId="1" xfId="1" applyNumberFormat="1" applyFont="1" applyBorder="1"/>
    <xf numFmtId="167" fontId="3" fillId="0" borderId="1" xfId="1" applyNumberFormat="1" applyFont="1" applyBorder="1"/>
    <xf numFmtId="0" fontId="4" fillId="2" borderId="1" xfId="1" applyFont="1" applyFill="1" applyBorder="1" applyAlignment="1">
      <alignment horizontal="right"/>
    </xf>
    <xf numFmtId="0" fontId="4" fillId="0" borderId="0" xfId="1" applyFont="1"/>
    <xf numFmtId="0" fontId="3" fillId="0" borderId="3" xfId="1" applyFont="1" applyBorder="1" applyAlignment="1">
      <alignment horizontal="right"/>
    </xf>
    <xf numFmtId="164" fontId="3" fillId="0" borderId="4" xfId="1" applyNumberFormat="1" applyFont="1" applyBorder="1" applyAlignment="1">
      <alignment horizontal="right"/>
    </xf>
    <xf numFmtId="0" fontId="3" fillId="0" borderId="5" xfId="1" applyFont="1" applyBorder="1" applyAlignment="1">
      <alignment horizontal="right"/>
    </xf>
    <xf numFmtId="49" fontId="3" fillId="0" borderId="3" xfId="1" applyNumberFormat="1" applyFont="1" applyBorder="1" applyAlignment="1">
      <alignment horizontal="right"/>
    </xf>
    <xf numFmtId="166" fontId="3" fillId="0" borderId="4" xfId="1" applyNumberFormat="1" applyFont="1" applyBorder="1" applyAlignment="1">
      <alignment horizontal="right"/>
    </xf>
    <xf numFmtId="165" fontId="3" fillId="0" borderId="3" xfId="1" applyNumberFormat="1" applyFont="1" applyBorder="1" applyAlignment="1">
      <alignment horizontal="right"/>
    </xf>
    <xf numFmtId="0" fontId="3" fillId="0" borderId="4" xfId="1" applyFont="1" applyBorder="1" applyAlignment="1">
      <alignment horizontal="right"/>
    </xf>
    <xf numFmtId="165" fontId="3" fillId="0" borderId="4" xfId="1" applyNumberFormat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164" fontId="3" fillId="0" borderId="7" xfId="1" applyNumberFormat="1" applyFont="1" applyBorder="1" applyAlignment="1">
      <alignment horizontal="right"/>
    </xf>
    <xf numFmtId="0" fontId="3" fillId="0" borderId="8" xfId="1" applyFont="1" applyBorder="1" applyAlignment="1">
      <alignment horizontal="right"/>
    </xf>
    <xf numFmtId="168" fontId="3" fillId="0" borderId="6" xfId="1" applyNumberFormat="1" applyFont="1" applyBorder="1" applyAlignment="1">
      <alignment horizontal="right"/>
    </xf>
    <xf numFmtId="166" fontId="3" fillId="0" borderId="7" xfId="1" applyNumberFormat="1" applyFont="1" applyBorder="1" applyAlignment="1">
      <alignment horizontal="right"/>
    </xf>
    <xf numFmtId="165" fontId="3" fillId="0" borderId="6" xfId="1" applyNumberFormat="1" applyFont="1" applyBorder="1" applyAlignment="1">
      <alignment horizontal="right"/>
    </xf>
    <xf numFmtId="0" fontId="3" fillId="0" borderId="7" xfId="1" applyFont="1" applyBorder="1" applyAlignment="1">
      <alignment horizontal="right"/>
    </xf>
    <xf numFmtId="168" fontId="3" fillId="0" borderId="7" xfId="1" applyNumberFormat="1" applyFont="1" applyBorder="1" applyAlignment="1">
      <alignment horizontal="right"/>
    </xf>
    <xf numFmtId="165" fontId="3" fillId="0" borderId="7" xfId="1" applyNumberFormat="1" applyFont="1" applyBorder="1" applyAlignment="1">
      <alignment horizontal="right"/>
    </xf>
    <xf numFmtId="168" fontId="3" fillId="0" borderId="9" xfId="1" applyNumberFormat="1" applyFont="1" applyBorder="1" applyAlignment="1">
      <alignment horizontal="right"/>
    </xf>
    <xf numFmtId="164" fontId="3" fillId="0" borderId="10" xfId="1" applyNumberFormat="1" applyFont="1" applyBorder="1" applyAlignment="1">
      <alignment horizontal="right"/>
    </xf>
    <xf numFmtId="0" fontId="3" fillId="0" borderId="11" xfId="1" applyFont="1" applyBorder="1" applyAlignment="1">
      <alignment horizontal="right"/>
    </xf>
    <xf numFmtId="166" fontId="3" fillId="0" borderId="10" xfId="1" applyNumberFormat="1" applyFont="1" applyBorder="1" applyAlignment="1">
      <alignment horizontal="right"/>
    </xf>
    <xf numFmtId="0" fontId="3" fillId="0" borderId="9" xfId="1" applyFont="1" applyBorder="1" applyAlignment="1">
      <alignment horizontal="right"/>
    </xf>
    <xf numFmtId="165" fontId="3" fillId="0" borderId="9" xfId="1" applyNumberFormat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168" fontId="3" fillId="0" borderId="10" xfId="1" applyNumberFormat="1" applyFont="1" applyBorder="1" applyAlignment="1">
      <alignment horizontal="right"/>
    </xf>
    <xf numFmtId="165" fontId="3" fillId="0" borderId="10" xfId="1" applyNumberFormat="1" applyFont="1" applyBorder="1" applyAlignment="1">
      <alignment horizontal="right"/>
    </xf>
    <xf numFmtId="169" fontId="3" fillId="0" borderId="1" xfId="1" applyNumberFormat="1" applyFont="1" applyBorder="1"/>
    <xf numFmtId="0" fontId="3" fillId="0" borderId="1" xfId="1" applyFont="1" applyBorder="1"/>
    <xf numFmtId="0" fontId="4" fillId="2" borderId="1" xfId="1" applyFont="1" applyFill="1" applyBorder="1" applyAlignment="1">
      <alignment horizontal="center"/>
    </xf>
    <xf numFmtId="165" fontId="3" fillId="0" borderId="0" xfId="1" applyNumberFormat="1" applyFont="1"/>
    <xf numFmtId="170" fontId="3" fillId="0" borderId="1" xfId="1" applyNumberFormat="1" applyFont="1" applyBorder="1"/>
    <xf numFmtId="171" fontId="3" fillId="0" borderId="1" xfId="1" applyNumberFormat="1" applyFont="1" applyBorder="1"/>
    <xf numFmtId="172" fontId="3" fillId="0" borderId="1" xfId="1" applyNumberFormat="1" applyFont="1" applyBorder="1"/>
    <xf numFmtId="170" fontId="3" fillId="0" borderId="4" xfId="1" applyNumberFormat="1" applyFont="1" applyBorder="1" applyAlignment="1">
      <alignment horizontal="right"/>
    </xf>
    <xf numFmtId="171" fontId="3" fillId="0" borderId="4" xfId="1" applyNumberFormat="1" applyFont="1" applyBorder="1" applyAlignment="1">
      <alignment horizontal="right"/>
    </xf>
    <xf numFmtId="170" fontId="3" fillId="0" borderId="7" xfId="1" applyNumberFormat="1" applyFont="1" applyBorder="1" applyAlignment="1">
      <alignment horizontal="right"/>
    </xf>
    <xf numFmtId="171" fontId="3" fillId="0" borderId="7" xfId="1" applyNumberFormat="1" applyFont="1" applyBorder="1" applyAlignment="1">
      <alignment horizontal="right"/>
    </xf>
    <xf numFmtId="170" fontId="3" fillId="0" borderId="10" xfId="1" applyNumberFormat="1" applyFont="1" applyBorder="1" applyAlignment="1">
      <alignment horizontal="right"/>
    </xf>
    <xf numFmtId="171" fontId="3" fillId="0" borderId="10" xfId="1" applyNumberFormat="1" applyFont="1" applyBorder="1" applyAlignment="1">
      <alignment horizontal="right"/>
    </xf>
    <xf numFmtId="173" fontId="3" fillId="0" borderId="1" xfId="1" applyNumberFormat="1" applyFont="1" applyBorder="1"/>
    <xf numFmtId="174" fontId="3" fillId="0" borderId="1" xfId="1" applyNumberFormat="1" applyFont="1" applyBorder="1"/>
    <xf numFmtId="175" fontId="3" fillId="0" borderId="1" xfId="1" applyNumberFormat="1" applyFont="1" applyBorder="1"/>
    <xf numFmtId="173" fontId="3" fillId="0" borderId="4" xfId="1" applyNumberFormat="1" applyFont="1" applyBorder="1" applyAlignment="1">
      <alignment horizontal="right"/>
    </xf>
    <xf numFmtId="174" fontId="3" fillId="0" borderId="4" xfId="1" applyNumberFormat="1" applyFont="1" applyBorder="1" applyAlignment="1">
      <alignment horizontal="right"/>
    </xf>
    <xf numFmtId="173" fontId="3" fillId="0" borderId="7" xfId="1" applyNumberFormat="1" applyFont="1" applyBorder="1" applyAlignment="1">
      <alignment horizontal="right"/>
    </xf>
    <xf numFmtId="174" fontId="3" fillId="0" borderId="7" xfId="1" applyNumberFormat="1" applyFont="1" applyBorder="1" applyAlignment="1">
      <alignment horizontal="right"/>
    </xf>
    <xf numFmtId="173" fontId="3" fillId="0" borderId="10" xfId="1" applyNumberFormat="1" applyFont="1" applyBorder="1" applyAlignment="1">
      <alignment horizontal="right"/>
    </xf>
    <xf numFmtId="174" fontId="3" fillId="0" borderId="10" xfId="1" applyNumberFormat="1" applyFont="1" applyBorder="1" applyAlignment="1">
      <alignment horizontal="right"/>
    </xf>
    <xf numFmtId="176" fontId="3" fillId="0" borderId="1" xfId="1" applyNumberFormat="1" applyFont="1" applyBorder="1"/>
    <xf numFmtId="177" fontId="3" fillId="0" borderId="1" xfId="1" applyNumberFormat="1" applyFont="1" applyBorder="1"/>
    <xf numFmtId="178" fontId="3" fillId="0" borderId="1" xfId="1" applyNumberFormat="1" applyFont="1" applyBorder="1"/>
    <xf numFmtId="176" fontId="3" fillId="0" borderId="4" xfId="1" applyNumberFormat="1" applyFont="1" applyBorder="1" applyAlignment="1">
      <alignment horizontal="right"/>
    </xf>
    <xf numFmtId="177" fontId="3" fillId="0" borderId="4" xfId="1" applyNumberFormat="1" applyFont="1" applyBorder="1" applyAlignment="1">
      <alignment horizontal="right"/>
    </xf>
    <xf numFmtId="176" fontId="3" fillId="0" borderId="7" xfId="1" applyNumberFormat="1" applyFont="1" applyBorder="1" applyAlignment="1">
      <alignment horizontal="right"/>
    </xf>
    <xf numFmtId="177" fontId="3" fillId="0" borderId="7" xfId="1" applyNumberFormat="1" applyFont="1" applyBorder="1" applyAlignment="1">
      <alignment horizontal="right"/>
    </xf>
    <xf numFmtId="176" fontId="3" fillId="0" borderId="10" xfId="1" applyNumberFormat="1" applyFont="1" applyBorder="1" applyAlignment="1">
      <alignment horizontal="right"/>
    </xf>
    <xf numFmtId="177" fontId="3" fillId="0" borderId="10" xfId="1" applyNumberFormat="1" applyFont="1" applyBorder="1" applyAlignment="1">
      <alignment horizontal="right"/>
    </xf>
    <xf numFmtId="176" fontId="3" fillId="0" borderId="2" xfId="1" applyNumberFormat="1" applyFont="1" applyBorder="1"/>
    <xf numFmtId="168" fontId="3" fillId="0" borderId="15" xfId="1" applyNumberFormat="1" applyFont="1" applyBorder="1"/>
    <xf numFmtId="168" fontId="3" fillId="0" borderId="19" xfId="1" applyNumberFormat="1" applyFont="1" applyBorder="1"/>
    <xf numFmtId="176" fontId="3" fillId="0" borderId="20" xfId="1" applyNumberFormat="1" applyFont="1" applyBorder="1"/>
    <xf numFmtId="178" fontId="3" fillId="0" borderId="20" xfId="1" applyNumberFormat="1" applyFont="1" applyBorder="1"/>
    <xf numFmtId="177" fontId="3" fillId="0" borderId="20" xfId="1" applyNumberFormat="1" applyFont="1" applyBorder="1"/>
    <xf numFmtId="165" fontId="3" fillId="0" borderId="20" xfId="1" applyNumberFormat="1" applyFont="1" applyBorder="1"/>
    <xf numFmtId="176" fontId="3" fillId="0" borderId="21" xfId="1" applyNumberFormat="1" applyFont="1" applyBorder="1"/>
    <xf numFmtId="173" fontId="3" fillId="0" borderId="2" xfId="1" applyNumberFormat="1" applyFont="1" applyBorder="1"/>
    <xf numFmtId="173" fontId="3" fillId="0" borderId="20" xfId="1" applyNumberFormat="1" applyFont="1" applyBorder="1"/>
    <xf numFmtId="175" fontId="3" fillId="0" borderId="20" xfId="1" applyNumberFormat="1" applyFont="1" applyBorder="1"/>
    <xf numFmtId="174" fontId="3" fillId="0" borderId="20" xfId="1" applyNumberFormat="1" applyFont="1" applyBorder="1"/>
    <xf numFmtId="173" fontId="3" fillId="0" borderId="21" xfId="1" applyNumberFormat="1" applyFont="1" applyBorder="1"/>
    <xf numFmtId="170" fontId="3" fillId="0" borderId="2" xfId="1" applyNumberFormat="1" applyFont="1" applyBorder="1"/>
    <xf numFmtId="170" fontId="3" fillId="0" borderId="20" xfId="1" applyNumberFormat="1" applyFont="1" applyBorder="1"/>
    <xf numFmtId="172" fontId="3" fillId="0" borderId="20" xfId="1" applyNumberFormat="1" applyFont="1" applyBorder="1"/>
    <xf numFmtId="171" fontId="3" fillId="0" borderId="20" xfId="1" applyNumberFormat="1" applyFont="1" applyBorder="1"/>
    <xf numFmtId="170" fontId="3" fillId="0" borderId="21" xfId="1" applyNumberFormat="1" applyFont="1" applyBorder="1"/>
    <xf numFmtId="164" fontId="3" fillId="0" borderId="2" xfId="1" applyNumberFormat="1" applyFont="1" applyBorder="1"/>
    <xf numFmtId="164" fontId="3" fillId="0" borderId="20" xfId="1" applyNumberFormat="1" applyFont="1" applyBorder="1"/>
    <xf numFmtId="167" fontId="3" fillId="0" borderId="20" xfId="1" applyNumberFormat="1" applyFont="1" applyBorder="1"/>
    <xf numFmtId="166" fontId="3" fillId="0" borderId="20" xfId="1" applyNumberFormat="1" applyFont="1" applyBorder="1"/>
    <xf numFmtId="164" fontId="3" fillId="0" borderId="21" xfId="1" applyNumberFormat="1" applyFont="1" applyBorder="1"/>
    <xf numFmtId="179" fontId="3" fillId="0" borderId="1" xfId="2" applyNumberFormat="1" applyFont="1" applyBorder="1"/>
    <xf numFmtId="179" fontId="3" fillId="0" borderId="1" xfId="1" applyNumberFormat="1" applyFont="1" applyBorder="1"/>
    <xf numFmtId="44" fontId="3" fillId="0" borderId="1" xfId="3" applyFont="1" applyBorder="1"/>
    <xf numFmtId="179" fontId="0" fillId="0" borderId="0" xfId="0" applyNumberFormat="1"/>
    <xf numFmtId="179" fontId="0" fillId="0" borderId="0" xfId="3" applyNumberFormat="1" applyFont="1"/>
    <xf numFmtId="0" fontId="6" fillId="0" borderId="0" xfId="0" applyFont="1"/>
    <xf numFmtId="179" fontId="3" fillId="3" borderId="2" xfId="3" applyNumberFormat="1" applyFont="1" applyFill="1" applyBorder="1"/>
    <xf numFmtId="179" fontId="3" fillId="0" borderId="2" xfId="3" applyNumberFormat="1" applyFont="1" applyBorder="1"/>
    <xf numFmtId="0" fontId="0" fillId="0" borderId="22" xfId="0" applyBorder="1"/>
    <xf numFmtId="10" fontId="0" fillId="0" borderId="22" xfId="4" applyNumberFormat="1" applyFont="1" applyBorder="1"/>
    <xf numFmtId="10" fontId="0" fillId="0" borderId="23" xfId="0" applyNumberFormat="1" applyBorder="1"/>
    <xf numFmtId="179" fontId="3" fillId="0" borderId="21" xfId="3" applyNumberFormat="1" applyFont="1" applyBorder="1"/>
    <xf numFmtId="168" fontId="4" fillId="3" borderId="15" xfId="1" applyNumberFormat="1" applyFont="1" applyFill="1" applyBorder="1"/>
    <xf numFmtId="168" fontId="4" fillId="0" borderId="15" xfId="1" applyNumberFormat="1" applyFont="1" applyBorder="1"/>
    <xf numFmtId="168" fontId="4" fillId="0" borderId="19" xfId="1" applyNumberFormat="1" applyFont="1" applyBorder="1"/>
    <xf numFmtId="10" fontId="0" fillId="0" borderId="0" xfId="0" applyNumberFormat="1"/>
    <xf numFmtId="0" fontId="5" fillId="4" borderId="0" xfId="5" applyFont="1"/>
    <xf numFmtId="180" fontId="5" fillId="4" borderId="0" xfId="5" applyNumberFormat="1" applyFont="1"/>
    <xf numFmtId="0" fontId="5" fillId="4" borderId="26" xfId="5" applyFont="1" applyBorder="1"/>
    <xf numFmtId="0" fontId="7" fillId="4" borderId="26" xfId="5" applyFont="1" applyBorder="1"/>
    <xf numFmtId="9" fontId="0" fillId="0" borderId="29" xfId="4" applyFont="1" applyBorder="1"/>
    <xf numFmtId="9" fontId="0" fillId="0" borderId="23" xfId="4" applyFont="1" applyBorder="1"/>
    <xf numFmtId="9" fontId="0" fillId="0" borderId="0" xfId="4" applyFont="1" applyBorder="1"/>
    <xf numFmtId="10" fontId="0" fillId="0" borderId="29" xfId="4" applyNumberFormat="1" applyFont="1" applyBorder="1"/>
    <xf numFmtId="10" fontId="0" fillId="0" borderId="23" xfId="4" applyNumberFormat="1" applyFont="1" applyBorder="1"/>
    <xf numFmtId="0" fontId="1" fillId="4" borderId="0" xfId="5"/>
    <xf numFmtId="181" fontId="1" fillId="4" borderId="0" xfId="5" applyNumberFormat="1"/>
    <xf numFmtId="0" fontId="6" fillId="4" borderId="26" xfId="6" applyFill="1"/>
    <xf numFmtId="168" fontId="3" fillId="3" borderId="15" xfId="1" applyNumberFormat="1" applyFont="1" applyFill="1" applyBorder="1"/>
    <xf numFmtId="164" fontId="3" fillId="3" borderId="2" xfId="1" applyNumberFormat="1" applyFont="1" applyFill="1" applyBorder="1"/>
    <xf numFmtId="0" fontId="9" fillId="5" borderId="17" xfId="7" applyBorder="1" applyAlignment="1">
      <alignment horizontal="right"/>
    </xf>
    <xf numFmtId="179" fontId="9" fillId="5" borderId="18" xfId="7" applyNumberFormat="1" applyBorder="1" applyAlignment="1">
      <alignment horizontal="right"/>
    </xf>
    <xf numFmtId="0" fontId="9" fillId="5" borderId="24" xfId="7" applyBorder="1"/>
    <xf numFmtId="10" fontId="9" fillId="5" borderId="25" xfId="7" applyNumberFormat="1" applyBorder="1"/>
    <xf numFmtId="10" fontId="9" fillId="5" borderId="27" xfId="7" applyNumberFormat="1" applyBorder="1"/>
    <xf numFmtId="0" fontId="9" fillId="5" borderId="18" xfId="7" applyBorder="1" applyAlignment="1">
      <alignment horizontal="right"/>
    </xf>
    <xf numFmtId="43" fontId="3" fillId="0" borderId="0" xfId="2" applyFont="1" applyBorder="1"/>
    <xf numFmtId="179" fontId="9" fillId="5" borderId="27" xfId="7" applyNumberFormat="1" applyBorder="1"/>
    <xf numFmtId="179" fontId="3" fillId="0" borderId="20" xfId="2" applyNumberFormat="1" applyFont="1" applyBorder="1"/>
    <xf numFmtId="10" fontId="3" fillId="0" borderId="0" xfId="4" applyNumberFormat="1" applyFont="1" applyBorder="1"/>
    <xf numFmtId="179" fontId="3" fillId="0" borderId="16" xfId="0" applyNumberFormat="1" applyFont="1" applyBorder="1"/>
    <xf numFmtId="179" fontId="3" fillId="0" borderId="20" xfId="1" applyNumberFormat="1" applyFont="1" applyBorder="1"/>
    <xf numFmtId="0" fontId="10" fillId="5" borderId="2" xfId="7" applyFont="1" applyBorder="1" applyAlignment="1">
      <alignment horizontal="right"/>
    </xf>
    <xf numFmtId="168" fontId="3" fillId="3" borderId="1" xfId="1" applyNumberFormat="1" applyFont="1" applyFill="1" applyBorder="1"/>
    <xf numFmtId="168" fontId="3" fillId="0" borderId="1" xfId="1" applyNumberFormat="1" applyFont="1" applyBorder="1"/>
    <xf numFmtId="179" fontId="10" fillId="5" borderId="2" xfId="7" applyNumberFormat="1" applyFont="1" applyBorder="1" applyAlignment="1">
      <alignment horizontal="right"/>
    </xf>
    <xf numFmtId="179" fontId="3" fillId="3" borderId="1" xfId="1" applyNumberFormat="1" applyFont="1" applyFill="1" applyBorder="1"/>
    <xf numFmtId="0" fontId="9" fillId="5" borderId="28" xfId="7" applyBorder="1" applyAlignment="1">
      <alignment horizontal="right"/>
    </xf>
    <xf numFmtId="0" fontId="4" fillId="2" borderId="14" xfId="1" applyFont="1" applyFill="1" applyBorder="1" applyAlignment="1">
      <alignment horizontal="left"/>
    </xf>
    <xf numFmtId="0" fontId="4" fillId="2" borderId="13" xfId="1" applyFont="1" applyFill="1" applyBorder="1" applyAlignment="1"/>
    <xf numFmtId="0" fontId="4" fillId="2" borderId="12" xfId="1" applyFont="1" applyFill="1" applyBorder="1" applyAlignment="1"/>
  </cellXfs>
  <cellStyles count="8">
    <cellStyle name="20% - Colore 4" xfId="5" builtinId="42"/>
    <cellStyle name="Colore 1" xfId="7" builtinId="29"/>
    <cellStyle name="Migliaia" xfId="2" builtinId="3"/>
    <cellStyle name="Normale" xfId="0" builtinId="0"/>
    <cellStyle name="Normale 2" xfId="1" xr:uid="{0DA4AF0A-DE5E-42E1-A643-0AA3B9CC6442}"/>
    <cellStyle name="Percentuale" xfId="4" builtinId="5"/>
    <cellStyle name="Totale" xfId="6" builtinId="25"/>
    <cellStyle name="Valuta" xfId="3" builtinId="4"/>
  </cellStyles>
  <dxfs count="1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\+#,##0.0000%;\-#,##0.0000%;#,##0.0000%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\+#,##0.0000%;\-#,##0.0000%;#,##0.0000%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\+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5" formatCode="_-* #,##0.00_-;\-* #,##0.00_-;_-* &quot;-&quot;??_-;_-@_-"/>
    </dxf>
    <dxf>
      <font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4" formatCode="0.00%"/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9" formatCode="_-* #,##0.00\ [$€-410]_-;\-* #,##0.00\ [$€-410]_-;_-* &quot;-&quot;??\ [$€-410]_-;_-@_-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6" formatCode="#,##0.000;\-#,##0.000;#,##0.00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6" formatCode="#,##0.000;\-#,##0.000;#,##0.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6" formatCode="#,##0.000;\-#,##0.000;#,##0.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6" formatCode="#,##0.000;\-#,##0.000;#,##0.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6" formatCode="#,##0.000;\-#,##0.000;#,##0.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7" formatCode="\+#,##0.000%;\-#,##0.000%;#,##0.000%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8" formatCode="\+#,##0.000;\-#,##0.000;#,##0.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6" formatCode="#,##0.000;\-#,##0.000;#,##0.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3" formatCode="#,##0.0;\-#,##0.0;#,##0.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3" formatCode="#,##0.0;\-#,##0.0;#,##0.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3" formatCode="#,##0.0;\-#,##0.0;#,##0.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3" formatCode="#,##0.0;\-#,##0.0;#,##0.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3" formatCode="#,##0.0;\-#,##0.0;#,##0.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4" formatCode="\+#,##0.0%;\-#,##0.0%;#,##0.0%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5" formatCode="\+#,##0.0;\-#,##0.0;#,##0.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3" formatCode="#,##0.0;\-#,##0.0;#,##0.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\+#,##0.0000%;\-#,##0.0000%;#,##0.0000%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\+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1" formatCode="\+#,##0.00%;\-#,##0.00%;#,##0.00%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2" formatCode="\+#,##0.00;\-#,##0.00;#,##0.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70" formatCode="#,##0.00;\-#,##0.00;#,##0.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#,##0;\-#,##0;#,##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\+#,##0.0000%;\-#,##0.0000%;#,##0.0000%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7" formatCode="\+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#,##0.0000;\-#,##0.0000;#,##0.0000;&quot;--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BDFF"/>
      <color rgb="FFFFEE00"/>
      <color rgb="FFF8FF00"/>
      <color rgb="FF0700FF"/>
      <color rgb="FFFF7091"/>
      <color rgb="FFFF00B9"/>
      <color rgb="FF0900FF"/>
      <color rgb="FF941651"/>
      <color rgb="FFFF23D6"/>
      <color rgb="FF85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7.xml"/><Relationship Id="rId18" Type="http://schemas.openxmlformats.org/officeDocument/2006/relationships/chartsheet" Target="chartsheets/sheet10.xml"/><Relationship Id="rId26" Type="http://schemas.openxmlformats.org/officeDocument/2006/relationships/chartsheet" Target="chartsheets/sheet15.xml"/><Relationship Id="rId3" Type="http://schemas.openxmlformats.org/officeDocument/2006/relationships/worksheet" Target="worksheets/sheet2.xml"/><Relationship Id="rId21" Type="http://schemas.openxmlformats.org/officeDocument/2006/relationships/chartsheet" Target="chartsheets/sheet1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6.xml"/><Relationship Id="rId17" Type="http://schemas.openxmlformats.org/officeDocument/2006/relationships/chartsheet" Target="chartsheets/sheet9.xml"/><Relationship Id="rId25" Type="http://schemas.openxmlformats.org/officeDocument/2006/relationships/chartsheet" Target="chartsheets/sheet14.xml"/><Relationship Id="rId33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8.xml"/><Relationship Id="rId20" Type="http://schemas.openxmlformats.org/officeDocument/2006/relationships/chartsheet" Target="chartsheets/sheet11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6.xml"/><Relationship Id="rId24" Type="http://schemas.openxmlformats.org/officeDocument/2006/relationships/worksheet" Target="worksheets/sheet11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5" Type="http://schemas.openxmlformats.org/officeDocument/2006/relationships/chartsheet" Target="chartsheets/sheet8.xml"/><Relationship Id="rId23" Type="http://schemas.openxmlformats.org/officeDocument/2006/relationships/chartsheet" Target="chartsheets/sheet13.xml"/><Relationship Id="rId28" Type="http://schemas.openxmlformats.org/officeDocument/2006/relationships/theme" Target="theme/theme1.xml"/><Relationship Id="rId10" Type="http://schemas.openxmlformats.org/officeDocument/2006/relationships/chartsheet" Target="chartsheets/sheet5.xml"/><Relationship Id="rId19" Type="http://schemas.openxmlformats.org/officeDocument/2006/relationships/worksheet" Target="worksheets/sheet9.xml"/><Relationship Id="rId31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chartsheet" Target="chartsheets/sheet7.xml"/><Relationship Id="rId22" Type="http://schemas.openxmlformats.org/officeDocument/2006/relationships/worksheet" Target="worksheets/sheet10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8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Andamento quotazione ADSGn.DE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4247140094743734E-2"/>
          <c:y val="7.7864608889320661E-2"/>
          <c:w val="0.84486112544241676"/>
          <c:h val="0.74786786526147864"/>
        </c:manualLayout>
      </c:layout>
      <c:lineChart>
        <c:grouping val="standard"/>
        <c:varyColors val="0"/>
        <c:ser>
          <c:idx val="0"/>
          <c:order val="0"/>
          <c:tx>
            <c:strRef>
              <c:f>'Prezzi indicizzati'!$B$1</c:f>
              <c:strCache>
                <c:ptCount val="1"/>
                <c:pt idx="0">
                  <c:v> Adidas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'Prezzi indicizzati'!$A$2:$A$1161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indicizzati'!$B$2:$B$1161</c:f>
              <c:numCache>
                <c:formatCode>_-* #,##0.00\ [$€-410]_-;\-* #,##0.00\ [$€-410]_-;_-* "-"??\ [$€-410]_-;_-@_-</c:formatCode>
                <c:ptCount val="1160"/>
                <c:pt idx="0">
                  <c:v>191.05</c:v>
                </c:pt>
                <c:pt idx="1">
                  <c:v>189.7</c:v>
                </c:pt>
                <c:pt idx="2">
                  <c:v>194.3</c:v>
                </c:pt>
                <c:pt idx="3">
                  <c:v>193.85</c:v>
                </c:pt>
                <c:pt idx="4">
                  <c:v>195.5</c:v>
                </c:pt>
                <c:pt idx="5">
                  <c:v>197</c:v>
                </c:pt>
                <c:pt idx="6">
                  <c:v>199.25</c:v>
                </c:pt>
                <c:pt idx="7">
                  <c:v>198.1</c:v>
                </c:pt>
                <c:pt idx="8">
                  <c:v>200</c:v>
                </c:pt>
                <c:pt idx="9">
                  <c:v>204</c:v>
                </c:pt>
                <c:pt idx="10">
                  <c:v>205.8</c:v>
                </c:pt>
                <c:pt idx="11">
                  <c:v>207.3</c:v>
                </c:pt>
                <c:pt idx="12">
                  <c:v>202.3</c:v>
                </c:pt>
                <c:pt idx="13">
                  <c:v>204</c:v>
                </c:pt>
                <c:pt idx="14">
                  <c:v>203.1</c:v>
                </c:pt>
                <c:pt idx="15">
                  <c:v>204.3</c:v>
                </c:pt>
                <c:pt idx="16">
                  <c:v>206.2</c:v>
                </c:pt>
                <c:pt idx="17">
                  <c:v>207.7</c:v>
                </c:pt>
                <c:pt idx="18">
                  <c:v>198.85</c:v>
                </c:pt>
                <c:pt idx="19">
                  <c:v>196.75</c:v>
                </c:pt>
                <c:pt idx="20">
                  <c:v>202.8</c:v>
                </c:pt>
                <c:pt idx="21">
                  <c:v>202</c:v>
                </c:pt>
                <c:pt idx="22">
                  <c:v>199.5</c:v>
                </c:pt>
                <c:pt idx="23">
                  <c:v>198.35</c:v>
                </c:pt>
                <c:pt idx="24">
                  <c:v>201.1</c:v>
                </c:pt>
                <c:pt idx="25">
                  <c:v>197</c:v>
                </c:pt>
                <c:pt idx="26">
                  <c:v>199.15</c:v>
                </c:pt>
                <c:pt idx="27">
                  <c:v>202.1</c:v>
                </c:pt>
                <c:pt idx="28">
                  <c:v>202.8</c:v>
                </c:pt>
                <c:pt idx="29">
                  <c:v>204.1</c:v>
                </c:pt>
                <c:pt idx="30">
                  <c:v>210.3</c:v>
                </c:pt>
                <c:pt idx="31">
                  <c:v>213.9</c:v>
                </c:pt>
                <c:pt idx="32">
                  <c:v>213.1</c:v>
                </c:pt>
                <c:pt idx="33">
                  <c:v>213.6</c:v>
                </c:pt>
                <c:pt idx="34">
                  <c:v>215.9</c:v>
                </c:pt>
                <c:pt idx="35">
                  <c:v>215.8</c:v>
                </c:pt>
                <c:pt idx="36">
                  <c:v>216.7</c:v>
                </c:pt>
                <c:pt idx="37">
                  <c:v>217.6</c:v>
                </c:pt>
                <c:pt idx="38">
                  <c:v>215.6</c:v>
                </c:pt>
                <c:pt idx="39">
                  <c:v>210.6</c:v>
                </c:pt>
                <c:pt idx="40">
                  <c:v>212.6</c:v>
                </c:pt>
                <c:pt idx="41">
                  <c:v>209.8</c:v>
                </c:pt>
                <c:pt idx="42">
                  <c:v>204.8</c:v>
                </c:pt>
                <c:pt idx="43">
                  <c:v>211.6</c:v>
                </c:pt>
                <c:pt idx="44">
                  <c:v>212.4</c:v>
                </c:pt>
                <c:pt idx="45">
                  <c:v>207.4</c:v>
                </c:pt>
                <c:pt idx="46">
                  <c:v>211</c:v>
                </c:pt>
                <c:pt idx="47">
                  <c:v>209.8</c:v>
                </c:pt>
                <c:pt idx="48">
                  <c:v>209.9</c:v>
                </c:pt>
                <c:pt idx="49">
                  <c:v>212.7</c:v>
                </c:pt>
                <c:pt idx="50">
                  <c:v>214.2</c:v>
                </c:pt>
                <c:pt idx="51">
                  <c:v>213.9</c:v>
                </c:pt>
                <c:pt idx="52">
                  <c:v>214.8</c:v>
                </c:pt>
                <c:pt idx="53">
                  <c:v>216.6</c:v>
                </c:pt>
                <c:pt idx="54">
                  <c:v>219.2</c:v>
                </c:pt>
                <c:pt idx="55">
                  <c:v>221.65</c:v>
                </c:pt>
                <c:pt idx="56">
                  <c:v>223.55</c:v>
                </c:pt>
                <c:pt idx="57">
                  <c:v>226.4</c:v>
                </c:pt>
                <c:pt idx="58">
                  <c:v>227.55</c:v>
                </c:pt>
                <c:pt idx="59">
                  <c:v>224.75</c:v>
                </c:pt>
                <c:pt idx="60">
                  <c:v>224.15</c:v>
                </c:pt>
                <c:pt idx="61">
                  <c:v>226.3</c:v>
                </c:pt>
                <c:pt idx="62">
                  <c:v>225.4</c:v>
                </c:pt>
                <c:pt idx="63">
                  <c:v>225.4</c:v>
                </c:pt>
                <c:pt idx="64">
                  <c:v>226.3</c:v>
                </c:pt>
                <c:pt idx="65">
                  <c:v>229.7</c:v>
                </c:pt>
                <c:pt idx="66">
                  <c:v>229.45</c:v>
                </c:pt>
                <c:pt idx="67">
                  <c:v>232.15</c:v>
                </c:pt>
                <c:pt idx="68">
                  <c:v>230.9</c:v>
                </c:pt>
                <c:pt idx="69">
                  <c:v>230.7</c:v>
                </c:pt>
                <c:pt idx="70">
                  <c:v>228.75</c:v>
                </c:pt>
                <c:pt idx="71">
                  <c:v>229.2</c:v>
                </c:pt>
                <c:pt idx="72">
                  <c:v>250</c:v>
                </c:pt>
                <c:pt idx="73">
                  <c:v>256.55</c:v>
                </c:pt>
                <c:pt idx="74">
                  <c:v>249.85</c:v>
                </c:pt>
                <c:pt idx="75">
                  <c:v>252</c:v>
                </c:pt>
                <c:pt idx="76">
                  <c:v>245.8</c:v>
                </c:pt>
                <c:pt idx="77">
                  <c:v>250.45</c:v>
                </c:pt>
                <c:pt idx="78">
                  <c:v>253.1</c:v>
                </c:pt>
                <c:pt idx="79">
                  <c:v>251.45</c:v>
                </c:pt>
                <c:pt idx="80">
                  <c:v>255.5</c:v>
                </c:pt>
                <c:pt idx="81">
                  <c:v>251</c:v>
                </c:pt>
                <c:pt idx="82">
                  <c:v>257.75</c:v>
                </c:pt>
                <c:pt idx="83">
                  <c:v>263.05</c:v>
                </c:pt>
                <c:pt idx="84">
                  <c:v>259.8</c:v>
                </c:pt>
                <c:pt idx="85">
                  <c:v>259.25</c:v>
                </c:pt>
                <c:pt idx="86">
                  <c:v>264.05</c:v>
                </c:pt>
                <c:pt idx="87">
                  <c:v>258.60000000000002</c:v>
                </c:pt>
                <c:pt idx="88">
                  <c:v>258.25</c:v>
                </c:pt>
                <c:pt idx="89">
                  <c:v>256.2</c:v>
                </c:pt>
                <c:pt idx="90">
                  <c:v>259.2</c:v>
                </c:pt>
                <c:pt idx="91">
                  <c:v>258</c:v>
                </c:pt>
                <c:pt idx="92">
                  <c:v>257.39999999999998</c:v>
                </c:pt>
                <c:pt idx="93">
                  <c:v>260.5</c:v>
                </c:pt>
                <c:pt idx="94">
                  <c:v>265.25</c:v>
                </c:pt>
                <c:pt idx="95">
                  <c:v>262.10000000000002</c:v>
                </c:pt>
                <c:pt idx="96">
                  <c:v>256.8</c:v>
                </c:pt>
                <c:pt idx="97">
                  <c:v>259.3</c:v>
                </c:pt>
                <c:pt idx="98">
                  <c:v>260.60000000000002</c:v>
                </c:pt>
                <c:pt idx="99">
                  <c:v>262.8</c:v>
                </c:pt>
                <c:pt idx="100">
                  <c:v>273.3</c:v>
                </c:pt>
                <c:pt idx="101">
                  <c:v>267.10000000000002</c:v>
                </c:pt>
                <c:pt idx="102">
                  <c:v>269.25</c:v>
                </c:pt>
                <c:pt idx="103">
                  <c:v>268.8</c:v>
                </c:pt>
                <c:pt idx="104">
                  <c:v>265.45</c:v>
                </c:pt>
                <c:pt idx="105">
                  <c:v>263.2</c:v>
                </c:pt>
                <c:pt idx="106">
                  <c:v>270.89999999999998</c:v>
                </c:pt>
                <c:pt idx="107">
                  <c:v>265.7</c:v>
                </c:pt>
                <c:pt idx="108">
                  <c:v>271.5</c:v>
                </c:pt>
                <c:pt idx="109">
                  <c:v>274.35000000000002</c:v>
                </c:pt>
                <c:pt idx="110">
                  <c:v>273.8</c:v>
                </c:pt>
                <c:pt idx="111">
                  <c:v>278.64999999999998</c:v>
                </c:pt>
                <c:pt idx="112">
                  <c:v>277.14999999999998</c:v>
                </c:pt>
                <c:pt idx="113">
                  <c:v>280</c:v>
                </c:pt>
                <c:pt idx="114">
                  <c:v>281.7</c:v>
                </c:pt>
                <c:pt idx="115">
                  <c:v>278.64999999999998</c:v>
                </c:pt>
                <c:pt idx="116">
                  <c:v>278.25</c:v>
                </c:pt>
                <c:pt idx="117">
                  <c:v>276.5</c:v>
                </c:pt>
                <c:pt idx="118">
                  <c:v>280.7</c:v>
                </c:pt>
                <c:pt idx="119">
                  <c:v>280.8</c:v>
                </c:pt>
                <c:pt idx="120">
                  <c:v>281.85000000000002</c:v>
                </c:pt>
                <c:pt idx="121">
                  <c:v>278.95</c:v>
                </c:pt>
                <c:pt idx="122">
                  <c:v>284.10000000000002</c:v>
                </c:pt>
                <c:pt idx="123">
                  <c:v>283.05</c:v>
                </c:pt>
                <c:pt idx="124">
                  <c:v>282.25</c:v>
                </c:pt>
                <c:pt idx="125">
                  <c:v>282.7</c:v>
                </c:pt>
                <c:pt idx="126">
                  <c:v>289.8</c:v>
                </c:pt>
                <c:pt idx="127">
                  <c:v>288.89999999999998</c:v>
                </c:pt>
                <c:pt idx="128">
                  <c:v>279.14999999999998</c:v>
                </c:pt>
                <c:pt idx="129">
                  <c:v>289.55</c:v>
                </c:pt>
                <c:pt idx="130">
                  <c:v>296.35000000000002</c:v>
                </c:pt>
                <c:pt idx="131">
                  <c:v>279.39999999999998</c:v>
                </c:pt>
                <c:pt idx="132">
                  <c:v>267.8</c:v>
                </c:pt>
                <c:pt idx="133">
                  <c:v>269.85000000000002</c:v>
                </c:pt>
                <c:pt idx="134">
                  <c:v>273.55</c:v>
                </c:pt>
                <c:pt idx="135">
                  <c:v>267.45</c:v>
                </c:pt>
                <c:pt idx="136">
                  <c:v>259.64999999999998</c:v>
                </c:pt>
                <c:pt idx="137">
                  <c:v>261.75</c:v>
                </c:pt>
                <c:pt idx="138">
                  <c:v>255.2</c:v>
                </c:pt>
                <c:pt idx="139">
                  <c:v>257.10000000000002</c:v>
                </c:pt>
                <c:pt idx="140">
                  <c:v>257.7</c:v>
                </c:pt>
                <c:pt idx="141">
                  <c:v>259.5</c:v>
                </c:pt>
                <c:pt idx="142">
                  <c:v>260.95</c:v>
                </c:pt>
                <c:pt idx="143">
                  <c:v>265.8</c:v>
                </c:pt>
                <c:pt idx="144">
                  <c:v>262.55</c:v>
                </c:pt>
                <c:pt idx="145">
                  <c:v>259.8</c:v>
                </c:pt>
                <c:pt idx="146">
                  <c:v>261.39999999999998</c:v>
                </c:pt>
                <c:pt idx="147">
                  <c:v>264.10000000000002</c:v>
                </c:pt>
                <c:pt idx="148">
                  <c:v>265.25</c:v>
                </c:pt>
                <c:pt idx="149">
                  <c:v>266</c:v>
                </c:pt>
                <c:pt idx="150">
                  <c:v>269.7</c:v>
                </c:pt>
                <c:pt idx="151">
                  <c:v>270.39999999999998</c:v>
                </c:pt>
                <c:pt idx="152">
                  <c:v>273.05</c:v>
                </c:pt>
                <c:pt idx="153">
                  <c:v>274.8</c:v>
                </c:pt>
                <c:pt idx="154">
                  <c:v>278.89999999999998</c:v>
                </c:pt>
                <c:pt idx="155">
                  <c:v>277.05</c:v>
                </c:pt>
                <c:pt idx="156">
                  <c:v>269.85000000000002</c:v>
                </c:pt>
                <c:pt idx="157">
                  <c:v>270.5</c:v>
                </c:pt>
                <c:pt idx="158">
                  <c:v>275.85000000000002</c:v>
                </c:pt>
                <c:pt idx="159">
                  <c:v>272.55</c:v>
                </c:pt>
                <c:pt idx="160">
                  <c:v>270.8</c:v>
                </c:pt>
                <c:pt idx="161">
                  <c:v>273.45</c:v>
                </c:pt>
                <c:pt idx="162">
                  <c:v>275</c:v>
                </c:pt>
                <c:pt idx="163">
                  <c:v>274.75</c:v>
                </c:pt>
                <c:pt idx="164">
                  <c:v>273.89999999999998</c:v>
                </c:pt>
                <c:pt idx="165">
                  <c:v>269.7</c:v>
                </c:pt>
                <c:pt idx="166">
                  <c:v>278.64999999999998</c:v>
                </c:pt>
                <c:pt idx="167">
                  <c:v>285.10000000000002</c:v>
                </c:pt>
                <c:pt idx="168">
                  <c:v>285.64999999999998</c:v>
                </c:pt>
                <c:pt idx="169">
                  <c:v>282.2</c:v>
                </c:pt>
                <c:pt idx="170">
                  <c:v>268.75</c:v>
                </c:pt>
                <c:pt idx="171">
                  <c:v>271.60000000000002</c:v>
                </c:pt>
                <c:pt idx="172">
                  <c:v>272.35000000000002</c:v>
                </c:pt>
                <c:pt idx="173">
                  <c:v>269.85000000000002</c:v>
                </c:pt>
                <c:pt idx="174">
                  <c:v>278.75</c:v>
                </c:pt>
                <c:pt idx="175">
                  <c:v>278.60000000000002</c:v>
                </c:pt>
                <c:pt idx="176">
                  <c:v>280.2</c:v>
                </c:pt>
                <c:pt idx="177">
                  <c:v>286.60000000000002</c:v>
                </c:pt>
                <c:pt idx="178">
                  <c:v>281.60000000000002</c:v>
                </c:pt>
                <c:pt idx="179">
                  <c:v>282</c:v>
                </c:pt>
                <c:pt idx="180">
                  <c:v>281.35000000000002</c:v>
                </c:pt>
                <c:pt idx="181">
                  <c:v>281.35000000000002</c:v>
                </c:pt>
                <c:pt idx="182">
                  <c:v>274</c:v>
                </c:pt>
                <c:pt idx="183">
                  <c:v>273.14999999999998</c:v>
                </c:pt>
                <c:pt idx="184">
                  <c:v>275.14999999999998</c:v>
                </c:pt>
                <c:pt idx="185">
                  <c:v>278.60000000000002</c:v>
                </c:pt>
                <c:pt idx="186">
                  <c:v>276</c:v>
                </c:pt>
                <c:pt idx="187">
                  <c:v>277.95</c:v>
                </c:pt>
                <c:pt idx="188">
                  <c:v>276.85000000000002</c:v>
                </c:pt>
                <c:pt idx="189">
                  <c:v>280</c:v>
                </c:pt>
                <c:pt idx="190">
                  <c:v>281.35000000000002</c:v>
                </c:pt>
                <c:pt idx="191">
                  <c:v>266.3</c:v>
                </c:pt>
                <c:pt idx="192">
                  <c:v>274.5</c:v>
                </c:pt>
                <c:pt idx="193">
                  <c:v>272</c:v>
                </c:pt>
                <c:pt idx="194">
                  <c:v>269.8</c:v>
                </c:pt>
                <c:pt idx="195">
                  <c:v>269.45</c:v>
                </c:pt>
                <c:pt idx="196">
                  <c:v>266.89999999999998</c:v>
                </c:pt>
                <c:pt idx="197">
                  <c:v>265.3</c:v>
                </c:pt>
                <c:pt idx="198">
                  <c:v>267.45</c:v>
                </c:pt>
                <c:pt idx="199">
                  <c:v>270.95</c:v>
                </c:pt>
                <c:pt idx="200">
                  <c:v>272.14999999999998</c:v>
                </c:pt>
                <c:pt idx="201">
                  <c:v>273</c:v>
                </c:pt>
                <c:pt idx="202">
                  <c:v>273</c:v>
                </c:pt>
                <c:pt idx="203">
                  <c:v>273</c:v>
                </c:pt>
                <c:pt idx="204">
                  <c:v>274.95</c:v>
                </c:pt>
                <c:pt idx="205">
                  <c:v>278.55</c:v>
                </c:pt>
                <c:pt idx="206">
                  <c:v>281.95</c:v>
                </c:pt>
                <c:pt idx="207">
                  <c:v>282.75</c:v>
                </c:pt>
                <c:pt idx="208">
                  <c:v>275.05</c:v>
                </c:pt>
                <c:pt idx="209">
                  <c:v>278.10000000000002</c:v>
                </c:pt>
                <c:pt idx="210">
                  <c:v>277.85000000000002</c:v>
                </c:pt>
                <c:pt idx="211">
                  <c:v>276.10000000000002</c:v>
                </c:pt>
                <c:pt idx="212">
                  <c:v>279.2</c:v>
                </c:pt>
                <c:pt idx="213">
                  <c:v>273.89999999999998</c:v>
                </c:pt>
                <c:pt idx="214">
                  <c:v>275.05</c:v>
                </c:pt>
                <c:pt idx="215">
                  <c:v>278.39999999999998</c:v>
                </c:pt>
                <c:pt idx="216">
                  <c:v>278.2</c:v>
                </c:pt>
                <c:pt idx="217">
                  <c:v>278.60000000000002</c:v>
                </c:pt>
                <c:pt idx="218">
                  <c:v>285.8</c:v>
                </c:pt>
                <c:pt idx="219">
                  <c:v>286.89999999999998</c:v>
                </c:pt>
                <c:pt idx="220">
                  <c:v>289.64999999999998</c:v>
                </c:pt>
                <c:pt idx="221">
                  <c:v>288.35000000000002</c:v>
                </c:pt>
                <c:pt idx="222">
                  <c:v>291.45</c:v>
                </c:pt>
                <c:pt idx="223">
                  <c:v>291.10000000000002</c:v>
                </c:pt>
                <c:pt idx="224">
                  <c:v>292.5</c:v>
                </c:pt>
                <c:pt idx="225">
                  <c:v>289.8</c:v>
                </c:pt>
                <c:pt idx="226">
                  <c:v>289.64999999999998</c:v>
                </c:pt>
                <c:pt idx="227">
                  <c:v>294.75</c:v>
                </c:pt>
                <c:pt idx="228">
                  <c:v>302.85000000000002</c:v>
                </c:pt>
                <c:pt idx="229">
                  <c:v>310</c:v>
                </c:pt>
                <c:pt idx="230">
                  <c:v>309.05</c:v>
                </c:pt>
                <c:pt idx="231">
                  <c:v>313.25</c:v>
                </c:pt>
                <c:pt idx="232">
                  <c:v>316.05</c:v>
                </c:pt>
                <c:pt idx="233">
                  <c:v>313.89999999999998</c:v>
                </c:pt>
                <c:pt idx="234">
                  <c:v>311.64999999999998</c:v>
                </c:pt>
                <c:pt idx="235">
                  <c:v>311.5</c:v>
                </c:pt>
                <c:pt idx="236">
                  <c:v>315.05</c:v>
                </c:pt>
                <c:pt idx="237">
                  <c:v>310.60000000000002</c:v>
                </c:pt>
                <c:pt idx="238">
                  <c:v>313</c:v>
                </c:pt>
                <c:pt idx="239">
                  <c:v>300</c:v>
                </c:pt>
                <c:pt idx="240">
                  <c:v>301.95</c:v>
                </c:pt>
                <c:pt idx="241">
                  <c:v>296.3</c:v>
                </c:pt>
                <c:pt idx="242">
                  <c:v>292.89999999999998</c:v>
                </c:pt>
                <c:pt idx="243">
                  <c:v>285.8</c:v>
                </c:pt>
                <c:pt idx="244">
                  <c:v>285</c:v>
                </c:pt>
                <c:pt idx="245">
                  <c:v>291.39999999999998</c:v>
                </c:pt>
                <c:pt idx="246">
                  <c:v>290.45</c:v>
                </c:pt>
                <c:pt idx="247">
                  <c:v>289.60000000000002</c:v>
                </c:pt>
                <c:pt idx="248">
                  <c:v>289.10000000000002</c:v>
                </c:pt>
                <c:pt idx="249">
                  <c:v>286.05</c:v>
                </c:pt>
                <c:pt idx="250">
                  <c:v>290.7</c:v>
                </c:pt>
                <c:pt idx="251">
                  <c:v>287.7</c:v>
                </c:pt>
                <c:pt idx="252">
                  <c:v>288.39999999999998</c:v>
                </c:pt>
                <c:pt idx="253">
                  <c:v>285.45</c:v>
                </c:pt>
                <c:pt idx="254">
                  <c:v>292.7</c:v>
                </c:pt>
                <c:pt idx="255">
                  <c:v>285</c:v>
                </c:pt>
                <c:pt idx="256">
                  <c:v>282.45</c:v>
                </c:pt>
                <c:pt idx="257">
                  <c:v>264.64999999999998</c:v>
                </c:pt>
                <c:pt idx="258">
                  <c:v>262.5</c:v>
                </c:pt>
                <c:pt idx="259">
                  <c:v>257.14999999999998</c:v>
                </c:pt>
                <c:pt idx="260">
                  <c:v>250.55</c:v>
                </c:pt>
                <c:pt idx="261">
                  <c:v>246.6</c:v>
                </c:pt>
                <c:pt idx="262">
                  <c:v>251</c:v>
                </c:pt>
                <c:pt idx="263">
                  <c:v>252.4</c:v>
                </c:pt>
                <c:pt idx="264">
                  <c:v>249.1</c:v>
                </c:pt>
                <c:pt idx="265">
                  <c:v>241.05</c:v>
                </c:pt>
                <c:pt idx="266">
                  <c:v>227.3</c:v>
                </c:pt>
                <c:pt idx="267">
                  <c:v>221</c:v>
                </c:pt>
                <c:pt idx="268">
                  <c:v>200.8</c:v>
                </c:pt>
                <c:pt idx="269">
                  <c:v>173.88</c:v>
                </c:pt>
                <c:pt idx="270">
                  <c:v>171.94</c:v>
                </c:pt>
                <c:pt idx="271">
                  <c:v>175.7</c:v>
                </c:pt>
                <c:pt idx="272">
                  <c:v>173</c:v>
                </c:pt>
                <c:pt idx="273">
                  <c:v>166.92</c:v>
                </c:pt>
                <c:pt idx="274">
                  <c:v>177.08</c:v>
                </c:pt>
                <c:pt idx="275">
                  <c:v>180.62</c:v>
                </c:pt>
                <c:pt idx="276">
                  <c:v>195.32</c:v>
                </c:pt>
                <c:pt idx="277">
                  <c:v>211</c:v>
                </c:pt>
                <c:pt idx="278">
                  <c:v>214.6</c:v>
                </c:pt>
                <c:pt idx="279">
                  <c:v>208.95</c:v>
                </c:pt>
                <c:pt idx="280">
                  <c:v>206.8</c:v>
                </c:pt>
                <c:pt idx="281">
                  <c:v>205.9</c:v>
                </c:pt>
                <c:pt idx="282">
                  <c:v>199.85</c:v>
                </c:pt>
                <c:pt idx="283">
                  <c:v>197.75</c:v>
                </c:pt>
                <c:pt idx="284">
                  <c:v>188.55</c:v>
                </c:pt>
                <c:pt idx="285">
                  <c:v>200.1</c:v>
                </c:pt>
                <c:pt idx="286">
                  <c:v>207.9</c:v>
                </c:pt>
                <c:pt idx="287">
                  <c:v>216</c:v>
                </c:pt>
                <c:pt idx="288">
                  <c:v>224.3</c:v>
                </c:pt>
                <c:pt idx="289">
                  <c:v>224.9</c:v>
                </c:pt>
                <c:pt idx="290">
                  <c:v>214.3</c:v>
                </c:pt>
                <c:pt idx="291">
                  <c:v>211.7</c:v>
                </c:pt>
                <c:pt idx="292">
                  <c:v>218.7</c:v>
                </c:pt>
                <c:pt idx="293">
                  <c:v>221.6</c:v>
                </c:pt>
                <c:pt idx="294">
                  <c:v>211.2</c:v>
                </c:pt>
                <c:pt idx="295">
                  <c:v>206.8</c:v>
                </c:pt>
                <c:pt idx="296">
                  <c:v>208.4</c:v>
                </c:pt>
                <c:pt idx="297">
                  <c:v>205.4</c:v>
                </c:pt>
                <c:pt idx="298">
                  <c:v>206.8</c:v>
                </c:pt>
                <c:pt idx="299">
                  <c:v>205.4</c:v>
                </c:pt>
                <c:pt idx="300">
                  <c:v>209.2</c:v>
                </c:pt>
                <c:pt idx="301">
                  <c:v>209.1</c:v>
                </c:pt>
                <c:pt idx="302">
                  <c:v>207.9</c:v>
                </c:pt>
                <c:pt idx="303">
                  <c:v>205.5</c:v>
                </c:pt>
                <c:pt idx="304">
                  <c:v>204.3</c:v>
                </c:pt>
                <c:pt idx="305">
                  <c:v>198.15</c:v>
                </c:pt>
                <c:pt idx="306">
                  <c:v>195.25</c:v>
                </c:pt>
                <c:pt idx="307">
                  <c:v>200.3</c:v>
                </c:pt>
                <c:pt idx="308">
                  <c:v>214.9</c:v>
                </c:pt>
                <c:pt idx="309">
                  <c:v>218.1</c:v>
                </c:pt>
                <c:pt idx="310">
                  <c:v>220.2</c:v>
                </c:pt>
                <c:pt idx="311">
                  <c:v>216.7</c:v>
                </c:pt>
                <c:pt idx="312">
                  <c:v>217.8</c:v>
                </c:pt>
                <c:pt idx="313">
                  <c:v>228.9</c:v>
                </c:pt>
                <c:pt idx="314">
                  <c:v>233</c:v>
                </c:pt>
                <c:pt idx="315">
                  <c:v>239</c:v>
                </c:pt>
                <c:pt idx="316">
                  <c:v>237.2</c:v>
                </c:pt>
                <c:pt idx="317">
                  <c:v>241.1</c:v>
                </c:pt>
                <c:pt idx="318">
                  <c:v>250.2</c:v>
                </c:pt>
                <c:pt idx="319">
                  <c:v>254.8</c:v>
                </c:pt>
                <c:pt idx="320">
                  <c:v>264.5</c:v>
                </c:pt>
                <c:pt idx="321">
                  <c:v>257.39999999999998</c:v>
                </c:pt>
                <c:pt idx="322">
                  <c:v>251.3</c:v>
                </c:pt>
                <c:pt idx="323">
                  <c:v>248.2</c:v>
                </c:pt>
                <c:pt idx="324">
                  <c:v>234.3</c:v>
                </c:pt>
                <c:pt idx="325">
                  <c:v>230.1</c:v>
                </c:pt>
                <c:pt idx="326">
                  <c:v>230.8</c:v>
                </c:pt>
                <c:pt idx="327">
                  <c:v>240.5</c:v>
                </c:pt>
                <c:pt idx="328">
                  <c:v>241.4</c:v>
                </c:pt>
                <c:pt idx="329">
                  <c:v>240.7</c:v>
                </c:pt>
                <c:pt idx="330">
                  <c:v>237.6</c:v>
                </c:pt>
                <c:pt idx="331">
                  <c:v>235.8</c:v>
                </c:pt>
                <c:pt idx="332">
                  <c:v>242.7</c:v>
                </c:pt>
                <c:pt idx="333">
                  <c:v>235.7</c:v>
                </c:pt>
                <c:pt idx="334">
                  <c:v>238</c:v>
                </c:pt>
                <c:pt idx="335">
                  <c:v>233</c:v>
                </c:pt>
                <c:pt idx="336">
                  <c:v>231.4</c:v>
                </c:pt>
                <c:pt idx="337">
                  <c:v>233.6</c:v>
                </c:pt>
                <c:pt idx="338">
                  <c:v>235.1</c:v>
                </c:pt>
                <c:pt idx="339">
                  <c:v>244.6</c:v>
                </c:pt>
                <c:pt idx="340">
                  <c:v>247.9</c:v>
                </c:pt>
                <c:pt idx="341">
                  <c:v>241</c:v>
                </c:pt>
                <c:pt idx="342">
                  <c:v>236.5</c:v>
                </c:pt>
                <c:pt idx="343">
                  <c:v>235.7</c:v>
                </c:pt>
                <c:pt idx="344">
                  <c:v>235.6</c:v>
                </c:pt>
                <c:pt idx="345">
                  <c:v>242</c:v>
                </c:pt>
                <c:pt idx="346">
                  <c:v>234.8</c:v>
                </c:pt>
                <c:pt idx="347">
                  <c:v>242.4</c:v>
                </c:pt>
                <c:pt idx="348">
                  <c:v>238.5</c:v>
                </c:pt>
                <c:pt idx="349">
                  <c:v>237.8</c:v>
                </c:pt>
                <c:pt idx="350">
                  <c:v>242.2</c:v>
                </c:pt>
                <c:pt idx="351">
                  <c:v>246.6</c:v>
                </c:pt>
                <c:pt idx="352">
                  <c:v>245</c:v>
                </c:pt>
                <c:pt idx="353">
                  <c:v>239.1</c:v>
                </c:pt>
                <c:pt idx="354">
                  <c:v>238.9</c:v>
                </c:pt>
                <c:pt idx="355">
                  <c:v>242.5</c:v>
                </c:pt>
                <c:pt idx="356">
                  <c:v>234.2</c:v>
                </c:pt>
                <c:pt idx="357">
                  <c:v>233.9</c:v>
                </c:pt>
                <c:pt idx="358">
                  <c:v>238.5</c:v>
                </c:pt>
                <c:pt idx="359">
                  <c:v>237.3</c:v>
                </c:pt>
                <c:pt idx="360">
                  <c:v>239.8</c:v>
                </c:pt>
                <c:pt idx="361">
                  <c:v>244.3</c:v>
                </c:pt>
                <c:pt idx="362">
                  <c:v>249.4</c:v>
                </c:pt>
                <c:pt idx="363">
                  <c:v>263.3</c:v>
                </c:pt>
                <c:pt idx="364">
                  <c:v>263.7</c:v>
                </c:pt>
                <c:pt idx="365">
                  <c:v>268.2</c:v>
                </c:pt>
                <c:pt idx="366">
                  <c:v>265.89999999999998</c:v>
                </c:pt>
                <c:pt idx="367">
                  <c:v>268.60000000000002</c:v>
                </c:pt>
                <c:pt idx="368">
                  <c:v>267.5</c:v>
                </c:pt>
                <c:pt idx="369">
                  <c:v>261.60000000000002</c:v>
                </c:pt>
                <c:pt idx="370">
                  <c:v>260</c:v>
                </c:pt>
                <c:pt idx="371">
                  <c:v>258.5</c:v>
                </c:pt>
                <c:pt idx="372">
                  <c:v>259</c:v>
                </c:pt>
                <c:pt idx="373">
                  <c:v>256.3</c:v>
                </c:pt>
                <c:pt idx="374">
                  <c:v>257.3</c:v>
                </c:pt>
                <c:pt idx="375">
                  <c:v>255.6</c:v>
                </c:pt>
                <c:pt idx="376">
                  <c:v>253</c:v>
                </c:pt>
                <c:pt idx="377">
                  <c:v>254.6</c:v>
                </c:pt>
                <c:pt idx="378">
                  <c:v>255</c:v>
                </c:pt>
                <c:pt idx="379">
                  <c:v>266.5</c:v>
                </c:pt>
                <c:pt idx="380">
                  <c:v>266</c:v>
                </c:pt>
                <c:pt idx="381">
                  <c:v>262.7</c:v>
                </c:pt>
                <c:pt idx="382">
                  <c:v>260</c:v>
                </c:pt>
                <c:pt idx="383">
                  <c:v>266.89999999999998</c:v>
                </c:pt>
                <c:pt idx="384">
                  <c:v>272</c:v>
                </c:pt>
                <c:pt idx="385">
                  <c:v>273.3</c:v>
                </c:pt>
                <c:pt idx="386">
                  <c:v>275.8</c:v>
                </c:pt>
                <c:pt idx="387">
                  <c:v>279</c:v>
                </c:pt>
                <c:pt idx="388">
                  <c:v>282.89999999999998</c:v>
                </c:pt>
                <c:pt idx="389">
                  <c:v>279.5</c:v>
                </c:pt>
                <c:pt idx="390">
                  <c:v>279.60000000000002</c:v>
                </c:pt>
                <c:pt idx="391">
                  <c:v>283.8</c:v>
                </c:pt>
                <c:pt idx="392">
                  <c:v>278</c:v>
                </c:pt>
                <c:pt idx="393">
                  <c:v>278.5</c:v>
                </c:pt>
                <c:pt idx="394">
                  <c:v>283.7</c:v>
                </c:pt>
                <c:pt idx="395">
                  <c:v>281.2</c:v>
                </c:pt>
                <c:pt idx="396">
                  <c:v>276.10000000000002</c:v>
                </c:pt>
                <c:pt idx="397">
                  <c:v>276.89999999999998</c:v>
                </c:pt>
                <c:pt idx="398">
                  <c:v>273.5</c:v>
                </c:pt>
                <c:pt idx="399">
                  <c:v>276.2</c:v>
                </c:pt>
                <c:pt idx="400">
                  <c:v>277.10000000000002</c:v>
                </c:pt>
                <c:pt idx="401">
                  <c:v>277.3</c:v>
                </c:pt>
                <c:pt idx="402">
                  <c:v>282.5</c:v>
                </c:pt>
                <c:pt idx="403">
                  <c:v>286.3</c:v>
                </c:pt>
                <c:pt idx="404">
                  <c:v>286.5</c:v>
                </c:pt>
                <c:pt idx="405">
                  <c:v>284.8</c:v>
                </c:pt>
                <c:pt idx="406">
                  <c:v>277</c:v>
                </c:pt>
                <c:pt idx="407">
                  <c:v>284</c:v>
                </c:pt>
                <c:pt idx="408">
                  <c:v>284.10000000000002</c:v>
                </c:pt>
                <c:pt idx="409">
                  <c:v>281.60000000000002</c:v>
                </c:pt>
                <c:pt idx="410">
                  <c:v>274.5</c:v>
                </c:pt>
                <c:pt idx="411">
                  <c:v>282.10000000000002</c:v>
                </c:pt>
                <c:pt idx="412">
                  <c:v>281.8</c:v>
                </c:pt>
                <c:pt idx="413">
                  <c:v>274</c:v>
                </c:pt>
                <c:pt idx="414">
                  <c:v>272.89999999999998</c:v>
                </c:pt>
                <c:pt idx="415">
                  <c:v>257</c:v>
                </c:pt>
                <c:pt idx="416">
                  <c:v>258.8</c:v>
                </c:pt>
                <c:pt idx="417">
                  <c:v>255</c:v>
                </c:pt>
                <c:pt idx="418">
                  <c:v>260</c:v>
                </c:pt>
                <c:pt idx="419">
                  <c:v>269.3</c:v>
                </c:pt>
                <c:pt idx="420">
                  <c:v>275.10000000000002</c:v>
                </c:pt>
                <c:pt idx="421">
                  <c:v>277.39999999999998</c:v>
                </c:pt>
                <c:pt idx="422">
                  <c:v>298.8</c:v>
                </c:pt>
                <c:pt idx="423">
                  <c:v>281.5</c:v>
                </c:pt>
                <c:pt idx="424">
                  <c:v>279.3</c:v>
                </c:pt>
                <c:pt idx="425">
                  <c:v>274</c:v>
                </c:pt>
                <c:pt idx="426">
                  <c:v>270</c:v>
                </c:pt>
                <c:pt idx="427">
                  <c:v>275.10000000000002</c:v>
                </c:pt>
                <c:pt idx="428">
                  <c:v>277.60000000000002</c:v>
                </c:pt>
                <c:pt idx="429">
                  <c:v>284.2</c:v>
                </c:pt>
                <c:pt idx="430">
                  <c:v>282</c:v>
                </c:pt>
                <c:pt idx="431">
                  <c:v>280.5</c:v>
                </c:pt>
                <c:pt idx="432">
                  <c:v>279.2</c:v>
                </c:pt>
                <c:pt idx="433">
                  <c:v>273.60000000000002</c:v>
                </c:pt>
                <c:pt idx="434">
                  <c:v>271.2</c:v>
                </c:pt>
                <c:pt idx="435">
                  <c:v>267.3</c:v>
                </c:pt>
                <c:pt idx="436">
                  <c:v>272.8</c:v>
                </c:pt>
                <c:pt idx="437">
                  <c:v>267.8</c:v>
                </c:pt>
                <c:pt idx="438">
                  <c:v>273.8</c:v>
                </c:pt>
                <c:pt idx="439">
                  <c:v>275.3</c:v>
                </c:pt>
                <c:pt idx="440">
                  <c:v>279.8</c:v>
                </c:pt>
                <c:pt idx="441">
                  <c:v>280.60000000000002</c:v>
                </c:pt>
                <c:pt idx="442">
                  <c:v>285</c:v>
                </c:pt>
                <c:pt idx="443">
                  <c:v>287.60000000000002</c:v>
                </c:pt>
                <c:pt idx="444">
                  <c:v>283.3</c:v>
                </c:pt>
                <c:pt idx="445">
                  <c:v>287.5</c:v>
                </c:pt>
                <c:pt idx="446">
                  <c:v>290.2</c:v>
                </c:pt>
                <c:pt idx="447">
                  <c:v>290.39999999999998</c:v>
                </c:pt>
                <c:pt idx="448">
                  <c:v>295</c:v>
                </c:pt>
                <c:pt idx="449">
                  <c:v>289.89999999999998</c:v>
                </c:pt>
                <c:pt idx="450">
                  <c:v>287.5</c:v>
                </c:pt>
                <c:pt idx="451">
                  <c:v>293.5</c:v>
                </c:pt>
                <c:pt idx="452">
                  <c:v>293.60000000000002</c:v>
                </c:pt>
                <c:pt idx="453">
                  <c:v>299.3</c:v>
                </c:pt>
                <c:pt idx="454">
                  <c:v>299.5</c:v>
                </c:pt>
                <c:pt idx="455">
                  <c:v>297.89999999999998</c:v>
                </c:pt>
                <c:pt idx="456">
                  <c:v>295.39999999999998</c:v>
                </c:pt>
                <c:pt idx="457">
                  <c:v>289.60000000000002</c:v>
                </c:pt>
                <c:pt idx="458">
                  <c:v>291.7</c:v>
                </c:pt>
                <c:pt idx="459">
                  <c:v>288.5</c:v>
                </c:pt>
                <c:pt idx="460">
                  <c:v>295.10000000000002</c:v>
                </c:pt>
                <c:pt idx="461">
                  <c:v>288.2</c:v>
                </c:pt>
                <c:pt idx="462">
                  <c:v>286.8</c:v>
                </c:pt>
                <c:pt idx="463">
                  <c:v>289.8</c:v>
                </c:pt>
                <c:pt idx="464">
                  <c:v>281.8</c:v>
                </c:pt>
                <c:pt idx="465">
                  <c:v>286.2</c:v>
                </c:pt>
                <c:pt idx="466">
                  <c:v>284.89999999999998</c:v>
                </c:pt>
                <c:pt idx="467">
                  <c:v>285.10000000000002</c:v>
                </c:pt>
                <c:pt idx="468">
                  <c:v>278</c:v>
                </c:pt>
                <c:pt idx="469">
                  <c:v>269</c:v>
                </c:pt>
                <c:pt idx="470">
                  <c:v>276.7</c:v>
                </c:pt>
                <c:pt idx="471">
                  <c:v>270.7</c:v>
                </c:pt>
                <c:pt idx="472">
                  <c:v>265.60000000000002</c:v>
                </c:pt>
                <c:pt idx="473">
                  <c:v>262</c:v>
                </c:pt>
                <c:pt idx="474">
                  <c:v>270.89999999999998</c:v>
                </c:pt>
                <c:pt idx="475">
                  <c:v>278.5</c:v>
                </c:pt>
                <c:pt idx="476">
                  <c:v>275</c:v>
                </c:pt>
                <c:pt idx="477">
                  <c:v>274.60000000000002</c:v>
                </c:pt>
                <c:pt idx="478">
                  <c:v>278.60000000000002</c:v>
                </c:pt>
                <c:pt idx="479">
                  <c:v>278.5</c:v>
                </c:pt>
                <c:pt idx="480">
                  <c:v>284.5</c:v>
                </c:pt>
                <c:pt idx="481">
                  <c:v>279.39999999999998</c:v>
                </c:pt>
                <c:pt idx="482">
                  <c:v>291.89999999999998</c:v>
                </c:pt>
                <c:pt idx="483">
                  <c:v>295.3</c:v>
                </c:pt>
                <c:pt idx="484">
                  <c:v>290.89999999999998</c:v>
                </c:pt>
                <c:pt idx="485">
                  <c:v>288.8</c:v>
                </c:pt>
                <c:pt idx="486">
                  <c:v>295.60000000000002</c:v>
                </c:pt>
                <c:pt idx="487">
                  <c:v>291.10000000000002</c:v>
                </c:pt>
                <c:pt idx="488">
                  <c:v>288.7</c:v>
                </c:pt>
                <c:pt idx="489">
                  <c:v>293.10000000000002</c:v>
                </c:pt>
                <c:pt idx="490">
                  <c:v>288.89999999999998</c:v>
                </c:pt>
                <c:pt idx="491">
                  <c:v>294.2</c:v>
                </c:pt>
                <c:pt idx="492">
                  <c:v>290.2</c:v>
                </c:pt>
                <c:pt idx="493">
                  <c:v>289.5</c:v>
                </c:pt>
                <c:pt idx="494">
                  <c:v>279.2</c:v>
                </c:pt>
                <c:pt idx="495">
                  <c:v>271.5</c:v>
                </c:pt>
                <c:pt idx="496">
                  <c:v>280.2</c:v>
                </c:pt>
                <c:pt idx="497">
                  <c:v>282.5</c:v>
                </c:pt>
                <c:pt idx="498">
                  <c:v>290.3</c:v>
                </c:pt>
                <c:pt idx="499">
                  <c:v>300</c:v>
                </c:pt>
                <c:pt idx="500">
                  <c:v>298.89999999999998</c:v>
                </c:pt>
                <c:pt idx="501">
                  <c:v>292.8</c:v>
                </c:pt>
                <c:pt idx="502">
                  <c:v>287.5</c:v>
                </c:pt>
                <c:pt idx="503">
                  <c:v>285</c:v>
                </c:pt>
                <c:pt idx="504">
                  <c:v>287</c:v>
                </c:pt>
                <c:pt idx="505">
                  <c:v>281</c:v>
                </c:pt>
                <c:pt idx="506">
                  <c:v>278</c:v>
                </c:pt>
                <c:pt idx="507">
                  <c:v>281.2</c:v>
                </c:pt>
                <c:pt idx="508">
                  <c:v>278.8</c:v>
                </c:pt>
                <c:pt idx="509">
                  <c:v>261.8</c:v>
                </c:pt>
                <c:pt idx="510">
                  <c:v>261.7</c:v>
                </c:pt>
                <c:pt idx="511">
                  <c:v>264.10000000000002</c:v>
                </c:pt>
                <c:pt idx="512">
                  <c:v>265</c:v>
                </c:pt>
                <c:pt idx="513">
                  <c:v>266.2</c:v>
                </c:pt>
                <c:pt idx="514">
                  <c:v>270.75</c:v>
                </c:pt>
                <c:pt idx="515">
                  <c:v>276</c:v>
                </c:pt>
                <c:pt idx="516">
                  <c:v>270.5</c:v>
                </c:pt>
                <c:pt idx="517">
                  <c:v>276.75</c:v>
                </c:pt>
                <c:pt idx="518">
                  <c:v>280</c:v>
                </c:pt>
                <c:pt idx="519">
                  <c:v>281.60000000000002</c:v>
                </c:pt>
                <c:pt idx="520">
                  <c:v>280.45</c:v>
                </c:pt>
                <c:pt idx="521">
                  <c:v>277.60000000000002</c:v>
                </c:pt>
                <c:pt idx="522">
                  <c:v>277.55</c:v>
                </c:pt>
                <c:pt idx="523">
                  <c:v>277.89999999999998</c:v>
                </c:pt>
                <c:pt idx="524">
                  <c:v>277.2</c:v>
                </c:pt>
                <c:pt idx="525">
                  <c:v>269.10000000000002</c:v>
                </c:pt>
                <c:pt idx="526">
                  <c:v>271.55</c:v>
                </c:pt>
                <c:pt idx="527">
                  <c:v>270.3</c:v>
                </c:pt>
                <c:pt idx="528">
                  <c:v>266.10000000000002</c:v>
                </c:pt>
                <c:pt idx="529">
                  <c:v>265.3</c:v>
                </c:pt>
                <c:pt idx="530">
                  <c:v>262.75</c:v>
                </c:pt>
                <c:pt idx="531">
                  <c:v>258.85000000000002</c:v>
                </c:pt>
                <c:pt idx="532">
                  <c:v>256.85000000000002</c:v>
                </c:pt>
                <c:pt idx="533">
                  <c:v>258.8</c:v>
                </c:pt>
                <c:pt idx="534">
                  <c:v>280.60000000000002</c:v>
                </c:pt>
                <c:pt idx="535">
                  <c:v>286.45</c:v>
                </c:pt>
                <c:pt idx="536">
                  <c:v>284.25</c:v>
                </c:pt>
                <c:pt idx="537">
                  <c:v>286.55</c:v>
                </c:pt>
                <c:pt idx="538">
                  <c:v>284.85000000000002</c:v>
                </c:pt>
                <c:pt idx="539">
                  <c:v>288.55</c:v>
                </c:pt>
                <c:pt idx="540">
                  <c:v>296.8</c:v>
                </c:pt>
                <c:pt idx="541">
                  <c:v>293.8</c:v>
                </c:pt>
                <c:pt idx="542">
                  <c:v>294.55</c:v>
                </c:pt>
                <c:pt idx="543">
                  <c:v>298.39999999999998</c:v>
                </c:pt>
                <c:pt idx="544">
                  <c:v>301.95</c:v>
                </c:pt>
                <c:pt idx="545">
                  <c:v>299.14999999999998</c:v>
                </c:pt>
                <c:pt idx="546">
                  <c:v>297.05</c:v>
                </c:pt>
                <c:pt idx="547">
                  <c:v>297.25</c:v>
                </c:pt>
                <c:pt idx="548">
                  <c:v>299.35000000000002</c:v>
                </c:pt>
                <c:pt idx="549">
                  <c:v>298</c:v>
                </c:pt>
                <c:pt idx="550">
                  <c:v>298.5</c:v>
                </c:pt>
                <c:pt idx="551">
                  <c:v>298.95</c:v>
                </c:pt>
                <c:pt idx="552">
                  <c:v>296.60000000000002</c:v>
                </c:pt>
                <c:pt idx="553">
                  <c:v>297</c:v>
                </c:pt>
                <c:pt idx="554">
                  <c:v>295.10000000000002</c:v>
                </c:pt>
                <c:pt idx="555">
                  <c:v>293.5</c:v>
                </c:pt>
                <c:pt idx="556">
                  <c:v>291.3</c:v>
                </c:pt>
                <c:pt idx="557">
                  <c:v>294.89999999999998</c:v>
                </c:pt>
                <c:pt idx="558">
                  <c:v>293</c:v>
                </c:pt>
                <c:pt idx="559">
                  <c:v>293</c:v>
                </c:pt>
                <c:pt idx="560">
                  <c:v>293.35000000000002</c:v>
                </c:pt>
                <c:pt idx="561">
                  <c:v>291.85000000000002</c:v>
                </c:pt>
                <c:pt idx="562">
                  <c:v>287.10000000000002</c:v>
                </c:pt>
                <c:pt idx="563">
                  <c:v>289.7</c:v>
                </c:pt>
                <c:pt idx="564">
                  <c:v>290.7</c:v>
                </c:pt>
                <c:pt idx="565">
                  <c:v>290.64999999999998</c:v>
                </c:pt>
                <c:pt idx="566">
                  <c:v>292.5</c:v>
                </c:pt>
                <c:pt idx="567">
                  <c:v>311.35000000000002</c:v>
                </c:pt>
                <c:pt idx="568">
                  <c:v>309.85000000000002</c:v>
                </c:pt>
                <c:pt idx="569">
                  <c:v>317.5</c:v>
                </c:pt>
                <c:pt idx="570">
                  <c:v>313.89999999999998</c:v>
                </c:pt>
                <c:pt idx="571">
                  <c:v>314.3</c:v>
                </c:pt>
                <c:pt idx="572">
                  <c:v>316.60000000000002</c:v>
                </c:pt>
                <c:pt idx="573">
                  <c:v>312.10000000000002</c:v>
                </c:pt>
                <c:pt idx="574">
                  <c:v>318.64999999999998</c:v>
                </c:pt>
                <c:pt idx="575">
                  <c:v>313.3</c:v>
                </c:pt>
                <c:pt idx="576">
                  <c:v>318.45</c:v>
                </c:pt>
                <c:pt idx="577">
                  <c:v>321.10000000000002</c:v>
                </c:pt>
                <c:pt idx="578">
                  <c:v>321.2</c:v>
                </c:pt>
                <c:pt idx="579">
                  <c:v>322.7</c:v>
                </c:pt>
                <c:pt idx="580">
                  <c:v>315.85000000000002</c:v>
                </c:pt>
                <c:pt idx="581">
                  <c:v>311.89999999999998</c:v>
                </c:pt>
                <c:pt idx="582">
                  <c:v>305.45</c:v>
                </c:pt>
                <c:pt idx="583">
                  <c:v>305.39999999999998</c:v>
                </c:pt>
                <c:pt idx="584">
                  <c:v>308.5</c:v>
                </c:pt>
                <c:pt idx="585">
                  <c:v>312</c:v>
                </c:pt>
                <c:pt idx="586">
                  <c:v>308.95</c:v>
                </c:pt>
                <c:pt idx="587">
                  <c:v>309.5</c:v>
                </c:pt>
                <c:pt idx="588">
                  <c:v>308.60000000000002</c:v>
                </c:pt>
                <c:pt idx="589">
                  <c:v>306.10000000000002</c:v>
                </c:pt>
                <c:pt idx="590">
                  <c:v>317.7</c:v>
                </c:pt>
                <c:pt idx="591">
                  <c:v>322.75</c:v>
                </c:pt>
                <c:pt idx="592">
                  <c:v>336.25</c:v>
                </c:pt>
                <c:pt idx="593">
                  <c:v>316</c:v>
                </c:pt>
                <c:pt idx="594">
                  <c:v>310.55</c:v>
                </c:pt>
                <c:pt idx="595">
                  <c:v>308.85000000000002</c:v>
                </c:pt>
                <c:pt idx="596">
                  <c:v>307.10000000000002</c:v>
                </c:pt>
                <c:pt idx="597">
                  <c:v>312</c:v>
                </c:pt>
                <c:pt idx="598">
                  <c:v>319.3</c:v>
                </c:pt>
                <c:pt idx="599">
                  <c:v>313.75</c:v>
                </c:pt>
                <c:pt idx="600">
                  <c:v>311.7</c:v>
                </c:pt>
                <c:pt idx="601">
                  <c:v>307</c:v>
                </c:pt>
                <c:pt idx="602">
                  <c:v>303.35000000000002</c:v>
                </c:pt>
                <c:pt idx="603">
                  <c:v>302</c:v>
                </c:pt>
                <c:pt idx="604">
                  <c:v>306.60000000000002</c:v>
                </c:pt>
                <c:pt idx="605">
                  <c:v>304.89999999999998</c:v>
                </c:pt>
                <c:pt idx="606">
                  <c:v>306.7</c:v>
                </c:pt>
                <c:pt idx="607">
                  <c:v>305.05</c:v>
                </c:pt>
                <c:pt idx="608">
                  <c:v>304.25</c:v>
                </c:pt>
                <c:pt idx="609">
                  <c:v>302.05</c:v>
                </c:pt>
                <c:pt idx="610">
                  <c:v>300.45</c:v>
                </c:pt>
                <c:pt idx="611">
                  <c:v>301.2</c:v>
                </c:pt>
                <c:pt idx="612">
                  <c:v>301.45</c:v>
                </c:pt>
                <c:pt idx="613">
                  <c:v>299.05</c:v>
                </c:pt>
                <c:pt idx="614">
                  <c:v>300.89999999999998</c:v>
                </c:pt>
                <c:pt idx="615">
                  <c:v>296.89999999999998</c:v>
                </c:pt>
                <c:pt idx="616">
                  <c:v>297.75</c:v>
                </c:pt>
                <c:pt idx="617">
                  <c:v>299.05</c:v>
                </c:pt>
                <c:pt idx="618">
                  <c:v>297.45</c:v>
                </c:pt>
                <c:pt idx="619">
                  <c:v>293.55</c:v>
                </c:pt>
                <c:pt idx="620">
                  <c:v>284.89999999999998</c:v>
                </c:pt>
                <c:pt idx="621">
                  <c:v>285.39999999999998</c:v>
                </c:pt>
                <c:pt idx="622">
                  <c:v>282.35000000000002</c:v>
                </c:pt>
                <c:pt idx="623">
                  <c:v>282.60000000000002</c:v>
                </c:pt>
                <c:pt idx="624">
                  <c:v>284.35000000000002</c:v>
                </c:pt>
                <c:pt idx="625">
                  <c:v>282</c:v>
                </c:pt>
                <c:pt idx="626">
                  <c:v>278.60000000000002</c:v>
                </c:pt>
                <c:pt idx="627">
                  <c:v>266.75</c:v>
                </c:pt>
                <c:pt idx="628">
                  <c:v>271</c:v>
                </c:pt>
                <c:pt idx="629">
                  <c:v>271.8</c:v>
                </c:pt>
                <c:pt idx="630">
                  <c:v>270.25</c:v>
                </c:pt>
                <c:pt idx="631">
                  <c:v>264.05</c:v>
                </c:pt>
                <c:pt idx="632">
                  <c:v>263.7</c:v>
                </c:pt>
                <c:pt idx="633">
                  <c:v>261.85000000000002</c:v>
                </c:pt>
                <c:pt idx="634">
                  <c:v>267</c:v>
                </c:pt>
                <c:pt idx="635">
                  <c:v>262.3</c:v>
                </c:pt>
                <c:pt idx="636">
                  <c:v>261.25</c:v>
                </c:pt>
                <c:pt idx="637">
                  <c:v>260.10000000000002</c:v>
                </c:pt>
                <c:pt idx="638">
                  <c:v>262.85000000000002</c:v>
                </c:pt>
                <c:pt idx="639">
                  <c:v>267</c:v>
                </c:pt>
                <c:pt idx="640">
                  <c:v>274.39999999999998</c:v>
                </c:pt>
                <c:pt idx="641">
                  <c:v>270.64999999999998</c:v>
                </c:pt>
                <c:pt idx="642">
                  <c:v>268.35000000000002</c:v>
                </c:pt>
                <c:pt idx="643">
                  <c:v>269.05</c:v>
                </c:pt>
                <c:pt idx="644">
                  <c:v>275.55</c:v>
                </c:pt>
                <c:pt idx="645">
                  <c:v>277.25</c:v>
                </c:pt>
                <c:pt idx="646">
                  <c:v>277.35000000000002</c:v>
                </c:pt>
                <c:pt idx="647">
                  <c:v>279.95</c:v>
                </c:pt>
                <c:pt idx="648">
                  <c:v>279.14999999999998</c:v>
                </c:pt>
                <c:pt idx="649">
                  <c:v>284.05</c:v>
                </c:pt>
                <c:pt idx="650">
                  <c:v>283.3</c:v>
                </c:pt>
                <c:pt idx="651">
                  <c:v>284</c:v>
                </c:pt>
                <c:pt idx="652">
                  <c:v>285.64999999999998</c:v>
                </c:pt>
                <c:pt idx="653">
                  <c:v>294.10000000000002</c:v>
                </c:pt>
                <c:pt idx="654">
                  <c:v>298.39999999999998</c:v>
                </c:pt>
                <c:pt idx="655">
                  <c:v>294</c:v>
                </c:pt>
                <c:pt idx="656">
                  <c:v>295.5</c:v>
                </c:pt>
                <c:pt idx="657">
                  <c:v>284.5</c:v>
                </c:pt>
                <c:pt idx="658">
                  <c:v>280.7</c:v>
                </c:pt>
                <c:pt idx="659">
                  <c:v>280.60000000000002</c:v>
                </c:pt>
                <c:pt idx="660">
                  <c:v>281.89999999999998</c:v>
                </c:pt>
                <c:pt idx="661">
                  <c:v>286.5</c:v>
                </c:pt>
                <c:pt idx="662">
                  <c:v>284.55</c:v>
                </c:pt>
                <c:pt idx="663">
                  <c:v>282.5</c:v>
                </c:pt>
                <c:pt idx="664">
                  <c:v>282.35000000000002</c:v>
                </c:pt>
                <c:pt idx="665">
                  <c:v>278.95</c:v>
                </c:pt>
                <c:pt idx="666">
                  <c:v>268.39999999999998</c:v>
                </c:pt>
                <c:pt idx="667">
                  <c:v>253.35</c:v>
                </c:pt>
                <c:pt idx="668">
                  <c:v>254.3</c:v>
                </c:pt>
                <c:pt idx="669">
                  <c:v>255.55</c:v>
                </c:pt>
                <c:pt idx="670">
                  <c:v>261.64999999999998</c:v>
                </c:pt>
                <c:pt idx="671">
                  <c:v>256.05</c:v>
                </c:pt>
                <c:pt idx="672">
                  <c:v>249.4</c:v>
                </c:pt>
                <c:pt idx="673">
                  <c:v>255.25</c:v>
                </c:pt>
                <c:pt idx="674">
                  <c:v>266.35000000000002</c:v>
                </c:pt>
                <c:pt idx="675">
                  <c:v>263</c:v>
                </c:pt>
                <c:pt idx="676">
                  <c:v>259</c:v>
                </c:pt>
                <c:pt idx="677">
                  <c:v>254.8</c:v>
                </c:pt>
                <c:pt idx="678">
                  <c:v>253.1</c:v>
                </c:pt>
                <c:pt idx="679">
                  <c:v>248.65</c:v>
                </c:pt>
                <c:pt idx="680">
                  <c:v>251.2</c:v>
                </c:pt>
                <c:pt idx="681">
                  <c:v>251.6</c:v>
                </c:pt>
                <c:pt idx="682">
                  <c:v>252.7</c:v>
                </c:pt>
                <c:pt idx="683">
                  <c:v>245</c:v>
                </c:pt>
                <c:pt idx="684">
                  <c:v>246.35</c:v>
                </c:pt>
                <c:pt idx="685">
                  <c:v>249.65</c:v>
                </c:pt>
                <c:pt idx="686">
                  <c:v>251.9</c:v>
                </c:pt>
                <c:pt idx="687">
                  <c:v>252.95</c:v>
                </c:pt>
                <c:pt idx="688">
                  <c:v>255</c:v>
                </c:pt>
                <c:pt idx="689">
                  <c:v>254.1</c:v>
                </c:pt>
                <c:pt idx="690">
                  <c:v>253.2</c:v>
                </c:pt>
                <c:pt idx="691">
                  <c:v>258.5</c:v>
                </c:pt>
                <c:pt idx="692">
                  <c:v>260.85000000000002</c:v>
                </c:pt>
                <c:pt idx="693">
                  <c:v>252.75</c:v>
                </c:pt>
                <c:pt idx="694">
                  <c:v>247.45</c:v>
                </c:pt>
                <c:pt idx="695">
                  <c:v>254.75</c:v>
                </c:pt>
                <c:pt idx="696">
                  <c:v>254</c:v>
                </c:pt>
                <c:pt idx="697">
                  <c:v>256.2</c:v>
                </c:pt>
                <c:pt idx="698">
                  <c:v>252.35</c:v>
                </c:pt>
                <c:pt idx="699">
                  <c:v>254.2</c:v>
                </c:pt>
                <c:pt idx="700">
                  <c:v>253.6</c:v>
                </c:pt>
                <c:pt idx="701">
                  <c:v>255.65</c:v>
                </c:pt>
                <c:pt idx="702">
                  <c:v>250.6</c:v>
                </c:pt>
                <c:pt idx="703">
                  <c:v>240.75</c:v>
                </c:pt>
                <c:pt idx="704">
                  <c:v>237.75</c:v>
                </c:pt>
                <c:pt idx="705">
                  <c:v>243.2</c:v>
                </c:pt>
                <c:pt idx="706">
                  <c:v>242.15</c:v>
                </c:pt>
                <c:pt idx="707">
                  <c:v>236.15</c:v>
                </c:pt>
                <c:pt idx="708">
                  <c:v>242.25</c:v>
                </c:pt>
                <c:pt idx="709">
                  <c:v>243.75</c:v>
                </c:pt>
                <c:pt idx="710">
                  <c:v>246.15</c:v>
                </c:pt>
                <c:pt idx="711">
                  <c:v>242.25</c:v>
                </c:pt>
                <c:pt idx="712">
                  <c:v>240.1</c:v>
                </c:pt>
                <c:pt idx="713">
                  <c:v>240.45</c:v>
                </c:pt>
                <c:pt idx="714">
                  <c:v>239.1</c:v>
                </c:pt>
                <c:pt idx="715">
                  <c:v>244.95</c:v>
                </c:pt>
                <c:pt idx="716">
                  <c:v>242.9</c:v>
                </c:pt>
                <c:pt idx="717">
                  <c:v>231.15</c:v>
                </c:pt>
                <c:pt idx="718">
                  <c:v>235.25</c:v>
                </c:pt>
                <c:pt idx="719">
                  <c:v>234.25</c:v>
                </c:pt>
                <c:pt idx="720">
                  <c:v>230.55</c:v>
                </c:pt>
                <c:pt idx="721">
                  <c:v>229.4</c:v>
                </c:pt>
                <c:pt idx="722">
                  <c:v>223.05</c:v>
                </c:pt>
                <c:pt idx="723">
                  <c:v>210.15</c:v>
                </c:pt>
                <c:pt idx="724">
                  <c:v>213.85</c:v>
                </c:pt>
                <c:pt idx="725">
                  <c:v>212.05</c:v>
                </c:pt>
                <c:pt idx="726">
                  <c:v>204.35</c:v>
                </c:pt>
                <c:pt idx="727">
                  <c:v>205.5</c:v>
                </c:pt>
                <c:pt idx="728">
                  <c:v>200.3</c:v>
                </c:pt>
                <c:pt idx="729">
                  <c:v>187</c:v>
                </c:pt>
                <c:pt idx="730">
                  <c:v>176.9</c:v>
                </c:pt>
                <c:pt idx="731">
                  <c:v>184.94</c:v>
                </c:pt>
                <c:pt idx="732">
                  <c:v>210.15</c:v>
                </c:pt>
                <c:pt idx="733">
                  <c:v>197.08</c:v>
                </c:pt>
                <c:pt idx="734">
                  <c:v>204</c:v>
                </c:pt>
                <c:pt idx="735">
                  <c:v>206.1</c:v>
                </c:pt>
                <c:pt idx="736">
                  <c:v>203.7</c:v>
                </c:pt>
                <c:pt idx="737">
                  <c:v>213.6</c:v>
                </c:pt>
                <c:pt idx="738">
                  <c:v>214.15</c:v>
                </c:pt>
                <c:pt idx="739">
                  <c:v>216.6</c:v>
                </c:pt>
                <c:pt idx="740">
                  <c:v>216.65</c:v>
                </c:pt>
                <c:pt idx="741">
                  <c:v>211.75</c:v>
                </c:pt>
                <c:pt idx="742">
                  <c:v>210.35</c:v>
                </c:pt>
                <c:pt idx="743">
                  <c:v>212.45</c:v>
                </c:pt>
                <c:pt idx="744">
                  <c:v>212.8</c:v>
                </c:pt>
                <c:pt idx="745">
                  <c:v>217.8</c:v>
                </c:pt>
                <c:pt idx="746">
                  <c:v>216.4</c:v>
                </c:pt>
                <c:pt idx="747">
                  <c:v>211.9</c:v>
                </c:pt>
                <c:pt idx="748">
                  <c:v>210.1</c:v>
                </c:pt>
                <c:pt idx="749">
                  <c:v>212.6</c:v>
                </c:pt>
                <c:pt idx="750">
                  <c:v>209.65</c:v>
                </c:pt>
                <c:pt idx="751">
                  <c:v>202.5</c:v>
                </c:pt>
                <c:pt idx="752">
                  <c:v>203.7</c:v>
                </c:pt>
                <c:pt idx="753">
                  <c:v>207.6</c:v>
                </c:pt>
                <c:pt idx="754">
                  <c:v>202.4</c:v>
                </c:pt>
                <c:pt idx="755">
                  <c:v>202.4</c:v>
                </c:pt>
                <c:pt idx="756">
                  <c:v>197.76</c:v>
                </c:pt>
                <c:pt idx="757">
                  <c:v>201</c:v>
                </c:pt>
                <c:pt idx="758">
                  <c:v>203.7</c:v>
                </c:pt>
                <c:pt idx="759">
                  <c:v>208.05</c:v>
                </c:pt>
                <c:pt idx="760">
                  <c:v>207.45</c:v>
                </c:pt>
                <c:pt idx="761">
                  <c:v>199.52</c:v>
                </c:pt>
                <c:pt idx="762">
                  <c:v>192.24</c:v>
                </c:pt>
                <c:pt idx="763">
                  <c:v>188.44</c:v>
                </c:pt>
                <c:pt idx="764">
                  <c:v>184.24</c:v>
                </c:pt>
                <c:pt idx="765">
                  <c:v>188.24</c:v>
                </c:pt>
                <c:pt idx="766">
                  <c:v>194.18</c:v>
                </c:pt>
                <c:pt idx="767">
                  <c:v>181.36</c:v>
                </c:pt>
                <c:pt idx="768">
                  <c:v>173.54</c:v>
                </c:pt>
                <c:pt idx="769">
                  <c:v>173.36</c:v>
                </c:pt>
                <c:pt idx="770">
                  <c:v>181.86</c:v>
                </c:pt>
                <c:pt idx="771">
                  <c:v>180.48</c:v>
                </c:pt>
                <c:pt idx="772">
                  <c:v>180.96</c:v>
                </c:pt>
                <c:pt idx="773">
                  <c:v>180.06</c:v>
                </c:pt>
                <c:pt idx="774">
                  <c:v>183.3</c:v>
                </c:pt>
                <c:pt idx="775">
                  <c:v>175.98</c:v>
                </c:pt>
                <c:pt idx="776">
                  <c:v>171.88</c:v>
                </c:pt>
                <c:pt idx="777">
                  <c:v>172.8</c:v>
                </c:pt>
                <c:pt idx="778">
                  <c:v>175.48</c:v>
                </c:pt>
                <c:pt idx="779">
                  <c:v>171.2</c:v>
                </c:pt>
                <c:pt idx="780">
                  <c:v>172.08</c:v>
                </c:pt>
                <c:pt idx="781">
                  <c:v>176.76</c:v>
                </c:pt>
                <c:pt idx="782">
                  <c:v>179.96</c:v>
                </c:pt>
                <c:pt idx="783">
                  <c:v>184.46</c:v>
                </c:pt>
                <c:pt idx="784">
                  <c:v>182.44</c:v>
                </c:pt>
                <c:pt idx="785">
                  <c:v>186.6</c:v>
                </c:pt>
                <c:pt idx="786">
                  <c:v>187.14</c:v>
                </c:pt>
                <c:pt idx="787">
                  <c:v>188.34</c:v>
                </c:pt>
                <c:pt idx="788">
                  <c:v>186</c:v>
                </c:pt>
                <c:pt idx="789">
                  <c:v>186.98</c:v>
                </c:pt>
                <c:pt idx="790">
                  <c:v>181.4</c:v>
                </c:pt>
                <c:pt idx="791">
                  <c:v>175.7</c:v>
                </c:pt>
                <c:pt idx="792">
                  <c:v>169.68</c:v>
                </c:pt>
                <c:pt idx="793">
                  <c:v>164.54</c:v>
                </c:pt>
                <c:pt idx="794">
                  <c:v>166.44</c:v>
                </c:pt>
                <c:pt idx="795">
                  <c:v>162</c:v>
                </c:pt>
                <c:pt idx="796">
                  <c:v>166</c:v>
                </c:pt>
                <c:pt idx="797">
                  <c:v>166.08</c:v>
                </c:pt>
                <c:pt idx="798">
                  <c:v>164.98</c:v>
                </c:pt>
                <c:pt idx="799">
                  <c:v>167.06</c:v>
                </c:pt>
                <c:pt idx="800">
                  <c:v>170.36</c:v>
                </c:pt>
                <c:pt idx="801">
                  <c:v>171.88</c:v>
                </c:pt>
                <c:pt idx="802">
                  <c:v>170.32</c:v>
                </c:pt>
                <c:pt idx="803">
                  <c:v>170.02</c:v>
                </c:pt>
                <c:pt idx="804">
                  <c:v>168.76</c:v>
                </c:pt>
                <c:pt idx="805">
                  <c:v>167.64</c:v>
                </c:pt>
                <c:pt idx="806">
                  <c:v>166.24</c:v>
                </c:pt>
                <c:pt idx="807">
                  <c:v>164.54</c:v>
                </c:pt>
                <c:pt idx="808">
                  <c:v>169.28</c:v>
                </c:pt>
                <c:pt idx="809">
                  <c:v>168.46</c:v>
                </c:pt>
                <c:pt idx="810">
                  <c:v>163.08000000000001</c:v>
                </c:pt>
                <c:pt idx="811">
                  <c:v>160.66</c:v>
                </c:pt>
                <c:pt idx="812">
                  <c:v>160.94</c:v>
                </c:pt>
                <c:pt idx="813">
                  <c:v>154.44</c:v>
                </c:pt>
                <c:pt idx="814">
                  <c:v>160.96</c:v>
                </c:pt>
                <c:pt idx="815">
                  <c:v>175.92</c:v>
                </c:pt>
                <c:pt idx="816">
                  <c:v>173.9</c:v>
                </c:pt>
                <c:pt idx="817">
                  <c:v>175.08</c:v>
                </c:pt>
                <c:pt idx="818">
                  <c:v>176.62</c:v>
                </c:pt>
                <c:pt idx="819">
                  <c:v>176.02</c:v>
                </c:pt>
                <c:pt idx="820">
                  <c:v>169.72</c:v>
                </c:pt>
                <c:pt idx="821">
                  <c:v>161.06</c:v>
                </c:pt>
                <c:pt idx="822">
                  <c:v>166.34</c:v>
                </c:pt>
                <c:pt idx="823">
                  <c:v>167.8</c:v>
                </c:pt>
                <c:pt idx="824">
                  <c:v>170.92</c:v>
                </c:pt>
                <c:pt idx="825">
                  <c:v>167.08</c:v>
                </c:pt>
                <c:pt idx="826">
                  <c:v>171</c:v>
                </c:pt>
                <c:pt idx="827">
                  <c:v>175.24</c:v>
                </c:pt>
                <c:pt idx="828">
                  <c:v>171.56</c:v>
                </c:pt>
                <c:pt idx="829">
                  <c:v>175.1</c:v>
                </c:pt>
                <c:pt idx="830">
                  <c:v>169</c:v>
                </c:pt>
                <c:pt idx="831">
                  <c:v>173.36</c:v>
                </c:pt>
                <c:pt idx="832">
                  <c:v>173.2</c:v>
                </c:pt>
                <c:pt idx="833">
                  <c:v>172.94</c:v>
                </c:pt>
                <c:pt idx="834">
                  <c:v>173.36</c:v>
                </c:pt>
                <c:pt idx="835">
                  <c:v>169.1</c:v>
                </c:pt>
                <c:pt idx="836">
                  <c:v>167.52</c:v>
                </c:pt>
                <c:pt idx="837">
                  <c:v>165.6</c:v>
                </c:pt>
                <c:pt idx="838">
                  <c:v>156.97999999999999</c:v>
                </c:pt>
                <c:pt idx="839">
                  <c:v>156.30000000000001</c:v>
                </c:pt>
                <c:pt idx="840">
                  <c:v>158.84</c:v>
                </c:pt>
                <c:pt idx="841">
                  <c:v>158</c:v>
                </c:pt>
                <c:pt idx="842">
                  <c:v>151.54</c:v>
                </c:pt>
                <c:pt idx="843">
                  <c:v>148.28</c:v>
                </c:pt>
                <c:pt idx="844">
                  <c:v>151.54</c:v>
                </c:pt>
                <c:pt idx="845">
                  <c:v>148.28</c:v>
                </c:pt>
                <c:pt idx="846">
                  <c:v>145.16</c:v>
                </c:pt>
                <c:pt idx="847">
                  <c:v>148.28</c:v>
                </c:pt>
                <c:pt idx="848">
                  <c:v>144.36000000000001</c:v>
                </c:pt>
                <c:pt idx="849">
                  <c:v>141.97999999999999</c:v>
                </c:pt>
                <c:pt idx="850">
                  <c:v>142.36000000000001</c:v>
                </c:pt>
                <c:pt idx="851">
                  <c:v>145.36000000000001</c:v>
                </c:pt>
                <c:pt idx="852">
                  <c:v>149.22</c:v>
                </c:pt>
                <c:pt idx="853">
                  <c:v>142.9</c:v>
                </c:pt>
                <c:pt idx="854">
                  <c:v>142.30000000000001</c:v>
                </c:pt>
                <c:pt idx="855">
                  <c:v>136.6</c:v>
                </c:pt>
                <c:pt idx="856">
                  <c:v>135.13999999999999</c:v>
                </c:pt>
                <c:pt idx="857">
                  <c:v>135.74</c:v>
                </c:pt>
                <c:pt idx="858">
                  <c:v>136.47999999999999</c:v>
                </c:pt>
                <c:pt idx="859">
                  <c:v>133.46</c:v>
                </c:pt>
                <c:pt idx="860">
                  <c:v>130.1</c:v>
                </c:pt>
                <c:pt idx="861">
                  <c:v>127.3</c:v>
                </c:pt>
                <c:pt idx="862">
                  <c:v>130.24</c:v>
                </c:pt>
                <c:pt idx="863">
                  <c:v>124.02</c:v>
                </c:pt>
                <c:pt idx="864">
                  <c:v>118.88</c:v>
                </c:pt>
                <c:pt idx="865">
                  <c:v>119</c:v>
                </c:pt>
                <c:pt idx="866">
                  <c:v>126.2</c:v>
                </c:pt>
                <c:pt idx="867">
                  <c:v>122.8</c:v>
                </c:pt>
                <c:pt idx="868">
                  <c:v>121.86</c:v>
                </c:pt>
                <c:pt idx="869">
                  <c:v>115.56</c:v>
                </c:pt>
                <c:pt idx="870">
                  <c:v>115.08</c:v>
                </c:pt>
                <c:pt idx="871">
                  <c:v>111.88</c:v>
                </c:pt>
                <c:pt idx="872">
                  <c:v>113.12</c:v>
                </c:pt>
                <c:pt idx="873">
                  <c:v>114.12</c:v>
                </c:pt>
                <c:pt idx="874">
                  <c:v>118.18</c:v>
                </c:pt>
                <c:pt idx="875">
                  <c:v>118.28</c:v>
                </c:pt>
                <c:pt idx="876">
                  <c:v>115.68</c:v>
                </c:pt>
                <c:pt idx="877">
                  <c:v>114.8</c:v>
                </c:pt>
                <c:pt idx="878">
                  <c:v>103.86</c:v>
                </c:pt>
                <c:pt idx="879">
                  <c:v>103.82</c:v>
                </c:pt>
                <c:pt idx="880">
                  <c:v>100.5</c:v>
                </c:pt>
                <c:pt idx="881">
                  <c:v>102</c:v>
                </c:pt>
                <c:pt idx="882">
                  <c:v>99.34</c:v>
                </c:pt>
                <c:pt idx="883">
                  <c:v>99.35</c:v>
                </c:pt>
                <c:pt idx="884">
                  <c:v>98.98</c:v>
                </c:pt>
                <c:pt idx="885">
                  <c:v>98.97</c:v>
                </c:pt>
                <c:pt idx="886">
                  <c:v>96.88</c:v>
                </c:pt>
                <c:pt idx="887">
                  <c:v>114.04</c:v>
                </c:pt>
                <c:pt idx="888">
                  <c:v>114.96</c:v>
                </c:pt>
                <c:pt idx="889">
                  <c:v>120</c:v>
                </c:pt>
                <c:pt idx="890">
                  <c:v>124.44</c:v>
                </c:pt>
                <c:pt idx="891">
                  <c:v>128</c:v>
                </c:pt>
                <c:pt idx="892">
                  <c:v>135.63999999999999</c:v>
                </c:pt>
                <c:pt idx="893">
                  <c:v>131.86000000000001</c:v>
                </c:pt>
                <c:pt idx="894">
                  <c:v>132.12</c:v>
                </c:pt>
                <c:pt idx="895">
                  <c:v>129.72</c:v>
                </c:pt>
                <c:pt idx="896">
                  <c:v>129.04</c:v>
                </c:pt>
                <c:pt idx="897">
                  <c:v>129.19999999999999</c:v>
                </c:pt>
                <c:pt idx="898">
                  <c:v>124.3</c:v>
                </c:pt>
                <c:pt idx="899">
                  <c:v>123</c:v>
                </c:pt>
                <c:pt idx="900">
                  <c:v>123.98</c:v>
                </c:pt>
                <c:pt idx="901">
                  <c:v>121.26</c:v>
                </c:pt>
                <c:pt idx="902">
                  <c:v>120.94</c:v>
                </c:pt>
                <c:pt idx="903">
                  <c:v>122.26</c:v>
                </c:pt>
                <c:pt idx="904">
                  <c:v>124.92</c:v>
                </c:pt>
                <c:pt idx="905">
                  <c:v>124.26</c:v>
                </c:pt>
                <c:pt idx="906">
                  <c:v>122.06</c:v>
                </c:pt>
                <c:pt idx="907">
                  <c:v>119.06</c:v>
                </c:pt>
                <c:pt idx="908">
                  <c:v>117.56</c:v>
                </c:pt>
                <c:pt idx="909">
                  <c:v>117.54</c:v>
                </c:pt>
                <c:pt idx="910">
                  <c:v>118.9</c:v>
                </c:pt>
                <c:pt idx="911">
                  <c:v>117.5</c:v>
                </c:pt>
                <c:pt idx="912">
                  <c:v>124</c:v>
                </c:pt>
                <c:pt idx="913">
                  <c:v>123.98</c:v>
                </c:pt>
                <c:pt idx="914">
                  <c:v>118.56</c:v>
                </c:pt>
                <c:pt idx="915">
                  <c:v>121.1</c:v>
                </c:pt>
                <c:pt idx="916">
                  <c:v>121.18</c:v>
                </c:pt>
                <c:pt idx="917">
                  <c:v>118.3</c:v>
                </c:pt>
                <c:pt idx="918">
                  <c:v>126.3</c:v>
                </c:pt>
                <c:pt idx="919">
                  <c:v>125.16</c:v>
                </c:pt>
                <c:pt idx="920">
                  <c:v>125.86</c:v>
                </c:pt>
                <c:pt idx="921">
                  <c:v>126.34</c:v>
                </c:pt>
                <c:pt idx="922">
                  <c:v>125.78</c:v>
                </c:pt>
                <c:pt idx="923">
                  <c:v>128.38</c:v>
                </c:pt>
                <c:pt idx="924">
                  <c:v>127.46</c:v>
                </c:pt>
                <c:pt idx="925">
                  <c:v>138.38</c:v>
                </c:pt>
                <c:pt idx="926">
                  <c:v>138.54</c:v>
                </c:pt>
                <c:pt idx="927">
                  <c:v>140.68</c:v>
                </c:pt>
                <c:pt idx="928">
                  <c:v>140.1</c:v>
                </c:pt>
                <c:pt idx="929">
                  <c:v>144.54</c:v>
                </c:pt>
                <c:pt idx="930">
                  <c:v>146.44</c:v>
                </c:pt>
                <c:pt idx="931">
                  <c:v>146.52000000000001</c:v>
                </c:pt>
                <c:pt idx="932">
                  <c:v>150.62</c:v>
                </c:pt>
                <c:pt idx="933">
                  <c:v>149.47999999999999</c:v>
                </c:pt>
                <c:pt idx="934">
                  <c:v>144.13999999999999</c:v>
                </c:pt>
                <c:pt idx="935">
                  <c:v>146.44</c:v>
                </c:pt>
                <c:pt idx="936">
                  <c:v>148.76</c:v>
                </c:pt>
                <c:pt idx="937">
                  <c:v>148.72</c:v>
                </c:pt>
                <c:pt idx="938">
                  <c:v>145.5</c:v>
                </c:pt>
                <c:pt idx="939">
                  <c:v>145.28</c:v>
                </c:pt>
                <c:pt idx="940">
                  <c:v>148.30000000000001</c:v>
                </c:pt>
                <c:pt idx="941">
                  <c:v>147.32</c:v>
                </c:pt>
                <c:pt idx="942">
                  <c:v>147.38</c:v>
                </c:pt>
                <c:pt idx="943">
                  <c:v>147.58000000000001</c:v>
                </c:pt>
                <c:pt idx="944">
                  <c:v>157.91999999999999</c:v>
                </c:pt>
                <c:pt idx="945">
                  <c:v>161.06</c:v>
                </c:pt>
                <c:pt idx="946">
                  <c:v>155.36000000000001</c:v>
                </c:pt>
                <c:pt idx="947">
                  <c:v>153.08000000000001</c:v>
                </c:pt>
                <c:pt idx="948">
                  <c:v>154</c:v>
                </c:pt>
                <c:pt idx="949">
                  <c:v>156.26</c:v>
                </c:pt>
                <c:pt idx="950">
                  <c:v>139.26</c:v>
                </c:pt>
                <c:pt idx="951">
                  <c:v>139.97999999999999</c:v>
                </c:pt>
                <c:pt idx="952">
                  <c:v>138.82</c:v>
                </c:pt>
                <c:pt idx="953">
                  <c:v>140.76</c:v>
                </c:pt>
                <c:pt idx="954">
                  <c:v>144.91999999999999</c:v>
                </c:pt>
                <c:pt idx="955">
                  <c:v>143.52000000000001</c:v>
                </c:pt>
                <c:pt idx="956">
                  <c:v>137.41999999999999</c:v>
                </c:pt>
                <c:pt idx="957">
                  <c:v>139.80000000000001</c:v>
                </c:pt>
                <c:pt idx="958">
                  <c:v>136.4</c:v>
                </c:pt>
                <c:pt idx="959">
                  <c:v>138.36000000000001</c:v>
                </c:pt>
                <c:pt idx="960">
                  <c:v>141.66</c:v>
                </c:pt>
                <c:pt idx="961">
                  <c:v>140.86000000000001</c:v>
                </c:pt>
                <c:pt idx="962">
                  <c:v>143</c:v>
                </c:pt>
                <c:pt idx="963">
                  <c:v>146</c:v>
                </c:pt>
                <c:pt idx="964">
                  <c:v>146.58000000000001</c:v>
                </c:pt>
                <c:pt idx="965">
                  <c:v>144.44</c:v>
                </c:pt>
                <c:pt idx="966">
                  <c:v>147.5</c:v>
                </c:pt>
                <c:pt idx="967">
                  <c:v>151.86000000000001</c:v>
                </c:pt>
                <c:pt idx="968">
                  <c:v>149.62</c:v>
                </c:pt>
                <c:pt idx="969">
                  <c:v>145.91999999999999</c:v>
                </c:pt>
                <c:pt idx="970">
                  <c:v>147.96</c:v>
                </c:pt>
                <c:pt idx="971">
                  <c:v>141.16</c:v>
                </c:pt>
                <c:pt idx="972">
                  <c:v>141.94</c:v>
                </c:pt>
                <c:pt idx="973">
                  <c:v>141.04</c:v>
                </c:pt>
                <c:pt idx="974">
                  <c:v>141.66</c:v>
                </c:pt>
                <c:pt idx="975">
                  <c:v>141</c:v>
                </c:pt>
                <c:pt idx="976">
                  <c:v>142.30000000000001</c:v>
                </c:pt>
                <c:pt idx="977">
                  <c:v>141.12</c:v>
                </c:pt>
                <c:pt idx="978">
                  <c:v>141</c:v>
                </c:pt>
                <c:pt idx="979">
                  <c:v>141.18</c:v>
                </c:pt>
                <c:pt idx="980">
                  <c:v>146.41999999999999</c:v>
                </c:pt>
                <c:pt idx="981">
                  <c:v>155</c:v>
                </c:pt>
                <c:pt idx="982">
                  <c:v>162.78</c:v>
                </c:pt>
                <c:pt idx="983">
                  <c:v>163.04</c:v>
                </c:pt>
                <c:pt idx="984">
                  <c:v>163.69999999999999</c:v>
                </c:pt>
                <c:pt idx="985">
                  <c:v>164</c:v>
                </c:pt>
                <c:pt idx="986">
                  <c:v>163.80000000000001</c:v>
                </c:pt>
                <c:pt idx="987">
                  <c:v>165.94</c:v>
                </c:pt>
                <c:pt idx="988">
                  <c:v>163.44</c:v>
                </c:pt>
                <c:pt idx="989">
                  <c:v>162.68</c:v>
                </c:pt>
                <c:pt idx="990">
                  <c:v>165.6</c:v>
                </c:pt>
                <c:pt idx="991">
                  <c:v>162.58000000000001</c:v>
                </c:pt>
                <c:pt idx="992">
                  <c:v>163</c:v>
                </c:pt>
                <c:pt idx="993">
                  <c:v>162.24</c:v>
                </c:pt>
                <c:pt idx="994">
                  <c:v>161.68</c:v>
                </c:pt>
                <c:pt idx="995">
                  <c:v>163.5</c:v>
                </c:pt>
                <c:pt idx="996">
                  <c:v>161.36000000000001</c:v>
                </c:pt>
                <c:pt idx="997">
                  <c:v>160.1</c:v>
                </c:pt>
                <c:pt idx="998">
                  <c:v>159.24</c:v>
                </c:pt>
                <c:pt idx="999">
                  <c:v>158.12</c:v>
                </c:pt>
                <c:pt idx="1000">
                  <c:v>159.44</c:v>
                </c:pt>
                <c:pt idx="1001">
                  <c:v>159.22</c:v>
                </c:pt>
                <c:pt idx="1002">
                  <c:v>169.7</c:v>
                </c:pt>
                <c:pt idx="1003">
                  <c:v>165.5</c:v>
                </c:pt>
                <c:pt idx="1004">
                  <c:v>163.72</c:v>
                </c:pt>
                <c:pt idx="1005">
                  <c:v>167.14</c:v>
                </c:pt>
                <c:pt idx="1006">
                  <c:v>164.84</c:v>
                </c:pt>
                <c:pt idx="1007">
                  <c:v>166.18</c:v>
                </c:pt>
                <c:pt idx="1008">
                  <c:v>162.12</c:v>
                </c:pt>
                <c:pt idx="1009">
                  <c:v>162.63999999999999</c:v>
                </c:pt>
                <c:pt idx="1010">
                  <c:v>164.44</c:v>
                </c:pt>
                <c:pt idx="1011">
                  <c:v>159.02000000000001</c:v>
                </c:pt>
                <c:pt idx="1012">
                  <c:v>162.22</c:v>
                </c:pt>
                <c:pt idx="1013">
                  <c:v>159.28</c:v>
                </c:pt>
                <c:pt idx="1014">
                  <c:v>154.08000000000001</c:v>
                </c:pt>
                <c:pt idx="1015">
                  <c:v>153.96</c:v>
                </c:pt>
                <c:pt idx="1016">
                  <c:v>155.44</c:v>
                </c:pt>
                <c:pt idx="1017">
                  <c:v>155.36000000000001</c:v>
                </c:pt>
                <c:pt idx="1018">
                  <c:v>151.5</c:v>
                </c:pt>
                <c:pt idx="1019">
                  <c:v>150.74</c:v>
                </c:pt>
                <c:pt idx="1020">
                  <c:v>159.52000000000001</c:v>
                </c:pt>
                <c:pt idx="1021">
                  <c:v>158.30000000000001</c:v>
                </c:pt>
                <c:pt idx="1022">
                  <c:v>159.68</c:v>
                </c:pt>
                <c:pt idx="1023">
                  <c:v>159.26</c:v>
                </c:pt>
                <c:pt idx="1024">
                  <c:v>159.02000000000001</c:v>
                </c:pt>
                <c:pt idx="1025">
                  <c:v>160</c:v>
                </c:pt>
                <c:pt idx="1026">
                  <c:v>168.84</c:v>
                </c:pt>
                <c:pt idx="1027">
                  <c:v>172.8</c:v>
                </c:pt>
                <c:pt idx="1028">
                  <c:v>174.7</c:v>
                </c:pt>
                <c:pt idx="1029">
                  <c:v>174.18</c:v>
                </c:pt>
                <c:pt idx="1030">
                  <c:v>174.82</c:v>
                </c:pt>
                <c:pt idx="1031">
                  <c:v>169.44</c:v>
                </c:pt>
                <c:pt idx="1032">
                  <c:v>176.68</c:v>
                </c:pt>
                <c:pt idx="1033">
                  <c:v>181.38</c:v>
                </c:pt>
                <c:pt idx="1034">
                  <c:v>176.88</c:v>
                </c:pt>
                <c:pt idx="1035">
                  <c:v>176.58</c:v>
                </c:pt>
                <c:pt idx="1036">
                  <c:v>173.56</c:v>
                </c:pt>
                <c:pt idx="1037">
                  <c:v>172.46</c:v>
                </c:pt>
                <c:pt idx="1038">
                  <c:v>173.52</c:v>
                </c:pt>
                <c:pt idx="1039">
                  <c:v>177.78</c:v>
                </c:pt>
                <c:pt idx="1040">
                  <c:v>176.62</c:v>
                </c:pt>
                <c:pt idx="1041">
                  <c:v>174.42</c:v>
                </c:pt>
                <c:pt idx="1042">
                  <c:v>164.74</c:v>
                </c:pt>
                <c:pt idx="1043">
                  <c:v>166.62</c:v>
                </c:pt>
                <c:pt idx="1044">
                  <c:v>167.34</c:v>
                </c:pt>
                <c:pt idx="1045">
                  <c:v>171.62</c:v>
                </c:pt>
                <c:pt idx="1046">
                  <c:v>174.14</c:v>
                </c:pt>
                <c:pt idx="1047">
                  <c:v>174.02</c:v>
                </c:pt>
                <c:pt idx="1048">
                  <c:v>173.26</c:v>
                </c:pt>
                <c:pt idx="1049">
                  <c:v>173.44</c:v>
                </c:pt>
                <c:pt idx="1050">
                  <c:v>172.3</c:v>
                </c:pt>
                <c:pt idx="1051">
                  <c:v>171</c:v>
                </c:pt>
                <c:pt idx="1052">
                  <c:v>172.7</c:v>
                </c:pt>
                <c:pt idx="1053">
                  <c:v>174.8</c:v>
                </c:pt>
                <c:pt idx="1054">
                  <c:v>181.5</c:v>
                </c:pt>
                <c:pt idx="1055">
                  <c:v>177.48</c:v>
                </c:pt>
                <c:pt idx="1056">
                  <c:v>182.1</c:v>
                </c:pt>
                <c:pt idx="1057">
                  <c:v>185.14</c:v>
                </c:pt>
                <c:pt idx="1058">
                  <c:v>184</c:v>
                </c:pt>
                <c:pt idx="1059">
                  <c:v>182.42</c:v>
                </c:pt>
                <c:pt idx="1060">
                  <c:v>178.66</c:v>
                </c:pt>
                <c:pt idx="1061">
                  <c:v>179.5</c:v>
                </c:pt>
                <c:pt idx="1062">
                  <c:v>181.26</c:v>
                </c:pt>
                <c:pt idx="1063">
                  <c:v>179.42</c:v>
                </c:pt>
                <c:pt idx="1064">
                  <c:v>175.66</c:v>
                </c:pt>
                <c:pt idx="1065">
                  <c:v>177.18</c:v>
                </c:pt>
                <c:pt idx="1066">
                  <c:v>182.44</c:v>
                </c:pt>
                <c:pt idx="1067">
                  <c:v>178.2</c:v>
                </c:pt>
                <c:pt idx="1068">
                  <c:v>179.74</c:v>
                </c:pt>
                <c:pt idx="1069">
                  <c:v>185.08</c:v>
                </c:pt>
                <c:pt idx="1070">
                  <c:v>185</c:v>
                </c:pt>
                <c:pt idx="1071">
                  <c:v>183.6</c:v>
                </c:pt>
                <c:pt idx="1072">
                  <c:v>183.74</c:v>
                </c:pt>
                <c:pt idx="1073">
                  <c:v>184</c:v>
                </c:pt>
                <c:pt idx="1074">
                  <c:v>177.92</c:v>
                </c:pt>
                <c:pt idx="1075">
                  <c:v>176.24</c:v>
                </c:pt>
                <c:pt idx="1076">
                  <c:v>176.44</c:v>
                </c:pt>
                <c:pt idx="1077">
                  <c:v>177.8</c:v>
                </c:pt>
                <c:pt idx="1078">
                  <c:v>181.52</c:v>
                </c:pt>
                <c:pt idx="1079">
                  <c:v>183.44</c:v>
                </c:pt>
                <c:pt idx="1080">
                  <c:v>184.42</c:v>
                </c:pt>
                <c:pt idx="1081">
                  <c:v>184.46</c:v>
                </c:pt>
                <c:pt idx="1082">
                  <c:v>182.88</c:v>
                </c:pt>
                <c:pt idx="1083">
                  <c:v>181.96</c:v>
                </c:pt>
                <c:pt idx="1084">
                  <c:v>176.08</c:v>
                </c:pt>
                <c:pt idx="1085">
                  <c:v>175.98</c:v>
                </c:pt>
                <c:pt idx="1086">
                  <c:v>177.84</c:v>
                </c:pt>
                <c:pt idx="1087">
                  <c:v>174.44</c:v>
                </c:pt>
                <c:pt idx="1088">
                  <c:v>171.1</c:v>
                </c:pt>
                <c:pt idx="1089">
                  <c:v>170.9</c:v>
                </c:pt>
                <c:pt idx="1090">
                  <c:v>174.08</c:v>
                </c:pt>
                <c:pt idx="1091">
                  <c:v>165.46</c:v>
                </c:pt>
                <c:pt idx="1092">
                  <c:v>166.8</c:v>
                </c:pt>
                <c:pt idx="1093">
                  <c:v>162.80000000000001</c:v>
                </c:pt>
                <c:pt idx="1094">
                  <c:v>163.80000000000001</c:v>
                </c:pt>
                <c:pt idx="1095">
                  <c:v>161.6</c:v>
                </c:pt>
                <c:pt idx="1096">
                  <c:v>159.94</c:v>
                </c:pt>
                <c:pt idx="1097">
                  <c:v>157.62</c:v>
                </c:pt>
                <c:pt idx="1098">
                  <c:v>156.86000000000001</c:v>
                </c:pt>
                <c:pt idx="1099">
                  <c:v>166.62</c:v>
                </c:pt>
                <c:pt idx="1100">
                  <c:v>164.6</c:v>
                </c:pt>
                <c:pt idx="1101">
                  <c:v>160.72</c:v>
                </c:pt>
                <c:pt idx="1102">
                  <c:v>162.12</c:v>
                </c:pt>
                <c:pt idx="1103">
                  <c:v>156.16</c:v>
                </c:pt>
                <c:pt idx="1104">
                  <c:v>159.24</c:v>
                </c:pt>
                <c:pt idx="1105">
                  <c:v>169.86</c:v>
                </c:pt>
                <c:pt idx="1106">
                  <c:v>169.66</c:v>
                </c:pt>
                <c:pt idx="1107">
                  <c:v>169.94</c:v>
                </c:pt>
                <c:pt idx="1108">
                  <c:v>167.58</c:v>
                </c:pt>
                <c:pt idx="1109">
                  <c:v>170.4</c:v>
                </c:pt>
                <c:pt idx="1110">
                  <c:v>170.96</c:v>
                </c:pt>
                <c:pt idx="1111">
                  <c:v>176.36</c:v>
                </c:pt>
                <c:pt idx="1112">
                  <c:v>174.32</c:v>
                </c:pt>
                <c:pt idx="1113">
                  <c:v>170</c:v>
                </c:pt>
                <c:pt idx="1114">
                  <c:v>169</c:v>
                </c:pt>
                <c:pt idx="1115">
                  <c:v>172.02</c:v>
                </c:pt>
                <c:pt idx="1116">
                  <c:v>171.5</c:v>
                </c:pt>
                <c:pt idx="1117">
                  <c:v>166.46</c:v>
                </c:pt>
                <c:pt idx="1118">
                  <c:v>166.3</c:v>
                </c:pt>
                <c:pt idx="1119">
                  <c:v>166.44</c:v>
                </c:pt>
                <c:pt idx="1120">
                  <c:v>167.2</c:v>
                </c:pt>
                <c:pt idx="1121">
                  <c:v>167</c:v>
                </c:pt>
                <c:pt idx="1122">
                  <c:v>171.18</c:v>
                </c:pt>
                <c:pt idx="1123">
                  <c:v>170.48</c:v>
                </c:pt>
                <c:pt idx="1124">
                  <c:v>171.88</c:v>
                </c:pt>
                <c:pt idx="1125">
                  <c:v>169.62</c:v>
                </c:pt>
                <c:pt idx="1126">
                  <c:v>173.98</c:v>
                </c:pt>
                <c:pt idx="1127">
                  <c:v>170.9</c:v>
                </c:pt>
                <c:pt idx="1128">
                  <c:v>170.08</c:v>
                </c:pt>
                <c:pt idx="1129">
                  <c:v>179.02</c:v>
                </c:pt>
                <c:pt idx="1130">
                  <c:v>178.92</c:v>
                </c:pt>
                <c:pt idx="1131">
                  <c:v>176.56</c:v>
                </c:pt>
                <c:pt idx="1132">
                  <c:v>179.64</c:v>
                </c:pt>
                <c:pt idx="1133">
                  <c:v>181.7</c:v>
                </c:pt>
                <c:pt idx="1134">
                  <c:v>185.14</c:v>
                </c:pt>
                <c:pt idx="1135">
                  <c:v>187.36</c:v>
                </c:pt>
                <c:pt idx="1136">
                  <c:v>184.44</c:v>
                </c:pt>
                <c:pt idx="1137">
                  <c:v>185.24</c:v>
                </c:pt>
                <c:pt idx="1138">
                  <c:v>186.66</c:v>
                </c:pt>
                <c:pt idx="1139">
                  <c:v>192.72</c:v>
                </c:pt>
                <c:pt idx="1140">
                  <c:v>192.14</c:v>
                </c:pt>
                <c:pt idx="1141">
                  <c:v>194.24</c:v>
                </c:pt>
                <c:pt idx="1142">
                  <c:v>194.64</c:v>
                </c:pt>
                <c:pt idx="1143">
                  <c:v>195.28</c:v>
                </c:pt>
                <c:pt idx="1144">
                  <c:v>197</c:v>
                </c:pt>
                <c:pt idx="1145">
                  <c:v>191.1</c:v>
                </c:pt>
                <c:pt idx="1146">
                  <c:v>193.36</c:v>
                </c:pt>
                <c:pt idx="1147">
                  <c:v>194</c:v>
                </c:pt>
                <c:pt idx="1148">
                  <c:v>193.46</c:v>
                </c:pt>
                <c:pt idx="1149">
                  <c:v>194</c:v>
                </c:pt>
                <c:pt idx="1150">
                  <c:v>197.4</c:v>
                </c:pt>
                <c:pt idx="1151">
                  <c:v>192.52</c:v>
                </c:pt>
                <c:pt idx="1152">
                  <c:v>192.24</c:v>
                </c:pt>
                <c:pt idx="1153">
                  <c:v>193.4</c:v>
                </c:pt>
                <c:pt idx="1154">
                  <c:v>195.94</c:v>
                </c:pt>
                <c:pt idx="1155">
                  <c:v>194.42</c:v>
                </c:pt>
                <c:pt idx="1156">
                  <c:v>184.14</c:v>
                </c:pt>
                <c:pt idx="1157">
                  <c:v>185.56</c:v>
                </c:pt>
                <c:pt idx="1158">
                  <c:v>184.1</c:v>
                </c:pt>
                <c:pt idx="1159">
                  <c:v>184.16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8-46B2-A38A-837ED412C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612079"/>
        <c:axId val="1204601999"/>
      </c:lineChart>
      <c:dateAx>
        <c:axId val="1204612079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04601999"/>
        <c:crosses val="autoZero"/>
        <c:auto val="1"/>
        <c:lblOffset val="100"/>
        <c:baseTimeUnit val="days"/>
        <c:majorUnit val="5"/>
        <c:majorTimeUnit val="months"/>
      </c:dateAx>
      <c:valAx>
        <c:axId val="1204601999"/>
        <c:scaling>
          <c:orientation val="minMax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Close price</a:t>
                </a:r>
              </a:p>
            </c:rich>
          </c:tx>
          <c:layout>
            <c:manualLayout>
              <c:xMode val="edge"/>
              <c:yMode val="edge"/>
              <c:x val="1.3292421332526361E-2"/>
              <c:y val="0.392006016430320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046120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46994179002042008"/>
          <c:y val="0.95018422933780122"/>
          <c:w val="9.0083088624326568E-2"/>
          <c:h val="3.7296686040579903E-2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Andamento quotazione NKE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8747248117110114E-2"/>
          <c:y val="8.8133463029113582E-2"/>
          <c:w val="0.86951773981984892"/>
          <c:h val="0.748549996337458"/>
        </c:manualLayout>
      </c:layout>
      <c:lineChart>
        <c:grouping val="standard"/>
        <c:varyColors val="0"/>
        <c:ser>
          <c:idx val="0"/>
          <c:order val="0"/>
          <c:tx>
            <c:strRef>
              <c:f>'Prezzi indicizzati'!$C$1</c:f>
              <c:strCache>
                <c:ptCount val="1"/>
                <c:pt idx="0">
                  <c:v> Nike </c:v>
                </c:pt>
              </c:strCache>
            </c:strRef>
          </c:tx>
          <c:spPr>
            <a:ln w="28575" cap="rnd">
              <a:solidFill>
                <a:srgbClr val="FF8000">
                  <a:alpha val="98824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'Prezzi indicizzati'!$A$2:$A$1161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indicizzati'!$C$2:$C$1161</c:f>
              <c:numCache>
                <c:formatCode>_-* #,##0.00\ [$€-410]_-;\-* #,##0.00\ [$€-410]_-;_-* "-"??\ [$€-410]_-;_-@_-</c:formatCode>
                <c:ptCount val="1160"/>
                <c:pt idx="0">
                  <c:v>65.522544499999995</c:v>
                </c:pt>
                <c:pt idx="1">
                  <c:v>65.993008799999998</c:v>
                </c:pt>
                <c:pt idx="2">
                  <c:v>67.071994900000007</c:v>
                </c:pt>
                <c:pt idx="3">
                  <c:v>66.363703200000003</c:v>
                </c:pt>
                <c:pt idx="4">
                  <c:v>66.464002399999998</c:v>
                </c:pt>
                <c:pt idx="5">
                  <c:v>66.312202799999994</c:v>
                </c:pt>
                <c:pt idx="6">
                  <c:v>68.232225600000007</c:v>
                </c:pt>
                <c:pt idx="7">
                  <c:v>68.157985600000004</c:v>
                </c:pt>
                <c:pt idx="8">
                  <c:v>69.442905400000001</c:v>
                </c:pt>
                <c:pt idx="9">
                  <c:v>70.812089999999998</c:v>
                </c:pt>
                <c:pt idx="10">
                  <c:v>71.095529999999997</c:v>
                </c:pt>
                <c:pt idx="11">
                  <c:v>70.737764999999996</c:v>
                </c:pt>
                <c:pt idx="12">
                  <c:v>71.1540064</c:v>
                </c:pt>
                <c:pt idx="13">
                  <c:v>70.636124699999996</c:v>
                </c:pt>
                <c:pt idx="14">
                  <c:v>70.252691200000001</c:v>
                </c:pt>
                <c:pt idx="15">
                  <c:v>70.183675800000003</c:v>
                </c:pt>
                <c:pt idx="16">
                  <c:v>70.820076799999995</c:v>
                </c:pt>
                <c:pt idx="17">
                  <c:v>71.548381599999999</c:v>
                </c:pt>
                <c:pt idx="18">
                  <c:v>71.163120599999999</c:v>
                </c:pt>
                <c:pt idx="19">
                  <c:v>71.701074899999995</c:v>
                </c:pt>
                <c:pt idx="20">
                  <c:v>72.607732200000001</c:v>
                </c:pt>
                <c:pt idx="21">
                  <c:v>72.807958799999994</c:v>
                </c:pt>
                <c:pt idx="22">
                  <c:v>72.653973699999995</c:v>
                </c:pt>
                <c:pt idx="23">
                  <c:v>72.704937200000003</c:v>
                </c:pt>
                <c:pt idx="24">
                  <c:v>74.805706799999996</c:v>
                </c:pt>
                <c:pt idx="25">
                  <c:v>74.944340400000002</c:v>
                </c:pt>
                <c:pt idx="26">
                  <c:v>75.603989999999996</c:v>
                </c:pt>
                <c:pt idx="27">
                  <c:v>74.847544799999994</c:v>
                </c:pt>
                <c:pt idx="28">
                  <c:v>74.069085000000001</c:v>
                </c:pt>
                <c:pt idx="29">
                  <c:v>74.737977599999994</c:v>
                </c:pt>
                <c:pt idx="30">
                  <c:v>74.987074800000002</c:v>
                </c:pt>
                <c:pt idx="31">
                  <c:v>75.362430000000003</c:v>
                </c:pt>
                <c:pt idx="32">
                  <c:v>75.793408600000006</c:v>
                </c:pt>
                <c:pt idx="33">
                  <c:v>75.400392299999993</c:v>
                </c:pt>
                <c:pt idx="34">
                  <c:v>76.631072000000003</c:v>
                </c:pt>
                <c:pt idx="35">
                  <c:v>75.540474799999998</c:v>
                </c:pt>
                <c:pt idx="36">
                  <c:v>75.570825600000006</c:v>
                </c:pt>
                <c:pt idx="37">
                  <c:v>75.302592799999999</c:v>
                </c:pt>
                <c:pt idx="38">
                  <c:v>76.179810000000003</c:v>
                </c:pt>
                <c:pt idx="39">
                  <c:v>75.458432000000002</c:v>
                </c:pt>
                <c:pt idx="40">
                  <c:v>76.305136599999997</c:v>
                </c:pt>
                <c:pt idx="41">
                  <c:v>75.695251499999998</c:v>
                </c:pt>
                <c:pt idx="42">
                  <c:v>75.876189999999994</c:v>
                </c:pt>
                <c:pt idx="43">
                  <c:v>76.862576000000004</c:v>
                </c:pt>
                <c:pt idx="44">
                  <c:v>76.644400000000005</c:v>
                </c:pt>
                <c:pt idx="45">
                  <c:v>77.470412999999994</c:v>
                </c:pt>
                <c:pt idx="46">
                  <c:v>77.266289700000002</c:v>
                </c:pt>
                <c:pt idx="47">
                  <c:v>75.970781500000001</c:v>
                </c:pt>
                <c:pt idx="48">
                  <c:v>72.651028600000004</c:v>
                </c:pt>
                <c:pt idx="49">
                  <c:v>72.787953000000002</c:v>
                </c:pt>
                <c:pt idx="50">
                  <c:v>74.0230964</c:v>
                </c:pt>
                <c:pt idx="51">
                  <c:v>73.877811699999995</c:v>
                </c:pt>
                <c:pt idx="52">
                  <c:v>74.902330800000001</c:v>
                </c:pt>
                <c:pt idx="53">
                  <c:v>75.073215000000005</c:v>
                </c:pt>
                <c:pt idx="54">
                  <c:v>76.016637000000003</c:v>
                </c:pt>
                <c:pt idx="55">
                  <c:v>75.317098999999999</c:v>
                </c:pt>
                <c:pt idx="56">
                  <c:v>75.190970500000006</c:v>
                </c:pt>
                <c:pt idx="57">
                  <c:v>76.007505600000002</c:v>
                </c:pt>
                <c:pt idx="58">
                  <c:v>76.154595999999998</c:v>
                </c:pt>
                <c:pt idx="59">
                  <c:v>75.255491399999997</c:v>
                </c:pt>
                <c:pt idx="60">
                  <c:v>74.842325599999995</c:v>
                </c:pt>
                <c:pt idx="61">
                  <c:v>75.295350400000004</c:v>
                </c:pt>
                <c:pt idx="62">
                  <c:v>75.55565</c:v>
                </c:pt>
                <c:pt idx="63">
                  <c:v>76.318950400000006</c:v>
                </c:pt>
                <c:pt idx="64">
                  <c:v>76.793320300000005</c:v>
                </c:pt>
                <c:pt idx="65">
                  <c:v>77.836455999999998</c:v>
                </c:pt>
                <c:pt idx="66">
                  <c:v>78.564203899999995</c:v>
                </c:pt>
                <c:pt idx="67">
                  <c:v>79.437060000000002</c:v>
                </c:pt>
                <c:pt idx="68">
                  <c:v>77.888764100000003</c:v>
                </c:pt>
                <c:pt idx="69">
                  <c:v>79.259313000000006</c:v>
                </c:pt>
                <c:pt idx="70">
                  <c:v>78.670033200000006</c:v>
                </c:pt>
                <c:pt idx="71">
                  <c:v>79.215836199999998</c:v>
                </c:pt>
                <c:pt idx="72">
                  <c:v>73.762696399999996</c:v>
                </c:pt>
                <c:pt idx="73">
                  <c:v>73.961616599999999</c:v>
                </c:pt>
                <c:pt idx="74">
                  <c:v>73.957584600000004</c:v>
                </c:pt>
                <c:pt idx="75">
                  <c:v>74.7348085</c:v>
                </c:pt>
                <c:pt idx="76">
                  <c:v>73.536705900000001</c:v>
                </c:pt>
                <c:pt idx="77">
                  <c:v>74.6855154</c:v>
                </c:pt>
                <c:pt idx="78">
                  <c:v>75.009168599999995</c:v>
                </c:pt>
                <c:pt idx="79">
                  <c:v>75.438185200000007</c:v>
                </c:pt>
                <c:pt idx="80">
                  <c:v>75.806856600000003</c:v>
                </c:pt>
                <c:pt idx="81">
                  <c:v>74.172291000000001</c:v>
                </c:pt>
                <c:pt idx="82">
                  <c:v>74.959840799999995</c:v>
                </c:pt>
                <c:pt idx="83">
                  <c:v>74.605440000000002</c:v>
                </c:pt>
                <c:pt idx="84">
                  <c:v>73.917348000000004</c:v>
                </c:pt>
                <c:pt idx="85">
                  <c:v>73.344232000000005</c:v>
                </c:pt>
                <c:pt idx="86">
                  <c:v>72.760071999999994</c:v>
                </c:pt>
                <c:pt idx="87">
                  <c:v>70.868638500000003</c:v>
                </c:pt>
                <c:pt idx="88">
                  <c:v>71.212732200000005</c:v>
                </c:pt>
                <c:pt idx="89">
                  <c:v>69.078869999999995</c:v>
                </c:pt>
                <c:pt idx="90">
                  <c:v>69.3594528</c:v>
                </c:pt>
                <c:pt idx="91">
                  <c:v>72.544672199999994</c:v>
                </c:pt>
                <c:pt idx="92">
                  <c:v>73.732472000000001</c:v>
                </c:pt>
                <c:pt idx="93">
                  <c:v>73.133150000000001</c:v>
                </c:pt>
                <c:pt idx="94">
                  <c:v>73.611827300000002</c:v>
                </c:pt>
                <c:pt idx="95">
                  <c:v>73.4927694</c:v>
                </c:pt>
                <c:pt idx="96">
                  <c:v>73.208527399999994</c:v>
                </c:pt>
                <c:pt idx="97">
                  <c:v>74.155381199999994</c:v>
                </c:pt>
                <c:pt idx="98">
                  <c:v>74.453512000000003</c:v>
                </c:pt>
                <c:pt idx="99">
                  <c:v>73.201065</c:v>
                </c:pt>
                <c:pt idx="100">
                  <c:v>75.328794000000002</c:v>
                </c:pt>
                <c:pt idx="101">
                  <c:v>74.438872500000002</c:v>
                </c:pt>
                <c:pt idx="102">
                  <c:v>75.493658400000001</c:v>
                </c:pt>
                <c:pt idx="103">
                  <c:v>75.444564999999997</c:v>
                </c:pt>
                <c:pt idx="104">
                  <c:v>74.148750000000007</c:v>
                </c:pt>
                <c:pt idx="105">
                  <c:v>72.696511799999996</c:v>
                </c:pt>
                <c:pt idx="106">
                  <c:v>72.615932999999998</c:v>
                </c:pt>
                <c:pt idx="107">
                  <c:v>73.592355600000005</c:v>
                </c:pt>
                <c:pt idx="108">
                  <c:v>73.847457000000006</c:v>
                </c:pt>
                <c:pt idx="109">
                  <c:v>75.684363300000001</c:v>
                </c:pt>
                <c:pt idx="110">
                  <c:v>75.299198399999995</c:v>
                </c:pt>
                <c:pt idx="111">
                  <c:v>76.438711999999995</c:v>
                </c:pt>
                <c:pt idx="112">
                  <c:v>77.352278999999996</c:v>
                </c:pt>
                <c:pt idx="113">
                  <c:v>78.901155200000005</c:v>
                </c:pt>
                <c:pt idx="114">
                  <c:v>78.5651352</c:v>
                </c:pt>
                <c:pt idx="115">
                  <c:v>77.731536800000001</c:v>
                </c:pt>
                <c:pt idx="116">
                  <c:v>78.465971699999997</c:v>
                </c:pt>
                <c:pt idx="117">
                  <c:v>79.084196800000001</c:v>
                </c:pt>
                <c:pt idx="118">
                  <c:v>79.043604000000002</c:v>
                </c:pt>
                <c:pt idx="119">
                  <c:v>77.965125</c:v>
                </c:pt>
                <c:pt idx="120">
                  <c:v>77.552284799999995</c:v>
                </c:pt>
                <c:pt idx="121">
                  <c:v>77.139418500000005</c:v>
                </c:pt>
                <c:pt idx="122">
                  <c:v>76.704153399999996</c:v>
                </c:pt>
                <c:pt idx="123">
                  <c:v>77.750826000000004</c:v>
                </c:pt>
                <c:pt idx="124">
                  <c:v>77.834924999999998</c:v>
                </c:pt>
                <c:pt idx="125">
                  <c:v>78.312852800000002</c:v>
                </c:pt>
                <c:pt idx="126">
                  <c:v>78.687955200000005</c:v>
                </c:pt>
                <c:pt idx="127">
                  <c:v>78.624930800000001</c:v>
                </c:pt>
                <c:pt idx="128">
                  <c:v>78.185264000000004</c:v>
                </c:pt>
                <c:pt idx="129">
                  <c:v>77.686810600000001</c:v>
                </c:pt>
                <c:pt idx="130">
                  <c:v>74.997513600000005</c:v>
                </c:pt>
                <c:pt idx="131">
                  <c:v>73.052776199999997</c:v>
                </c:pt>
                <c:pt idx="132">
                  <c:v>70.496519000000006</c:v>
                </c:pt>
                <c:pt idx="133">
                  <c:v>72.602525999999997</c:v>
                </c:pt>
                <c:pt idx="134">
                  <c:v>72.591167999999996</c:v>
                </c:pt>
                <c:pt idx="135">
                  <c:v>74.252629999999996</c:v>
                </c:pt>
                <c:pt idx="136">
                  <c:v>73.209779600000005</c:v>
                </c:pt>
                <c:pt idx="137">
                  <c:v>74.599728799999994</c:v>
                </c:pt>
                <c:pt idx="138">
                  <c:v>72.751164900000006</c:v>
                </c:pt>
                <c:pt idx="139">
                  <c:v>71.591599099999996</c:v>
                </c:pt>
                <c:pt idx="140">
                  <c:v>72.395701200000005</c:v>
                </c:pt>
                <c:pt idx="141">
                  <c:v>73.248220500000002</c:v>
                </c:pt>
                <c:pt idx="142">
                  <c:v>72.555919399999993</c:v>
                </c:pt>
                <c:pt idx="143">
                  <c:v>74.654647199999999</c:v>
                </c:pt>
                <c:pt idx="144">
                  <c:v>75.203103900000002</c:v>
                </c:pt>
                <c:pt idx="145">
                  <c:v>72.182029600000007</c:v>
                </c:pt>
                <c:pt idx="146">
                  <c:v>74.099024999999997</c:v>
                </c:pt>
                <c:pt idx="147">
                  <c:v>73.967271299999993</c:v>
                </c:pt>
                <c:pt idx="148">
                  <c:v>75.3632396</c:v>
                </c:pt>
                <c:pt idx="149">
                  <c:v>77.232186600000006</c:v>
                </c:pt>
                <c:pt idx="150">
                  <c:v>76.894999999999996</c:v>
                </c:pt>
                <c:pt idx="151">
                  <c:v>77.169084699999999</c:v>
                </c:pt>
                <c:pt idx="152">
                  <c:v>78.265049500000003</c:v>
                </c:pt>
                <c:pt idx="153">
                  <c:v>80.141235399999999</c:v>
                </c:pt>
                <c:pt idx="154">
                  <c:v>80.429413400000001</c:v>
                </c:pt>
                <c:pt idx="155">
                  <c:v>80.273837700000001</c:v>
                </c:pt>
                <c:pt idx="156">
                  <c:v>78.628906499999999</c:v>
                </c:pt>
                <c:pt idx="157">
                  <c:v>78.799362500000001</c:v>
                </c:pt>
                <c:pt idx="158">
                  <c:v>79.260693599999996</c:v>
                </c:pt>
                <c:pt idx="159">
                  <c:v>78.858692000000005</c:v>
                </c:pt>
                <c:pt idx="160">
                  <c:v>79.116543399999998</c:v>
                </c:pt>
                <c:pt idx="161">
                  <c:v>79.862136000000007</c:v>
                </c:pt>
                <c:pt idx="162">
                  <c:v>79.438659999999999</c:v>
                </c:pt>
                <c:pt idx="163">
                  <c:v>78.678569199999998</c:v>
                </c:pt>
                <c:pt idx="164">
                  <c:v>79.125439799999995</c:v>
                </c:pt>
                <c:pt idx="165">
                  <c:v>82.999431900000005</c:v>
                </c:pt>
                <c:pt idx="166">
                  <c:v>84.397303899999997</c:v>
                </c:pt>
                <c:pt idx="167">
                  <c:v>84.393494399999994</c:v>
                </c:pt>
                <c:pt idx="168">
                  <c:v>86.180992000000003</c:v>
                </c:pt>
                <c:pt idx="169">
                  <c:v>84.427894800000004</c:v>
                </c:pt>
                <c:pt idx="170">
                  <c:v>83.491944200000006</c:v>
                </c:pt>
                <c:pt idx="171">
                  <c:v>84.794215600000001</c:v>
                </c:pt>
                <c:pt idx="172">
                  <c:v>84.9319086</c:v>
                </c:pt>
                <c:pt idx="173">
                  <c:v>83.759492499999993</c:v>
                </c:pt>
                <c:pt idx="174">
                  <c:v>84.346783200000004</c:v>
                </c:pt>
                <c:pt idx="175">
                  <c:v>84.514679999999998</c:v>
                </c:pt>
                <c:pt idx="176">
                  <c:v>85.036503999999994</c:v>
                </c:pt>
                <c:pt idx="177">
                  <c:v>85.930926600000006</c:v>
                </c:pt>
                <c:pt idx="178">
                  <c:v>85.708899200000005</c:v>
                </c:pt>
                <c:pt idx="179">
                  <c:v>85.919907199999997</c:v>
                </c:pt>
                <c:pt idx="180">
                  <c:v>86.042174000000003</c:v>
                </c:pt>
                <c:pt idx="181">
                  <c:v>86.311264399999999</c:v>
                </c:pt>
                <c:pt idx="182">
                  <c:v>82.954136000000005</c:v>
                </c:pt>
                <c:pt idx="183">
                  <c:v>82.40307</c:v>
                </c:pt>
                <c:pt idx="184">
                  <c:v>82.072574799999998</c:v>
                </c:pt>
                <c:pt idx="185">
                  <c:v>81.861300999999997</c:v>
                </c:pt>
                <c:pt idx="186">
                  <c:v>80.360035199999999</c:v>
                </c:pt>
                <c:pt idx="187">
                  <c:v>80.902233800000005</c:v>
                </c:pt>
                <c:pt idx="188">
                  <c:v>80.313812999999996</c:v>
                </c:pt>
                <c:pt idx="189">
                  <c:v>79.874958800000002</c:v>
                </c:pt>
                <c:pt idx="190">
                  <c:v>81.163437599999995</c:v>
                </c:pt>
                <c:pt idx="191">
                  <c:v>80.867549999999994</c:v>
                </c:pt>
                <c:pt idx="192">
                  <c:v>81.817424000000003</c:v>
                </c:pt>
                <c:pt idx="193">
                  <c:v>81.526823699999994</c:v>
                </c:pt>
                <c:pt idx="194">
                  <c:v>81.625822499999998</c:v>
                </c:pt>
                <c:pt idx="195">
                  <c:v>81.311644999999999</c:v>
                </c:pt>
                <c:pt idx="196">
                  <c:v>82.946094000000002</c:v>
                </c:pt>
                <c:pt idx="197">
                  <c:v>82.814747199999999</c:v>
                </c:pt>
                <c:pt idx="198">
                  <c:v>84.199339199999997</c:v>
                </c:pt>
                <c:pt idx="199">
                  <c:v>85.0765612</c:v>
                </c:pt>
                <c:pt idx="200">
                  <c:v>84.500810900000005</c:v>
                </c:pt>
                <c:pt idx="201">
                  <c:v>84.040898999999996</c:v>
                </c:pt>
                <c:pt idx="202">
                  <c:v>83.349503999999996</c:v>
                </c:pt>
                <c:pt idx="203">
                  <c:v>84.685515199999998</c:v>
                </c:pt>
                <c:pt idx="204">
                  <c:v>84.355058</c:v>
                </c:pt>
                <c:pt idx="205">
                  <c:v>84.707241300000007</c:v>
                </c:pt>
                <c:pt idx="206">
                  <c:v>85.597736400000002</c:v>
                </c:pt>
                <c:pt idx="207">
                  <c:v>84.874896500000006</c:v>
                </c:pt>
                <c:pt idx="208">
                  <c:v>84.463161200000002</c:v>
                </c:pt>
                <c:pt idx="209">
                  <c:v>83.440527000000003</c:v>
                </c:pt>
                <c:pt idx="210">
                  <c:v>84.615101999999993</c:v>
                </c:pt>
                <c:pt idx="211">
                  <c:v>86.281884599999998</c:v>
                </c:pt>
                <c:pt idx="212">
                  <c:v>87.726799999999997</c:v>
                </c:pt>
                <c:pt idx="213">
                  <c:v>87.353520000000003</c:v>
                </c:pt>
                <c:pt idx="214">
                  <c:v>87.459365500000004</c:v>
                </c:pt>
                <c:pt idx="215">
                  <c:v>87.328863400000003</c:v>
                </c:pt>
                <c:pt idx="216">
                  <c:v>87.814123600000002</c:v>
                </c:pt>
                <c:pt idx="217">
                  <c:v>87.930427199999997</c:v>
                </c:pt>
                <c:pt idx="218">
                  <c:v>88.681974999999994</c:v>
                </c:pt>
                <c:pt idx="219">
                  <c:v>89.380071000000001</c:v>
                </c:pt>
                <c:pt idx="220">
                  <c:v>90.514005699999998</c:v>
                </c:pt>
                <c:pt idx="221">
                  <c:v>90.962171999999995</c:v>
                </c:pt>
                <c:pt idx="222">
                  <c:v>90.232892399999997</c:v>
                </c:pt>
                <c:pt idx="223">
                  <c:v>90.240081599999996</c:v>
                </c:pt>
                <c:pt idx="224">
                  <c:v>90.889914500000003</c:v>
                </c:pt>
                <c:pt idx="225">
                  <c:v>90.024479999999997</c:v>
                </c:pt>
                <c:pt idx="226">
                  <c:v>90.976958600000003</c:v>
                </c:pt>
                <c:pt idx="227">
                  <c:v>91.274268399999997</c:v>
                </c:pt>
                <c:pt idx="228">
                  <c:v>91.462023000000002</c:v>
                </c:pt>
                <c:pt idx="229">
                  <c:v>91.382739999999998</c:v>
                </c:pt>
                <c:pt idx="230">
                  <c:v>90.737352000000001</c:v>
                </c:pt>
                <c:pt idx="231">
                  <c:v>92.495233200000001</c:v>
                </c:pt>
                <c:pt idx="232">
                  <c:v>92.196462600000004</c:v>
                </c:pt>
                <c:pt idx="233">
                  <c:v>92.833495900000003</c:v>
                </c:pt>
                <c:pt idx="234">
                  <c:v>94.273516400000005</c:v>
                </c:pt>
                <c:pt idx="235">
                  <c:v>94.368808799999996</c:v>
                </c:pt>
                <c:pt idx="236">
                  <c:v>94.211318700000007</c:v>
                </c:pt>
                <c:pt idx="237">
                  <c:v>93.213526200000004</c:v>
                </c:pt>
                <c:pt idx="238">
                  <c:v>92.560595699999993</c:v>
                </c:pt>
                <c:pt idx="239">
                  <c:v>90.994864800000002</c:v>
                </c:pt>
                <c:pt idx="240">
                  <c:v>91.116050400000006</c:v>
                </c:pt>
                <c:pt idx="241">
                  <c:v>90.689663999999993</c:v>
                </c:pt>
                <c:pt idx="242">
                  <c:v>89.021017799999996</c:v>
                </c:pt>
                <c:pt idx="243">
                  <c:v>86.811560999999998</c:v>
                </c:pt>
                <c:pt idx="244">
                  <c:v>89.771846400000001</c:v>
                </c:pt>
                <c:pt idx="245">
                  <c:v>91.812769399999993</c:v>
                </c:pt>
                <c:pt idx="246">
                  <c:v>91.425043599999995</c:v>
                </c:pt>
                <c:pt idx="247">
                  <c:v>91.320902500000003</c:v>
                </c:pt>
                <c:pt idx="248">
                  <c:v>90.871255199999993</c:v>
                </c:pt>
                <c:pt idx="249">
                  <c:v>91.685333400000005</c:v>
                </c:pt>
                <c:pt idx="250">
                  <c:v>94.747640000000004</c:v>
                </c:pt>
                <c:pt idx="251">
                  <c:v>95.359858700000004</c:v>
                </c:pt>
                <c:pt idx="252">
                  <c:v>95.6046944</c:v>
                </c:pt>
                <c:pt idx="253">
                  <c:v>94.523399999999995</c:v>
                </c:pt>
                <c:pt idx="254">
                  <c:v>94.834926800000005</c:v>
                </c:pt>
                <c:pt idx="255">
                  <c:v>95.085296700000001</c:v>
                </c:pt>
                <c:pt idx="256">
                  <c:v>92.455562499999999</c:v>
                </c:pt>
                <c:pt idx="257">
                  <c:v>85.393680000000003</c:v>
                </c:pt>
                <c:pt idx="258">
                  <c:v>84.566400000000002</c:v>
                </c:pt>
                <c:pt idx="259">
                  <c:v>80.514972999999998</c:v>
                </c:pt>
                <c:pt idx="260">
                  <c:v>81.070341400000004</c:v>
                </c:pt>
                <c:pt idx="261">
                  <c:v>83.255370799999994</c:v>
                </c:pt>
                <c:pt idx="262">
                  <c:v>81.398717399999995</c:v>
                </c:pt>
                <c:pt idx="263">
                  <c:v>84.237488499999998</c:v>
                </c:pt>
                <c:pt idx="264">
                  <c:v>80.594460799999993</c:v>
                </c:pt>
                <c:pt idx="265">
                  <c:v>78.298446799999994</c:v>
                </c:pt>
                <c:pt idx="266">
                  <c:v>73.477654900000005</c:v>
                </c:pt>
                <c:pt idx="267">
                  <c:v>78.286779999999993</c:v>
                </c:pt>
                <c:pt idx="268">
                  <c:v>74.554199999999994</c:v>
                </c:pt>
                <c:pt idx="269">
                  <c:v>66.350381999999996</c:v>
                </c:pt>
                <c:pt idx="270">
                  <c:v>68.059790000000007</c:v>
                </c:pt>
                <c:pt idx="271">
                  <c:v>59.734972300000003</c:v>
                </c:pt>
                <c:pt idx="272">
                  <c:v>63.513892800000001</c:v>
                </c:pt>
                <c:pt idx="273">
                  <c:v>62.347773599999996</c:v>
                </c:pt>
                <c:pt idx="274">
                  <c:v>65.799553000000003</c:v>
                </c:pt>
                <c:pt idx="275">
                  <c:v>58.576700000000002</c:v>
                </c:pt>
                <c:pt idx="276">
                  <c:v>67.0528032</c:v>
                </c:pt>
                <c:pt idx="277">
                  <c:v>72.619671199999999</c:v>
                </c:pt>
                <c:pt idx="278">
                  <c:v>76.441553999999996</c:v>
                </c:pt>
                <c:pt idx="279">
                  <c:v>74.7130741</c:v>
                </c:pt>
                <c:pt idx="280">
                  <c:v>77.295367799999994</c:v>
                </c:pt>
                <c:pt idx="281">
                  <c:v>75.020358000000002</c:v>
                </c:pt>
                <c:pt idx="282">
                  <c:v>72.276775200000003</c:v>
                </c:pt>
                <c:pt idx="283">
                  <c:v>73.820960999999997</c:v>
                </c:pt>
                <c:pt idx="284">
                  <c:v>72.964426399999994</c:v>
                </c:pt>
                <c:pt idx="285">
                  <c:v>78.426620999999997</c:v>
                </c:pt>
                <c:pt idx="286">
                  <c:v>77.289177600000002</c:v>
                </c:pt>
                <c:pt idx="287">
                  <c:v>78.574095</c:v>
                </c:pt>
                <c:pt idx="288">
                  <c:v>79.426736399999996</c:v>
                </c:pt>
                <c:pt idx="289">
                  <c:v>79.670300100000006</c:v>
                </c:pt>
                <c:pt idx="290">
                  <c:v>77.968073599999997</c:v>
                </c:pt>
                <c:pt idx="291">
                  <c:v>79.648859000000002</c:v>
                </c:pt>
                <c:pt idx="292">
                  <c:v>82.668648599999997</c:v>
                </c:pt>
                <c:pt idx="293">
                  <c:v>80.924256</c:v>
                </c:pt>
                <c:pt idx="294">
                  <c:v>78.481979999999993</c:v>
                </c:pt>
                <c:pt idx="295">
                  <c:v>82.027030800000006</c:v>
                </c:pt>
                <c:pt idx="296">
                  <c:v>81.059926500000003</c:v>
                </c:pt>
                <c:pt idx="297">
                  <c:v>81.672437700000003</c:v>
                </c:pt>
                <c:pt idx="298">
                  <c:v>82.535876099999996</c:v>
                </c:pt>
                <c:pt idx="299">
                  <c:v>82.085831999999996</c:v>
                </c:pt>
                <c:pt idx="300">
                  <c:v>79.5805194</c:v>
                </c:pt>
                <c:pt idx="301">
                  <c:v>81.757706400000004</c:v>
                </c:pt>
                <c:pt idx="302">
                  <c:v>83.450254599999994</c:v>
                </c:pt>
                <c:pt idx="303">
                  <c:v>84.147531299999997</c:v>
                </c:pt>
                <c:pt idx="304">
                  <c:v>81.375720000000001</c:v>
                </c:pt>
                <c:pt idx="305">
                  <c:v>79.530651199999994</c:v>
                </c:pt>
                <c:pt idx="306">
                  <c:v>80.108948999999996</c:v>
                </c:pt>
                <c:pt idx="307">
                  <c:v>80.434433600000006</c:v>
                </c:pt>
                <c:pt idx="308">
                  <c:v>83.430876799999993</c:v>
                </c:pt>
                <c:pt idx="309">
                  <c:v>83.792961700000006</c:v>
                </c:pt>
                <c:pt idx="310">
                  <c:v>84.677449999999993</c:v>
                </c:pt>
                <c:pt idx="311">
                  <c:v>86.090485799999996</c:v>
                </c:pt>
                <c:pt idx="312">
                  <c:v>86.009062499999999</c:v>
                </c:pt>
                <c:pt idx="313">
                  <c:v>87.996664999999993</c:v>
                </c:pt>
                <c:pt idx="314">
                  <c:v>90.765850799999996</c:v>
                </c:pt>
                <c:pt idx="315">
                  <c:v>88.894610999999998</c:v>
                </c:pt>
                <c:pt idx="316">
                  <c:v>88.826494800000006</c:v>
                </c:pt>
                <c:pt idx="317">
                  <c:v>90.196551600000006</c:v>
                </c:pt>
                <c:pt idx="318">
                  <c:v>92.690174099999993</c:v>
                </c:pt>
                <c:pt idx="319">
                  <c:v>89.344151999999994</c:v>
                </c:pt>
                <c:pt idx="320">
                  <c:v>91.022629100000003</c:v>
                </c:pt>
                <c:pt idx="321">
                  <c:v>92.357138199999994</c:v>
                </c:pt>
                <c:pt idx="322">
                  <c:v>90.502212900000004</c:v>
                </c:pt>
                <c:pt idx="323">
                  <c:v>89.822709599999996</c:v>
                </c:pt>
                <c:pt idx="324">
                  <c:v>84.243532299999998</c:v>
                </c:pt>
                <c:pt idx="325">
                  <c:v>85.684805100000005</c:v>
                </c:pt>
                <c:pt idx="326">
                  <c:v>86.416201599999994</c:v>
                </c:pt>
                <c:pt idx="327">
                  <c:v>87.933654399999995</c:v>
                </c:pt>
                <c:pt idx="328">
                  <c:v>88.241342399999994</c:v>
                </c:pt>
                <c:pt idx="329">
                  <c:v>87.886314999999996</c:v>
                </c:pt>
                <c:pt idx="330">
                  <c:v>85.708732999999995</c:v>
                </c:pt>
                <c:pt idx="331">
                  <c:v>88.390752599999999</c:v>
                </c:pt>
                <c:pt idx="332">
                  <c:v>90.147220799999999</c:v>
                </c:pt>
                <c:pt idx="333">
                  <c:v>88.9601112</c:v>
                </c:pt>
                <c:pt idx="334">
                  <c:v>90.398099999999999</c:v>
                </c:pt>
                <c:pt idx="335">
                  <c:v>83.506805</c:v>
                </c:pt>
                <c:pt idx="336">
                  <c:v>85.293621599999994</c:v>
                </c:pt>
                <c:pt idx="337">
                  <c:v>87.302739500000001</c:v>
                </c:pt>
                <c:pt idx="338">
                  <c:v>86.577886000000007</c:v>
                </c:pt>
                <c:pt idx="339">
                  <c:v>87.586951200000001</c:v>
                </c:pt>
                <c:pt idx="340">
                  <c:v>88.388783500000002</c:v>
                </c:pt>
                <c:pt idx="341">
                  <c:v>86.131181699999999</c:v>
                </c:pt>
                <c:pt idx="342">
                  <c:v>87.245079599999997</c:v>
                </c:pt>
                <c:pt idx="343">
                  <c:v>85.976785500000005</c:v>
                </c:pt>
                <c:pt idx="344">
                  <c:v>86.7319289</c:v>
                </c:pt>
                <c:pt idx="345">
                  <c:v>85.061321800000002</c:v>
                </c:pt>
                <c:pt idx="346">
                  <c:v>84.906899999999993</c:v>
                </c:pt>
                <c:pt idx="347">
                  <c:v>86.362426799999994</c:v>
                </c:pt>
                <c:pt idx="348">
                  <c:v>85.442909999999998</c:v>
                </c:pt>
                <c:pt idx="349">
                  <c:v>84.264256000000003</c:v>
                </c:pt>
                <c:pt idx="350">
                  <c:v>83.580883</c:v>
                </c:pt>
                <c:pt idx="351">
                  <c:v>85.337136000000001</c:v>
                </c:pt>
                <c:pt idx="352">
                  <c:v>85.502749499999993</c:v>
                </c:pt>
                <c:pt idx="353">
                  <c:v>82.724737899999994</c:v>
                </c:pt>
                <c:pt idx="354">
                  <c:v>82.183773599999995</c:v>
                </c:pt>
                <c:pt idx="355">
                  <c:v>82.248014600000005</c:v>
                </c:pt>
                <c:pt idx="356">
                  <c:v>81.732539399999993</c:v>
                </c:pt>
                <c:pt idx="357">
                  <c:v>82.903101300000003</c:v>
                </c:pt>
                <c:pt idx="358">
                  <c:v>83.607049099999998</c:v>
                </c:pt>
                <c:pt idx="359">
                  <c:v>82.4832818</c:v>
                </c:pt>
                <c:pt idx="360">
                  <c:v>85.102513999999999</c:v>
                </c:pt>
                <c:pt idx="361">
                  <c:v>84.589949500000003</c:v>
                </c:pt>
                <c:pt idx="362">
                  <c:v>86.4241356</c:v>
                </c:pt>
                <c:pt idx="363">
                  <c:v>89.547523200000001</c:v>
                </c:pt>
                <c:pt idx="364">
                  <c:v>89.305475000000001</c:v>
                </c:pt>
                <c:pt idx="365">
                  <c:v>90.179832000000005</c:v>
                </c:pt>
                <c:pt idx="366">
                  <c:v>89.882263600000002</c:v>
                </c:pt>
                <c:pt idx="367">
                  <c:v>89.0217198</c:v>
                </c:pt>
                <c:pt idx="368">
                  <c:v>89.671881299999995</c:v>
                </c:pt>
                <c:pt idx="369">
                  <c:v>91.576543200000003</c:v>
                </c:pt>
                <c:pt idx="370">
                  <c:v>91.0783524</c:v>
                </c:pt>
                <c:pt idx="371">
                  <c:v>93.048244999999994</c:v>
                </c:pt>
                <c:pt idx="372">
                  <c:v>94.875453699999994</c:v>
                </c:pt>
                <c:pt idx="373">
                  <c:v>94.235985900000003</c:v>
                </c:pt>
                <c:pt idx="374">
                  <c:v>94.285231400000001</c:v>
                </c:pt>
                <c:pt idx="375">
                  <c:v>93.765097999999995</c:v>
                </c:pt>
                <c:pt idx="376">
                  <c:v>94.337074799999996</c:v>
                </c:pt>
                <c:pt idx="377">
                  <c:v>93.741442000000006</c:v>
                </c:pt>
                <c:pt idx="378">
                  <c:v>96.423109199999999</c:v>
                </c:pt>
                <c:pt idx="379">
                  <c:v>98.540655999999998</c:v>
                </c:pt>
                <c:pt idx="380">
                  <c:v>95.239757499999996</c:v>
                </c:pt>
                <c:pt idx="381">
                  <c:v>94.948775999999995</c:v>
                </c:pt>
                <c:pt idx="382">
                  <c:v>95.695898400000004</c:v>
                </c:pt>
                <c:pt idx="383">
                  <c:v>97.355919</c:v>
                </c:pt>
                <c:pt idx="384">
                  <c:v>97.173178699999994</c:v>
                </c:pt>
                <c:pt idx="385">
                  <c:v>99.620320000000007</c:v>
                </c:pt>
                <c:pt idx="386">
                  <c:v>100.50532800000001</c:v>
                </c:pt>
                <c:pt idx="387">
                  <c:v>100.69250479999999</c:v>
                </c:pt>
                <c:pt idx="388">
                  <c:v>100.3805055</c:v>
                </c:pt>
                <c:pt idx="389">
                  <c:v>98.219476</c:v>
                </c:pt>
                <c:pt idx="390">
                  <c:v>96.865914599999996</c:v>
                </c:pt>
                <c:pt idx="391">
                  <c:v>109.0235181</c:v>
                </c:pt>
                <c:pt idx="392">
                  <c:v>106.87956250000001</c:v>
                </c:pt>
                <c:pt idx="393">
                  <c:v>106.8191655</c:v>
                </c:pt>
                <c:pt idx="394">
                  <c:v>106.58450879999999</c:v>
                </c:pt>
                <c:pt idx="395">
                  <c:v>107.604714</c:v>
                </c:pt>
                <c:pt idx="396">
                  <c:v>107.13458060000001</c:v>
                </c:pt>
                <c:pt idx="397">
                  <c:v>108.1189</c:v>
                </c:pt>
                <c:pt idx="398">
                  <c:v>108.5725662</c:v>
                </c:pt>
                <c:pt idx="399">
                  <c:v>108.785883</c:v>
                </c:pt>
                <c:pt idx="400">
                  <c:v>110.5952204</c:v>
                </c:pt>
                <c:pt idx="401">
                  <c:v>110.31576080000001</c:v>
                </c:pt>
                <c:pt idx="402">
                  <c:v>110.7750252</c:v>
                </c:pt>
                <c:pt idx="403">
                  <c:v>109.5917738</c:v>
                </c:pt>
                <c:pt idx="404">
                  <c:v>110.0138</c:v>
                </c:pt>
                <c:pt idx="405">
                  <c:v>108.683341</c:v>
                </c:pt>
                <c:pt idx="406">
                  <c:v>110.19954</c:v>
                </c:pt>
                <c:pt idx="407">
                  <c:v>109.23392</c:v>
                </c:pt>
                <c:pt idx="408">
                  <c:v>108.30403130000001</c:v>
                </c:pt>
                <c:pt idx="409">
                  <c:v>108.6961155</c:v>
                </c:pt>
                <c:pt idx="410">
                  <c:v>109.122433</c:v>
                </c:pt>
                <c:pt idx="411">
                  <c:v>110.03722620000001</c:v>
                </c:pt>
                <c:pt idx="412">
                  <c:v>109.6127676</c:v>
                </c:pt>
                <c:pt idx="413">
                  <c:v>108.7139856</c:v>
                </c:pt>
                <c:pt idx="414">
                  <c:v>108.5124818</c:v>
                </c:pt>
                <c:pt idx="415">
                  <c:v>103.95112</c:v>
                </c:pt>
                <c:pt idx="416">
                  <c:v>105.241876</c:v>
                </c:pt>
                <c:pt idx="417">
                  <c:v>103.0994872</c:v>
                </c:pt>
                <c:pt idx="418">
                  <c:v>105.14647290000001</c:v>
                </c:pt>
                <c:pt idx="419">
                  <c:v>108.633754</c:v>
                </c:pt>
                <c:pt idx="420">
                  <c:v>109.71971499999999</c:v>
                </c:pt>
                <c:pt idx="421">
                  <c:v>108.575048</c:v>
                </c:pt>
                <c:pt idx="422">
                  <c:v>109.1600435</c:v>
                </c:pt>
                <c:pt idx="423">
                  <c:v>108.10012949999999</c:v>
                </c:pt>
                <c:pt idx="424">
                  <c:v>108.3973826</c:v>
                </c:pt>
                <c:pt idx="425">
                  <c:v>107.28560880000001</c:v>
                </c:pt>
                <c:pt idx="426">
                  <c:v>108.41840759999999</c:v>
                </c:pt>
                <c:pt idx="427">
                  <c:v>109.7699037</c:v>
                </c:pt>
                <c:pt idx="428">
                  <c:v>111.466251</c:v>
                </c:pt>
                <c:pt idx="429">
                  <c:v>111.06149619999999</c:v>
                </c:pt>
                <c:pt idx="430">
                  <c:v>111.1011975</c:v>
                </c:pt>
                <c:pt idx="431">
                  <c:v>112.1912366</c:v>
                </c:pt>
                <c:pt idx="432">
                  <c:v>113.306946</c:v>
                </c:pt>
                <c:pt idx="433">
                  <c:v>113.77498679999999</c:v>
                </c:pt>
                <c:pt idx="434">
                  <c:v>112.230315</c:v>
                </c:pt>
                <c:pt idx="435">
                  <c:v>112.927092</c:v>
                </c:pt>
                <c:pt idx="436">
                  <c:v>112.21204</c:v>
                </c:pt>
                <c:pt idx="437">
                  <c:v>111.91044359999999</c:v>
                </c:pt>
                <c:pt idx="438">
                  <c:v>112.81669119999999</c:v>
                </c:pt>
                <c:pt idx="439">
                  <c:v>113.1927252</c:v>
                </c:pt>
                <c:pt idx="440">
                  <c:v>114.593625</c:v>
                </c:pt>
                <c:pt idx="441">
                  <c:v>114.9659856</c:v>
                </c:pt>
                <c:pt idx="442">
                  <c:v>114.88342249999999</c:v>
                </c:pt>
                <c:pt idx="443">
                  <c:v>113.3645442</c:v>
                </c:pt>
                <c:pt idx="444">
                  <c:v>113.45943699999999</c:v>
                </c:pt>
                <c:pt idx="445">
                  <c:v>112.2293056</c:v>
                </c:pt>
                <c:pt idx="446">
                  <c:v>114.7151822</c:v>
                </c:pt>
                <c:pt idx="447">
                  <c:v>113.4208158</c:v>
                </c:pt>
                <c:pt idx="448">
                  <c:v>114.54403000000001</c:v>
                </c:pt>
                <c:pt idx="449">
                  <c:v>112.01910719999999</c:v>
                </c:pt>
                <c:pt idx="450">
                  <c:v>117.6441772</c:v>
                </c:pt>
                <c:pt idx="451">
                  <c:v>117.136635</c:v>
                </c:pt>
                <c:pt idx="452">
                  <c:v>116.3395968</c:v>
                </c:pt>
                <c:pt idx="453">
                  <c:v>116.6117139</c:v>
                </c:pt>
                <c:pt idx="454">
                  <c:v>115.5961521</c:v>
                </c:pt>
                <c:pt idx="455">
                  <c:v>115.1526772</c:v>
                </c:pt>
                <c:pt idx="456">
                  <c:v>114.38604599999999</c:v>
                </c:pt>
                <c:pt idx="457">
                  <c:v>114.876482</c:v>
                </c:pt>
                <c:pt idx="458">
                  <c:v>115.497096</c:v>
                </c:pt>
                <c:pt idx="459">
                  <c:v>118.13424999999999</c:v>
                </c:pt>
                <c:pt idx="460">
                  <c:v>119.781621</c:v>
                </c:pt>
                <c:pt idx="461">
                  <c:v>118.82496</c:v>
                </c:pt>
                <c:pt idx="462">
                  <c:v>117.6604128</c:v>
                </c:pt>
                <c:pt idx="463">
                  <c:v>116.23903199999999</c:v>
                </c:pt>
                <c:pt idx="464">
                  <c:v>116.509124</c:v>
                </c:pt>
                <c:pt idx="465">
                  <c:v>114.8336858</c:v>
                </c:pt>
                <c:pt idx="466">
                  <c:v>117.977076</c:v>
                </c:pt>
                <c:pt idx="467">
                  <c:v>116.4359903</c:v>
                </c:pt>
                <c:pt idx="468">
                  <c:v>114.53176499999999</c:v>
                </c:pt>
                <c:pt idx="469">
                  <c:v>113.3315715</c:v>
                </c:pt>
                <c:pt idx="470">
                  <c:v>111.102187</c:v>
                </c:pt>
                <c:pt idx="471">
                  <c:v>108.209418</c:v>
                </c:pt>
                <c:pt idx="472">
                  <c:v>111.1453472</c:v>
                </c:pt>
                <c:pt idx="473">
                  <c:v>110.0768241</c:v>
                </c:pt>
                <c:pt idx="474">
                  <c:v>112.5388746</c:v>
                </c:pt>
                <c:pt idx="475">
                  <c:v>115.91972370000001</c:v>
                </c:pt>
                <c:pt idx="476">
                  <c:v>115.19875740000001</c:v>
                </c:pt>
                <c:pt idx="477">
                  <c:v>117.56386740000001</c:v>
                </c:pt>
                <c:pt idx="478">
                  <c:v>120.5036973</c:v>
                </c:pt>
                <c:pt idx="479">
                  <c:v>119.03173409999999</c:v>
                </c:pt>
                <c:pt idx="480">
                  <c:v>117.0178691</c:v>
                </c:pt>
                <c:pt idx="481">
                  <c:v>117.57936100000001</c:v>
                </c:pt>
                <c:pt idx="482">
                  <c:v>117.2802664</c:v>
                </c:pt>
                <c:pt idx="483">
                  <c:v>117.0765507</c:v>
                </c:pt>
                <c:pt idx="484">
                  <c:v>119.6326516</c:v>
                </c:pt>
                <c:pt idx="485">
                  <c:v>120.0286043</c:v>
                </c:pt>
                <c:pt idx="486">
                  <c:v>117.20768579999999</c:v>
                </c:pt>
                <c:pt idx="487">
                  <c:v>112.4479759</c:v>
                </c:pt>
                <c:pt idx="488">
                  <c:v>111.517865</c:v>
                </c:pt>
                <c:pt idx="489">
                  <c:v>111.3176466</c:v>
                </c:pt>
                <c:pt idx="490">
                  <c:v>111.6288394</c:v>
                </c:pt>
                <c:pt idx="491">
                  <c:v>114.26051200000001</c:v>
                </c:pt>
                <c:pt idx="492">
                  <c:v>113.342944</c:v>
                </c:pt>
                <c:pt idx="493">
                  <c:v>111.30825299999999</c:v>
                </c:pt>
                <c:pt idx="494">
                  <c:v>110.345828</c:v>
                </c:pt>
                <c:pt idx="495">
                  <c:v>111.89931900000001</c:v>
                </c:pt>
                <c:pt idx="496">
                  <c:v>113.61977280000001</c:v>
                </c:pt>
                <c:pt idx="497">
                  <c:v>114.263256</c:v>
                </c:pt>
                <c:pt idx="498">
                  <c:v>115.37884630000001</c:v>
                </c:pt>
                <c:pt idx="499">
                  <c:v>117.8159955</c:v>
                </c:pt>
                <c:pt idx="500">
                  <c:v>117.511706</c:v>
                </c:pt>
                <c:pt idx="501">
                  <c:v>121.51189840000001</c:v>
                </c:pt>
                <c:pt idx="502">
                  <c:v>121.555181</c:v>
                </c:pt>
                <c:pt idx="503">
                  <c:v>120.90442520000001</c:v>
                </c:pt>
                <c:pt idx="504">
                  <c:v>120.15971759999999</c:v>
                </c:pt>
                <c:pt idx="505">
                  <c:v>115.5080988</c:v>
                </c:pt>
                <c:pt idx="506">
                  <c:v>115.8910005</c:v>
                </c:pt>
                <c:pt idx="507">
                  <c:v>115.722424</c:v>
                </c:pt>
                <c:pt idx="508">
                  <c:v>112.733256</c:v>
                </c:pt>
                <c:pt idx="509">
                  <c:v>109.350432</c:v>
                </c:pt>
                <c:pt idx="510">
                  <c:v>112.7409426</c:v>
                </c:pt>
                <c:pt idx="511">
                  <c:v>113.49319800000001</c:v>
                </c:pt>
                <c:pt idx="512">
                  <c:v>113.496756</c:v>
                </c:pt>
                <c:pt idx="513">
                  <c:v>113.3099874</c:v>
                </c:pt>
                <c:pt idx="514">
                  <c:v>112.5524278</c:v>
                </c:pt>
                <c:pt idx="515">
                  <c:v>115.5038076</c:v>
                </c:pt>
                <c:pt idx="516">
                  <c:v>115.02948840000001</c:v>
                </c:pt>
                <c:pt idx="517">
                  <c:v>112.2230232</c:v>
                </c:pt>
                <c:pt idx="518">
                  <c:v>113.86197900000001</c:v>
                </c:pt>
                <c:pt idx="519">
                  <c:v>114.736608</c:v>
                </c:pt>
                <c:pt idx="520">
                  <c:v>111.786334</c:v>
                </c:pt>
                <c:pt idx="521">
                  <c:v>110.41858360000001</c:v>
                </c:pt>
                <c:pt idx="522">
                  <c:v>111.71737589999999</c:v>
                </c:pt>
                <c:pt idx="523">
                  <c:v>112.0843812</c:v>
                </c:pt>
                <c:pt idx="524">
                  <c:v>110.1722985</c:v>
                </c:pt>
                <c:pt idx="525">
                  <c:v>105.6347655</c:v>
                </c:pt>
                <c:pt idx="526">
                  <c:v>107.953395</c:v>
                </c:pt>
                <c:pt idx="527">
                  <c:v>107.5152222</c:v>
                </c:pt>
                <c:pt idx="528">
                  <c:v>107.6033369</c:v>
                </c:pt>
                <c:pt idx="529">
                  <c:v>108.913476</c:v>
                </c:pt>
                <c:pt idx="530">
                  <c:v>109.27214429999999</c:v>
                </c:pt>
                <c:pt idx="531">
                  <c:v>107.8200648</c:v>
                </c:pt>
                <c:pt idx="532">
                  <c:v>110.3517758</c:v>
                </c:pt>
                <c:pt idx="533">
                  <c:v>110.6511959</c:v>
                </c:pt>
                <c:pt idx="534">
                  <c:v>113.3032477</c:v>
                </c:pt>
                <c:pt idx="535">
                  <c:v>112.457708</c:v>
                </c:pt>
                <c:pt idx="536">
                  <c:v>112.8936384</c:v>
                </c:pt>
                <c:pt idx="537">
                  <c:v>110.5229523</c:v>
                </c:pt>
                <c:pt idx="538">
                  <c:v>110.6223995</c:v>
                </c:pt>
                <c:pt idx="539">
                  <c:v>111.9682596</c:v>
                </c:pt>
                <c:pt idx="540">
                  <c:v>112.2627018</c:v>
                </c:pt>
                <c:pt idx="541">
                  <c:v>110.9328148</c:v>
                </c:pt>
                <c:pt idx="542">
                  <c:v>109.23461760000001</c:v>
                </c:pt>
                <c:pt idx="543">
                  <c:v>109.0055311</c:v>
                </c:pt>
                <c:pt idx="544">
                  <c:v>108.9257994</c:v>
                </c:pt>
                <c:pt idx="545">
                  <c:v>109.64944560000001</c:v>
                </c:pt>
                <c:pt idx="546">
                  <c:v>112.2963426</c:v>
                </c:pt>
                <c:pt idx="547">
                  <c:v>112.0078776</c:v>
                </c:pt>
                <c:pt idx="548">
                  <c:v>111.95314860000001</c:v>
                </c:pt>
                <c:pt idx="549">
                  <c:v>110.1542743</c:v>
                </c:pt>
                <c:pt idx="550">
                  <c:v>109.8946219</c:v>
                </c:pt>
                <c:pt idx="551">
                  <c:v>110.6647577</c:v>
                </c:pt>
                <c:pt idx="552">
                  <c:v>109.93829220000001</c:v>
                </c:pt>
                <c:pt idx="553">
                  <c:v>109.8939195</c:v>
                </c:pt>
                <c:pt idx="554">
                  <c:v>109.56436050000001</c:v>
                </c:pt>
                <c:pt idx="555">
                  <c:v>108.26041600000001</c:v>
                </c:pt>
                <c:pt idx="556">
                  <c:v>107.6341248</c:v>
                </c:pt>
                <c:pt idx="557">
                  <c:v>108.9877176</c:v>
                </c:pt>
                <c:pt idx="558">
                  <c:v>108.4008992</c:v>
                </c:pt>
                <c:pt idx="559">
                  <c:v>107.46449490000001</c:v>
                </c:pt>
                <c:pt idx="560">
                  <c:v>108.721</c:v>
                </c:pt>
                <c:pt idx="561">
                  <c:v>108.28119719999999</c:v>
                </c:pt>
                <c:pt idx="562">
                  <c:v>108.27145969999999</c:v>
                </c:pt>
                <c:pt idx="563">
                  <c:v>109.1735424</c:v>
                </c:pt>
                <c:pt idx="564">
                  <c:v>110.9731968</c:v>
                </c:pt>
                <c:pt idx="565">
                  <c:v>111.61366700000001</c:v>
                </c:pt>
                <c:pt idx="566">
                  <c:v>111.986192</c:v>
                </c:pt>
                <c:pt idx="567">
                  <c:v>129.34684350000001</c:v>
                </c:pt>
                <c:pt idx="568">
                  <c:v>127.7751904</c:v>
                </c:pt>
                <c:pt idx="569">
                  <c:v>131.1056055</c:v>
                </c:pt>
                <c:pt idx="570">
                  <c:v>130.31694970000001</c:v>
                </c:pt>
                <c:pt idx="571">
                  <c:v>133.35516000000001</c:v>
                </c:pt>
                <c:pt idx="572">
                  <c:v>134.64324859999999</c:v>
                </c:pt>
                <c:pt idx="573">
                  <c:v>135.4338468</c:v>
                </c:pt>
                <c:pt idx="574">
                  <c:v>135.85571999999999</c:v>
                </c:pt>
                <c:pt idx="575">
                  <c:v>135.6440035</c:v>
                </c:pt>
                <c:pt idx="576">
                  <c:v>135.60225</c:v>
                </c:pt>
                <c:pt idx="577">
                  <c:v>136.4530968</c:v>
                </c:pt>
                <c:pt idx="578">
                  <c:v>137.24323469999999</c:v>
                </c:pt>
                <c:pt idx="579">
                  <c:v>136.493223</c:v>
                </c:pt>
                <c:pt idx="580">
                  <c:v>136.886754</c:v>
                </c:pt>
                <c:pt idx="581">
                  <c:v>135.40893500000001</c:v>
                </c:pt>
                <c:pt idx="582">
                  <c:v>133.81061199999999</c:v>
                </c:pt>
                <c:pt idx="583">
                  <c:v>135.6144678</c:v>
                </c:pt>
                <c:pt idx="584">
                  <c:v>136.60067240000001</c:v>
                </c:pt>
                <c:pt idx="585">
                  <c:v>139.91872770000001</c:v>
                </c:pt>
                <c:pt idx="586">
                  <c:v>139.3002765</c:v>
                </c:pt>
                <c:pt idx="587">
                  <c:v>139.72269700000001</c:v>
                </c:pt>
                <c:pt idx="588">
                  <c:v>140.49369669999999</c:v>
                </c:pt>
                <c:pt idx="589">
                  <c:v>141.12047459999999</c:v>
                </c:pt>
                <c:pt idx="590">
                  <c:v>142.20056249999999</c:v>
                </c:pt>
                <c:pt idx="591">
                  <c:v>144.3759991</c:v>
                </c:pt>
                <c:pt idx="592">
                  <c:v>145.25535450000001</c:v>
                </c:pt>
                <c:pt idx="593">
                  <c:v>146.9328045</c:v>
                </c:pt>
                <c:pt idx="594">
                  <c:v>146.93875199999999</c:v>
                </c:pt>
                <c:pt idx="595">
                  <c:v>147.01349529999999</c:v>
                </c:pt>
                <c:pt idx="596">
                  <c:v>145.92375269999999</c:v>
                </c:pt>
                <c:pt idx="597">
                  <c:v>145.5098472</c:v>
                </c:pt>
                <c:pt idx="598">
                  <c:v>145.61028899999999</c:v>
                </c:pt>
                <c:pt idx="599">
                  <c:v>146.35259959999999</c:v>
                </c:pt>
                <c:pt idx="600">
                  <c:v>145.76411920000001</c:v>
                </c:pt>
                <c:pt idx="601">
                  <c:v>144.1586757</c:v>
                </c:pt>
                <c:pt idx="602">
                  <c:v>141.84439399999999</c:v>
                </c:pt>
                <c:pt idx="603">
                  <c:v>143.4587721</c:v>
                </c:pt>
                <c:pt idx="604">
                  <c:v>144.5284604</c:v>
                </c:pt>
                <c:pt idx="605">
                  <c:v>144.62748300000001</c:v>
                </c:pt>
                <c:pt idx="606">
                  <c:v>144.29946079999999</c:v>
                </c:pt>
                <c:pt idx="607">
                  <c:v>142.05893520000001</c:v>
                </c:pt>
                <c:pt idx="608">
                  <c:v>142.10113680000001</c:v>
                </c:pt>
                <c:pt idx="609">
                  <c:v>142.45919459999999</c:v>
                </c:pt>
                <c:pt idx="610">
                  <c:v>139.5281904</c:v>
                </c:pt>
                <c:pt idx="611">
                  <c:v>139.02193360000001</c:v>
                </c:pt>
                <c:pt idx="612">
                  <c:v>137.8510575</c:v>
                </c:pt>
                <c:pt idx="613">
                  <c:v>137.42649689999999</c:v>
                </c:pt>
                <c:pt idx="614">
                  <c:v>137.37712880000001</c:v>
                </c:pt>
                <c:pt idx="615">
                  <c:v>136.04583629999999</c:v>
                </c:pt>
                <c:pt idx="616">
                  <c:v>138.1317378</c:v>
                </c:pt>
                <c:pt idx="617">
                  <c:v>138.4707555</c:v>
                </c:pt>
                <c:pt idx="618">
                  <c:v>135.0942976</c:v>
                </c:pt>
                <c:pt idx="619">
                  <c:v>134.51893559999999</c:v>
                </c:pt>
                <c:pt idx="620">
                  <c:v>133.6518658</c:v>
                </c:pt>
                <c:pt idx="621">
                  <c:v>133.96788000000001</c:v>
                </c:pt>
                <c:pt idx="622">
                  <c:v>133.40748959999999</c:v>
                </c:pt>
                <c:pt idx="623">
                  <c:v>132.23516040000001</c:v>
                </c:pt>
                <c:pt idx="624">
                  <c:v>134.72455679999999</c:v>
                </c:pt>
                <c:pt idx="625">
                  <c:v>127.70199119999999</c:v>
                </c:pt>
                <c:pt idx="626">
                  <c:v>126.5949256</c:v>
                </c:pt>
                <c:pt idx="627">
                  <c:v>124.389877</c:v>
                </c:pt>
                <c:pt idx="628">
                  <c:v>125.93348880000001</c:v>
                </c:pt>
                <c:pt idx="629">
                  <c:v>125.4032004</c:v>
                </c:pt>
                <c:pt idx="630">
                  <c:v>126.8421912</c:v>
                </c:pt>
                <c:pt idx="631">
                  <c:v>126.61544139999999</c:v>
                </c:pt>
                <c:pt idx="632">
                  <c:v>128.8898202</c:v>
                </c:pt>
                <c:pt idx="633">
                  <c:v>128.76408000000001</c:v>
                </c:pt>
                <c:pt idx="634">
                  <c:v>131.47173000000001</c:v>
                </c:pt>
                <c:pt idx="635">
                  <c:v>131.8235344</c:v>
                </c:pt>
                <c:pt idx="636">
                  <c:v>130.1019044</c:v>
                </c:pt>
                <c:pt idx="637">
                  <c:v>133.03572550000001</c:v>
                </c:pt>
                <c:pt idx="638">
                  <c:v>134.83375799999999</c:v>
                </c:pt>
                <c:pt idx="639">
                  <c:v>135.53639279999999</c:v>
                </c:pt>
                <c:pt idx="640">
                  <c:v>136.21568070000001</c:v>
                </c:pt>
                <c:pt idx="641">
                  <c:v>137.33300199999999</c:v>
                </c:pt>
                <c:pt idx="642">
                  <c:v>135.677854</c:v>
                </c:pt>
                <c:pt idx="643">
                  <c:v>136.01981799999999</c:v>
                </c:pt>
                <c:pt idx="644">
                  <c:v>139.55751179999999</c:v>
                </c:pt>
                <c:pt idx="645">
                  <c:v>140.36229320000001</c:v>
                </c:pt>
                <c:pt idx="646">
                  <c:v>141.49523640000001</c:v>
                </c:pt>
                <c:pt idx="647">
                  <c:v>141.2590476</c:v>
                </c:pt>
                <c:pt idx="648">
                  <c:v>139.90835949999999</c:v>
                </c:pt>
                <c:pt idx="649">
                  <c:v>140.8172304</c:v>
                </c:pt>
                <c:pt idx="650">
                  <c:v>144.70250419999999</c:v>
                </c:pt>
                <c:pt idx="651">
                  <c:v>143.31325459999999</c:v>
                </c:pt>
                <c:pt idx="652">
                  <c:v>144.96819740000001</c:v>
                </c:pt>
                <c:pt idx="653">
                  <c:v>151.86963600000001</c:v>
                </c:pt>
                <c:pt idx="654">
                  <c:v>153.475146</c:v>
                </c:pt>
                <c:pt idx="655">
                  <c:v>148.32545350000001</c:v>
                </c:pt>
                <c:pt idx="656">
                  <c:v>149.96146680000001</c:v>
                </c:pt>
                <c:pt idx="657">
                  <c:v>146.5931598</c:v>
                </c:pt>
                <c:pt idx="658">
                  <c:v>145.82491920000001</c:v>
                </c:pt>
                <c:pt idx="659">
                  <c:v>147.67644240000001</c:v>
                </c:pt>
                <c:pt idx="660">
                  <c:v>148.54409899999999</c:v>
                </c:pt>
                <c:pt idx="661">
                  <c:v>151.80665010000001</c:v>
                </c:pt>
                <c:pt idx="662">
                  <c:v>151.72713780000001</c:v>
                </c:pt>
                <c:pt idx="663">
                  <c:v>150.71603300000001</c:v>
                </c:pt>
                <c:pt idx="664">
                  <c:v>154.92619199999999</c:v>
                </c:pt>
                <c:pt idx="665">
                  <c:v>155.09973600000001</c:v>
                </c:pt>
                <c:pt idx="666">
                  <c:v>153.639993</c:v>
                </c:pt>
                <c:pt idx="667">
                  <c:v>148.46751259999999</c:v>
                </c:pt>
                <c:pt idx="668">
                  <c:v>150.4470642</c:v>
                </c:pt>
                <c:pt idx="669">
                  <c:v>149.29506599999999</c:v>
                </c:pt>
                <c:pt idx="670">
                  <c:v>147.274449</c:v>
                </c:pt>
                <c:pt idx="671">
                  <c:v>150.45509999999999</c:v>
                </c:pt>
                <c:pt idx="672">
                  <c:v>150.48194559999999</c:v>
                </c:pt>
                <c:pt idx="673">
                  <c:v>149.67621829999999</c:v>
                </c:pt>
                <c:pt idx="674">
                  <c:v>152.0815394</c:v>
                </c:pt>
                <c:pt idx="675">
                  <c:v>150.10602</c:v>
                </c:pt>
                <c:pt idx="676">
                  <c:v>148.86599799999999</c:v>
                </c:pt>
                <c:pt idx="677">
                  <c:v>149.465946</c:v>
                </c:pt>
                <c:pt idx="678">
                  <c:v>147.86862360000001</c:v>
                </c:pt>
                <c:pt idx="679">
                  <c:v>146.93143599999999</c:v>
                </c:pt>
                <c:pt idx="680">
                  <c:v>145.236707</c:v>
                </c:pt>
                <c:pt idx="681">
                  <c:v>143.64433439999999</c:v>
                </c:pt>
                <c:pt idx="682">
                  <c:v>143.5716736</c:v>
                </c:pt>
                <c:pt idx="683">
                  <c:v>139.22870159999999</c:v>
                </c:pt>
                <c:pt idx="684">
                  <c:v>147.68250269999999</c:v>
                </c:pt>
                <c:pt idx="685">
                  <c:v>146.09675519999999</c:v>
                </c:pt>
                <c:pt idx="686">
                  <c:v>146.2485059</c:v>
                </c:pt>
                <c:pt idx="687">
                  <c:v>147.97314</c:v>
                </c:pt>
                <c:pt idx="688">
                  <c:v>147.15688499999999</c:v>
                </c:pt>
                <c:pt idx="689">
                  <c:v>148.73062379999999</c:v>
                </c:pt>
                <c:pt idx="690">
                  <c:v>147.9204684</c:v>
                </c:pt>
                <c:pt idx="691">
                  <c:v>147.44</c:v>
                </c:pt>
                <c:pt idx="692">
                  <c:v>143.41999999999999</c:v>
                </c:pt>
                <c:pt idx="693">
                  <c:v>142.63</c:v>
                </c:pt>
                <c:pt idx="694">
                  <c:v>138.19</c:v>
                </c:pt>
                <c:pt idx="695">
                  <c:v>132.26</c:v>
                </c:pt>
                <c:pt idx="696">
                  <c:v>133.03</c:v>
                </c:pt>
                <c:pt idx="697">
                  <c:v>130.61000000000001</c:v>
                </c:pt>
                <c:pt idx="698">
                  <c:v>129.82</c:v>
                </c:pt>
                <c:pt idx="699">
                  <c:v>129.76</c:v>
                </c:pt>
                <c:pt idx="700">
                  <c:v>127.95</c:v>
                </c:pt>
                <c:pt idx="701">
                  <c:v>126.2</c:v>
                </c:pt>
                <c:pt idx="702">
                  <c:v>126.06</c:v>
                </c:pt>
                <c:pt idx="703">
                  <c:v>128.94</c:v>
                </c:pt>
                <c:pt idx="704">
                  <c:v>128.75</c:v>
                </c:pt>
                <c:pt idx="705">
                  <c:v>128.13999999999999</c:v>
                </c:pt>
                <c:pt idx="706">
                  <c:v>129.80000000000001</c:v>
                </c:pt>
                <c:pt idx="707">
                  <c:v>130.94</c:v>
                </c:pt>
                <c:pt idx="708">
                  <c:v>131.82</c:v>
                </c:pt>
                <c:pt idx="709">
                  <c:v>131.53</c:v>
                </c:pt>
                <c:pt idx="710">
                  <c:v>131.57</c:v>
                </c:pt>
                <c:pt idx="711">
                  <c:v>127.04</c:v>
                </c:pt>
                <c:pt idx="712">
                  <c:v>127.02</c:v>
                </c:pt>
                <c:pt idx="713">
                  <c:v>126.85</c:v>
                </c:pt>
                <c:pt idx="714">
                  <c:v>125.75</c:v>
                </c:pt>
                <c:pt idx="715">
                  <c:v>128.05000000000001</c:v>
                </c:pt>
                <c:pt idx="716">
                  <c:v>126.73</c:v>
                </c:pt>
                <c:pt idx="717">
                  <c:v>125.24</c:v>
                </c:pt>
                <c:pt idx="718">
                  <c:v>128.19999999999999</c:v>
                </c:pt>
                <c:pt idx="719">
                  <c:v>128.81</c:v>
                </c:pt>
                <c:pt idx="720">
                  <c:v>125.7</c:v>
                </c:pt>
                <c:pt idx="721">
                  <c:v>126.27</c:v>
                </c:pt>
                <c:pt idx="722">
                  <c:v>122.02</c:v>
                </c:pt>
                <c:pt idx="723">
                  <c:v>122.57</c:v>
                </c:pt>
                <c:pt idx="724">
                  <c:v>123.19</c:v>
                </c:pt>
                <c:pt idx="725">
                  <c:v>121.71</c:v>
                </c:pt>
                <c:pt idx="726">
                  <c:v>118.84</c:v>
                </c:pt>
                <c:pt idx="727">
                  <c:v>122</c:v>
                </c:pt>
                <c:pt idx="728">
                  <c:v>121.09</c:v>
                </c:pt>
                <c:pt idx="729">
                  <c:v>120.06</c:v>
                </c:pt>
                <c:pt idx="730">
                  <c:v>114.67</c:v>
                </c:pt>
                <c:pt idx="731">
                  <c:v>111.21</c:v>
                </c:pt>
                <c:pt idx="732">
                  <c:v>114.63</c:v>
                </c:pt>
                <c:pt idx="733">
                  <c:v>114.75</c:v>
                </c:pt>
                <c:pt idx="734">
                  <c:v>112.41</c:v>
                </c:pt>
                <c:pt idx="735">
                  <c:v>107.48</c:v>
                </c:pt>
                <c:pt idx="736">
                  <c:v>109.03</c:v>
                </c:pt>
                <c:pt idx="737">
                  <c:v>113.48</c:v>
                </c:pt>
                <c:pt idx="738">
                  <c:v>114.9</c:v>
                </c:pt>
                <c:pt idx="739">
                  <c:v>118.72</c:v>
                </c:pt>
                <c:pt idx="740">
                  <c:v>120.69</c:v>
                </c:pt>
                <c:pt idx="741">
                  <c:v>120.87</c:v>
                </c:pt>
                <c:pt idx="742">
                  <c:v>120.12</c:v>
                </c:pt>
                <c:pt idx="743">
                  <c:v>121.76</c:v>
                </c:pt>
                <c:pt idx="744">
                  <c:v>122.8</c:v>
                </c:pt>
                <c:pt idx="745">
                  <c:v>125.52</c:v>
                </c:pt>
                <c:pt idx="746">
                  <c:v>124.18</c:v>
                </c:pt>
                <c:pt idx="747">
                  <c:v>121.61</c:v>
                </c:pt>
                <c:pt idx="748">
                  <c:v>120.8</c:v>
                </c:pt>
                <c:pt idx="749">
                  <c:v>122.46</c:v>
                </c:pt>
                <c:pt idx="750">
                  <c:v>121.34</c:v>
                </c:pt>
                <c:pt idx="751">
                  <c:v>117.84</c:v>
                </c:pt>
                <c:pt idx="752">
                  <c:v>118.94</c:v>
                </c:pt>
                <c:pt idx="753">
                  <c:v>117.83</c:v>
                </c:pt>
                <c:pt idx="754">
                  <c:v>114.84</c:v>
                </c:pt>
                <c:pt idx="755">
                  <c:v>115.5</c:v>
                </c:pt>
                <c:pt idx="756">
                  <c:v>117.13</c:v>
                </c:pt>
                <c:pt idx="757">
                  <c:v>123.27</c:v>
                </c:pt>
                <c:pt idx="758">
                  <c:v>127.06</c:v>
                </c:pt>
                <c:pt idx="759">
                  <c:v>125.23</c:v>
                </c:pt>
                <c:pt idx="760">
                  <c:v>125.01</c:v>
                </c:pt>
                <c:pt idx="761">
                  <c:v>119.58</c:v>
                </c:pt>
                <c:pt idx="762">
                  <c:v>119.45</c:v>
                </c:pt>
                <c:pt idx="763">
                  <c:v>113.31</c:v>
                </c:pt>
                <c:pt idx="764">
                  <c:v>114.87</c:v>
                </c:pt>
                <c:pt idx="765">
                  <c:v>121.07</c:v>
                </c:pt>
                <c:pt idx="766">
                  <c:v>120.03</c:v>
                </c:pt>
                <c:pt idx="767">
                  <c:v>108.51</c:v>
                </c:pt>
                <c:pt idx="768">
                  <c:v>105.36</c:v>
                </c:pt>
                <c:pt idx="769">
                  <c:v>104.01</c:v>
                </c:pt>
                <c:pt idx="770">
                  <c:v>102.67</c:v>
                </c:pt>
                <c:pt idx="771">
                  <c:v>103.96</c:v>
                </c:pt>
                <c:pt idx="772">
                  <c:v>108.55</c:v>
                </c:pt>
                <c:pt idx="773">
                  <c:v>107.95</c:v>
                </c:pt>
                <c:pt idx="774">
                  <c:v>109.89</c:v>
                </c:pt>
                <c:pt idx="775">
                  <c:v>104.5</c:v>
                </c:pt>
                <c:pt idx="776">
                  <c:v>100.55</c:v>
                </c:pt>
                <c:pt idx="777">
                  <c:v>102.27</c:v>
                </c:pt>
                <c:pt idx="778">
                  <c:v>101.63</c:v>
                </c:pt>
                <c:pt idx="779">
                  <c:v>99.95</c:v>
                </c:pt>
                <c:pt idx="780">
                  <c:v>101.31</c:v>
                </c:pt>
                <c:pt idx="781">
                  <c:v>105.32</c:v>
                </c:pt>
                <c:pt idx="782">
                  <c:v>108.13</c:v>
                </c:pt>
                <c:pt idx="783">
                  <c:v>110.73</c:v>
                </c:pt>
                <c:pt idx="784">
                  <c:v>111.48</c:v>
                </c:pt>
                <c:pt idx="785">
                  <c:v>114.85</c:v>
                </c:pt>
                <c:pt idx="786">
                  <c:v>112.85</c:v>
                </c:pt>
                <c:pt idx="787">
                  <c:v>112.43</c:v>
                </c:pt>
                <c:pt idx="788">
                  <c:v>113.72</c:v>
                </c:pt>
                <c:pt idx="789">
                  <c:v>114.24</c:v>
                </c:pt>
                <c:pt idx="790">
                  <c:v>111.74</c:v>
                </c:pt>
                <c:pt idx="791">
                  <c:v>109.11</c:v>
                </c:pt>
                <c:pt idx="792">
                  <c:v>106.11</c:v>
                </c:pt>
                <c:pt idx="793">
                  <c:v>106.32</c:v>
                </c:pt>
                <c:pt idx="794">
                  <c:v>108.63</c:v>
                </c:pt>
                <c:pt idx="795">
                  <c:v>101.56</c:v>
                </c:pt>
                <c:pt idx="796">
                  <c:v>102.25</c:v>
                </c:pt>
                <c:pt idx="797">
                  <c:v>103.26</c:v>
                </c:pt>
                <c:pt idx="798">
                  <c:v>99.31</c:v>
                </c:pt>
                <c:pt idx="799">
                  <c:v>102.63</c:v>
                </c:pt>
                <c:pt idx="800">
                  <c:v>106.98</c:v>
                </c:pt>
                <c:pt idx="801">
                  <c:v>104.41</c:v>
                </c:pt>
                <c:pt idx="802">
                  <c:v>97.72</c:v>
                </c:pt>
                <c:pt idx="803">
                  <c:v>98.91</c:v>
                </c:pt>
                <c:pt idx="804">
                  <c:v>97.5</c:v>
                </c:pt>
                <c:pt idx="805">
                  <c:v>97.03</c:v>
                </c:pt>
                <c:pt idx="806">
                  <c:v>101.62</c:v>
                </c:pt>
                <c:pt idx="807">
                  <c:v>102.38</c:v>
                </c:pt>
                <c:pt idx="808">
                  <c:v>106.44</c:v>
                </c:pt>
                <c:pt idx="809">
                  <c:v>105.99</c:v>
                </c:pt>
                <c:pt idx="810">
                  <c:v>104.7</c:v>
                </c:pt>
                <c:pt idx="811">
                  <c:v>103.39</c:v>
                </c:pt>
                <c:pt idx="812">
                  <c:v>104.48</c:v>
                </c:pt>
                <c:pt idx="813">
                  <c:v>103.05</c:v>
                </c:pt>
                <c:pt idx="814">
                  <c:v>103.8</c:v>
                </c:pt>
                <c:pt idx="815">
                  <c:v>106.8</c:v>
                </c:pt>
                <c:pt idx="816">
                  <c:v>109.18</c:v>
                </c:pt>
                <c:pt idx="817">
                  <c:v>109.13</c:v>
                </c:pt>
                <c:pt idx="818">
                  <c:v>106.88</c:v>
                </c:pt>
                <c:pt idx="819">
                  <c:v>106.93</c:v>
                </c:pt>
                <c:pt idx="820">
                  <c:v>104.01</c:v>
                </c:pt>
                <c:pt idx="821">
                  <c:v>105.72</c:v>
                </c:pt>
                <c:pt idx="822">
                  <c:v>110.07</c:v>
                </c:pt>
                <c:pt idx="823">
                  <c:v>112.47</c:v>
                </c:pt>
                <c:pt idx="824">
                  <c:v>111.39</c:v>
                </c:pt>
                <c:pt idx="825">
                  <c:v>109.97</c:v>
                </c:pt>
                <c:pt idx="826">
                  <c:v>112.44</c:v>
                </c:pt>
                <c:pt idx="827">
                  <c:v>111.76</c:v>
                </c:pt>
                <c:pt idx="828">
                  <c:v>111.85</c:v>
                </c:pt>
                <c:pt idx="829">
                  <c:v>111.82</c:v>
                </c:pt>
                <c:pt idx="830">
                  <c:v>107.84</c:v>
                </c:pt>
                <c:pt idx="831">
                  <c:v>109.88</c:v>
                </c:pt>
                <c:pt idx="832">
                  <c:v>113.15</c:v>
                </c:pt>
                <c:pt idx="833">
                  <c:v>114.49</c:v>
                </c:pt>
                <c:pt idx="834">
                  <c:v>116.09</c:v>
                </c:pt>
                <c:pt idx="835">
                  <c:v>114.97</c:v>
                </c:pt>
                <c:pt idx="836">
                  <c:v>115</c:v>
                </c:pt>
                <c:pt idx="837">
                  <c:v>112.78</c:v>
                </c:pt>
                <c:pt idx="838">
                  <c:v>111</c:v>
                </c:pt>
                <c:pt idx="839">
                  <c:v>111.05</c:v>
                </c:pt>
                <c:pt idx="840">
                  <c:v>111.8</c:v>
                </c:pt>
                <c:pt idx="841">
                  <c:v>113.52</c:v>
                </c:pt>
                <c:pt idx="842">
                  <c:v>108.7</c:v>
                </c:pt>
                <c:pt idx="843">
                  <c:v>107.93</c:v>
                </c:pt>
                <c:pt idx="844">
                  <c:v>107.73</c:v>
                </c:pt>
                <c:pt idx="845">
                  <c:v>105.85</c:v>
                </c:pt>
                <c:pt idx="846">
                  <c:v>107.09</c:v>
                </c:pt>
                <c:pt idx="847">
                  <c:v>106.26</c:v>
                </c:pt>
                <c:pt idx="848">
                  <c:v>106.19</c:v>
                </c:pt>
                <c:pt idx="849">
                  <c:v>108.49</c:v>
                </c:pt>
                <c:pt idx="850">
                  <c:v>108.8</c:v>
                </c:pt>
                <c:pt idx="851">
                  <c:v>110.54</c:v>
                </c:pt>
                <c:pt idx="852">
                  <c:v>111.06</c:v>
                </c:pt>
                <c:pt idx="853">
                  <c:v>106.04</c:v>
                </c:pt>
                <c:pt idx="854">
                  <c:v>107.25</c:v>
                </c:pt>
                <c:pt idx="855">
                  <c:v>105.51</c:v>
                </c:pt>
                <c:pt idx="856">
                  <c:v>103.96</c:v>
                </c:pt>
                <c:pt idx="857">
                  <c:v>102.73</c:v>
                </c:pt>
                <c:pt idx="858">
                  <c:v>101.44</c:v>
                </c:pt>
                <c:pt idx="859">
                  <c:v>100.19</c:v>
                </c:pt>
                <c:pt idx="860">
                  <c:v>100</c:v>
                </c:pt>
                <c:pt idx="861">
                  <c:v>100.39</c:v>
                </c:pt>
                <c:pt idx="862">
                  <c:v>101.4</c:v>
                </c:pt>
                <c:pt idx="863">
                  <c:v>97.14</c:v>
                </c:pt>
                <c:pt idx="864">
                  <c:v>84.82</c:v>
                </c:pt>
                <c:pt idx="865">
                  <c:v>86.93</c:v>
                </c:pt>
                <c:pt idx="866">
                  <c:v>88.79</c:v>
                </c:pt>
                <c:pt idx="867">
                  <c:v>92.19</c:v>
                </c:pt>
                <c:pt idx="868">
                  <c:v>92.12</c:v>
                </c:pt>
                <c:pt idx="869">
                  <c:v>89.48</c:v>
                </c:pt>
                <c:pt idx="870">
                  <c:v>90.68</c:v>
                </c:pt>
                <c:pt idx="871">
                  <c:v>91.21</c:v>
                </c:pt>
                <c:pt idx="872">
                  <c:v>91.64</c:v>
                </c:pt>
                <c:pt idx="873">
                  <c:v>90.08</c:v>
                </c:pt>
                <c:pt idx="874">
                  <c:v>91.45</c:v>
                </c:pt>
                <c:pt idx="875">
                  <c:v>91.03</c:v>
                </c:pt>
                <c:pt idx="876">
                  <c:v>90.65</c:v>
                </c:pt>
                <c:pt idx="877">
                  <c:v>88.76</c:v>
                </c:pt>
                <c:pt idx="878">
                  <c:v>89.76</c:v>
                </c:pt>
                <c:pt idx="879">
                  <c:v>89.13</c:v>
                </c:pt>
                <c:pt idx="880">
                  <c:v>92.05</c:v>
                </c:pt>
                <c:pt idx="881">
                  <c:v>91.68</c:v>
                </c:pt>
                <c:pt idx="882">
                  <c:v>90.88</c:v>
                </c:pt>
                <c:pt idx="883">
                  <c:v>94.18</c:v>
                </c:pt>
                <c:pt idx="884">
                  <c:v>93.78</c:v>
                </c:pt>
                <c:pt idx="885">
                  <c:v>94.97</c:v>
                </c:pt>
                <c:pt idx="886">
                  <c:v>91.98</c:v>
                </c:pt>
                <c:pt idx="887">
                  <c:v>96.18</c:v>
                </c:pt>
                <c:pt idx="888">
                  <c:v>93.26</c:v>
                </c:pt>
                <c:pt idx="889">
                  <c:v>93.08</c:v>
                </c:pt>
                <c:pt idx="890">
                  <c:v>92</c:v>
                </c:pt>
                <c:pt idx="891">
                  <c:v>97.46</c:v>
                </c:pt>
                <c:pt idx="892">
                  <c:v>102.48</c:v>
                </c:pt>
                <c:pt idx="893">
                  <c:v>101.1</c:v>
                </c:pt>
                <c:pt idx="894">
                  <c:v>103.12</c:v>
                </c:pt>
                <c:pt idx="895">
                  <c:v>101.26</c:v>
                </c:pt>
                <c:pt idx="896">
                  <c:v>101.7</c:v>
                </c:pt>
                <c:pt idx="897">
                  <c:v>102.11</c:v>
                </c:pt>
                <c:pt idx="898">
                  <c:v>101.39</c:v>
                </c:pt>
                <c:pt idx="899">
                  <c:v>102.86</c:v>
                </c:pt>
                <c:pt idx="900">
                  <c:v>101.93</c:v>
                </c:pt>
                <c:pt idx="901">
                  <c:v>101.54</c:v>
                </c:pt>
                <c:pt idx="902">
                  <c:v>102.89</c:v>
                </c:pt>
                <c:pt idx="903">
                  <c:v>105.42</c:v>
                </c:pt>
                <c:pt idx="904">
                  <c:v>105.6</c:v>
                </c:pt>
                <c:pt idx="905">
                  <c:v>106.47</c:v>
                </c:pt>
                <c:pt idx="906">
                  <c:v>104.49</c:v>
                </c:pt>
                <c:pt idx="907">
                  <c:v>103.09</c:v>
                </c:pt>
                <c:pt idx="908">
                  <c:v>103.12</c:v>
                </c:pt>
                <c:pt idx="909">
                  <c:v>105.49</c:v>
                </c:pt>
                <c:pt idx="910">
                  <c:v>103.91</c:v>
                </c:pt>
                <c:pt idx="911">
                  <c:v>106.38</c:v>
                </c:pt>
                <c:pt idx="912">
                  <c:v>106.16</c:v>
                </c:pt>
                <c:pt idx="913">
                  <c:v>104.33</c:v>
                </c:pt>
                <c:pt idx="914">
                  <c:v>102.12</c:v>
                </c:pt>
                <c:pt idx="915">
                  <c:v>100.12</c:v>
                </c:pt>
                <c:pt idx="916">
                  <c:v>97.17</c:v>
                </c:pt>
                <c:pt idx="917">
                  <c:v>97.18</c:v>
                </c:pt>
                <c:pt idx="918">
                  <c:v>109.2</c:v>
                </c:pt>
                <c:pt idx="919">
                  <c:v>110.18</c:v>
                </c:pt>
                <c:pt idx="920">
                  <c:v>109.52</c:v>
                </c:pt>
                <c:pt idx="921">
                  <c:v>110.51</c:v>
                </c:pt>
                <c:pt idx="922">
                  <c:v>108.39</c:v>
                </c:pt>
                <c:pt idx="923">
                  <c:v>110.07</c:v>
                </c:pt>
                <c:pt idx="924">
                  <c:v>109.33</c:v>
                </c:pt>
                <c:pt idx="925">
                  <c:v>114.3604229</c:v>
                </c:pt>
                <c:pt idx="926">
                  <c:v>114.6577534</c:v>
                </c:pt>
                <c:pt idx="927">
                  <c:v>116.995935</c:v>
                </c:pt>
                <c:pt idx="928">
                  <c:v>117.2350608</c:v>
                </c:pt>
                <c:pt idx="929">
                  <c:v>118.958612</c:v>
                </c:pt>
                <c:pt idx="930">
                  <c:v>117.91458</c:v>
                </c:pt>
                <c:pt idx="931">
                  <c:v>118.9968405</c:v>
                </c:pt>
                <c:pt idx="932">
                  <c:v>118.7806544</c:v>
                </c:pt>
                <c:pt idx="933">
                  <c:v>117.1513023</c:v>
                </c:pt>
                <c:pt idx="934">
                  <c:v>115.0183986</c:v>
                </c:pt>
                <c:pt idx="935">
                  <c:v>116.6461426</c:v>
                </c:pt>
                <c:pt idx="936">
                  <c:v>118.0434777</c:v>
                </c:pt>
                <c:pt idx="937">
                  <c:v>116.518721</c:v>
                </c:pt>
                <c:pt idx="938">
                  <c:v>116.1886794</c:v>
                </c:pt>
                <c:pt idx="939">
                  <c:v>117.11845080000001</c:v>
                </c:pt>
                <c:pt idx="940">
                  <c:v>117.3556566</c:v>
                </c:pt>
                <c:pt idx="941">
                  <c:v>116.5346229</c:v>
                </c:pt>
                <c:pt idx="942">
                  <c:v>117.22509119999999</c:v>
                </c:pt>
                <c:pt idx="943">
                  <c:v>117.845</c:v>
                </c:pt>
                <c:pt idx="944">
                  <c:v>118.2951054</c:v>
                </c:pt>
                <c:pt idx="945">
                  <c:v>118.2344933</c:v>
                </c:pt>
                <c:pt idx="946">
                  <c:v>117.1765881</c:v>
                </c:pt>
                <c:pt idx="947">
                  <c:v>116.8789981</c:v>
                </c:pt>
                <c:pt idx="948">
                  <c:v>114.7721289</c:v>
                </c:pt>
                <c:pt idx="949">
                  <c:v>113.80456100000001</c:v>
                </c:pt>
                <c:pt idx="950">
                  <c:v>114.50139710000001</c:v>
                </c:pt>
                <c:pt idx="951">
                  <c:v>116.74492600000001</c:v>
                </c:pt>
                <c:pt idx="952">
                  <c:v>117.55908599999999</c:v>
                </c:pt>
                <c:pt idx="953">
                  <c:v>119.2626392</c:v>
                </c:pt>
                <c:pt idx="954">
                  <c:v>116.5913244</c:v>
                </c:pt>
                <c:pt idx="955">
                  <c:v>116.73788399999999</c:v>
                </c:pt>
                <c:pt idx="956">
                  <c:v>113.75165200000001</c:v>
                </c:pt>
                <c:pt idx="957">
                  <c:v>113.102869</c:v>
                </c:pt>
                <c:pt idx="958">
                  <c:v>111.9290692</c:v>
                </c:pt>
                <c:pt idx="959">
                  <c:v>111.74652810000001</c:v>
                </c:pt>
                <c:pt idx="960">
                  <c:v>112.32069660000001</c:v>
                </c:pt>
                <c:pt idx="961">
                  <c:v>111.186537</c:v>
                </c:pt>
                <c:pt idx="962">
                  <c:v>112.85362499999999</c:v>
                </c:pt>
                <c:pt idx="963">
                  <c:v>113.7513264</c:v>
                </c:pt>
                <c:pt idx="964">
                  <c:v>112.539205</c:v>
                </c:pt>
                <c:pt idx="965">
                  <c:v>113.3880626</c:v>
                </c:pt>
                <c:pt idx="966">
                  <c:v>113.6764226</c:v>
                </c:pt>
                <c:pt idx="967">
                  <c:v>111.40836659999999</c:v>
                </c:pt>
                <c:pt idx="968">
                  <c:v>110.39125420000001</c:v>
                </c:pt>
                <c:pt idx="969">
                  <c:v>108.919363</c:v>
                </c:pt>
                <c:pt idx="970">
                  <c:v>110.88301</c:v>
                </c:pt>
                <c:pt idx="971">
                  <c:v>111.7450971</c:v>
                </c:pt>
                <c:pt idx="972">
                  <c:v>113.76691750000001</c:v>
                </c:pt>
                <c:pt idx="973">
                  <c:v>112.8728484</c:v>
                </c:pt>
                <c:pt idx="974">
                  <c:v>113.06990399999999</c:v>
                </c:pt>
                <c:pt idx="975">
                  <c:v>110.086985</c:v>
                </c:pt>
                <c:pt idx="976">
                  <c:v>111.6988592</c:v>
                </c:pt>
                <c:pt idx="977">
                  <c:v>112.1939095</c:v>
                </c:pt>
                <c:pt idx="978">
                  <c:v>109.1238687</c:v>
                </c:pt>
                <c:pt idx="979">
                  <c:v>108.7056075</c:v>
                </c:pt>
                <c:pt idx="980">
                  <c:v>111.1219025</c:v>
                </c:pt>
                <c:pt idx="981">
                  <c:v>110.17373499999999</c:v>
                </c:pt>
                <c:pt idx="982">
                  <c:v>113.1464376</c:v>
                </c:pt>
                <c:pt idx="983">
                  <c:v>111.67480949999999</c:v>
                </c:pt>
                <c:pt idx="984">
                  <c:v>112.9388652</c:v>
                </c:pt>
                <c:pt idx="985">
                  <c:v>110.887062</c:v>
                </c:pt>
                <c:pt idx="986">
                  <c:v>110.091465</c:v>
                </c:pt>
                <c:pt idx="987">
                  <c:v>113.015547</c:v>
                </c:pt>
                <c:pt idx="988">
                  <c:v>112.53060000000001</c:v>
                </c:pt>
                <c:pt idx="989">
                  <c:v>114.47857209999999</c:v>
                </c:pt>
                <c:pt idx="990">
                  <c:v>114.4998855</c:v>
                </c:pt>
                <c:pt idx="991">
                  <c:v>115.4953975</c:v>
                </c:pt>
                <c:pt idx="992">
                  <c:v>115.0391529</c:v>
                </c:pt>
                <c:pt idx="993">
                  <c:v>114.7253997</c:v>
                </c:pt>
                <c:pt idx="994">
                  <c:v>113.4772435</c:v>
                </c:pt>
                <c:pt idx="995">
                  <c:v>114.2536401</c:v>
                </c:pt>
                <c:pt idx="996">
                  <c:v>115.1079548</c:v>
                </c:pt>
                <c:pt idx="997">
                  <c:v>113.6163706</c:v>
                </c:pt>
                <c:pt idx="998">
                  <c:v>112.174272</c:v>
                </c:pt>
                <c:pt idx="999">
                  <c:v>113.992302</c:v>
                </c:pt>
                <c:pt idx="1000">
                  <c:v>114.9907968</c:v>
                </c:pt>
                <c:pt idx="1001">
                  <c:v>115.7009742</c:v>
                </c:pt>
                <c:pt idx="1002">
                  <c:v>115.3034688</c:v>
                </c:pt>
                <c:pt idx="1003">
                  <c:v>114.14249100000001</c:v>
                </c:pt>
                <c:pt idx="1004">
                  <c:v>112.4867325</c:v>
                </c:pt>
                <c:pt idx="1005">
                  <c:v>111.984075</c:v>
                </c:pt>
                <c:pt idx="1006">
                  <c:v>110.8131843</c:v>
                </c:pt>
                <c:pt idx="1007">
                  <c:v>110.2184357</c:v>
                </c:pt>
                <c:pt idx="1008">
                  <c:v>107.2466304</c:v>
                </c:pt>
                <c:pt idx="1009">
                  <c:v>107.9245782</c:v>
                </c:pt>
                <c:pt idx="1010">
                  <c:v>110.3814933</c:v>
                </c:pt>
                <c:pt idx="1011">
                  <c:v>106.23907</c:v>
                </c:pt>
                <c:pt idx="1012">
                  <c:v>101.9142964</c:v>
                </c:pt>
                <c:pt idx="1013">
                  <c:v>101.02181040000001</c:v>
                </c:pt>
                <c:pt idx="1014">
                  <c:v>100.7540989</c:v>
                </c:pt>
                <c:pt idx="1015">
                  <c:v>100.27024160000001</c:v>
                </c:pt>
                <c:pt idx="1016">
                  <c:v>100.2519999</c:v>
                </c:pt>
                <c:pt idx="1017">
                  <c:v>99.245749200000006</c:v>
                </c:pt>
                <c:pt idx="1018">
                  <c:v>98.484413799999999</c:v>
                </c:pt>
                <c:pt idx="1019">
                  <c:v>96.301286399999995</c:v>
                </c:pt>
                <c:pt idx="1020">
                  <c:v>100.6729868</c:v>
                </c:pt>
                <c:pt idx="1021">
                  <c:v>98.207356000000004</c:v>
                </c:pt>
                <c:pt idx="1022">
                  <c:v>99.326940300000004</c:v>
                </c:pt>
                <c:pt idx="1023">
                  <c:v>100.11201560000001</c:v>
                </c:pt>
                <c:pt idx="1024">
                  <c:v>98.506872000000001</c:v>
                </c:pt>
                <c:pt idx="1025">
                  <c:v>98.501671400000006</c:v>
                </c:pt>
                <c:pt idx="1026">
                  <c:v>99.3123729</c:v>
                </c:pt>
                <c:pt idx="1027">
                  <c:v>98.953025999999994</c:v>
                </c:pt>
                <c:pt idx="1028">
                  <c:v>104.2013808</c:v>
                </c:pt>
                <c:pt idx="1029">
                  <c:v>102.7045206</c:v>
                </c:pt>
                <c:pt idx="1030">
                  <c:v>103.8962294</c:v>
                </c:pt>
                <c:pt idx="1031">
                  <c:v>100.3484986</c:v>
                </c:pt>
                <c:pt idx="1032">
                  <c:v>100.1279916</c:v>
                </c:pt>
                <c:pt idx="1033">
                  <c:v>100.8212604</c:v>
                </c:pt>
                <c:pt idx="1034">
                  <c:v>100.57878719999999</c:v>
                </c:pt>
                <c:pt idx="1035">
                  <c:v>102.4756366</c:v>
                </c:pt>
                <c:pt idx="1036">
                  <c:v>103.6679889</c:v>
                </c:pt>
                <c:pt idx="1037">
                  <c:v>103.5931253</c:v>
                </c:pt>
                <c:pt idx="1038">
                  <c:v>104.35368389999999</c:v>
                </c:pt>
                <c:pt idx="1039">
                  <c:v>101.1640383</c:v>
                </c:pt>
                <c:pt idx="1040">
                  <c:v>100.00040610000001</c:v>
                </c:pt>
                <c:pt idx="1041">
                  <c:v>98.700147000000001</c:v>
                </c:pt>
                <c:pt idx="1042">
                  <c:v>96.537503000000001</c:v>
                </c:pt>
                <c:pt idx="1043">
                  <c:v>95.249761800000002</c:v>
                </c:pt>
                <c:pt idx="1044">
                  <c:v>96.172002599999999</c:v>
                </c:pt>
                <c:pt idx="1045">
                  <c:v>97.574554000000006</c:v>
                </c:pt>
                <c:pt idx="1046">
                  <c:v>96.836368800000002</c:v>
                </c:pt>
                <c:pt idx="1047">
                  <c:v>96.080048000000005</c:v>
                </c:pt>
                <c:pt idx="1048">
                  <c:v>96.152144500000006</c:v>
                </c:pt>
                <c:pt idx="1049">
                  <c:v>97.737478800000005</c:v>
                </c:pt>
                <c:pt idx="1050">
                  <c:v>98.125037599999999</c:v>
                </c:pt>
                <c:pt idx="1051">
                  <c:v>96.629683900000003</c:v>
                </c:pt>
                <c:pt idx="1052">
                  <c:v>98.049302400000002</c:v>
                </c:pt>
                <c:pt idx="1053">
                  <c:v>98.32808</c:v>
                </c:pt>
                <c:pt idx="1054">
                  <c:v>97.982258999999999</c:v>
                </c:pt>
                <c:pt idx="1055">
                  <c:v>98.619203999999996</c:v>
                </c:pt>
                <c:pt idx="1056">
                  <c:v>98.122901100000007</c:v>
                </c:pt>
                <c:pt idx="1057">
                  <c:v>98.610667000000007</c:v>
                </c:pt>
                <c:pt idx="1058">
                  <c:v>100.41847129999999</c:v>
                </c:pt>
                <c:pt idx="1059">
                  <c:v>99.617452</c:v>
                </c:pt>
                <c:pt idx="1060">
                  <c:v>98.308219100000002</c:v>
                </c:pt>
                <c:pt idx="1061">
                  <c:v>99.268713599999998</c:v>
                </c:pt>
                <c:pt idx="1062">
                  <c:v>98.828858699999998</c:v>
                </c:pt>
                <c:pt idx="1063">
                  <c:v>100.4185864</c:v>
                </c:pt>
                <c:pt idx="1064">
                  <c:v>100.1370979</c:v>
                </c:pt>
                <c:pt idx="1065">
                  <c:v>99.963787699999997</c:v>
                </c:pt>
                <c:pt idx="1066">
                  <c:v>99.307794900000005</c:v>
                </c:pt>
                <c:pt idx="1067">
                  <c:v>98.7155676</c:v>
                </c:pt>
                <c:pt idx="1068">
                  <c:v>97.715939500000005</c:v>
                </c:pt>
                <c:pt idx="1069">
                  <c:v>97.967118600000006</c:v>
                </c:pt>
                <c:pt idx="1070">
                  <c:v>96.633393999999996</c:v>
                </c:pt>
                <c:pt idx="1071">
                  <c:v>96.466075900000007</c:v>
                </c:pt>
                <c:pt idx="1072">
                  <c:v>94.445023399999997</c:v>
                </c:pt>
                <c:pt idx="1073">
                  <c:v>93.563368199999999</c:v>
                </c:pt>
                <c:pt idx="1074">
                  <c:v>90.938874999999996</c:v>
                </c:pt>
                <c:pt idx="1075">
                  <c:v>90.322394500000001</c:v>
                </c:pt>
                <c:pt idx="1076">
                  <c:v>91.518921199999994</c:v>
                </c:pt>
                <c:pt idx="1077">
                  <c:v>92.104946100000006</c:v>
                </c:pt>
                <c:pt idx="1078">
                  <c:v>93.564284900000004</c:v>
                </c:pt>
                <c:pt idx="1079">
                  <c:v>93.464382000000001</c:v>
                </c:pt>
                <c:pt idx="1080">
                  <c:v>93.819338200000004</c:v>
                </c:pt>
                <c:pt idx="1081">
                  <c:v>95.01567</c:v>
                </c:pt>
                <c:pt idx="1082">
                  <c:v>93.582508799999999</c:v>
                </c:pt>
                <c:pt idx="1083">
                  <c:v>93.390801400000001</c:v>
                </c:pt>
                <c:pt idx="1084">
                  <c:v>91.532233099999999</c:v>
                </c:pt>
                <c:pt idx="1085">
                  <c:v>91.289218899999995</c:v>
                </c:pt>
                <c:pt idx="1086">
                  <c:v>90.054383900000005</c:v>
                </c:pt>
                <c:pt idx="1087">
                  <c:v>89.564778000000004</c:v>
                </c:pt>
                <c:pt idx="1088">
                  <c:v>89.6066182</c:v>
                </c:pt>
                <c:pt idx="1089">
                  <c:v>91.335274400000003</c:v>
                </c:pt>
                <c:pt idx="1090">
                  <c:v>90.342897800000003</c:v>
                </c:pt>
                <c:pt idx="1091">
                  <c:v>88.620145800000003</c:v>
                </c:pt>
                <c:pt idx="1092">
                  <c:v>88.225506800000005</c:v>
                </c:pt>
                <c:pt idx="1093">
                  <c:v>85.935233400000001</c:v>
                </c:pt>
                <c:pt idx="1094">
                  <c:v>85.289071500000006</c:v>
                </c:pt>
                <c:pt idx="1095">
                  <c:v>85.552673999999996</c:v>
                </c:pt>
                <c:pt idx="1096">
                  <c:v>85.307131900000002</c:v>
                </c:pt>
                <c:pt idx="1097">
                  <c:v>85.161819600000001</c:v>
                </c:pt>
                <c:pt idx="1098">
                  <c:v>84.884987800000005</c:v>
                </c:pt>
                <c:pt idx="1099">
                  <c:v>90.463213400000001</c:v>
                </c:pt>
                <c:pt idx="1100">
                  <c:v>90.263193599999994</c:v>
                </c:pt>
                <c:pt idx="1101">
                  <c:v>90.865151299999994</c:v>
                </c:pt>
                <c:pt idx="1102">
                  <c:v>91.297827900000001</c:v>
                </c:pt>
                <c:pt idx="1103">
                  <c:v>90.813709500000002</c:v>
                </c:pt>
                <c:pt idx="1104">
                  <c:v>91.733990399999996</c:v>
                </c:pt>
                <c:pt idx="1105">
                  <c:v>92.068350600000002</c:v>
                </c:pt>
                <c:pt idx="1106">
                  <c:v>92.917448500000006</c:v>
                </c:pt>
                <c:pt idx="1107">
                  <c:v>94.290477499999994</c:v>
                </c:pt>
                <c:pt idx="1108">
                  <c:v>95.071358700000005</c:v>
                </c:pt>
                <c:pt idx="1109">
                  <c:v>96.647186000000005</c:v>
                </c:pt>
                <c:pt idx="1110">
                  <c:v>97.409346299999996</c:v>
                </c:pt>
                <c:pt idx="1111">
                  <c:v>98.5005594</c:v>
                </c:pt>
                <c:pt idx="1112">
                  <c:v>97.410073499999996</c:v>
                </c:pt>
                <c:pt idx="1113">
                  <c:v>96.922533400000006</c:v>
                </c:pt>
                <c:pt idx="1114">
                  <c:v>96.372037800000001</c:v>
                </c:pt>
                <c:pt idx="1115">
                  <c:v>99.339354599999993</c:v>
                </c:pt>
                <c:pt idx="1116">
                  <c:v>98.021317999999994</c:v>
                </c:pt>
                <c:pt idx="1117">
                  <c:v>94.715939399999996</c:v>
                </c:pt>
                <c:pt idx="1118">
                  <c:v>92.748847799999993</c:v>
                </c:pt>
                <c:pt idx="1119">
                  <c:v>95.920032000000006</c:v>
                </c:pt>
                <c:pt idx="1120">
                  <c:v>97.1731458</c:v>
                </c:pt>
                <c:pt idx="1121">
                  <c:v>95.457700000000003</c:v>
                </c:pt>
                <c:pt idx="1122">
                  <c:v>98.945429599999997</c:v>
                </c:pt>
                <c:pt idx="1123">
                  <c:v>99.785273000000004</c:v>
                </c:pt>
                <c:pt idx="1124">
                  <c:v>102.21551119999999</c:v>
                </c:pt>
                <c:pt idx="1125">
                  <c:v>102.1669783</c:v>
                </c:pt>
                <c:pt idx="1126">
                  <c:v>100.31892000000001</c:v>
                </c:pt>
                <c:pt idx="1127">
                  <c:v>99.344426400000003</c:v>
                </c:pt>
                <c:pt idx="1128">
                  <c:v>97.410328000000007</c:v>
                </c:pt>
                <c:pt idx="1129">
                  <c:v>97.205399999999997</c:v>
                </c:pt>
                <c:pt idx="1130">
                  <c:v>99.410039999999995</c:v>
                </c:pt>
                <c:pt idx="1131">
                  <c:v>99.179832599999997</c:v>
                </c:pt>
                <c:pt idx="1132">
                  <c:v>97.1483664</c:v>
                </c:pt>
                <c:pt idx="1133">
                  <c:v>97.201996800000003</c:v>
                </c:pt>
                <c:pt idx="1134">
                  <c:v>97.6711885</c:v>
                </c:pt>
                <c:pt idx="1135">
                  <c:v>99.127757599999995</c:v>
                </c:pt>
                <c:pt idx="1136">
                  <c:v>98.400182400000006</c:v>
                </c:pt>
                <c:pt idx="1137">
                  <c:v>98.566400400000006</c:v>
                </c:pt>
                <c:pt idx="1138">
                  <c:v>98.953800000000001</c:v>
                </c:pt>
                <c:pt idx="1139">
                  <c:v>100.6287438</c:v>
                </c:pt>
                <c:pt idx="1140">
                  <c:v>101.2951247</c:v>
                </c:pt>
                <c:pt idx="1141">
                  <c:v>104.2915244</c:v>
                </c:pt>
                <c:pt idx="1142">
                  <c:v>106.2661775</c:v>
                </c:pt>
                <c:pt idx="1143">
                  <c:v>106.9100535</c:v>
                </c:pt>
                <c:pt idx="1144">
                  <c:v>107.88941199999999</c:v>
                </c:pt>
                <c:pt idx="1145">
                  <c:v>106.3840941</c:v>
                </c:pt>
                <c:pt idx="1146">
                  <c:v>107.7128448</c:v>
                </c:pt>
                <c:pt idx="1147">
                  <c:v>110.2219008</c:v>
                </c:pt>
                <c:pt idx="1148">
                  <c:v>110.8596204</c:v>
                </c:pt>
                <c:pt idx="1149">
                  <c:v>111.4412607</c:v>
                </c:pt>
                <c:pt idx="1150">
                  <c:v>110.10883680000001</c:v>
                </c:pt>
                <c:pt idx="1151">
                  <c:v>111.57560700000001</c:v>
                </c:pt>
                <c:pt idx="1152">
                  <c:v>110.9133612</c:v>
                </c:pt>
                <c:pt idx="1153">
                  <c:v>111.69438</c:v>
                </c:pt>
                <c:pt idx="1154">
                  <c:v>111.01616319999999</c:v>
                </c:pt>
                <c:pt idx="1155">
                  <c:v>111.30992790000001</c:v>
                </c:pt>
                <c:pt idx="1156">
                  <c:v>98.129490799999999</c:v>
                </c:pt>
                <c:pt idx="1157">
                  <c:v>96.487705800000001</c:v>
                </c:pt>
                <c:pt idx="1158">
                  <c:v>98.399396800000005</c:v>
                </c:pt>
                <c:pt idx="1159">
                  <c:v>98.378534099999996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F-EC42-B119-B828116B6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328864"/>
        <c:axId val="239350768"/>
      </c:lineChart>
      <c:dateAx>
        <c:axId val="239328864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9350768"/>
        <c:crosses val="autoZero"/>
        <c:auto val="1"/>
        <c:lblOffset val="100"/>
        <c:baseTimeUnit val="days"/>
        <c:majorUnit val="5"/>
        <c:majorTimeUnit val="months"/>
      </c:dateAx>
      <c:valAx>
        <c:axId val="239350768"/>
        <c:scaling>
          <c:orientation val="minMax"/>
          <c:max val="180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Close</a:t>
                </a:r>
                <a:r>
                  <a:rPr lang="it-IT" baseline="0">
                    <a:solidFill>
                      <a:schemeClr val="bg1"/>
                    </a:solidFill>
                  </a:rPr>
                  <a:t> price</a:t>
                </a:r>
                <a:r>
                  <a:rPr lang="it-IT">
                    <a:solidFill>
                      <a:schemeClr val="bg1"/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5.2424840816923425E-3"/>
              <c:y val="0.411991017700578"/>
            </c:manualLayout>
          </c:layout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93288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solidFill>
          <a:schemeClr val="tx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chemeClr val="bg1"/>
                </a:solidFill>
              </a:rPr>
              <a:t>Andamento quotazione PUMG.DE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2994814922708655E-2"/>
          <c:y val="9.625675396341328E-2"/>
          <c:w val="0.87353815078662111"/>
          <c:h val="0.72837231146745984"/>
        </c:manualLayout>
      </c:layout>
      <c:lineChart>
        <c:grouping val="standard"/>
        <c:varyColors val="0"/>
        <c:ser>
          <c:idx val="0"/>
          <c:order val="0"/>
          <c:tx>
            <c:strRef>
              <c:f>'Prezzi indicizzati'!$D$1</c:f>
              <c:strCache>
                <c:ptCount val="1"/>
                <c:pt idx="0">
                  <c:v> Puma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'Prezzi indicizzati'!$A$2:$A$1161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indicizzati'!$D$2:$D$1161</c:f>
              <c:numCache>
                <c:formatCode>_-* #,##0.00\ [$€-410]_-;\-* #,##0.00\ [$€-410]_-;_-* "-"??\ [$€-410]_-;_-@_-</c:formatCode>
                <c:ptCount val="1160"/>
                <c:pt idx="0">
                  <c:v>44.95</c:v>
                </c:pt>
                <c:pt idx="1">
                  <c:v>44.25</c:v>
                </c:pt>
                <c:pt idx="2">
                  <c:v>44.5</c:v>
                </c:pt>
                <c:pt idx="3">
                  <c:v>45.85</c:v>
                </c:pt>
                <c:pt idx="4">
                  <c:v>45.95</c:v>
                </c:pt>
                <c:pt idx="5">
                  <c:v>46.5</c:v>
                </c:pt>
                <c:pt idx="6">
                  <c:v>45.7</c:v>
                </c:pt>
                <c:pt idx="7">
                  <c:v>45.6</c:v>
                </c:pt>
                <c:pt idx="8">
                  <c:v>46.15</c:v>
                </c:pt>
                <c:pt idx="9">
                  <c:v>47.2</c:v>
                </c:pt>
                <c:pt idx="10">
                  <c:v>48.7</c:v>
                </c:pt>
                <c:pt idx="11">
                  <c:v>48.95</c:v>
                </c:pt>
                <c:pt idx="12">
                  <c:v>47.75</c:v>
                </c:pt>
                <c:pt idx="13">
                  <c:v>48</c:v>
                </c:pt>
                <c:pt idx="14">
                  <c:v>48.15</c:v>
                </c:pt>
                <c:pt idx="15">
                  <c:v>48.3</c:v>
                </c:pt>
                <c:pt idx="16">
                  <c:v>48.4</c:v>
                </c:pt>
                <c:pt idx="17">
                  <c:v>48.65</c:v>
                </c:pt>
                <c:pt idx="18">
                  <c:v>48.1</c:v>
                </c:pt>
                <c:pt idx="19">
                  <c:v>48.05</c:v>
                </c:pt>
                <c:pt idx="20">
                  <c:v>48.25</c:v>
                </c:pt>
                <c:pt idx="21">
                  <c:v>48.1</c:v>
                </c:pt>
                <c:pt idx="22">
                  <c:v>47.35</c:v>
                </c:pt>
                <c:pt idx="23">
                  <c:v>47.15</c:v>
                </c:pt>
                <c:pt idx="24">
                  <c:v>47.95</c:v>
                </c:pt>
                <c:pt idx="25">
                  <c:v>45.1</c:v>
                </c:pt>
                <c:pt idx="26">
                  <c:v>44.25</c:v>
                </c:pt>
                <c:pt idx="27">
                  <c:v>45.9</c:v>
                </c:pt>
                <c:pt idx="28">
                  <c:v>46.8</c:v>
                </c:pt>
                <c:pt idx="29">
                  <c:v>47.95</c:v>
                </c:pt>
                <c:pt idx="30">
                  <c:v>48.05</c:v>
                </c:pt>
                <c:pt idx="31">
                  <c:v>48.25</c:v>
                </c:pt>
                <c:pt idx="32">
                  <c:v>48.2</c:v>
                </c:pt>
                <c:pt idx="33">
                  <c:v>49.55</c:v>
                </c:pt>
                <c:pt idx="34">
                  <c:v>50.1</c:v>
                </c:pt>
                <c:pt idx="35">
                  <c:v>49.25</c:v>
                </c:pt>
                <c:pt idx="36">
                  <c:v>48.95</c:v>
                </c:pt>
                <c:pt idx="37">
                  <c:v>49.15</c:v>
                </c:pt>
                <c:pt idx="38">
                  <c:v>48.7</c:v>
                </c:pt>
                <c:pt idx="39">
                  <c:v>48.9</c:v>
                </c:pt>
                <c:pt idx="40">
                  <c:v>49.35</c:v>
                </c:pt>
                <c:pt idx="41">
                  <c:v>49.6</c:v>
                </c:pt>
                <c:pt idx="42">
                  <c:v>50.2</c:v>
                </c:pt>
                <c:pt idx="43">
                  <c:v>51.8</c:v>
                </c:pt>
                <c:pt idx="44">
                  <c:v>51.5</c:v>
                </c:pt>
                <c:pt idx="45">
                  <c:v>50.2</c:v>
                </c:pt>
                <c:pt idx="46">
                  <c:v>50.1</c:v>
                </c:pt>
                <c:pt idx="47">
                  <c:v>49.85</c:v>
                </c:pt>
                <c:pt idx="48">
                  <c:v>49.95</c:v>
                </c:pt>
                <c:pt idx="49">
                  <c:v>50.4</c:v>
                </c:pt>
                <c:pt idx="50">
                  <c:v>51.3</c:v>
                </c:pt>
                <c:pt idx="51">
                  <c:v>51.2</c:v>
                </c:pt>
                <c:pt idx="52">
                  <c:v>51.8</c:v>
                </c:pt>
                <c:pt idx="53">
                  <c:v>51.7</c:v>
                </c:pt>
                <c:pt idx="54">
                  <c:v>52.6</c:v>
                </c:pt>
                <c:pt idx="55">
                  <c:v>52.7</c:v>
                </c:pt>
                <c:pt idx="56">
                  <c:v>53.3</c:v>
                </c:pt>
                <c:pt idx="57">
                  <c:v>53.55</c:v>
                </c:pt>
                <c:pt idx="58">
                  <c:v>54.35</c:v>
                </c:pt>
                <c:pt idx="59">
                  <c:v>53.75</c:v>
                </c:pt>
                <c:pt idx="60">
                  <c:v>52.65</c:v>
                </c:pt>
                <c:pt idx="61">
                  <c:v>52.9</c:v>
                </c:pt>
                <c:pt idx="62">
                  <c:v>53.45</c:v>
                </c:pt>
                <c:pt idx="63">
                  <c:v>54.15</c:v>
                </c:pt>
                <c:pt idx="64">
                  <c:v>55</c:v>
                </c:pt>
                <c:pt idx="65">
                  <c:v>54.4</c:v>
                </c:pt>
                <c:pt idx="66">
                  <c:v>54.65</c:v>
                </c:pt>
                <c:pt idx="67">
                  <c:v>54.45</c:v>
                </c:pt>
                <c:pt idx="68">
                  <c:v>53.65</c:v>
                </c:pt>
                <c:pt idx="69">
                  <c:v>53.8</c:v>
                </c:pt>
                <c:pt idx="70">
                  <c:v>52.9</c:v>
                </c:pt>
                <c:pt idx="71">
                  <c:v>54.55</c:v>
                </c:pt>
                <c:pt idx="72">
                  <c:v>54.9</c:v>
                </c:pt>
                <c:pt idx="73">
                  <c:v>55.35</c:v>
                </c:pt>
                <c:pt idx="74">
                  <c:v>55.2</c:v>
                </c:pt>
                <c:pt idx="75">
                  <c:v>55.35</c:v>
                </c:pt>
                <c:pt idx="76">
                  <c:v>53.15</c:v>
                </c:pt>
                <c:pt idx="77">
                  <c:v>54.4</c:v>
                </c:pt>
                <c:pt idx="78">
                  <c:v>54.9</c:v>
                </c:pt>
                <c:pt idx="79">
                  <c:v>54.2</c:v>
                </c:pt>
                <c:pt idx="80">
                  <c:v>55.55</c:v>
                </c:pt>
                <c:pt idx="81">
                  <c:v>53.55</c:v>
                </c:pt>
                <c:pt idx="82">
                  <c:v>54.6</c:v>
                </c:pt>
                <c:pt idx="83">
                  <c:v>55.8</c:v>
                </c:pt>
                <c:pt idx="84">
                  <c:v>54.25</c:v>
                </c:pt>
                <c:pt idx="85">
                  <c:v>54.55</c:v>
                </c:pt>
                <c:pt idx="86">
                  <c:v>55.15</c:v>
                </c:pt>
                <c:pt idx="87">
                  <c:v>53.05</c:v>
                </c:pt>
                <c:pt idx="88">
                  <c:v>52.6</c:v>
                </c:pt>
                <c:pt idx="89">
                  <c:v>52.05</c:v>
                </c:pt>
                <c:pt idx="90">
                  <c:v>52.15</c:v>
                </c:pt>
                <c:pt idx="91">
                  <c:v>52.5</c:v>
                </c:pt>
                <c:pt idx="92">
                  <c:v>53.7</c:v>
                </c:pt>
                <c:pt idx="93">
                  <c:v>54.1</c:v>
                </c:pt>
                <c:pt idx="94">
                  <c:v>55.7</c:v>
                </c:pt>
                <c:pt idx="95">
                  <c:v>54.9</c:v>
                </c:pt>
                <c:pt idx="96">
                  <c:v>53.95</c:v>
                </c:pt>
                <c:pt idx="97">
                  <c:v>53.5</c:v>
                </c:pt>
                <c:pt idx="98">
                  <c:v>54.45</c:v>
                </c:pt>
                <c:pt idx="99">
                  <c:v>54.55</c:v>
                </c:pt>
                <c:pt idx="100">
                  <c:v>56.05</c:v>
                </c:pt>
                <c:pt idx="101">
                  <c:v>54.9</c:v>
                </c:pt>
                <c:pt idx="102">
                  <c:v>56.05</c:v>
                </c:pt>
                <c:pt idx="103">
                  <c:v>55.6</c:v>
                </c:pt>
                <c:pt idx="104">
                  <c:v>56.2</c:v>
                </c:pt>
                <c:pt idx="105">
                  <c:v>56.65</c:v>
                </c:pt>
                <c:pt idx="106">
                  <c:v>57</c:v>
                </c:pt>
                <c:pt idx="107">
                  <c:v>57.2</c:v>
                </c:pt>
                <c:pt idx="108">
                  <c:v>58.65</c:v>
                </c:pt>
                <c:pt idx="109">
                  <c:v>58.55</c:v>
                </c:pt>
                <c:pt idx="110">
                  <c:v>59.3</c:v>
                </c:pt>
                <c:pt idx="111">
                  <c:v>59.75</c:v>
                </c:pt>
                <c:pt idx="112">
                  <c:v>59.15</c:v>
                </c:pt>
                <c:pt idx="113">
                  <c:v>59.7</c:v>
                </c:pt>
                <c:pt idx="114">
                  <c:v>60.25</c:v>
                </c:pt>
                <c:pt idx="115">
                  <c:v>59.5</c:v>
                </c:pt>
                <c:pt idx="116">
                  <c:v>59.75</c:v>
                </c:pt>
                <c:pt idx="117">
                  <c:v>60.2</c:v>
                </c:pt>
                <c:pt idx="118">
                  <c:v>59.45</c:v>
                </c:pt>
                <c:pt idx="119">
                  <c:v>59.7</c:v>
                </c:pt>
                <c:pt idx="120">
                  <c:v>59.5</c:v>
                </c:pt>
                <c:pt idx="121">
                  <c:v>60.1</c:v>
                </c:pt>
                <c:pt idx="122">
                  <c:v>60.6</c:v>
                </c:pt>
                <c:pt idx="123">
                  <c:v>60.15</c:v>
                </c:pt>
                <c:pt idx="124">
                  <c:v>59.75</c:v>
                </c:pt>
                <c:pt idx="125">
                  <c:v>59.65</c:v>
                </c:pt>
                <c:pt idx="126">
                  <c:v>60.7</c:v>
                </c:pt>
                <c:pt idx="127">
                  <c:v>59.95</c:v>
                </c:pt>
                <c:pt idx="128">
                  <c:v>58.35</c:v>
                </c:pt>
                <c:pt idx="129">
                  <c:v>63.25</c:v>
                </c:pt>
                <c:pt idx="130">
                  <c:v>65.349999999999994</c:v>
                </c:pt>
                <c:pt idx="131">
                  <c:v>63.05</c:v>
                </c:pt>
                <c:pt idx="132">
                  <c:v>60.5</c:v>
                </c:pt>
                <c:pt idx="133">
                  <c:v>62.5</c:v>
                </c:pt>
                <c:pt idx="134">
                  <c:v>64.05</c:v>
                </c:pt>
                <c:pt idx="135">
                  <c:v>67.45</c:v>
                </c:pt>
                <c:pt idx="136">
                  <c:v>65.5</c:v>
                </c:pt>
                <c:pt idx="137">
                  <c:v>67.05</c:v>
                </c:pt>
                <c:pt idx="138">
                  <c:v>65.25</c:v>
                </c:pt>
                <c:pt idx="139">
                  <c:v>64.7</c:v>
                </c:pt>
                <c:pt idx="140">
                  <c:v>65.7</c:v>
                </c:pt>
                <c:pt idx="141">
                  <c:v>66.400000000000006</c:v>
                </c:pt>
                <c:pt idx="142">
                  <c:v>66.5</c:v>
                </c:pt>
                <c:pt idx="143">
                  <c:v>67.900000000000006</c:v>
                </c:pt>
                <c:pt idx="144">
                  <c:v>66.75</c:v>
                </c:pt>
                <c:pt idx="145">
                  <c:v>66.150000000000006</c:v>
                </c:pt>
                <c:pt idx="146">
                  <c:v>66.400000000000006</c:v>
                </c:pt>
                <c:pt idx="147">
                  <c:v>67.7</c:v>
                </c:pt>
                <c:pt idx="148">
                  <c:v>69.25</c:v>
                </c:pt>
                <c:pt idx="149">
                  <c:v>69.400000000000006</c:v>
                </c:pt>
                <c:pt idx="150">
                  <c:v>69.05</c:v>
                </c:pt>
                <c:pt idx="151">
                  <c:v>67.900000000000006</c:v>
                </c:pt>
                <c:pt idx="152">
                  <c:v>67.7</c:v>
                </c:pt>
                <c:pt idx="153">
                  <c:v>68.7</c:v>
                </c:pt>
                <c:pt idx="154">
                  <c:v>69.599999999999994</c:v>
                </c:pt>
                <c:pt idx="155">
                  <c:v>67.349999999999994</c:v>
                </c:pt>
                <c:pt idx="156">
                  <c:v>66</c:v>
                </c:pt>
                <c:pt idx="157">
                  <c:v>65.349999999999994</c:v>
                </c:pt>
                <c:pt idx="158">
                  <c:v>67.45</c:v>
                </c:pt>
                <c:pt idx="159">
                  <c:v>66.95</c:v>
                </c:pt>
                <c:pt idx="160">
                  <c:v>68.25</c:v>
                </c:pt>
                <c:pt idx="161">
                  <c:v>68</c:v>
                </c:pt>
                <c:pt idx="162">
                  <c:v>69.150000000000006</c:v>
                </c:pt>
                <c:pt idx="163">
                  <c:v>70.150000000000006</c:v>
                </c:pt>
                <c:pt idx="164">
                  <c:v>69.75</c:v>
                </c:pt>
                <c:pt idx="165">
                  <c:v>68.849999999999994</c:v>
                </c:pt>
                <c:pt idx="166">
                  <c:v>69.25</c:v>
                </c:pt>
                <c:pt idx="167">
                  <c:v>69.95</c:v>
                </c:pt>
                <c:pt idx="168">
                  <c:v>71</c:v>
                </c:pt>
                <c:pt idx="169">
                  <c:v>69.849999999999994</c:v>
                </c:pt>
                <c:pt idx="170">
                  <c:v>67.55</c:v>
                </c:pt>
                <c:pt idx="171">
                  <c:v>69.55</c:v>
                </c:pt>
                <c:pt idx="172">
                  <c:v>70.349999999999994</c:v>
                </c:pt>
                <c:pt idx="173">
                  <c:v>70.3</c:v>
                </c:pt>
                <c:pt idx="174">
                  <c:v>71.349999999999994</c:v>
                </c:pt>
                <c:pt idx="175">
                  <c:v>70.599999999999994</c:v>
                </c:pt>
                <c:pt idx="176">
                  <c:v>71.3</c:v>
                </c:pt>
                <c:pt idx="177">
                  <c:v>72.95</c:v>
                </c:pt>
                <c:pt idx="178">
                  <c:v>72</c:v>
                </c:pt>
                <c:pt idx="179">
                  <c:v>72.05</c:v>
                </c:pt>
                <c:pt idx="180">
                  <c:v>70.75</c:v>
                </c:pt>
                <c:pt idx="181">
                  <c:v>71</c:v>
                </c:pt>
                <c:pt idx="182">
                  <c:v>69.599999999999994</c:v>
                </c:pt>
                <c:pt idx="183">
                  <c:v>67.150000000000006</c:v>
                </c:pt>
                <c:pt idx="184">
                  <c:v>65.95</c:v>
                </c:pt>
                <c:pt idx="185">
                  <c:v>66.3</c:v>
                </c:pt>
                <c:pt idx="186">
                  <c:v>66.25</c:v>
                </c:pt>
                <c:pt idx="187">
                  <c:v>67.75</c:v>
                </c:pt>
                <c:pt idx="188">
                  <c:v>67.45</c:v>
                </c:pt>
                <c:pt idx="189">
                  <c:v>68</c:v>
                </c:pt>
                <c:pt idx="190">
                  <c:v>66.7</c:v>
                </c:pt>
                <c:pt idx="191">
                  <c:v>65.7</c:v>
                </c:pt>
                <c:pt idx="192">
                  <c:v>67.599999999999994</c:v>
                </c:pt>
                <c:pt idx="193">
                  <c:v>66.7</c:v>
                </c:pt>
                <c:pt idx="194">
                  <c:v>66.900000000000006</c:v>
                </c:pt>
                <c:pt idx="195">
                  <c:v>66.349999999999994</c:v>
                </c:pt>
                <c:pt idx="196">
                  <c:v>67.45</c:v>
                </c:pt>
                <c:pt idx="197">
                  <c:v>66.55</c:v>
                </c:pt>
                <c:pt idx="198">
                  <c:v>67.45</c:v>
                </c:pt>
                <c:pt idx="199">
                  <c:v>67.45</c:v>
                </c:pt>
                <c:pt idx="200">
                  <c:v>67.349999999999994</c:v>
                </c:pt>
                <c:pt idx="201">
                  <c:v>67.55</c:v>
                </c:pt>
                <c:pt idx="202">
                  <c:v>67.099999999999994</c:v>
                </c:pt>
                <c:pt idx="203">
                  <c:v>66.5</c:v>
                </c:pt>
                <c:pt idx="204">
                  <c:v>68.2</c:v>
                </c:pt>
                <c:pt idx="205">
                  <c:v>69.7</c:v>
                </c:pt>
                <c:pt idx="206">
                  <c:v>70.2</c:v>
                </c:pt>
                <c:pt idx="207">
                  <c:v>68.2</c:v>
                </c:pt>
                <c:pt idx="208">
                  <c:v>67.05</c:v>
                </c:pt>
                <c:pt idx="209">
                  <c:v>67.25</c:v>
                </c:pt>
                <c:pt idx="210">
                  <c:v>68.400000000000006</c:v>
                </c:pt>
                <c:pt idx="211">
                  <c:v>67.650000000000006</c:v>
                </c:pt>
                <c:pt idx="212">
                  <c:v>68</c:v>
                </c:pt>
                <c:pt idx="213">
                  <c:v>66.55</c:v>
                </c:pt>
                <c:pt idx="214">
                  <c:v>66.849999999999994</c:v>
                </c:pt>
                <c:pt idx="215">
                  <c:v>67.25</c:v>
                </c:pt>
                <c:pt idx="216">
                  <c:v>66.900000000000006</c:v>
                </c:pt>
                <c:pt idx="217">
                  <c:v>66.099999999999994</c:v>
                </c:pt>
                <c:pt idx="218">
                  <c:v>66.5</c:v>
                </c:pt>
                <c:pt idx="219">
                  <c:v>67.55</c:v>
                </c:pt>
                <c:pt idx="220">
                  <c:v>67.05</c:v>
                </c:pt>
                <c:pt idx="221">
                  <c:v>66.849999999999994</c:v>
                </c:pt>
                <c:pt idx="222">
                  <c:v>69</c:v>
                </c:pt>
                <c:pt idx="223">
                  <c:v>68.599999999999994</c:v>
                </c:pt>
                <c:pt idx="224">
                  <c:v>69.150000000000006</c:v>
                </c:pt>
                <c:pt idx="225">
                  <c:v>68.349999999999994</c:v>
                </c:pt>
                <c:pt idx="226">
                  <c:v>70.099999999999994</c:v>
                </c:pt>
                <c:pt idx="227">
                  <c:v>71.5</c:v>
                </c:pt>
                <c:pt idx="228">
                  <c:v>72.2</c:v>
                </c:pt>
                <c:pt idx="229">
                  <c:v>72.8</c:v>
                </c:pt>
                <c:pt idx="230">
                  <c:v>72.349999999999994</c:v>
                </c:pt>
                <c:pt idx="231">
                  <c:v>75.400000000000006</c:v>
                </c:pt>
                <c:pt idx="232">
                  <c:v>76</c:v>
                </c:pt>
                <c:pt idx="233">
                  <c:v>76.3</c:v>
                </c:pt>
                <c:pt idx="234">
                  <c:v>76.099999999999994</c:v>
                </c:pt>
                <c:pt idx="235">
                  <c:v>77.099999999999994</c:v>
                </c:pt>
                <c:pt idx="236">
                  <c:v>78.400000000000006</c:v>
                </c:pt>
                <c:pt idx="237">
                  <c:v>77.150000000000006</c:v>
                </c:pt>
                <c:pt idx="238">
                  <c:v>78.099999999999994</c:v>
                </c:pt>
                <c:pt idx="239">
                  <c:v>75.5</c:v>
                </c:pt>
                <c:pt idx="240">
                  <c:v>75.3</c:v>
                </c:pt>
                <c:pt idx="241">
                  <c:v>74.349999999999994</c:v>
                </c:pt>
                <c:pt idx="242">
                  <c:v>73.55</c:v>
                </c:pt>
                <c:pt idx="243">
                  <c:v>72.400000000000006</c:v>
                </c:pt>
                <c:pt idx="244">
                  <c:v>71.650000000000006</c:v>
                </c:pt>
                <c:pt idx="245">
                  <c:v>73.900000000000006</c:v>
                </c:pt>
                <c:pt idx="246">
                  <c:v>73.400000000000006</c:v>
                </c:pt>
                <c:pt idx="247">
                  <c:v>71.900000000000006</c:v>
                </c:pt>
                <c:pt idx="248">
                  <c:v>70.900000000000006</c:v>
                </c:pt>
                <c:pt idx="249">
                  <c:v>71.3</c:v>
                </c:pt>
                <c:pt idx="250">
                  <c:v>72.25</c:v>
                </c:pt>
                <c:pt idx="251">
                  <c:v>72.849999999999994</c:v>
                </c:pt>
                <c:pt idx="252">
                  <c:v>71.95</c:v>
                </c:pt>
                <c:pt idx="253">
                  <c:v>71.95</c:v>
                </c:pt>
                <c:pt idx="254">
                  <c:v>80.099999999999994</c:v>
                </c:pt>
                <c:pt idx="255">
                  <c:v>80.45</c:v>
                </c:pt>
                <c:pt idx="256">
                  <c:v>79.75</c:v>
                </c:pt>
                <c:pt idx="257">
                  <c:v>74.55</c:v>
                </c:pt>
                <c:pt idx="258">
                  <c:v>74.45</c:v>
                </c:pt>
                <c:pt idx="259">
                  <c:v>70.900000000000006</c:v>
                </c:pt>
                <c:pt idx="260">
                  <c:v>69.2</c:v>
                </c:pt>
                <c:pt idx="261">
                  <c:v>68.05</c:v>
                </c:pt>
                <c:pt idx="262">
                  <c:v>70.400000000000006</c:v>
                </c:pt>
                <c:pt idx="263">
                  <c:v>70.55</c:v>
                </c:pt>
                <c:pt idx="264">
                  <c:v>67.05</c:v>
                </c:pt>
                <c:pt idx="265">
                  <c:v>64.25</c:v>
                </c:pt>
                <c:pt idx="266">
                  <c:v>59.5</c:v>
                </c:pt>
                <c:pt idx="267">
                  <c:v>58.65</c:v>
                </c:pt>
                <c:pt idx="268">
                  <c:v>56</c:v>
                </c:pt>
                <c:pt idx="269">
                  <c:v>48.14</c:v>
                </c:pt>
                <c:pt idx="270">
                  <c:v>48.5</c:v>
                </c:pt>
                <c:pt idx="271">
                  <c:v>49.8</c:v>
                </c:pt>
                <c:pt idx="272">
                  <c:v>48.4</c:v>
                </c:pt>
                <c:pt idx="273">
                  <c:v>42.14</c:v>
                </c:pt>
                <c:pt idx="274">
                  <c:v>43.48</c:v>
                </c:pt>
                <c:pt idx="275">
                  <c:v>44.32</c:v>
                </c:pt>
                <c:pt idx="276">
                  <c:v>49.74</c:v>
                </c:pt>
                <c:pt idx="277">
                  <c:v>56.4</c:v>
                </c:pt>
                <c:pt idx="278">
                  <c:v>57.15</c:v>
                </c:pt>
                <c:pt idx="279">
                  <c:v>55.95</c:v>
                </c:pt>
                <c:pt idx="280">
                  <c:v>54.15</c:v>
                </c:pt>
                <c:pt idx="281">
                  <c:v>54.4</c:v>
                </c:pt>
                <c:pt idx="282">
                  <c:v>52.68</c:v>
                </c:pt>
                <c:pt idx="283">
                  <c:v>51.36</c:v>
                </c:pt>
                <c:pt idx="284">
                  <c:v>47.69</c:v>
                </c:pt>
                <c:pt idx="285">
                  <c:v>50.6</c:v>
                </c:pt>
                <c:pt idx="286">
                  <c:v>53.5</c:v>
                </c:pt>
                <c:pt idx="287">
                  <c:v>54.36</c:v>
                </c:pt>
                <c:pt idx="288">
                  <c:v>57.5</c:v>
                </c:pt>
                <c:pt idx="289">
                  <c:v>58.5</c:v>
                </c:pt>
                <c:pt idx="290">
                  <c:v>56.46</c:v>
                </c:pt>
                <c:pt idx="291">
                  <c:v>55.28</c:v>
                </c:pt>
                <c:pt idx="292">
                  <c:v>57.54</c:v>
                </c:pt>
                <c:pt idx="293">
                  <c:v>57.12</c:v>
                </c:pt>
                <c:pt idx="294">
                  <c:v>54.2</c:v>
                </c:pt>
                <c:pt idx="295">
                  <c:v>53.8</c:v>
                </c:pt>
                <c:pt idx="296">
                  <c:v>54.02</c:v>
                </c:pt>
                <c:pt idx="297">
                  <c:v>52.98</c:v>
                </c:pt>
                <c:pt idx="298">
                  <c:v>55.3</c:v>
                </c:pt>
                <c:pt idx="299">
                  <c:v>55.12</c:v>
                </c:pt>
                <c:pt idx="300">
                  <c:v>57.38</c:v>
                </c:pt>
                <c:pt idx="301">
                  <c:v>59.26</c:v>
                </c:pt>
                <c:pt idx="302">
                  <c:v>60.1</c:v>
                </c:pt>
                <c:pt idx="303">
                  <c:v>58.28</c:v>
                </c:pt>
                <c:pt idx="304">
                  <c:v>60</c:v>
                </c:pt>
                <c:pt idx="305">
                  <c:v>57.9</c:v>
                </c:pt>
                <c:pt idx="306">
                  <c:v>57.16</c:v>
                </c:pt>
                <c:pt idx="307">
                  <c:v>59.4</c:v>
                </c:pt>
                <c:pt idx="308">
                  <c:v>60.72</c:v>
                </c:pt>
                <c:pt idx="309">
                  <c:v>61.38</c:v>
                </c:pt>
                <c:pt idx="310">
                  <c:v>61.1</c:v>
                </c:pt>
                <c:pt idx="311">
                  <c:v>60.22</c:v>
                </c:pt>
                <c:pt idx="312">
                  <c:v>60.34</c:v>
                </c:pt>
                <c:pt idx="313">
                  <c:v>62.8</c:v>
                </c:pt>
                <c:pt idx="314">
                  <c:v>62.14</c:v>
                </c:pt>
                <c:pt idx="315">
                  <c:v>64.58</c:v>
                </c:pt>
                <c:pt idx="316">
                  <c:v>64.180000000000007</c:v>
                </c:pt>
                <c:pt idx="317">
                  <c:v>65.819999999999993</c:v>
                </c:pt>
                <c:pt idx="318">
                  <c:v>69</c:v>
                </c:pt>
                <c:pt idx="319">
                  <c:v>69.459999999999994</c:v>
                </c:pt>
                <c:pt idx="320">
                  <c:v>72.14</c:v>
                </c:pt>
                <c:pt idx="321">
                  <c:v>70.459999999999994</c:v>
                </c:pt>
                <c:pt idx="322">
                  <c:v>67.94</c:v>
                </c:pt>
                <c:pt idx="323">
                  <c:v>67.36</c:v>
                </c:pt>
                <c:pt idx="324">
                  <c:v>65.52</c:v>
                </c:pt>
                <c:pt idx="325">
                  <c:v>65.599999999999994</c:v>
                </c:pt>
                <c:pt idx="326">
                  <c:v>66.28</c:v>
                </c:pt>
                <c:pt idx="327">
                  <c:v>68.44</c:v>
                </c:pt>
                <c:pt idx="328">
                  <c:v>69.040000000000006</c:v>
                </c:pt>
                <c:pt idx="329">
                  <c:v>67.56</c:v>
                </c:pt>
                <c:pt idx="330">
                  <c:v>68.599999999999994</c:v>
                </c:pt>
                <c:pt idx="331">
                  <c:v>68.22</c:v>
                </c:pt>
                <c:pt idx="332">
                  <c:v>69.78</c:v>
                </c:pt>
                <c:pt idx="333">
                  <c:v>67.56</c:v>
                </c:pt>
                <c:pt idx="334">
                  <c:v>69.02</c:v>
                </c:pt>
                <c:pt idx="335">
                  <c:v>67.5</c:v>
                </c:pt>
                <c:pt idx="336">
                  <c:v>67.680000000000007</c:v>
                </c:pt>
                <c:pt idx="337">
                  <c:v>68.819999999999993</c:v>
                </c:pt>
                <c:pt idx="338">
                  <c:v>69.66</c:v>
                </c:pt>
                <c:pt idx="339">
                  <c:v>70.5</c:v>
                </c:pt>
                <c:pt idx="340">
                  <c:v>71.56</c:v>
                </c:pt>
                <c:pt idx="341">
                  <c:v>69.819999999999993</c:v>
                </c:pt>
                <c:pt idx="342">
                  <c:v>68.72</c:v>
                </c:pt>
                <c:pt idx="343">
                  <c:v>69.12</c:v>
                </c:pt>
                <c:pt idx="344">
                  <c:v>67.7</c:v>
                </c:pt>
                <c:pt idx="345">
                  <c:v>67.760000000000005</c:v>
                </c:pt>
                <c:pt idx="346">
                  <c:v>67.099999999999994</c:v>
                </c:pt>
                <c:pt idx="347">
                  <c:v>67.2</c:v>
                </c:pt>
                <c:pt idx="348">
                  <c:v>66.48</c:v>
                </c:pt>
                <c:pt idx="349">
                  <c:v>66.959999999999994</c:v>
                </c:pt>
                <c:pt idx="350">
                  <c:v>66.98</c:v>
                </c:pt>
                <c:pt idx="351">
                  <c:v>68.680000000000007</c:v>
                </c:pt>
                <c:pt idx="352">
                  <c:v>68.08</c:v>
                </c:pt>
                <c:pt idx="353">
                  <c:v>67.260000000000005</c:v>
                </c:pt>
                <c:pt idx="354">
                  <c:v>66.84</c:v>
                </c:pt>
                <c:pt idx="355">
                  <c:v>68.28</c:v>
                </c:pt>
                <c:pt idx="356">
                  <c:v>66.48</c:v>
                </c:pt>
                <c:pt idx="357">
                  <c:v>65.84</c:v>
                </c:pt>
                <c:pt idx="358">
                  <c:v>66.34</c:v>
                </c:pt>
                <c:pt idx="359">
                  <c:v>64.28</c:v>
                </c:pt>
                <c:pt idx="360">
                  <c:v>65.94</c:v>
                </c:pt>
                <c:pt idx="361">
                  <c:v>65.7</c:v>
                </c:pt>
                <c:pt idx="362">
                  <c:v>66.94</c:v>
                </c:pt>
                <c:pt idx="363">
                  <c:v>69.16</c:v>
                </c:pt>
                <c:pt idx="364">
                  <c:v>69.34</c:v>
                </c:pt>
                <c:pt idx="365">
                  <c:v>71.180000000000007</c:v>
                </c:pt>
                <c:pt idx="366">
                  <c:v>69.48</c:v>
                </c:pt>
                <c:pt idx="367">
                  <c:v>70.180000000000007</c:v>
                </c:pt>
                <c:pt idx="368">
                  <c:v>70.44</c:v>
                </c:pt>
                <c:pt idx="369">
                  <c:v>69.5</c:v>
                </c:pt>
                <c:pt idx="370">
                  <c:v>69.08</c:v>
                </c:pt>
                <c:pt idx="371">
                  <c:v>69.12</c:v>
                </c:pt>
                <c:pt idx="372">
                  <c:v>69.8</c:v>
                </c:pt>
                <c:pt idx="373">
                  <c:v>70.14</c:v>
                </c:pt>
                <c:pt idx="374">
                  <c:v>71.2</c:v>
                </c:pt>
                <c:pt idx="375">
                  <c:v>70.12</c:v>
                </c:pt>
                <c:pt idx="376">
                  <c:v>69.42</c:v>
                </c:pt>
                <c:pt idx="377">
                  <c:v>69.180000000000007</c:v>
                </c:pt>
                <c:pt idx="378">
                  <c:v>69.400000000000006</c:v>
                </c:pt>
                <c:pt idx="379">
                  <c:v>71.12</c:v>
                </c:pt>
                <c:pt idx="380">
                  <c:v>70.72</c:v>
                </c:pt>
                <c:pt idx="381">
                  <c:v>68.34</c:v>
                </c:pt>
                <c:pt idx="382">
                  <c:v>69.52</c:v>
                </c:pt>
                <c:pt idx="383">
                  <c:v>70.28</c:v>
                </c:pt>
                <c:pt idx="384">
                  <c:v>71.739999999999995</c:v>
                </c:pt>
                <c:pt idx="385">
                  <c:v>72.86</c:v>
                </c:pt>
                <c:pt idx="386">
                  <c:v>74.44</c:v>
                </c:pt>
                <c:pt idx="387">
                  <c:v>74.540000000000006</c:v>
                </c:pt>
                <c:pt idx="388">
                  <c:v>75.3</c:v>
                </c:pt>
                <c:pt idx="389">
                  <c:v>75.900000000000006</c:v>
                </c:pt>
                <c:pt idx="390">
                  <c:v>75.44</c:v>
                </c:pt>
                <c:pt idx="391">
                  <c:v>77.94</c:v>
                </c:pt>
                <c:pt idx="392">
                  <c:v>76.099999999999994</c:v>
                </c:pt>
                <c:pt idx="393">
                  <c:v>76.78</c:v>
                </c:pt>
                <c:pt idx="394">
                  <c:v>77.680000000000007</c:v>
                </c:pt>
                <c:pt idx="395">
                  <c:v>76.92</c:v>
                </c:pt>
                <c:pt idx="396">
                  <c:v>76.86</c:v>
                </c:pt>
                <c:pt idx="397">
                  <c:v>79.38</c:v>
                </c:pt>
                <c:pt idx="398">
                  <c:v>78.099999999999994</c:v>
                </c:pt>
                <c:pt idx="399">
                  <c:v>77.239999999999995</c:v>
                </c:pt>
                <c:pt idx="400">
                  <c:v>77.28</c:v>
                </c:pt>
                <c:pt idx="401">
                  <c:v>78.08</c:v>
                </c:pt>
                <c:pt idx="402">
                  <c:v>78.02</c:v>
                </c:pt>
                <c:pt idx="403">
                  <c:v>79.8</c:v>
                </c:pt>
                <c:pt idx="404">
                  <c:v>81.760000000000005</c:v>
                </c:pt>
                <c:pt idx="405">
                  <c:v>82.24</c:v>
                </c:pt>
                <c:pt idx="406">
                  <c:v>79.3</c:v>
                </c:pt>
                <c:pt idx="407">
                  <c:v>79.84</c:v>
                </c:pt>
                <c:pt idx="408">
                  <c:v>81.599999999999994</c:v>
                </c:pt>
                <c:pt idx="409">
                  <c:v>81.400000000000006</c:v>
                </c:pt>
                <c:pt idx="410">
                  <c:v>80.900000000000006</c:v>
                </c:pt>
                <c:pt idx="411">
                  <c:v>80.459999999999994</c:v>
                </c:pt>
                <c:pt idx="412">
                  <c:v>82</c:v>
                </c:pt>
                <c:pt idx="413">
                  <c:v>79.42</c:v>
                </c:pt>
                <c:pt idx="414">
                  <c:v>79.540000000000006</c:v>
                </c:pt>
                <c:pt idx="415">
                  <c:v>76.56</c:v>
                </c:pt>
                <c:pt idx="416">
                  <c:v>76.16</c:v>
                </c:pt>
                <c:pt idx="417">
                  <c:v>75.040000000000006</c:v>
                </c:pt>
                <c:pt idx="418">
                  <c:v>75.22</c:v>
                </c:pt>
                <c:pt idx="419">
                  <c:v>77.7</c:v>
                </c:pt>
                <c:pt idx="420">
                  <c:v>79.78</c:v>
                </c:pt>
                <c:pt idx="421">
                  <c:v>79.900000000000006</c:v>
                </c:pt>
                <c:pt idx="422">
                  <c:v>84.4</c:v>
                </c:pt>
                <c:pt idx="423">
                  <c:v>79.84</c:v>
                </c:pt>
                <c:pt idx="424">
                  <c:v>80.180000000000007</c:v>
                </c:pt>
                <c:pt idx="425">
                  <c:v>81.34</c:v>
                </c:pt>
                <c:pt idx="426">
                  <c:v>82.48</c:v>
                </c:pt>
                <c:pt idx="427">
                  <c:v>82.24</c:v>
                </c:pt>
                <c:pt idx="428">
                  <c:v>82.84</c:v>
                </c:pt>
                <c:pt idx="429">
                  <c:v>84.82</c:v>
                </c:pt>
                <c:pt idx="430">
                  <c:v>83.96</c:v>
                </c:pt>
                <c:pt idx="431">
                  <c:v>84.62</c:v>
                </c:pt>
                <c:pt idx="432">
                  <c:v>82.44</c:v>
                </c:pt>
                <c:pt idx="433">
                  <c:v>81.94</c:v>
                </c:pt>
                <c:pt idx="434">
                  <c:v>82.12</c:v>
                </c:pt>
                <c:pt idx="435">
                  <c:v>83.36</c:v>
                </c:pt>
                <c:pt idx="436">
                  <c:v>84.6</c:v>
                </c:pt>
                <c:pt idx="437">
                  <c:v>84.54</c:v>
                </c:pt>
                <c:pt idx="438">
                  <c:v>87.16</c:v>
                </c:pt>
                <c:pt idx="439">
                  <c:v>86.42</c:v>
                </c:pt>
                <c:pt idx="440">
                  <c:v>87.56</c:v>
                </c:pt>
                <c:pt idx="441">
                  <c:v>87</c:v>
                </c:pt>
                <c:pt idx="442">
                  <c:v>87.36</c:v>
                </c:pt>
                <c:pt idx="443">
                  <c:v>86.48</c:v>
                </c:pt>
                <c:pt idx="444">
                  <c:v>86.52</c:v>
                </c:pt>
                <c:pt idx="445">
                  <c:v>84.44</c:v>
                </c:pt>
                <c:pt idx="446">
                  <c:v>84.18</c:v>
                </c:pt>
                <c:pt idx="447">
                  <c:v>85.82</c:v>
                </c:pt>
                <c:pt idx="448">
                  <c:v>88.46</c:v>
                </c:pt>
                <c:pt idx="449">
                  <c:v>89.52</c:v>
                </c:pt>
                <c:pt idx="450">
                  <c:v>87.54</c:v>
                </c:pt>
                <c:pt idx="451">
                  <c:v>90.06</c:v>
                </c:pt>
                <c:pt idx="452">
                  <c:v>90.5</c:v>
                </c:pt>
                <c:pt idx="453">
                  <c:v>91.94</c:v>
                </c:pt>
                <c:pt idx="454">
                  <c:v>91.92</c:v>
                </c:pt>
                <c:pt idx="455">
                  <c:v>92.28</c:v>
                </c:pt>
                <c:pt idx="456">
                  <c:v>91.38</c:v>
                </c:pt>
                <c:pt idx="457">
                  <c:v>90.2</c:v>
                </c:pt>
                <c:pt idx="458">
                  <c:v>90.44</c:v>
                </c:pt>
                <c:pt idx="459">
                  <c:v>88.24</c:v>
                </c:pt>
                <c:pt idx="460">
                  <c:v>88.6</c:v>
                </c:pt>
                <c:pt idx="461">
                  <c:v>86.6</c:v>
                </c:pt>
                <c:pt idx="462">
                  <c:v>88.42</c:v>
                </c:pt>
                <c:pt idx="463">
                  <c:v>89.14</c:v>
                </c:pt>
                <c:pt idx="464">
                  <c:v>87.94</c:v>
                </c:pt>
                <c:pt idx="465">
                  <c:v>86.22</c:v>
                </c:pt>
                <c:pt idx="466">
                  <c:v>86.5</c:v>
                </c:pt>
                <c:pt idx="467">
                  <c:v>87.66</c:v>
                </c:pt>
                <c:pt idx="468">
                  <c:v>85.14</c:v>
                </c:pt>
                <c:pt idx="469">
                  <c:v>83.56</c:v>
                </c:pt>
                <c:pt idx="470">
                  <c:v>82.86</c:v>
                </c:pt>
                <c:pt idx="471">
                  <c:v>80.42</c:v>
                </c:pt>
                <c:pt idx="472">
                  <c:v>81.78</c:v>
                </c:pt>
                <c:pt idx="473">
                  <c:v>80.78</c:v>
                </c:pt>
                <c:pt idx="474">
                  <c:v>81.5</c:v>
                </c:pt>
                <c:pt idx="475">
                  <c:v>83.2</c:v>
                </c:pt>
                <c:pt idx="476">
                  <c:v>83.06</c:v>
                </c:pt>
                <c:pt idx="477">
                  <c:v>83.64</c:v>
                </c:pt>
                <c:pt idx="478">
                  <c:v>84.88</c:v>
                </c:pt>
                <c:pt idx="479">
                  <c:v>83.96</c:v>
                </c:pt>
                <c:pt idx="480">
                  <c:v>84.26</c:v>
                </c:pt>
                <c:pt idx="481">
                  <c:v>82.36</c:v>
                </c:pt>
                <c:pt idx="482">
                  <c:v>85.46</c:v>
                </c:pt>
                <c:pt idx="483">
                  <c:v>85.76</c:v>
                </c:pt>
                <c:pt idx="484">
                  <c:v>85.86</c:v>
                </c:pt>
                <c:pt idx="485">
                  <c:v>87.5</c:v>
                </c:pt>
                <c:pt idx="486">
                  <c:v>89.04</c:v>
                </c:pt>
                <c:pt idx="487">
                  <c:v>87.92</c:v>
                </c:pt>
                <c:pt idx="488">
                  <c:v>85.36</c:v>
                </c:pt>
                <c:pt idx="489">
                  <c:v>88.74</c:v>
                </c:pt>
                <c:pt idx="490">
                  <c:v>87.98</c:v>
                </c:pt>
                <c:pt idx="491">
                  <c:v>88.74</c:v>
                </c:pt>
                <c:pt idx="492">
                  <c:v>86.04</c:v>
                </c:pt>
                <c:pt idx="493">
                  <c:v>86.5</c:v>
                </c:pt>
                <c:pt idx="494">
                  <c:v>84.72</c:v>
                </c:pt>
                <c:pt idx="495">
                  <c:v>83.66</c:v>
                </c:pt>
                <c:pt idx="496">
                  <c:v>84.68</c:v>
                </c:pt>
                <c:pt idx="497">
                  <c:v>86.76</c:v>
                </c:pt>
                <c:pt idx="498">
                  <c:v>86.92</c:v>
                </c:pt>
                <c:pt idx="499">
                  <c:v>88.92</c:v>
                </c:pt>
                <c:pt idx="500">
                  <c:v>88.1</c:v>
                </c:pt>
                <c:pt idx="501">
                  <c:v>87.96</c:v>
                </c:pt>
                <c:pt idx="502">
                  <c:v>89.08</c:v>
                </c:pt>
                <c:pt idx="503">
                  <c:v>88.9</c:v>
                </c:pt>
                <c:pt idx="504">
                  <c:v>90.06</c:v>
                </c:pt>
                <c:pt idx="505">
                  <c:v>88.18</c:v>
                </c:pt>
                <c:pt idx="506">
                  <c:v>86.34</c:v>
                </c:pt>
                <c:pt idx="507">
                  <c:v>85.5</c:v>
                </c:pt>
                <c:pt idx="508">
                  <c:v>84.02</c:v>
                </c:pt>
                <c:pt idx="509">
                  <c:v>81.36</c:v>
                </c:pt>
                <c:pt idx="510">
                  <c:v>82.3</c:v>
                </c:pt>
                <c:pt idx="511">
                  <c:v>81.3</c:v>
                </c:pt>
                <c:pt idx="512">
                  <c:v>82.32</c:v>
                </c:pt>
                <c:pt idx="513">
                  <c:v>83.54</c:v>
                </c:pt>
                <c:pt idx="514">
                  <c:v>84.92</c:v>
                </c:pt>
                <c:pt idx="515">
                  <c:v>86.78</c:v>
                </c:pt>
                <c:pt idx="516">
                  <c:v>86.46</c:v>
                </c:pt>
                <c:pt idx="517">
                  <c:v>90.18</c:v>
                </c:pt>
                <c:pt idx="518">
                  <c:v>92.3</c:v>
                </c:pt>
                <c:pt idx="519">
                  <c:v>91.72</c:v>
                </c:pt>
                <c:pt idx="520">
                  <c:v>92</c:v>
                </c:pt>
                <c:pt idx="521">
                  <c:v>91.3</c:v>
                </c:pt>
                <c:pt idx="522">
                  <c:v>92.56</c:v>
                </c:pt>
                <c:pt idx="523">
                  <c:v>91.76</c:v>
                </c:pt>
                <c:pt idx="524">
                  <c:v>91.12</c:v>
                </c:pt>
                <c:pt idx="525">
                  <c:v>89</c:v>
                </c:pt>
                <c:pt idx="526">
                  <c:v>90.34</c:v>
                </c:pt>
                <c:pt idx="527">
                  <c:v>90.62</c:v>
                </c:pt>
                <c:pt idx="528">
                  <c:v>89.86</c:v>
                </c:pt>
                <c:pt idx="529">
                  <c:v>91.18</c:v>
                </c:pt>
                <c:pt idx="530">
                  <c:v>91.8</c:v>
                </c:pt>
                <c:pt idx="531">
                  <c:v>88.5</c:v>
                </c:pt>
                <c:pt idx="532">
                  <c:v>87.72</c:v>
                </c:pt>
                <c:pt idx="533">
                  <c:v>86.68</c:v>
                </c:pt>
                <c:pt idx="534">
                  <c:v>89.82</c:v>
                </c:pt>
                <c:pt idx="535">
                  <c:v>88.98</c:v>
                </c:pt>
                <c:pt idx="536">
                  <c:v>88.5</c:v>
                </c:pt>
                <c:pt idx="537">
                  <c:v>89.18</c:v>
                </c:pt>
                <c:pt idx="538">
                  <c:v>89.98</c:v>
                </c:pt>
                <c:pt idx="539">
                  <c:v>90.2</c:v>
                </c:pt>
                <c:pt idx="540">
                  <c:v>90.7</c:v>
                </c:pt>
                <c:pt idx="541">
                  <c:v>91.24</c:v>
                </c:pt>
                <c:pt idx="542">
                  <c:v>90.94</c:v>
                </c:pt>
                <c:pt idx="543">
                  <c:v>91.02</c:v>
                </c:pt>
                <c:pt idx="544">
                  <c:v>92.32</c:v>
                </c:pt>
                <c:pt idx="545">
                  <c:v>93.26</c:v>
                </c:pt>
                <c:pt idx="546">
                  <c:v>93.6</c:v>
                </c:pt>
                <c:pt idx="547">
                  <c:v>93</c:v>
                </c:pt>
                <c:pt idx="548">
                  <c:v>93.82</c:v>
                </c:pt>
                <c:pt idx="549">
                  <c:v>92.32</c:v>
                </c:pt>
                <c:pt idx="550">
                  <c:v>92.82</c:v>
                </c:pt>
                <c:pt idx="551">
                  <c:v>92.8</c:v>
                </c:pt>
                <c:pt idx="552">
                  <c:v>92.56</c:v>
                </c:pt>
                <c:pt idx="553">
                  <c:v>93.5</c:v>
                </c:pt>
                <c:pt idx="554">
                  <c:v>93.2</c:v>
                </c:pt>
                <c:pt idx="555">
                  <c:v>92.7</c:v>
                </c:pt>
                <c:pt idx="556">
                  <c:v>91.74</c:v>
                </c:pt>
                <c:pt idx="557">
                  <c:v>93.28</c:v>
                </c:pt>
                <c:pt idx="558">
                  <c:v>93.26</c:v>
                </c:pt>
                <c:pt idx="559">
                  <c:v>93.04</c:v>
                </c:pt>
                <c:pt idx="560">
                  <c:v>95.22</c:v>
                </c:pt>
                <c:pt idx="561">
                  <c:v>96.08</c:v>
                </c:pt>
                <c:pt idx="562">
                  <c:v>94.88</c:v>
                </c:pt>
                <c:pt idx="563">
                  <c:v>96.12</c:v>
                </c:pt>
                <c:pt idx="564">
                  <c:v>96.36</c:v>
                </c:pt>
                <c:pt idx="565">
                  <c:v>96.3</c:v>
                </c:pt>
                <c:pt idx="566">
                  <c:v>96.68</c:v>
                </c:pt>
                <c:pt idx="567">
                  <c:v>98.64</c:v>
                </c:pt>
                <c:pt idx="568">
                  <c:v>99</c:v>
                </c:pt>
                <c:pt idx="569">
                  <c:v>101.1</c:v>
                </c:pt>
                <c:pt idx="570">
                  <c:v>100.55</c:v>
                </c:pt>
                <c:pt idx="571">
                  <c:v>99.94</c:v>
                </c:pt>
                <c:pt idx="572">
                  <c:v>101.4</c:v>
                </c:pt>
                <c:pt idx="573">
                  <c:v>102.25</c:v>
                </c:pt>
                <c:pt idx="574">
                  <c:v>104</c:v>
                </c:pt>
                <c:pt idx="575">
                  <c:v>101.65</c:v>
                </c:pt>
                <c:pt idx="576">
                  <c:v>102.9</c:v>
                </c:pt>
                <c:pt idx="577">
                  <c:v>103.15</c:v>
                </c:pt>
                <c:pt idx="578">
                  <c:v>103.65</c:v>
                </c:pt>
                <c:pt idx="579">
                  <c:v>103.55</c:v>
                </c:pt>
                <c:pt idx="580">
                  <c:v>101.65</c:v>
                </c:pt>
                <c:pt idx="581">
                  <c:v>101.4</c:v>
                </c:pt>
                <c:pt idx="582">
                  <c:v>100.65</c:v>
                </c:pt>
                <c:pt idx="583">
                  <c:v>101.1</c:v>
                </c:pt>
                <c:pt idx="584">
                  <c:v>102.95</c:v>
                </c:pt>
                <c:pt idx="585">
                  <c:v>105.1</c:v>
                </c:pt>
                <c:pt idx="586">
                  <c:v>104.15</c:v>
                </c:pt>
                <c:pt idx="587">
                  <c:v>103.95</c:v>
                </c:pt>
                <c:pt idx="588">
                  <c:v>104.15</c:v>
                </c:pt>
                <c:pt idx="589">
                  <c:v>103.5</c:v>
                </c:pt>
                <c:pt idx="590">
                  <c:v>104.65</c:v>
                </c:pt>
                <c:pt idx="591">
                  <c:v>106.05</c:v>
                </c:pt>
                <c:pt idx="592">
                  <c:v>108.75</c:v>
                </c:pt>
                <c:pt idx="593">
                  <c:v>107.5</c:v>
                </c:pt>
                <c:pt idx="594">
                  <c:v>106.8</c:v>
                </c:pt>
                <c:pt idx="595">
                  <c:v>107.3</c:v>
                </c:pt>
                <c:pt idx="596">
                  <c:v>106.95</c:v>
                </c:pt>
                <c:pt idx="597">
                  <c:v>107.35</c:v>
                </c:pt>
                <c:pt idx="598">
                  <c:v>108.5</c:v>
                </c:pt>
                <c:pt idx="599">
                  <c:v>107.85</c:v>
                </c:pt>
                <c:pt idx="600">
                  <c:v>108.3</c:v>
                </c:pt>
                <c:pt idx="601">
                  <c:v>108</c:v>
                </c:pt>
                <c:pt idx="602">
                  <c:v>106.05</c:v>
                </c:pt>
                <c:pt idx="603">
                  <c:v>106.3</c:v>
                </c:pt>
                <c:pt idx="604">
                  <c:v>107</c:v>
                </c:pt>
                <c:pt idx="605">
                  <c:v>106.55</c:v>
                </c:pt>
                <c:pt idx="606">
                  <c:v>107.65</c:v>
                </c:pt>
                <c:pt idx="607">
                  <c:v>105.05</c:v>
                </c:pt>
                <c:pt idx="608">
                  <c:v>105.1</c:v>
                </c:pt>
                <c:pt idx="609">
                  <c:v>104.55</c:v>
                </c:pt>
                <c:pt idx="610">
                  <c:v>102.8</c:v>
                </c:pt>
                <c:pt idx="611">
                  <c:v>103.85</c:v>
                </c:pt>
                <c:pt idx="612">
                  <c:v>103.8</c:v>
                </c:pt>
                <c:pt idx="613">
                  <c:v>102.55</c:v>
                </c:pt>
                <c:pt idx="614">
                  <c:v>104.45</c:v>
                </c:pt>
                <c:pt idx="615">
                  <c:v>104.1</c:v>
                </c:pt>
                <c:pt idx="616">
                  <c:v>105</c:v>
                </c:pt>
                <c:pt idx="617">
                  <c:v>106.45</c:v>
                </c:pt>
                <c:pt idx="618">
                  <c:v>103.5</c:v>
                </c:pt>
                <c:pt idx="619">
                  <c:v>103.85</c:v>
                </c:pt>
                <c:pt idx="620">
                  <c:v>100</c:v>
                </c:pt>
                <c:pt idx="621">
                  <c:v>101.35</c:v>
                </c:pt>
                <c:pt idx="622">
                  <c:v>100.75</c:v>
                </c:pt>
                <c:pt idx="623">
                  <c:v>100.05</c:v>
                </c:pt>
                <c:pt idx="624">
                  <c:v>100.6</c:v>
                </c:pt>
                <c:pt idx="625">
                  <c:v>98.98</c:v>
                </c:pt>
                <c:pt idx="626">
                  <c:v>98.08</c:v>
                </c:pt>
                <c:pt idx="627">
                  <c:v>95.56</c:v>
                </c:pt>
                <c:pt idx="628">
                  <c:v>95.74</c:v>
                </c:pt>
                <c:pt idx="629">
                  <c:v>96.42</c:v>
                </c:pt>
                <c:pt idx="630">
                  <c:v>97.36</c:v>
                </c:pt>
                <c:pt idx="631">
                  <c:v>97.46</c:v>
                </c:pt>
                <c:pt idx="632">
                  <c:v>98.94</c:v>
                </c:pt>
                <c:pt idx="633">
                  <c:v>97.3</c:v>
                </c:pt>
                <c:pt idx="634">
                  <c:v>100.35</c:v>
                </c:pt>
                <c:pt idx="635">
                  <c:v>98.5</c:v>
                </c:pt>
                <c:pt idx="636">
                  <c:v>96.96</c:v>
                </c:pt>
                <c:pt idx="637">
                  <c:v>97.4</c:v>
                </c:pt>
                <c:pt idx="638">
                  <c:v>99.46</c:v>
                </c:pt>
                <c:pt idx="639">
                  <c:v>100.85</c:v>
                </c:pt>
                <c:pt idx="640">
                  <c:v>101.55</c:v>
                </c:pt>
                <c:pt idx="641">
                  <c:v>100.2</c:v>
                </c:pt>
                <c:pt idx="642">
                  <c:v>100.7</c:v>
                </c:pt>
                <c:pt idx="643">
                  <c:v>99.98</c:v>
                </c:pt>
                <c:pt idx="644">
                  <c:v>102</c:v>
                </c:pt>
                <c:pt idx="645">
                  <c:v>103</c:v>
                </c:pt>
                <c:pt idx="646">
                  <c:v>102.05</c:v>
                </c:pt>
                <c:pt idx="647">
                  <c:v>102.5</c:v>
                </c:pt>
                <c:pt idx="648">
                  <c:v>106.15</c:v>
                </c:pt>
                <c:pt idx="649">
                  <c:v>106.95</c:v>
                </c:pt>
                <c:pt idx="650">
                  <c:v>107.3</c:v>
                </c:pt>
                <c:pt idx="651">
                  <c:v>106.7</c:v>
                </c:pt>
                <c:pt idx="652">
                  <c:v>107.45</c:v>
                </c:pt>
                <c:pt idx="653">
                  <c:v>111.05</c:v>
                </c:pt>
                <c:pt idx="654">
                  <c:v>112.3</c:v>
                </c:pt>
                <c:pt idx="655">
                  <c:v>110.9</c:v>
                </c:pt>
                <c:pt idx="656">
                  <c:v>111.5</c:v>
                </c:pt>
                <c:pt idx="657">
                  <c:v>110.5</c:v>
                </c:pt>
                <c:pt idx="658">
                  <c:v>109.75</c:v>
                </c:pt>
                <c:pt idx="659">
                  <c:v>111.3</c:v>
                </c:pt>
                <c:pt idx="660">
                  <c:v>111.5</c:v>
                </c:pt>
                <c:pt idx="661">
                  <c:v>113.4</c:v>
                </c:pt>
                <c:pt idx="662">
                  <c:v>113.5</c:v>
                </c:pt>
                <c:pt idx="663">
                  <c:v>114.6</c:v>
                </c:pt>
                <c:pt idx="664">
                  <c:v>114.7</c:v>
                </c:pt>
                <c:pt idx="665">
                  <c:v>113.8</c:v>
                </c:pt>
                <c:pt idx="666">
                  <c:v>108.6</c:v>
                </c:pt>
                <c:pt idx="667">
                  <c:v>103.95</c:v>
                </c:pt>
                <c:pt idx="668">
                  <c:v>106.35</c:v>
                </c:pt>
                <c:pt idx="669">
                  <c:v>106.75</c:v>
                </c:pt>
                <c:pt idx="670">
                  <c:v>108.2</c:v>
                </c:pt>
                <c:pt idx="671">
                  <c:v>105.6</c:v>
                </c:pt>
                <c:pt idx="672">
                  <c:v>104.15</c:v>
                </c:pt>
                <c:pt idx="673">
                  <c:v>106</c:v>
                </c:pt>
                <c:pt idx="674">
                  <c:v>109.8</c:v>
                </c:pt>
                <c:pt idx="675">
                  <c:v>108.4</c:v>
                </c:pt>
                <c:pt idx="676">
                  <c:v>108.05</c:v>
                </c:pt>
                <c:pt idx="677">
                  <c:v>106.5</c:v>
                </c:pt>
                <c:pt idx="678">
                  <c:v>105.75</c:v>
                </c:pt>
                <c:pt idx="679">
                  <c:v>103.1</c:v>
                </c:pt>
                <c:pt idx="680">
                  <c:v>104.55</c:v>
                </c:pt>
                <c:pt idx="681">
                  <c:v>104.8</c:v>
                </c:pt>
                <c:pt idx="682">
                  <c:v>103.05</c:v>
                </c:pt>
                <c:pt idx="683">
                  <c:v>102.15</c:v>
                </c:pt>
                <c:pt idx="684">
                  <c:v>102.85</c:v>
                </c:pt>
                <c:pt idx="685">
                  <c:v>105.1</c:v>
                </c:pt>
                <c:pt idx="686">
                  <c:v>105.6</c:v>
                </c:pt>
                <c:pt idx="687">
                  <c:v>105.65</c:v>
                </c:pt>
                <c:pt idx="688">
                  <c:v>106.8</c:v>
                </c:pt>
                <c:pt idx="689">
                  <c:v>107.05</c:v>
                </c:pt>
                <c:pt idx="690">
                  <c:v>107.5</c:v>
                </c:pt>
                <c:pt idx="691">
                  <c:v>108</c:v>
                </c:pt>
                <c:pt idx="692">
                  <c:v>107.8</c:v>
                </c:pt>
                <c:pt idx="693">
                  <c:v>102.75</c:v>
                </c:pt>
                <c:pt idx="694">
                  <c:v>100.1</c:v>
                </c:pt>
                <c:pt idx="695">
                  <c:v>98.4</c:v>
                </c:pt>
                <c:pt idx="696">
                  <c:v>97.68</c:v>
                </c:pt>
                <c:pt idx="697">
                  <c:v>95.82</c:v>
                </c:pt>
                <c:pt idx="698">
                  <c:v>93.16</c:v>
                </c:pt>
                <c:pt idx="699">
                  <c:v>93.34</c:v>
                </c:pt>
                <c:pt idx="700">
                  <c:v>94.36</c:v>
                </c:pt>
                <c:pt idx="701">
                  <c:v>95.52</c:v>
                </c:pt>
                <c:pt idx="702">
                  <c:v>93.8</c:v>
                </c:pt>
                <c:pt idx="703">
                  <c:v>91.36</c:v>
                </c:pt>
                <c:pt idx="704">
                  <c:v>90.6</c:v>
                </c:pt>
                <c:pt idx="705">
                  <c:v>92.02</c:v>
                </c:pt>
                <c:pt idx="706">
                  <c:v>92.54</c:v>
                </c:pt>
                <c:pt idx="707">
                  <c:v>91.94</c:v>
                </c:pt>
                <c:pt idx="708">
                  <c:v>94.2</c:v>
                </c:pt>
                <c:pt idx="709">
                  <c:v>95.08</c:v>
                </c:pt>
                <c:pt idx="710">
                  <c:v>94.74</c:v>
                </c:pt>
                <c:pt idx="711">
                  <c:v>92.92</c:v>
                </c:pt>
                <c:pt idx="712">
                  <c:v>91.46</c:v>
                </c:pt>
                <c:pt idx="713">
                  <c:v>91.5</c:v>
                </c:pt>
                <c:pt idx="714">
                  <c:v>90.16</c:v>
                </c:pt>
                <c:pt idx="715">
                  <c:v>91.36</c:v>
                </c:pt>
                <c:pt idx="716">
                  <c:v>90.6</c:v>
                </c:pt>
                <c:pt idx="717">
                  <c:v>87.88</c:v>
                </c:pt>
                <c:pt idx="718">
                  <c:v>90.14</c:v>
                </c:pt>
                <c:pt idx="719">
                  <c:v>90.16</c:v>
                </c:pt>
                <c:pt idx="720">
                  <c:v>90.36</c:v>
                </c:pt>
                <c:pt idx="721">
                  <c:v>90.3</c:v>
                </c:pt>
                <c:pt idx="722">
                  <c:v>88.64</c:v>
                </c:pt>
                <c:pt idx="723">
                  <c:v>83.02</c:v>
                </c:pt>
                <c:pt idx="724">
                  <c:v>81.86</c:v>
                </c:pt>
                <c:pt idx="725">
                  <c:v>81.98</c:v>
                </c:pt>
                <c:pt idx="726">
                  <c:v>76.44</c:v>
                </c:pt>
                <c:pt idx="727">
                  <c:v>77.099999999999994</c:v>
                </c:pt>
                <c:pt idx="728">
                  <c:v>74.34</c:v>
                </c:pt>
                <c:pt idx="729">
                  <c:v>67.680000000000007</c:v>
                </c:pt>
                <c:pt idx="730">
                  <c:v>64.98</c:v>
                </c:pt>
                <c:pt idx="731">
                  <c:v>66.040000000000006</c:v>
                </c:pt>
                <c:pt idx="732">
                  <c:v>73.959999999999994</c:v>
                </c:pt>
                <c:pt idx="733">
                  <c:v>69.900000000000006</c:v>
                </c:pt>
                <c:pt idx="734">
                  <c:v>70.680000000000007</c:v>
                </c:pt>
                <c:pt idx="735">
                  <c:v>71.92</c:v>
                </c:pt>
                <c:pt idx="736">
                  <c:v>71.86</c:v>
                </c:pt>
                <c:pt idx="737">
                  <c:v>76.3</c:v>
                </c:pt>
                <c:pt idx="738">
                  <c:v>76.459999999999994</c:v>
                </c:pt>
                <c:pt idx="739">
                  <c:v>78.260000000000005</c:v>
                </c:pt>
                <c:pt idx="740">
                  <c:v>78.08</c:v>
                </c:pt>
                <c:pt idx="741">
                  <c:v>77.28</c:v>
                </c:pt>
                <c:pt idx="742">
                  <c:v>76.34</c:v>
                </c:pt>
                <c:pt idx="743">
                  <c:v>76.36</c:v>
                </c:pt>
                <c:pt idx="744">
                  <c:v>76.72</c:v>
                </c:pt>
                <c:pt idx="745">
                  <c:v>79.459999999999994</c:v>
                </c:pt>
                <c:pt idx="746">
                  <c:v>78.400000000000006</c:v>
                </c:pt>
                <c:pt idx="747">
                  <c:v>77.44</c:v>
                </c:pt>
                <c:pt idx="748">
                  <c:v>76.92</c:v>
                </c:pt>
                <c:pt idx="749">
                  <c:v>78.84</c:v>
                </c:pt>
                <c:pt idx="750">
                  <c:v>77.819999999999993</c:v>
                </c:pt>
                <c:pt idx="751">
                  <c:v>74.02</c:v>
                </c:pt>
                <c:pt idx="752">
                  <c:v>73.3</c:v>
                </c:pt>
                <c:pt idx="753">
                  <c:v>75.44</c:v>
                </c:pt>
                <c:pt idx="754">
                  <c:v>72.3</c:v>
                </c:pt>
                <c:pt idx="755">
                  <c:v>73.760000000000005</c:v>
                </c:pt>
                <c:pt idx="756">
                  <c:v>73.88</c:v>
                </c:pt>
                <c:pt idx="757">
                  <c:v>75.36</c:v>
                </c:pt>
                <c:pt idx="758">
                  <c:v>75.44</c:v>
                </c:pt>
                <c:pt idx="759">
                  <c:v>77.260000000000005</c:v>
                </c:pt>
                <c:pt idx="760">
                  <c:v>77.8</c:v>
                </c:pt>
                <c:pt idx="761">
                  <c:v>74.72</c:v>
                </c:pt>
                <c:pt idx="762">
                  <c:v>71.36</c:v>
                </c:pt>
                <c:pt idx="763">
                  <c:v>69.180000000000007</c:v>
                </c:pt>
                <c:pt idx="764">
                  <c:v>67.28</c:v>
                </c:pt>
                <c:pt idx="765">
                  <c:v>68.459999999999994</c:v>
                </c:pt>
                <c:pt idx="766">
                  <c:v>70.78</c:v>
                </c:pt>
                <c:pt idx="767">
                  <c:v>66.34</c:v>
                </c:pt>
                <c:pt idx="768">
                  <c:v>63.3</c:v>
                </c:pt>
                <c:pt idx="769">
                  <c:v>62.72</c:v>
                </c:pt>
                <c:pt idx="770">
                  <c:v>65.760000000000005</c:v>
                </c:pt>
                <c:pt idx="771">
                  <c:v>64.12</c:v>
                </c:pt>
                <c:pt idx="772">
                  <c:v>65.62</c:v>
                </c:pt>
                <c:pt idx="773">
                  <c:v>65.099999999999994</c:v>
                </c:pt>
                <c:pt idx="774">
                  <c:v>66.260000000000005</c:v>
                </c:pt>
                <c:pt idx="775">
                  <c:v>62.94</c:v>
                </c:pt>
                <c:pt idx="776">
                  <c:v>62</c:v>
                </c:pt>
                <c:pt idx="777">
                  <c:v>62.08</c:v>
                </c:pt>
                <c:pt idx="778">
                  <c:v>62.9</c:v>
                </c:pt>
                <c:pt idx="779">
                  <c:v>60.48</c:v>
                </c:pt>
                <c:pt idx="780">
                  <c:v>61.18</c:v>
                </c:pt>
                <c:pt idx="781">
                  <c:v>64.260000000000005</c:v>
                </c:pt>
                <c:pt idx="782">
                  <c:v>66.56</c:v>
                </c:pt>
                <c:pt idx="783">
                  <c:v>69.22</c:v>
                </c:pt>
                <c:pt idx="784">
                  <c:v>68.2</c:v>
                </c:pt>
                <c:pt idx="785">
                  <c:v>70.8</c:v>
                </c:pt>
                <c:pt idx="786">
                  <c:v>70.38</c:v>
                </c:pt>
                <c:pt idx="787">
                  <c:v>71.040000000000006</c:v>
                </c:pt>
                <c:pt idx="788">
                  <c:v>70.900000000000006</c:v>
                </c:pt>
                <c:pt idx="789">
                  <c:v>72.38</c:v>
                </c:pt>
                <c:pt idx="790">
                  <c:v>70.48</c:v>
                </c:pt>
                <c:pt idx="791">
                  <c:v>69.3</c:v>
                </c:pt>
                <c:pt idx="792">
                  <c:v>66.5</c:v>
                </c:pt>
                <c:pt idx="793">
                  <c:v>66.099999999999994</c:v>
                </c:pt>
                <c:pt idx="794">
                  <c:v>67.760000000000005</c:v>
                </c:pt>
                <c:pt idx="795">
                  <c:v>65.400000000000006</c:v>
                </c:pt>
                <c:pt idx="796">
                  <c:v>65.02</c:v>
                </c:pt>
                <c:pt idx="797">
                  <c:v>64.900000000000006</c:v>
                </c:pt>
                <c:pt idx="798">
                  <c:v>64.3</c:v>
                </c:pt>
                <c:pt idx="799">
                  <c:v>64.06</c:v>
                </c:pt>
                <c:pt idx="800">
                  <c:v>66.88</c:v>
                </c:pt>
                <c:pt idx="801">
                  <c:v>65.94</c:v>
                </c:pt>
                <c:pt idx="802">
                  <c:v>64.48</c:v>
                </c:pt>
                <c:pt idx="803">
                  <c:v>63.92</c:v>
                </c:pt>
                <c:pt idx="804">
                  <c:v>62.84</c:v>
                </c:pt>
                <c:pt idx="805">
                  <c:v>62.3</c:v>
                </c:pt>
                <c:pt idx="806">
                  <c:v>61.02</c:v>
                </c:pt>
                <c:pt idx="807">
                  <c:v>63.56</c:v>
                </c:pt>
                <c:pt idx="808">
                  <c:v>66.319999999999993</c:v>
                </c:pt>
                <c:pt idx="809">
                  <c:v>65.98</c:v>
                </c:pt>
                <c:pt idx="810">
                  <c:v>65.16</c:v>
                </c:pt>
                <c:pt idx="811">
                  <c:v>64.58</c:v>
                </c:pt>
                <c:pt idx="812">
                  <c:v>64.42</c:v>
                </c:pt>
                <c:pt idx="813">
                  <c:v>62.78</c:v>
                </c:pt>
                <c:pt idx="814">
                  <c:v>63.7</c:v>
                </c:pt>
                <c:pt idx="815">
                  <c:v>67.56</c:v>
                </c:pt>
                <c:pt idx="816">
                  <c:v>68.099999999999994</c:v>
                </c:pt>
                <c:pt idx="817">
                  <c:v>70.36</c:v>
                </c:pt>
                <c:pt idx="818">
                  <c:v>70.400000000000006</c:v>
                </c:pt>
                <c:pt idx="819">
                  <c:v>69.02</c:v>
                </c:pt>
                <c:pt idx="820">
                  <c:v>66.739999999999995</c:v>
                </c:pt>
                <c:pt idx="821">
                  <c:v>64</c:v>
                </c:pt>
                <c:pt idx="822">
                  <c:v>66.14</c:v>
                </c:pt>
                <c:pt idx="823">
                  <c:v>65.62</c:v>
                </c:pt>
                <c:pt idx="824">
                  <c:v>67.34</c:v>
                </c:pt>
                <c:pt idx="825">
                  <c:v>64.819999999999993</c:v>
                </c:pt>
                <c:pt idx="826">
                  <c:v>67.42</c:v>
                </c:pt>
                <c:pt idx="827">
                  <c:v>69.14</c:v>
                </c:pt>
                <c:pt idx="828">
                  <c:v>67.2</c:v>
                </c:pt>
                <c:pt idx="829">
                  <c:v>67.48</c:v>
                </c:pt>
                <c:pt idx="830">
                  <c:v>64.400000000000006</c:v>
                </c:pt>
                <c:pt idx="831">
                  <c:v>67.760000000000005</c:v>
                </c:pt>
                <c:pt idx="832">
                  <c:v>68.819999999999993</c:v>
                </c:pt>
                <c:pt idx="833">
                  <c:v>68.86</c:v>
                </c:pt>
                <c:pt idx="834">
                  <c:v>69.239999999999995</c:v>
                </c:pt>
                <c:pt idx="835">
                  <c:v>67.66</c:v>
                </c:pt>
                <c:pt idx="836">
                  <c:v>66.92</c:v>
                </c:pt>
                <c:pt idx="837">
                  <c:v>65.72</c:v>
                </c:pt>
                <c:pt idx="838">
                  <c:v>63.82</c:v>
                </c:pt>
                <c:pt idx="839">
                  <c:v>62.6</c:v>
                </c:pt>
                <c:pt idx="840">
                  <c:v>64.180000000000007</c:v>
                </c:pt>
                <c:pt idx="841">
                  <c:v>64.14</c:v>
                </c:pt>
                <c:pt idx="842">
                  <c:v>62.1</c:v>
                </c:pt>
                <c:pt idx="843">
                  <c:v>60.46</c:v>
                </c:pt>
                <c:pt idx="844">
                  <c:v>62.32</c:v>
                </c:pt>
                <c:pt idx="845">
                  <c:v>61.02</c:v>
                </c:pt>
                <c:pt idx="846">
                  <c:v>59.22</c:v>
                </c:pt>
                <c:pt idx="847">
                  <c:v>61.32</c:v>
                </c:pt>
                <c:pt idx="848">
                  <c:v>60.82</c:v>
                </c:pt>
                <c:pt idx="849">
                  <c:v>59.82</c:v>
                </c:pt>
                <c:pt idx="850">
                  <c:v>58.98</c:v>
                </c:pt>
                <c:pt idx="851">
                  <c:v>60.38</c:v>
                </c:pt>
                <c:pt idx="852">
                  <c:v>62.48</c:v>
                </c:pt>
                <c:pt idx="853">
                  <c:v>60.92</c:v>
                </c:pt>
                <c:pt idx="854">
                  <c:v>60.66</c:v>
                </c:pt>
                <c:pt idx="855">
                  <c:v>57.3</c:v>
                </c:pt>
                <c:pt idx="856">
                  <c:v>57.38</c:v>
                </c:pt>
                <c:pt idx="857">
                  <c:v>55.68</c:v>
                </c:pt>
                <c:pt idx="858">
                  <c:v>57.06</c:v>
                </c:pt>
                <c:pt idx="859">
                  <c:v>54.18</c:v>
                </c:pt>
                <c:pt idx="860">
                  <c:v>52.78</c:v>
                </c:pt>
                <c:pt idx="861">
                  <c:v>51.92</c:v>
                </c:pt>
                <c:pt idx="862">
                  <c:v>53.14</c:v>
                </c:pt>
                <c:pt idx="863">
                  <c:v>50.88</c:v>
                </c:pt>
                <c:pt idx="864">
                  <c:v>47.97</c:v>
                </c:pt>
                <c:pt idx="865">
                  <c:v>47.57</c:v>
                </c:pt>
                <c:pt idx="866">
                  <c:v>50.44</c:v>
                </c:pt>
                <c:pt idx="867">
                  <c:v>49.38</c:v>
                </c:pt>
                <c:pt idx="868">
                  <c:v>50.12</c:v>
                </c:pt>
                <c:pt idx="869">
                  <c:v>47.56</c:v>
                </c:pt>
                <c:pt idx="870">
                  <c:v>47.49</c:v>
                </c:pt>
                <c:pt idx="871">
                  <c:v>46.88</c:v>
                </c:pt>
                <c:pt idx="872">
                  <c:v>46.45</c:v>
                </c:pt>
                <c:pt idx="873">
                  <c:v>46.38</c:v>
                </c:pt>
                <c:pt idx="874">
                  <c:v>47.65</c:v>
                </c:pt>
                <c:pt idx="875">
                  <c:v>48.16</c:v>
                </c:pt>
                <c:pt idx="876">
                  <c:v>46.81</c:v>
                </c:pt>
                <c:pt idx="877">
                  <c:v>47.3</c:v>
                </c:pt>
                <c:pt idx="878">
                  <c:v>43.85</c:v>
                </c:pt>
                <c:pt idx="879">
                  <c:v>44.66</c:v>
                </c:pt>
                <c:pt idx="880">
                  <c:v>46.82</c:v>
                </c:pt>
                <c:pt idx="881">
                  <c:v>47.01</c:v>
                </c:pt>
                <c:pt idx="882">
                  <c:v>45.96</c:v>
                </c:pt>
                <c:pt idx="883">
                  <c:v>45.78</c:v>
                </c:pt>
                <c:pt idx="884">
                  <c:v>44.81</c:v>
                </c:pt>
                <c:pt idx="885">
                  <c:v>46.43</c:v>
                </c:pt>
                <c:pt idx="886">
                  <c:v>46.86</c:v>
                </c:pt>
                <c:pt idx="887">
                  <c:v>46.08</c:v>
                </c:pt>
                <c:pt idx="888">
                  <c:v>46.22</c:v>
                </c:pt>
                <c:pt idx="889">
                  <c:v>45.58</c:v>
                </c:pt>
                <c:pt idx="890">
                  <c:v>45.83</c:v>
                </c:pt>
                <c:pt idx="891">
                  <c:v>47.91</c:v>
                </c:pt>
                <c:pt idx="892">
                  <c:v>51.94</c:v>
                </c:pt>
                <c:pt idx="893">
                  <c:v>51.38</c:v>
                </c:pt>
                <c:pt idx="894">
                  <c:v>52.52</c:v>
                </c:pt>
                <c:pt idx="895">
                  <c:v>52.64</c:v>
                </c:pt>
                <c:pt idx="896">
                  <c:v>51.64</c:v>
                </c:pt>
                <c:pt idx="897">
                  <c:v>51.44</c:v>
                </c:pt>
                <c:pt idx="898">
                  <c:v>49.92</c:v>
                </c:pt>
                <c:pt idx="899">
                  <c:v>49.74</c:v>
                </c:pt>
                <c:pt idx="900">
                  <c:v>49.77</c:v>
                </c:pt>
                <c:pt idx="901">
                  <c:v>48.65</c:v>
                </c:pt>
                <c:pt idx="902">
                  <c:v>47.85</c:v>
                </c:pt>
                <c:pt idx="903">
                  <c:v>48.7</c:v>
                </c:pt>
                <c:pt idx="904">
                  <c:v>50.2</c:v>
                </c:pt>
                <c:pt idx="905">
                  <c:v>50.32</c:v>
                </c:pt>
                <c:pt idx="906">
                  <c:v>49.82</c:v>
                </c:pt>
                <c:pt idx="907">
                  <c:v>49.38</c:v>
                </c:pt>
                <c:pt idx="908">
                  <c:v>50.72</c:v>
                </c:pt>
                <c:pt idx="909">
                  <c:v>50.98</c:v>
                </c:pt>
                <c:pt idx="910">
                  <c:v>52.08</c:v>
                </c:pt>
                <c:pt idx="911">
                  <c:v>51.74</c:v>
                </c:pt>
                <c:pt idx="912">
                  <c:v>54</c:v>
                </c:pt>
                <c:pt idx="913">
                  <c:v>54.62</c:v>
                </c:pt>
                <c:pt idx="914">
                  <c:v>51.62</c:v>
                </c:pt>
                <c:pt idx="915">
                  <c:v>52.34</c:v>
                </c:pt>
                <c:pt idx="916">
                  <c:v>51.64</c:v>
                </c:pt>
                <c:pt idx="917">
                  <c:v>50.8</c:v>
                </c:pt>
                <c:pt idx="918">
                  <c:v>55.6</c:v>
                </c:pt>
                <c:pt idx="919">
                  <c:v>55</c:v>
                </c:pt>
                <c:pt idx="920">
                  <c:v>54.84</c:v>
                </c:pt>
                <c:pt idx="921">
                  <c:v>55.24</c:v>
                </c:pt>
                <c:pt idx="922">
                  <c:v>55.24</c:v>
                </c:pt>
                <c:pt idx="923">
                  <c:v>56.56</c:v>
                </c:pt>
                <c:pt idx="924">
                  <c:v>56.7</c:v>
                </c:pt>
                <c:pt idx="925">
                  <c:v>59.56</c:v>
                </c:pt>
                <c:pt idx="926">
                  <c:v>60.82</c:v>
                </c:pt>
                <c:pt idx="927">
                  <c:v>62</c:v>
                </c:pt>
                <c:pt idx="928">
                  <c:v>62</c:v>
                </c:pt>
                <c:pt idx="929">
                  <c:v>63.8</c:v>
                </c:pt>
                <c:pt idx="930">
                  <c:v>63.06</c:v>
                </c:pt>
                <c:pt idx="931">
                  <c:v>62.6</c:v>
                </c:pt>
                <c:pt idx="932">
                  <c:v>63.84</c:v>
                </c:pt>
                <c:pt idx="933">
                  <c:v>62.9</c:v>
                </c:pt>
                <c:pt idx="934">
                  <c:v>61.54</c:v>
                </c:pt>
                <c:pt idx="935">
                  <c:v>61.64</c:v>
                </c:pt>
                <c:pt idx="936">
                  <c:v>62.64</c:v>
                </c:pt>
                <c:pt idx="937">
                  <c:v>62.28</c:v>
                </c:pt>
                <c:pt idx="938">
                  <c:v>61.22</c:v>
                </c:pt>
                <c:pt idx="939">
                  <c:v>59.7</c:v>
                </c:pt>
                <c:pt idx="940">
                  <c:v>60.86</c:v>
                </c:pt>
                <c:pt idx="941">
                  <c:v>62.2</c:v>
                </c:pt>
                <c:pt idx="942">
                  <c:v>62.36</c:v>
                </c:pt>
                <c:pt idx="943">
                  <c:v>61.78</c:v>
                </c:pt>
                <c:pt idx="944">
                  <c:v>66.400000000000006</c:v>
                </c:pt>
                <c:pt idx="945">
                  <c:v>67.22</c:v>
                </c:pt>
                <c:pt idx="946">
                  <c:v>64.84</c:v>
                </c:pt>
                <c:pt idx="947">
                  <c:v>63.76</c:v>
                </c:pt>
                <c:pt idx="948">
                  <c:v>63.36</c:v>
                </c:pt>
                <c:pt idx="949">
                  <c:v>63.66</c:v>
                </c:pt>
                <c:pt idx="950">
                  <c:v>60.74</c:v>
                </c:pt>
                <c:pt idx="951">
                  <c:v>61.46</c:v>
                </c:pt>
                <c:pt idx="952">
                  <c:v>61</c:v>
                </c:pt>
                <c:pt idx="953">
                  <c:v>61.94</c:v>
                </c:pt>
                <c:pt idx="954">
                  <c:v>62.76</c:v>
                </c:pt>
                <c:pt idx="955">
                  <c:v>61.32</c:v>
                </c:pt>
                <c:pt idx="956">
                  <c:v>59.74</c:v>
                </c:pt>
                <c:pt idx="957">
                  <c:v>60.2</c:v>
                </c:pt>
                <c:pt idx="958">
                  <c:v>60.2</c:v>
                </c:pt>
                <c:pt idx="959">
                  <c:v>61.26</c:v>
                </c:pt>
                <c:pt idx="960">
                  <c:v>60.4</c:v>
                </c:pt>
                <c:pt idx="961">
                  <c:v>56.3</c:v>
                </c:pt>
                <c:pt idx="962">
                  <c:v>56.38</c:v>
                </c:pt>
                <c:pt idx="963">
                  <c:v>56.76</c:v>
                </c:pt>
                <c:pt idx="964">
                  <c:v>55.58</c:v>
                </c:pt>
                <c:pt idx="965">
                  <c:v>54</c:v>
                </c:pt>
                <c:pt idx="966">
                  <c:v>53.66</c:v>
                </c:pt>
                <c:pt idx="967">
                  <c:v>53.64</c:v>
                </c:pt>
                <c:pt idx="968">
                  <c:v>52.92</c:v>
                </c:pt>
                <c:pt idx="969">
                  <c:v>52.58</c:v>
                </c:pt>
                <c:pt idx="970">
                  <c:v>52.38</c:v>
                </c:pt>
                <c:pt idx="971">
                  <c:v>50.82</c:v>
                </c:pt>
                <c:pt idx="972">
                  <c:v>52.12</c:v>
                </c:pt>
                <c:pt idx="973">
                  <c:v>50.78</c:v>
                </c:pt>
                <c:pt idx="974">
                  <c:v>52.02</c:v>
                </c:pt>
                <c:pt idx="975">
                  <c:v>53.62</c:v>
                </c:pt>
                <c:pt idx="976">
                  <c:v>53.78</c:v>
                </c:pt>
                <c:pt idx="977">
                  <c:v>52.42</c:v>
                </c:pt>
                <c:pt idx="978">
                  <c:v>52.52</c:v>
                </c:pt>
                <c:pt idx="979">
                  <c:v>52.82</c:v>
                </c:pt>
                <c:pt idx="980">
                  <c:v>54.5</c:v>
                </c:pt>
                <c:pt idx="981">
                  <c:v>55.82</c:v>
                </c:pt>
                <c:pt idx="982">
                  <c:v>56.86</c:v>
                </c:pt>
                <c:pt idx="983">
                  <c:v>55.46</c:v>
                </c:pt>
                <c:pt idx="984">
                  <c:v>55.12</c:v>
                </c:pt>
                <c:pt idx="985">
                  <c:v>54.24</c:v>
                </c:pt>
                <c:pt idx="986">
                  <c:v>53.68</c:v>
                </c:pt>
                <c:pt idx="987">
                  <c:v>55.48</c:v>
                </c:pt>
                <c:pt idx="988">
                  <c:v>54</c:v>
                </c:pt>
                <c:pt idx="989">
                  <c:v>54.86</c:v>
                </c:pt>
                <c:pt idx="990">
                  <c:v>56.7</c:v>
                </c:pt>
                <c:pt idx="991">
                  <c:v>55.44</c:v>
                </c:pt>
                <c:pt idx="992">
                  <c:v>55.78</c:v>
                </c:pt>
                <c:pt idx="993">
                  <c:v>55.74</c:v>
                </c:pt>
                <c:pt idx="994">
                  <c:v>55.46</c:v>
                </c:pt>
                <c:pt idx="995">
                  <c:v>56.36</c:v>
                </c:pt>
                <c:pt idx="996">
                  <c:v>56.6</c:v>
                </c:pt>
                <c:pt idx="997">
                  <c:v>57.1</c:v>
                </c:pt>
                <c:pt idx="998">
                  <c:v>55.62</c:v>
                </c:pt>
                <c:pt idx="999">
                  <c:v>52</c:v>
                </c:pt>
                <c:pt idx="1000">
                  <c:v>52.96</c:v>
                </c:pt>
                <c:pt idx="1001">
                  <c:v>51.78</c:v>
                </c:pt>
                <c:pt idx="1002">
                  <c:v>52.58</c:v>
                </c:pt>
                <c:pt idx="1003">
                  <c:v>50.84</c:v>
                </c:pt>
                <c:pt idx="1004">
                  <c:v>50.66</c:v>
                </c:pt>
                <c:pt idx="1005">
                  <c:v>51.16</c:v>
                </c:pt>
                <c:pt idx="1006">
                  <c:v>51.72</c:v>
                </c:pt>
                <c:pt idx="1007">
                  <c:v>51.28</c:v>
                </c:pt>
                <c:pt idx="1008">
                  <c:v>50.14</c:v>
                </c:pt>
                <c:pt idx="1009">
                  <c:v>49.35</c:v>
                </c:pt>
                <c:pt idx="1010">
                  <c:v>49.47</c:v>
                </c:pt>
                <c:pt idx="1011">
                  <c:v>46.71</c:v>
                </c:pt>
                <c:pt idx="1012">
                  <c:v>47.44</c:v>
                </c:pt>
                <c:pt idx="1013">
                  <c:v>46.96</c:v>
                </c:pt>
                <c:pt idx="1014">
                  <c:v>45.56</c:v>
                </c:pt>
                <c:pt idx="1015">
                  <c:v>44.36</c:v>
                </c:pt>
                <c:pt idx="1016">
                  <c:v>45.03</c:v>
                </c:pt>
                <c:pt idx="1017">
                  <c:v>45.42</c:v>
                </c:pt>
                <c:pt idx="1018">
                  <c:v>44.52</c:v>
                </c:pt>
                <c:pt idx="1019">
                  <c:v>44.39</c:v>
                </c:pt>
                <c:pt idx="1020">
                  <c:v>47.21</c:v>
                </c:pt>
                <c:pt idx="1021">
                  <c:v>46.61</c:v>
                </c:pt>
                <c:pt idx="1022">
                  <c:v>46.94</c:v>
                </c:pt>
                <c:pt idx="1023">
                  <c:v>48.01</c:v>
                </c:pt>
                <c:pt idx="1024">
                  <c:v>47.78</c:v>
                </c:pt>
                <c:pt idx="1025">
                  <c:v>49.25</c:v>
                </c:pt>
                <c:pt idx="1026">
                  <c:v>50.6</c:v>
                </c:pt>
                <c:pt idx="1027">
                  <c:v>51.32</c:v>
                </c:pt>
                <c:pt idx="1028">
                  <c:v>51.7</c:v>
                </c:pt>
                <c:pt idx="1029">
                  <c:v>50.6</c:v>
                </c:pt>
                <c:pt idx="1030">
                  <c:v>50.62</c:v>
                </c:pt>
                <c:pt idx="1031">
                  <c:v>48.71</c:v>
                </c:pt>
                <c:pt idx="1032">
                  <c:v>47.56</c:v>
                </c:pt>
                <c:pt idx="1033">
                  <c:v>52.3</c:v>
                </c:pt>
                <c:pt idx="1034">
                  <c:v>51.9</c:v>
                </c:pt>
                <c:pt idx="1035">
                  <c:v>53.14</c:v>
                </c:pt>
                <c:pt idx="1036">
                  <c:v>53.5</c:v>
                </c:pt>
                <c:pt idx="1037">
                  <c:v>53.6</c:v>
                </c:pt>
                <c:pt idx="1038">
                  <c:v>53.38</c:v>
                </c:pt>
                <c:pt idx="1039">
                  <c:v>55.12</c:v>
                </c:pt>
                <c:pt idx="1040">
                  <c:v>54.02</c:v>
                </c:pt>
                <c:pt idx="1041">
                  <c:v>53.9</c:v>
                </c:pt>
                <c:pt idx="1042">
                  <c:v>51.92</c:v>
                </c:pt>
                <c:pt idx="1043">
                  <c:v>51.94</c:v>
                </c:pt>
                <c:pt idx="1044">
                  <c:v>52.34</c:v>
                </c:pt>
                <c:pt idx="1045">
                  <c:v>54.4</c:v>
                </c:pt>
                <c:pt idx="1046">
                  <c:v>55.96</c:v>
                </c:pt>
                <c:pt idx="1047">
                  <c:v>56.7</c:v>
                </c:pt>
                <c:pt idx="1048">
                  <c:v>56.4</c:v>
                </c:pt>
                <c:pt idx="1049">
                  <c:v>57.84</c:v>
                </c:pt>
                <c:pt idx="1050">
                  <c:v>58.8</c:v>
                </c:pt>
                <c:pt idx="1051">
                  <c:v>57.56</c:v>
                </c:pt>
                <c:pt idx="1052">
                  <c:v>56.78</c:v>
                </c:pt>
                <c:pt idx="1053">
                  <c:v>56.62</c:v>
                </c:pt>
                <c:pt idx="1054">
                  <c:v>56.24</c:v>
                </c:pt>
                <c:pt idx="1055">
                  <c:v>59.32</c:v>
                </c:pt>
                <c:pt idx="1056">
                  <c:v>61.24</c:v>
                </c:pt>
                <c:pt idx="1057">
                  <c:v>61.5</c:v>
                </c:pt>
                <c:pt idx="1058">
                  <c:v>61.44</c:v>
                </c:pt>
                <c:pt idx="1059">
                  <c:v>60.64</c:v>
                </c:pt>
                <c:pt idx="1060">
                  <c:v>60.52</c:v>
                </c:pt>
                <c:pt idx="1061">
                  <c:v>61.68</c:v>
                </c:pt>
                <c:pt idx="1062">
                  <c:v>63.54</c:v>
                </c:pt>
                <c:pt idx="1063">
                  <c:v>63.12</c:v>
                </c:pt>
                <c:pt idx="1064">
                  <c:v>62.94</c:v>
                </c:pt>
                <c:pt idx="1065">
                  <c:v>63.18</c:v>
                </c:pt>
                <c:pt idx="1066">
                  <c:v>65</c:v>
                </c:pt>
                <c:pt idx="1067">
                  <c:v>64.62</c:v>
                </c:pt>
                <c:pt idx="1068">
                  <c:v>64.319999999999993</c:v>
                </c:pt>
                <c:pt idx="1069">
                  <c:v>64.28</c:v>
                </c:pt>
                <c:pt idx="1070">
                  <c:v>63.96</c:v>
                </c:pt>
                <c:pt idx="1071">
                  <c:v>62.28</c:v>
                </c:pt>
                <c:pt idx="1072">
                  <c:v>62.42</c:v>
                </c:pt>
                <c:pt idx="1073">
                  <c:v>62.48</c:v>
                </c:pt>
                <c:pt idx="1074">
                  <c:v>60.14</c:v>
                </c:pt>
                <c:pt idx="1075">
                  <c:v>60.4</c:v>
                </c:pt>
                <c:pt idx="1076">
                  <c:v>60.16</c:v>
                </c:pt>
                <c:pt idx="1077">
                  <c:v>60.48</c:v>
                </c:pt>
                <c:pt idx="1078">
                  <c:v>61.72</c:v>
                </c:pt>
                <c:pt idx="1079">
                  <c:v>61.9</c:v>
                </c:pt>
                <c:pt idx="1080">
                  <c:v>62</c:v>
                </c:pt>
                <c:pt idx="1081">
                  <c:v>62.16</c:v>
                </c:pt>
                <c:pt idx="1082">
                  <c:v>61.3</c:v>
                </c:pt>
                <c:pt idx="1083">
                  <c:v>61.28</c:v>
                </c:pt>
                <c:pt idx="1084">
                  <c:v>60.32</c:v>
                </c:pt>
                <c:pt idx="1085">
                  <c:v>61.24</c:v>
                </c:pt>
                <c:pt idx="1086">
                  <c:v>62</c:v>
                </c:pt>
                <c:pt idx="1087">
                  <c:v>61.6</c:v>
                </c:pt>
                <c:pt idx="1088">
                  <c:v>61</c:v>
                </c:pt>
                <c:pt idx="1089">
                  <c:v>61.1</c:v>
                </c:pt>
                <c:pt idx="1090">
                  <c:v>61.14</c:v>
                </c:pt>
                <c:pt idx="1091">
                  <c:v>59.46</c:v>
                </c:pt>
                <c:pt idx="1092">
                  <c:v>59.4</c:v>
                </c:pt>
                <c:pt idx="1093">
                  <c:v>59.02</c:v>
                </c:pt>
                <c:pt idx="1094">
                  <c:v>59.5</c:v>
                </c:pt>
                <c:pt idx="1095">
                  <c:v>57.9</c:v>
                </c:pt>
                <c:pt idx="1096">
                  <c:v>57.3</c:v>
                </c:pt>
                <c:pt idx="1097">
                  <c:v>56.34</c:v>
                </c:pt>
                <c:pt idx="1098">
                  <c:v>55.6</c:v>
                </c:pt>
                <c:pt idx="1099">
                  <c:v>58.8</c:v>
                </c:pt>
                <c:pt idx="1100">
                  <c:v>59.42</c:v>
                </c:pt>
                <c:pt idx="1101">
                  <c:v>59.44</c:v>
                </c:pt>
                <c:pt idx="1102">
                  <c:v>59.58</c:v>
                </c:pt>
                <c:pt idx="1103">
                  <c:v>52.76</c:v>
                </c:pt>
                <c:pt idx="1104">
                  <c:v>54.1</c:v>
                </c:pt>
                <c:pt idx="1105">
                  <c:v>54.06</c:v>
                </c:pt>
                <c:pt idx="1106">
                  <c:v>53.74</c:v>
                </c:pt>
                <c:pt idx="1107">
                  <c:v>52.84</c:v>
                </c:pt>
                <c:pt idx="1108">
                  <c:v>51</c:v>
                </c:pt>
                <c:pt idx="1109">
                  <c:v>50.92</c:v>
                </c:pt>
                <c:pt idx="1110">
                  <c:v>50.66</c:v>
                </c:pt>
                <c:pt idx="1111">
                  <c:v>51.42</c:v>
                </c:pt>
                <c:pt idx="1112">
                  <c:v>50.56</c:v>
                </c:pt>
                <c:pt idx="1113">
                  <c:v>50.18</c:v>
                </c:pt>
                <c:pt idx="1114">
                  <c:v>50.82</c:v>
                </c:pt>
                <c:pt idx="1115">
                  <c:v>54.68</c:v>
                </c:pt>
                <c:pt idx="1116">
                  <c:v>54.92</c:v>
                </c:pt>
                <c:pt idx="1117">
                  <c:v>53.3</c:v>
                </c:pt>
                <c:pt idx="1118">
                  <c:v>52.94</c:v>
                </c:pt>
                <c:pt idx="1119">
                  <c:v>52.94</c:v>
                </c:pt>
                <c:pt idx="1120">
                  <c:v>53.3</c:v>
                </c:pt>
                <c:pt idx="1121">
                  <c:v>53.9</c:v>
                </c:pt>
                <c:pt idx="1122">
                  <c:v>55.26</c:v>
                </c:pt>
                <c:pt idx="1123">
                  <c:v>55.7</c:v>
                </c:pt>
                <c:pt idx="1124">
                  <c:v>56.16</c:v>
                </c:pt>
                <c:pt idx="1125">
                  <c:v>56.6</c:v>
                </c:pt>
                <c:pt idx="1126">
                  <c:v>56.96</c:v>
                </c:pt>
                <c:pt idx="1127">
                  <c:v>54.36</c:v>
                </c:pt>
                <c:pt idx="1128">
                  <c:v>52.76</c:v>
                </c:pt>
                <c:pt idx="1129">
                  <c:v>54.88</c:v>
                </c:pt>
                <c:pt idx="1130">
                  <c:v>55.62</c:v>
                </c:pt>
                <c:pt idx="1131">
                  <c:v>53.04</c:v>
                </c:pt>
                <c:pt idx="1132">
                  <c:v>52.9</c:v>
                </c:pt>
                <c:pt idx="1133">
                  <c:v>54.24</c:v>
                </c:pt>
                <c:pt idx="1134">
                  <c:v>54.34</c:v>
                </c:pt>
                <c:pt idx="1135">
                  <c:v>56.12</c:v>
                </c:pt>
                <c:pt idx="1136">
                  <c:v>56.36</c:v>
                </c:pt>
                <c:pt idx="1137">
                  <c:v>56.42</c:v>
                </c:pt>
                <c:pt idx="1138">
                  <c:v>56.5</c:v>
                </c:pt>
                <c:pt idx="1139">
                  <c:v>58.48</c:v>
                </c:pt>
                <c:pt idx="1140">
                  <c:v>59.18</c:v>
                </c:pt>
                <c:pt idx="1141">
                  <c:v>59.6</c:v>
                </c:pt>
                <c:pt idx="1142">
                  <c:v>59.94</c:v>
                </c:pt>
                <c:pt idx="1143">
                  <c:v>60.32</c:v>
                </c:pt>
                <c:pt idx="1144">
                  <c:v>59.18</c:v>
                </c:pt>
                <c:pt idx="1145">
                  <c:v>55.84</c:v>
                </c:pt>
                <c:pt idx="1146">
                  <c:v>56</c:v>
                </c:pt>
                <c:pt idx="1147">
                  <c:v>53.7</c:v>
                </c:pt>
                <c:pt idx="1148">
                  <c:v>53.42</c:v>
                </c:pt>
                <c:pt idx="1149">
                  <c:v>53.42</c:v>
                </c:pt>
                <c:pt idx="1150">
                  <c:v>55.06</c:v>
                </c:pt>
                <c:pt idx="1151">
                  <c:v>52.86</c:v>
                </c:pt>
                <c:pt idx="1152">
                  <c:v>52.96</c:v>
                </c:pt>
                <c:pt idx="1153">
                  <c:v>53.92</c:v>
                </c:pt>
                <c:pt idx="1154">
                  <c:v>54.1</c:v>
                </c:pt>
                <c:pt idx="1155">
                  <c:v>53.76</c:v>
                </c:pt>
                <c:pt idx="1156">
                  <c:v>49.9</c:v>
                </c:pt>
                <c:pt idx="1157">
                  <c:v>50.42</c:v>
                </c:pt>
                <c:pt idx="1158">
                  <c:v>50.5</c:v>
                </c:pt>
                <c:pt idx="1159">
                  <c:v>50.52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14-C443-8BB1-A0CBF5569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381360"/>
        <c:axId val="231916624"/>
      </c:lineChart>
      <c:dateAx>
        <c:axId val="272381360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916624"/>
        <c:crosses val="autoZero"/>
        <c:auto val="1"/>
        <c:lblOffset val="100"/>
        <c:baseTimeUnit val="days"/>
        <c:majorUnit val="5"/>
        <c:majorTimeUnit val="months"/>
      </c:dateAx>
      <c:valAx>
        <c:axId val="231916624"/>
        <c:scaling>
          <c:orientation val="minMax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Close price</a:t>
                </a:r>
              </a:p>
            </c:rich>
          </c:tx>
          <c:layout>
            <c:manualLayout>
              <c:xMode val="edge"/>
              <c:yMode val="edge"/>
              <c:x val="1.0897436034946447E-2"/>
              <c:y val="0.40501531065559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23813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chemeClr val="bg1"/>
                </a:solidFill>
              </a:rPr>
              <a:t>Andamento quotazione 7936.T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3377827621868406E-2"/>
          <c:y val="8.9991397879875881E-2"/>
          <c:w val="0.89132821511367111"/>
          <c:h val="0.74925683174591795"/>
        </c:manualLayout>
      </c:layout>
      <c:lineChart>
        <c:grouping val="standard"/>
        <c:varyColors val="0"/>
        <c:ser>
          <c:idx val="0"/>
          <c:order val="0"/>
          <c:tx>
            <c:strRef>
              <c:f>'Prezzi indicizzati'!$E$1</c:f>
              <c:strCache>
                <c:ptCount val="1"/>
                <c:pt idx="0">
                  <c:v> Asics </c:v>
                </c:pt>
              </c:strCache>
            </c:strRef>
          </c:tx>
          <c:spPr>
            <a:ln w="28575" cap="rnd">
              <a:solidFill>
                <a:srgbClr val="8500FF"/>
              </a:solidFill>
              <a:round/>
            </a:ln>
            <a:effectLst/>
          </c:spPr>
          <c:marker>
            <c:symbol val="none"/>
          </c:marker>
          <c:cat>
            <c:numRef>
              <c:f>'Prezzi indicizzati'!$A$2:$A$1161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indicizzati'!$E$2:$E$1161</c:f>
              <c:numCache>
                <c:formatCode>_-* #,##0.00\ [$€-410]_-;\-* #,##0.00\ [$€-410]_-;_-* "-"??\ [$€-410]_-;_-@_-</c:formatCode>
                <c:ptCount val="1160"/>
                <c:pt idx="0">
                  <c:v>2.8268211850349498</c:v>
                </c:pt>
                <c:pt idx="1">
                  <c:v>2.9144874885006198</c:v>
                </c:pt>
                <c:pt idx="2">
                  <c:v>2.9082730387198099</c:v>
                </c:pt>
                <c:pt idx="3">
                  <c:v>2.9741188979289102</c:v>
                </c:pt>
                <c:pt idx="4">
                  <c:v>2.9199232613907702</c:v>
                </c:pt>
                <c:pt idx="5">
                  <c:v>2.9486796572692202</c:v>
                </c:pt>
                <c:pt idx="6">
                  <c:v>2.9328975704029898</c:v>
                </c:pt>
                <c:pt idx="7">
                  <c:v>2.9701809222590598</c:v>
                </c:pt>
                <c:pt idx="8">
                  <c:v>3.01484843907344</c:v>
                </c:pt>
                <c:pt idx="9">
                  <c:v>3.05736379373191</c:v>
                </c:pt>
                <c:pt idx="10">
                  <c:v>3.1478789319679299</c:v>
                </c:pt>
                <c:pt idx="11">
                  <c:v>3.0890659047356501</c:v>
                </c:pt>
                <c:pt idx="12">
                  <c:v>3.0943059381556601</c:v>
                </c:pt>
                <c:pt idx="13">
                  <c:v>3.0921058614077102</c:v>
                </c:pt>
                <c:pt idx="14">
                  <c:v>3.1237857142855701</c:v>
                </c:pt>
                <c:pt idx="15">
                  <c:v>3.1474603675262198</c:v>
                </c:pt>
                <c:pt idx="16">
                  <c:v>3.0490255457714599</c:v>
                </c:pt>
                <c:pt idx="17">
                  <c:v>3.15031092128245</c:v>
                </c:pt>
                <c:pt idx="18">
                  <c:v>3.12205873218852</c:v>
                </c:pt>
                <c:pt idx="19">
                  <c:v>3.1735608163450801</c:v>
                </c:pt>
                <c:pt idx="20">
                  <c:v>3.3330295334666902</c:v>
                </c:pt>
                <c:pt idx="21">
                  <c:v>3.3102562750090301</c:v>
                </c:pt>
                <c:pt idx="22">
                  <c:v>3.30887030965398</c:v>
                </c:pt>
                <c:pt idx="23">
                  <c:v>3.22832175082016</c:v>
                </c:pt>
                <c:pt idx="24">
                  <c:v>3.2392122556120402</c:v>
                </c:pt>
                <c:pt idx="25">
                  <c:v>3.14250943695109</c:v>
                </c:pt>
                <c:pt idx="26">
                  <c:v>3.1418899348299698</c:v>
                </c:pt>
                <c:pt idx="27">
                  <c:v>2.95864036986907</c:v>
                </c:pt>
                <c:pt idx="28">
                  <c:v>2.9093820579999199</c:v>
                </c:pt>
                <c:pt idx="29">
                  <c:v>2.8959139862666601</c:v>
                </c:pt>
                <c:pt idx="30">
                  <c:v>2.9034859535387798</c:v>
                </c:pt>
                <c:pt idx="31">
                  <c:v>2.9491492945647102</c:v>
                </c:pt>
                <c:pt idx="32">
                  <c:v>2.9284989187242099</c:v>
                </c:pt>
                <c:pt idx="33">
                  <c:v>2.92590872766442</c:v>
                </c:pt>
                <c:pt idx="34">
                  <c:v>2.92084539767656</c:v>
                </c:pt>
                <c:pt idx="35">
                  <c:v>2.9483904152495501</c:v>
                </c:pt>
                <c:pt idx="36">
                  <c:v>2.9703022388060201</c:v>
                </c:pt>
                <c:pt idx="37">
                  <c:v>2.8911457718119502</c:v>
                </c:pt>
                <c:pt idx="38">
                  <c:v>2.8967881788851799</c:v>
                </c:pt>
                <c:pt idx="39">
                  <c:v>2.7339663517767598</c:v>
                </c:pt>
                <c:pt idx="40">
                  <c:v>2.6788249842612202</c:v>
                </c:pt>
                <c:pt idx="41">
                  <c:v>2.7611975752132598</c:v>
                </c:pt>
                <c:pt idx="42">
                  <c:v>2.7745186684660701</c:v>
                </c:pt>
                <c:pt idx="43">
                  <c:v>2.74470188003585</c:v>
                </c:pt>
                <c:pt idx="44">
                  <c:v>2.7987415881561701</c:v>
                </c:pt>
                <c:pt idx="45">
                  <c:v>2.8126349623048399</c:v>
                </c:pt>
                <c:pt idx="46">
                  <c:v>2.80668822393833</c:v>
                </c:pt>
                <c:pt idx="47">
                  <c:v>2.8345979400071202</c:v>
                </c:pt>
                <c:pt idx="48">
                  <c:v>2.8691256027658998</c:v>
                </c:pt>
                <c:pt idx="49">
                  <c:v>2.8062837653480401</c:v>
                </c:pt>
                <c:pt idx="50">
                  <c:v>2.9072347224732802</c:v>
                </c:pt>
                <c:pt idx="51">
                  <c:v>2.9748965478237799</c:v>
                </c:pt>
                <c:pt idx="52">
                  <c:v>2.9508916787200201</c:v>
                </c:pt>
                <c:pt idx="53">
                  <c:v>2.9860102399854398</c:v>
                </c:pt>
                <c:pt idx="54">
                  <c:v>3.02800610741857</c:v>
                </c:pt>
                <c:pt idx="55">
                  <c:v>3.02953395921319</c:v>
                </c:pt>
                <c:pt idx="56">
                  <c:v>3.0385043060913302</c:v>
                </c:pt>
                <c:pt idx="57">
                  <c:v>3.0613707568292798</c:v>
                </c:pt>
                <c:pt idx="58">
                  <c:v>3.05081549270548</c:v>
                </c:pt>
                <c:pt idx="59">
                  <c:v>3.01385202296574</c:v>
                </c:pt>
                <c:pt idx="60">
                  <c:v>2.9628637059035801</c:v>
                </c:pt>
                <c:pt idx="61">
                  <c:v>2.8929996396397399</c:v>
                </c:pt>
                <c:pt idx="62">
                  <c:v>2.8442091580832298</c:v>
                </c:pt>
                <c:pt idx="63">
                  <c:v>2.7966063203000702</c:v>
                </c:pt>
                <c:pt idx="64">
                  <c:v>2.8400115817190299</c:v>
                </c:pt>
                <c:pt idx="65">
                  <c:v>2.79634958478441</c:v>
                </c:pt>
                <c:pt idx="66">
                  <c:v>2.7558564257028499</c:v>
                </c:pt>
                <c:pt idx="67">
                  <c:v>2.6924899517686001</c:v>
                </c:pt>
                <c:pt idx="68">
                  <c:v>2.60228654121221</c:v>
                </c:pt>
                <c:pt idx="69">
                  <c:v>2.6320627173042501</c:v>
                </c:pt>
                <c:pt idx="70">
                  <c:v>2.7045862748610698</c:v>
                </c:pt>
                <c:pt idx="71">
                  <c:v>2.7433955457966999</c:v>
                </c:pt>
                <c:pt idx="72">
                  <c:v>2.6548770863569899</c:v>
                </c:pt>
                <c:pt idx="73">
                  <c:v>2.6519279291553399</c:v>
                </c:pt>
                <c:pt idx="74">
                  <c:v>2.72659592255118</c:v>
                </c:pt>
                <c:pt idx="75">
                  <c:v>2.7227563898489602</c:v>
                </c:pt>
                <c:pt idx="76">
                  <c:v>2.7228181152791602</c:v>
                </c:pt>
                <c:pt idx="77">
                  <c:v>2.6227177662193899</c:v>
                </c:pt>
                <c:pt idx="78">
                  <c:v>2.6827354900528602</c:v>
                </c:pt>
                <c:pt idx="79">
                  <c:v>2.6484363619811502</c:v>
                </c:pt>
                <c:pt idx="80">
                  <c:v>2.6324596620331202</c:v>
                </c:pt>
                <c:pt idx="81">
                  <c:v>2.61947950931398</c:v>
                </c:pt>
                <c:pt idx="82">
                  <c:v>2.6402354059190598</c:v>
                </c:pt>
                <c:pt idx="83">
                  <c:v>2.6493039695486398</c:v>
                </c:pt>
                <c:pt idx="84">
                  <c:v>2.7137934574323501</c:v>
                </c:pt>
                <c:pt idx="85">
                  <c:v>2.7220447890933799</c:v>
                </c:pt>
                <c:pt idx="86">
                  <c:v>2.6424593087052402</c:v>
                </c:pt>
                <c:pt idx="87">
                  <c:v>2.6506323006023802</c:v>
                </c:pt>
                <c:pt idx="88">
                  <c:v>2.5064525775546902</c:v>
                </c:pt>
                <c:pt idx="89">
                  <c:v>2.4773900794385102</c:v>
                </c:pt>
                <c:pt idx="90">
                  <c:v>2.45761132704048</c:v>
                </c:pt>
                <c:pt idx="91">
                  <c:v>2.4718846633993299</c:v>
                </c:pt>
                <c:pt idx="92">
                  <c:v>2.5293956892575702</c:v>
                </c:pt>
                <c:pt idx="93">
                  <c:v>2.5223039667895901</c:v>
                </c:pt>
                <c:pt idx="94">
                  <c:v>2.53101250231094</c:v>
                </c:pt>
                <c:pt idx="95">
                  <c:v>2.5606145391704702</c:v>
                </c:pt>
                <c:pt idx="96">
                  <c:v>2.4989388883768799</c:v>
                </c:pt>
                <c:pt idx="97">
                  <c:v>2.47980769585683</c:v>
                </c:pt>
                <c:pt idx="98">
                  <c:v>2.50715338553653</c:v>
                </c:pt>
                <c:pt idx="99">
                  <c:v>2.4925863657301002</c:v>
                </c:pt>
                <c:pt idx="100">
                  <c:v>2.46179477130215</c:v>
                </c:pt>
                <c:pt idx="101">
                  <c:v>2.4892857803683301</c:v>
                </c:pt>
                <c:pt idx="102">
                  <c:v>2.4681921893932</c:v>
                </c:pt>
                <c:pt idx="103">
                  <c:v>2.3737920782850899</c:v>
                </c:pt>
                <c:pt idx="104">
                  <c:v>2.4579488255032702</c:v>
                </c:pt>
                <c:pt idx="105">
                  <c:v>2.4035438788841499</c:v>
                </c:pt>
                <c:pt idx="106">
                  <c:v>2.3385226872042901</c:v>
                </c:pt>
                <c:pt idx="107">
                  <c:v>2.3566693727963899</c:v>
                </c:pt>
                <c:pt idx="108">
                  <c:v>2.3789470244716902</c:v>
                </c:pt>
                <c:pt idx="109">
                  <c:v>2.4476245965138501</c:v>
                </c:pt>
                <c:pt idx="110">
                  <c:v>2.4749245689654198</c:v>
                </c:pt>
                <c:pt idx="111">
                  <c:v>2.4323805416433899</c:v>
                </c:pt>
                <c:pt idx="112">
                  <c:v>2.47691493775935</c:v>
                </c:pt>
                <c:pt idx="113">
                  <c:v>2.4485731763407901</c:v>
                </c:pt>
                <c:pt idx="114">
                  <c:v>2.4310057883131702</c:v>
                </c:pt>
                <c:pt idx="115">
                  <c:v>2.39741586760104</c:v>
                </c:pt>
                <c:pt idx="116">
                  <c:v>2.4290970224926101</c:v>
                </c:pt>
                <c:pt idx="117">
                  <c:v>2.3811234127351701</c:v>
                </c:pt>
                <c:pt idx="118">
                  <c:v>2.3783255405656001</c:v>
                </c:pt>
                <c:pt idx="119">
                  <c:v>2.40422908560324</c:v>
                </c:pt>
                <c:pt idx="120">
                  <c:v>2.3373718892721902</c:v>
                </c:pt>
                <c:pt idx="121">
                  <c:v>2.3978224930361902</c:v>
                </c:pt>
                <c:pt idx="122">
                  <c:v>2.3926815779713402</c:v>
                </c:pt>
                <c:pt idx="123">
                  <c:v>2.4385686627852099</c:v>
                </c:pt>
                <c:pt idx="124">
                  <c:v>2.4317347693444602</c:v>
                </c:pt>
                <c:pt idx="125">
                  <c:v>2.4306642883445702</c:v>
                </c:pt>
                <c:pt idx="126">
                  <c:v>2.4486331676790298</c:v>
                </c:pt>
                <c:pt idx="127">
                  <c:v>2.45021586834598</c:v>
                </c:pt>
                <c:pt idx="128">
                  <c:v>2.4564365963716401</c:v>
                </c:pt>
                <c:pt idx="129">
                  <c:v>2.4373401692109802</c:v>
                </c:pt>
                <c:pt idx="130">
                  <c:v>2.4063882418707201</c:v>
                </c:pt>
                <c:pt idx="131">
                  <c:v>2.37795923250152</c:v>
                </c:pt>
                <c:pt idx="132">
                  <c:v>2.93873064942419</c:v>
                </c:pt>
                <c:pt idx="133">
                  <c:v>3.0677380013150599</c:v>
                </c:pt>
                <c:pt idx="134">
                  <c:v>3.16022586109555</c:v>
                </c:pt>
                <c:pt idx="135">
                  <c:v>3.2959537761645801</c:v>
                </c:pt>
                <c:pt idx="136">
                  <c:v>3.25606620291483</c:v>
                </c:pt>
                <c:pt idx="137">
                  <c:v>3.2485750491895602</c:v>
                </c:pt>
                <c:pt idx="138">
                  <c:v>3.1880638398336698</c:v>
                </c:pt>
                <c:pt idx="139">
                  <c:v>3.1821105456600001</c:v>
                </c:pt>
                <c:pt idx="140">
                  <c:v>3.0841116256110399</c:v>
                </c:pt>
                <c:pt idx="141">
                  <c:v>3.0886750844120798</c:v>
                </c:pt>
                <c:pt idx="142">
                  <c:v>2.93484353229154</c:v>
                </c:pt>
                <c:pt idx="143">
                  <c:v>2.9410214801613699</c:v>
                </c:pt>
                <c:pt idx="144">
                  <c:v>2.9094406126669301</c:v>
                </c:pt>
                <c:pt idx="145">
                  <c:v>2.9247204668373299</c:v>
                </c:pt>
                <c:pt idx="146">
                  <c:v>2.85457618733501</c:v>
                </c:pt>
                <c:pt idx="147">
                  <c:v>2.91059910612949</c:v>
                </c:pt>
                <c:pt idx="148">
                  <c:v>2.8905485581002299</c:v>
                </c:pt>
                <c:pt idx="149">
                  <c:v>2.86871847417834</c:v>
                </c:pt>
                <c:pt idx="150">
                  <c:v>2.9365885784174699</c:v>
                </c:pt>
                <c:pt idx="151">
                  <c:v>3.1019949490179801</c:v>
                </c:pt>
                <c:pt idx="152">
                  <c:v>3.0203813216770898</c:v>
                </c:pt>
                <c:pt idx="153">
                  <c:v>3.12168679854092</c:v>
                </c:pt>
                <c:pt idx="154">
                  <c:v>3.1578918147802599</c:v>
                </c:pt>
                <c:pt idx="155">
                  <c:v>3.17023132518869</c:v>
                </c:pt>
                <c:pt idx="156">
                  <c:v>3.2022262391889198</c:v>
                </c:pt>
                <c:pt idx="157">
                  <c:v>3.2606571746590101</c:v>
                </c:pt>
                <c:pt idx="158">
                  <c:v>3.4000233139048999</c:v>
                </c:pt>
                <c:pt idx="159">
                  <c:v>3.4387494216711998</c:v>
                </c:pt>
                <c:pt idx="160">
                  <c:v>3.48371642619301</c:v>
                </c:pt>
                <c:pt idx="161">
                  <c:v>3.4887548413869598</c:v>
                </c:pt>
                <c:pt idx="162">
                  <c:v>3.5770712962962801</c:v>
                </c:pt>
                <c:pt idx="163">
                  <c:v>3.67127057182695</c:v>
                </c:pt>
                <c:pt idx="164">
                  <c:v>3.8216273470338802</c:v>
                </c:pt>
                <c:pt idx="165">
                  <c:v>3.73195619896044</c:v>
                </c:pt>
                <c:pt idx="166">
                  <c:v>3.8598777128547099</c:v>
                </c:pt>
                <c:pt idx="167">
                  <c:v>3.90746108228302</c:v>
                </c:pt>
                <c:pt idx="168">
                  <c:v>3.9167406996113798</c:v>
                </c:pt>
                <c:pt idx="169">
                  <c:v>3.8170785687766</c:v>
                </c:pt>
                <c:pt idx="170">
                  <c:v>3.8382517029017298</c:v>
                </c:pt>
                <c:pt idx="171">
                  <c:v>3.7702506312541999</c:v>
                </c:pt>
                <c:pt idx="172">
                  <c:v>3.7005321588365399</c:v>
                </c:pt>
                <c:pt idx="173">
                  <c:v>3.80272588026522</c:v>
                </c:pt>
                <c:pt idx="174">
                  <c:v>3.75828568769795</c:v>
                </c:pt>
                <c:pt idx="175">
                  <c:v>3.74160633567978</c:v>
                </c:pt>
                <c:pt idx="176">
                  <c:v>3.7644178966791402</c:v>
                </c:pt>
                <c:pt idx="177">
                  <c:v>3.6918766538038601</c:v>
                </c:pt>
                <c:pt idx="178">
                  <c:v>3.7753382068966999</c:v>
                </c:pt>
                <c:pt idx="179">
                  <c:v>3.81495002300968</c:v>
                </c:pt>
                <c:pt idx="180">
                  <c:v>3.8771640841175299</c:v>
                </c:pt>
                <c:pt idx="181">
                  <c:v>3.94444285845828</c:v>
                </c:pt>
                <c:pt idx="182">
                  <c:v>3.9230950956937098</c:v>
                </c:pt>
                <c:pt idx="183">
                  <c:v>3.89303296197407</c:v>
                </c:pt>
                <c:pt idx="184">
                  <c:v>3.9467760493372199</c:v>
                </c:pt>
                <c:pt idx="185">
                  <c:v>3.9288002570220999</c:v>
                </c:pt>
                <c:pt idx="186">
                  <c:v>3.9374286993661198</c:v>
                </c:pt>
                <c:pt idx="187">
                  <c:v>3.92338068547275</c:v>
                </c:pt>
                <c:pt idx="188">
                  <c:v>3.8773710423994001</c:v>
                </c:pt>
                <c:pt idx="189">
                  <c:v>3.8978639641306199</c:v>
                </c:pt>
                <c:pt idx="190">
                  <c:v>3.46647164452592</c:v>
                </c:pt>
                <c:pt idx="191">
                  <c:v>3.4442197824891498</c:v>
                </c:pt>
                <c:pt idx="192">
                  <c:v>3.3565989292578302</c:v>
                </c:pt>
                <c:pt idx="193">
                  <c:v>3.3230346847260002</c:v>
                </c:pt>
                <c:pt idx="194">
                  <c:v>3.45820983125446</c:v>
                </c:pt>
                <c:pt idx="195">
                  <c:v>3.4340011009172802</c:v>
                </c:pt>
                <c:pt idx="196">
                  <c:v>3.5071408877861998</c:v>
                </c:pt>
                <c:pt idx="197">
                  <c:v>3.5284827013562299</c:v>
                </c:pt>
                <c:pt idx="198">
                  <c:v>3.5956162972500501</c:v>
                </c:pt>
                <c:pt idx="199">
                  <c:v>3.5249048407879</c:v>
                </c:pt>
                <c:pt idx="200">
                  <c:v>3.5515399428730299</c:v>
                </c:pt>
                <c:pt idx="201">
                  <c:v>3.4971196132595201</c:v>
                </c:pt>
                <c:pt idx="202">
                  <c:v>3.4488419405321902</c:v>
                </c:pt>
                <c:pt idx="203">
                  <c:v>3.5075257731960598</c:v>
                </c:pt>
                <c:pt idx="204">
                  <c:v>3.6083163911845002</c:v>
                </c:pt>
                <c:pt idx="205">
                  <c:v>3.6252788682013701</c:v>
                </c:pt>
                <c:pt idx="206">
                  <c:v>3.6519799178455998</c:v>
                </c:pt>
                <c:pt idx="207">
                  <c:v>3.7574925805860202</c:v>
                </c:pt>
                <c:pt idx="208">
                  <c:v>3.6987227472928601</c:v>
                </c:pt>
                <c:pt idx="209">
                  <c:v>3.6618931826549499</c:v>
                </c:pt>
                <c:pt idx="210">
                  <c:v>3.6246711070281799</c:v>
                </c:pt>
                <c:pt idx="211">
                  <c:v>3.6050306666668099</c:v>
                </c:pt>
                <c:pt idx="212">
                  <c:v>3.6687374528042298</c:v>
                </c:pt>
                <c:pt idx="213">
                  <c:v>3.6434822662367501</c:v>
                </c:pt>
                <c:pt idx="214">
                  <c:v>3.6285936062556199</c:v>
                </c:pt>
                <c:pt idx="215">
                  <c:v>3.59733494564232</c:v>
                </c:pt>
                <c:pt idx="216">
                  <c:v>3.62403854424011</c:v>
                </c:pt>
                <c:pt idx="217">
                  <c:v>3.7089553767374901</c:v>
                </c:pt>
                <c:pt idx="218">
                  <c:v>3.6968901269521202</c:v>
                </c:pt>
                <c:pt idx="219">
                  <c:v>3.73417744587571</c:v>
                </c:pt>
                <c:pt idx="220">
                  <c:v>3.8168049392859</c:v>
                </c:pt>
                <c:pt idx="221">
                  <c:v>3.7432314162931699</c:v>
                </c:pt>
                <c:pt idx="222">
                  <c:v>3.8333806423611598</c:v>
                </c:pt>
                <c:pt idx="223">
                  <c:v>3.8591710394005099</c:v>
                </c:pt>
                <c:pt idx="224">
                  <c:v>3.6927591170824101</c:v>
                </c:pt>
                <c:pt idx="225">
                  <c:v>3.7246683814072501</c:v>
                </c:pt>
                <c:pt idx="226">
                  <c:v>3.6009706995202602</c:v>
                </c:pt>
                <c:pt idx="227">
                  <c:v>3.3747116768123999</c:v>
                </c:pt>
                <c:pt idx="228">
                  <c:v>3.2478895711143498</c:v>
                </c:pt>
                <c:pt idx="229">
                  <c:v>3.2891973335768001</c:v>
                </c:pt>
                <c:pt idx="230">
                  <c:v>3.2924032523295699</c:v>
                </c:pt>
                <c:pt idx="231">
                  <c:v>3.3097894880422101</c:v>
                </c:pt>
                <c:pt idx="232">
                  <c:v>3.3896462959593001</c:v>
                </c:pt>
                <c:pt idx="233">
                  <c:v>3.4715208144180298</c:v>
                </c:pt>
                <c:pt idx="234">
                  <c:v>3.52923806065027</c:v>
                </c:pt>
                <c:pt idx="235">
                  <c:v>3.4785131986165299</c:v>
                </c:pt>
                <c:pt idx="236">
                  <c:v>3.5074334653553501</c:v>
                </c:pt>
                <c:pt idx="237">
                  <c:v>3.5021304119474901</c:v>
                </c:pt>
                <c:pt idx="238">
                  <c:v>3.4994104969340998</c:v>
                </c:pt>
                <c:pt idx="239">
                  <c:v>3.44509094039871</c:v>
                </c:pt>
                <c:pt idx="240">
                  <c:v>3.3946887198753499</c:v>
                </c:pt>
                <c:pt idx="241">
                  <c:v>3.27327702082771</c:v>
                </c:pt>
                <c:pt idx="242">
                  <c:v>3.2765637907295999</c:v>
                </c:pt>
                <c:pt idx="243">
                  <c:v>3.3561832902750699</c:v>
                </c:pt>
                <c:pt idx="244">
                  <c:v>3.30371804545879</c:v>
                </c:pt>
                <c:pt idx="245">
                  <c:v>3.3306774038900402</c:v>
                </c:pt>
                <c:pt idx="246">
                  <c:v>3.3251367030964301</c:v>
                </c:pt>
                <c:pt idx="247">
                  <c:v>3.35352077461584</c:v>
                </c:pt>
                <c:pt idx="248">
                  <c:v>3.3356627324097299</c:v>
                </c:pt>
                <c:pt idx="249">
                  <c:v>3.2096814971752301</c:v>
                </c:pt>
                <c:pt idx="250">
                  <c:v>3.0354870094477402</c:v>
                </c:pt>
                <c:pt idx="251">
                  <c:v>3.0033450960748902</c:v>
                </c:pt>
                <c:pt idx="252">
                  <c:v>2.9890982321852801</c:v>
                </c:pt>
                <c:pt idx="253">
                  <c:v>2.8026222009830102</c:v>
                </c:pt>
                <c:pt idx="254">
                  <c:v>2.815808037719</c:v>
                </c:pt>
                <c:pt idx="255">
                  <c:v>2.76289590580671</c:v>
                </c:pt>
                <c:pt idx="256">
                  <c:v>2.7381492560724001</c:v>
                </c:pt>
                <c:pt idx="257">
                  <c:v>2.6425540025411798</c:v>
                </c:pt>
                <c:pt idx="258">
                  <c:v>2.58270059771794</c:v>
                </c:pt>
                <c:pt idx="259">
                  <c:v>2.4893046176309999</c:v>
                </c:pt>
                <c:pt idx="260">
                  <c:v>2.43186770148986</c:v>
                </c:pt>
                <c:pt idx="261">
                  <c:v>2.4220361957525798</c:v>
                </c:pt>
                <c:pt idx="262">
                  <c:v>2.3691516990291701</c:v>
                </c:pt>
                <c:pt idx="263">
                  <c:v>2.39114060174844</c:v>
                </c:pt>
                <c:pt idx="264">
                  <c:v>2.4745821401659098</c:v>
                </c:pt>
                <c:pt idx="265">
                  <c:v>2.3710078584995302</c:v>
                </c:pt>
                <c:pt idx="266">
                  <c:v>2.2236681160835601</c:v>
                </c:pt>
                <c:pt idx="267">
                  <c:v>2.1885917826376202</c:v>
                </c:pt>
                <c:pt idx="268">
                  <c:v>2.1460658423417902</c:v>
                </c:pt>
                <c:pt idx="269">
                  <c:v>2.0190873793367001</c:v>
                </c:pt>
                <c:pt idx="270">
                  <c:v>1.8442266703733701</c:v>
                </c:pt>
                <c:pt idx="271">
                  <c:v>1.7553648323097799</c:v>
                </c:pt>
                <c:pt idx="272">
                  <c:v>1.69349595987743</c:v>
                </c:pt>
                <c:pt idx="273">
                  <c:v>1.6684239774199801</c:v>
                </c:pt>
                <c:pt idx="274">
                  <c:v>1.5296454060890099</c:v>
                </c:pt>
                <c:pt idx="275">
                  <c:v>1.6440557553956201</c:v>
                </c:pt>
                <c:pt idx="276">
                  <c:v>1.78805934718104</c:v>
                </c:pt>
                <c:pt idx="277">
                  <c:v>2.0830851695296402</c:v>
                </c:pt>
                <c:pt idx="278">
                  <c:v>1.98187452089802</c:v>
                </c:pt>
                <c:pt idx="279">
                  <c:v>2.1008589767355801</c:v>
                </c:pt>
                <c:pt idx="280">
                  <c:v>2.14550324645209</c:v>
                </c:pt>
                <c:pt idx="281">
                  <c:v>2.1059083511577299</c:v>
                </c:pt>
                <c:pt idx="282">
                  <c:v>2.0943634157723898</c:v>
                </c:pt>
                <c:pt idx="283">
                  <c:v>1.97633202038935</c:v>
                </c:pt>
                <c:pt idx="284">
                  <c:v>1.9217179345320301</c:v>
                </c:pt>
                <c:pt idx="285">
                  <c:v>1.95184065934072</c:v>
                </c:pt>
                <c:pt idx="286">
                  <c:v>1.9917513339467099</c:v>
                </c:pt>
                <c:pt idx="287">
                  <c:v>1.9259408602149599</c:v>
                </c:pt>
                <c:pt idx="288">
                  <c:v>1.9659992624009099</c:v>
                </c:pt>
                <c:pt idx="289">
                  <c:v>1.97969580223888</c:v>
                </c:pt>
                <c:pt idx="290">
                  <c:v>1.9493620545269501</c:v>
                </c:pt>
                <c:pt idx="291">
                  <c:v>2.0178940151937401</c:v>
                </c:pt>
                <c:pt idx="292">
                  <c:v>2.12311361733788</c:v>
                </c:pt>
                <c:pt idx="293">
                  <c:v>2.13669584611096</c:v>
                </c:pt>
                <c:pt idx="294">
                  <c:v>2.0515590200445599</c:v>
                </c:pt>
                <c:pt idx="295">
                  <c:v>1.9686890085405999</c:v>
                </c:pt>
                <c:pt idx="296">
                  <c:v>2.1327898075851301</c:v>
                </c:pt>
                <c:pt idx="297">
                  <c:v>2.0912937906975801</c:v>
                </c:pt>
                <c:pt idx="298">
                  <c:v>2.1598129779891901</c:v>
                </c:pt>
                <c:pt idx="299">
                  <c:v>2.1258547866366402</c:v>
                </c:pt>
                <c:pt idx="300">
                  <c:v>2.1996673276102401</c:v>
                </c:pt>
                <c:pt idx="301">
                  <c:v>2.0632128070011002</c:v>
                </c:pt>
                <c:pt idx="302">
                  <c:v>2.1732830520394799</c:v>
                </c:pt>
                <c:pt idx="303">
                  <c:v>2.2842997167006098</c:v>
                </c:pt>
                <c:pt idx="304">
                  <c:v>2.2720806496779602</c:v>
                </c:pt>
                <c:pt idx="305">
                  <c:v>2.2656125957764099</c:v>
                </c:pt>
                <c:pt idx="306">
                  <c:v>2.1296798302871802</c:v>
                </c:pt>
                <c:pt idx="307">
                  <c:v>2.1621300691460501</c:v>
                </c:pt>
                <c:pt idx="308">
                  <c:v>2.1858149631977</c:v>
                </c:pt>
                <c:pt idx="309">
                  <c:v>2.2279489227339502</c:v>
                </c:pt>
                <c:pt idx="310">
                  <c:v>2.2794065668311201</c:v>
                </c:pt>
                <c:pt idx="311">
                  <c:v>2.3276717080198202</c:v>
                </c:pt>
                <c:pt idx="312">
                  <c:v>2.28270497630339</c:v>
                </c:pt>
                <c:pt idx="313">
                  <c:v>2.57927246093743</c:v>
                </c:pt>
                <c:pt idx="314">
                  <c:v>2.4912729551572701</c:v>
                </c:pt>
                <c:pt idx="315">
                  <c:v>2.4997612189910701</c:v>
                </c:pt>
                <c:pt idx="316">
                  <c:v>2.3933230490860402</c:v>
                </c:pt>
                <c:pt idx="317">
                  <c:v>2.4822489876679699</c:v>
                </c:pt>
                <c:pt idx="318">
                  <c:v>2.59390988612371</c:v>
                </c:pt>
                <c:pt idx="319">
                  <c:v>2.6473391826263102</c:v>
                </c:pt>
                <c:pt idx="320">
                  <c:v>2.7517152080671501</c:v>
                </c:pt>
                <c:pt idx="321">
                  <c:v>2.8874057369487498</c:v>
                </c:pt>
                <c:pt idx="322">
                  <c:v>2.9061423134050899</c:v>
                </c:pt>
                <c:pt idx="323">
                  <c:v>2.83364553179578</c:v>
                </c:pt>
                <c:pt idx="324">
                  <c:v>2.7918486663548001</c:v>
                </c:pt>
                <c:pt idx="325">
                  <c:v>2.7669510201230398</c:v>
                </c:pt>
                <c:pt idx="326">
                  <c:v>2.51448905041465</c:v>
                </c:pt>
                <c:pt idx="327">
                  <c:v>2.67632044353322</c:v>
                </c:pt>
                <c:pt idx="328">
                  <c:v>2.7015700934579501</c:v>
                </c:pt>
                <c:pt idx="329">
                  <c:v>2.7250051421091599</c:v>
                </c:pt>
                <c:pt idx="330">
                  <c:v>2.5643100261999501</c:v>
                </c:pt>
                <c:pt idx="331">
                  <c:v>2.5184128380274302</c:v>
                </c:pt>
                <c:pt idx="332">
                  <c:v>2.7030466153413699</c:v>
                </c:pt>
                <c:pt idx="333">
                  <c:v>2.6474835311156402</c:v>
                </c:pt>
                <c:pt idx="334">
                  <c:v>2.6614422987219202</c:v>
                </c:pt>
                <c:pt idx="335">
                  <c:v>2.6256051207909601</c:v>
                </c:pt>
                <c:pt idx="336">
                  <c:v>2.44628914094449</c:v>
                </c:pt>
                <c:pt idx="337">
                  <c:v>2.52876700333589</c:v>
                </c:pt>
                <c:pt idx="338">
                  <c:v>2.5642648427323</c:v>
                </c:pt>
                <c:pt idx="339">
                  <c:v>2.5851557499069902</c:v>
                </c:pt>
                <c:pt idx="340">
                  <c:v>2.65463756404271</c:v>
                </c:pt>
                <c:pt idx="341">
                  <c:v>2.6121627290484399</c:v>
                </c:pt>
                <c:pt idx="342">
                  <c:v>2.54724993007</c:v>
                </c:pt>
                <c:pt idx="343">
                  <c:v>2.5347226886835701</c:v>
                </c:pt>
                <c:pt idx="344">
                  <c:v>2.4738199317054801</c:v>
                </c:pt>
                <c:pt idx="345">
                  <c:v>2.6061915905276498</c:v>
                </c:pt>
                <c:pt idx="346">
                  <c:v>2.4754616245453298</c:v>
                </c:pt>
                <c:pt idx="347">
                  <c:v>2.56360227272737</c:v>
                </c:pt>
                <c:pt idx="348">
                  <c:v>2.5267317732611199</c:v>
                </c:pt>
                <c:pt idx="349">
                  <c:v>2.5174577063278498</c:v>
                </c:pt>
                <c:pt idx="350">
                  <c:v>2.5178140619173299</c:v>
                </c:pt>
                <c:pt idx="351">
                  <c:v>2.6878859123266698</c:v>
                </c:pt>
                <c:pt idx="352">
                  <c:v>2.6020638883705098</c:v>
                </c:pt>
                <c:pt idx="353">
                  <c:v>2.5561197209831898</c:v>
                </c:pt>
                <c:pt idx="354">
                  <c:v>2.53471792919686</c:v>
                </c:pt>
                <c:pt idx="355">
                  <c:v>2.52853202745223</c:v>
                </c:pt>
                <c:pt idx="356">
                  <c:v>2.4768070330406302</c:v>
                </c:pt>
                <c:pt idx="357">
                  <c:v>2.3463262655837598</c:v>
                </c:pt>
                <c:pt idx="358">
                  <c:v>2.50610541344169</c:v>
                </c:pt>
                <c:pt idx="359">
                  <c:v>2.73600496688747</c:v>
                </c:pt>
                <c:pt idx="360">
                  <c:v>2.7292737046509301</c:v>
                </c:pt>
                <c:pt idx="361">
                  <c:v>2.6630112990336698</c:v>
                </c:pt>
                <c:pt idx="362">
                  <c:v>2.6556934189406798</c:v>
                </c:pt>
                <c:pt idx="363">
                  <c:v>2.8480668670172</c:v>
                </c:pt>
                <c:pt idx="364">
                  <c:v>2.8645014734772598</c:v>
                </c:pt>
                <c:pt idx="365">
                  <c:v>2.8841568462400899</c:v>
                </c:pt>
                <c:pt idx="366">
                  <c:v>2.8681512336990602</c:v>
                </c:pt>
                <c:pt idx="367">
                  <c:v>2.8060485894896399</c:v>
                </c:pt>
                <c:pt idx="368">
                  <c:v>2.7434077973819102</c:v>
                </c:pt>
                <c:pt idx="369">
                  <c:v>2.7751242224317001</c:v>
                </c:pt>
                <c:pt idx="370">
                  <c:v>2.7898100009451001</c:v>
                </c:pt>
                <c:pt idx="371">
                  <c:v>2.8753585271319602</c:v>
                </c:pt>
                <c:pt idx="372">
                  <c:v>3.03625467113338</c:v>
                </c:pt>
                <c:pt idx="373">
                  <c:v>2.9676674971793302</c:v>
                </c:pt>
                <c:pt idx="374">
                  <c:v>2.9374522079636298</c:v>
                </c:pt>
                <c:pt idx="375">
                  <c:v>2.86614687939921</c:v>
                </c:pt>
                <c:pt idx="376">
                  <c:v>2.8132934307955302</c:v>
                </c:pt>
                <c:pt idx="377">
                  <c:v>2.8957861932193101</c:v>
                </c:pt>
                <c:pt idx="378">
                  <c:v>2.8152766163283598</c:v>
                </c:pt>
                <c:pt idx="379">
                  <c:v>2.846532091731</c:v>
                </c:pt>
                <c:pt idx="380">
                  <c:v>2.8656303569746302</c:v>
                </c:pt>
                <c:pt idx="381">
                  <c:v>2.83886077379278</c:v>
                </c:pt>
                <c:pt idx="382">
                  <c:v>2.9571000141496202</c:v>
                </c:pt>
                <c:pt idx="383">
                  <c:v>2.8730488838655601</c:v>
                </c:pt>
                <c:pt idx="384">
                  <c:v>3.01904838405743</c:v>
                </c:pt>
                <c:pt idx="385">
                  <c:v>3.0622988505748099</c:v>
                </c:pt>
                <c:pt idx="386">
                  <c:v>3.0107089481650702</c:v>
                </c:pt>
                <c:pt idx="387">
                  <c:v>2.9207677131747301</c:v>
                </c:pt>
                <c:pt idx="388">
                  <c:v>2.9259551886792199</c:v>
                </c:pt>
                <c:pt idx="389">
                  <c:v>2.9216676215030799</c:v>
                </c:pt>
                <c:pt idx="390">
                  <c:v>2.8927975131514598</c:v>
                </c:pt>
                <c:pt idx="391">
                  <c:v>2.85713400398599</c:v>
                </c:pt>
                <c:pt idx="392">
                  <c:v>2.8409309772296698</c:v>
                </c:pt>
                <c:pt idx="393">
                  <c:v>2.95573437500002</c:v>
                </c:pt>
                <c:pt idx="394">
                  <c:v>3.0659921793536502</c:v>
                </c:pt>
                <c:pt idx="395">
                  <c:v>3.0533760886028101</c:v>
                </c:pt>
                <c:pt idx="396">
                  <c:v>2.9619795163585798</c:v>
                </c:pt>
                <c:pt idx="397">
                  <c:v>3.02131693249772</c:v>
                </c:pt>
                <c:pt idx="398">
                  <c:v>3.02289755959145</c:v>
                </c:pt>
                <c:pt idx="399">
                  <c:v>3.0358622893390401</c:v>
                </c:pt>
                <c:pt idx="400">
                  <c:v>2.9893511702531002</c:v>
                </c:pt>
                <c:pt idx="401">
                  <c:v>3.0125010848033198</c:v>
                </c:pt>
                <c:pt idx="402">
                  <c:v>2.9775911071122798</c:v>
                </c:pt>
                <c:pt idx="403">
                  <c:v>2.9905903133904599</c:v>
                </c:pt>
                <c:pt idx="404">
                  <c:v>2.9346757371764198</c:v>
                </c:pt>
                <c:pt idx="405">
                  <c:v>2.7791334997622199</c:v>
                </c:pt>
                <c:pt idx="406">
                  <c:v>2.8417270011379099</c:v>
                </c:pt>
                <c:pt idx="407">
                  <c:v>2.73060509962048</c:v>
                </c:pt>
                <c:pt idx="408">
                  <c:v>2.7632958878770002</c:v>
                </c:pt>
                <c:pt idx="409">
                  <c:v>2.76864382879879</c:v>
                </c:pt>
                <c:pt idx="410">
                  <c:v>2.9632675019128101</c:v>
                </c:pt>
                <c:pt idx="411">
                  <c:v>2.94698673917196</c:v>
                </c:pt>
                <c:pt idx="412">
                  <c:v>2.93591536918521</c:v>
                </c:pt>
                <c:pt idx="413">
                  <c:v>2.8762572028240201</c:v>
                </c:pt>
                <c:pt idx="414">
                  <c:v>2.8321573275863301</c:v>
                </c:pt>
                <c:pt idx="415">
                  <c:v>2.8801095502925</c:v>
                </c:pt>
                <c:pt idx="416">
                  <c:v>2.8966853073318899</c:v>
                </c:pt>
                <c:pt idx="417">
                  <c:v>2.6666833906729202</c:v>
                </c:pt>
                <c:pt idx="418">
                  <c:v>2.74035660395392</c:v>
                </c:pt>
                <c:pt idx="419">
                  <c:v>2.6679787997703399</c:v>
                </c:pt>
                <c:pt idx="420">
                  <c:v>2.69392601720291</c:v>
                </c:pt>
                <c:pt idx="421">
                  <c:v>2.74306280847772</c:v>
                </c:pt>
                <c:pt idx="422">
                  <c:v>3.3062556473044999</c:v>
                </c:pt>
                <c:pt idx="423">
                  <c:v>3.54362497625393</c:v>
                </c:pt>
                <c:pt idx="424">
                  <c:v>3.5742037801178301</c:v>
                </c:pt>
                <c:pt idx="425">
                  <c:v>3.5177863869864101</c:v>
                </c:pt>
                <c:pt idx="426">
                  <c:v>3.5080775425348398</c:v>
                </c:pt>
                <c:pt idx="427">
                  <c:v>3.5421875478193701</c:v>
                </c:pt>
                <c:pt idx="428">
                  <c:v>3.5307898147260399</c:v>
                </c:pt>
                <c:pt idx="429">
                  <c:v>3.5958292401038601</c:v>
                </c:pt>
                <c:pt idx="430">
                  <c:v>3.6115569562281</c:v>
                </c:pt>
                <c:pt idx="431">
                  <c:v>3.5989004333173402</c:v>
                </c:pt>
                <c:pt idx="432">
                  <c:v>3.5864731877814</c:v>
                </c:pt>
                <c:pt idx="433">
                  <c:v>3.6988325035901601</c:v>
                </c:pt>
                <c:pt idx="434">
                  <c:v>3.79844899135434</c:v>
                </c:pt>
                <c:pt idx="435">
                  <c:v>3.77893161983306</c:v>
                </c:pt>
                <c:pt idx="436">
                  <c:v>3.75724352828396</c:v>
                </c:pt>
                <c:pt idx="437">
                  <c:v>3.8128237068963302</c:v>
                </c:pt>
                <c:pt idx="438">
                  <c:v>3.8040425695849298</c:v>
                </c:pt>
                <c:pt idx="439">
                  <c:v>4.0188383906278098</c:v>
                </c:pt>
                <c:pt idx="440">
                  <c:v>4.0517196809534699</c:v>
                </c:pt>
                <c:pt idx="441">
                  <c:v>4.1596708113299998</c:v>
                </c:pt>
                <c:pt idx="442">
                  <c:v>4.1582105843967003</c:v>
                </c:pt>
                <c:pt idx="443">
                  <c:v>4.3097365642994196</c:v>
                </c:pt>
                <c:pt idx="444">
                  <c:v>4.3245848956829098</c:v>
                </c:pt>
                <c:pt idx="445">
                  <c:v>4.2015114870712802</c:v>
                </c:pt>
                <c:pt idx="446">
                  <c:v>4.0847309473275901</c:v>
                </c:pt>
                <c:pt idx="447">
                  <c:v>4.05062367124102</c:v>
                </c:pt>
                <c:pt idx="448">
                  <c:v>4.09409180407392</c:v>
                </c:pt>
                <c:pt idx="449">
                  <c:v>3.99267200658237</c:v>
                </c:pt>
                <c:pt idx="450">
                  <c:v>3.9696391093900298</c:v>
                </c:pt>
                <c:pt idx="451">
                  <c:v>3.98335038116381</c:v>
                </c:pt>
                <c:pt idx="452">
                  <c:v>3.9627233220665001</c:v>
                </c:pt>
                <c:pt idx="453">
                  <c:v>3.9721579784158001</c:v>
                </c:pt>
                <c:pt idx="454">
                  <c:v>4.0093231460022896</c:v>
                </c:pt>
                <c:pt idx="455">
                  <c:v>3.9023291654552699</c:v>
                </c:pt>
                <c:pt idx="456">
                  <c:v>3.7952323472358702</c:v>
                </c:pt>
                <c:pt idx="457">
                  <c:v>3.8464666082554002</c:v>
                </c:pt>
                <c:pt idx="458">
                  <c:v>3.8603381211177799</c:v>
                </c:pt>
                <c:pt idx="459">
                  <c:v>3.89441233140677</c:v>
                </c:pt>
                <c:pt idx="460">
                  <c:v>3.8213962763399598</c:v>
                </c:pt>
                <c:pt idx="461">
                  <c:v>3.8847845783133401</c:v>
                </c:pt>
                <c:pt idx="462">
                  <c:v>3.8098812710639298</c:v>
                </c:pt>
                <c:pt idx="463">
                  <c:v>3.7430555930242799</c:v>
                </c:pt>
                <c:pt idx="464">
                  <c:v>3.7085177385192498</c:v>
                </c:pt>
                <c:pt idx="465">
                  <c:v>3.4980845605929298</c:v>
                </c:pt>
                <c:pt idx="466">
                  <c:v>3.5793783326894801</c:v>
                </c:pt>
                <c:pt idx="467">
                  <c:v>3.5338886016622202</c:v>
                </c:pt>
                <c:pt idx="468">
                  <c:v>3.5364589958561798</c:v>
                </c:pt>
                <c:pt idx="469">
                  <c:v>3.5386177094379998</c:v>
                </c:pt>
                <c:pt idx="470">
                  <c:v>3.51253595559829</c:v>
                </c:pt>
                <c:pt idx="471">
                  <c:v>3.6538279373619198</c:v>
                </c:pt>
                <c:pt idx="472">
                  <c:v>3.7307932300162201</c:v>
                </c:pt>
                <c:pt idx="473">
                  <c:v>3.6228639424914002</c:v>
                </c:pt>
                <c:pt idx="474">
                  <c:v>3.67558764655413</c:v>
                </c:pt>
                <c:pt idx="475">
                  <c:v>3.6490029294083799</c:v>
                </c:pt>
                <c:pt idx="476">
                  <c:v>3.6579421483670198</c:v>
                </c:pt>
                <c:pt idx="477">
                  <c:v>3.6396893121093599</c:v>
                </c:pt>
                <c:pt idx="478">
                  <c:v>3.7537233058086299</c:v>
                </c:pt>
                <c:pt idx="479">
                  <c:v>3.8593650684279899</c:v>
                </c:pt>
                <c:pt idx="480">
                  <c:v>3.8869209620348202</c:v>
                </c:pt>
                <c:pt idx="481">
                  <c:v>3.8990427464857702</c:v>
                </c:pt>
                <c:pt idx="482">
                  <c:v>3.90274873725365</c:v>
                </c:pt>
                <c:pt idx="483">
                  <c:v>3.5508013721238401</c:v>
                </c:pt>
                <c:pt idx="484">
                  <c:v>3.5870938119981699</c:v>
                </c:pt>
                <c:pt idx="485">
                  <c:v>3.4900208451636598</c:v>
                </c:pt>
                <c:pt idx="486">
                  <c:v>3.4755644503461598</c:v>
                </c:pt>
                <c:pt idx="487">
                  <c:v>3.4791126261182601</c:v>
                </c:pt>
                <c:pt idx="488">
                  <c:v>3.5470827035707302</c:v>
                </c:pt>
                <c:pt idx="489">
                  <c:v>3.5667075840315099</c:v>
                </c:pt>
                <c:pt idx="490">
                  <c:v>3.3900857337213002</c:v>
                </c:pt>
                <c:pt idx="491">
                  <c:v>3.52055007025761</c:v>
                </c:pt>
                <c:pt idx="492">
                  <c:v>3.4721927439767502</c:v>
                </c:pt>
                <c:pt idx="493">
                  <c:v>3.57028495653815</c:v>
                </c:pt>
                <c:pt idx="494">
                  <c:v>3.48885593220326</c:v>
                </c:pt>
                <c:pt idx="495">
                  <c:v>3.5183620546428398</c:v>
                </c:pt>
                <c:pt idx="496">
                  <c:v>3.5040296252068899</c:v>
                </c:pt>
                <c:pt idx="497">
                  <c:v>3.4948965517239401</c:v>
                </c:pt>
                <c:pt idx="498">
                  <c:v>3.4798565925446998</c:v>
                </c:pt>
                <c:pt idx="499">
                  <c:v>3.50732049036773</c:v>
                </c:pt>
                <c:pt idx="500">
                  <c:v>3.5885128440365599</c:v>
                </c:pt>
                <c:pt idx="501">
                  <c:v>3.6666725623166898</c:v>
                </c:pt>
                <c:pt idx="502">
                  <c:v>3.76872981280966</c:v>
                </c:pt>
                <c:pt idx="503">
                  <c:v>3.8164371037398102</c:v>
                </c:pt>
                <c:pt idx="504">
                  <c:v>3.9138907053635599</c:v>
                </c:pt>
                <c:pt idx="505">
                  <c:v>3.9548222650867602</c:v>
                </c:pt>
                <c:pt idx="506">
                  <c:v>3.8006710006431299</c:v>
                </c:pt>
                <c:pt idx="507">
                  <c:v>3.7101615466103999</c:v>
                </c:pt>
                <c:pt idx="508">
                  <c:v>3.4924586092713898</c:v>
                </c:pt>
                <c:pt idx="509">
                  <c:v>3.61876648804596</c:v>
                </c:pt>
                <c:pt idx="510">
                  <c:v>3.6456531375409802</c:v>
                </c:pt>
                <c:pt idx="511">
                  <c:v>3.5024863363088201</c:v>
                </c:pt>
                <c:pt idx="512">
                  <c:v>3.5105791190864601</c:v>
                </c:pt>
                <c:pt idx="513">
                  <c:v>3.3987012195120898</c:v>
                </c:pt>
                <c:pt idx="514">
                  <c:v>3.3939685352623701</c:v>
                </c:pt>
                <c:pt idx="515">
                  <c:v>3.4243811509020001</c:v>
                </c:pt>
                <c:pt idx="516">
                  <c:v>3.4610349144210302</c:v>
                </c:pt>
                <c:pt idx="517">
                  <c:v>3.4024551217503398</c:v>
                </c:pt>
                <c:pt idx="518">
                  <c:v>3.4498768809847502</c:v>
                </c:pt>
                <c:pt idx="519">
                  <c:v>3.4741176739506701</c:v>
                </c:pt>
                <c:pt idx="520">
                  <c:v>3.56372008253109</c:v>
                </c:pt>
                <c:pt idx="521">
                  <c:v>3.4590999449086799</c:v>
                </c:pt>
                <c:pt idx="522">
                  <c:v>3.47789153025581</c:v>
                </c:pt>
                <c:pt idx="523">
                  <c:v>3.4122714903004199</c:v>
                </c:pt>
                <c:pt idx="524">
                  <c:v>3.3080631067960602</c:v>
                </c:pt>
                <c:pt idx="525">
                  <c:v>3.3063610288676299</c:v>
                </c:pt>
                <c:pt idx="526">
                  <c:v>3.2111372049977498</c:v>
                </c:pt>
                <c:pt idx="527">
                  <c:v>3.3381027232306701</c:v>
                </c:pt>
                <c:pt idx="528">
                  <c:v>3.33177509035289</c:v>
                </c:pt>
                <c:pt idx="529">
                  <c:v>3.3960495466320699</c:v>
                </c:pt>
                <c:pt idx="530">
                  <c:v>3.3544124723958899</c:v>
                </c:pt>
                <c:pt idx="531">
                  <c:v>3.3632527857075298</c:v>
                </c:pt>
                <c:pt idx="532">
                  <c:v>3.3030020819986601</c:v>
                </c:pt>
                <c:pt idx="533">
                  <c:v>3.3455044691967699</c:v>
                </c:pt>
                <c:pt idx="534">
                  <c:v>3.3235048802947098</c:v>
                </c:pt>
                <c:pt idx="535">
                  <c:v>3.45613458356318</c:v>
                </c:pt>
                <c:pt idx="536">
                  <c:v>3.3733302642483101</c:v>
                </c:pt>
                <c:pt idx="537">
                  <c:v>3.3040787277699999</c:v>
                </c:pt>
                <c:pt idx="538">
                  <c:v>3.3624830973047102</c:v>
                </c:pt>
                <c:pt idx="539">
                  <c:v>4.1020261569417702</c:v>
                </c:pt>
                <c:pt idx="540">
                  <c:v>4.5166294074548503</c:v>
                </c:pt>
                <c:pt idx="541">
                  <c:v>4.4287376239899903</c:v>
                </c:pt>
                <c:pt idx="542">
                  <c:v>4.3199416720081301</c:v>
                </c:pt>
                <c:pt idx="543">
                  <c:v>4.4939142528736502</c:v>
                </c:pt>
                <c:pt idx="544">
                  <c:v>4.4148473242149597</c:v>
                </c:pt>
                <c:pt idx="545">
                  <c:v>4.62919756803967</c:v>
                </c:pt>
                <c:pt idx="546">
                  <c:v>4.7635191039035396</c:v>
                </c:pt>
                <c:pt idx="547">
                  <c:v>4.7658832422583401</c:v>
                </c:pt>
                <c:pt idx="548">
                  <c:v>4.9309771423367401</c:v>
                </c:pt>
                <c:pt idx="549">
                  <c:v>4.9775530607580203</c:v>
                </c:pt>
                <c:pt idx="550">
                  <c:v>4.9350575132370604</c:v>
                </c:pt>
                <c:pt idx="551">
                  <c:v>5.0597022578891604</c:v>
                </c:pt>
                <c:pt idx="552">
                  <c:v>5.08654055164883</c:v>
                </c:pt>
                <c:pt idx="553">
                  <c:v>5.1801336277917596</c:v>
                </c:pt>
                <c:pt idx="554">
                  <c:v>5.0090238834595402</c:v>
                </c:pt>
                <c:pt idx="555">
                  <c:v>5.0006169601314703</c:v>
                </c:pt>
                <c:pt idx="556">
                  <c:v>4.8883856920686997</c:v>
                </c:pt>
                <c:pt idx="557">
                  <c:v>4.9343930688556199</c:v>
                </c:pt>
                <c:pt idx="558">
                  <c:v>5.0142274668361297</c:v>
                </c:pt>
                <c:pt idx="559">
                  <c:v>4.7920958935222497</c:v>
                </c:pt>
                <c:pt idx="560">
                  <c:v>4.9449532478090701</c:v>
                </c:pt>
                <c:pt idx="561">
                  <c:v>4.9750567377493002</c:v>
                </c:pt>
                <c:pt idx="562">
                  <c:v>4.9565601914872399</c:v>
                </c:pt>
                <c:pt idx="563">
                  <c:v>4.8355615593835601</c:v>
                </c:pt>
                <c:pt idx="564">
                  <c:v>4.8625012201738302</c:v>
                </c:pt>
                <c:pt idx="565">
                  <c:v>4.8565100504776497</c:v>
                </c:pt>
                <c:pt idx="566">
                  <c:v>4.8617667328161698</c:v>
                </c:pt>
                <c:pt idx="567">
                  <c:v>5.1349579082782597</c:v>
                </c:pt>
                <c:pt idx="568">
                  <c:v>5.33531820647275</c:v>
                </c:pt>
                <c:pt idx="569">
                  <c:v>5.1563588009052896</c:v>
                </c:pt>
                <c:pt idx="570">
                  <c:v>5.3375480648062803</c:v>
                </c:pt>
                <c:pt idx="571">
                  <c:v>5.0925063228701504</c:v>
                </c:pt>
                <c:pt idx="572">
                  <c:v>5.1200405709656902</c:v>
                </c:pt>
                <c:pt idx="573">
                  <c:v>5.0248025316457099</c:v>
                </c:pt>
                <c:pt idx="574">
                  <c:v>4.8966984862177396</c:v>
                </c:pt>
                <c:pt idx="575">
                  <c:v>4.9283298797704704</c:v>
                </c:pt>
                <c:pt idx="576">
                  <c:v>4.8023697112762802</c:v>
                </c:pt>
                <c:pt idx="577">
                  <c:v>4.9478740371546897</c:v>
                </c:pt>
                <c:pt idx="578">
                  <c:v>5.0601977217251202</c:v>
                </c:pt>
                <c:pt idx="579">
                  <c:v>4.89731452859359</c:v>
                </c:pt>
                <c:pt idx="580">
                  <c:v>4.8529614964503196</c:v>
                </c:pt>
                <c:pt idx="581">
                  <c:v>4.8037988281250001</c:v>
                </c:pt>
                <c:pt idx="582">
                  <c:v>4.6895266812867504</c:v>
                </c:pt>
                <c:pt idx="583">
                  <c:v>4.6355586079753301</c:v>
                </c:pt>
                <c:pt idx="584">
                  <c:v>4.63544103110564</c:v>
                </c:pt>
                <c:pt idx="585">
                  <c:v>4.7603472675364502</c:v>
                </c:pt>
                <c:pt idx="586">
                  <c:v>4.7928997357869996</c:v>
                </c:pt>
                <c:pt idx="587">
                  <c:v>4.7293810282075803</c:v>
                </c:pt>
                <c:pt idx="588">
                  <c:v>4.7077893751140003</c:v>
                </c:pt>
                <c:pt idx="589">
                  <c:v>4.6231624430265397</c:v>
                </c:pt>
                <c:pt idx="590">
                  <c:v>4.6575098828697996</c:v>
                </c:pt>
                <c:pt idx="591">
                  <c:v>4.6338006465515802</c:v>
                </c:pt>
                <c:pt idx="592">
                  <c:v>4.7681361331872303</c:v>
                </c:pt>
                <c:pt idx="593">
                  <c:v>4.8288827227994799</c:v>
                </c:pt>
                <c:pt idx="594">
                  <c:v>4.8860806349205204</c:v>
                </c:pt>
                <c:pt idx="595">
                  <c:v>4.9554665340089503</c:v>
                </c:pt>
                <c:pt idx="596">
                  <c:v>5.0800324501811804</c:v>
                </c:pt>
                <c:pt idx="597">
                  <c:v>5.0408255571661096</c:v>
                </c:pt>
                <c:pt idx="598">
                  <c:v>5.1646867299443304</c:v>
                </c:pt>
                <c:pt idx="599">
                  <c:v>5.0975362308889798</c:v>
                </c:pt>
                <c:pt idx="600">
                  <c:v>4.5972188555264397</c:v>
                </c:pt>
                <c:pt idx="601">
                  <c:v>4.8830524421359902</c:v>
                </c:pt>
                <c:pt idx="602">
                  <c:v>4.81310517681377</c:v>
                </c:pt>
                <c:pt idx="603">
                  <c:v>4.8258656876135904</c:v>
                </c:pt>
                <c:pt idx="604">
                  <c:v>4.8797569748358596</c:v>
                </c:pt>
                <c:pt idx="605">
                  <c:v>4.8278480204344696</c:v>
                </c:pt>
                <c:pt idx="606">
                  <c:v>4.5729160832800302</c:v>
                </c:pt>
                <c:pt idx="607">
                  <c:v>4.5502753702191203</c:v>
                </c:pt>
                <c:pt idx="608">
                  <c:v>4.6057925696593403</c:v>
                </c:pt>
                <c:pt idx="609">
                  <c:v>4.4639358169575996</c:v>
                </c:pt>
                <c:pt idx="610">
                  <c:v>4.4938456644245202</c:v>
                </c:pt>
                <c:pt idx="611">
                  <c:v>4.5124636330574601</c:v>
                </c:pt>
                <c:pt idx="612">
                  <c:v>4.6031812909386698</c:v>
                </c:pt>
                <c:pt idx="613">
                  <c:v>4.6862636471336803</c:v>
                </c:pt>
                <c:pt idx="614">
                  <c:v>4.8851754103561298</c:v>
                </c:pt>
                <c:pt idx="615">
                  <c:v>5.1818571849767103</c:v>
                </c:pt>
                <c:pt idx="616">
                  <c:v>5.0609148131267503</c:v>
                </c:pt>
                <c:pt idx="617">
                  <c:v>5.1801076821613004</c:v>
                </c:pt>
                <c:pt idx="618">
                  <c:v>5.12263066012025</c:v>
                </c:pt>
                <c:pt idx="619">
                  <c:v>5.1049519695448904</c:v>
                </c:pt>
                <c:pt idx="620">
                  <c:v>5.3285719641552003</c:v>
                </c:pt>
                <c:pt idx="621">
                  <c:v>5.0832525068370398</c:v>
                </c:pt>
                <c:pt idx="622">
                  <c:v>4.9271736995269597</c:v>
                </c:pt>
                <c:pt idx="623">
                  <c:v>4.9969741324054304</c:v>
                </c:pt>
                <c:pt idx="624">
                  <c:v>5.2011219712151</c:v>
                </c:pt>
                <c:pt idx="625">
                  <c:v>5.2063531430636303</c:v>
                </c:pt>
                <c:pt idx="626">
                  <c:v>5.2329175225225502</c:v>
                </c:pt>
                <c:pt idx="627">
                  <c:v>5.1634127802691001</c:v>
                </c:pt>
                <c:pt idx="628">
                  <c:v>5.0590163451229397</c:v>
                </c:pt>
                <c:pt idx="629">
                  <c:v>4.9704227554598397</c:v>
                </c:pt>
                <c:pt idx="630">
                  <c:v>4.7533745159838396</c:v>
                </c:pt>
                <c:pt idx="631">
                  <c:v>4.8159687471816301</c:v>
                </c:pt>
                <c:pt idx="632">
                  <c:v>4.8380156348140604</c:v>
                </c:pt>
                <c:pt idx="633">
                  <c:v>4.7263753253749101</c:v>
                </c:pt>
                <c:pt idx="634">
                  <c:v>4.6727130567255699</c:v>
                </c:pt>
                <c:pt idx="635">
                  <c:v>4.7783348110853598</c:v>
                </c:pt>
                <c:pt idx="636">
                  <c:v>4.8138561341570698</c:v>
                </c:pt>
                <c:pt idx="637">
                  <c:v>4.8073075264085299</c:v>
                </c:pt>
                <c:pt idx="638">
                  <c:v>5.0016452353616296</c:v>
                </c:pt>
                <c:pt idx="639">
                  <c:v>5.3423726904803202</c:v>
                </c:pt>
                <c:pt idx="640">
                  <c:v>5.5502361427317402</c:v>
                </c:pt>
                <c:pt idx="641">
                  <c:v>5.4765326743069798</c:v>
                </c:pt>
                <c:pt idx="642">
                  <c:v>5.4952841902763598</c:v>
                </c:pt>
                <c:pt idx="643">
                  <c:v>5.3812152109226901</c:v>
                </c:pt>
                <c:pt idx="644">
                  <c:v>5.2361471001137403</c:v>
                </c:pt>
                <c:pt idx="645">
                  <c:v>5.28956821787434</c:v>
                </c:pt>
                <c:pt idx="646">
                  <c:v>5.34060417766075</c:v>
                </c:pt>
                <c:pt idx="647">
                  <c:v>5.4138624496230596</c:v>
                </c:pt>
                <c:pt idx="648">
                  <c:v>5.3666592346891102</c:v>
                </c:pt>
                <c:pt idx="649">
                  <c:v>5.2968351532230997</c:v>
                </c:pt>
                <c:pt idx="650">
                  <c:v>5.3719810526314902</c:v>
                </c:pt>
                <c:pt idx="651">
                  <c:v>5.5561563432182899</c:v>
                </c:pt>
                <c:pt idx="652">
                  <c:v>5.6284041246159404</c:v>
                </c:pt>
                <c:pt idx="653">
                  <c:v>5.5839181318682103</c:v>
                </c:pt>
                <c:pt idx="654">
                  <c:v>5.6000767195770003</c:v>
                </c:pt>
                <c:pt idx="655">
                  <c:v>5.6755466790322799</c:v>
                </c:pt>
                <c:pt idx="656">
                  <c:v>5.50058865751026</c:v>
                </c:pt>
                <c:pt idx="657">
                  <c:v>5.5283712247584296</c:v>
                </c:pt>
                <c:pt idx="658">
                  <c:v>5.5652291100392102</c:v>
                </c:pt>
                <c:pt idx="659">
                  <c:v>5.5251430830037496</c:v>
                </c:pt>
                <c:pt idx="660">
                  <c:v>5.4791027427266901</c:v>
                </c:pt>
                <c:pt idx="661">
                  <c:v>5.61690559136066</c:v>
                </c:pt>
                <c:pt idx="662">
                  <c:v>5.6518999956165397</c:v>
                </c:pt>
                <c:pt idx="663">
                  <c:v>5.6244151785716001</c:v>
                </c:pt>
                <c:pt idx="664">
                  <c:v>5.8681742410951099</c:v>
                </c:pt>
                <c:pt idx="665">
                  <c:v>5.8899007487378396</c:v>
                </c:pt>
                <c:pt idx="666">
                  <c:v>5.85223875747314</c:v>
                </c:pt>
                <c:pt idx="667">
                  <c:v>5.76297387697484</c:v>
                </c:pt>
                <c:pt idx="668">
                  <c:v>5.60949207188151</c:v>
                </c:pt>
                <c:pt idx="669">
                  <c:v>5.4934559798461802</c:v>
                </c:pt>
                <c:pt idx="670">
                  <c:v>5.5593965853661604</c:v>
                </c:pt>
                <c:pt idx="671">
                  <c:v>5.4321991604063404</c:v>
                </c:pt>
                <c:pt idx="672">
                  <c:v>5.62062025709184</c:v>
                </c:pt>
                <c:pt idx="673">
                  <c:v>5.38113493742265</c:v>
                </c:pt>
                <c:pt idx="674">
                  <c:v>5.5193198908162797</c:v>
                </c:pt>
                <c:pt idx="675">
                  <c:v>5.5289232799576098</c:v>
                </c:pt>
                <c:pt idx="676">
                  <c:v>5.5329233515513696</c:v>
                </c:pt>
                <c:pt idx="677">
                  <c:v>5.3297085023813304</c:v>
                </c:pt>
                <c:pt idx="678">
                  <c:v>5.2505424225079302</c:v>
                </c:pt>
                <c:pt idx="679">
                  <c:v>5.24793241579426</c:v>
                </c:pt>
                <c:pt idx="680">
                  <c:v>5.2070435011403999</c:v>
                </c:pt>
                <c:pt idx="681">
                  <c:v>5.1145535400174396</c:v>
                </c:pt>
                <c:pt idx="682">
                  <c:v>5.0155161432213102</c:v>
                </c:pt>
                <c:pt idx="683">
                  <c:v>4.7867754886422702</c:v>
                </c:pt>
                <c:pt idx="684">
                  <c:v>4.9333288043475498</c:v>
                </c:pt>
                <c:pt idx="685">
                  <c:v>5.04379449653824</c:v>
                </c:pt>
                <c:pt idx="686">
                  <c:v>5.0112653886510898</c:v>
                </c:pt>
                <c:pt idx="687">
                  <c:v>4.9002155360098198</c:v>
                </c:pt>
                <c:pt idx="688">
                  <c:v>5.0370133263655097</c:v>
                </c:pt>
                <c:pt idx="689">
                  <c:v>4.9277686401602896</c:v>
                </c:pt>
                <c:pt idx="690">
                  <c:v>4.8932252737702102</c:v>
                </c:pt>
                <c:pt idx="691">
                  <c:v>5.0395114947477699</c:v>
                </c:pt>
                <c:pt idx="692">
                  <c:v>4.9202947889750197</c:v>
                </c:pt>
                <c:pt idx="693">
                  <c:v>4.63208897427032</c:v>
                </c:pt>
                <c:pt idx="694">
                  <c:v>4.6551273041975403</c:v>
                </c:pt>
                <c:pt idx="695">
                  <c:v>4.6124381722760299</c:v>
                </c:pt>
                <c:pt idx="696">
                  <c:v>4.76135623309764</c:v>
                </c:pt>
                <c:pt idx="697">
                  <c:v>4.5694593588507297</c:v>
                </c:pt>
                <c:pt idx="698">
                  <c:v>4.39402565674275</c:v>
                </c:pt>
                <c:pt idx="699">
                  <c:v>4.35490576738498</c:v>
                </c:pt>
                <c:pt idx="700">
                  <c:v>4.2209863540939097</c:v>
                </c:pt>
                <c:pt idx="701">
                  <c:v>4.2894915855904303</c:v>
                </c:pt>
                <c:pt idx="702">
                  <c:v>4.1636369853977904</c:v>
                </c:pt>
                <c:pt idx="703">
                  <c:v>4.2212133075845202</c:v>
                </c:pt>
                <c:pt idx="704">
                  <c:v>4.1974020727208998</c:v>
                </c:pt>
                <c:pt idx="705">
                  <c:v>4.1611892174820904</c:v>
                </c:pt>
                <c:pt idx="706">
                  <c:v>4.0011985000868302</c:v>
                </c:pt>
                <c:pt idx="707">
                  <c:v>4.1448437608469204</c:v>
                </c:pt>
                <c:pt idx="708">
                  <c:v>4.2693914856643698</c:v>
                </c:pt>
                <c:pt idx="709">
                  <c:v>4.3398639177053502</c:v>
                </c:pt>
                <c:pt idx="710">
                  <c:v>4.7680099615516403</c:v>
                </c:pt>
                <c:pt idx="711">
                  <c:v>4.8752803827749496</c:v>
                </c:pt>
                <c:pt idx="712">
                  <c:v>4.87078608940958</c:v>
                </c:pt>
                <c:pt idx="713">
                  <c:v>4.5399067060456204</c:v>
                </c:pt>
                <c:pt idx="714">
                  <c:v>4.5231571750043296</c:v>
                </c:pt>
                <c:pt idx="715">
                  <c:v>4.6223579963632799</c:v>
                </c:pt>
                <c:pt idx="716">
                  <c:v>4.6773655172410802</c:v>
                </c:pt>
                <c:pt idx="717">
                  <c:v>4.6896303990307597</c:v>
                </c:pt>
                <c:pt idx="718">
                  <c:v>4.4212289828747604</c:v>
                </c:pt>
                <c:pt idx="719">
                  <c:v>4.4626544257750602</c:v>
                </c:pt>
                <c:pt idx="720">
                  <c:v>4.3045102236144901</c:v>
                </c:pt>
                <c:pt idx="721">
                  <c:v>4.3051761304347096</c:v>
                </c:pt>
                <c:pt idx="722">
                  <c:v>4.3543839068473602</c:v>
                </c:pt>
                <c:pt idx="723">
                  <c:v>4.3859059903047104</c:v>
                </c:pt>
                <c:pt idx="724">
                  <c:v>4.4162448078922001</c:v>
                </c:pt>
                <c:pt idx="725">
                  <c:v>4.4319450604400101</c:v>
                </c:pt>
                <c:pt idx="726">
                  <c:v>4.52372791365657</c:v>
                </c:pt>
                <c:pt idx="727">
                  <c:v>4.3461333333331202</c:v>
                </c:pt>
                <c:pt idx="728">
                  <c:v>4.3367557595702797</c:v>
                </c:pt>
                <c:pt idx="729">
                  <c:v>4.3398223775918803</c:v>
                </c:pt>
                <c:pt idx="730">
                  <c:v>4.0403607858446096</c:v>
                </c:pt>
                <c:pt idx="731">
                  <c:v>3.8672920629432399</c:v>
                </c:pt>
                <c:pt idx="732">
                  <c:v>3.8882432869969001</c:v>
                </c:pt>
                <c:pt idx="733">
                  <c:v>4.2827919142342799</c:v>
                </c:pt>
                <c:pt idx="734">
                  <c:v>4.0799943724422398</c:v>
                </c:pt>
                <c:pt idx="735">
                  <c:v>4.1248588593671904</c:v>
                </c:pt>
                <c:pt idx="736">
                  <c:v>3.9740371153196299</c:v>
                </c:pt>
                <c:pt idx="737">
                  <c:v>3.9855702493264</c:v>
                </c:pt>
                <c:pt idx="738">
                  <c:v>4.2184670081792799</c:v>
                </c:pt>
                <c:pt idx="739">
                  <c:v>4.2051840228247297</c:v>
                </c:pt>
                <c:pt idx="740">
                  <c:v>4.2940721854304602</c:v>
                </c:pt>
                <c:pt idx="741">
                  <c:v>4.3900271564179203</c:v>
                </c:pt>
                <c:pt idx="742">
                  <c:v>4.26534558162321</c:v>
                </c:pt>
                <c:pt idx="743">
                  <c:v>4.2694181959693296</c:v>
                </c:pt>
                <c:pt idx="744">
                  <c:v>4.0855316963923203</c:v>
                </c:pt>
                <c:pt idx="745">
                  <c:v>4.17682147508933</c:v>
                </c:pt>
                <c:pt idx="746">
                  <c:v>4.3733482348114201</c:v>
                </c:pt>
                <c:pt idx="747">
                  <c:v>4.4088083593623404</c:v>
                </c:pt>
                <c:pt idx="748">
                  <c:v>4.2987416115602501</c:v>
                </c:pt>
                <c:pt idx="749">
                  <c:v>4.2950727317154902</c:v>
                </c:pt>
                <c:pt idx="750">
                  <c:v>4.2798023058250703</c:v>
                </c:pt>
                <c:pt idx="751">
                  <c:v>4.2104035463283003</c:v>
                </c:pt>
                <c:pt idx="752">
                  <c:v>4.1283480067783804</c:v>
                </c:pt>
                <c:pt idx="753">
                  <c:v>4.0215281129344902</c:v>
                </c:pt>
                <c:pt idx="754">
                  <c:v>3.9657220582367998</c:v>
                </c:pt>
                <c:pt idx="755">
                  <c:v>3.72317052253667</c:v>
                </c:pt>
                <c:pt idx="756">
                  <c:v>3.82365191787378</c:v>
                </c:pt>
                <c:pt idx="757">
                  <c:v>3.8343512633085801</c:v>
                </c:pt>
                <c:pt idx="758">
                  <c:v>3.8192865011635102</c:v>
                </c:pt>
                <c:pt idx="759">
                  <c:v>3.9189288786363901</c:v>
                </c:pt>
                <c:pt idx="760">
                  <c:v>3.9533258041904</c:v>
                </c:pt>
                <c:pt idx="761">
                  <c:v>3.8733781891721599</c:v>
                </c:pt>
                <c:pt idx="762">
                  <c:v>3.83846655479236</c:v>
                </c:pt>
                <c:pt idx="763">
                  <c:v>3.9427503537177402</c:v>
                </c:pt>
                <c:pt idx="764">
                  <c:v>3.7330207132844602</c:v>
                </c:pt>
                <c:pt idx="765">
                  <c:v>3.7651112724493601</c:v>
                </c:pt>
                <c:pt idx="766">
                  <c:v>3.8204429460578599</c:v>
                </c:pt>
                <c:pt idx="767">
                  <c:v>3.6423760340073001</c:v>
                </c:pt>
                <c:pt idx="768">
                  <c:v>3.40598399232243</c:v>
                </c:pt>
                <c:pt idx="769">
                  <c:v>3.4176136241662198</c:v>
                </c:pt>
                <c:pt idx="770">
                  <c:v>3.5285100030779999</c:v>
                </c:pt>
                <c:pt idx="771">
                  <c:v>4.1033495947631602</c:v>
                </c:pt>
                <c:pt idx="772">
                  <c:v>3.9814107903085998</c:v>
                </c:pt>
                <c:pt idx="773">
                  <c:v>4.13243333849511</c:v>
                </c:pt>
                <c:pt idx="774">
                  <c:v>4.2739211299174098</c:v>
                </c:pt>
                <c:pt idx="775">
                  <c:v>4.2866488652313803</c:v>
                </c:pt>
                <c:pt idx="776">
                  <c:v>4.3037295774649902</c:v>
                </c:pt>
                <c:pt idx="777">
                  <c:v>4.1311890301133696</c:v>
                </c:pt>
                <c:pt idx="778">
                  <c:v>4.2270136466725203</c:v>
                </c:pt>
                <c:pt idx="779">
                  <c:v>4.1529826892745803</c:v>
                </c:pt>
                <c:pt idx="780">
                  <c:v>4.0837108828842901</c:v>
                </c:pt>
                <c:pt idx="781">
                  <c:v>4.0320621165644903</c:v>
                </c:pt>
                <c:pt idx="782">
                  <c:v>3.9897185115256599</c:v>
                </c:pt>
                <c:pt idx="783">
                  <c:v>4.0365894078334303</c:v>
                </c:pt>
                <c:pt idx="784">
                  <c:v>4.2486343862882299</c:v>
                </c:pt>
                <c:pt idx="785">
                  <c:v>4.1917067126244802</c:v>
                </c:pt>
                <c:pt idx="786">
                  <c:v>4.2779000458505996</c:v>
                </c:pt>
                <c:pt idx="787">
                  <c:v>4.5294238644121503</c:v>
                </c:pt>
                <c:pt idx="788">
                  <c:v>4.5594948144515204</c:v>
                </c:pt>
                <c:pt idx="789">
                  <c:v>4.6532418057208202</c:v>
                </c:pt>
                <c:pt idx="790">
                  <c:v>4.6641089108913896</c:v>
                </c:pt>
                <c:pt idx="791">
                  <c:v>4.5828240217227698</c:v>
                </c:pt>
                <c:pt idx="792">
                  <c:v>4.4215386904764804</c:v>
                </c:pt>
                <c:pt idx="793">
                  <c:v>4.3415747028862297</c:v>
                </c:pt>
                <c:pt idx="794">
                  <c:v>4.3593037061945097</c:v>
                </c:pt>
                <c:pt idx="795">
                  <c:v>4.3820993948560103</c:v>
                </c:pt>
                <c:pt idx="796">
                  <c:v>4.1730964730290099</c:v>
                </c:pt>
                <c:pt idx="797">
                  <c:v>4.1851600175684203</c:v>
                </c:pt>
                <c:pt idx="798">
                  <c:v>4.1695921767210002</c:v>
                </c:pt>
                <c:pt idx="799">
                  <c:v>4.1658819387829702</c:v>
                </c:pt>
                <c:pt idx="800">
                  <c:v>4.2812142672190401</c:v>
                </c:pt>
                <c:pt idx="801">
                  <c:v>4.2734798419850204</c:v>
                </c:pt>
                <c:pt idx="802">
                  <c:v>4.2780956141640498</c:v>
                </c:pt>
                <c:pt idx="803">
                  <c:v>4.3292915324349401</c:v>
                </c:pt>
                <c:pt idx="804">
                  <c:v>4.31041600972498</c:v>
                </c:pt>
                <c:pt idx="805">
                  <c:v>4.2578277979142598</c:v>
                </c:pt>
                <c:pt idx="806">
                  <c:v>4.3571295907854699</c:v>
                </c:pt>
                <c:pt idx="807">
                  <c:v>4.3084578459502803</c:v>
                </c:pt>
                <c:pt idx="808">
                  <c:v>4.5731954147667704</c:v>
                </c:pt>
                <c:pt idx="809">
                  <c:v>4.6564877829216602</c:v>
                </c:pt>
                <c:pt idx="810">
                  <c:v>4.5811951680976</c:v>
                </c:pt>
                <c:pt idx="811">
                  <c:v>4.4283675471282402</c:v>
                </c:pt>
                <c:pt idx="812">
                  <c:v>4.4595085140445496</c:v>
                </c:pt>
                <c:pt idx="813">
                  <c:v>4.5032224622032802</c:v>
                </c:pt>
                <c:pt idx="814">
                  <c:v>4.5407536995597102</c:v>
                </c:pt>
                <c:pt idx="815">
                  <c:v>4.4699944637432196</c:v>
                </c:pt>
                <c:pt idx="816">
                  <c:v>4.63575774240224</c:v>
                </c:pt>
                <c:pt idx="817">
                  <c:v>4.6903318774112597</c:v>
                </c:pt>
                <c:pt idx="818">
                  <c:v>4.7225731716279196</c:v>
                </c:pt>
                <c:pt idx="819">
                  <c:v>4.6449759439483902</c:v>
                </c:pt>
                <c:pt idx="820">
                  <c:v>4.7537179351397496</c:v>
                </c:pt>
                <c:pt idx="821">
                  <c:v>4.5133705602342102</c:v>
                </c:pt>
                <c:pt idx="822">
                  <c:v>4.5631687890976904</c:v>
                </c:pt>
                <c:pt idx="823">
                  <c:v>4.6291921315415996</c:v>
                </c:pt>
                <c:pt idx="824">
                  <c:v>4.7317364941875102</c:v>
                </c:pt>
                <c:pt idx="825">
                  <c:v>4.5956812856712803</c:v>
                </c:pt>
                <c:pt idx="826">
                  <c:v>4.5734863663529897</c:v>
                </c:pt>
                <c:pt idx="827">
                  <c:v>4.66644937899901</c:v>
                </c:pt>
                <c:pt idx="828">
                  <c:v>4.6502080462326001</c:v>
                </c:pt>
                <c:pt idx="829">
                  <c:v>4.68274603703723</c:v>
                </c:pt>
                <c:pt idx="830">
                  <c:v>4.8122678901796698</c:v>
                </c:pt>
                <c:pt idx="831">
                  <c:v>4.8203508692706798</c:v>
                </c:pt>
                <c:pt idx="832">
                  <c:v>4.8475928041654202</c:v>
                </c:pt>
                <c:pt idx="833">
                  <c:v>4.6030593684367602</c:v>
                </c:pt>
                <c:pt idx="834">
                  <c:v>4.7035672453617101</c:v>
                </c:pt>
                <c:pt idx="835">
                  <c:v>4.86030486630598</c:v>
                </c:pt>
                <c:pt idx="836">
                  <c:v>4.7838670886077503</c:v>
                </c:pt>
                <c:pt idx="837">
                  <c:v>4.9746800189875904</c:v>
                </c:pt>
                <c:pt idx="838">
                  <c:v>4.84237139012171</c:v>
                </c:pt>
                <c:pt idx="839">
                  <c:v>4.7367117451382104</c:v>
                </c:pt>
                <c:pt idx="840">
                  <c:v>4.7097854642259103</c:v>
                </c:pt>
                <c:pt idx="841">
                  <c:v>4.6678289743588399</c:v>
                </c:pt>
                <c:pt idx="842">
                  <c:v>4.7122626527051903</c:v>
                </c:pt>
                <c:pt idx="843">
                  <c:v>4.4906716417912298</c:v>
                </c:pt>
                <c:pt idx="844">
                  <c:v>4.5517760645577603</c:v>
                </c:pt>
                <c:pt idx="845">
                  <c:v>4.5831056778931503</c:v>
                </c:pt>
                <c:pt idx="846">
                  <c:v>4.4937745720401896</c:v>
                </c:pt>
                <c:pt idx="847">
                  <c:v>4.3687499286733003</c:v>
                </c:pt>
                <c:pt idx="848">
                  <c:v>4.3001554730725404</c:v>
                </c:pt>
                <c:pt idx="849">
                  <c:v>4.2488590814193303</c:v>
                </c:pt>
                <c:pt idx="850">
                  <c:v>4.3557939482271104</c:v>
                </c:pt>
                <c:pt idx="851">
                  <c:v>4.3770709374121202</c:v>
                </c:pt>
                <c:pt idx="852">
                  <c:v>4.4990762444866403</c:v>
                </c:pt>
                <c:pt idx="853">
                  <c:v>4.53453500518882</c:v>
                </c:pt>
                <c:pt idx="854">
                  <c:v>4.4706596926301696</c:v>
                </c:pt>
                <c:pt idx="855">
                  <c:v>4.5015649386842496</c:v>
                </c:pt>
                <c:pt idx="856">
                  <c:v>4.5100535301940603</c:v>
                </c:pt>
                <c:pt idx="857">
                  <c:v>4.5834039625662299</c:v>
                </c:pt>
                <c:pt idx="858">
                  <c:v>4.5344780963621503</c:v>
                </c:pt>
                <c:pt idx="859">
                  <c:v>4.4459225500528401</c:v>
                </c:pt>
                <c:pt idx="860">
                  <c:v>4.2054331260794902</c:v>
                </c:pt>
                <c:pt idx="861">
                  <c:v>4.1986793313068702</c:v>
                </c:pt>
                <c:pt idx="862">
                  <c:v>4.27222762902319</c:v>
                </c:pt>
                <c:pt idx="863">
                  <c:v>4.5427746625131098</c:v>
                </c:pt>
                <c:pt idx="864">
                  <c:v>4.0538393782386297</c:v>
                </c:pt>
                <c:pt idx="865">
                  <c:v>4.0884422611224096</c:v>
                </c:pt>
                <c:pt idx="866">
                  <c:v>4.21459244222366</c:v>
                </c:pt>
                <c:pt idx="867">
                  <c:v>4.3992067689965904</c:v>
                </c:pt>
                <c:pt idx="868">
                  <c:v>4.4264658558433903</c:v>
                </c:pt>
                <c:pt idx="869">
                  <c:v>4.3601642984931104</c:v>
                </c:pt>
                <c:pt idx="870">
                  <c:v>4.1652584327439097</c:v>
                </c:pt>
                <c:pt idx="871">
                  <c:v>4.1438150908721196</c:v>
                </c:pt>
                <c:pt idx="872">
                  <c:v>4.0242505773670203</c:v>
                </c:pt>
                <c:pt idx="873">
                  <c:v>4.1401279749898503</c:v>
                </c:pt>
                <c:pt idx="874">
                  <c:v>3.9780992249880001</c:v>
                </c:pt>
                <c:pt idx="875">
                  <c:v>4.08360920541348</c:v>
                </c:pt>
                <c:pt idx="876">
                  <c:v>4.0592106211218901</c:v>
                </c:pt>
                <c:pt idx="877">
                  <c:v>3.95384997335842</c:v>
                </c:pt>
                <c:pt idx="878">
                  <c:v>3.7884807640204698</c:v>
                </c:pt>
                <c:pt idx="879">
                  <c:v>3.7937706766916599</c:v>
                </c:pt>
                <c:pt idx="880">
                  <c:v>3.76073857413287</c:v>
                </c:pt>
                <c:pt idx="881">
                  <c:v>3.9141770413393902</c:v>
                </c:pt>
                <c:pt idx="882">
                  <c:v>3.9031717884733399</c:v>
                </c:pt>
                <c:pt idx="883">
                  <c:v>3.8528305188200802</c:v>
                </c:pt>
                <c:pt idx="884">
                  <c:v>3.8851498890455498</c:v>
                </c:pt>
                <c:pt idx="885">
                  <c:v>3.9750898300514899</c:v>
                </c:pt>
                <c:pt idx="886">
                  <c:v>4.0704275862068497</c:v>
                </c:pt>
                <c:pt idx="887">
                  <c:v>3.9930667849105301</c:v>
                </c:pt>
                <c:pt idx="888">
                  <c:v>4.0657156254261002</c:v>
                </c:pt>
                <c:pt idx="889">
                  <c:v>4.0965457229165203</c:v>
                </c:pt>
                <c:pt idx="890">
                  <c:v>4.0535121892925297</c:v>
                </c:pt>
                <c:pt idx="891">
                  <c:v>4.2204628946436999</c:v>
                </c:pt>
                <c:pt idx="892">
                  <c:v>4.3535773470710302</c:v>
                </c:pt>
                <c:pt idx="893">
                  <c:v>4.9973499428079604</c:v>
                </c:pt>
                <c:pt idx="894">
                  <c:v>5.0524729162179796</c:v>
                </c:pt>
                <c:pt idx="895">
                  <c:v>5.1803142242920304</c:v>
                </c:pt>
                <c:pt idx="896">
                  <c:v>5.3192725424450504</c:v>
                </c:pt>
                <c:pt idx="897">
                  <c:v>5.3658856430353001</c:v>
                </c:pt>
                <c:pt idx="898">
                  <c:v>5.2990605650156901</c:v>
                </c:pt>
                <c:pt idx="899">
                  <c:v>5.2747421056361503</c:v>
                </c:pt>
                <c:pt idx="900">
                  <c:v>5.2387850467287498</c:v>
                </c:pt>
                <c:pt idx="901">
                  <c:v>5.2028908161795799</c:v>
                </c:pt>
                <c:pt idx="902">
                  <c:v>5.1635955436975198</c:v>
                </c:pt>
                <c:pt idx="903">
                  <c:v>5.1437937404915299</c:v>
                </c:pt>
                <c:pt idx="904">
                  <c:v>5.3308820322320001</c:v>
                </c:pt>
                <c:pt idx="905">
                  <c:v>5.2994229337304999</c:v>
                </c:pt>
                <c:pt idx="906">
                  <c:v>5.2978791867778803</c:v>
                </c:pt>
                <c:pt idx="907">
                  <c:v>5.2621379058741402</c:v>
                </c:pt>
                <c:pt idx="908">
                  <c:v>5.3049539714496898</c:v>
                </c:pt>
                <c:pt idx="909">
                  <c:v>5.2513902305161304</c:v>
                </c:pt>
                <c:pt idx="910">
                  <c:v>5.3286807081134002</c:v>
                </c:pt>
                <c:pt idx="911">
                  <c:v>5.3008344835097603</c:v>
                </c:pt>
                <c:pt idx="912">
                  <c:v>5.2043040495682504</c:v>
                </c:pt>
                <c:pt idx="913">
                  <c:v>5.2691693732929403</c:v>
                </c:pt>
                <c:pt idx="914">
                  <c:v>5.2516183035716297</c:v>
                </c:pt>
                <c:pt idx="915">
                  <c:v>5.2196576194311097</c:v>
                </c:pt>
                <c:pt idx="916">
                  <c:v>5.1425494959090701</c:v>
                </c:pt>
                <c:pt idx="917">
                  <c:v>5.0919114844345597</c:v>
                </c:pt>
                <c:pt idx="918">
                  <c:v>5.1688109005813496</c:v>
                </c:pt>
                <c:pt idx="919">
                  <c:v>5.2772522859521303</c:v>
                </c:pt>
                <c:pt idx="920">
                  <c:v>5.1988885646506704</c:v>
                </c:pt>
                <c:pt idx="921">
                  <c:v>5.2484069336232304</c:v>
                </c:pt>
                <c:pt idx="922">
                  <c:v>5.1087829999255803</c:v>
                </c:pt>
                <c:pt idx="923">
                  <c:v>5.1903465904815702</c:v>
                </c:pt>
                <c:pt idx="924">
                  <c:v>5.1919029822289602</c:v>
                </c:pt>
                <c:pt idx="925">
                  <c:v>5.0457719989446401</c:v>
                </c:pt>
                <c:pt idx="926">
                  <c:v>5.1679227323837802</c:v>
                </c:pt>
                <c:pt idx="927">
                  <c:v>5.1396134625577501</c:v>
                </c:pt>
                <c:pt idx="928">
                  <c:v>5.09837410207916</c:v>
                </c:pt>
                <c:pt idx="929">
                  <c:v>5.1080391786822696</c:v>
                </c:pt>
                <c:pt idx="930">
                  <c:v>5.144420368364</c:v>
                </c:pt>
                <c:pt idx="931">
                  <c:v>5.1943146113543497</c:v>
                </c:pt>
                <c:pt idx="932">
                  <c:v>5.2396064934052902</c:v>
                </c:pt>
                <c:pt idx="933">
                  <c:v>5.2718558542829799</c:v>
                </c:pt>
                <c:pt idx="934">
                  <c:v>5.1585924700199897</c:v>
                </c:pt>
                <c:pt idx="935">
                  <c:v>5.1475690360424204</c:v>
                </c:pt>
                <c:pt idx="936">
                  <c:v>5.1636715329863598</c:v>
                </c:pt>
                <c:pt idx="937">
                  <c:v>5.2464369957740704</c:v>
                </c:pt>
                <c:pt idx="938">
                  <c:v>5.2210166293697897</c:v>
                </c:pt>
                <c:pt idx="939">
                  <c:v>5.2385522617309697</c:v>
                </c:pt>
                <c:pt idx="940">
                  <c:v>5.3239528301885404</c:v>
                </c:pt>
                <c:pt idx="941">
                  <c:v>5.3464509544621999</c:v>
                </c:pt>
                <c:pt idx="942">
                  <c:v>5.4315566146510204</c:v>
                </c:pt>
                <c:pt idx="943">
                  <c:v>5.6552974482279099</c:v>
                </c:pt>
                <c:pt idx="944">
                  <c:v>5.6641200932765399</c:v>
                </c:pt>
                <c:pt idx="945">
                  <c:v>5.6332063352900796</c:v>
                </c:pt>
                <c:pt idx="946">
                  <c:v>5.4625456087449296</c:v>
                </c:pt>
                <c:pt idx="947">
                  <c:v>5.4972172834797997</c:v>
                </c:pt>
                <c:pt idx="948">
                  <c:v>5.54431148664042</c:v>
                </c:pt>
                <c:pt idx="949">
                  <c:v>5.5047307312255302</c:v>
                </c:pt>
                <c:pt idx="950">
                  <c:v>5.5870442698427798</c:v>
                </c:pt>
                <c:pt idx="951">
                  <c:v>5.4075128398788204</c:v>
                </c:pt>
                <c:pt idx="952">
                  <c:v>5.34487294342994</c:v>
                </c:pt>
                <c:pt idx="953">
                  <c:v>5.2319364700620001</c:v>
                </c:pt>
                <c:pt idx="954">
                  <c:v>5.5463166343139498</c:v>
                </c:pt>
                <c:pt idx="955">
                  <c:v>5.7071421915761897</c:v>
                </c:pt>
                <c:pt idx="956">
                  <c:v>5.6015452996517299</c:v>
                </c:pt>
                <c:pt idx="957">
                  <c:v>5.5941289844327997</c:v>
                </c:pt>
                <c:pt idx="958">
                  <c:v>5.6545666312470004</c:v>
                </c:pt>
                <c:pt idx="959">
                  <c:v>5.8144405286343597</c:v>
                </c:pt>
                <c:pt idx="960">
                  <c:v>5.9877257709253904</c:v>
                </c:pt>
                <c:pt idx="961">
                  <c:v>6.1202734834019097</c:v>
                </c:pt>
                <c:pt idx="962">
                  <c:v>6.2020716035391601</c:v>
                </c:pt>
                <c:pt idx="963">
                  <c:v>6.3085919328719102</c:v>
                </c:pt>
                <c:pt idx="964">
                  <c:v>6.36518192185979</c:v>
                </c:pt>
                <c:pt idx="965">
                  <c:v>6.5506974624470597</c:v>
                </c:pt>
                <c:pt idx="966">
                  <c:v>6.2409024137173299</c:v>
                </c:pt>
                <c:pt idx="967">
                  <c:v>6.4046463199645904</c:v>
                </c:pt>
                <c:pt idx="968">
                  <c:v>6.3170014076162397</c:v>
                </c:pt>
                <c:pt idx="969">
                  <c:v>6.2111005781651896</c:v>
                </c:pt>
                <c:pt idx="970">
                  <c:v>5.9269536022950398</c:v>
                </c:pt>
                <c:pt idx="971">
                  <c:v>6.1937347263866602</c:v>
                </c:pt>
                <c:pt idx="972">
                  <c:v>6.0644406221956801</c:v>
                </c:pt>
                <c:pt idx="973">
                  <c:v>6.0825085363077704</c:v>
                </c:pt>
                <c:pt idx="974">
                  <c:v>5.9768406823551201</c:v>
                </c:pt>
                <c:pt idx="975">
                  <c:v>5.9837196629644396</c:v>
                </c:pt>
                <c:pt idx="976">
                  <c:v>6.1676156257164099</c:v>
                </c:pt>
                <c:pt idx="977">
                  <c:v>6.2495538105440502</c:v>
                </c:pt>
                <c:pt idx="978">
                  <c:v>6.2221884501366</c:v>
                </c:pt>
                <c:pt idx="979">
                  <c:v>6.1490380941465599</c:v>
                </c:pt>
                <c:pt idx="980">
                  <c:v>6.2049152175546203</c:v>
                </c:pt>
                <c:pt idx="981">
                  <c:v>6.3796108179420496</c:v>
                </c:pt>
                <c:pt idx="982">
                  <c:v>6.5135034641165603</c:v>
                </c:pt>
                <c:pt idx="983">
                  <c:v>6.5159655615132603</c:v>
                </c:pt>
                <c:pt idx="984">
                  <c:v>6.5782113296381599</c:v>
                </c:pt>
                <c:pt idx="985">
                  <c:v>6.5046369278801404</c:v>
                </c:pt>
                <c:pt idx="986">
                  <c:v>6.2116845969946599</c:v>
                </c:pt>
                <c:pt idx="987">
                  <c:v>6.4552213804717704</c:v>
                </c:pt>
                <c:pt idx="988">
                  <c:v>6.451416015625</c:v>
                </c:pt>
                <c:pt idx="989">
                  <c:v>6.5232638050690603</c:v>
                </c:pt>
                <c:pt idx="990">
                  <c:v>6.4731122448980196</c:v>
                </c:pt>
                <c:pt idx="991">
                  <c:v>6.5771256321581903</c:v>
                </c:pt>
                <c:pt idx="992">
                  <c:v>6.7041316466549299</c:v>
                </c:pt>
                <c:pt idx="993">
                  <c:v>6.5406351622242704</c:v>
                </c:pt>
                <c:pt idx="994">
                  <c:v>6.5383027266634004</c:v>
                </c:pt>
                <c:pt idx="995">
                  <c:v>6.5981388371229404</c:v>
                </c:pt>
                <c:pt idx="996">
                  <c:v>6.5624549247500203</c:v>
                </c:pt>
                <c:pt idx="997">
                  <c:v>6.5095845486500501</c:v>
                </c:pt>
                <c:pt idx="998">
                  <c:v>6.3787539278768302</c:v>
                </c:pt>
                <c:pt idx="999">
                  <c:v>6.4405746976262401</c:v>
                </c:pt>
                <c:pt idx="1000">
                  <c:v>6.2840952450840701</c:v>
                </c:pt>
                <c:pt idx="1001">
                  <c:v>6.3594620229983096</c:v>
                </c:pt>
                <c:pt idx="1002">
                  <c:v>6.4752850162866196</c:v>
                </c:pt>
                <c:pt idx="1003">
                  <c:v>6.6553092411799</c:v>
                </c:pt>
                <c:pt idx="1004">
                  <c:v>6.5675827192203799</c:v>
                </c:pt>
                <c:pt idx="1005">
                  <c:v>6.3335253456225296</c:v>
                </c:pt>
                <c:pt idx="1006">
                  <c:v>6.4530137793829496</c:v>
                </c:pt>
                <c:pt idx="1007">
                  <c:v>6.5465179817797496</c:v>
                </c:pt>
                <c:pt idx="1008">
                  <c:v>6.7854634450391904</c:v>
                </c:pt>
                <c:pt idx="1009">
                  <c:v>6.6428222379605897</c:v>
                </c:pt>
                <c:pt idx="1010">
                  <c:v>6.8618322399254001</c:v>
                </c:pt>
                <c:pt idx="1011">
                  <c:v>6.6520455781078596</c:v>
                </c:pt>
                <c:pt idx="1012">
                  <c:v>6.4234722222218599</c:v>
                </c:pt>
                <c:pt idx="1013">
                  <c:v>6.2909391687108203</c:v>
                </c:pt>
                <c:pt idx="1014">
                  <c:v>6.2628881937475596</c:v>
                </c:pt>
                <c:pt idx="1015">
                  <c:v>6.2366751160297902</c:v>
                </c:pt>
                <c:pt idx="1016">
                  <c:v>6.1505082847386801</c:v>
                </c:pt>
                <c:pt idx="1017">
                  <c:v>6.3318155805140002</c:v>
                </c:pt>
                <c:pt idx="1018">
                  <c:v>6.2698759329699101</c:v>
                </c:pt>
                <c:pt idx="1019">
                  <c:v>6.1683060739248603</c:v>
                </c:pt>
                <c:pt idx="1020">
                  <c:v>6.4494460125771598</c:v>
                </c:pt>
                <c:pt idx="1021">
                  <c:v>6.5278192453778203</c:v>
                </c:pt>
                <c:pt idx="1022">
                  <c:v>6.5984347919503801</c:v>
                </c:pt>
                <c:pt idx="1023">
                  <c:v>6.4520039968597498</c:v>
                </c:pt>
                <c:pt idx="1024">
                  <c:v>6.2834494276869499</c:v>
                </c:pt>
                <c:pt idx="1025">
                  <c:v>6.51757025979646</c:v>
                </c:pt>
                <c:pt idx="1026">
                  <c:v>6.7624589183380204</c:v>
                </c:pt>
                <c:pt idx="1027">
                  <c:v>6.9398402396410503</c:v>
                </c:pt>
                <c:pt idx="1028">
                  <c:v>7.2068433150112803</c:v>
                </c:pt>
                <c:pt idx="1029">
                  <c:v>7.0737489128109798</c:v>
                </c:pt>
                <c:pt idx="1030">
                  <c:v>7.1959659780007996</c:v>
                </c:pt>
                <c:pt idx="1031">
                  <c:v>7.0889458781112999</c:v>
                </c:pt>
                <c:pt idx="1032">
                  <c:v>6.9558449393851003</c:v>
                </c:pt>
                <c:pt idx="1033">
                  <c:v>6.9662515896861104</c:v>
                </c:pt>
                <c:pt idx="1034">
                  <c:v>6.73685579064637</c:v>
                </c:pt>
                <c:pt idx="1035">
                  <c:v>6.8446229268288699</c:v>
                </c:pt>
                <c:pt idx="1036">
                  <c:v>6.8229322725064803</c:v>
                </c:pt>
                <c:pt idx="1037">
                  <c:v>7.0359240620239101</c:v>
                </c:pt>
                <c:pt idx="1038">
                  <c:v>7.0352977481521997</c:v>
                </c:pt>
                <c:pt idx="1039">
                  <c:v>7.0195475159368197</c:v>
                </c:pt>
                <c:pt idx="1040">
                  <c:v>7.1608283388634799</c:v>
                </c:pt>
                <c:pt idx="1041">
                  <c:v>7.1981727564991402</c:v>
                </c:pt>
                <c:pt idx="1042">
                  <c:v>7.1028906011380499</c:v>
                </c:pt>
                <c:pt idx="1043">
                  <c:v>6.9685325719718998</c:v>
                </c:pt>
                <c:pt idx="1044">
                  <c:v>6.8327686646378298</c:v>
                </c:pt>
                <c:pt idx="1045">
                  <c:v>6.82728396380947</c:v>
                </c:pt>
                <c:pt idx="1046">
                  <c:v>6.6521329061366998</c:v>
                </c:pt>
                <c:pt idx="1047">
                  <c:v>6.5790102695070498</c:v>
                </c:pt>
                <c:pt idx="1048">
                  <c:v>6.4220621170617003</c:v>
                </c:pt>
                <c:pt idx="1049">
                  <c:v>6.5825793710831304</c:v>
                </c:pt>
                <c:pt idx="1050">
                  <c:v>6.8749176988616698</c:v>
                </c:pt>
                <c:pt idx="1051">
                  <c:v>6.73314903262649</c:v>
                </c:pt>
                <c:pt idx="1052">
                  <c:v>6.6576768460398004</c:v>
                </c:pt>
                <c:pt idx="1053">
                  <c:v>6.7477234162894604</c:v>
                </c:pt>
                <c:pt idx="1054">
                  <c:v>6.8737648332149597</c:v>
                </c:pt>
                <c:pt idx="1055">
                  <c:v>6.9484118821771501</c:v>
                </c:pt>
                <c:pt idx="1056">
                  <c:v>7.0225479417669296</c:v>
                </c:pt>
                <c:pt idx="1057">
                  <c:v>6.9592185618134099</c:v>
                </c:pt>
                <c:pt idx="1058">
                  <c:v>7.1575454385717201</c:v>
                </c:pt>
                <c:pt idx="1059">
                  <c:v>7.07935923109076</c:v>
                </c:pt>
                <c:pt idx="1060">
                  <c:v>6.8650932179735698</c:v>
                </c:pt>
                <c:pt idx="1061">
                  <c:v>6.7565733127541803</c:v>
                </c:pt>
                <c:pt idx="1062">
                  <c:v>6.8080202821871296</c:v>
                </c:pt>
                <c:pt idx="1063">
                  <c:v>6.8222375956211803</c:v>
                </c:pt>
                <c:pt idx="1064">
                  <c:v>6.86258458882629</c:v>
                </c:pt>
                <c:pt idx="1065">
                  <c:v>7.6916454912326104</c:v>
                </c:pt>
                <c:pt idx="1066">
                  <c:v>8.1372430733095396</c:v>
                </c:pt>
                <c:pt idx="1067">
                  <c:v>8.0672287515458407</c:v>
                </c:pt>
                <c:pt idx="1068">
                  <c:v>8.2325160232194605</c:v>
                </c:pt>
                <c:pt idx="1069">
                  <c:v>8.1562470789203392</c:v>
                </c:pt>
                <c:pt idx="1070">
                  <c:v>8.2034145237601201</c:v>
                </c:pt>
                <c:pt idx="1071">
                  <c:v>8.1073082135242505</c:v>
                </c:pt>
                <c:pt idx="1072">
                  <c:v>8.0358114353147307</c:v>
                </c:pt>
                <c:pt idx="1073">
                  <c:v>8.0487589285719707</c:v>
                </c:pt>
                <c:pt idx="1074">
                  <c:v>7.92426724435522</c:v>
                </c:pt>
                <c:pt idx="1075">
                  <c:v>7.8517563584017998</c:v>
                </c:pt>
                <c:pt idx="1076">
                  <c:v>7.9147694488083902</c:v>
                </c:pt>
                <c:pt idx="1077">
                  <c:v>7.9836002797866801</c:v>
                </c:pt>
                <c:pt idx="1078">
                  <c:v>8.1398941180499893</c:v>
                </c:pt>
                <c:pt idx="1079">
                  <c:v>8.1877007658649692</c:v>
                </c:pt>
                <c:pt idx="1080">
                  <c:v>8.4157435236725906</c:v>
                </c:pt>
                <c:pt idx="1081">
                  <c:v>8.3157183888396204</c:v>
                </c:pt>
                <c:pt idx="1082">
                  <c:v>8.5288769886937708</c:v>
                </c:pt>
                <c:pt idx="1083">
                  <c:v>8.4746746867589202</c:v>
                </c:pt>
                <c:pt idx="1084">
                  <c:v>8.2733112397310506</c:v>
                </c:pt>
                <c:pt idx="1085">
                  <c:v>8.2521098031259807</c:v>
                </c:pt>
                <c:pt idx="1086">
                  <c:v>8.4976558022922308</c:v>
                </c:pt>
                <c:pt idx="1087">
                  <c:v>8.5066848993744308</c:v>
                </c:pt>
                <c:pt idx="1088">
                  <c:v>8.6275894540528704</c:v>
                </c:pt>
                <c:pt idx="1089">
                  <c:v>8.9741440292947008</c:v>
                </c:pt>
                <c:pt idx="1090">
                  <c:v>8.9284793160600007</c:v>
                </c:pt>
                <c:pt idx="1091">
                  <c:v>8.9820412552413806</c:v>
                </c:pt>
                <c:pt idx="1092">
                  <c:v>8.8074005595634102</c:v>
                </c:pt>
                <c:pt idx="1093">
                  <c:v>8.7417502371595006</c:v>
                </c:pt>
                <c:pt idx="1094">
                  <c:v>8.6574066017395808</c:v>
                </c:pt>
                <c:pt idx="1095">
                  <c:v>8.8701609685655498</c:v>
                </c:pt>
                <c:pt idx="1096">
                  <c:v>8.8561165213019493</c:v>
                </c:pt>
                <c:pt idx="1097">
                  <c:v>8.3698436142485093</c:v>
                </c:pt>
                <c:pt idx="1098">
                  <c:v>8.1469743787263393</c:v>
                </c:pt>
                <c:pt idx="1099">
                  <c:v>8.2713820053565801</c:v>
                </c:pt>
                <c:pt idx="1100">
                  <c:v>8.2222110110108808</c:v>
                </c:pt>
                <c:pt idx="1101">
                  <c:v>8.0314818480736108</c:v>
                </c:pt>
                <c:pt idx="1102">
                  <c:v>7.5660565316523298</c:v>
                </c:pt>
                <c:pt idx="1103">
                  <c:v>7.6163208754207803</c:v>
                </c:pt>
                <c:pt idx="1104">
                  <c:v>7.2309370479502997</c:v>
                </c:pt>
                <c:pt idx="1105">
                  <c:v>7.5031794889033696</c:v>
                </c:pt>
                <c:pt idx="1106">
                  <c:v>7.6964695776064698</c:v>
                </c:pt>
                <c:pt idx="1107">
                  <c:v>7.7229574933242802</c:v>
                </c:pt>
                <c:pt idx="1108">
                  <c:v>7.8295345035105397</c:v>
                </c:pt>
                <c:pt idx="1109">
                  <c:v>7.4457393812712303</c:v>
                </c:pt>
                <c:pt idx="1110">
                  <c:v>7.4204810747664602</c:v>
                </c:pt>
                <c:pt idx="1111">
                  <c:v>7.4537703108328399</c:v>
                </c:pt>
                <c:pt idx="1112">
                  <c:v>7.2924254573372602</c:v>
                </c:pt>
                <c:pt idx="1113">
                  <c:v>7.3176670448473899</c:v>
                </c:pt>
                <c:pt idx="1114">
                  <c:v>7.4420583166335197</c:v>
                </c:pt>
                <c:pt idx="1115">
                  <c:v>7.3240369221538497</c:v>
                </c:pt>
                <c:pt idx="1116">
                  <c:v>7.3928440183743804</c:v>
                </c:pt>
                <c:pt idx="1117">
                  <c:v>7.3346409595689197</c:v>
                </c:pt>
                <c:pt idx="1118">
                  <c:v>7.5630722092250098</c:v>
                </c:pt>
                <c:pt idx="1119">
                  <c:v>7.3954148893363696</c:v>
                </c:pt>
                <c:pt idx="1120">
                  <c:v>7.3703742664990699</c:v>
                </c:pt>
                <c:pt idx="1121">
                  <c:v>7.6320594567736197</c:v>
                </c:pt>
                <c:pt idx="1122">
                  <c:v>7.6298509704870199</c:v>
                </c:pt>
                <c:pt idx="1123">
                  <c:v>7.8886719197706601</c:v>
                </c:pt>
                <c:pt idx="1124">
                  <c:v>7.8070497040041102</c:v>
                </c:pt>
                <c:pt idx="1125">
                  <c:v>7.6650250380872897</c:v>
                </c:pt>
                <c:pt idx="1126">
                  <c:v>7.8925032377423996</c:v>
                </c:pt>
                <c:pt idx="1127">
                  <c:v>7.5949766336633404</c:v>
                </c:pt>
                <c:pt idx="1128">
                  <c:v>7.5746626458369199</c:v>
                </c:pt>
                <c:pt idx="1129">
                  <c:v>7.7812315467482103</c:v>
                </c:pt>
                <c:pt idx="1130">
                  <c:v>7.77927981499806</c:v>
                </c:pt>
                <c:pt idx="1131">
                  <c:v>7.9424452591064902</c:v>
                </c:pt>
                <c:pt idx="1132">
                  <c:v>8.1959196631471407</c:v>
                </c:pt>
                <c:pt idx="1133">
                  <c:v>8.3622518198969704</c:v>
                </c:pt>
                <c:pt idx="1134">
                  <c:v>8.26386746074526</c:v>
                </c:pt>
                <c:pt idx="1135">
                  <c:v>8.3664673309697992</c:v>
                </c:pt>
                <c:pt idx="1136">
                  <c:v>8.3270898019269701</c:v>
                </c:pt>
                <c:pt idx="1137">
                  <c:v>8.16913262595064</c:v>
                </c:pt>
                <c:pt idx="1138">
                  <c:v>8.0685372931925592</c:v>
                </c:pt>
                <c:pt idx="1139">
                  <c:v>8.0034226433039208</c:v>
                </c:pt>
                <c:pt idx="1140">
                  <c:v>8.1980007085504596</c:v>
                </c:pt>
                <c:pt idx="1141">
                  <c:v>8.1974646481848108</c:v>
                </c:pt>
                <c:pt idx="1142">
                  <c:v>7.8852893172548297</c:v>
                </c:pt>
                <c:pt idx="1143">
                  <c:v>7.7589288141346797</c:v>
                </c:pt>
                <c:pt idx="1144">
                  <c:v>7.9257334872039902</c:v>
                </c:pt>
                <c:pt idx="1145">
                  <c:v>8.0673320670270208</c:v>
                </c:pt>
                <c:pt idx="1146">
                  <c:v>7.6077466363071302</c:v>
                </c:pt>
                <c:pt idx="1147">
                  <c:v>7.7122101806236696</c:v>
                </c:pt>
                <c:pt idx="1148">
                  <c:v>7.7413955167437303</c:v>
                </c:pt>
                <c:pt idx="1149">
                  <c:v>7.6036354808234599</c:v>
                </c:pt>
                <c:pt idx="1150">
                  <c:v>7.16674561218049</c:v>
                </c:pt>
                <c:pt idx="1151">
                  <c:v>7.3099407667960801</c:v>
                </c:pt>
                <c:pt idx="1152">
                  <c:v>7.2898743869978002</c:v>
                </c:pt>
                <c:pt idx="1153">
                  <c:v>7.3996062786813797</c:v>
                </c:pt>
                <c:pt idx="1154">
                  <c:v>7.7391345778762703</c:v>
                </c:pt>
                <c:pt idx="1155">
                  <c:v>7.5563987332869704</c:v>
                </c:pt>
                <c:pt idx="1156">
                  <c:v>7.1463839266906399</c:v>
                </c:pt>
                <c:pt idx="1157">
                  <c:v>7.1615265811176902</c:v>
                </c:pt>
                <c:pt idx="1158">
                  <c:v>7.1771931536886697</c:v>
                </c:pt>
                <c:pt idx="1159">
                  <c:v>7.0949991847445997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F3-E542-98B4-5F94054E5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089488"/>
        <c:axId val="240502304"/>
      </c:lineChart>
      <c:dateAx>
        <c:axId val="228089488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02304"/>
        <c:crosses val="autoZero"/>
        <c:auto val="1"/>
        <c:lblOffset val="100"/>
        <c:baseTimeUnit val="days"/>
        <c:majorUnit val="5"/>
        <c:majorTimeUnit val="months"/>
      </c:dateAx>
      <c:valAx>
        <c:axId val="24050230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Close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80894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Andamento quotazione .GDAXI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1349396757711971"/>
          <c:y val="0.11123573217522584"/>
          <c:w val="0.86665480387588167"/>
          <c:h val="0.71486627245590684"/>
        </c:manualLayout>
      </c:layout>
      <c:lineChart>
        <c:grouping val="standard"/>
        <c:varyColors val="0"/>
        <c:ser>
          <c:idx val="0"/>
          <c:order val="0"/>
          <c:tx>
            <c:strRef>
              <c:f>'Prezzi indicizzati'!$F$1</c:f>
              <c:strCache>
                <c:ptCount val="1"/>
                <c:pt idx="0">
                  <c:v> Dax </c:v>
                </c:pt>
              </c:strCache>
            </c:strRef>
          </c:tx>
          <c:spPr>
            <a:ln w="28575" cap="rnd">
              <a:solidFill>
                <a:srgbClr val="FF23D6"/>
              </a:solidFill>
              <a:round/>
            </a:ln>
            <a:effectLst/>
          </c:spPr>
          <c:marker>
            <c:symbol val="none"/>
          </c:marker>
          <c:cat>
            <c:numRef>
              <c:f>'Prezzi indicizzati'!$A$2:$A$1161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indicizzati'!$F$2:$F$1161</c:f>
              <c:numCache>
                <c:formatCode>_-* #,##0.00\ [$€-410]_-;\-* #,##0.00\ [$€-410]_-;_-* "-"??\ [$€-410]_-;_-@_-</c:formatCode>
                <c:ptCount val="1160"/>
                <c:pt idx="0">
                  <c:v>10767.69</c:v>
                </c:pt>
                <c:pt idx="1">
                  <c:v>10747.81</c:v>
                </c:pt>
                <c:pt idx="2">
                  <c:v>10803.98</c:v>
                </c:pt>
                <c:pt idx="3">
                  <c:v>10893.32</c:v>
                </c:pt>
                <c:pt idx="4">
                  <c:v>10921.59</c:v>
                </c:pt>
                <c:pt idx="5">
                  <c:v>10887.46</c:v>
                </c:pt>
                <c:pt idx="6">
                  <c:v>10891.79</c:v>
                </c:pt>
                <c:pt idx="7">
                  <c:v>10931.24</c:v>
                </c:pt>
                <c:pt idx="8">
                  <c:v>10918.62</c:v>
                </c:pt>
                <c:pt idx="9">
                  <c:v>11205.54</c:v>
                </c:pt>
                <c:pt idx="10">
                  <c:v>11090.11</c:v>
                </c:pt>
                <c:pt idx="11">
                  <c:v>11071.54</c:v>
                </c:pt>
                <c:pt idx="12">
                  <c:v>11130.18</c:v>
                </c:pt>
                <c:pt idx="13">
                  <c:v>11281.79</c:v>
                </c:pt>
                <c:pt idx="14">
                  <c:v>11210.31</c:v>
                </c:pt>
                <c:pt idx="15">
                  <c:v>11218.83</c:v>
                </c:pt>
                <c:pt idx="16">
                  <c:v>11181.66</c:v>
                </c:pt>
                <c:pt idx="17">
                  <c:v>11173.1</c:v>
                </c:pt>
                <c:pt idx="18">
                  <c:v>11180.66</c:v>
                </c:pt>
                <c:pt idx="19">
                  <c:v>11176.58</c:v>
                </c:pt>
                <c:pt idx="20">
                  <c:v>11367.98</c:v>
                </c:pt>
                <c:pt idx="21">
                  <c:v>11324.72</c:v>
                </c:pt>
                <c:pt idx="22">
                  <c:v>11022.02</c:v>
                </c:pt>
                <c:pt idx="23">
                  <c:v>10906.78</c:v>
                </c:pt>
                <c:pt idx="24">
                  <c:v>11126.08</c:v>
                </c:pt>
                <c:pt idx="25">
                  <c:v>11089.79</c:v>
                </c:pt>
                <c:pt idx="26">
                  <c:v>11299.8</c:v>
                </c:pt>
                <c:pt idx="27">
                  <c:v>11401.97</c:v>
                </c:pt>
                <c:pt idx="28">
                  <c:v>11423.28</c:v>
                </c:pt>
                <c:pt idx="29">
                  <c:v>11457.7</c:v>
                </c:pt>
                <c:pt idx="30">
                  <c:v>11505.39</c:v>
                </c:pt>
                <c:pt idx="31">
                  <c:v>11540.79</c:v>
                </c:pt>
                <c:pt idx="32">
                  <c:v>11487.33</c:v>
                </c:pt>
                <c:pt idx="33">
                  <c:v>11515.64</c:v>
                </c:pt>
                <c:pt idx="34">
                  <c:v>11601.68</c:v>
                </c:pt>
                <c:pt idx="35">
                  <c:v>11592.66</c:v>
                </c:pt>
                <c:pt idx="36">
                  <c:v>11620.74</c:v>
                </c:pt>
                <c:pt idx="37">
                  <c:v>11587.63</c:v>
                </c:pt>
                <c:pt idx="38">
                  <c:v>11517.8</c:v>
                </c:pt>
                <c:pt idx="39">
                  <c:v>11457.84</c:v>
                </c:pt>
                <c:pt idx="40">
                  <c:v>11543.48</c:v>
                </c:pt>
                <c:pt idx="41">
                  <c:v>11524.17</c:v>
                </c:pt>
                <c:pt idx="42">
                  <c:v>11572.41</c:v>
                </c:pt>
                <c:pt idx="43">
                  <c:v>11587.47</c:v>
                </c:pt>
                <c:pt idx="44">
                  <c:v>11685.69</c:v>
                </c:pt>
                <c:pt idx="45">
                  <c:v>11657.06</c:v>
                </c:pt>
                <c:pt idx="46">
                  <c:v>11788.41</c:v>
                </c:pt>
                <c:pt idx="47">
                  <c:v>11603.89</c:v>
                </c:pt>
                <c:pt idx="48">
                  <c:v>11364.17</c:v>
                </c:pt>
                <c:pt idx="49">
                  <c:v>11346.65</c:v>
                </c:pt>
                <c:pt idx="50">
                  <c:v>11419.48</c:v>
                </c:pt>
                <c:pt idx="51">
                  <c:v>11419.04</c:v>
                </c:pt>
                <c:pt idx="52">
                  <c:v>11428.16</c:v>
                </c:pt>
                <c:pt idx="53">
                  <c:v>11526.04</c:v>
                </c:pt>
                <c:pt idx="54">
                  <c:v>11681.99</c:v>
                </c:pt>
                <c:pt idx="55">
                  <c:v>11754.79</c:v>
                </c:pt>
                <c:pt idx="56">
                  <c:v>11954.4</c:v>
                </c:pt>
                <c:pt idx="57">
                  <c:v>11988.01</c:v>
                </c:pt>
                <c:pt idx="58">
                  <c:v>12009.75</c:v>
                </c:pt>
                <c:pt idx="59">
                  <c:v>11963.4</c:v>
                </c:pt>
                <c:pt idx="60">
                  <c:v>11850.57</c:v>
                </c:pt>
                <c:pt idx="61">
                  <c:v>11905.91</c:v>
                </c:pt>
                <c:pt idx="62">
                  <c:v>11935.2</c:v>
                </c:pt>
                <c:pt idx="63">
                  <c:v>11999.93</c:v>
                </c:pt>
                <c:pt idx="64">
                  <c:v>12020.28</c:v>
                </c:pt>
                <c:pt idx="65">
                  <c:v>12101.32</c:v>
                </c:pt>
                <c:pt idx="66">
                  <c:v>12153.07</c:v>
                </c:pt>
                <c:pt idx="67">
                  <c:v>12222.39</c:v>
                </c:pt>
                <c:pt idx="68">
                  <c:v>12235.51</c:v>
                </c:pt>
                <c:pt idx="69">
                  <c:v>12313.16</c:v>
                </c:pt>
                <c:pt idx="70">
                  <c:v>12282.6</c:v>
                </c:pt>
                <c:pt idx="71">
                  <c:v>12315.18</c:v>
                </c:pt>
                <c:pt idx="72">
                  <c:v>12092.74</c:v>
                </c:pt>
                <c:pt idx="73">
                  <c:v>12179.93</c:v>
                </c:pt>
                <c:pt idx="74">
                  <c:v>11973.92</c:v>
                </c:pt>
                <c:pt idx="75">
                  <c:v>12059.83</c:v>
                </c:pt>
                <c:pt idx="76">
                  <c:v>11876.65</c:v>
                </c:pt>
                <c:pt idx="77">
                  <c:v>11991.62</c:v>
                </c:pt>
                <c:pt idx="78">
                  <c:v>12099.57</c:v>
                </c:pt>
                <c:pt idx="79">
                  <c:v>12310.37</c:v>
                </c:pt>
                <c:pt idx="80">
                  <c:v>12238.94</c:v>
                </c:pt>
                <c:pt idx="81">
                  <c:v>12041.29</c:v>
                </c:pt>
                <c:pt idx="82">
                  <c:v>12143.47</c:v>
                </c:pt>
                <c:pt idx="83">
                  <c:v>12168.74</c:v>
                </c:pt>
                <c:pt idx="84">
                  <c:v>11952.41</c:v>
                </c:pt>
                <c:pt idx="85">
                  <c:v>12011.04</c:v>
                </c:pt>
                <c:pt idx="86">
                  <c:v>12027.05</c:v>
                </c:pt>
                <c:pt idx="87">
                  <c:v>11837.81</c:v>
                </c:pt>
                <c:pt idx="88">
                  <c:v>11902.08</c:v>
                </c:pt>
                <c:pt idx="89">
                  <c:v>11726.84</c:v>
                </c:pt>
                <c:pt idx="90">
                  <c:v>11792.81</c:v>
                </c:pt>
                <c:pt idx="91">
                  <c:v>11971.17</c:v>
                </c:pt>
                <c:pt idx="92">
                  <c:v>11980.81</c:v>
                </c:pt>
                <c:pt idx="93">
                  <c:v>11953.14</c:v>
                </c:pt>
                <c:pt idx="94">
                  <c:v>12045.38</c:v>
                </c:pt>
                <c:pt idx="95">
                  <c:v>12155.81</c:v>
                </c:pt>
                <c:pt idx="96">
                  <c:v>12115.68</c:v>
                </c:pt>
                <c:pt idx="97">
                  <c:v>12169.05</c:v>
                </c:pt>
                <c:pt idx="98">
                  <c:v>12096.4</c:v>
                </c:pt>
                <c:pt idx="99">
                  <c:v>12085.82</c:v>
                </c:pt>
                <c:pt idx="100">
                  <c:v>12331.75</c:v>
                </c:pt>
                <c:pt idx="101">
                  <c:v>12308.53</c:v>
                </c:pt>
                <c:pt idx="102">
                  <c:v>12355.39</c:v>
                </c:pt>
                <c:pt idx="103">
                  <c:v>12339.92</c:v>
                </c:pt>
                <c:pt idx="104">
                  <c:v>12274.57</c:v>
                </c:pt>
                <c:pt idx="105">
                  <c:v>12228.44</c:v>
                </c:pt>
                <c:pt idx="106">
                  <c:v>12245.32</c:v>
                </c:pt>
                <c:pt idx="107">
                  <c:v>12271.03</c:v>
                </c:pt>
                <c:pt idx="108">
                  <c:v>12398.8</c:v>
                </c:pt>
                <c:pt idx="109">
                  <c:v>12521.38</c:v>
                </c:pt>
                <c:pt idx="110">
                  <c:v>12526.72</c:v>
                </c:pt>
                <c:pt idx="111">
                  <c:v>12616.24</c:v>
                </c:pt>
                <c:pt idx="112">
                  <c:v>12568.53</c:v>
                </c:pt>
                <c:pt idx="113">
                  <c:v>12543.51</c:v>
                </c:pt>
                <c:pt idx="114">
                  <c:v>12436.55</c:v>
                </c:pt>
                <c:pt idx="115">
                  <c:v>12373.41</c:v>
                </c:pt>
                <c:pt idx="116">
                  <c:v>12332.12</c:v>
                </c:pt>
                <c:pt idx="117">
                  <c:v>12323.32</c:v>
                </c:pt>
                <c:pt idx="118">
                  <c:v>12430.97</c:v>
                </c:pt>
                <c:pt idx="119">
                  <c:v>12341.03</c:v>
                </c:pt>
                <c:pt idx="120">
                  <c:v>12227.85</c:v>
                </c:pt>
                <c:pt idx="121">
                  <c:v>12260.07</c:v>
                </c:pt>
                <c:pt idx="122">
                  <c:v>12289.4</c:v>
                </c:pt>
                <c:pt idx="123">
                  <c:v>12490.74</c:v>
                </c:pt>
                <c:pt idx="124">
                  <c:v>12522.89</c:v>
                </c:pt>
                <c:pt idx="125">
                  <c:v>12362.1</c:v>
                </c:pt>
                <c:pt idx="126">
                  <c:v>12419.9</c:v>
                </c:pt>
                <c:pt idx="127">
                  <c:v>12417.47</c:v>
                </c:pt>
                <c:pt idx="128">
                  <c:v>12147.24</c:v>
                </c:pt>
                <c:pt idx="129">
                  <c:v>12189.04</c:v>
                </c:pt>
                <c:pt idx="130">
                  <c:v>12253.15</c:v>
                </c:pt>
                <c:pt idx="131">
                  <c:v>11872.44</c:v>
                </c:pt>
                <c:pt idx="132">
                  <c:v>11658.51</c:v>
                </c:pt>
                <c:pt idx="133">
                  <c:v>11567.96</c:v>
                </c:pt>
                <c:pt idx="134">
                  <c:v>11650.15</c:v>
                </c:pt>
                <c:pt idx="135">
                  <c:v>11845.41</c:v>
                </c:pt>
                <c:pt idx="136">
                  <c:v>11693.8</c:v>
                </c:pt>
                <c:pt idx="137">
                  <c:v>11750.13</c:v>
                </c:pt>
                <c:pt idx="138">
                  <c:v>11492.66</c:v>
                </c:pt>
                <c:pt idx="139">
                  <c:v>11412.67</c:v>
                </c:pt>
                <c:pt idx="140">
                  <c:v>11562.74</c:v>
                </c:pt>
                <c:pt idx="141">
                  <c:v>11715.37</c:v>
                </c:pt>
                <c:pt idx="142">
                  <c:v>11651.18</c:v>
                </c:pt>
                <c:pt idx="143">
                  <c:v>11802.85</c:v>
                </c:pt>
                <c:pt idx="144">
                  <c:v>11747.04</c:v>
                </c:pt>
                <c:pt idx="145">
                  <c:v>11611.51</c:v>
                </c:pt>
                <c:pt idx="146">
                  <c:v>11658.04</c:v>
                </c:pt>
                <c:pt idx="147">
                  <c:v>11730.02</c:v>
                </c:pt>
                <c:pt idx="148">
                  <c:v>11701.02</c:v>
                </c:pt>
                <c:pt idx="149">
                  <c:v>11838.88</c:v>
                </c:pt>
                <c:pt idx="150">
                  <c:v>11939.28</c:v>
                </c:pt>
                <c:pt idx="151">
                  <c:v>11910.86</c:v>
                </c:pt>
                <c:pt idx="152">
                  <c:v>12025.04</c:v>
                </c:pt>
                <c:pt idx="153">
                  <c:v>12126.78</c:v>
                </c:pt>
                <c:pt idx="154">
                  <c:v>12191.73</c:v>
                </c:pt>
                <c:pt idx="155">
                  <c:v>12226.1</c:v>
                </c:pt>
                <c:pt idx="156">
                  <c:v>12268.71</c:v>
                </c:pt>
                <c:pt idx="157">
                  <c:v>12359.07</c:v>
                </c:pt>
                <c:pt idx="158">
                  <c:v>12410.25</c:v>
                </c:pt>
                <c:pt idx="159">
                  <c:v>12468.53</c:v>
                </c:pt>
                <c:pt idx="160">
                  <c:v>12372.61</c:v>
                </c:pt>
                <c:pt idx="161">
                  <c:v>12389.62</c:v>
                </c:pt>
                <c:pt idx="162">
                  <c:v>12457.7</c:v>
                </c:pt>
                <c:pt idx="163">
                  <c:v>12468.01</c:v>
                </c:pt>
                <c:pt idx="164">
                  <c:v>12307.15</c:v>
                </c:pt>
                <c:pt idx="165">
                  <c:v>12234.18</c:v>
                </c:pt>
                <c:pt idx="166">
                  <c:v>12288.54</c:v>
                </c:pt>
                <c:pt idx="167">
                  <c:v>12380.94</c:v>
                </c:pt>
                <c:pt idx="168">
                  <c:v>12428.08</c:v>
                </c:pt>
                <c:pt idx="169">
                  <c:v>12263.83</c:v>
                </c:pt>
                <c:pt idx="170">
                  <c:v>11925.25</c:v>
                </c:pt>
                <c:pt idx="171">
                  <c:v>12012.81</c:v>
                </c:pt>
                <c:pt idx="172">
                  <c:v>12097.43</c:v>
                </c:pt>
                <c:pt idx="173">
                  <c:v>11970.2</c:v>
                </c:pt>
                <c:pt idx="174">
                  <c:v>12094.26</c:v>
                </c:pt>
                <c:pt idx="175">
                  <c:v>12164.2</c:v>
                </c:pt>
                <c:pt idx="176">
                  <c:v>12511.65</c:v>
                </c:pt>
                <c:pt idx="177">
                  <c:v>12629.79</c:v>
                </c:pt>
                <c:pt idx="178">
                  <c:v>12670.11</c:v>
                </c:pt>
                <c:pt idx="179">
                  <c:v>12654.95</c:v>
                </c:pt>
                <c:pt idx="180">
                  <c:v>12633.6</c:v>
                </c:pt>
                <c:pt idx="181">
                  <c:v>12747.96</c:v>
                </c:pt>
                <c:pt idx="182">
                  <c:v>12798.19</c:v>
                </c:pt>
                <c:pt idx="183">
                  <c:v>12872.1</c:v>
                </c:pt>
                <c:pt idx="184">
                  <c:v>12894.51</c:v>
                </c:pt>
                <c:pt idx="185">
                  <c:v>12941.71</c:v>
                </c:pt>
                <c:pt idx="186">
                  <c:v>12939.62</c:v>
                </c:pt>
                <c:pt idx="187">
                  <c:v>12910.23</c:v>
                </c:pt>
                <c:pt idx="188">
                  <c:v>12866.79</c:v>
                </c:pt>
                <c:pt idx="189">
                  <c:v>12961.05</c:v>
                </c:pt>
                <c:pt idx="190">
                  <c:v>13148.5</c:v>
                </c:pt>
                <c:pt idx="191">
                  <c:v>13179.89</c:v>
                </c:pt>
                <c:pt idx="192">
                  <c:v>13289.46</c:v>
                </c:pt>
                <c:pt idx="193">
                  <c:v>13228.56</c:v>
                </c:pt>
                <c:pt idx="194">
                  <c:v>13198.37</c:v>
                </c:pt>
                <c:pt idx="195">
                  <c:v>13283.51</c:v>
                </c:pt>
                <c:pt idx="196">
                  <c:v>13230.07</c:v>
                </c:pt>
                <c:pt idx="197">
                  <c:v>13180.23</c:v>
                </c:pt>
                <c:pt idx="198">
                  <c:v>13241.75</c:v>
                </c:pt>
                <c:pt idx="199">
                  <c:v>13207.01</c:v>
                </c:pt>
                <c:pt idx="200">
                  <c:v>13221.12</c:v>
                </c:pt>
                <c:pt idx="201">
                  <c:v>13158.14</c:v>
                </c:pt>
                <c:pt idx="202">
                  <c:v>13137.7</c:v>
                </c:pt>
                <c:pt idx="203">
                  <c:v>13163.88</c:v>
                </c:pt>
                <c:pt idx="204">
                  <c:v>13246.45</c:v>
                </c:pt>
                <c:pt idx="205">
                  <c:v>13236.42</c:v>
                </c:pt>
                <c:pt idx="206">
                  <c:v>13287.07</c:v>
                </c:pt>
                <c:pt idx="207">
                  <c:v>13236.38</c:v>
                </c:pt>
                <c:pt idx="208">
                  <c:v>12964.68</c:v>
                </c:pt>
                <c:pt idx="209">
                  <c:v>12989.29</c:v>
                </c:pt>
                <c:pt idx="210">
                  <c:v>13140.57</c:v>
                </c:pt>
                <c:pt idx="211">
                  <c:v>13054.8</c:v>
                </c:pt>
                <c:pt idx="212">
                  <c:v>13166.58</c:v>
                </c:pt>
                <c:pt idx="213">
                  <c:v>13105.61</c:v>
                </c:pt>
                <c:pt idx="214">
                  <c:v>13070.72</c:v>
                </c:pt>
                <c:pt idx="215">
                  <c:v>13146.74</c:v>
                </c:pt>
                <c:pt idx="216">
                  <c:v>13221.64</c:v>
                </c:pt>
                <c:pt idx="217">
                  <c:v>13282.72</c:v>
                </c:pt>
                <c:pt idx="218">
                  <c:v>13407.66</c:v>
                </c:pt>
                <c:pt idx="219">
                  <c:v>13287.83</c:v>
                </c:pt>
                <c:pt idx="220">
                  <c:v>13222.16</c:v>
                </c:pt>
                <c:pt idx="221">
                  <c:v>13211.96</c:v>
                </c:pt>
                <c:pt idx="222">
                  <c:v>13318.9</c:v>
                </c:pt>
                <c:pt idx="223">
                  <c:v>13300.98</c:v>
                </c:pt>
                <c:pt idx="224">
                  <c:v>13337.11</c:v>
                </c:pt>
                <c:pt idx="225">
                  <c:v>13249.01</c:v>
                </c:pt>
                <c:pt idx="226">
                  <c:v>13126.99</c:v>
                </c:pt>
                <c:pt idx="227">
                  <c:v>13226.83</c:v>
                </c:pt>
                <c:pt idx="228">
                  <c:v>13320.18</c:v>
                </c:pt>
                <c:pt idx="229">
                  <c:v>13495.06</c:v>
                </c:pt>
                <c:pt idx="230">
                  <c:v>13483.31</c:v>
                </c:pt>
                <c:pt idx="231">
                  <c:v>13456.49</c:v>
                </c:pt>
                <c:pt idx="232">
                  <c:v>13432.3</c:v>
                </c:pt>
                <c:pt idx="233">
                  <c:v>13429.43</c:v>
                </c:pt>
                <c:pt idx="234">
                  <c:v>13526.13</c:v>
                </c:pt>
                <c:pt idx="235">
                  <c:v>13555.87</c:v>
                </c:pt>
                <c:pt idx="236">
                  <c:v>13515.75</c:v>
                </c:pt>
                <c:pt idx="237">
                  <c:v>13388.42</c:v>
                </c:pt>
                <c:pt idx="238">
                  <c:v>13576.68</c:v>
                </c:pt>
                <c:pt idx="239">
                  <c:v>13204.77</c:v>
                </c:pt>
                <c:pt idx="240">
                  <c:v>13323.69</c:v>
                </c:pt>
                <c:pt idx="241">
                  <c:v>13345</c:v>
                </c:pt>
                <c:pt idx="242">
                  <c:v>13157.12</c:v>
                </c:pt>
                <c:pt idx="243">
                  <c:v>12981.97</c:v>
                </c:pt>
                <c:pt idx="244">
                  <c:v>13045.19</c:v>
                </c:pt>
                <c:pt idx="245">
                  <c:v>13281.74</c:v>
                </c:pt>
                <c:pt idx="246">
                  <c:v>13478.33</c:v>
                </c:pt>
                <c:pt idx="247">
                  <c:v>13574.82</c:v>
                </c:pt>
                <c:pt idx="248">
                  <c:v>13513.81</c:v>
                </c:pt>
                <c:pt idx="249">
                  <c:v>13494.03</c:v>
                </c:pt>
                <c:pt idx="250">
                  <c:v>13749.78</c:v>
                </c:pt>
                <c:pt idx="251">
                  <c:v>13745.43</c:v>
                </c:pt>
                <c:pt idx="252">
                  <c:v>13744.21</c:v>
                </c:pt>
                <c:pt idx="253">
                  <c:v>13681.19</c:v>
                </c:pt>
                <c:pt idx="254">
                  <c:v>13789</c:v>
                </c:pt>
                <c:pt idx="255">
                  <c:v>13664</c:v>
                </c:pt>
                <c:pt idx="256">
                  <c:v>13579.33</c:v>
                </c:pt>
                <c:pt idx="257">
                  <c:v>12790.49</c:v>
                </c:pt>
                <c:pt idx="258">
                  <c:v>12774.88</c:v>
                </c:pt>
                <c:pt idx="259">
                  <c:v>12367.46</c:v>
                </c:pt>
                <c:pt idx="260">
                  <c:v>11890.35</c:v>
                </c:pt>
                <c:pt idx="261">
                  <c:v>11857.87</c:v>
                </c:pt>
                <c:pt idx="262">
                  <c:v>11985.39</c:v>
                </c:pt>
                <c:pt idx="263">
                  <c:v>12127.69</c:v>
                </c:pt>
                <c:pt idx="264">
                  <c:v>11944.72</c:v>
                </c:pt>
                <c:pt idx="265">
                  <c:v>11541.87</c:v>
                </c:pt>
                <c:pt idx="266">
                  <c:v>10625.02</c:v>
                </c:pt>
                <c:pt idx="267">
                  <c:v>10475.49</c:v>
                </c:pt>
                <c:pt idx="268">
                  <c:v>10438.68</c:v>
                </c:pt>
                <c:pt idx="269">
                  <c:v>9161.1299999999992</c:v>
                </c:pt>
                <c:pt idx="270">
                  <c:v>9232.08</c:v>
                </c:pt>
                <c:pt idx="271">
                  <c:v>8742.25</c:v>
                </c:pt>
                <c:pt idx="272">
                  <c:v>8939.1</c:v>
                </c:pt>
                <c:pt idx="273">
                  <c:v>8441.7099999999991</c:v>
                </c:pt>
                <c:pt idx="274">
                  <c:v>8610.43</c:v>
                </c:pt>
                <c:pt idx="275">
                  <c:v>8741.15</c:v>
                </c:pt>
                <c:pt idx="276">
                  <c:v>9700.57</c:v>
                </c:pt>
                <c:pt idx="277">
                  <c:v>9874.26</c:v>
                </c:pt>
                <c:pt idx="278">
                  <c:v>10000.959999999999</c:v>
                </c:pt>
                <c:pt idx="279">
                  <c:v>9632.52</c:v>
                </c:pt>
                <c:pt idx="280">
                  <c:v>9815.9699999999993</c:v>
                </c:pt>
                <c:pt idx="281">
                  <c:v>9935.84</c:v>
                </c:pt>
                <c:pt idx="282">
                  <c:v>9544.75</c:v>
                </c:pt>
                <c:pt idx="283">
                  <c:v>9570.82</c:v>
                </c:pt>
                <c:pt idx="284">
                  <c:v>9525.77</c:v>
                </c:pt>
                <c:pt idx="285">
                  <c:v>10075.17</c:v>
                </c:pt>
                <c:pt idx="286">
                  <c:v>10356.700000000001</c:v>
                </c:pt>
                <c:pt idx="287">
                  <c:v>10332.89</c:v>
                </c:pt>
                <c:pt idx="288">
                  <c:v>10564.74</c:v>
                </c:pt>
                <c:pt idx="289">
                  <c:v>10696.56</c:v>
                </c:pt>
                <c:pt idx="290">
                  <c:v>10279.76</c:v>
                </c:pt>
                <c:pt idx="291">
                  <c:v>10301.540000000001</c:v>
                </c:pt>
                <c:pt idx="292">
                  <c:v>10625.78</c:v>
                </c:pt>
                <c:pt idx="293">
                  <c:v>10675.9</c:v>
                </c:pt>
                <c:pt idx="294">
                  <c:v>10249.85</c:v>
                </c:pt>
                <c:pt idx="295">
                  <c:v>10415.030000000001</c:v>
                </c:pt>
                <c:pt idx="296">
                  <c:v>10513.79</c:v>
                </c:pt>
                <c:pt idx="297">
                  <c:v>10336.09</c:v>
                </c:pt>
                <c:pt idx="298">
                  <c:v>10659.99</c:v>
                </c:pt>
                <c:pt idx="299">
                  <c:v>10795.63</c:v>
                </c:pt>
                <c:pt idx="300">
                  <c:v>10861.64</c:v>
                </c:pt>
                <c:pt idx="301">
                  <c:v>10759.27</c:v>
                </c:pt>
                <c:pt idx="302">
                  <c:v>10904.48</c:v>
                </c:pt>
                <c:pt idx="303">
                  <c:v>10824.99</c:v>
                </c:pt>
                <c:pt idx="304">
                  <c:v>10819.5</c:v>
                </c:pt>
                <c:pt idx="305">
                  <c:v>10542.66</c:v>
                </c:pt>
                <c:pt idx="306">
                  <c:v>10337.02</c:v>
                </c:pt>
                <c:pt idx="307">
                  <c:v>10465.17</c:v>
                </c:pt>
                <c:pt idx="308">
                  <c:v>11058.87</c:v>
                </c:pt>
                <c:pt idx="309">
                  <c:v>11075.29</c:v>
                </c:pt>
                <c:pt idx="310">
                  <c:v>11223.71</c:v>
                </c:pt>
                <c:pt idx="311">
                  <c:v>11065.93</c:v>
                </c:pt>
                <c:pt idx="312">
                  <c:v>11073.87</c:v>
                </c:pt>
                <c:pt idx="313">
                  <c:v>11504.65</c:v>
                </c:pt>
                <c:pt idx="314">
                  <c:v>11657.69</c:v>
                </c:pt>
                <c:pt idx="315">
                  <c:v>11781.13</c:v>
                </c:pt>
                <c:pt idx="316">
                  <c:v>11586.85</c:v>
                </c:pt>
                <c:pt idx="317">
                  <c:v>12021.28</c:v>
                </c:pt>
                <c:pt idx="318">
                  <c:v>12487.36</c:v>
                </c:pt>
                <c:pt idx="319">
                  <c:v>12430.56</c:v>
                </c:pt>
                <c:pt idx="320">
                  <c:v>12847.68</c:v>
                </c:pt>
                <c:pt idx="321">
                  <c:v>12819.59</c:v>
                </c:pt>
                <c:pt idx="322">
                  <c:v>12617.99</c:v>
                </c:pt>
                <c:pt idx="323">
                  <c:v>12530.16</c:v>
                </c:pt>
                <c:pt idx="324">
                  <c:v>11970.29</c:v>
                </c:pt>
                <c:pt idx="325">
                  <c:v>11949.28</c:v>
                </c:pt>
                <c:pt idx="326">
                  <c:v>11911.35</c:v>
                </c:pt>
                <c:pt idx="327">
                  <c:v>12315.66</c:v>
                </c:pt>
                <c:pt idx="328">
                  <c:v>12382.14</c:v>
                </c:pt>
                <c:pt idx="329">
                  <c:v>12281.53</c:v>
                </c:pt>
                <c:pt idx="330">
                  <c:v>12330.76</c:v>
                </c:pt>
                <c:pt idx="331">
                  <c:v>12262.97</c:v>
                </c:pt>
                <c:pt idx="332">
                  <c:v>12523.76</c:v>
                </c:pt>
                <c:pt idx="333">
                  <c:v>12093.94</c:v>
                </c:pt>
                <c:pt idx="334">
                  <c:v>12177.87</c:v>
                </c:pt>
                <c:pt idx="335">
                  <c:v>12089.39</c:v>
                </c:pt>
                <c:pt idx="336">
                  <c:v>12232.12</c:v>
                </c:pt>
                <c:pt idx="337">
                  <c:v>12310.93</c:v>
                </c:pt>
                <c:pt idx="338">
                  <c:v>12260.57</c:v>
                </c:pt>
                <c:pt idx="339">
                  <c:v>12608.46</c:v>
                </c:pt>
                <c:pt idx="340">
                  <c:v>12733.45</c:v>
                </c:pt>
                <c:pt idx="341">
                  <c:v>12616.8</c:v>
                </c:pt>
                <c:pt idx="342">
                  <c:v>12494.81</c:v>
                </c:pt>
                <c:pt idx="343">
                  <c:v>12489.46</c:v>
                </c:pt>
                <c:pt idx="344">
                  <c:v>12633.71</c:v>
                </c:pt>
                <c:pt idx="345">
                  <c:v>12799.97</c:v>
                </c:pt>
                <c:pt idx="346">
                  <c:v>12697.36</c:v>
                </c:pt>
                <c:pt idx="347">
                  <c:v>12930.98</c:v>
                </c:pt>
                <c:pt idx="348">
                  <c:v>12874.97</c:v>
                </c:pt>
                <c:pt idx="349">
                  <c:v>12919.61</c:v>
                </c:pt>
                <c:pt idx="350">
                  <c:v>13046.92</c:v>
                </c:pt>
                <c:pt idx="351">
                  <c:v>13171.83</c:v>
                </c:pt>
                <c:pt idx="352">
                  <c:v>13104.25</c:v>
                </c:pt>
                <c:pt idx="353">
                  <c:v>12838.66</c:v>
                </c:pt>
                <c:pt idx="354">
                  <c:v>12835.28</c:v>
                </c:pt>
                <c:pt idx="355">
                  <c:v>12822.26</c:v>
                </c:pt>
                <c:pt idx="356">
                  <c:v>12379.65</c:v>
                </c:pt>
                <c:pt idx="357">
                  <c:v>12313.36</c:v>
                </c:pt>
                <c:pt idx="358">
                  <c:v>12646.98</c:v>
                </c:pt>
                <c:pt idx="359">
                  <c:v>12600.87</c:v>
                </c:pt>
                <c:pt idx="360">
                  <c:v>12660.25</c:v>
                </c:pt>
                <c:pt idx="361">
                  <c:v>12591.68</c:v>
                </c:pt>
                <c:pt idx="362">
                  <c:v>12674.88</c:v>
                </c:pt>
                <c:pt idx="363">
                  <c:v>12946.89</c:v>
                </c:pt>
                <c:pt idx="364">
                  <c:v>13058.63</c:v>
                </c:pt>
                <c:pt idx="365">
                  <c:v>12993.71</c:v>
                </c:pt>
                <c:pt idx="366">
                  <c:v>12901.34</c:v>
                </c:pt>
                <c:pt idx="367">
                  <c:v>12920.66</c:v>
                </c:pt>
                <c:pt idx="368">
                  <c:v>12881.76</c:v>
                </c:pt>
                <c:pt idx="369">
                  <c:v>12977.33</c:v>
                </c:pt>
                <c:pt idx="370">
                  <c:v>12830</c:v>
                </c:pt>
                <c:pt idx="371">
                  <c:v>12764.8</c:v>
                </c:pt>
                <c:pt idx="372">
                  <c:v>13066.54</c:v>
                </c:pt>
                <c:pt idx="373">
                  <c:v>13061.62</c:v>
                </c:pt>
                <c:pt idx="374">
                  <c:v>13190.15</c:v>
                </c:pt>
                <c:pt idx="375">
                  <c:v>13096.36</c:v>
                </c:pt>
                <c:pt idx="376">
                  <c:v>13033.2</c:v>
                </c:pt>
                <c:pt idx="377">
                  <c:v>12945.38</c:v>
                </c:pt>
                <c:pt idx="378">
                  <c:v>12974.25</c:v>
                </c:pt>
                <c:pt idx="379">
                  <c:v>13243.43</c:v>
                </c:pt>
                <c:pt idx="380">
                  <c:v>13057.77</c:v>
                </c:pt>
                <c:pt idx="381">
                  <c:v>12842.66</c:v>
                </c:pt>
                <c:pt idx="382">
                  <c:v>12968.33</c:v>
                </c:pt>
                <c:pt idx="383">
                  <c:v>13237.21</c:v>
                </c:pt>
                <c:pt idx="384">
                  <c:v>13208.89</c:v>
                </c:pt>
                <c:pt idx="385">
                  <c:v>13202.84</c:v>
                </c:pt>
                <c:pt idx="386">
                  <c:v>13193.66</c:v>
                </c:pt>
                <c:pt idx="387">
                  <c:v>13217.67</c:v>
                </c:pt>
                <c:pt idx="388">
                  <c:v>13255.37</c:v>
                </c:pt>
                <c:pt idx="389">
                  <c:v>13208.12</c:v>
                </c:pt>
                <c:pt idx="390">
                  <c:v>13116.25</c:v>
                </c:pt>
                <c:pt idx="391">
                  <c:v>12642.97</c:v>
                </c:pt>
                <c:pt idx="392">
                  <c:v>12606.57</c:v>
                </c:pt>
                <c:pt idx="393">
                  <c:v>12469.2</c:v>
                </c:pt>
                <c:pt idx="394">
                  <c:v>12870.87</c:v>
                </c:pt>
                <c:pt idx="395">
                  <c:v>12825.82</c:v>
                </c:pt>
                <c:pt idx="396">
                  <c:v>12760.73</c:v>
                </c:pt>
                <c:pt idx="397">
                  <c:v>12689.04</c:v>
                </c:pt>
                <c:pt idx="398">
                  <c:v>12828.31</c:v>
                </c:pt>
                <c:pt idx="399">
                  <c:v>12906.02</c:v>
                </c:pt>
                <c:pt idx="400">
                  <c:v>12928.57</c:v>
                </c:pt>
                <c:pt idx="401">
                  <c:v>13042.21</c:v>
                </c:pt>
                <c:pt idx="402">
                  <c:v>13051.23</c:v>
                </c:pt>
                <c:pt idx="403">
                  <c:v>13138.41</c:v>
                </c:pt>
                <c:pt idx="404">
                  <c:v>13018.99</c:v>
                </c:pt>
                <c:pt idx="405">
                  <c:v>13028.06</c:v>
                </c:pt>
                <c:pt idx="406">
                  <c:v>12703.75</c:v>
                </c:pt>
                <c:pt idx="407">
                  <c:v>12908.99</c:v>
                </c:pt>
                <c:pt idx="408">
                  <c:v>12854.66</c:v>
                </c:pt>
                <c:pt idx="409">
                  <c:v>12736.95</c:v>
                </c:pt>
                <c:pt idx="410">
                  <c:v>12557.64</c:v>
                </c:pt>
                <c:pt idx="411">
                  <c:v>12543.06</c:v>
                </c:pt>
                <c:pt idx="412">
                  <c:v>12645.75</c:v>
                </c:pt>
                <c:pt idx="413">
                  <c:v>12177.18</c:v>
                </c:pt>
                <c:pt idx="414">
                  <c:v>12063.57</c:v>
                </c:pt>
                <c:pt idx="415">
                  <c:v>11560.51</c:v>
                </c:pt>
                <c:pt idx="416">
                  <c:v>11598.07</c:v>
                </c:pt>
                <c:pt idx="417">
                  <c:v>11556.48</c:v>
                </c:pt>
                <c:pt idx="418">
                  <c:v>11788.28</c:v>
                </c:pt>
                <c:pt idx="419">
                  <c:v>12324.22</c:v>
                </c:pt>
                <c:pt idx="420">
                  <c:v>12568.09</c:v>
                </c:pt>
                <c:pt idx="421">
                  <c:v>12480.02</c:v>
                </c:pt>
                <c:pt idx="422">
                  <c:v>13095.97</c:v>
                </c:pt>
                <c:pt idx="423">
                  <c:v>13163.11</c:v>
                </c:pt>
                <c:pt idx="424">
                  <c:v>13216.18</c:v>
                </c:pt>
                <c:pt idx="425">
                  <c:v>13052.95</c:v>
                </c:pt>
                <c:pt idx="426">
                  <c:v>13076.72</c:v>
                </c:pt>
                <c:pt idx="427">
                  <c:v>13138.61</c:v>
                </c:pt>
                <c:pt idx="428">
                  <c:v>13133.47</c:v>
                </c:pt>
                <c:pt idx="429">
                  <c:v>13201.89</c:v>
                </c:pt>
                <c:pt idx="430">
                  <c:v>13086.16</c:v>
                </c:pt>
                <c:pt idx="431">
                  <c:v>13137.25</c:v>
                </c:pt>
                <c:pt idx="432">
                  <c:v>13292.44</c:v>
                </c:pt>
                <c:pt idx="433">
                  <c:v>13289.8</c:v>
                </c:pt>
                <c:pt idx="434">
                  <c:v>13335.68</c:v>
                </c:pt>
                <c:pt idx="435">
                  <c:v>13291.16</c:v>
                </c:pt>
                <c:pt idx="436">
                  <c:v>13382.3</c:v>
                </c:pt>
                <c:pt idx="437">
                  <c:v>13313.24</c:v>
                </c:pt>
                <c:pt idx="438">
                  <c:v>13252.86</c:v>
                </c:pt>
                <c:pt idx="439">
                  <c:v>13298.96</c:v>
                </c:pt>
                <c:pt idx="440">
                  <c:v>13271</c:v>
                </c:pt>
                <c:pt idx="441">
                  <c:v>13278.49</c:v>
                </c:pt>
                <c:pt idx="442">
                  <c:v>13340.26</c:v>
                </c:pt>
                <c:pt idx="443">
                  <c:v>13295.73</c:v>
                </c:pt>
                <c:pt idx="444">
                  <c:v>13114.3</c:v>
                </c:pt>
                <c:pt idx="445">
                  <c:v>13223.16</c:v>
                </c:pt>
                <c:pt idx="446">
                  <c:v>13362.87</c:v>
                </c:pt>
                <c:pt idx="447">
                  <c:v>13565.98</c:v>
                </c:pt>
                <c:pt idx="448">
                  <c:v>13667.25</c:v>
                </c:pt>
                <c:pt idx="449">
                  <c:v>13630.51</c:v>
                </c:pt>
                <c:pt idx="450">
                  <c:v>13246.3</c:v>
                </c:pt>
                <c:pt idx="451">
                  <c:v>13418.11</c:v>
                </c:pt>
                <c:pt idx="452">
                  <c:v>13587.23</c:v>
                </c:pt>
                <c:pt idx="453">
                  <c:v>13790.29</c:v>
                </c:pt>
                <c:pt idx="454">
                  <c:v>13761.38</c:v>
                </c:pt>
                <c:pt idx="455">
                  <c:v>13718.78</c:v>
                </c:pt>
                <c:pt idx="456">
                  <c:v>13726.74</c:v>
                </c:pt>
                <c:pt idx="457">
                  <c:v>13651.22</c:v>
                </c:pt>
                <c:pt idx="458">
                  <c:v>13891.97</c:v>
                </c:pt>
                <c:pt idx="459">
                  <c:v>13968.24</c:v>
                </c:pt>
                <c:pt idx="460">
                  <c:v>14049.53</c:v>
                </c:pt>
                <c:pt idx="461">
                  <c:v>13925.06</c:v>
                </c:pt>
                <c:pt idx="462">
                  <c:v>13939.71</c:v>
                </c:pt>
                <c:pt idx="463">
                  <c:v>13988.7</c:v>
                </c:pt>
                <c:pt idx="464">
                  <c:v>13787.73</c:v>
                </c:pt>
                <c:pt idx="465">
                  <c:v>13815.06</c:v>
                </c:pt>
                <c:pt idx="466">
                  <c:v>13921.37</c:v>
                </c:pt>
                <c:pt idx="467">
                  <c:v>13906.67</c:v>
                </c:pt>
                <c:pt idx="468">
                  <c:v>13873.97</c:v>
                </c:pt>
                <c:pt idx="469">
                  <c:v>13643.95</c:v>
                </c:pt>
                <c:pt idx="470">
                  <c:v>13870.99</c:v>
                </c:pt>
                <c:pt idx="471">
                  <c:v>13620.46</c:v>
                </c:pt>
                <c:pt idx="472">
                  <c:v>13665.93</c:v>
                </c:pt>
                <c:pt idx="473">
                  <c:v>13432.87</c:v>
                </c:pt>
                <c:pt idx="474">
                  <c:v>13622.02</c:v>
                </c:pt>
                <c:pt idx="475">
                  <c:v>13835.16</c:v>
                </c:pt>
                <c:pt idx="476">
                  <c:v>13933.63</c:v>
                </c:pt>
                <c:pt idx="477">
                  <c:v>14060.29</c:v>
                </c:pt>
                <c:pt idx="478">
                  <c:v>14056.72</c:v>
                </c:pt>
                <c:pt idx="479">
                  <c:v>14059.91</c:v>
                </c:pt>
                <c:pt idx="480">
                  <c:v>14011.8</c:v>
                </c:pt>
                <c:pt idx="481">
                  <c:v>13932.97</c:v>
                </c:pt>
                <c:pt idx="482">
                  <c:v>14049.89</c:v>
                </c:pt>
                <c:pt idx="483">
                  <c:v>14064.6</c:v>
                </c:pt>
                <c:pt idx="484">
                  <c:v>13909.27</c:v>
                </c:pt>
                <c:pt idx="485">
                  <c:v>13886.93</c:v>
                </c:pt>
                <c:pt idx="486">
                  <c:v>13993.23</c:v>
                </c:pt>
                <c:pt idx="487">
                  <c:v>13950.04</c:v>
                </c:pt>
                <c:pt idx="488">
                  <c:v>13976</c:v>
                </c:pt>
                <c:pt idx="489">
                  <c:v>13879.33</c:v>
                </c:pt>
                <c:pt idx="490">
                  <c:v>13786.29</c:v>
                </c:pt>
                <c:pt idx="491">
                  <c:v>14012.82</c:v>
                </c:pt>
                <c:pt idx="492">
                  <c:v>14039.8</c:v>
                </c:pt>
                <c:pt idx="493">
                  <c:v>14080.03</c:v>
                </c:pt>
                <c:pt idx="494">
                  <c:v>14056.34</c:v>
                </c:pt>
                <c:pt idx="495">
                  <c:v>13920.69</c:v>
                </c:pt>
                <c:pt idx="496">
                  <c:v>14380.91</c:v>
                </c:pt>
                <c:pt idx="497">
                  <c:v>14437.94</c:v>
                </c:pt>
                <c:pt idx="498">
                  <c:v>14540.25</c:v>
                </c:pt>
                <c:pt idx="499">
                  <c:v>14569.39</c:v>
                </c:pt>
                <c:pt idx="500">
                  <c:v>14502.39</c:v>
                </c:pt>
                <c:pt idx="501">
                  <c:v>14461.42</c:v>
                </c:pt>
                <c:pt idx="502">
                  <c:v>14557.58</c:v>
                </c:pt>
                <c:pt idx="503">
                  <c:v>14596.61</c:v>
                </c:pt>
                <c:pt idx="504">
                  <c:v>14775.52</c:v>
                </c:pt>
                <c:pt idx="505">
                  <c:v>14621</c:v>
                </c:pt>
                <c:pt idx="506">
                  <c:v>14657.21</c:v>
                </c:pt>
                <c:pt idx="507">
                  <c:v>14662.02</c:v>
                </c:pt>
                <c:pt idx="508">
                  <c:v>14610.39</c:v>
                </c:pt>
                <c:pt idx="509">
                  <c:v>14621.36</c:v>
                </c:pt>
                <c:pt idx="510">
                  <c:v>14748.94</c:v>
                </c:pt>
                <c:pt idx="511">
                  <c:v>14817.72</c:v>
                </c:pt>
                <c:pt idx="512">
                  <c:v>15008.61</c:v>
                </c:pt>
                <c:pt idx="513">
                  <c:v>15008.34</c:v>
                </c:pt>
                <c:pt idx="514">
                  <c:v>15107.17</c:v>
                </c:pt>
                <c:pt idx="515">
                  <c:v>15212.68</c:v>
                </c:pt>
                <c:pt idx="516">
                  <c:v>15176.36</c:v>
                </c:pt>
                <c:pt idx="517">
                  <c:v>15202.68</c:v>
                </c:pt>
                <c:pt idx="518">
                  <c:v>15234.16</c:v>
                </c:pt>
                <c:pt idx="519">
                  <c:v>15215</c:v>
                </c:pt>
                <c:pt idx="520">
                  <c:v>15234.36</c:v>
                </c:pt>
                <c:pt idx="521">
                  <c:v>15209.15</c:v>
                </c:pt>
                <c:pt idx="522">
                  <c:v>15255.33</c:v>
                </c:pt>
                <c:pt idx="523">
                  <c:v>15459.75</c:v>
                </c:pt>
                <c:pt idx="524">
                  <c:v>15368.39</c:v>
                </c:pt>
                <c:pt idx="525">
                  <c:v>15129.51</c:v>
                </c:pt>
                <c:pt idx="526">
                  <c:v>15195.97</c:v>
                </c:pt>
                <c:pt idx="527">
                  <c:v>15320.52</c:v>
                </c:pt>
                <c:pt idx="528">
                  <c:v>15279.62</c:v>
                </c:pt>
                <c:pt idx="529">
                  <c:v>15296.34</c:v>
                </c:pt>
                <c:pt idx="530">
                  <c:v>15249.27</c:v>
                </c:pt>
                <c:pt idx="531">
                  <c:v>15292.18</c:v>
                </c:pt>
                <c:pt idx="532">
                  <c:v>15135.91</c:v>
                </c:pt>
                <c:pt idx="533">
                  <c:v>15196.74</c:v>
                </c:pt>
                <c:pt idx="534">
                  <c:v>15399.65</c:v>
                </c:pt>
                <c:pt idx="535">
                  <c:v>15400.41</c:v>
                </c:pt>
                <c:pt idx="536">
                  <c:v>15119.75</c:v>
                </c:pt>
                <c:pt idx="537">
                  <c:v>15150.22</c:v>
                </c:pt>
                <c:pt idx="538">
                  <c:v>15199.68</c:v>
                </c:pt>
                <c:pt idx="539">
                  <c:v>15416.64</c:v>
                </c:pt>
                <c:pt idx="540">
                  <c:v>15396.62</c:v>
                </c:pt>
                <c:pt idx="541">
                  <c:v>15386.58</c:v>
                </c:pt>
                <c:pt idx="542">
                  <c:v>15113.56</c:v>
                </c:pt>
                <c:pt idx="543">
                  <c:v>15370.26</c:v>
                </c:pt>
                <c:pt idx="544">
                  <c:v>15437.51</c:v>
                </c:pt>
                <c:pt idx="545">
                  <c:v>15465.09</c:v>
                </c:pt>
                <c:pt idx="546">
                  <c:v>15450.72</c:v>
                </c:pt>
                <c:pt idx="547">
                  <c:v>15406.73</c:v>
                </c:pt>
                <c:pt idx="548">
                  <c:v>15519.98</c:v>
                </c:pt>
                <c:pt idx="549">
                  <c:v>15567.36</c:v>
                </c:pt>
                <c:pt idx="550">
                  <c:v>15602.71</c:v>
                </c:pt>
                <c:pt idx="551">
                  <c:v>15632.67</c:v>
                </c:pt>
                <c:pt idx="552">
                  <c:v>15692.9</c:v>
                </c:pt>
                <c:pt idx="553">
                  <c:v>15677.15</c:v>
                </c:pt>
                <c:pt idx="554">
                  <c:v>15640.6</c:v>
                </c:pt>
                <c:pt idx="555">
                  <c:v>15581.14</c:v>
                </c:pt>
                <c:pt idx="556">
                  <c:v>15571.22</c:v>
                </c:pt>
                <c:pt idx="557">
                  <c:v>15693.27</c:v>
                </c:pt>
                <c:pt idx="558">
                  <c:v>15673.64</c:v>
                </c:pt>
                <c:pt idx="559">
                  <c:v>15729.52</c:v>
                </c:pt>
                <c:pt idx="560">
                  <c:v>15710.57</c:v>
                </c:pt>
                <c:pt idx="561">
                  <c:v>15727.67</c:v>
                </c:pt>
                <c:pt idx="562">
                  <c:v>15448.04</c:v>
                </c:pt>
                <c:pt idx="563">
                  <c:v>15603.24</c:v>
                </c:pt>
                <c:pt idx="564">
                  <c:v>15636.33</c:v>
                </c:pt>
                <c:pt idx="565">
                  <c:v>15456.39</c:v>
                </c:pt>
                <c:pt idx="566">
                  <c:v>15589.23</c:v>
                </c:pt>
                <c:pt idx="567">
                  <c:v>15607.97</c:v>
                </c:pt>
                <c:pt idx="568">
                  <c:v>15554.18</c:v>
                </c:pt>
                <c:pt idx="569">
                  <c:v>15690.59</c:v>
                </c:pt>
                <c:pt idx="570">
                  <c:v>15531.04</c:v>
                </c:pt>
                <c:pt idx="571">
                  <c:v>15603.81</c:v>
                </c:pt>
                <c:pt idx="572">
                  <c:v>15650.09</c:v>
                </c:pt>
                <c:pt idx="573">
                  <c:v>15511.38</c:v>
                </c:pt>
                <c:pt idx="574">
                  <c:v>15692.71</c:v>
                </c:pt>
                <c:pt idx="575">
                  <c:v>15420.64</c:v>
                </c:pt>
                <c:pt idx="576">
                  <c:v>15687.93</c:v>
                </c:pt>
                <c:pt idx="577">
                  <c:v>15790.51</c:v>
                </c:pt>
                <c:pt idx="578">
                  <c:v>15789.64</c:v>
                </c:pt>
                <c:pt idx="579">
                  <c:v>15788.98</c:v>
                </c:pt>
                <c:pt idx="580">
                  <c:v>15629.66</c:v>
                </c:pt>
                <c:pt idx="581">
                  <c:v>15540.31</c:v>
                </c:pt>
                <c:pt idx="582">
                  <c:v>15133.2</c:v>
                </c:pt>
                <c:pt idx="583">
                  <c:v>15216.27</c:v>
                </c:pt>
                <c:pt idx="584">
                  <c:v>15422.5</c:v>
                </c:pt>
                <c:pt idx="585">
                  <c:v>15618.98</c:v>
                </c:pt>
                <c:pt idx="586">
                  <c:v>15519.13</c:v>
                </c:pt>
                <c:pt idx="587">
                  <c:v>15570.36</c:v>
                </c:pt>
                <c:pt idx="588">
                  <c:v>15640.47</c:v>
                </c:pt>
                <c:pt idx="589">
                  <c:v>15544.39</c:v>
                </c:pt>
                <c:pt idx="590">
                  <c:v>15568.73</c:v>
                </c:pt>
                <c:pt idx="591">
                  <c:v>15555.08</c:v>
                </c:pt>
                <c:pt idx="592">
                  <c:v>15692.13</c:v>
                </c:pt>
                <c:pt idx="593">
                  <c:v>15744.67</c:v>
                </c:pt>
                <c:pt idx="594">
                  <c:v>15761.45</c:v>
                </c:pt>
                <c:pt idx="595">
                  <c:v>15770.71</c:v>
                </c:pt>
                <c:pt idx="596">
                  <c:v>15826.09</c:v>
                </c:pt>
                <c:pt idx="597">
                  <c:v>15937.51</c:v>
                </c:pt>
                <c:pt idx="598">
                  <c:v>15977.44</c:v>
                </c:pt>
                <c:pt idx="599">
                  <c:v>15925.73</c:v>
                </c:pt>
                <c:pt idx="600">
                  <c:v>15921.95</c:v>
                </c:pt>
                <c:pt idx="601">
                  <c:v>15965.97</c:v>
                </c:pt>
                <c:pt idx="602">
                  <c:v>15765.81</c:v>
                </c:pt>
                <c:pt idx="603">
                  <c:v>15808.04</c:v>
                </c:pt>
                <c:pt idx="604">
                  <c:v>15852.79</c:v>
                </c:pt>
                <c:pt idx="605">
                  <c:v>15905.85</c:v>
                </c:pt>
                <c:pt idx="606">
                  <c:v>15860.66</c:v>
                </c:pt>
                <c:pt idx="607">
                  <c:v>15793.62</c:v>
                </c:pt>
                <c:pt idx="608">
                  <c:v>15851.75</c:v>
                </c:pt>
                <c:pt idx="609">
                  <c:v>15887.31</c:v>
                </c:pt>
                <c:pt idx="610">
                  <c:v>15835.09</c:v>
                </c:pt>
                <c:pt idx="611">
                  <c:v>15824.29</c:v>
                </c:pt>
                <c:pt idx="612">
                  <c:v>15840.59</c:v>
                </c:pt>
                <c:pt idx="613">
                  <c:v>15781.2</c:v>
                </c:pt>
                <c:pt idx="614">
                  <c:v>15843.09</c:v>
                </c:pt>
                <c:pt idx="615">
                  <c:v>15610.28</c:v>
                </c:pt>
                <c:pt idx="616">
                  <c:v>15623.15</c:v>
                </c:pt>
                <c:pt idx="617">
                  <c:v>15609.81</c:v>
                </c:pt>
                <c:pt idx="618">
                  <c:v>15701.42</c:v>
                </c:pt>
                <c:pt idx="619">
                  <c:v>15722.99</c:v>
                </c:pt>
                <c:pt idx="620">
                  <c:v>15616</c:v>
                </c:pt>
                <c:pt idx="621">
                  <c:v>15651.75</c:v>
                </c:pt>
                <c:pt idx="622">
                  <c:v>15490.17</c:v>
                </c:pt>
                <c:pt idx="623">
                  <c:v>15348.53</c:v>
                </c:pt>
                <c:pt idx="624">
                  <c:v>15506.74</c:v>
                </c:pt>
                <c:pt idx="625">
                  <c:v>15531.75</c:v>
                </c:pt>
                <c:pt idx="626">
                  <c:v>15573.88</c:v>
                </c:pt>
                <c:pt idx="627">
                  <c:v>15248.56</c:v>
                </c:pt>
                <c:pt idx="628">
                  <c:v>15365.27</c:v>
                </c:pt>
                <c:pt idx="629">
                  <c:v>15260.69</c:v>
                </c:pt>
                <c:pt idx="630">
                  <c:v>15156.44</c:v>
                </c:pt>
                <c:pt idx="631">
                  <c:v>15036.55</c:v>
                </c:pt>
                <c:pt idx="632">
                  <c:v>15194.49</c:v>
                </c:pt>
                <c:pt idx="633">
                  <c:v>14973.33</c:v>
                </c:pt>
                <c:pt idx="634">
                  <c:v>15250.86</c:v>
                </c:pt>
                <c:pt idx="635">
                  <c:v>15206.13</c:v>
                </c:pt>
                <c:pt idx="636">
                  <c:v>15199.14</c:v>
                </c:pt>
                <c:pt idx="637">
                  <c:v>15146.87</c:v>
                </c:pt>
                <c:pt idx="638">
                  <c:v>15249.38</c:v>
                </c:pt>
                <c:pt idx="639">
                  <c:v>15462.72</c:v>
                </c:pt>
                <c:pt idx="640">
                  <c:v>15587.36</c:v>
                </c:pt>
                <c:pt idx="641">
                  <c:v>15474.47</c:v>
                </c:pt>
                <c:pt idx="642">
                  <c:v>15515.83</c:v>
                </c:pt>
                <c:pt idx="643">
                  <c:v>15522.92</c:v>
                </c:pt>
                <c:pt idx="644">
                  <c:v>15472.56</c:v>
                </c:pt>
                <c:pt idx="645">
                  <c:v>15542.98</c:v>
                </c:pt>
                <c:pt idx="646">
                  <c:v>15599.23</c:v>
                </c:pt>
                <c:pt idx="647">
                  <c:v>15757.06</c:v>
                </c:pt>
                <c:pt idx="648">
                  <c:v>15705.81</c:v>
                </c:pt>
                <c:pt idx="649">
                  <c:v>15696.33</c:v>
                </c:pt>
                <c:pt idx="650">
                  <c:v>15688.77</c:v>
                </c:pt>
                <c:pt idx="651">
                  <c:v>15806.29</c:v>
                </c:pt>
                <c:pt idx="652">
                  <c:v>15954.45</c:v>
                </c:pt>
                <c:pt idx="653">
                  <c:v>16029.65</c:v>
                </c:pt>
                <c:pt idx="654">
                  <c:v>16054.36</c:v>
                </c:pt>
                <c:pt idx="655">
                  <c:v>16046.52</c:v>
                </c:pt>
                <c:pt idx="656">
                  <c:v>16040.47</c:v>
                </c:pt>
                <c:pt idx="657">
                  <c:v>16067.83</c:v>
                </c:pt>
                <c:pt idx="658">
                  <c:v>16083.11</c:v>
                </c:pt>
                <c:pt idx="659">
                  <c:v>16094.07</c:v>
                </c:pt>
                <c:pt idx="660">
                  <c:v>16148.64</c:v>
                </c:pt>
                <c:pt idx="661">
                  <c:v>16247.86</c:v>
                </c:pt>
                <c:pt idx="662">
                  <c:v>16251.13</c:v>
                </c:pt>
                <c:pt idx="663">
                  <c:v>16221.73</c:v>
                </c:pt>
                <c:pt idx="664">
                  <c:v>16159.97</c:v>
                </c:pt>
                <c:pt idx="665">
                  <c:v>16115.69</c:v>
                </c:pt>
                <c:pt idx="666">
                  <c:v>15878.39</c:v>
                </c:pt>
                <c:pt idx="667">
                  <c:v>15257.04</c:v>
                </c:pt>
                <c:pt idx="668">
                  <c:v>15280.86</c:v>
                </c:pt>
                <c:pt idx="669">
                  <c:v>15100.13</c:v>
                </c:pt>
                <c:pt idx="670">
                  <c:v>15472.67</c:v>
                </c:pt>
                <c:pt idx="671">
                  <c:v>15263.11</c:v>
                </c:pt>
                <c:pt idx="672">
                  <c:v>15169.98</c:v>
                </c:pt>
                <c:pt idx="673">
                  <c:v>15380.79</c:v>
                </c:pt>
                <c:pt idx="674">
                  <c:v>15813.94</c:v>
                </c:pt>
                <c:pt idx="675">
                  <c:v>15687.09</c:v>
                </c:pt>
                <c:pt idx="676">
                  <c:v>15639.26</c:v>
                </c:pt>
                <c:pt idx="677">
                  <c:v>15623.31</c:v>
                </c:pt>
                <c:pt idx="678">
                  <c:v>15621.72</c:v>
                </c:pt>
                <c:pt idx="679">
                  <c:v>15453.56</c:v>
                </c:pt>
                <c:pt idx="680">
                  <c:v>15476.35</c:v>
                </c:pt>
                <c:pt idx="681">
                  <c:v>15636.4</c:v>
                </c:pt>
                <c:pt idx="682">
                  <c:v>15531.69</c:v>
                </c:pt>
                <c:pt idx="683">
                  <c:v>15239.67</c:v>
                </c:pt>
                <c:pt idx="684">
                  <c:v>15447.44</c:v>
                </c:pt>
                <c:pt idx="685">
                  <c:v>15593.47</c:v>
                </c:pt>
                <c:pt idx="686">
                  <c:v>15756.31</c:v>
                </c:pt>
                <c:pt idx="687">
                  <c:v>15835.25</c:v>
                </c:pt>
                <c:pt idx="688">
                  <c:v>15963.7</c:v>
                </c:pt>
                <c:pt idx="689">
                  <c:v>15852.25</c:v>
                </c:pt>
                <c:pt idx="690">
                  <c:v>15884.86</c:v>
                </c:pt>
                <c:pt idx="691">
                  <c:v>16152.61</c:v>
                </c:pt>
                <c:pt idx="692">
                  <c:v>16271.75</c:v>
                </c:pt>
                <c:pt idx="693">
                  <c:v>16052.03</c:v>
                </c:pt>
                <c:pt idx="694">
                  <c:v>15947.74</c:v>
                </c:pt>
                <c:pt idx="695">
                  <c:v>15941.81</c:v>
                </c:pt>
                <c:pt idx="696">
                  <c:v>16010.32</c:v>
                </c:pt>
                <c:pt idx="697">
                  <c:v>16031.59</c:v>
                </c:pt>
                <c:pt idx="698">
                  <c:v>15883.24</c:v>
                </c:pt>
                <c:pt idx="699">
                  <c:v>15772.56</c:v>
                </c:pt>
                <c:pt idx="700">
                  <c:v>15809.72</c:v>
                </c:pt>
                <c:pt idx="701">
                  <c:v>15912.33</c:v>
                </c:pt>
                <c:pt idx="702">
                  <c:v>15603.88</c:v>
                </c:pt>
                <c:pt idx="703">
                  <c:v>15011.13</c:v>
                </c:pt>
                <c:pt idx="704">
                  <c:v>15123.87</c:v>
                </c:pt>
                <c:pt idx="705">
                  <c:v>15459.39</c:v>
                </c:pt>
                <c:pt idx="706">
                  <c:v>15524.27</c:v>
                </c:pt>
                <c:pt idx="707">
                  <c:v>15318.95</c:v>
                </c:pt>
                <c:pt idx="708">
                  <c:v>15471.2</c:v>
                </c:pt>
                <c:pt idx="709">
                  <c:v>15619.39</c:v>
                </c:pt>
                <c:pt idx="710">
                  <c:v>15613.77</c:v>
                </c:pt>
                <c:pt idx="711">
                  <c:v>15368.47</c:v>
                </c:pt>
                <c:pt idx="712">
                  <c:v>15099.56</c:v>
                </c:pt>
                <c:pt idx="713">
                  <c:v>15206.64</c:v>
                </c:pt>
                <c:pt idx="714">
                  <c:v>15242.38</c:v>
                </c:pt>
                <c:pt idx="715">
                  <c:v>15482.01</c:v>
                </c:pt>
                <c:pt idx="716">
                  <c:v>15490.44</c:v>
                </c:pt>
                <c:pt idx="717">
                  <c:v>15113.97</c:v>
                </c:pt>
                <c:pt idx="718">
                  <c:v>15412.71</c:v>
                </c:pt>
                <c:pt idx="719">
                  <c:v>15370.3</c:v>
                </c:pt>
                <c:pt idx="720">
                  <c:v>15267.63</c:v>
                </c:pt>
                <c:pt idx="721">
                  <c:v>15042.51</c:v>
                </c:pt>
                <c:pt idx="722">
                  <c:v>14693</c:v>
                </c:pt>
                <c:pt idx="723">
                  <c:v>14052.1</c:v>
                </c:pt>
                <c:pt idx="724">
                  <c:v>14567.23</c:v>
                </c:pt>
                <c:pt idx="725">
                  <c:v>14461.02</c:v>
                </c:pt>
                <c:pt idx="726">
                  <c:v>13904.85</c:v>
                </c:pt>
                <c:pt idx="727">
                  <c:v>14000.11</c:v>
                </c:pt>
                <c:pt idx="728">
                  <c:v>13698.4</c:v>
                </c:pt>
                <c:pt idx="729">
                  <c:v>13094.54</c:v>
                </c:pt>
                <c:pt idx="730">
                  <c:v>12834.65</c:v>
                </c:pt>
                <c:pt idx="731">
                  <c:v>12831.51</c:v>
                </c:pt>
                <c:pt idx="732">
                  <c:v>13847.93</c:v>
                </c:pt>
                <c:pt idx="733">
                  <c:v>13442.1</c:v>
                </c:pt>
                <c:pt idx="734">
                  <c:v>13628.11</c:v>
                </c:pt>
                <c:pt idx="735">
                  <c:v>13929.11</c:v>
                </c:pt>
                <c:pt idx="736">
                  <c:v>13917.27</c:v>
                </c:pt>
                <c:pt idx="737">
                  <c:v>14440.74</c:v>
                </c:pt>
                <c:pt idx="738">
                  <c:v>14388.06</c:v>
                </c:pt>
                <c:pt idx="739">
                  <c:v>14413.09</c:v>
                </c:pt>
                <c:pt idx="740">
                  <c:v>14473.2</c:v>
                </c:pt>
                <c:pt idx="741">
                  <c:v>14283.65</c:v>
                </c:pt>
                <c:pt idx="742">
                  <c:v>14273.79</c:v>
                </c:pt>
                <c:pt idx="743">
                  <c:v>14305.76</c:v>
                </c:pt>
                <c:pt idx="744">
                  <c:v>14417.37</c:v>
                </c:pt>
                <c:pt idx="745">
                  <c:v>14820.33</c:v>
                </c:pt>
                <c:pt idx="746">
                  <c:v>14606.05</c:v>
                </c:pt>
                <c:pt idx="747">
                  <c:v>14414.75</c:v>
                </c:pt>
                <c:pt idx="748">
                  <c:v>14446.48</c:v>
                </c:pt>
                <c:pt idx="749">
                  <c:v>14518.16</c:v>
                </c:pt>
                <c:pt idx="750">
                  <c:v>14424.36</c:v>
                </c:pt>
                <c:pt idx="751">
                  <c:v>14151.69</c:v>
                </c:pt>
                <c:pt idx="752">
                  <c:v>14078.15</c:v>
                </c:pt>
                <c:pt idx="753">
                  <c:v>14283.67</c:v>
                </c:pt>
                <c:pt idx="754">
                  <c:v>14192.78</c:v>
                </c:pt>
                <c:pt idx="755">
                  <c:v>14124.95</c:v>
                </c:pt>
                <c:pt idx="756">
                  <c:v>14076.44</c:v>
                </c:pt>
                <c:pt idx="757">
                  <c:v>14163.85</c:v>
                </c:pt>
                <c:pt idx="758">
                  <c:v>14153.46</c:v>
                </c:pt>
                <c:pt idx="759">
                  <c:v>14362.03</c:v>
                </c:pt>
                <c:pt idx="760">
                  <c:v>14502.41</c:v>
                </c:pt>
                <c:pt idx="761">
                  <c:v>14142.09</c:v>
                </c:pt>
                <c:pt idx="762">
                  <c:v>13924.17</c:v>
                </c:pt>
                <c:pt idx="763">
                  <c:v>13756.4</c:v>
                </c:pt>
                <c:pt idx="764">
                  <c:v>13793.94</c:v>
                </c:pt>
                <c:pt idx="765">
                  <c:v>13979.84</c:v>
                </c:pt>
                <c:pt idx="766">
                  <c:v>13939.07</c:v>
                </c:pt>
                <c:pt idx="767">
                  <c:v>13674.29</c:v>
                </c:pt>
                <c:pt idx="768">
                  <c:v>13380.67</c:v>
                </c:pt>
                <c:pt idx="769">
                  <c:v>13534.74</c:v>
                </c:pt>
                <c:pt idx="770">
                  <c:v>13828.64</c:v>
                </c:pt>
                <c:pt idx="771">
                  <c:v>13739.64</c:v>
                </c:pt>
                <c:pt idx="772">
                  <c:v>14027.93</c:v>
                </c:pt>
                <c:pt idx="773">
                  <c:v>13964.38</c:v>
                </c:pt>
                <c:pt idx="774">
                  <c:v>14185.94</c:v>
                </c:pt>
                <c:pt idx="775">
                  <c:v>14007.76</c:v>
                </c:pt>
                <c:pt idx="776">
                  <c:v>13882.3</c:v>
                </c:pt>
                <c:pt idx="777">
                  <c:v>13981.91</c:v>
                </c:pt>
                <c:pt idx="778">
                  <c:v>14175.4</c:v>
                </c:pt>
                <c:pt idx="779">
                  <c:v>13919.75</c:v>
                </c:pt>
                <c:pt idx="780">
                  <c:v>14007.93</c:v>
                </c:pt>
                <c:pt idx="781">
                  <c:v>14231.29</c:v>
                </c:pt>
                <c:pt idx="782">
                  <c:v>14462.19</c:v>
                </c:pt>
                <c:pt idx="783">
                  <c:v>14388.35</c:v>
                </c:pt>
                <c:pt idx="784">
                  <c:v>14340.47</c:v>
                </c:pt>
                <c:pt idx="785">
                  <c:v>14485.17</c:v>
                </c:pt>
                <c:pt idx="786">
                  <c:v>14460.09</c:v>
                </c:pt>
                <c:pt idx="787">
                  <c:v>14653.81</c:v>
                </c:pt>
                <c:pt idx="788">
                  <c:v>14556.62</c:v>
                </c:pt>
                <c:pt idx="789">
                  <c:v>14445.99</c:v>
                </c:pt>
                <c:pt idx="790">
                  <c:v>14198.8</c:v>
                </c:pt>
                <c:pt idx="791">
                  <c:v>13761.83</c:v>
                </c:pt>
                <c:pt idx="792">
                  <c:v>13427.03</c:v>
                </c:pt>
                <c:pt idx="793">
                  <c:v>13304.39</c:v>
                </c:pt>
                <c:pt idx="794">
                  <c:v>13485.29</c:v>
                </c:pt>
                <c:pt idx="795">
                  <c:v>13038.49</c:v>
                </c:pt>
                <c:pt idx="796">
                  <c:v>13126.26</c:v>
                </c:pt>
                <c:pt idx="797">
                  <c:v>13292.4</c:v>
                </c:pt>
                <c:pt idx="798">
                  <c:v>13144.28</c:v>
                </c:pt>
                <c:pt idx="799">
                  <c:v>12912.59</c:v>
                </c:pt>
                <c:pt idx="800">
                  <c:v>13118.13</c:v>
                </c:pt>
                <c:pt idx="801">
                  <c:v>13186.07</c:v>
                </c:pt>
                <c:pt idx="802">
                  <c:v>13231.82</c:v>
                </c:pt>
                <c:pt idx="803">
                  <c:v>13003.35</c:v>
                </c:pt>
                <c:pt idx="804">
                  <c:v>12783.77</c:v>
                </c:pt>
                <c:pt idx="805">
                  <c:v>12813.03</c:v>
                </c:pt>
                <c:pt idx="806">
                  <c:v>12401.2</c:v>
                </c:pt>
                <c:pt idx="807">
                  <c:v>12594.52</c:v>
                </c:pt>
                <c:pt idx="808">
                  <c:v>12843.22</c:v>
                </c:pt>
                <c:pt idx="809">
                  <c:v>13015.23</c:v>
                </c:pt>
                <c:pt idx="810">
                  <c:v>12832.44</c:v>
                </c:pt>
                <c:pt idx="811">
                  <c:v>12905.48</c:v>
                </c:pt>
                <c:pt idx="812">
                  <c:v>12756.32</c:v>
                </c:pt>
                <c:pt idx="813">
                  <c:v>12519.66</c:v>
                </c:pt>
                <c:pt idx="814">
                  <c:v>12864.72</c:v>
                </c:pt>
                <c:pt idx="815">
                  <c:v>13308.41</c:v>
                </c:pt>
                <c:pt idx="816">
                  <c:v>13281.98</c:v>
                </c:pt>
                <c:pt idx="817">
                  <c:v>13246.64</c:v>
                </c:pt>
                <c:pt idx="818">
                  <c:v>13253.68</c:v>
                </c:pt>
                <c:pt idx="819">
                  <c:v>13210.32</c:v>
                </c:pt>
                <c:pt idx="820">
                  <c:v>13096.93</c:v>
                </c:pt>
                <c:pt idx="821">
                  <c:v>13166.38</c:v>
                </c:pt>
                <c:pt idx="822">
                  <c:v>13282.11</c:v>
                </c:pt>
                <c:pt idx="823">
                  <c:v>13484.05</c:v>
                </c:pt>
                <c:pt idx="824">
                  <c:v>13479.63</c:v>
                </c:pt>
                <c:pt idx="825">
                  <c:v>13449.2</c:v>
                </c:pt>
                <c:pt idx="826">
                  <c:v>13587.56</c:v>
                </c:pt>
                <c:pt idx="827">
                  <c:v>13662.68</c:v>
                </c:pt>
                <c:pt idx="828">
                  <c:v>13573.93</c:v>
                </c:pt>
                <c:pt idx="829">
                  <c:v>13687.69</c:v>
                </c:pt>
                <c:pt idx="830">
                  <c:v>13534.97</c:v>
                </c:pt>
                <c:pt idx="831">
                  <c:v>13700.93</c:v>
                </c:pt>
                <c:pt idx="832">
                  <c:v>13795.85</c:v>
                </c:pt>
                <c:pt idx="833">
                  <c:v>13816.61</c:v>
                </c:pt>
                <c:pt idx="834">
                  <c:v>13910.12</c:v>
                </c:pt>
                <c:pt idx="835">
                  <c:v>13626.71</c:v>
                </c:pt>
                <c:pt idx="836">
                  <c:v>13697.41</c:v>
                </c:pt>
                <c:pt idx="837">
                  <c:v>13544.52</c:v>
                </c:pt>
                <c:pt idx="838">
                  <c:v>13230.57</c:v>
                </c:pt>
                <c:pt idx="839">
                  <c:v>13194.23</c:v>
                </c:pt>
                <c:pt idx="840">
                  <c:v>13220.06</c:v>
                </c:pt>
                <c:pt idx="841">
                  <c:v>13271.96</c:v>
                </c:pt>
                <c:pt idx="842">
                  <c:v>12971.47</c:v>
                </c:pt>
                <c:pt idx="843">
                  <c:v>12892.99</c:v>
                </c:pt>
                <c:pt idx="844">
                  <c:v>12961.14</c:v>
                </c:pt>
                <c:pt idx="845">
                  <c:v>12834.96</c:v>
                </c:pt>
                <c:pt idx="846">
                  <c:v>12630.23</c:v>
                </c:pt>
                <c:pt idx="847">
                  <c:v>13050.27</c:v>
                </c:pt>
                <c:pt idx="848">
                  <c:v>12871.44</c:v>
                </c:pt>
                <c:pt idx="849">
                  <c:v>12915.97</c:v>
                </c:pt>
                <c:pt idx="850">
                  <c:v>12904.32</c:v>
                </c:pt>
                <c:pt idx="851">
                  <c:v>13088.21</c:v>
                </c:pt>
                <c:pt idx="852">
                  <c:v>13402.27</c:v>
                </c:pt>
                <c:pt idx="853">
                  <c:v>13188.95</c:v>
                </c:pt>
                <c:pt idx="854">
                  <c:v>13028</c:v>
                </c:pt>
                <c:pt idx="855">
                  <c:v>12956.66</c:v>
                </c:pt>
                <c:pt idx="856">
                  <c:v>12741.26</c:v>
                </c:pt>
                <c:pt idx="857">
                  <c:v>12670.83</c:v>
                </c:pt>
                <c:pt idx="858">
                  <c:v>12767.15</c:v>
                </c:pt>
                <c:pt idx="859">
                  <c:v>12531.63</c:v>
                </c:pt>
                <c:pt idx="860">
                  <c:v>12227.92</c:v>
                </c:pt>
                <c:pt idx="861">
                  <c:v>12139.68</c:v>
                </c:pt>
                <c:pt idx="862">
                  <c:v>12183.28</c:v>
                </c:pt>
                <c:pt idx="863">
                  <c:v>11975.55</c:v>
                </c:pt>
                <c:pt idx="864">
                  <c:v>12114.36</c:v>
                </c:pt>
                <c:pt idx="865">
                  <c:v>12209.48</c:v>
                </c:pt>
                <c:pt idx="866">
                  <c:v>12670.48</c:v>
                </c:pt>
                <c:pt idx="867">
                  <c:v>12517.18</c:v>
                </c:pt>
                <c:pt idx="868">
                  <c:v>12470.78</c:v>
                </c:pt>
                <c:pt idx="869">
                  <c:v>12273</c:v>
                </c:pt>
                <c:pt idx="870">
                  <c:v>12220.25</c:v>
                </c:pt>
                <c:pt idx="871">
                  <c:v>12172.26</c:v>
                </c:pt>
                <c:pt idx="872">
                  <c:v>12355.58</c:v>
                </c:pt>
                <c:pt idx="873">
                  <c:v>12437.81</c:v>
                </c:pt>
                <c:pt idx="874">
                  <c:v>12649.03</c:v>
                </c:pt>
                <c:pt idx="875">
                  <c:v>12765.61</c:v>
                </c:pt>
                <c:pt idx="876">
                  <c:v>12741.41</c:v>
                </c:pt>
                <c:pt idx="877">
                  <c:v>12767.41</c:v>
                </c:pt>
                <c:pt idx="878">
                  <c:v>12730.9</c:v>
                </c:pt>
                <c:pt idx="879">
                  <c:v>12931.45</c:v>
                </c:pt>
                <c:pt idx="880">
                  <c:v>13052.96</c:v>
                </c:pt>
                <c:pt idx="881">
                  <c:v>13195.81</c:v>
                </c:pt>
                <c:pt idx="882">
                  <c:v>13211.23</c:v>
                </c:pt>
                <c:pt idx="883">
                  <c:v>13243.33</c:v>
                </c:pt>
                <c:pt idx="884">
                  <c:v>13253.74</c:v>
                </c:pt>
                <c:pt idx="885">
                  <c:v>13338.74</c:v>
                </c:pt>
                <c:pt idx="886">
                  <c:v>13256.74</c:v>
                </c:pt>
                <c:pt idx="887">
                  <c:v>13459.85</c:v>
                </c:pt>
                <c:pt idx="888">
                  <c:v>13533.52</c:v>
                </c:pt>
                <c:pt idx="889">
                  <c:v>13688.75</c:v>
                </c:pt>
                <c:pt idx="890">
                  <c:v>13666.32</c:v>
                </c:pt>
                <c:pt idx="891">
                  <c:v>14146.09</c:v>
                </c:pt>
                <c:pt idx="892">
                  <c:v>14224.86</c:v>
                </c:pt>
                <c:pt idx="893">
                  <c:v>14313.3</c:v>
                </c:pt>
                <c:pt idx="894">
                  <c:v>14378.51</c:v>
                </c:pt>
                <c:pt idx="895">
                  <c:v>14234.03</c:v>
                </c:pt>
                <c:pt idx="896">
                  <c:v>14266.38</c:v>
                </c:pt>
                <c:pt idx="897">
                  <c:v>14431.86</c:v>
                </c:pt>
                <c:pt idx="898">
                  <c:v>14379.93</c:v>
                </c:pt>
                <c:pt idx="899">
                  <c:v>14422.35</c:v>
                </c:pt>
                <c:pt idx="900">
                  <c:v>14541.38</c:v>
                </c:pt>
                <c:pt idx="901">
                  <c:v>14383.36</c:v>
                </c:pt>
                <c:pt idx="902">
                  <c:v>14355.45</c:v>
                </c:pt>
                <c:pt idx="903">
                  <c:v>14397.04</c:v>
                </c:pt>
                <c:pt idx="904">
                  <c:v>14490.3</c:v>
                </c:pt>
                <c:pt idx="905">
                  <c:v>14529.39</c:v>
                </c:pt>
                <c:pt idx="906">
                  <c:v>14447.61</c:v>
                </c:pt>
                <c:pt idx="907">
                  <c:v>14343.19</c:v>
                </c:pt>
                <c:pt idx="908">
                  <c:v>14261.19</c:v>
                </c:pt>
                <c:pt idx="909">
                  <c:v>14264.56</c:v>
                </c:pt>
                <c:pt idx="910">
                  <c:v>14370.72</c:v>
                </c:pt>
                <c:pt idx="911">
                  <c:v>14306.63</c:v>
                </c:pt>
                <c:pt idx="912">
                  <c:v>14497.89</c:v>
                </c:pt>
                <c:pt idx="913">
                  <c:v>14460.2</c:v>
                </c:pt>
                <c:pt idx="914">
                  <c:v>13986.23</c:v>
                </c:pt>
                <c:pt idx="915">
                  <c:v>13893.07</c:v>
                </c:pt>
                <c:pt idx="916">
                  <c:v>13942.87</c:v>
                </c:pt>
                <c:pt idx="917">
                  <c:v>13884.66</c:v>
                </c:pt>
                <c:pt idx="918">
                  <c:v>14097.82</c:v>
                </c:pt>
                <c:pt idx="919">
                  <c:v>13914.07</c:v>
                </c:pt>
                <c:pt idx="920">
                  <c:v>13940.93</c:v>
                </c:pt>
                <c:pt idx="921">
                  <c:v>13995.1</c:v>
                </c:pt>
                <c:pt idx="922">
                  <c:v>13925.6</c:v>
                </c:pt>
                <c:pt idx="923">
                  <c:v>14071.72</c:v>
                </c:pt>
                <c:pt idx="924">
                  <c:v>13923.59</c:v>
                </c:pt>
                <c:pt idx="925">
                  <c:v>14490.78</c:v>
                </c:pt>
                <c:pt idx="926">
                  <c:v>14436.31</c:v>
                </c:pt>
                <c:pt idx="927">
                  <c:v>14610.02</c:v>
                </c:pt>
                <c:pt idx="928">
                  <c:v>14774.6</c:v>
                </c:pt>
                <c:pt idx="929">
                  <c:v>14947.91</c:v>
                </c:pt>
                <c:pt idx="930">
                  <c:v>15058.3</c:v>
                </c:pt>
                <c:pt idx="931">
                  <c:v>15086.52</c:v>
                </c:pt>
                <c:pt idx="932">
                  <c:v>15187.07</c:v>
                </c:pt>
                <c:pt idx="933">
                  <c:v>15181.8</c:v>
                </c:pt>
                <c:pt idx="934">
                  <c:v>14920.36</c:v>
                </c:pt>
                <c:pt idx="935">
                  <c:v>15033.56</c:v>
                </c:pt>
                <c:pt idx="936">
                  <c:v>15102.95</c:v>
                </c:pt>
                <c:pt idx="937">
                  <c:v>15093.11</c:v>
                </c:pt>
                <c:pt idx="938">
                  <c:v>15081.64</c:v>
                </c:pt>
                <c:pt idx="939">
                  <c:v>15132.85</c:v>
                </c:pt>
                <c:pt idx="940">
                  <c:v>15150.03</c:v>
                </c:pt>
                <c:pt idx="941">
                  <c:v>15126.08</c:v>
                </c:pt>
                <c:pt idx="942">
                  <c:v>15128.27</c:v>
                </c:pt>
                <c:pt idx="943">
                  <c:v>15180.74</c:v>
                </c:pt>
                <c:pt idx="944">
                  <c:v>15509.19</c:v>
                </c:pt>
                <c:pt idx="945">
                  <c:v>15476.43</c:v>
                </c:pt>
                <c:pt idx="946">
                  <c:v>15345.91</c:v>
                </c:pt>
                <c:pt idx="947">
                  <c:v>15320.88</c:v>
                </c:pt>
                <c:pt idx="948">
                  <c:v>15412.05</c:v>
                </c:pt>
                <c:pt idx="949">
                  <c:v>15523.42</c:v>
                </c:pt>
                <c:pt idx="950">
                  <c:v>15307.98</c:v>
                </c:pt>
                <c:pt idx="951">
                  <c:v>15397.34</c:v>
                </c:pt>
                <c:pt idx="952">
                  <c:v>15380.56</c:v>
                </c:pt>
                <c:pt idx="953">
                  <c:v>15506.34</c:v>
                </c:pt>
                <c:pt idx="954">
                  <c:v>15533.64</c:v>
                </c:pt>
                <c:pt idx="955">
                  <c:v>15482</c:v>
                </c:pt>
                <c:pt idx="956">
                  <c:v>15397.62</c:v>
                </c:pt>
                <c:pt idx="957">
                  <c:v>15399.89</c:v>
                </c:pt>
                <c:pt idx="958">
                  <c:v>15209.74</c:v>
                </c:pt>
                <c:pt idx="959">
                  <c:v>15381.43</c:v>
                </c:pt>
                <c:pt idx="960">
                  <c:v>15365.14</c:v>
                </c:pt>
                <c:pt idx="961">
                  <c:v>15305.02</c:v>
                </c:pt>
                <c:pt idx="962">
                  <c:v>15327.64</c:v>
                </c:pt>
                <c:pt idx="963">
                  <c:v>15578.39</c:v>
                </c:pt>
                <c:pt idx="964">
                  <c:v>15653.58</c:v>
                </c:pt>
                <c:pt idx="965">
                  <c:v>15559.53</c:v>
                </c:pt>
                <c:pt idx="966">
                  <c:v>15631.87</c:v>
                </c:pt>
                <c:pt idx="967">
                  <c:v>15633.21</c:v>
                </c:pt>
                <c:pt idx="968">
                  <c:v>15427.97</c:v>
                </c:pt>
                <c:pt idx="969">
                  <c:v>14959.47</c:v>
                </c:pt>
                <c:pt idx="970">
                  <c:v>15232.83</c:v>
                </c:pt>
                <c:pt idx="971">
                  <c:v>14735.26</c:v>
                </c:pt>
                <c:pt idx="972">
                  <c:v>14967.1</c:v>
                </c:pt>
                <c:pt idx="973">
                  <c:v>14768.2</c:v>
                </c:pt>
                <c:pt idx="974">
                  <c:v>14933.38</c:v>
                </c:pt>
                <c:pt idx="975">
                  <c:v>15216.19</c:v>
                </c:pt>
                <c:pt idx="976">
                  <c:v>15210.39</c:v>
                </c:pt>
                <c:pt idx="977">
                  <c:v>14957.23</c:v>
                </c:pt>
                <c:pt idx="978">
                  <c:v>15127.68</c:v>
                </c:pt>
                <c:pt idx="979">
                  <c:v>15142.02</c:v>
                </c:pt>
                <c:pt idx="980">
                  <c:v>15328.78</c:v>
                </c:pt>
                <c:pt idx="981">
                  <c:v>15522.4</c:v>
                </c:pt>
                <c:pt idx="982">
                  <c:v>15628.84</c:v>
                </c:pt>
                <c:pt idx="983">
                  <c:v>15580.92</c:v>
                </c:pt>
                <c:pt idx="984">
                  <c:v>15603.47</c:v>
                </c:pt>
                <c:pt idx="985">
                  <c:v>15520.17</c:v>
                </c:pt>
                <c:pt idx="986">
                  <c:v>15597.89</c:v>
                </c:pt>
                <c:pt idx="987">
                  <c:v>15655.17</c:v>
                </c:pt>
                <c:pt idx="988">
                  <c:v>15703.6</c:v>
                </c:pt>
                <c:pt idx="989">
                  <c:v>15729.46</c:v>
                </c:pt>
                <c:pt idx="990">
                  <c:v>15807.5</c:v>
                </c:pt>
                <c:pt idx="991">
                  <c:v>15789.53</c:v>
                </c:pt>
                <c:pt idx="992">
                  <c:v>15882.67</c:v>
                </c:pt>
                <c:pt idx="993">
                  <c:v>15895.2</c:v>
                </c:pt>
                <c:pt idx="994">
                  <c:v>15795.97</c:v>
                </c:pt>
                <c:pt idx="995">
                  <c:v>15881.66</c:v>
                </c:pt>
                <c:pt idx="996">
                  <c:v>15863.95</c:v>
                </c:pt>
                <c:pt idx="997">
                  <c:v>15872.13</c:v>
                </c:pt>
                <c:pt idx="998">
                  <c:v>15795.73</c:v>
                </c:pt>
                <c:pt idx="999">
                  <c:v>15800.45</c:v>
                </c:pt>
                <c:pt idx="1000">
                  <c:v>15922.38</c:v>
                </c:pt>
                <c:pt idx="1001">
                  <c:v>15726.94</c:v>
                </c:pt>
                <c:pt idx="1002">
                  <c:v>15952.83</c:v>
                </c:pt>
                <c:pt idx="1003">
                  <c:v>15955.48</c:v>
                </c:pt>
                <c:pt idx="1004">
                  <c:v>15896.23</c:v>
                </c:pt>
                <c:pt idx="1005">
                  <c:v>15834.91</c:v>
                </c:pt>
                <c:pt idx="1006">
                  <c:v>15913.82</c:v>
                </c:pt>
                <c:pt idx="1007">
                  <c:v>15917.24</c:v>
                </c:pt>
                <c:pt idx="1008">
                  <c:v>15897.93</c:v>
                </c:pt>
                <c:pt idx="1009">
                  <c:v>15951.3</c:v>
                </c:pt>
                <c:pt idx="1010">
                  <c:v>16163.36</c:v>
                </c:pt>
                <c:pt idx="1011">
                  <c:v>16275.38</c:v>
                </c:pt>
                <c:pt idx="1012">
                  <c:v>16223.99</c:v>
                </c:pt>
                <c:pt idx="1013">
                  <c:v>16152.86</c:v>
                </c:pt>
                <c:pt idx="1014">
                  <c:v>15842.13</c:v>
                </c:pt>
                <c:pt idx="1015">
                  <c:v>15793.8</c:v>
                </c:pt>
                <c:pt idx="1016">
                  <c:v>15983.97</c:v>
                </c:pt>
                <c:pt idx="1017">
                  <c:v>15908.91</c:v>
                </c:pt>
                <c:pt idx="1018">
                  <c:v>15664.02</c:v>
                </c:pt>
                <c:pt idx="1019">
                  <c:v>15853.66</c:v>
                </c:pt>
                <c:pt idx="1020">
                  <c:v>16051.23</c:v>
                </c:pt>
                <c:pt idx="1021">
                  <c:v>15963.89</c:v>
                </c:pt>
                <c:pt idx="1022">
                  <c:v>15992.44</c:v>
                </c:pt>
                <c:pt idx="1023">
                  <c:v>15960.56</c:v>
                </c:pt>
                <c:pt idx="1024">
                  <c:v>15989.96</c:v>
                </c:pt>
                <c:pt idx="1025">
                  <c:v>15949.84</c:v>
                </c:pt>
                <c:pt idx="1026">
                  <c:v>16097.87</c:v>
                </c:pt>
                <c:pt idx="1027">
                  <c:v>16230.68</c:v>
                </c:pt>
                <c:pt idx="1028">
                  <c:v>16310.79</c:v>
                </c:pt>
                <c:pt idx="1029">
                  <c:v>16290.12</c:v>
                </c:pt>
                <c:pt idx="1030">
                  <c:v>16357.63</c:v>
                </c:pt>
                <c:pt idx="1031">
                  <c:v>16111.32</c:v>
                </c:pt>
                <c:pt idx="1032">
                  <c:v>16023.13</c:v>
                </c:pt>
                <c:pt idx="1033">
                  <c:v>15988.16</c:v>
                </c:pt>
                <c:pt idx="1034">
                  <c:v>15829.94</c:v>
                </c:pt>
                <c:pt idx="1035">
                  <c:v>15813.06</c:v>
                </c:pt>
                <c:pt idx="1036">
                  <c:v>15846.86</c:v>
                </c:pt>
                <c:pt idx="1037">
                  <c:v>15949</c:v>
                </c:pt>
                <c:pt idx="1038">
                  <c:v>15946.72</c:v>
                </c:pt>
                <c:pt idx="1039">
                  <c:v>16147.9</c:v>
                </c:pt>
                <c:pt idx="1040">
                  <c:v>16081.04</c:v>
                </c:pt>
                <c:pt idx="1041">
                  <c:v>15937.58</c:v>
                </c:pt>
                <c:pt idx="1042">
                  <c:v>15528.54</c:v>
                </c:pt>
                <c:pt idx="1043">
                  <c:v>15603.4</c:v>
                </c:pt>
                <c:pt idx="1044">
                  <c:v>15673.16</c:v>
                </c:pt>
                <c:pt idx="1045">
                  <c:v>15790.34</c:v>
                </c:pt>
                <c:pt idx="1046">
                  <c:v>16023</c:v>
                </c:pt>
                <c:pt idx="1047">
                  <c:v>16141.03</c:v>
                </c:pt>
                <c:pt idx="1048">
                  <c:v>16105.07</c:v>
                </c:pt>
                <c:pt idx="1049">
                  <c:v>16125.49</c:v>
                </c:pt>
                <c:pt idx="1050">
                  <c:v>16108.93</c:v>
                </c:pt>
                <c:pt idx="1051">
                  <c:v>16204.22</c:v>
                </c:pt>
                <c:pt idx="1052">
                  <c:v>16177.22</c:v>
                </c:pt>
                <c:pt idx="1053">
                  <c:v>16190.95</c:v>
                </c:pt>
                <c:pt idx="1054">
                  <c:v>16211.59</c:v>
                </c:pt>
                <c:pt idx="1055">
                  <c:v>16131.46</c:v>
                </c:pt>
                <c:pt idx="1056">
                  <c:v>16406.03</c:v>
                </c:pt>
                <c:pt idx="1057">
                  <c:v>16469.75</c:v>
                </c:pt>
                <c:pt idx="1058">
                  <c:v>16446.830000000002</c:v>
                </c:pt>
                <c:pt idx="1059">
                  <c:v>16240.4</c:v>
                </c:pt>
                <c:pt idx="1060">
                  <c:v>16020.02</c:v>
                </c:pt>
                <c:pt idx="1061">
                  <c:v>15893.38</c:v>
                </c:pt>
                <c:pt idx="1062">
                  <c:v>15951.86</c:v>
                </c:pt>
                <c:pt idx="1063">
                  <c:v>15950.76</c:v>
                </c:pt>
                <c:pt idx="1064">
                  <c:v>15774.93</c:v>
                </c:pt>
                <c:pt idx="1065">
                  <c:v>15852.58</c:v>
                </c:pt>
                <c:pt idx="1066">
                  <c:v>15996.52</c:v>
                </c:pt>
                <c:pt idx="1067">
                  <c:v>15904.25</c:v>
                </c:pt>
                <c:pt idx="1068">
                  <c:v>15767.28</c:v>
                </c:pt>
                <c:pt idx="1069">
                  <c:v>15789.45</c:v>
                </c:pt>
                <c:pt idx="1070">
                  <c:v>15676.9</c:v>
                </c:pt>
                <c:pt idx="1071">
                  <c:v>15574.26</c:v>
                </c:pt>
                <c:pt idx="1072">
                  <c:v>15603.28</c:v>
                </c:pt>
                <c:pt idx="1073">
                  <c:v>15705.62</c:v>
                </c:pt>
                <c:pt idx="1074">
                  <c:v>15728.41</c:v>
                </c:pt>
                <c:pt idx="1075">
                  <c:v>15621.49</c:v>
                </c:pt>
                <c:pt idx="1076">
                  <c:v>15631.82</c:v>
                </c:pt>
                <c:pt idx="1077">
                  <c:v>15792.61</c:v>
                </c:pt>
                <c:pt idx="1078">
                  <c:v>15930.88</c:v>
                </c:pt>
                <c:pt idx="1079">
                  <c:v>15891.93</c:v>
                </c:pt>
                <c:pt idx="1080">
                  <c:v>15947.08</c:v>
                </c:pt>
                <c:pt idx="1081">
                  <c:v>15840.34</c:v>
                </c:pt>
                <c:pt idx="1082">
                  <c:v>15771.71</c:v>
                </c:pt>
                <c:pt idx="1083">
                  <c:v>15741.37</c:v>
                </c:pt>
                <c:pt idx="1084">
                  <c:v>15718.66</c:v>
                </c:pt>
                <c:pt idx="1085">
                  <c:v>15744.75</c:v>
                </c:pt>
                <c:pt idx="1086">
                  <c:v>15800.99</c:v>
                </c:pt>
                <c:pt idx="1087">
                  <c:v>15715.53</c:v>
                </c:pt>
                <c:pt idx="1088">
                  <c:v>15654.03</c:v>
                </c:pt>
                <c:pt idx="1089">
                  <c:v>15805.29</c:v>
                </c:pt>
                <c:pt idx="1090">
                  <c:v>15893.53</c:v>
                </c:pt>
                <c:pt idx="1091">
                  <c:v>15664.48</c:v>
                </c:pt>
                <c:pt idx="1092">
                  <c:v>15781.59</c:v>
                </c:pt>
                <c:pt idx="1093">
                  <c:v>15571.86</c:v>
                </c:pt>
                <c:pt idx="1094">
                  <c:v>15557.29</c:v>
                </c:pt>
                <c:pt idx="1095">
                  <c:v>15405.49</c:v>
                </c:pt>
                <c:pt idx="1096">
                  <c:v>15255.87</c:v>
                </c:pt>
                <c:pt idx="1097">
                  <c:v>15217.45</c:v>
                </c:pt>
                <c:pt idx="1098">
                  <c:v>15323.5</c:v>
                </c:pt>
                <c:pt idx="1099">
                  <c:v>15386.58</c:v>
                </c:pt>
                <c:pt idx="1100">
                  <c:v>15247.21</c:v>
                </c:pt>
                <c:pt idx="1101">
                  <c:v>15085.21</c:v>
                </c:pt>
                <c:pt idx="1102">
                  <c:v>15099.92</c:v>
                </c:pt>
                <c:pt idx="1103">
                  <c:v>15070.22</c:v>
                </c:pt>
                <c:pt idx="1104">
                  <c:v>15229.77</c:v>
                </c:pt>
                <c:pt idx="1105">
                  <c:v>15423.52</c:v>
                </c:pt>
                <c:pt idx="1106">
                  <c:v>15460.01</c:v>
                </c:pt>
                <c:pt idx="1107">
                  <c:v>15425.03</c:v>
                </c:pt>
                <c:pt idx="1108">
                  <c:v>15186.66</c:v>
                </c:pt>
                <c:pt idx="1109">
                  <c:v>15237.99</c:v>
                </c:pt>
                <c:pt idx="1110">
                  <c:v>15251.69</c:v>
                </c:pt>
                <c:pt idx="1111">
                  <c:v>15094.91</c:v>
                </c:pt>
                <c:pt idx="1112">
                  <c:v>15045.23</c:v>
                </c:pt>
                <c:pt idx="1113">
                  <c:v>14798.47</c:v>
                </c:pt>
                <c:pt idx="1114">
                  <c:v>14800.72</c:v>
                </c:pt>
                <c:pt idx="1115">
                  <c:v>14879.94</c:v>
                </c:pt>
                <c:pt idx="1116">
                  <c:v>14892.18</c:v>
                </c:pt>
                <c:pt idx="1117">
                  <c:v>14731.05</c:v>
                </c:pt>
                <c:pt idx="1118">
                  <c:v>14687.41</c:v>
                </c:pt>
                <c:pt idx="1119">
                  <c:v>14716.54</c:v>
                </c:pt>
                <c:pt idx="1120">
                  <c:v>14810.34</c:v>
                </c:pt>
                <c:pt idx="1121">
                  <c:v>14923.27</c:v>
                </c:pt>
                <c:pt idx="1122">
                  <c:v>15143.6</c:v>
                </c:pt>
                <c:pt idx="1123">
                  <c:v>15189.25</c:v>
                </c:pt>
                <c:pt idx="1124">
                  <c:v>15152.64</c:v>
                </c:pt>
                <c:pt idx="1125">
                  <c:v>15229.6</c:v>
                </c:pt>
                <c:pt idx="1126">
                  <c:v>15352.54</c:v>
                </c:pt>
                <c:pt idx="1127">
                  <c:v>15234.39</c:v>
                </c:pt>
                <c:pt idx="1128">
                  <c:v>15345</c:v>
                </c:pt>
                <c:pt idx="1129">
                  <c:v>15614.43</c:v>
                </c:pt>
                <c:pt idx="1130">
                  <c:v>15748.17</c:v>
                </c:pt>
                <c:pt idx="1131">
                  <c:v>15786.61</c:v>
                </c:pt>
                <c:pt idx="1132">
                  <c:v>15919.16</c:v>
                </c:pt>
                <c:pt idx="1133">
                  <c:v>15901.33</c:v>
                </c:pt>
                <c:pt idx="1134">
                  <c:v>15900.53</c:v>
                </c:pt>
                <c:pt idx="1135">
                  <c:v>15957.82</c:v>
                </c:pt>
                <c:pt idx="1136">
                  <c:v>16029.49</c:v>
                </c:pt>
                <c:pt idx="1137">
                  <c:v>15966.37</c:v>
                </c:pt>
                <c:pt idx="1138">
                  <c:v>15992.67</c:v>
                </c:pt>
                <c:pt idx="1139">
                  <c:v>16166.45</c:v>
                </c:pt>
                <c:pt idx="1140">
                  <c:v>16215.43</c:v>
                </c:pt>
                <c:pt idx="1141">
                  <c:v>16397.52</c:v>
                </c:pt>
                <c:pt idx="1142">
                  <c:v>16404.759999999998</c:v>
                </c:pt>
                <c:pt idx="1143">
                  <c:v>16533.11</c:v>
                </c:pt>
                <c:pt idx="1144">
                  <c:v>16656.439999999999</c:v>
                </c:pt>
                <c:pt idx="1145">
                  <c:v>16628.990000000002</c:v>
                </c:pt>
                <c:pt idx="1146">
                  <c:v>16759.22</c:v>
                </c:pt>
                <c:pt idx="1147">
                  <c:v>16794.43</c:v>
                </c:pt>
                <c:pt idx="1148">
                  <c:v>16791.740000000002</c:v>
                </c:pt>
                <c:pt idx="1149">
                  <c:v>16766.05</c:v>
                </c:pt>
                <c:pt idx="1150">
                  <c:v>16752.23</c:v>
                </c:pt>
                <c:pt idx="1151">
                  <c:v>16751.439999999999</c:v>
                </c:pt>
                <c:pt idx="1152">
                  <c:v>16650.55</c:v>
                </c:pt>
                <c:pt idx="1153">
                  <c:v>16744.41</c:v>
                </c:pt>
                <c:pt idx="1154">
                  <c:v>16733.05</c:v>
                </c:pt>
                <c:pt idx="1155">
                  <c:v>16687.419999999998</c:v>
                </c:pt>
                <c:pt idx="1156">
                  <c:v>16706.18</c:v>
                </c:pt>
                <c:pt idx="1157">
                  <c:v>16742.07</c:v>
                </c:pt>
                <c:pt idx="1158">
                  <c:v>16701.55</c:v>
                </c:pt>
                <c:pt idx="1159">
                  <c:v>16751.64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E-6449-9D8A-D2377F341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414640"/>
        <c:axId val="421726032"/>
      </c:lineChart>
      <c:dateAx>
        <c:axId val="389414640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1726032"/>
        <c:crosses val="autoZero"/>
        <c:auto val="1"/>
        <c:lblOffset val="100"/>
        <c:baseTimeUnit val="days"/>
        <c:majorUnit val="5"/>
        <c:majorTimeUnit val="months"/>
      </c:dateAx>
      <c:valAx>
        <c:axId val="421726032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Close</a:t>
                </a:r>
                <a:r>
                  <a:rPr lang="it-IT" baseline="0"/>
                  <a:t> price</a:t>
                </a:r>
                <a:endParaRPr lang="it-IT"/>
              </a:p>
            </c:rich>
          </c:tx>
          <c:layout>
            <c:manualLayout>
              <c:xMode val="edge"/>
              <c:yMode val="edge"/>
              <c:x val="1.2280701377394012E-2"/>
              <c:y val="0.397340204504701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894146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chemeClr val="bg1"/>
                </a:solidFill>
              </a:rPr>
              <a:t>Andamento</a:t>
            </a:r>
            <a:r>
              <a:rPr lang="it-IT" b="1" baseline="0">
                <a:solidFill>
                  <a:schemeClr val="bg1"/>
                </a:solidFill>
              </a:rPr>
              <a:t> ADSGn.DE rispetto all'indice .GDAXI</a:t>
            </a:r>
            <a:endParaRPr lang="it-IT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5279438199842872E-2"/>
          <c:y val="9.8634456310881385E-2"/>
          <c:w val="0.79242526380217293"/>
          <c:h val="0.74014097445815152"/>
        </c:manualLayout>
      </c:layout>
      <c:lineChart>
        <c:grouping val="standard"/>
        <c:varyColors val="0"/>
        <c:ser>
          <c:idx val="0"/>
          <c:order val="0"/>
          <c:tx>
            <c:strRef>
              <c:f>'Confronto con indice'!$B$1</c:f>
              <c:strCache>
                <c:ptCount val="1"/>
                <c:pt idx="0">
                  <c:v> Adidas  </c:v>
                </c:pt>
              </c:strCache>
            </c:strRef>
          </c:tx>
          <c:spPr>
            <a:ln w="28575" cap="rnd">
              <a:solidFill>
                <a:srgbClr val="00BDFF"/>
              </a:solidFill>
              <a:round/>
            </a:ln>
            <a:effectLst/>
          </c:spPr>
          <c:marker>
            <c:symbol val="none"/>
          </c:marker>
          <c:cat>
            <c:numRef>
              <c:f>'Confronto con indice'!$A$2:$A$1273</c:f>
              <c:numCache>
                <c:formatCode>dd\-mmm\-yyyy</c:formatCode>
                <c:ptCount val="127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43692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43703</c:v>
                </c:pt>
                <c:pt idx="165">
                  <c:v>43704</c:v>
                </c:pt>
                <c:pt idx="166">
                  <c:v>43705</c:v>
                </c:pt>
                <c:pt idx="167">
                  <c:v>43706</c:v>
                </c:pt>
                <c:pt idx="168">
                  <c:v>43707</c:v>
                </c:pt>
                <c:pt idx="169">
                  <c:v>43710</c:v>
                </c:pt>
                <c:pt idx="170">
                  <c:v>43711</c:v>
                </c:pt>
                <c:pt idx="171">
                  <c:v>43712</c:v>
                </c:pt>
                <c:pt idx="172">
                  <c:v>43713</c:v>
                </c:pt>
                <c:pt idx="173">
                  <c:v>43714</c:v>
                </c:pt>
                <c:pt idx="174">
                  <c:v>43717</c:v>
                </c:pt>
                <c:pt idx="175">
                  <c:v>43718</c:v>
                </c:pt>
                <c:pt idx="176">
                  <c:v>43719</c:v>
                </c:pt>
                <c:pt idx="177">
                  <c:v>43720</c:v>
                </c:pt>
                <c:pt idx="178">
                  <c:v>43721</c:v>
                </c:pt>
                <c:pt idx="179">
                  <c:v>43724</c:v>
                </c:pt>
                <c:pt idx="180">
                  <c:v>43725</c:v>
                </c:pt>
                <c:pt idx="181">
                  <c:v>43726</c:v>
                </c:pt>
                <c:pt idx="182">
                  <c:v>43727</c:v>
                </c:pt>
                <c:pt idx="183">
                  <c:v>43728</c:v>
                </c:pt>
                <c:pt idx="184">
                  <c:v>43731</c:v>
                </c:pt>
                <c:pt idx="185">
                  <c:v>43732</c:v>
                </c:pt>
                <c:pt idx="186">
                  <c:v>43733</c:v>
                </c:pt>
                <c:pt idx="187">
                  <c:v>43734</c:v>
                </c:pt>
                <c:pt idx="188">
                  <c:v>43735</c:v>
                </c:pt>
                <c:pt idx="189">
                  <c:v>43738</c:v>
                </c:pt>
                <c:pt idx="190">
                  <c:v>43739</c:v>
                </c:pt>
                <c:pt idx="191">
                  <c:v>43740</c:v>
                </c:pt>
                <c:pt idx="192">
                  <c:v>43742</c:v>
                </c:pt>
                <c:pt idx="193">
                  <c:v>43745</c:v>
                </c:pt>
                <c:pt idx="194">
                  <c:v>43746</c:v>
                </c:pt>
                <c:pt idx="195">
                  <c:v>43747</c:v>
                </c:pt>
                <c:pt idx="196">
                  <c:v>43748</c:v>
                </c:pt>
                <c:pt idx="197">
                  <c:v>43749</c:v>
                </c:pt>
                <c:pt idx="198">
                  <c:v>43752</c:v>
                </c:pt>
                <c:pt idx="199">
                  <c:v>43753</c:v>
                </c:pt>
                <c:pt idx="200">
                  <c:v>43754</c:v>
                </c:pt>
                <c:pt idx="201">
                  <c:v>43755</c:v>
                </c:pt>
                <c:pt idx="202">
                  <c:v>43756</c:v>
                </c:pt>
                <c:pt idx="203">
                  <c:v>43759</c:v>
                </c:pt>
                <c:pt idx="204">
                  <c:v>43760</c:v>
                </c:pt>
                <c:pt idx="205">
                  <c:v>43761</c:v>
                </c:pt>
                <c:pt idx="206">
                  <c:v>43762</c:v>
                </c:pt>
                <c:pt idx="207">
                  <c:v>43763</c:v>
                </c:pt>
                <c:pt idx="208">
                  <c:v>43766</c:v>
                </c:pt>
                <c:pt idx="209">
                  <c:v>43767</c:v>
                </c:pt>
                <c:pt idx="210">
                  <c:v>43768</c:v>
                </c:pt>
                <c:pt idx="211">
                  <c:v>43769</c:v>
                </c:pt>
                <c:pt idx="212">
                  <c:v>43770</c:v>
                </c:pt>
                <c:pt idx="213">
                  <c:v>43773</c:v>
                </c:pt>
                <c:pt idx="214">
                  <c:v>43774</c:v>
                </c:pt>
                <c:pt idx="215">
                  <c:v>43775</c:v>
                </c:pt>
                <c:pt idx="216">
                  <c:v>43776</c:v>
                </c:pt>
                <c:pt idx="217">
                  <c:v>43777</c:v>
                </c:pt>
                <c:pt idx="218">
                  <c:v>43780</c:v>
                </c:pt>
                <c:pt idx="219">
                  <c:v>43781</c:v>
                </c:pt>
                <c:pt idx="220">
                  <c:v>43782</c:v>
                </c:pt>
                <c:pt idx="221">
                  <c:v>43783</c:v>
                </c:pt>
                <c:pt idx="222">
                  <c:v>43784</c:v>
                </c:pt>
                <c:pt idx="223">
                  <c:v>43787</c:v>
                </c:pt>
                <c:pt idx="224">
                  <c:v>43788</c:v>
                </c:pt>
                <c:pt idx="225">
                  <c:v>43789</c:v>
                </c:pt>
                <c:pt idx="226">
                  <c:v>43790</c:v>
                </c:pt>
                <c:pt idx="227">
                  <c:v>43791</c:v>
                </c:pt>
                <c:pt idx="228">
                  <c:v>43794</c:v>
                </c:pt>
                <c:pt idx="229">
                  <c:v>43795</c:v>
                </c:pt>
                <c:pt idx="230">
                  <c:v>43796</c:v>
                </c:pt>
                <c:pt idx="231">
                  <c:v>43797</c:v>
                </c:pt>
                <c:pt idx="232">
                  <c:v>43798</c:v>
                </c:pt>
                <c:pt idx="233">
                  <c:v>43801</c:v>
                </c:pt>
                <c:pt idx="234">
                  <c:v>43802</c:v>
                </c:pt>
                <c:pt idx="235">
                  <c:v>43803</c:v>
                </c:pt>
                <c:pt idx="236">
                  <c:v>43804</c:v>
                </c:pt>
                <c:pt idx="237">
                  <c:v>43805</c:v>
                </c:pt>
                <c:pt idx="238">
                  <c:v>43808</c:v>
                </c:pt>
                <c:pt idx="239">
                  <c:v>43809</c:v>
                </c:pt>
                <c:pt idx="240">
                  <c:v>43810</c:v>
                </c:pt>
                <c:pt idx="241">
                  <c:v>43811</c:v>
                </c:pt>
                <c:pt idx="242">
                  <c:v>43812</c:v>
                </c:pt>
                <c:pt idx="243">
                  <c:v>43815</c:v>
                </c:pt>
                <c:pt idx="244">
                  <c:v>43816</c:v>
                </c:pt>
                <c:pt idx="245">
                  <c:v>43817</c:v>
                </c:pt>
                <c:pt idx="246">
                  <c:v>43818</c:v>
                </c:pt>
                <c:pt idx="247">
                  <c:v>43819</c:v>
                </c:pt>
                <c:pt idx="248">
                  <c:v>43822</c:v>
                </c:pt>
                <c:pt idx="249">
                  <c:v>43826</c:v>
                </c:pt>
                <c:pt idx="250">
                  <c:v>43829</c:v>
                </c:pt>
                <c:pt idx="251">
                  <c:v>43832</c:v>
                </c:pt>
                <c:pt idx="252">
                  <c:v>43833</c:v>
                </c:pt>
                <c:pt idx="253">
                  <c:v>43836</c:v>
                </c:pt>
                <c:pt idx="254">
                  <c:v>43837</c:v>
                </c:pt>
                <c:pt idx="255">
                  <c:v>43838</c:v>
                </c:pt>
                <c:pt idx="256">
                  <c:v>43839</c:v>
                </c:pt>
                <c:pt idx="257">
                  <c:v>43840</c:v>
                </c:pt>
                <c:pt idx="258">
                  <c:v>43843</c:v>
                </c:pt>
                <c:pt idx="259">
                  <c:v>43844</c:v>
                </c:pt>
                <c:pt idx="260">
                  <c:v>43845</c:v>
                </c:pt>
                <c:pt idx="261">
                  <c:v>43846</c:v>
                </c:pt>
                <c:pt idx="262">
                  <c:v>43847</c:v>
                </c:pt>
                <c:pt idx="263">
                  <c:v>43850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43878</c:v>
                </c:pt>
                <c:pt idx="284">
                  <c:v>43879</c:v>
                </c:pt>
                <c:pt idx="285">
                  <c:v>43880</c:v>
                </c:pt>
                <c:pt idx="286">
                  <c:v>43881</c:v>
                </c:pt>
                <c:pt idx="287">
                  <c:v>43882</c:v>
                </c:pt>
                <c:pt idx="288">
                  <c:v>43885</c:v>
                </c:pt>
                <c:pt idx="289">
                  <c:v>43886</c:v>
                </c:pt>
                <c:pt idx="290">
                  <c:v>43887</c:v>
                </c:pt>
                <c:pt idx="291">
                  <c:v>43888</c:v>
                </c:pt>
                <c:pt idx="292">
                  <c:v>43889</c:v>
                </c:pt>
                <c:pt idx="293">
                  <c:v>43892</c:v>
                </c:pt>
                <c:pt idx="294">
                  <c:v>43893</c:v>
                </c:pt>
                <c:pt idx="295">
                  <c:v>43894</c:v>
                </c:pt>
                <c:pt idx="296">
                  <c:v>43895</c:v>
                </c:pt>
                <c:pt idx="297">
                  <c:v>43896</c:v>
                </c:pt>
                <c:pt idx="298">
                  <c:v>43899</c:v>
                </c:pt>
                <c:pt idx="299">
                  <c:v>43900</c:v>
                </c:pt>
                <c:pt idx="300">
                  <c:v>43901</c:v>
                </c:pt>
                <c:pt idx="301">
                  <c:v>43902</c:v>
                </c:pt>
                <c:pt idx="302">
                  <c:v>43903</c:v>
                </c:pt>
                <c:pt idx="303">
                  <c:v>43906</c:v>
                </c:pt>
                <c:pt idx="304">
                  <c:v>43907</c:v>
                </c:pt>
                <c:pt idx="305">
                  <c:v>43908</c:v>
                </c:pt>
                <c:pt idx="306">
                  <c:v>43909</c:v>
                </c:pt>
                <c:pt idx="307">
                  <c:v>43910</c:v>
                </c:pt>
                <c:pt idx="308">
                  <c:v>43913</c:v>
                </c:pt>
                <c:pt idx="309">
                  <c:v>43914</c:v>
                </c:pt>
                <c:pt idx="310">
                  <c:v>43915</c:v>
                </c:pt>
                <c:pt idx="311">
                  <c:v>43916</c:v>
                </c:pt>
                <c:pt idx="312">
                  <c:v>43917</c:v>
                </c:pt>
                <c:pt idx="313">
                  <c:v>43920</c:v>
                </c:pt>
                <c:pt idx="314">
                  <c:v>43921</c:v>
                </c:pt>
                <c:pt idx="315">
                  <c:v>43922</c:v>
                </c:pt>
                <c:pt idx="316">
                  <c:v>43923</c:v>
                </c:pt>
                <c:pt idx="317">
                  <c:v>43924</c:v>
                </c:pt>
                <c:pt idx="318">
                  <c:v>43927</c:v>
                </c:pt>
                <c:pt idx="319">
                  <c:v>43928</c:v>
                </c:pt>
                <c:pt idx="320">
                  <c:v>43929</c:v>
                </c:pt>
                <c:pt idx="321">
                  <c:v>43930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43955</c:v>
                </c:pt>
                <c:pt idx="336">
                  <c:v>43956</c:v>
                </c:pt>
                <c:pt idx="337">
                  <c:v>43957</c:v>
                </c:pt>
                <c:pt idx="338">
                  <c:v>43958</c:v>
                </c:pt>
                <c:pt idx="339">
                  <c:v>43959</c:v>
                </c:pt>
                <c:pt idx="340">
                  <c:v>43962</c:v>
                </c:pt>
                <c:pt idx="341">
                  <c:v>43963</c:v>
                </c:pt>
                <c:pt idx="342">
                  <c:v>43964</c:v>
                </c:pt>
                <c:pt idx="343">
                  <c:v>43965</c:v>
                </c:pt>
                <c:pt idx="344">
                  <c:v>43966</c:v>
                </c:pt>
                <c:pt idx="345">
                  <c:v>43969</c:v>
                </c:pt>
                <c:pt idx="346">
                  <c:v>43970</c:v>
                </c:pt>
                <c:pt idx="347">
                  <c:v>43971</c:v>
                </c:pt>
                <c:pt idx="348">
                  <c:v>43972</c:v>
                </c:pt>
                <c:pt idx="349">
                  <c:v>43973</c:v>
                </c:pt>
                <c:pt idx="350">
                  <c:v>43976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43984</c:v>
                </c:pt>
                <c:pt idx="356">
                  <c:v>43985</c:v>
                </c:pt>
                <c:pt idx="357">
                  <c:v>43986</c:v>
                </c:pt>
                <c:pt idx="358">
                  <c:v>43987</c:v>
                </c:pt>
                <c:pt idx="359">
                  <c:v>43990</c:v>
                </c:pt>
                <c:pt idx="360">
                  <c:v>43991</c:v>
                </c:pt>
                <c:pt idx="361">
                  <c:v>43992</c:v>
                </c:pt>
                <c:pt idx="362">
                  <c:v>43993</c:v>
                </c:pt>
                <c:pt idx="363">
                  <c:v>43994</c:v>
                </c:pt>
                <c:pt idx="364">
                  <c:v>43997</c:v>
                </c:pt>
                <c:pt idx="365">
                  <c:v>43998</c:v>
                </c:pt>
                <c:pt idx="366">
                  <c:v>43999</c:v>
                </c:pt>
                <c:pt idx="367">
                  <c:v>44000</c:v>
                </c:pt>
                <c:pt idx="368">
                  <c:v>44001</c:v>
                </c:pt>
                <c:pt idx="369">
                  <c:v>44004</c:v>
                </c:pt>
                <c:pt idx="370">
                  <c:v>44005</c:v>
                </c:pt>
                <c:pt idx="371">
                  <c:v>44006</c:v>
                </c:pt>
                <c:pt idx="372">
                  <c:v>44007</c:v>
                </c:pt>
                <c:pt idx="373">
                  <c:v>44008</c:v>
                </c:pt>
                <c:pt idx="374">
                  <c:v>44011</c:v>
                </c:pt>
                <c:pt idx="375">
                  <c:v>44012</c:v>
                </c:pt>
                <c:pt idx="376">
                  <c:v>44013</c:v>
                </c:pt>
                <c:pt idx="377">
                  <c:v>44014</c:v>
                </c:pt>
                <c:pt idx="378">
                  <c:v>44015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44081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44161</c:v>
                </c:pt>
                <c:pt idx="483">
                  <c:v>44162</c:v>
                </c:pt>
                <c:pt idx="484">
                  <c:v>44165</c:v>
                </c:pt>
                <c:pt idx="485">
                  <c:v>44166</c:v>
                </c:pt>
                <c:pt idx="486">
                  <c:v>44167</c:v>
                </c:pt>
                <c:pt idx="487">
                  <c:v>44168</c:v>
                </c:pt>
                <c:pt idx="488">
                  <c:v>44169</c:v>
                </c:pt>
                <c:pt idx="489">
                  <c:v>44172</c:v>
                </c:pt>
                <c:pt idx="490">
                  <c:v>44173</c:v>
                </c:pt>
                <c:pt idx="491">
                  <c:v>44174</c:v>
                </c:pt>
                <c:pt idx="492">
                  <c:v>44175</c:v>
                </c:pt>
                <c:pt idx="493">
                  <c:v>44176</c:v>
                </c:pt>
                <c:pt idx="494">
                  <c:v>44179</c:v>
                </c:pt>
                <c:pt idx="495">
                  <c:v>44180</c:v>
                </c:pt>
                <c:pt idx="496">
                  <c:v>44181</c:v>
                </c:pt>
                <c:pt idx="497">
                  <c:v>44182</c:v>
                </c:pt>
                <c:pt idx="498">
                  <c:v>44183</c:v>
                </c:pt>
                <c:pt idx="499">
                  <c:v>44186</c:v>
                </c:pt>
                <c:pt idx="500">
                  <c:v>44187</c:v>
                </c:pt>
                <c:pt idx="501">
                  <c:v>44188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44214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44242</c:v>
                </c:pt>
                <c:pt idx="536">
                  <c:v>44243</c:v>
                </c:pt>
                <c:pt idx="537">
                  <c:v>44244</c:v>
                </c:pt>
                <c:pt idx="538">
                  <c:v>44245</c:v>
                </c:pt>
                <c:pt idx="539">
                  <c:v>44246</c:v>
                </c:pt>
                <c:pt idx="540">
                  <c:v>44249</c:v>
                </c:pt>
                <c:pt idx="541">
                  <c:v>44250</c:v>
                </c:pt>
                <c:pt idx="542">
                  <c:v>44251</c:v>
                </c:pt>
                <c:pt idx="543">
                  <c:v>44252</c:v>
                </c:pt>
                <c:pt idx="544">
                  <c:v>44253</c:v>
                </c:pt>
                <c:pt idx="545">
                  <c:v>44256</c:v>
                </c:pt>
                <c:pt idx="546">
                  <c:v>44257</c:v>
                </c:pt>
                <c:pt idx="547">
                  <c:v>44258</c:v>
                </c:pt>
                <c:pt idx="548">
                  <c:v>44259</c:v>
                </c:pt>
                <c:pt idx="549">
                  <c:v>44260</c:v>
                </c:pt>
                <c:pt idx="550">
                  <c:v>44263</c:v>
                </c:pt>
                <c:pt idx="551">
                  <c:v>44264</c:v>
                </c:pt>
                <c:pt idx="552">
                  <c:v>44265</c:v>
                </c:pt>
                <c:pt idx="553">
                  <c:v>44266</c:v>
                </c:pt>
                <c:pt idx="554">
                  <c:v>44267</c:v>
                </c:pt>
                <c:pt idx="555">
                  <c:v>44270</c:v>
                </c:pt>
                <c:pt idx="556">
                  <c:v>44271</c:v>
                </c:pt>
                <c:pt idx="557">
                  <c:v>44272</c:v>
                </c:pt>
                <c:pt idx="558">
                  <c:v>44273</c:v>
                </c:pt>
                <c:pt idx="559">
                  <c:v>44274</c:v>
                </c:pt>
                <c:pt idx="560">
                  <c:v>44277</c:v>
                </c:pt>
                <c:pt idx="561">
                  <c:v>44278</c:v>
                </c:pt>
                <c:pt idx="562">
                  <c:v>44279</c:v>
                </c:pt>
                <c:pt idx="563">
                  <c:v>44280</c:v>
                </c:pt>
                <c:pt idx="564">
                  <c:v>44281</c:v>
                </c:pt>
                <c:pt idx="565">
                  <c:v>44284</c:v>
                </c:pt>
                <c:pt idx="566">
                  <c:v>44285</c:v>
                </c:pt>
                <c:pt idx="567">
                  <c:v>44286</c:v>
                </c:pt>
                <c:pt idx="568">
                  <c:v>44287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44347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44382</c:v>
                </c:pt>
                <c:pt idx="633">
                  <c:v>44383</c:v>
                </c:pt>
                <c:pt idx="634">
                  <c:v>44384</c:v>
                </c:pt>
                <c:pt idx="635">
                  <c:v>44385</c:v>
                </c:pt>
                <c:pt idx="636">
                  <c:v>44386</c:v>
                </c:pt>
                <c:pt idx="637">
                  <c:v>44389</c:v>
                </c:pt>
                <c:pt idx="638">
                  <c:v>44390</c:v>
                </c:pt>
                <c:pt idx="639">
                  <c:v>44391</c:v>
                </c:pt>
                <c:pt idx="640">
                  <c:v>44392</c:v>
                </c:pt>
                <c:pt idx="641">
                  <c:v>44393</c:v>
                </c:pt>
                <c:pt idx="642">
                  <c:v>44396</c:v>
                </c:pt>
                <c:pt idx="643">
                  <c:v>44397</c:v>
                </c:pt>
                <c:pt idx="644">
                  <c:v>44398</c:v>
                </c:pt>
                <c:pt idx="645">
                  <c:v>44399</c:v>
                </c:pt>
                <c:pt idx="646">
                  <c:v>44400</c:v>
                </c:pt>
                <c:pt idx="647">
                  <c:v>44403</c:v>
                </c:pt>
                <c:pt idx="648">
                  <c:v>44404</c:v>
                </c:pt>
                <c:pt idx="649">
                  <c:v>44405</c:v>
                </c:pt>
                <c:pt idx="650">
                  <c:v>44406</c:v>
                </c:pt>
                <c:pt idx="651">
                  <c:v>44407</c:v>
                </c:pt>
                <c:pt idx="652">
                  <c:v>44410</c:v>
                </c:pt>
                <c:pt idx="653">
                  <c:v>44411</c:v>
                </c:pt>
                <c:pt idx="654">
                  <c:v>44412</c:v>
                </c:pt>
                <c:pt idx="655">
                  <c:v>44413</c:v>
                </c:pt>
                <c:pt idx="656">
                  <c:v>44414</c:v>
                </c:pt>
                <c:pt idx="657">
                  <c:v>44417</c:v>
                </c:pt>
                <c:pt idx="658">
                  <c:v>44418</c:v>
                </c:pt>
                <c:pt idx="659">
                  <c:v>44419</c:v>
                </c:pt>
                <c:pt idx="660">
                  <c:v>44420</c:v>
                </c:pt>
                <c:pt idx="661">
                  <c:v>44421</c:v>
                </c:pt>
                <c:pt idx="662">
                  <c:v>44424</c:v>
                </c:pt>
                <c:pt idx="663">
                  <c:v>44425</c:v>
                </c:pt>
                <c:pt idx="664">
                  <c:v>44426</c:v>
                </c:pt>
                <c:pt idx="665">
                  <c:v>44427</c:v>
                </c:pt>
                <c:pt idx="666">
                  <c:v>44428</c:v>
                </c:pt>
                <c:pt idx="667">
                  <c:v>44431</c:v>
                </c:pt>
                <c:pt idx="668">
                  <c:v>44432</c:v>
                </c:pt>
                <c:pt idx="669">
                  <c:v>44433</c:v>
                </c:pt>
                <c:pt idx="670">
                  <c:v>44434</c:v>
                </c:pt>
                <c:pt idx="671">
                  <c:v>44435</c:v>
                </c:pt>
                <c:pt idx="672">
                  <c:v>44438</c:v>
                </c:pt>
                <c:pt idx="673">
                  <c:v>44439</c:v>
                </c:pt>
                <c:pt idx="674">
                  <c:v>44440</c:v>
                </c:pt>
                <c:pt idx="675">
                  <c:v>44441</c:v>
                </c:pt>
                <c:pt idx="676">
                  <c:v>44442</c:v>
                </c:pt>
                <c:pt idx="677">
                  <c:v>44445</c:v>
                </c:pt>
                <c:pt idx="678">
                  <c:v>44446</c:v>
                </c:pt>
                <c:pt idx="679">
                  <c:v>44447</c:v>
                </c:pt>
                <c:pt idx="680">
                  <c:v>44448</c:v>
                </c:pt>
                <c:pt idx="681">
                  <c:v>44449</c:v>
                </c:pt>
                <c:pt idx="682">
                  <c:v>44452</c:v>
                </c:pt>
                <c:pt idx="683">
                  <c:v>44453</c:v>
                </c:pt>
                <c:pt idx="684">
                  <c:v>44454</c:v>
                </c:pt>
                <c:pt idx="685">
                  <c:v>44455</c:v>
                </c:pt>
                <c:pt idx="686">
                  <c:v>44456</c:v>
                </c:pt>
                <c:pt idx="687">
                  <c:v>44459</c:v>
                </c:pt>
                <c:pt idx="688">
                  <c:v>44460</c:v>
                </c:pt>
                <c:pt idx="689">
                  <c:v>44461</c:v>
                </c:pt>
                <c:pt idx="690">
                  <c:v>44462</c:v>
                </c:pt>
                <c:pt idx="691">
                  <c:v>44463</c:v>
                </c:pt>
                <c:pt idx="692">
                  <c:v>44466</c:v>
                </c:pt>
                <c:pt idx="693">
                  <c:v>44467</c:v>
                </c:pt>
                <c:pt idx="694">
                  <c:v>44468</c:v>
                </c:pt>
                <c:pt idx="695">
                  <c:v>44469</c:v>
                </c:pt>
                <c:pt idx="696">
                  <c:v>44470</c:v>
                </c:pt>
                <c:pt idx="697">
                  <c:v>44473</c:v>
                </c:pt>
                <c:pt idx="698">
                  <c:v>44474</c:v>
                </c:pt>
                <c:pt idx="699">
                  <c:v>44475</c:v>
                </c:pt>
                <c:pt idx="700">
                  <c:v>44476</c:v>
                </c:pt>
                <c:pt idx="701">
                  <c:v>44477</c:v>
                </c:pt>
                <c:pt idx="702">
                  <c:v>44480</c:v>
                </c:pt>
                <c:pt idx="703">
                  <c:v>44481</c:v>
                </c:pt>
                <c:pt idx="704">
                  <c:v>44482</c:v>
                </c:pt>
                <c:pt idx="705">
                  <c:v>44483</c:v>
                </c:pt>
                <c:pt idx="706">
                  <c:v>44484</c:v>
                </c:pt>
                <c:pt idx="707">
                  <c:v>44487</c:v>
                </c:pt>
                <c:pt idx="708">
                  <c:v>44488</c:v>
                </c:pt>
                <c:pt idx="709">
                  <c:v>44489</c:v>
                </c:pt>
                <c:pt idx="710">
                  <c:v>44490</c:v>
                </c:pt>
                <c:pt idx="711">
                  <c:v>44491</c:v>
                </c:pt>
                <c:pt idx="712">
                  <c:v>44494</c:v>
                </c:pt>
                <c:pt idx="713">
                  <c:v>44495</c:v>
                </c:pt>
                <c:pt idx="714">
                  <c:v>44496</c:v>
                </c:pt>
                <c:pt idx="715">
                  <c:v>44497</c:v>
                </c:pt>
                <c:pt idx="716">
                  <c:v>44498</c:v>
                </c:pt>
                <c:pt idx="717">
                  <c:v>44501</c:v>
                </c:pt>
                <c:pt idx="718">
                  <c:v>44502</c:v>
                </c:pt>
                <c:pt idx="719">
                  <c:v>44503</c:v>
                </c:pt>
                <c:pt idx="720">
                  <c:v>44504</c:v>
                </c:pt>
                <c:pt idx="721">
                  <c:v>44505</c:v>
                </c:pt>
                <c:pt idx="722">
                  <c:v>44508</c:v>
                </c:pt>
                <c:pt idx="723">
                  <c:v>44509</c:v>
                </c:pt>
                <c:pt idx="724">
                  <c:v>44510</c:v>
                </c:pt>
                <c:pt idx="725">
                  <c:v>44511</c:v>
                </c:pt>
                <c:pt idx="726">
                  <c:v>44512</c:v>
                </c:pt>
                <c:pt idx="727">
                  <c:v>44515</c:v>
                </c:pt>
                <c:pt idx="728">
                  <c:v>44516</c:v>
                </c:pt>
                <c:pt idx="729">
                  <c:v>44517</c:v>
                </c:pt>
                <c:pt idx="730">
                  <c:v>44518</c:v>
                </c:pt>
                <c:pt idx="731">
                  <c:v>44519</c:v>
                </c:pt>
                <c:pt idx="732">
                  <c:v>44522</c:v>
                </c:pt>
                <c:pt idx="733">
                  <c:v>44523</c:v>
                </c:pt>
                <c:pt idx="734">
                  <c:v>44524</c:v>
                </c:pt>
                <c:pt idx="735">
                  <c:v>44525</c:v>
                </c:pt>
                <c:pt idx="736">
                  <c:v>44526</c:v>
                </c:pt>
                <c:pt idx="737">
                  <c:v>44529</c:v>
                </c:pt>
                <c:pt idx="738">
                  <c:v>44530</c:v>
                </c:pt>
                <c:pt idx="739">
                  <c:v>44531</c:v>
                </c:pt>
                <c:pt idx="740">
                  <c:v>44532</c:v>
                </c:pt>
                <c:pt idx="741">
                  <c:v>44533</c:v>
                </c:pt>
                <c:pt idx="742">
                  <c:v>44536</c:v>
                </c:pt>
                <c:pt idx="743">
                  <c:v>44537</c:v>
                </c:pt>
                <c:pt idx="744">
                  <c:v>44538</c:v>
                </c:pt>
                <c:pt idx="745">
                  <c:v>44539</c:v>
                </c:pt>
                <c:pt idx="746">
                  <c:v>44540</c:v>
                </c:pt>
                <c:pt idx="747">
                  <c:v>44543</c:v>
                </c:pt>
                <c:pt idx="748">
                  <c:v>44544</c:v>
                </c:pt>
                <c:pt idx="749">
                  <c:v>44545</c:v>
                </c:pt>
                <c:pt idx="750">
                  <c:v>44546</c:v>
                </c:pt>
                <c:pt idx="751">
                  <c:v>44547</c:v>
                </c:pt>
                <c:pt idx="752">
                  <c:v>44550</c:v>
                </c:pt>
                <c:pt idx="753">
                  <c:v>44551</c:v>
                </c:pt>
                <c:pt idx="754">
                  <c:v>44552</c:v>
                </c:pt>
                <c:pt idx="755">
                  <c:v>44553</c:v>
                </c:pt>
                <c:pt idx="756">
                  <c:v>44557</c:v>
                </c:pt>
                <c:pt idx="757">
                  <c:v>44558</c:v>
                </c:pt>
                <c:pt idx="758">
                  <c:v>44559</c:v>
                </c:pt>
                <c:pt idx="759">
                  <c:v>44560</c:v>
                </c:pt>
                <c:pt idx="760">
                  <c:v>44564</c:v>
                </c:pt>
                <c:pt idx="761">
                  <c:v>44565</c:v>
                </c:pt>
                <c:pt idx="762">
                  <c:v>44566</c:v>
                </c:pt>
                <c:pt idx="763">
                  <c:v>44567</c:v>
                </c:pt>
                <c:pt idx="764">
                  <c:v>44568</c:v>
                </c:pt>
                <c:pt idx="765">
                  <c:v>44571</c:v>
                </c:pt>
                <c:pt idx="766">
                  <c:v>44572</c:v>
                </c:pt>
                <c:pt idx="767">
                  <c:v>44573</c:v>
                </c:pt>
                <c:pt idx="768">
                  <c:v>44574</c:v>
                </c:pt>
                <c:pt idx="769">
                  <c:v>44575</c:v>
                </c:pt>
                <c:pt idx="770">
                  <c:v>44578</c:v>
                </c:pt>
                <c:pt idx="771">
                  <c:v>44579</c:v>
                </c:pt>
                <c:pt idx="772">
                  <c:v>44580</c:v>
                </c:pt>
                <c:pt idx="773">
                  <c:v>44581</c:v>
                </c:pt>
                <c:pt idx="774">
                  <c:v>44582</c:v>
                </c:pt>
                <c:pt idx="775">
                  <c:v>44585</c:v>
                </c:pt>
                <c:pt idx="776">
                  <c:v>44586</c:v>
                </c:pt>
                <c:pt idx="777">
                  <c:v>44587</c:v>
                </c:pt>
                <c:pt idx="778">
                  <c:v>44588</c:v>
                </c:pt>
                <c:pt idx="779">
                  <c:v>44589</c:v>
                </c:pt>
                <c:pt idx="780">
                  <c:v>44592</c:v>
                </c:pt>
                <c:pt idx="781">
                  <c:v>44593</c:v>
                </c:pt>
                <c:pt idx="782">
                  <c:v>44594</c:v>
                </c:pt>
                <c:pt idx="783">
                  <c:v>44595</c:v>
                </c:pt>
                <c:pt idx="784">
                  <c:v>44596</c:v>
                </c:pt>
                <c:pt idx="785">
                  <c:v>44599</c:v>
                </c:pt>
                <c:pt idx="786">
                  <c:v>44600</c:v>
                </c:pt>
                <c:pt idx="787">
                  <c:v>44601</c:v>
                </c:pt>
                <c:pt idx="788">
                  <c:v>44602</c:v>
                </c:pt>
                <c:pt idx="789">
                  <c:v>44603</c:v>
                </c:pt>
                <c:pt idx="790">
                  <c:v>44606</c:v>
                </c:pt>
                <c:pt idx="791">
                  <c:v>44607</c:v>
                </c:pt>
                <c:pt idx="792">
                  <c:v>44608</c:v>
                </c:pt>
                <c:pt idx="793">
                  <c:v>44609</c:v>
                </c:pt>
                <c:pt idx="794">
                  <c:v>44610</c:v>
                </c:pt>
                <c:pt idx="795">
                  <c:v>44613</c:v>
                </c:pt>
                <c:pt idx="796">
                  <c:v>44614</c:v>
                </c:pt>
                <c:pt idx="797">
                  <c:v>44615</c:v>
                </c:pt>
                <c:pt idx="798">
                  <c:v>44616</c:v>
                </c:pt>
                <c:pt idx="799">
                  <c:v>44617</c:v>
                </c:pt>
                <c:pt idx="800">
                  <c:v>44620</c:v>
                </c:pt>
                <c:pt idx="801">
                  <c:v>44621</c:v>
                </c:pt>
                <c:pt idx="802">
                  <c:v>44622</c:v>
                </c:pt>
                <c:pt idx="803">
                  <c:v>44623</c:v>
                </c:pt>
                <c:pt idx="804">
                  <c:v>44624</c:v>
                </c:pt>
                <c:pt idx="805">
                  <c:v>44627</c:v>
                </c:pt>
                <c:pt idx="806">
                  <c:v>44628</c:v>
                </c:pt>
                <c:pt idx="807">
                  <c:v>44629</c:v>
                </c:pt>
                <c:pt idx="808">
                  <c:v>44630</c:v>
                </c:pt>
                <c:pt idx="809">
                  <c:v>44631</c:v>
                </c:pt>
                <c:pt idx="810">
                  <c:v>44634</c:v>
                </c:pt>
                <c:pt idx="811">
                  <c:v>44635</c:v>
                </c:pt>
                <c:pt idx="812">
                  <c:v>44636</c:v>
                </c:pt>
                <c:pt idx="813">
                  <c:v>44637</c:v>
                </c:pt>
                <c:pt idx="814">
                  <c:v>44638</c:v>
                </c:pt>
                <c:pt idx="815">
                  <c:v>44641</c:v>
                </c:pt>
                <c:pt idx="816">
                  <c:v>44642</c:v>
                </c:pt>
                <c:pt idx="817">
                  <c:v>44643</c:v>
                </c:pt>
                <c:pt idx="818">
                  <c:v>44644</c:v>
                </c:pt>
                <c:pt idx="819">
                  <c:v>44645</c:v>
                </c:pt>
                <c:pt idx="820">
                  <c:v>44648</c:v>
                </c:pt>
                <c:pt idx="821">
                  <c:v>44649</c:v>
                </c:pt>
                <c:pt idx="822">
                  <c:v>44650</c:v>
                </c:pt>
                <c:pt idx="823">
                  <c:v>44651</c:v>
                </c:pt>
                <c:pt idx="824">
                  <c:v>44652</c:v>
                </c:pt>
                <c:pt idx="825">
                  <c:v>44655</c:v>
                </c:pt>
                <c:pt idx="826">
                  <c:v>44656</c:v>
                </c:pt>
                <c:pt idx="827">
                  <c:v>44657</c:v>
                </c:pt>
                <c:pt idx="828">
                  <c:v>44658</c:v>
                </c:pt>
                <c:pt idx="829">
                  <c:v>44659</c:v>
                </c:pt>
                <c:pt idx="830">
                  <c:v>44662</c:v>
                </c:pt>
                <c:pt idx="831">
                  <c:v>44663</c:v>
                </c:pt>
                <c:pt idx="832">
                  <c:v>44664</c:v>
                </c:pt>
                <c:pt idx="833">
                  <c:v>44665</c:v>
                </c:pt>
                <c:pt idx="834">
                  <c:v>44670</c:v>
                </c:pt>
                <c:pt idx="835">
                  <c:v>44671</c:v>
                </c:pt>
                <c:pt idx="836">
                  <c:v>44672</c:v>
                </c:pt>
                <c:pt idx="837">
                  <c:v>44673</c:v>
                </c:pt>
                <c:pt idx="838">
                  <c:v>44676</c:v>
                </c:pt>
                <c:pt idx="839">
                  <c:v>44677</c:v>
                </c:pt>
                <c:pt idx="840">
                  <c:v>44678</c:v>
                </c:pt>
                <c:pt idx="841">
                  <c:v>44679</c:v>
                </c:pt>
                <c:pt idx="842">
                  <c:v>44680</c:v>
                </c:pt>
                <c:pt idx="843">
                  <c:v>44683</c:v>
                </c:pt>
                <c:pt idx="844">
                  <c:v>44684</c:v>
                </c:pt>
                <c:pt idx="845">
                  <c:v>44685</c:v>
                </c:pt>
                <c:pt idx="846">
                  <c:v>44686</c:v>
                </c:pt>
                <c:pt idx="847">
                  <c:v>44687</c:v>
                </c:pt>
                <c:pt idx="848">
                  <c:v>44690</c:v>
                </c:pt>
                <c:pt idx="849">
                  <c:v>44691</c:v>
                </c:pt>
                <c:pt idx="850">
                  <c:v>44692</c:v>
                </c:pt>
                <c:pt idx="851">
                  <c:v>44693</c:v>
                </c:pt>
                <c:pt idx="852">
                  <c:v>44694</c:v>
                </c:pt>
                <c:pt idx="853">
                  <c:v>44697</c:v>
                </c:pt>
                <c:pt idx="854">
                  <c:v>44698</c:v>
                </c:pt>
                <c:pt idx="855">
                  <c:v>44699</c:v>
                </c:pt>
                <c:pt idx="856">
                  <c:v>44700</c:v>
                </c:pt>
                <c:pt idx="857">
                  <c:v>44701</c:v>
                </c:pt>
                <c:pt idx="858">
                  <c:v>44704</c:v>
                </c:pt>
                <c:pt idx="859">
                  <c:v>44705</c:v>
                </c:pt>
                <c:pt idx="860">
                  <c:v>44706</c:v>
                </c:pt>
                <c:pt idx="861">
                  <c:v>44707</c:v>
                </c:pt>
                <c:pt idx="862">
                  <c:v>44708</c:v>
                </c:pt>
                <c:pt idx="863">
                  <c:v>44711</c:v>
                </c:pt>
                <c:pt idx="864">
                  <c:v>44712</c:v>
                </c:pt>
                <c:pt idx="865">
                  <c:v>44713</c:v>
                </c:pt>
                <c:pt idx="866">
                  <c:v>44714</c:v>
                </c:pt>
                <c:pt idx="867">
                  <c:v>44715</c:v>
                </c:pt>
                <c:pt idx="868">
                  <c:v>44718</c:v>
                </c:pt>
                <c:pt idx="869">
                  <c:v>44719</c:v>
                </c:pt>
                <c:pt idx="870">
                  <c:v>44720</c:v>
                </c:pt>
                <c:pt idx="871">
                  <c:v>44721</c:v>
                </c:pt>
                <c:pt idx="872">
                  <c:v>44722</c:v>
                </c:pt>
                <c:pt idx="873">
                  <c:v>44725</c:v>
                </c:pt>
                <c:pt idx="874">
                  <c:v>44726</c:v>
                </c:pt>
                <c:pt idx="875">
                  <c:v>44727</c:v>
                </c:pt>
                <c:pt idx="876">
                  <c:v>44728</c:v>
                </c:pt>
                <c:pt idx="877">
                  <c:v>44729</c:v>
                </c:pt>
                <c:pt idx="878">
                  <c:v>44732</c:v>
                </c:pt>
                <c:pt idx="879">
                  <c:v>44733</c:v>
                </c:pt>
                <c:pt idx="880">
                  <c:v>44734</c:v>
                </c:pt>
                <c:pt idx="881">
                  <c:v>44735</c:v>
                </c:pt>
                <c:pt idx="882">
                  <c:v>44736</c:v>
                </c:pt>
                <c:pt idx="883">
                  <c:v>44739</c:v>
                </c:pt>
                <c:pt idx="884">
                  <c:v>44740</c:v>
                </c:pt>
                <c:pt idx="885">
                  <c:v>44741</c:v>
                </c:pt>
                <c:pt idx="886">
                  <c:v>44742</c:v>
                </c:pt>
                <c:pt idx="887">
                  <c:v>44743</c:v>
                </c:pt>
                <c:pt idx="888">
                  <c:v>44746</c:v>
                </c:pt>
                <c:pt idx="889">
                  <c:v>44747</c:v>
                </c:pt>
                <c:pt idx="890">
                  <c:v>44748</c:v>
                </c:pt>
                <c:pt idx="891">
                  <c:v>44749</c:v>
                </c:pt>
                <c:pt idx="892">
                  <c:v>44750</c:v>
                </c:pt>
                <c:pt idx="893">
                  <c:v>44753</c:v>
                </c:pt>
                <c:pt idx="894">
                  <c:v>44754</c:v>
                </c:pt>
                <c:pt idx="895">
                  <c:v>44755</c:v>
                </c:pt>
                <c:pt idx="896">
                  <c:v>44756</c:v>
                </c:pt>
                <c:pt idx="897">
                  <c:v>44757</c:v>
                </c:pt>
                <c:pt idx="898">
                  <c:v>44760</c:v>
                </c:pt>
                <c:pt idx="899">
                  <c:v>44761</c:v>
                </c:pt>
                <c:pt idx="900">
                  <c:v>44762</c:v>
                </c:pt>
                <c:pt idx="901">
                  <c:v>44763</c:v>
                </c:pt>
                <c:pt idx="902">
                  <c:v>44764</c:v>
                </c:pt>
                <c:pt idx="903">
                  <c:v>44767</c:v>
                </c:pt>
                <c:pt idx="904">
                  <c:v>44768</c:v>
                </c:pt>
                <c:pt idx="905">
                  <c:v>44769</c:v>
                </c:pt>
                <c:pt idx="906">
                  <c:v>44770</c:v>
                </c:pt>
                <c:pt idx="907">
                  <c:v>44771</c:v>
                </c:pt>
                <c:pt idx="908">
                  <c:v>44774</c:v>
                </c:pt>
                <c:pt idx="909">
                  <c:v>44775</c:v>
                </c:pt>
                <c:pt idx="910">
                  <c:v>44776</c:v>
                </c:pt>
                <c:pt idx="911">
                  <c:v>44777</c:v>
                </c:pt>
                <c:pt idx="912">
                  <c:v>44778</c:v>
                </c:pt>
                <c:pt idx="913">
                  <c:v>44781</c:v>
                </c:pt>
                <c:pt idx="914">
                  <c:v>44782</c:v>
                </c:pt>
                <c:pt idx="915">
                  <c:v>44783</c:v>
                </c:pt>
                <c:pt idx="916">
                  <c:v>44784</c:v>
                </c:pt>
                <c:pt idx="917">
                  <c:v>44785</c:v>
                </c:pt>
                <c:pt idx="918">
                  <c:v>44788</c:v>
                </c:pt>
                <c:pt idx="919">
                  <c:v>44789</c:v>
                </c:pt>
                <c:pt idx="920">
                  <c:v>44790</c:v>
                </c:pt>
                <c:pt idx="921">
                  <c:v>44791</c:v>
                </c:pt>
                <c:pt idx="922">
                  <c:v>44792</c:v>
                </c:pt>
                <c:pt idx="923">
                  <c:v>44795</c:v>
                </c:pt>
                <c:pt idx="924">
                  <c:v>44796</c:v>
                </c:pt>
                <c:pt idx="925">
                  <c:v>44797</c:v>
                </c:pt>
                <c:pt idx="926">
                  <c:v>44798</c:v>
                </c:pt>
                <c:pt idx="927">
                  <c:v>44799</c:v>
                </c:pt>
                <c:pt idx="928">
                  <c:v>44802</c:v>
                </c:pt>
                <c:pt idx="929">
                  <c:v>44803</c:v>
                </c:pt>
                <c:pt idx="930">
                  <c:v>44804</c:v>
                </c:pt>
                <c:pt idx="931">
                  <c:v>44805</c:v>
                </c:pt>
                <c:pt idx="932">
                  <c:v>44806</c:v>
                </c:pt>
                <c:pt idx="933">
                  <c:v>44809</c:v>
                </c:pt>
                <c:pt idx="934">
                  <c:v>44810</c:v>
                </c:pt>
                <c:pt idx="935">
                  <c:v>44811</c:v>
                </c:pt>
                <c:pt idx="936">
                  <c:v>44812</c:v>
                </c:pt>
                <c:pt idx="937">
                  <c:v>44813</c:v>
                </c:pt>
                <c:pt idx="938">
                  <c:v>44816</c:v>
                </c:pt>
                <c:pt idx="939">
                  <c:v>44817</c:v>
                </c:pt>
                <c:pt idx="940">
                  <c:v>44818</c:v>
                </c:pt>
                <c:pt idx="941">
                  <c:v>44819</c:v>
                </c:pt>
                <c:pt idx="942">
                  <c:v>44820</c:v>
                </c:pt>
                <c:pt idx="943">
                  <c:v>44823</c:v>
                </c:pt>
                <c:pt idx="944">
                  <c:v>44824</c:v>
                </c:pt>
                <c:pt idx="945">
                  <c:v>44825</c:v>
                </c:pt>
                <c:pt idx="946">
                  <c:v>44826</c:v>
                </c:pt>
                <c:pt idx="947">
                  <c:v>44827</c:v>
                </c:pt>
                <c:pt idx="948">
                  <c:v>44830</c:v>
                </c:pt>
                <c:pt idx="949">
                  <c:v>44831</c:v>
                </c:pt>
                <c:pt idx="950">
                  <c:v>44832</c:v>
                </c:pt>
                <c:pt idx="951">
                  <c:v>44833</c:v>
                </c:pt>
                <c:pt idx="952">
                  <c:v>44834</c:v>
                </c:pt>
                <c:pt idx="953">
                  <c:v>44837</c:v>
                </c:pt>
                <c:pt idx="954">
                  <c:v>44838</c:v>
                </c:pt>
                <c:pt idx="955">
                  <c:v>44839</c:v>
                </c:pt>
                <c:pt idx="956">
                  <c:v>44840</c:v>
                </c:pt>
                <c:pt idx="957">
                  <c:v>44841</c:v>
                </c:pt>
                <c:pt idx="958">
                  <c:v>44844</c:v>
                </c:pt>
                <c:pt idx="959">
                  <c:v>44845</c:v>
                </c:pt>
                <c:pt idx="960">
                  <c:v>44846</c:v>
                </c:pt>
                <c:pt idx="961">
                  <c:v>44847</c:v>
                </c:pt>
                <c:pt idx="962">
                  <c:v>44848</c:v>
                </c:pt>
                <c:pt idx="963">
                  <c:v>44851</c:v>
                </c:pt>
                <c:pt idx="964">
                  <c:v>44852</c:v>
                </c:pt>
                <c:pt idx="965">
                  <c:v>44853</c:v>
                </c:pt>
                <c:pt idx="966">
                  <c:v>44854</c:v>
                </c:pt>
                <c:pt idx="967">
                  <c:v>44855</c:v>
                </c:pt>
                <c:pt idx="968">
                  <c:v>44858</c:v>
                </c:pt>
                <c:pt idx="969">
                  <c:v>44859</c:v>
                </c:pt>
                <c:pt idx="970">
                  <c:v>44860</c:v>
                </c:pt>
                <c:pt idx="971">
                  <c:v>44861</c:v>
                </c:pt>
                <c:pt idx="972">
                  <c:v>44862</c:v>
                </c:pt>
                <c:pt idx="973">
                  <c:v>44865</c:v>
                </c:pt>
                <c:pt idx="974">
                  <c:v>44866</c:v>
                </c:pt>
                <c:pt idx="975">
                  <c:v>44867</c:v>
                </c:pt>
                <c:pt idx="976">
                  <c:v>44868</c:v>
                </c:pt>
                <c:pt idx="977">
                  <c:v>44869</c:v>
                </c:pt>
                <c:pt idx="978">
                  <c:v>44872</c:v>
                </c:pt>
                <c:pt idx="979">
                  <c:v>44873</c:v>
                </c:pt>
                <c:pt idx="980">
                  <c:v>44874</c:v>
                </c:pt>
                <c:pt idx="981">
                  <c:v>44875</c:v>
                </c:pt>
                <c:pt idx="982">
                  <c:v>44876</c:v>
                </c:pt>
                <c:pt idx="983">
                  <c:v>44879</c:v>
                </c:pt>
                <c:pt idx="984">
                  <c:v>44880</c:v>
                </c:pt>
                <c:pt idx="985">
                  <c:v>44881</c:v>
                </c:pt>
                <c:pt idx="986">
                  <c:v>44882</c:v>
                </c:pt>
                <c:pt idx="987">
                  <c:v>44883</c:v>
                </c:pt>
                <c:pt idx="988">
                  <c:v>44886</c:v>
                </c:pt>
                <c:pt idx="989">
                  <c:v>44887</c:v>
                </c:pt>
                <c:pt idx="990">
                  <c:v>44888</c:v>
                </c:pt>
                <c:pt idx="991">
                  <c:v>44889</c:v>
                </c:pt>
                <c:pt idx="992">
                  <c:v>44890</c:v>
                </c:pt>
                <c:pt idx="993">
                  <c:v>44893</c:v>
                </c:pt>
                <c:pt idx="994">
                  <c:v>44894</c:v>
                </c:pt>
                <c:pt idx="995">
                  <c:v>44895</c:v>
                </c:pt>
                <c:pt idx="996">
                  <c:v>44896</c:v>
                </c:pt>
                <c:pt idx="997">
                  <c:v>44897</c:v>
                </c:pt>
                <c:pt idx="998">
                  <c:v>44900</c:v>
                </c:pt>
                <c:pt idx="999">
                  <c:v>44901</c:v>
                </c:pt>
                <c:pt idx="1000">
                  <c:v>44902</c:v>
                </c:pt>
                <c:pt idx="1001">
                  <c:v>44903</c:v>
                </c:pt>
                <c:pt idx="1002">
                  <c:v>44904</c:v>
                </c:pt>
                <c:pt idx="1003">
                  <c:v>44907</c:v>
                </c:pt>
                <c:pt idx="1004">
                  <c:v>44908</c:v>
                </c:pt>
                <c:pt idx="1005">
                  <c:v>44909</c:v>
                </c:pt>
                <c:pt idx="1006">
                  <c:v>44910</c:v>
                </c:pt>
                <c:pt idx="1007">
                  <c:v>44911</c:v>
                </c:pt>
                <c:pt idx="1008">
                  <c:v>44914</c:v>
                </c:pt>
                <c:pt idx="1009">
                  <c:v>44915</c:v>
                </c:pt>
                <c:pt idx="1010">
                  <c:v>44916</c:v>
                </c:pt>
                <c:pt idx="1011">
                  <c:v>44917</c:v>
                </c:pt>
                <c:pt idx="1012">
                  <c:v>44918</c:v>
                </c:pt>
                <c:pt idx="1013">
                  <c:v>44922</c:v>
                </c:pt>
                <c:pt idx="1014">
                  <c:v>44923</c:v>
                </c:pt>
                <c:pt idx="1015">
                  <c:v>44924</c:v>
                </c:pt>
                <c:pt idx="1016">
                  <c:v>44925</c:v>
                </c:pt>
                <c:pt idx="1017">
                  <c:v>44928</c:v>
                </c:pt>
                <c:pt idx="1018">
                  <c:v>44929</c:v>
                </c:pt>
                <c:pt idx="1019">
                  <c:v>44930</c:v>
                </c:pt>
                <c:pt idx="1020">
                  <c:v>44931</c:v>
                </c:pt>
                <c:pt idx="1021">
                  <c:v>44932</c:v>
                </c:pt>
                <c:pt idx="1022">
                  <c:v>44935</c:v>
                </c:pt>
                <c:pt idx="1023">
                  <c:v>44936</c:v>
                </c:pt>
                <c:pt idx="1024">
                  <c:v>44937</c:v>
                </c:pt>
                <c:pt idx="1025">
                  <c:v>44938</c:v>
                </c:pt>
                <c:pt idx="1026">
                  <c:v>44939</c:v>
                </c:pt>
                <c:pt idx="1027">
                  <c:v>44942</c:v>
                </c:pt>
                <c:pt idx="1028">
                  <c:v>44943</c:v>
                </c:pt>
                <c:pt idx="1029">
                  <c:v>44944</c:v>
                </c:pt>
                <c:pt idx="1030">
                  <c:v>44945</c:v>
                </c:pt>
                <c:pt idx="1031">
                  <c:v>44946</c:v>
                </c:pt>
                <c:pt idx="1032">
                  <c:v>44949</c:v>
                </c:pt>
                <c:pt idx="1033">
                  <c:v>44950</c:v>
                </c:pt>
                <c:pt idx="1034">
                  <c:v>44951</c:v>
                </c:pt>
                <c:pt idx="1035">
                  <c:v>44952</c:v>
                </c:pt>
                <c:pt idx="1036">
                  <c:v>44953</c:v>
                </c:pt>
                <c:pt idx="1037">
                  <c:v>44956</c:v>
                </c:pt>
                <c:pt idx="1038">
                  <c:v>44957</c:v>
                </c:pt>
                <c:pt idx="1039">
                  <c:v>44958</c:v>
                </c:pt>
                <c:pt idx="1040">
                  <c:v>44959</c:v>
                </c:pt>
                <c:pt idx="1041">
                  <c:v>44960</c:v>
                </c:pt>
                <c:pt idx="1042">
                  <c:v>44963</c:v>
                </c:pt>
                <c:pt idx="1043">
                  <c:v>44964</c:v>
                </c:pt>
                <c:pt idx="1044">
                  <c:v>44965</c:v>
                </c:pt>
                <c:pt idx="1045">
                  <c:v>44966</c:v>
                </c:pt>
                <c:pt idx="1046">
                  <c:v>44967</c:v>
                </c:pt>
                <c:pt idx="1047">
                  <c:v>44970</c:v>
                </c:pt>
                <c:pt idx="1048">
                  <c:v>44971</c:v>
                </c:pt>
                <c:pt idx="1049">
                  <c:v>44972</c:v>
                </c:pt>
                <c:pt idx="1050">
                  <c:v>44973</c:v>
                </c:pt>
                <c:pt idx="1051">
                  <c:v>44974</c:v>
                </c:pt>
                <c:pt idx="1052">
                  <c:v>44977</c:v>
                </c:pt>
                <c:pt idx="1053">
                  <c:v>44978</c:v>
                </c:pt>
                <c:pt idx="1054">
                  <c:v>44979</c:v>
                </c:pt>
                <c:pt idx="1055">
                  <c:v>44980</c:v>
                </c:pt>
                <c:pt idx="1056">
                  <c:v>44981</c:v>
                </c:pt>
                <c:pt idx="1057">
                  <c:v>44984</c:v>
                </c:pt>
                <c:pt idx="1058">
                  <c:v>44985</c:v>
                </c:pt>
                <c:pt idx="1059">
                  <c:v>44986</c:v>
                </c:pt>
                <c:pt idx="1060">
                  <c:v>44987</c:v>
                </c:pt>
                <c:pt idx="1061">
                  <c:v>44988</c:v>
                </c:pt>
                <c:pt idx="1062">
                  <c:v>44991</c:v>
                </c:pt>
                <c:pt idx="1063">
                  <c:v>44992</c:v>
                </c:pt>
                <c:pt idx="1064">
                  <c:v>44993</c:v>
                </c:pt>
                <c:pt idx="1065">
                  <c:v>44994</c:v>
                </c:pt>
                <c:pt idx="1066">
                  <c:v>44995</c:v>
                </c:pt>
                <c:pt idx="1067">
                  <c:v>44998</c:v>
                </c:pt>
                <c:pt idx="1068">
                  <c:v>44999</c:v>
                </c:pt>
                <c:pt idx="1069">
                  <c:v>45000</c:v>
                </c:pt>
                <c:pt idx="1070">
                  <c:v>45001</c:v>
                </c:pt>
                <c:pt idx="1071">
                  <c:v>45002</c:v>
                </c:pt>
                <c:pt idx="1072">
                  <c:v>45005</c:v>
                </c:pt>
                <c:pt idx="1073">
                  <c:v>45006</c:v>
                </c:pt>
                <c:pt idx="1074">
                  <c:v>45007</c:v>
                </c:pt>
                <c:pt idx="1075">
                  <c:v>45008</c:v>
                </c:pt>
                <c:pt idx="1076">
                  <c:v>45009</c:v>
                </c:pt>
                <c:pt idx="1077">
                  <c:v>45012</c:v>
                </c:pt>
                <c:pt idx="1078">
                  <c:v>45013</c:v>
                </c:pt>
                <c:pt idx="1079">
                  <c:v>45014</c:v>
                </c:pt>
                <c:pt idx="1080">
                  <c:v>45015</c:v>
                </c:pt>
                <c:pt idx="1081">
                  <c:v>45016</c:v>
                </c:pt>
                <c:pt idx="1082">
                  <c:v>45019</c:v>
                </c:pt>
                <c:pt idx="1083">
                  <c:v>45020</c:v>
                </c:pt>
                <c:pt idx="1084">
                  <c:v>45021</c:v>
                </c:pt>
                <c:pt idx="1085">
                  <c:v>45022</c:v>
                </c:pt>
                <c:pt idx="1086">
                  <c:v>45027</c:v>
                </c:pt>
                <c:pt idx="1087">
                  <c:v>45028</c:v>
                </c:pt>
                <c:pt idx="1088">
                  <c:v>45029</c:v>
                </c:pt>
                <c:pt idx="1089">
                  <c:v>45030</c:v>
                </c:pt>
                <c:pt idx="1090">
                  <c:v>45033</c:v>
                </c:pt>
                <c:pt idx="1091">
                  <c:v>45034</c:v>
                </c:pt>
                <c:pt idx="1092">
                  <c:v>45035</c:v>
                </c:pt>
                <c:pt idx="1093">
                  <c:v>45036</c:v>
                </c:pt>
                <c:pt idx="1094">
                  <c:v>45037</c:v>
                </c:pt>
                <c:pt idx="1095">
                  <c:v>45040</c:v>
                </c:pt>
                <c:pt idx="1096">
                  <c:v>45041</c:v>
                </c:pt>
                <c:pt idx="1097">
                  <c:v>45042</c:v>
                </c:pt>
                <c:pt idx="1098">
                  <c:v>45043</c:v>
                </c:pt>
                <c:pt idx="1099">
                  <c:v>45044</c:v>
                </c:pt>
                <c:pt idx="1100">
                  <c:v>45048</c:v>
                </c:pt>
                <c:pt idx="1101">
                  <c:v>45049</c:v>
                </c:pt>
                <c:pt idx="1102">
                  <c:v>45050</c:v>
                </c:pt>
                <c:pt idx="1103">
                  <c:v>45051</c:v>
                </c:pt>
                <c:pt idx="1104">
                  <c:v>45054</c:v>
                </c:pt>
                <c:pt idx="1105">
                  <c:v>45055</c:v>
                </c:pt>
                <c:pt idx="1106">
                  <c:v>45056</c:v>
                </c:pt>
                <c:pt idx="1107">
                  <c:v>45057</c:v>
                </c:pt>
                <c:pt idx="1108">
                  <c:v>45058</c:v>
                </c:pt>
                <c:pt idx="1109">
                  <c:v>45061</c:v>
                </c:pt>
                <c:pt idx="1110">
                  <c:v>45062</c:v>
                </c:pt>
                <c:pt idx="1111">
                  <c:v>45063</c:v>
                </c:pt>
                <c:pt idx="1112">
                  <c:v>45064</c:v>
                </c:pt>
                <c:pt idx="1113">
                  <c:v>45065</c:v>
                </c:pt>
                <c:pt idx="1114">
                  <c:v>45068</c:v>
                </c:pt>
                <c:pt idx="1115">
                  <c:v>45069</c:v>
                </c:pt>
                <c:pt idx="1116">
                  <c:v>45070</c:v>
                </c:pt>
                <c:pt idx="1117">
                  <c:v>45071</c:v>
                </c:pt>
                <c:pt idx="1118">
                  <c:v>45072</c:v>
                </c:pt>
                <c:pt idx="1119">
                  <c:v>45075</c:v>
                </c:pt>
                <c:pt idx="1120">
                  <c:v>45076</c:v>
                </c:pt>
                <c:pt idx="1121">
                  <c:v>45077</c:v>
                </c:pt>
                <c:pt idx="1122">
                  <c:v>45078</c:v>
                </c:pt>
                <c:pt idx="1123">
                  <c:v>45079</c:v>
                </c:pt>
                <c:pt idx="1124">
                  <c:v>45082</c:v>
                </c:pt>
                <c:pt idx="1125">
                  <c:v>45083</c:v>
                </c:pt>
                <c:pt idx="1126">
                  <c:v>45084</c:v>
                </c:pt>
                <c:pt idx="1127">
                  <c:v>45085</c:v>
                </c:pt>
                <c:pt idx="1128">
                  <c:v>45086</c:v>
                </c:pt>
                <c:pt idx="1129">
                  <c:v>45089</c:v>
                </c:pt>
                <c:pt idx="1130">
                  <c:v>45090</c:v>
                </c:pt>
                <c:pt idx="1131">
                  <c:v>45091</c:v>
                </c:pt>
                <c:pt idx="1132">
                  <c:v>45092</c:v>
                </c:pt>
                <c:pt idx="1133">
                  <c:v>45093</c:v>
                </c:pt>
                <c:pt idx="1134">
                  <c:v>45096</c:v>
                </c:pt>
                <c:pt idx="1135">
                  <c:v>45097</c:v>
                </c:pt>
                <c:pt idx="1136">
                  <c:v>45098</c:v>
                </c:pt>
                <c:pt idx="1137">
                  <c:v>45099</c:v>
                </c:pt>
                <c:pt idx="1138">
                  <c:v>45100</c:v>
                </c:pt>
                <c:pt idx="1139">
                  <c:v>45103</c:v>
                </c:pt>
                <c:pt idx="1140">
                  <c:v>45104</c:v>
                </c:pt>
                <c:pt idx="1141">
                  <c:v>45105</c:v>
                </c:pt>
                <c:pt idx="1142">
                  <c:v>45106</c:v>
                </c:pt>
                <c:pt idx="1143">
                  <c:v>45107</c:v>
                </c:pt>
                <c:pt idx="1144">
                  <c:v>45110</c:v>
                </c:pt>
                <c:pt idx="1145">
                  <c:v>45111</c:v>
                </c:pt>
                <c:pt idx="1146">
                  <c:v>45112</c:v>
                </c:pt>
                <c:pt idx="1147">
                  <c:v>45113</c:v>
                </c:pt>
                <c:pt idx="1148">
                  <c:v>45114</c:v>
                </c:pt>
                <c:pt idx="1149">
                  <c:v>45117</c:v>
                </c:pt>
                <c:pt idx="1150">
                  <c:v>45118</c:v>
                </c:pt>
                <c:pt idx="1151">
                  <c:v>45119</c:v>
                </c:pt>
                <c:pt idx="1152">
                  <c:v>45120</c:v>
                </c:pt>
                <c:pt idx="1153">
                  <c:v>45121</c:v>
                </c:pt>
                <c:pt idx="1154">
                  <c:v>45124</c:v>
                </c:pt>
                <c:pt idx="1155">
                  <c:v>45125</c:v>
                </c:pt>
                <c:pt idx="1156">
                  <c:v>45126</c:v>
                </c:pt>
                <c:pt idx="1157">
                  <c:v>45127</c:v>
                </c:pt>
                <c:pt idx="1158">
                  <c:v>45128</c:v>
                </c:pt>
                <c:pt idx="1159">
                  <c:v>45131</c:v>
                </c:pt>
                <c:pt idx="1160">
                  <c:v>45132</c:v>
                </c:pt>
                <c:pt idx="1161">
                  <c:v>45133</c:v>
                </c:pt>
                <c:pt idx="1162">
                  <c:v>45134</c:v>
                </c:pt>
                <c:pt idx="1163">
                  <c:v>45135</c:v>
                </c:pt>
                <c:pt idx="1164">
                  <c:v>45138</c:v>
                </c:pt>
                <c:pt idx="1165">
                  <c:v>45139</c:v>
                </c:pt>
                <c:pt idx="1166">
                  <c:v>45140</c:v>
                </c:pt>
                <c:pt idx="1167">
                  <c:v>45141</c:v>
                </c:pt>
                <c:pt idx="1168">
                  <c:v>45142</c:v>
                </c:pt>
                <c:pt idx="1169">
                  <c:v>45145</c:v>
                </c:pt>
                <c:pt idx="1170">
                  <c:v>45146</c:v>
                </c:pt>
                <c:pt idx="1171">
                  <c:v>45147</c:v>
                </c:pt>
                <c:pt idx="1172">
                  <c:v>45148</c:v>
                </c:pt>
                <c:pt idx="1173">
                  <c:v>45149</c:v>
                </c:pt>
                <c:pt idx="1174">
                  <c:v>45152</c:v>
                </c:pt>
                <c:pt idx="1175">
                  <c:v>45153</c:v>
                </c:pt>
                <c:pt idx="1176">
                  <c:v>45154</c:v>
                </c:pt>
                <c:pt idx="1177">
                  <c:v>45155</c:v>
                </c:pt>
                <c:pt idx="1178">
                  <c:v>45156</c:v>
                </c:pt>
                <c:pt idx="1179">
                  <c:v>45159</c:v>
                </c:pt>
                <c:pt idx="1180">
                  <c:v>45160</c:v>
                </c:pt>
                <c:pt idx="1181">
                  <c:v>45161</c:v>
                </c:pt>
                <c:pt idx="1182">
                  <c:v>45162</c:v>
                </c:pt>
                <c:pt idx="1183">
                  <c:v>45163</c:v>
                </c:pt>
                <c:pt idx="1184">
                  <c:v>45166</c:v>
                </c:pt>
                <c:pt idx="1185">
                  <c:v>45167</c:v>
                </c:pt>
                <c:pt idx="1186">
                  <c:v>45168</c:v>
                </c:pt>
                <c:pt idx="1187">
                  <c:v>45169</c:v>
                </c:pt>
                <c:pt idx="1188">
                  <c:v>45170</c:v>
                </c:pt>
                <c:pt idx="1189">
                  <c:v>45173</c:v>
                </c:pt>
                <c:pt idx="1190">
                  <c:v>45174</c:v>
                </c:pt>
                <c:pt idx="1191">
                  <c:v>45175</c:v>
                </c:pt>
                <c:pt idx="1192">
                  <c:v>45176</c:v>
                </c:pt>
                <c:pt idx="1193">
                  <c:v>45177</c:v>
                </c:pt>
                <c:pt idx="1194">
                  <c:v>45180</c:v>
                </c:pt>
                <c:pt idx="1195">
                  <c:v>45181</c:v>
                </c:pt>
                <c:pt idx="1196">
                  <c:v>45182</c:v>
                </c:pt>
                <c:pt idx="1197">
                  <c:v>45183</c:v>
                </c:pt>
                <c:pt idx="1198">
                  <c:v>45184</c:v>
                </c:pt>
                <c:pt idx="1199">
                  <c:v>45187</c:v>
                </c:pt>
                <c:pt idx="1200">
                  <c:v>45188</c:v>
                </c:pt>
                <c:pt idx="1201">
                  <c:v>45189</c:v>
                </c:pt>
                <c:pt idx="1202">
                  <c:v>45190</c:v>
                </c:pt>
                <c:pt idx="1203">
                  <c:v>45191</c:v>
                </c:pt>
                <c:pt idx="1204">
                  <c:v>45194</c:v>
                </c:pt>
                <c:pt idx="1205">
                  <c:v>45195</c:v>
                </c:pt>
                <c:pt idx="1206">
                  <c:v>45196</c:v>
                </c:pt>
                <c:pt idx="1207">
                  <c:v>45197</c:v>
                </c:pt>
                <c:pt idx="1208">
                  <c:v>45198</c:v>
                </c:pt>
                <c:pt idx="1209">
                  <c:v>45201</c:v>
                </c:pt>
                <c:pt idx="1210">
                  <c:v>45202</c:v>
                </c:pt>
                <c:pt idx="1211">
                  <c:v>45203</c:v>
                </c:pt>
                <c:pt idx="1212">
                  <c:v>45204</c:v>
                </c:pt>
                <c:pt idx="1213">
                  <c:v>45205</c:v>
                </c:pt>
                <c:pt idx="1214">
                  <c:v>45208</c:v>
                </c:pt>
                <c:pt idx="1215">
                  <c:v>45209</c:v>
                </c:pt>
                <c:pt idx="1216">
                  <c:v>45210</c:v>
                </c:pt>
                <c:pt idx="1217">
                  <c:v>45211</c:v>
                </c:pt>
                <c:pt idx="1218">
                  <c:v>45212</c:v>
                </c:pt>
                <c:pt idx="1219">
                  <c:v>45215</c:v>
                </c:pt>
                <c:pt idx="1220">
                  <c:v>45216</c:v>
                </c:pt>
                <c:pt idx="1221">
                  <c:v>45217</c:v>
                </c:pt>
                <c:pt idx="1222">
                  <c:v>45218</c:v>
                </c:pt>
                <c:pt idx="1223">
                  <c:v>45219</c:v>
                </c:pt>
                <c:pt idx="1224">
                  <c:v>45222</c:v>
                </c:pt>
                <c:pt idx="1225">
                  <c:v>45223</c:v>
                </c:pt>
                <c:pt idx="1226">
                  <c:v>45224</c:v>
                </c:pt>
                <c:pt idx="1227">
                  <c:v>45225</c:v>
                </c:pt>
                <c:pt idx="1228">
                  <c:v>45226</c:v>
                </c:pt>
                <c:pt idx="1229">
                  <c:v>45229</c:v>
                </c:pt>
                <c:pt idx="1230">
                  <c:v>45230</c:v>
                </c:pt>
                <c:pt idx="1231">
                  <c:v>45231</c:v>
                </c:pt>
                <c:pt idx="1232">
                  <c:v>45232</c:v>
                </c:pt>
                <c:pt idx="1233">
                  <c:v>45233</c:v>
                </c:pt>
                <c:pt idx="1234">
                  <c:v>45236</c:v>
                </c:pt>
                <c:pt idx="1235">
                  <c:v>45237</c:v>
                </c:pt>
                <c:pt idx="1236">
                  <c:v>45238</c:v>
                </c:pt>
                <c:pt idx="1237">
                  <c:v>45239</c:v>
                </c:pt>
                <c:pt idx="1238">
                  <c:v>45240</c:v>
                </c:pt>
                <c:pt idx="1239">
                  <c:v>45243</c:v>
                </c:pt>
                <c:pt idx="1240">
                  <c:v>45244</c:v>
                </c:pt>
                <c:pt idx="1241">
                  <c:v>45245</c:v>
                </c:pt>
                <c:pt idx="1242">
                  <c:v>45246</c:v>
                </c:pt>
                <c:pt idx="1243">
                  <c:v>45247</c:v>
                </c:pt>
                <c:pt idx="1244">
                  <c:v>45250</c:v>
                </c:pt>
                <c:pt idx="1245">
                  <c:v>45251</c:v>
                </c:pt>
                <c:pt idx="1246">
                  <c:v>45252</c:v>
                </c:pt>
                <c:pt idx="1247">
                  <c:v>45253</c:v>
                </c:pt>
                <c:pt idx="1248">
                  <c:v>45254</c:v>
                </c:pt>
                <c:pt idx="1249">
                  <c:v>45257</c:v>
                </c:pt>
                <c:pt idx="1250">
                  <c:v>45258</c:v>
                </c:pt>
                <c:pt idx="1251">
                  <c:v>45259</c:v>
                </c:pt>
                <c:pt idx="1252">
                  <c:v>45260</c:v>
                </c:pt>
                <c:pt idx="1253">
                  <c:v>45261</c:v>
                </c:pt>
                <c:pt idx="1254">
                  <c:v>45264</c:v>
                </c:pt>
                <c:pt idx="1255">
                  <c:v>45265</c:v>
                </c:pt>
                <c:pt idx="1256">
                  <c:v>45266</c:v>
                </c:pt>
                <c:pt idx="1257">
                  <c:v>45267</c:v>
                </c:pt>
                <c:pt idx="1258">
                  <c:v>45268</c:v>
                </c:pt>
                <c:pt idx="1259">
                  <c:v>45271</c:v>
                </c:pt>
                <c:pt idx="1260">
                  <c:v>45272</c:v>
                </c:pt>
                <c:pt idx="1261">
                  <c:v>45273</c:v>
                </c:pt>
                <c:pt idx="1262">
                  <c:v>45274</c:v>
                </c:pt>
                <c:pt idx="1263">
                  <c:v>45275</c:v>
                </c:pt>
                <c:pt idx="1264">
                  <c:v>45278</c:v>
                </c:pt>
                <c:pt idx="1265">
                  <c:v>45279</c:v>
                </c:pt>
                <c:pt idx="1266">
                  <c:v>45280</c:v>
                </c:pt>
                <c:pt idx="1267">
                  <c:v>45281</c:v>
                </c:pt>
                <c:pt idx="1268">
                  <c:v>45282</c:v>
                </c:pt>
                <c:pt idx="1269">
                  <c:v>45287</c:v>
                </c:pt>
                <c:pt idx="1270">
                  <c:v>45288</c:v>
                </c:pt>
                <c:pt idx="1271">
                  <c:v>45289</c:v>
                </c:pt>
              </c:numCache>
            </c:numRef>
          </c:cat>
          <c:val>
            <c:numRef>
              <c:f>'Confronto con indice'!$B$2:$B$1273</c:f>
              <c:numCache>
                <c:formatCode>_-* #,##0.00\ [$€-410]_-;\-* #,##0.00\ [$€-410]_-;_-* "-"??\ [$€-410]_-;_-@_-</c:formatCode>
                <c:ptCount val="1272"/>
                <c:pt idx="0">
                  <c:v>184.4</c:v>
                </c:pt>
                <c:pt idx="1">
                  <c:v>183.95</c:v>
                </c:pt>
                <c:pt idx="2">
                  <c:v>191.05</c:v>
                </c:pt>
                <c:pt idx="3">
                  <c:v>189.7</c:v>
                </c:pt>
                <c:pt idx="4">
                  <c:v>194.3</c:v>
                </c:pt>
                <c:pt idx="5">
                  <c:v>193.85</c:v>
                </c:pt>
                <c:pt idx="6">
                  <c:v>195.5</c:v>
                </c:pt>
                <c:pt idx="7">
                  <c:v>197</c:v>
                </c:pt>
                <c:pt idx="8">
                  <c:v>197.3</c:v>
                </c:pt>
                <c:pt idx="9">
                  <c:v>199.25</c:v>
                </c:pt>
                <c:pt idx="10">
                  <c:v>198.1</c:v>
                </c:pt>
                <c:pt idx="11">
                  <c:v>200</c:v>
                </c:pt>
                <c:pt idx="12">
                  <c:v>204</c:v>
                </c:pt>
                <c:pt idx="13">
                  <c:v>206</c:v>
                </c:pt>
                <c:pt idx="14">
                  <c:v>205.8</c:v>
                </c:pt>
                <c:pt idx="15">
                  <c:v>207.3</c:v>
                </c:pt>
                <c:pt idx="16">
                  <c:v>202.3</c:v>
                </c:pt>
                <c:pt idx="17">
                  <c:v>204</c:v>
                </c:pt>
                <c:pt idx="18">
                  <c:v>203.1</c:v>
                </c:pt>
                <c:pt idx="19">
                  <c:v>204.3</c:v>
                </c:pt>
                <c:pt idx="20">
                  <c:v>206.2</c:v>
                </c:pt>
                <c:pt idx="21">
                  <c:v>207.7</c:v>
                </c:pt>
                <c:pt idx="22">
                  <c:v>198.85</c:v>
                </c:pt>
                <c:pt idx="23">
                  <c:v>196.75</c:v>
                </c:pt>
                <c:pt idx="24">
                  <c:v>202.8</c:v>
                </c:pt>
                <c:pt idx="25">
                  <c:v>202</c:v>
                </c:pt>
                <c:pt idx="26">
                  <c:v>199.5</c:v>
                </c:pt>
                <c:pt idx="27">
                  <c:v>198.35</c:v>
                </c:pt>
                <c:pt idx="28">
                  <c:v>199.5</c:v>
                </c:pt>
                <c:pt idx="29">
                  <c:v>201.1</c:v>
                </c:pt>
                <c:pt idx="30">
                  <c:v>198.65</c:v>
                </c:pt>
                <c:pt idx="31">
                  <c:v>197</c:v>
                </c:pt>
                <c:pt idx="32">
                  <c:v>199.15</c:v>
                </c:pt>
                <c:pt idx="33">
                  <c:v>198.55</c:v>
                </c:pt>
                <c:pt idx="34">
                  <c:v>201.8</c:v>
                </c:pt>
                <c:pt idx="35">
                  <c:v>202.1</c:v>
                </c:pt>
                <c:pt idx="36">
                  <c:v>202.8</c:v>
                </c:pt>
                <c:pt idx="37">
                  <c:v>204.1</c:v>
                </c:pt>
                <c:pt idx="38">
                  <c:v>210.3</c:v>
                </c:pt>
                <c:pt idx="39">
                  <c:v>213.9</c:v>
                </c:pt>
                <c:pt idx="40">
                  <c:v>213.1</c:v>
                </c:pt>
                <c:pt idx="41">
                  <c:v>213.6</c:v>
                </c:pt>
                <c:pt idx="42">
                  <c:v>215.9</c:v>
                </c:pt>
                <c:pt idx="43">
                  <c:v>215.8</c:v>
                </c:pt>
                <c:pt idx="44">
                  <c:v>216.7</c:v>
                </c:pt>
                <c:pt idx="45">
                  <c:v>217.6</c:v>
                </c:pt>
                <c:pt idx="46">
                  <c:v>215.6</c:v>
                </c:pt>
                <c:pt idx="47">
                  <c:v>210.6</c:v>
                </c:pt>
                <c:pt idx="48">
                  <c:v>212.6</c:v>
                </c:pt>
                <c:pt idx="49">
                  <c:v>209.8</c:v>
                </c:pt>
                <c:pt idx="50">
                  <c:v>204.8</c:v>
                </c:pt>
                <c:pt idx="51">
                  <c:v>211.6</c:v>
                </c:pt>
                <c:pt idx="52">
                  <c:v>212.4</c:v>
                </c:pt>
                <c:pt idx="53">
                  <c:v>207.4</c:v>
                </c:pt>
                <c:pt idx="54">
                  <c:v>211</c:v>
                </c:pt>
                <c:pt idx="55">
                  <c:v>209.8</c:v>
                </c:pt>
                <c:pt idx="56">
                  <c:v>208.5</c:v>
                </c:pt>
                <c:pt idx="57">
                  <c:v>209.9</c:v>
                </c:pt>
                <c:pt idx="58">
                  <c:v>212.7</c:v>
                </c:pt>
                <c:pt idx="59">
                  <c:v>214.2</c:v>
                </c:pt>
                <c:pt idx="60">
                  <c:v>213.9</c:v>
                </c:pt>
                <c:pt idx="61">
                  <c:v>214.8</c:v>
                </c:pt>
                <c:pt idx="62">
                  <c:v>216.6</c:v>
                </c:pt>
                <c:pt idx="63">
                  <c:v>219.2</c:v>
                </c:pt>
                <c:pt idx="64">
                  <c:v>221.65</c:v>
                </c:pt>
                <c:pt idx="65">
                  <c:v>223.55</c:v>
                </c:pt>
                <c:pt idx="66">
                  <c:v>226.4</c:v>
                </c:pt>
                <c:pt idx="67">
                  <c:v>227.55</c:v>
                </c:pt>
                <c:pt idx="68">
                  <c:v>224.75</c:v>
                </c:pt>
                <c:pt idx="69">
                  <c:v>224.15</c:v>
                </c:pt>
                <c:pt idx="70">
                  <c:v>226.3</c:v>
                </c:pt>
                <c:pt idx="71">
                  <c:v>225.4</c:v>
                </c:pt>
                <c:pt idx="72">
                  <c:v>225.4</c:v>
                </c:pt>
                <c:pt idx="73">
                  <c:v>226.3</c:v>
                </c:pt>
                <c:pt idx="74">
                  <c:v>229.7</c:v>
                </c:pt>
                <c:pt idx="75">
                  <c:v>229.45</c:v>
                </c:pt>
                <c:pt idx="76">
                  <c:v>232.15</c:v>
                </c:pt>
                <c:pt idx="77">
                  <c:v>230.9</c:v>
                </c:pt>
                <c:pt idx="78">
                  <c:v>230.7</c:v>
                </c:pt>
                <c:pt idx="79">
                  <c:v>228.75</c:v>
                </c:pt>
                <c:pt idx="80">
                  <c:v>229.2</c:v>
                </c:pt>
                <c:pt idx="81">
                  <c:v>228.6</c:v>
                </c:pt>
                <c:pt idx="82">
                  <c:v>229.1</c:v>
                </c:pt>
                <c:pt idx="83">
                  <c:v>228.9</c:v>
                </c:pt>
                <c:pt idx="84">
                  <c:v>249.8</c:v>
                </c:pt>
                <c:pt idx="85">
                  <c:v>252.8</c:v>
                </c:pt>
                <c:pt idx="86">
                  <c:v>250</c:v>
                </c:pt>
                <c:pt idx="87">
                  <c:v>256.55</c:v>
                </c:pt>
                <c:pt idx="88">
                  <c:v>249.85</c:v>
                </c:pt>
                <c:pt idx="89">
                  <c:v>252</c:v>
                </c:pt>
                <c:pt idx="90">
                  <c:v>245.8</c:v>
                </c:pt>
                <c:pt idx="91">
                  <c:v>250.45</c:v>
                </c:pt>
                <c:pt idx="92">
                  <c:v>253.1</c:v>
                </c:pt>
                <c:pt idx="93">
                  <c:v>251.45</c:v>
                </c:pt>
                <c:pt idx="94">
                  <c:v>255.5</c:v>
                </c:pt>
                <c:pt idx="95">
                  <c:v>251</c:v>
                </c:pt>
                <c:pt idx="96">
                  <c:v>257.75</c:v>
                </c:pt>
                <c:pt idx="97">
                  <c:v>263.05</c:v>
                </c:pt>
                <c:pt idx="98">
                  <c:v>259.8</c:v>
                </c:pt>
                <c:pt idx="99">
                  <c:v>259.25</c:v>
                </c:pt>
                <c:pt idx="100">
                  <c:v>261.85000000000002</c:v>
                </c:pt>
                <c:pt idx="101">
                  <c:v>264.05</c:v>
                </c:pt>
                <c:pt idx="102">
                  <c:v>258.60000000000002</c:v>
                </c:pt>
                <c:pt idx="103">
                  <c:v>258.25</c:v>
                </c:pt>
                <c:pt idx="104">
                  <c:v>256.2</c:v>
                </c:pt>
                <c:pt idx="105">
                  <c:v>259.2</c:v>
                </c:pt>
                <c:pt idx="106">
                  <c:v>258</c:v>
                </c:pt>
                <c:pt idx="107">
                  <c:v>257.39999999999998</c:v>
                </c:pt>
                <c:pt idx="108">
                  <c:v>260.5</c:v>
                </c:pt>
                <c:pt idx="109">
                  <c:v>265.25</c:v>
                </c:pt>
                <c:pt idx="110">
                  <c:v>262.10000000000002</c:v>
                </c:pt>
                <c:pt idx="111">
                  <c:v>256.8</c:v>
                </c:pt>
                <c:pt idx="112">
                  <c:v>259.3</c:v>
                </c:pt>
                <c:pt idx="113">
                  <c:v>260.60000000000002</c:v>
                </c:pt>
                <c:pt idx="114">
                  <c:v>262.8</c:v>
                </c:pt>
                <c:pt idx="115">
                  <c:v>273.3</c:v>
                </c:pt>
                <c:pt idx="116">
                  <c:v>267.10000000000002</c:v>
                </c:pt>
                <c:pt idx="117">
                  <c:v>269.25</c:v>
                </c:pt>
                <c:pt idx="118">
                  <c:v>268.8</c:v>
                </c:pt>
                <c:pt idx="119">
                  <c:v>265.45</c:v>
                </c:pt>
                <c:pt idx="120">
                  <c:v>263.2</c:v>
                </c:pt>
                <c:pt idx="121">
                  <c:v>270.89999999999998</c:v>
                </c:pt>
                <c:pt idx="122">
                  <c:v>265.7</c:v>
                </c:pt>
                <c:pt idx="123">
                  <c:v>271.5</c:v>
                </c:pt>
                <c:pt idx="124">
                  <c:v>274.35000000000002</c:v>
                </c:pt>
                <c:pt idx="125">
                  <c:v>273.8</c:v>
                </c:pt>
                <c:pt idx="126">
                  <c:v>278.64999999999998</c:v>
                </c:pt>
                <c:pt idx="127">
                  <c:v>278.25</c:v>
                </c:pt>
                <c:pt idx="128">
                  <c:v>277.14999999999998</c:v>
                </c:pt>
                <c:pt idx="129">
                  <c:v>280</c:v>
                </c:pt>
                <c:pt idx="130">
                  <c:v>281.7</c:v>
                </c:pt>
                <c:pt idx="131">
                  <c:v>278.64999999999998</c:v>
                </c:pt>
                <c:pt idx="132">
                  <c:v>278.25</c:v>
                </c:pt>
                <c:pt idx="133">
                  <c:v>276.5</c:v>
                </c:pt>
                <c:pt idx="134">
                  <c:v>278.60000000000002</c:v>
                </c:pt>
                <c:pt idx="135">
                  <c:v>280.7</c:v>
                </c:pt>
                <c:pt idx="136">
                  <c:v>280.8</c:v>
                </c:pt>
                <c:pt idx="137">
                  <c:v>281.85000000000002</c:v>
                </c:pt>
                <c:pt idx="138">
                  <c:v>278.95</c:v>
                </c:pt>
                <c:pt idx="139">
                  <c:v>284.10000000000002</c:v>
                </c:pt>
                <c:pt idx="140">
                  <c:v>283.05</c:v>
                </c:pt>
                <c:pt idx="141">
                  <c:v>282.25</c:v>
                </c:pt>
                <c:pt idx="142">
                  <c:v>282.7</c:v>
                </c:pt>
                <c:pt idx="143">
                  <c:v>289.8</c:v>
                </c:pt>
                <c:pt idx="144">
                  <c:v>288.89999999999998</c:v>
                </c:pt>
                <c:pt idx="145">
                  <c:v>279.14999999999998</c:v>
                </c:pt>
                <c:pt idx="146">
                  <c:v>289.55</c:v>
                </c:pt>
                <c:pt idx="147">
                  <c:v>296.35000000000002</c:v>
                </c:pt>
                <c:pt idx="148">
                  <c:v>279.39999999999998</c:v>
                </c:pt>
                <c:pt idx="149">
                  <c:v>267.8</c:v>
                </c:pt>
                <c:pt idx="150">
                  <c:v>269.85000000000002</c:v>
                </c:pt>
                <c:pt idx="151">
                  <c:v>273.55</c:v>
                </c:pt>
                <c:pt idx="152">
                  <c:v>267.45</c:v>
                </c:pt>
                <c:pt idx="153">
                  <c:v>259.64999999999998</c:v>
                </c:pt>
                <c:pt idx="154">
                  <c:v>261.7</c:v>
                </c:pt>
                <c:pt idx="155">
                  <c:v>261.75</c:v>
                </c:pt>
                <c:pt idx="156">
                  <c:v>255.2</c:v>
                </c:pt>
                <c:pt idx="157">
                  <c:v>257.10000000000002</c:v>
                </c:pt>
                <c:pt idx="158">
                  <c:v>257.7</c:v>
                </c:pt>
                <c:pt idx="159">
                  <c:v>259.5</c:v>
                </c:pt>
                <c:pt idx="160">
                  <c:v>260.95</c:v>
                </c:pt>
                <c:pt idx="161">
                  <c:v>265.8</c:v>
                </c:pt>
                <c:pt idx="162">
                  <c:v>262.55</c:v>
                </c:pt>
                <c:pt idx="163">
                  <c:v>259.8</c:v>
                </c:pt>
                <c:pt idx="164">
                  <c:v>261.39999999999998</c:v>
                </c:pt>
                <c:pt idx="165">
                  <c:v>264.10000000000002</c:v>
                </c:pt>
                <c:pt idx="166">
                  <c:v>265.25</c:v>
                </c:pt>
                <c:pt idx="167">
                  <c:v>266</c:v>
                </c:pt>
                <c:pt idx="168">
                  <c:v>269.7</c:v>
                </c:pt>
                <c:pt idx="169">
                  <c:v>270.2</c:v>
                </c:pt>
                <c:pt idx="170">
                  <c:v>270.39999999999998</c:v>
                </c:pt>
                <c:pt idx="171">
                  <c:v>273.05</c:v>
                </c:pt>
                <c:pt idx="172">
                  <c:v>274.8</c:v>
                </c:pt>
                <c:pt idx="173">
                  <c:v>278.89999999999998</c:v>
                </c:pt>
                <c:pt idx="174">
                  <c:v>277.05</c:v>
                </c:pt>
                <c:pt idx="175">
                  <c:v>269.85000000000002</c:v>
                </c:pt>
                <c:pt idx="176">
                  <c:v>270.5</c:v>
                </c:pt>
                <c:pt idx="177">
                  <c:v>275.85000000000002</c:v>
                </c:pt>
                <c:pt idx="178">
                  <c:v>272.55</c:v>
                </c:pt>
                <c:pt idx="179">
                  <c:v>268.5</c:v>
                </c:pt>
                <c:pt idx="180">
                  <c:v>270.8</c:v>
                </c:pt>
                <c:pt idx="181">
                  <c:v>273.45</c:v>
                </c:pt>
                <c:pt idx="182">
                  <c:v>275</c:v>
                </c:pt>
                <c:pt idx="183">
                  <c:v>274.75</c:v>
                </c:pt>
                <c:pt idx="184">
                  <c:v>272.39999999999998</c:v>
                </c:pt>
                <c:pt idx="185">
                  <c:v>273.89999999999998</c:v>
                </c:pt>
                <c:pt idx="186">
                  <c:v>269.7</c:v>
                </c:pt>
                <c:pt idx="187">
                  <c:v>278.64999999999998</c:v>
                </c:pt>
                <c:pt idx="188">
                  <c:v>285.10000000000002</c:v>
                </c:pt>
                <c:pt idx="189">
                  <c:v>285.64999999999998</c:v>
                </c:pt>
                <c:pt idx="190">
                  <c:v>282.2</c:v>
                </c:pt>
                <c:pt idx="191">
                  <c:v>268.75</c:v>
                </c:pt>
                <c:pt idx="192">
                  <c:v>271.60000000000002</c:v>
                </c:pt>
                <c:pt idx="193">
                  <c:v>272.35000000000002</c:v>
                </c:pt>
                <c:pt idx="194">
                  <c:v>269.85000000000002</c:v>
                </c:pt>
                <c:pt idx="195">
                  <c:v>278.75</c:v>
                </c:pt>
                <c:pt idx="196">
                  <c:v>278.60000000000002</c:v>
                </c:pt>
                <c:pt idx="197">
                  <c:v>280.2</c:v>
                </c:pt>
                <c:pt idx="198">
                  <c:v>280.89999999999998</c:v>
                </c:pt>
                <c:pt idx="199">
                  <c:v>286.60000000000002</c:v>
                </c:pt>
                <c:pt idx="200">
                  <c:v>281.60000000000002</c:v>
                </c:pt>
                <c:pt idx="201">
                  <c:v>282</c:v>
                </c:pt>
                <c:pt idx="202">
                  <c:v>281.35000000000002</c:v>
                </c:pt>
                <c:pt idx="203">
                  <c:v>281.35000000000002</c:v>
                </c:pt>
                <c:pt idx="204">
                  <c:v>280.14999999999998</c:v>
                </c:pt>
                <c:pt idx="205">
                  <c:v>274</c:v>
                </c:pt>
                <c:pt idx="206">
                  <c:v>273.14999999999998</c:v>
                </c:pt>
                <c:pt idx="207">
                  <c:v>275.14999999999998</c:v>
                </c:pt>
                <c:pt idx="208">
                  <c:v>278.60000000000002</c:v>
                </c:pt>
                <c:pt idx="209">
                  <c:v>276</c:v>
                </c:pt>
                <c:pt idx="210">
                  <c:v>277.95</c:v>
                </c:pt>
                <c:pt idx="211">
                  <c:v>276.85000000000002</c:v>
                </c:pt>
                <c:pt idx="212">
                  <c:v>280</c:v>
                </c:pt>
                <c:pt idx="213">
                  <c:v>286.10000000000002</c:v>
                </c:pt>
                <c:pt idx="214">
                  <c:v>281.35000000000002</c:v>
                </c:pt>
                <c:pt idx="215">
                  <c:v>266.3</c:v>
                </c:pt>
                <c:pt idx="216">
                  <c:v>274.5</c:v>
                </c:pt>
                <c:pt idx="217">
                  <c:v>272</c:v>
                </c:pt>
                <c:pt idx="218">
                  <c:v>269.8</c:v>
                </c:pt>
                <c:pt idx="219">
                  <c:v>269.45</c:v>
                </c:pt>
                <c:pt idx="220">
                  <c:v>266.89999999999998</c:v>
                </c:pt>
                <c:pt idx="221">
                  <c:v>265.3</c:v>
                </c:pt>
                <c:pt idx="222">
                  <c:v>267.45</c:v>
                </c:pt>
                <c:pt idx="223">
                  <c:v>270.95</c:v>
                </c:pt>
                <c:pt idx="224">
                  <c:v>272.14999999999998</c:v>
                </c:pt>
                <c:pt idx="225">
                  <c:v>273</c:v>
                </c:pt>
                <c:pt idx="226">
                  <c:v>273</c:v>
                </c:pt>
                <c:pt idx="227">
                  <c:v>273</c:v>
                </c:pt>
                <c:pt idx="228">
                  <c:v>274.95</c:v>
                </c:pt>
                <c:pt idx="229">
                  <c:v>278.55</c:v>
                </c:pt>
                <c:pt idx="230">
                  <c:v>281.95</c:v>
                </c:pt>
                <c:pt idx="231">
                  <c:v>281.95</c:v>
                </c:pt>
                <c:pt idx="232">
                  <c:v>282.75</c:v>
                </c:pt>
                <c:pt idx="233">
                  <c:v>275.05</c:v>
                </c:pt>
                <c:pt idx="234">
                  <c:v>278.10000000000002</c:v>
                </c:pt>
                <c:pt idx="235">
                  <c:v>277.85000000000002</c:v>
                </c:pt>
                <c:pt idx="236">
                  <c:v>276.10000000000002</c:v>
                </c:pt>
                <c:pt idx="237">
                  <c:v>279.2</c:v>
                </c:pt>
                <c:pt idx="238">
                  <c:v>273.89999999999998</c:v>
                </c:pt>
                <c:pt idx="239">
                  <c:v>275.05</c:v>
                </c:pt>
                <c:pt idx="240">
                  <c:v>278.39999999999998</c:v>
                </c:pt>
                <c:pt idx="241">
                  <c:v>278.2</c:v>
                </c:pt>
                <c:pt idx="242">
                  <c:v>278.60000000000002</c:v>
                </c:pt>
                <c:pt idx="243">
                  <c:v>285.8</c:v>
                </c:pt>
                <c:pt idx="244">
                  <c:v>286.89999999999998</c:v>
                </c:pt>
                <c:pt idx="245">
                  <c:v>289.64999999999998</c:v>
                </c:pt>
                <c:pt idx="246">
                  <c:v>288.35000000000002</c:v>
                </c:pt>
                <c:pt idx="247">
                  <c:v>291.45</c:v>
                </c:pt>
                <c:pt idx="248">
                  <c:v>291.10000000000002</c:v>
                </c:pt>
                <c:pt idx="249">
                  <c:v>292.5</c:v>
                </c:pt>
                <c:pt idx="250">
                  <c:v>289.8</c:v>
                </c:pt>
                <c:pt idx="251">
                  <c:v>291.55</c:v>
                </c:pt>
                <c:pt idx="252">
                  <c:v>291.95</c:v>
                </c:pt>
                <c:pt idx="253">
                  <c:v>289.64999999999998</c:v>
                </c:pt>
                <c:pt idx="254">
                  <c:v>294.75</c:v>
                </c:pt>
                <c:pt idx="255">
                  <c:v>302.85000000000002</c:v>
                </c:pt>
                <c:pt idx="256">
                  <c:v>310</c:v>
                </c:pt>
                <c:pt idx="257">
                  <c:v>309.05</c:v>
                </c:pt>
                <c:pt idx="258">
                  <c:v>309.14999999999998</c:v>
                </c:pt>
                <c:pt idx="259">
                  <c:v>313.25</c:v>
                </c:pt>
                <c:pt idx="260">
                  <c:v>316.05</c:v>
                </c:pt>
                <c:pt idx="261">
                  <c:v>313.89999999999998</c:v>
                </c:pt>
                <c:pt idx="262">
                  <c:v>311.64999999999998</c:v>
                </c:pt>
                <c:pt idx="263">
                  <c:v>310.25</c:v>
                </c:pt>
                <c:pt idx="264">
                  <c:v>311.5</c:v>
                </c:pt>
                <c:pt idx="265">
                  <c:v>315.05</c:v>
                </c:pt>
                <c:pt idx="266">
                  <c:v>310.60000000000002</c:v>
                </c:pt>
                <c:pt idx="267">
                  <c:v>313</c:v>
                </c:pt>
                <c:pt idx="268">
                  <c:v>300</c:v>
                </c:pt>
                <c:pt idx="269">
                  <c:v>301.95</c:v>
                </c:pt>
                <c:pt idx="270">
                  <c:v>296.3</c:v>
                </c:pt>
                <c:pt idx="271">
                  <c:v>292.89999999999998</c:v>
                </c:pt>
                <c:pt idx="272">
                  <c:v>285.8</c:v>
                </c:pt>
                <c:pt idx="273">
                  <c:v>285</c:v>
                </c:pt>
                <c:pt idx="274">
                  <c:v>291.39999999999998</c:v>
                </c:pt>
                <c:pt idx="275">
                  <c:v>290.45</c:v>
                </c:pt>
                <c:pt idx="276">
                  <c:v>289.60000000000002</c:v>
                </c:pt>
                <c:pt idx="277">
                  <c:v>289.10000000000002</c:v>
                </c:pt>
                <c:pt idx="278">
                  <c:v>286.05</c:v>
                </c:pt>
                <c:pt idx="279">
                  <c:v>286.8</c:v>
                </c:pt>
                <c:pt idx="280">
                  <c:v>290.7</c:v>
                </c:pt>
                <c:pt idx="281">
                  <c:v>287.7</c:v>
                </c:pt>
                <c:pt idx="282">
                  <c:v>288.39999999999998</c:v>
                </c:pt>
                <c:pt idx="283">
                  <c:v>291.45</c:v>
                </c:pt>
                <c:pt idx="284">
                  <c:v>285.45</c:v>
                </c:pt>
                <c:pt idx="285">
                  <c:v>292.7</c:v>
                </c:pt>
                <c:pt idx="286">
                  <c:v>285</c:v>
                </c:pt>
                <c:pt idx="287">
                  <c:v>282.45</c:v>
                </c:pt>
                <c:pt idx="288">
                  <c:v>265.05</c:v>
                </c:pt>
                <c:pt idx="289">
                  <c:v>264.64999999999998</c:v>
                </c:pt>
                <c:pt idx="290">
                  <c:v>262.5</c:v>
                </c:pt>
                <c:pt idx="291">
                  <c:v>257.14999999999998</c:v>
                </c:pt>
                <c:pt idx="292">
                  <c:v>250.55</c:v>
                </c:pt>
                <c:pt idx="293">
                  <c:v>246.6</c:v>
                </c:pt>
                <c:pt idx="294">
                  <c:v>251</c:v>
                </c:pt>
                <c:pt idx="295">
                  <c:v>252.4</c:v>
                </c:pt>
                <c:pt idx="296">
                  <c:v>249.1</c:v>
                </c:pt>
                <c:pt idx="297">
                  <c:v>241.05</c:v>
                </c:pt>
                <c:pt idx="298">
                  <c:v>227.3</c:v>
                </c:pt>
                <c:pt idx="299">
                  <c:v>221</c:v>
                </c:pt>
                <c:pt idx="300">
                  <c:v>200.8</c:v>
                </c:pt>
                <c:pt idx="301">
                  <c:v>173.88</c:v>
                </c:pt>
                <c:pt idx="302">
                  <c:v>171.94</c:v>
                </c:pt>
                <c:pt idx="303">
                  <c:v>175.7</c:v>
                </c:pt>
                <c:pt idx="304">
                  <c:v>173</c:v>
                </c:pt>
                <c:pt idx="305">
                  <c:v>166.92</c:v>
                </c:pt>
                <c:pt idx="306">
                  <c:v>177.08</c:v>
                </c:pt>
                <c:pt idx="307">
                  <c:v>191.5</c:v>
                </c:pt>
                <c:pt idx="308">
                  <c:v>180.62</c:v>
                </c:pt>
                <c:pt idx="309">
                  <c:v>195.32</c:v>
                </c:pt>
                <c:pt idx="310">
                  <c:v>211</c:v>
                </c:pt>
                <c:pt idx="311">
                  <c:v>214.6</c:v>
                </c:pt>
                <c:pt idx="312">
                  <c:v>208.95</c:v>
                </c:pt>
                <c:pt idx="313">
                  <c:v>206.8</c:v>
                </c:pt>
                <c:pt idx="314">
                  <c:v>205.9</c:v>
                </c:pt>
                <c:pt idx="315">
                  <c:v>199.85</c:v>
                </c:pt>
                <c:pt idx="316">
                  <c:v>197.75</c:v>
                </c:pt>
                <c:pt idx="317">
                  <c:v>188.55</c:v>
                </c:pt>
                <c:pt idx="318">
                  <c:v>200.1</c:v>
                </c:pt>
                <c:pt idx="319">
                  <c:v>207.9</c:v>
                </c:pt>
                <c:pt idx="320">
                  <c:v>216</c:v>
                </c:pt>
                <c:pt idx="321">
                  <c:v>224.3</c:v>
                </c:pt>
                <c:pt idx="322">
                  <c:v>224.9</c:v>
                </c:pt>
                <c:pt idx="323">
                  <c:v>214.3</c:v>
                </c:pt>
                <c:pt idx="324">
                  <c:v>211.7</c:v>
                </c:pt>
                <c:pt idx="325">
                  <c:v>218.7</c:v>
                </c:pt>
                <c:pt idx="326">
                  <c:v>221.6</c:v>
                </c:pt>
                <c:pt idx="327">
                  <c:v>211.2</c:v>
                </c:pt>
                <c:pt idx="328">
                  <c:v>206.8</c:v>
                </c:pt>
                <c:pt idx="329">
                  <c:v>208.4</c:v>
                </c:pt>
                <c:pt idx="330">
                  <c:v>205.4</c:v>
                </c:pt>
                <c:pt idx="331">
                  <c:v>206.8</c:v>
                </c:pt>
                <c:pt idx="332">
                  <c:v>205.4</c:v>
                </c:pt>
                <c:pt idx="333">
                  <c:v>212.5</c:v>
                </c:pt>
                <c:pt idx="334">
                  <c:v>209.2</c:v>
                </c:pt>
                <c:pt idx="335">
                  <c:v>193.85</c:v>
                </c:pt>
                <c:pt idx="336">
                  <c:v>198.85</c:v>
                </c:pt>
                <c:pt idx="337">
                  <c:v>200</c:v>
                </c:pt>
                <c:pt idx="338">
                  <c:v>209.1</c:v>
                </c:pt>
                <c:pt idx="339">
                  <c:v>207.9</c:v>
                </c:pt>
                <c:pt idx="340">
                  <c:v>205.5</c:v>
                </c:pt>
                <c:pt idx="341">
                  <c:v>204.3</c:v>
                </c:pt>
                <c:pt idx="342">
                  <c:v>198.15</c:v>
                </c:pt>
                <c:pt idx="343">
                  <c:v>195.25</c:v>
                </c:pt>
                <c:pt idx="344">
                  <c:v>200.3</c:v>
                </c:pt>
                <c:pt idx="345">
                  <c:v>214.9</c:v>
                </c:pt>
                <c:pt idx="346">
                  <c:v>218.1</c:v>
                </c:pt>
                <c:pt idx="347">
                  <c:v>220.2</c:v>
                </c:pt>
                <c:pt idx="348">
                  <c:v>216.7</c:v>
                </c:pt>
                <c:pt idx="349">
                  <c:v>217.8</c:v>
                </c:pt>
                <c:pt idx="350">
                  <c:v>221.9</c:v>
                </c:pt>
                <c:pt idx="351">
                  <c:v>228.9</c:v>
                </c:pt>
                <c:pt idx="352">
                  <c:v>233</c:v>
                </c:pt>
                <c:pt idx="353">
                  <c:v>239</c:v>
                </c:pt>
                <c:pt idx="354">
                  <c:v>237.2</c:v>
                </c:pt>
                <c:pt idx="355">
                  <c:v>241.1</c:v>
                </c:pt>
                <c:pt idx="356">
                  <c:v>250.2</c:v>
                </c:pt>
                <c:pt idx="357">
                  <c:v>254.8</c:v>
                </c:pt>
                <c:pt idx="358">
                  <c:v>264.5</c:v>
                </c:pt>
                <c:pt idx="359">
                  <c:v>257.39999999999998</c:v>
                </c:pt>
                <c:pt idx="360">
                  <c:v>251.3</c:v>
                </c:pt>
                <c:pt idx="361">
                  <c:v>248.2</c:v>
                </c:pt>
                <c:pt idx="362">
                  <c:v>234.3</c:v>
                </c:pt>
                <c:pt idx="363">
                  <c:v>230.1</c:v>
                </c:pt>
                <c:pt idx="364">
                  <c:v>230.8</c:v>
                </c:pt>
                <c:pt idx="365">
                  <c:v>240.5</c:v>
                </c:pt>
                <c:pt idx="366">
                  <c:v>241.4</c:v>
                </c:pt>
                <c:pt idx="367">
                  <c:v>240.7</c:v>
                </c:pt>
                <c:pt idx="368">
                  <c:v>237.6</c:v>
                </c:pt>
                <c:pt idx="369">
                  <c:v>235.8</c:v>
                </c:pt>
                <c:pt idx="370">
                  <c:v>242.7</c:v>
                </c:pt>
                <c:pt idx="371">
                  <c:v>235.7</c:v>
                </c:pt>
                <c:pt idx="372">
                  <c:v>238</c:v>
                </c:pt>
                <c:pt idx="373">
                  <c:v>233</c:v>
                </c:pt>
                <c:pt idx="374">
                  <c:v>231.4</c:v>
                </c:pt>
                <c:pt idx="375">
                  <c:v>233.6</c:v>
                </c:pt>
                <c:pt idx="376">
                  <c:v>235.1</c:v>
                </c:pt>
                <c:pt idx="377">
                  <c:v>244.6</c:v>
                </c:pt>
                <c:pt idx="378">
                  <c:v>241.4</c:v>
                </c:pt>
                <c:pt idx="379">
                  <c:v>247.9</c:v>
                </c:pt>
                <c:pt idx="380">
                  <c:v>241</c:v>
                </c:pt>
                <c:pt idx="381">
                  <c:v>236.5</c:v>
                </c:pt>
                <c:pt idx="382">
                  <c:v>235.7</c:v>
                </c:pt>
                <c:pt idx="383">
                  <c:v>235.6</c:v>
                </c:pt>
                <c:pt idx="384">
                  <c:v>242</c:v>
                </c:pt>
                <c:pt idx="385">
                  <c:v>234.8</c:v>
                </c:pt>
                <c:pt idx="386">
                  <c:v>242.4</c:v>
                </c:pt>
                <c:pt idx="387">
                  <c:v>238.5</c:v>
                </c:pt>
                <c:pt idx="388">
                  <c:v>237.8</c:v>
                </c:pt>
                <c:pt idx="389">
                  <c:v>242.2</c:v>
                </c:pt>
                <c:pt idx="390">
                  <c:v>246.6</c:v>
                </c:pt>
                <c:pt idx="391">
                  <c:v>245</c:v>
                </c:pt>
                <c:pt idx="392">
                  <c:v>243.6</c:v>
                </c:pt>
                <c:pt idx="393">
                  <c:v>239.1</c:v>
                </c:pt>
                <c:pt idx="394">
                  <c:v>239.1</c:v>
                </c:pt>
                <c:pt idx="395">
                  <c:v>238.9</c:v>
                </c:pt>
                <c:pt idx="396">
                  <c:v>242.5</c:v>
                </c:pt>
                <c:pt idx="397">
                  <c:v>234.2</c:v>
                </c:pt>
                <c:pt idx="398">
                  <c:v>233.9</c:v>
                </c:pt>
                <c:pt idx="399">
                  <c:v>238.5</c:v>
                </c:pt>
                <c:pt idx="400">
                  <c:v>237.3</c:v>
                </c:pt>
                <c:pt idx="401">
                  <c:v>239.8</c:v>
                </c:pt>
                <c:pt idx="402">
                  <c:v>244.3</c:v>
                </c:pt>
                <c:pt idx="403">
                  <c:v>249.4</c:v>
                </c:pt>
                <c:pt idx="404">
                  <c:v>253.8</c:v>
                </c:pt>
                <c:pt idx="405">
                  <c:v>263.3</c:v>
                </c:pt>
                <c:pt idx="406">
                  <c:v>263.7</c:v>
                </c:pt>
                <c:pt idx="407">
                  <c:v>268.2</c:v>
                </c:pt>
                <c:pt idx="408">
                  <c:v>265.89999999999998</c:v>
                </c:pt>
                <c:pt idx="409">
                  <c:v>268.60000000000002</c:v>
                </c:pt>
                <c:pt idx="410">
                  <c:v>267.5</c:v>
                </c:pt>
                <c:pt idx="411">
                  <c:v>261.60000000000002</c:v>
                </c:pt>
                <c:pt idx="412">
                  <c:v>260</c:v>
                </c:pt>
                <c:pt idx="413">
                  <c:v>258.5</c:v>
                </c:pt>
                <c:pt idx="414">
                  <c:v>259</c:v>
                </c:pt>
                <c:pt idx="415">
                  <c:v>256.3</c:v>
                </c:pt>
                <c:pt idx="416">
                  <c:v>257.3</c:v>
                </c:pt>
                <c:pt idx="417">
                  <c:v>255.6</c:v>
                </c:pt>
                <c:pt idx="418">
                  <c:v>253</c:v>
                </c:pt>
                <c:pt idx="419">
                  <c:v>254.6</c:v>
                </c:pt>
                <c:pt idx="420">
                  <c:v>255</c:v>
                </c:pt>
                <c:pt idx="421">
                  <c:v>266.5</c:v>
                </c:pt>
                <c:pt idx="422">
                  <c:v>266</c:v>
                </c:pt>
                <c:pt idx="423">
                  <c:v>262.7</c:v>
                </c:pt>
                <c:pt idx="424">
                  <c:v>263.10000000000002</c:v>
                </c:pt>
                <c:pt idx="425">
                  <c:v>260</c:v>
                </c:pt>
                <c:pt idx="426">
                  <c:v>266.89999999999998</c:v>
                </c:pt>
                <c:pt idx="427">
                  <c:v>272</c:v>
                </c:pt>
                <c:pt idx="428">
                  <c:v>273.3</c:v>
                </c:pt>
                <c:pt idx="429">
                  <c:v>275.8</c:v>
                </c:pt>
                <c:pt idx="430">
                  <c:v>279</c:v>
                </c:pt>
                <c:pt idx="431">
                  <c:v>282.89999999999998</c:v>
                </c:pt>
                <c:pt idx="432">
                  <c:v>279.5</c:v>
                </c:pt>
                <c:pt idx="433">
                  <c:v>279.60000000000002</c:v>
                </c:pt>
                <c:pt idx="434">
                  <c:v>271.2</c:v>
                </c:pt>
                <c:pt idx="435">
                  <c:v>271.8</c:v>
                </c:pt>
                <c:pt idx="436">
                  <c:v>283.8</c:v>
                </c:pt>
                <c:pt idx="437">
                  <c:v>278</c:v>
                </c:pt>
                <c:pt idx="438">
                  <c:v>278.5</c:v>
                </c:pt>
                <c:pt idx="439">
                  <c:v>283.7</c:v>
                </c:pt>
                <c:pt idx="440">
                  <c:v>281.2</c:v>
                </c:pt>
                <c:pt idx="441">
                  <c:v>276.10000000000002</c:v>
                </c:pt>
                <c:pt idx="442">
                  <c:v>278.89999999999998</c:v>
                </c:pt>
                <c:pt idx="443">
                  <c:v>276.89999999999998</c:v>
                </c:pt>
                <c:pt idx="444">
                  <c:v>273.5</c:v>
                </c:pt>
                <c:pt idx="445">
                  <c:v>276.2</c:v>
                </c:pt>
                <c:pt idx="446">
                  <c:v>277.10000000000002</c:v>
                </c:pt>
                <c:pt idx="447">
                  <c:v>277.3</c:v>
                </c:pt>
                <c:pt idx="448">
                  <c:v>282.5</c:v>
                </c:pt>
                <c:pt idx="449">
                  <c:v>286.3</c:v>
                </c:pt>
                <c:pt idx="450">
                  <c:v>286.5</c:v>
                </c:pt>
                <c:pt idx="451">
                  <c:v>284.8</c:v>
                </c:pt>
                <c:pt idx="452">
                  <c:v>277</c:v>
                </c:pt>
                <c:pt idx="453">
                  <c:v>284</c:v>
                </c:pt>
                <c:pt idx="454">
                  <c:v>284.10000000000002</c:v>
                </c:pt>
                <c:pt idx="455">
                  <c:v>281.60000000000002</c:v>
                </c:pt>
                <c:pt idx="456">
                  <c:v>274.5</c:v>
                </c:pt>
                <c:pt idx="457">
                  <c:v>282.10000000000002</c:v>
                </c:pt>
                <c:pt idx="458">
                  <c:v>281.8</c:v>
                </c:pt>
                <c:pt idx="459">
                  <c:v>274</c:v>
                </c:pt>
                <c:pt idx="460">
                  <c:v>272.89999999999998</c:v>
                </c:pt>
                <c:pt idx="461">
                  <c:v>257</c:v>
                </c:pt>
                <c:pt idx="462">
                  <c:v>258.8</c:v>
                </c:pt>
                <c:pt idx="463">
                  <c:v>255</c:v>
                </c:pt>
                <c:pt idx="464">
                  <c:v>260</c:v>
                </c:pt>
                <c:pt idx="465">
                  <c:v>267.10000000000002</c:v>
                </c:pt>
                <c:pt idx="466">
                  <c:v>269.3</c:v>
                </c:pt>
                <c:pt idx="467">
                  <c:v>275.10000000000002</c:v>
                </c:pt>
                <c:pt idx="468">
                  <c:v>277.39999999999998</c:v>
                </c:pt>
                <c:pt idx="469">
                  <c:v>298.8</c:v>
                </c:pt>
                <c:pt idx="470">
                  <c:v>281.5</c:v>
                </c:pt>
                <c:pt idx="471">
                  <c:v>279.3</c:v>
                </c:pt>
                <c:pt idx="472">
                  <c:v>274</c:v>
                </c:pt>
                <c:pt idx="473">
                  <c:v>270</c:v>
                </c:pt>
                <c:pt idx="474">
                  <c:v>275.10000000000002</c:v>
                </c:pt>
                <c:pt idx="475">
                  <c:v>277.60000000000002</c:v>
                </c:pt>
                <c:pt idx="476">
                  <c:v>284.2</c:v>
                </c:pt>
                <c:pt idx="477">
                  <c:v>282</c:v>
                </c:pt>
                <c:pt idx="478">
                  <c:v>280.5</c:v>
                </c:pt>
                <c:pt idx="479">
                  <c:v>280</c:v>
                </c:pt>
                <c:pt idx="480">
                  <c:v>279.2</c:v>
                </c:pt>
                <c:pt idx="481">
                  <c:v>273.60000000000002</c:v>
                </c:pt>
                <c:pt idx="482">
                  <c:v>274.7</c:v>
                </c:pt>
                <c:pt idx="483">
                  <c:v>271.2</c:v>
                </c:pt>
                <c:pt idx="484">
                  <c:v>267.3</c:v>
                </c:pt>
                <c:pt idx="485">
                  <c:v>272.8</c:v>
                </c:pt>
                <c:pt idx="486">
                  <c:v>267.8</c:v>
                </c:pt>
                <c:pt idx="487">
                  <c:v>273.8</c:v>
                </c:pt>
                <c:pt idx="488">
                  <c:v>275.3</c:v>
                </c:pt>
                <c:pt idx="489">
                  <c:v>279.8</c:v>
                </c:pt>
                <c:pt idx="490">
                  <c:v>280.60000000000002</c:v>
                </c:pt>
                <c:pt idx="491">
                  <c:v>285</c:v>
                </c:pt>
                <c:pt idx="492">
                  <c:v>287.60000000000002</c:v>
                </c:pt>
                <c:pt idx="493">
                  <c:v>283.3</c:v>
                </c:pt>
                <c:pt idx="494">
                  <c:v>287.5</c:v>
                </c:pt>
                <c:pt idx="495">
                  <c:v>290.2</c:v>
                </c:pt>
                <c:pt idx="496">
                  <c:v>290.39999999999998</c:v>
                </c:pt>
                <c:pt idx="497">
                  <c:v>295</c:v>
                </c:pt>
                <c:pt idx="498">
                  <c:v>289.89999999999998</c:v>
                </c:pt>
                <c:pt idx="499">
                  <c:v>287.5</c:v>
                </c:pt>
                <c:pt idx="500">
                  <c:v>293.5</c:v>
                </c:pt>
                <c:pt idx="501">
                  <c:v>293.60000000000002</c:v>
                </c:pt>
                <c:pt idx="502">
                  <c:v>299.3</c:v>
                </c:pt>
                <c:pt idx="503">
                  <c:v>299.5</c:v>
                </c:pt>
                <c:pt idx="504">
                  <c:v>297.89999999999998</c:v>
                </c:pt>
                <c:pt idx="505">
                  <c:v>295.39999999999998</c:v>
                </c:pt>
                <c:pt idx="506">
                  <c:v>289.60000000000002</c:v>
                </c:pt>
                <c:pt idx="507">
                  <c:v>291.7</c:v>
                </c:pt>
                <c:pt idx="508">
                  <c:v>288.5</c:v>
                </c:pt>
                <c:pt idx="509">
                  <c:v>295.10000000000002</c:v>
                </c:pt>
                <c:pt idx="510">
                  <c:v>291.89999999999998</c:v>
                </c:pt>
                <c:pt idx="511">
                  <c:v>288.2</c:v>
                </c:pt>
                <c:pt idx="512">
                  <c:v>286.8</c:v>
                </c:pt>
                <c:pt idx="513">
                  <c:v>289.8</c:v>
                </c:pt>
                <c:pt idx="514">
                  <c:v>281.8</c:v>
                </c:pt>
                <c:pt idx="515">
                  <c:v>295.2</c:v>
                </c:pt>
                <c:pt idx="516">
                  <c:v>286.2</c:v>
                </c:pt>
                <c:pt idx="517">
                  <c:v>284.89999999999998</c:v>
                </c:pt>
                <c:pt idx="518">
                  <c:v>285.10000000000002</c:v>
                </c:pt>
                <c:pt idx="519">
                  <c:v>278</c:v>
                </c:pt>
                <c:pt idx="520">
                  <c:v>269</c:v>
                </c:pt>
                <c:pt idx="521">
                  <c:v>276.7</c:v>
                </c:pt>
                <c:pt idx="522">
                  <c:v>270.7</c:v>
                </c:pt>
                <c:pt idx="523">
                  <c:v>265.60000000000002</c:v>
                </c:pt>
                <c:pt idx="524">
                  <c:v>262</c:v>
                </c:pt>
                <c:pt idx="525">
                  <c:v>270.89999999999998</c:v>
                </c:pt>
                <c:pt idx="526">
                  <c:v>278.5</c:v>
                </c:pt>
                <c:pt idx="527">
                  <c:v>275</c:v>
                </c:pt>
                <c:pt idx="528">
                  <c:v>274.60000000000002</c:v>
                </c:pt>
                <c:pt idx="529">
                  <c:v>278.60000000000002</c:v>
                </c:pt>
                <c:pt idx="530">
                  <c:v>278.5</c:v>
                </c:pt>
                <c:pt idx="531">
                  <c:v>284.5</c:v>
                </c:pt>
                <c:pt idx="532">
                  <c:v>279.39999999999998</c:v>
                </c:pt>
                <c:pt idx="533">
                  <c:v>293.5</c:v>
                </c:pt>
                <c:pt idx="534">
                  <c:v>291.89999999999998</c:v>
                </c:pt>
                <c:pt idx="535">
                  <c:v>297.7</c:v>
                </c:pt>
                <c:pt idx="536">
                  <c:v>295.3</c:v>
                </c:pt>
                <c:pt idx="537">
                  <c:v>290.89999999999998</c:v>
                </c:pt>
                <c:pt idx="538">
                  <c:v>288.8</c:v>
                </c:pt>
                <c:pt idx="539">
                  <c:v>295.60000000000002</c:v>
                </c:pt>
                <c:pt idx="540">
                  <c:v>291.10000000000002</c:v>
                </c:pt>
                <c:pt idx="541">
                  <c:v>290.60000000000002</c:v>
                </c:pt>
                <c:pt idx="542">
                  <c:v>288.7</c:v>
                </c:pt>
                <c:pt idx="543">
                  <c:v>293.10000000000002</c:v>
                </c:pt>
                <c:pt idx="544">
                  <c:v>288.89999999999998</c:v>
                </c:pt>
                <c:pt idx="545">
                  <c:v>294.2</c:v>
                </c:pt>
                <c:pt idx="546">
                  <c:v>290.2</c:v>
                </c:pt>
                <c:pt idx="547">
                  <c:v>289.5</c:v>
                </c:pt>
                <c:pt idx="548">
                  <c:v>279.2</c:v>
                </c:pt>
                <c:pt idx="549">
                  <c:v>271.5</c:v>
                </c:pt>
                <c:pt idx="550">
                  <c:v>280.2</c:v>
                </c:pt>
                <c:pt idx="551">
                  <c:v>282.5</c:v>
                </c:pt>
                <c:pt idx="552">
                  <c:v>290.3</c:v>
                </c:pt>
                <c:pt idx="553">
                  <c:v>300</c:v>
                </c:pt>
                <c:pt idx="554">
                  <c:v>298.89999999999998</c:v>
                </c:pt>
                <c:pt idx="555">
                  <c:v>292.8</c:v>
                </c:pt>
                <c:pt idx="556">
                  <c:v>287.5</c:v>
                </c:pt>
                <c:pt idx="557">
                  <c:v>285</c:v>
                </c:pt>
                <c:pt idx="558">
                  <c:v>287</c:v>
                </c:pt>
                <c:pt idx="559">
                  <c:v>281</c:v>
                </c:pt>
                <c:pt idx="560">
                  <c:v>278</c:v>
                </c:pt>
                <c:pt idx="561">
                  <c:v>281.2</c:v>
                </c:pt>
                <c:pt idx="562">
                  <c:v>278.8</c:v>
                </c:pt>
                <c:pt idx="563">
                  <c:v>261.8</c:v>
                </c:pt>
                <c:pt idx="564">
                  <c:v>261.7</c:v>
                </c:pt>
                <c:pt idx="565">
                  <c:v>264.10000000000002</c:v>
                </c:pt>
                <c:pt idx="566">
                  <c:v>265</c:v>
                </c:pt>
                <c:pt idx="567">
                  <c:v>266.2</c:v>
                </c:pt>
                <c:pt idx="568">
                  <c:v>270.75</c:v>
                </c:pt>
                <c:pt idx="569">
                  <c:v>276</c:v>
                </c:pt>
                <c:pt idx="570">
                  <c:v>270.5</c:v>
                </c:pt>
                <c:pt idx="571">
                  <c:v>276.75</c:v>
                </c:pt>
                <c:pt idx="572">
                  <c:v>280</c:v>
                </c:pt>
                <c:pt idx="573">
                  <c:v>281.60000000000002</c:v>
                </c:pt>
                <c:pt idx="574">
                  <c:v>280.45</c:v>
                </c:pt>
                <c:pt idx="575">
                  <c:v>277.60000000000002</c:v>
                </c:pt>
                <c:pt idx="576">
                  <c:v>277.55</c:v>
                </c:pt>
                <c:pt idx="577">
                  <c:v>277.89999999999998</c:v>
                </c:pt>
                <c:pt idx="578">
                  <c:v>277.2</c:v>
                </c:pt>
                <c:pt idx="579">
                  <c:v>269.10000000000002</c:v>
                </c:pt>
                <c:pt idx="580">
                  <c:v>271.55</c:v>
                </c:pt>
                <c:pt idx="581">
                  <c:v>270.3</c:v>
                </c:pt>
                <c:pt idx="582">
                  <c:v>266.10000000000002</c:v>
                </c:pt>
                <c:pt idx="583">
                  <c:v>265.3</c:v>
                </c:pt>
                <c:pt idx="584">
                  <c:v>262.75</c:v>
                </c:pt>
                <c:pt idx="585">
                  <c:v>258.85000000000002</c:v>
                </c:pt>
                <c:pt idx="586">
                  <c:v>260.60000000000002</c:v>
                </c:pt>
                <c:pt idx="587">
                  <c:v>256.85000000000002</c:v>
                </c:pt>
                <c:pt idx="588">
                  <c:v>259.8</c:v>
                </c:pt>
                <c:pt idx="589">
                  <c:v>252.55</c:v>
                </c:pt>
                <c:pt idx="590">
                  <c:v>259.60000000000002</c:v>
                </c:pt>
                <c:pt idx="591">
                  <c:v>258.8</c:v>
                </c:pt>
                <c:pt idx="592">
                  <c:v>280.60000000000002</c:v>
                </c:pt>
                <c:pt idx="593">
                  <c:v>286.45</c:v>
                </c:pt>
                <c:pt idx="594">
                  <c:v>284.25</c:v>
                </c:pt>
                <c:pt idx="595">
                  <c:v>286.55</c:v>
                </c:pt>
                <c:pt idx="596">
                  <c:v>284.85000000000002</c:v>
                </c:pt>
                <c:pt idx="597">
                  <c:v>288.55</c:v>
                </c:pt>
                <c:pt idx="598">
                  <c:v>296.8</c:v>
                </c:pt>
                <c:pt idx="599">
                  <c:v>293.8</c:v>
                </c:pt>
                <c:pt idx="600">
                  <c:v>294.55</c:v>
                </c:pt>
                <c:pt idx="601">
                  <c:v>298.39999999999998</c:v>
                </c:pt>
                <c:pt idx="602">
                  <c:v>301.95</c:v>
                </c:pt>
                <c:pt idx="603">
                  <c:v>299.14999999999998</c:v>
                </c:pt>
                <c:pt idx="604">
                  <c:v>297.05</c:v>
                </c:pt>
                <c:pt idx="605">
                  <c:v>297.25</c:v>
                </c:pt>
                <c:pt idx="606">
                  <c:v>299.35000000000002</c:v>
                </c:pt>
                <c:pt idx="607">
                  <c:v>298.35000000000002</c:v>
                </c:pt>
                <c:pt idx="608">
                  <c:v>298</c:v>
                </c:pt>
                <c:pt idx="609">
                  <c:v>298.5</c:v>
                </c:pt>
                <c:pt idx="610">
                  <c:v>298.95</c:v>
                </c:pt>
                <c:pt idx="611">
                  <c:v>296.60000000000002</c:v>
                </c:pt>
                <c:pt idx="612">
                  <c:v>297</c:v>
                </c:pt>
                <c:pt idx="613">
                  <c:v>295.10000000000002</c:v>
                </c:pt>
                <c:pt idx="614">
                  <c:v>293.5</c:v>
                </c:pt>
                <c:pt idx="615">
                  <c:v>291.3</c:v>
                </c:pt>
                <c:pt idx="616">
                  <c:v>294.89999999999998</c:v>
                </c:pt>
                <c:pt idx="617">
                  <c:v>293</c:v>
                </c:pt>
                <c:pt idx="618">
                  <c:v>293</c:v>
                </c:pt>
                <c:pt idx="619">
                  <c:v>293.35000000000002</c:v>
                </c:pt>
                <c:pt idx="620">
                  <c:v>291.85000000000002</c:v>
                </c:pt>
                <c:pt idx="621">
                  <c:v>287.10000000000002</c:v>
                </c:pt>
                <c:pt idx="622">
                  <c:v>289.7</c:v>
                </c:pt>
                <c:pt idx="623">
                  <c:v>290.7</c:v>
                </c:pt>
                <c:pt idx="624">
                  <c:v>290.64999999999998</c:v>
                </c:pt>
                <c:pt idx="625">
                  <c:v>292.5</c:v>
                </c:pt>
                <c:pt idx="626">
                  <c:v>311.35000000000002</c:v>
                </c:pt>
                <c:pt idx="627">
                  <c:v>309.85000000000002</c:v>
                </c:pt>
                <c:pt idx="628">
                  <c:v>317.5</c:v>
                </c:pt>
                <c:pt idx="629">
                  <c:v>313.89999999999998</c:v>
                </c:pt>
                <c:pt idx="630">
                  <c:v>314.3</c:v>
                </c:pt>
                <c:pt idx="631">
                  <c:v>316.60000000000002</c:v>
                </c:pt>
                <c:pt idx="632">
                  <c:v>315.25</c:v>
                </c:pt>
                <c:pt idx="633">
                  <c:v>312.10000000000002</c:v>
                </c:pt>
                <c:pt idx="634">
                  <c:v>318.64999999999998</c:v>
                </c:pt>
                <c:pt idx="635">
                  <c:v>313.3</c:v>
                </c:pt>
                <c:pt idx="636">
                  <c:v>318.45</c:v>
                </c:pt>
                <c:pt idx="637">
                  <c:v>321.10000000000002</c:v>
                </c:pt>
                <c:pt idx="638">
                  <c:v>321.2</c:v>
                </c:pt>
                <c:pt idx="639">
                  <c:v>322.7</c:v>
                </c:pt>
                <c:pt idx="640">
                  <c:v>315.85000000000002</c:v>
                </c:pt>
                <c:pt idx="641">
                  <c:v>311.89999999999998</c:v>
                </c:pt>
                <c:pt idx="642">
                  <c:v>305.45</c:v>
                </c:pt>
                <c:pt idx="643">
                  <c:v>305.39999999999998</c:v>
                </c:pt>
                <c:pt idx="644">
                  <c:v>308.5</c:v>
                </c:pt>
                <c:pt idx="645">
                  <c:v>312.3</c:v>
                </c:pt>
                <c:pt idx="646">
                  <c:v>317.8</c:v>
                </c:pt>
                <c:pt idx="647">
                  <c:v>312</c:v>
                </c:pt>
                <c:pt idx="648">
                  <c:v>308.95</c:v>
                </c:pt>
                <c:pt idx="649">
                  <c:v>309.5</c:v>
                </c:pt>
                <c:pt idx="650">
                  <c:v>308.60000000000002</c:v>
                </c:pt>
                <c:pt idx="651">
                  <c:v>306.10000000000002</c:v>
                </c:pt>
                <c:pt idx="652">
                  <c:v>317.7</c:v>
                </c:pt>
                <c:pt idx="653">
                  <c:v>322.75</c:v>
                </c:pt>
                <c:pt idx="654">
                  <c:v>336.25</c:v>
                </c:pt>
                <c:pt idx="655">
                  <c:v>316</c:v>
                </c:pt>
                <c:pt idx="656">
                  <c:v>310.55</c:v>
                </c:pt>
                <c:pt idx="657">
                  <c:v>313.05</c:v>
                </c:pt>
                <c:pt idx="658">
                  <c:v>308.85000000000002</c:v>
                </c:pt>
                <c:pt idx="659">
                  <c:v>307.10000000000002</c:v>
                </c:pt>
                <c:pt idx="660">
                  <c:v>312</c:v>
                </c:pt>
                <c:pt idx="661">
                  <c:v>319.3</c:v>
                </c:pt>
                <c:pt idx="662">
                  <c:v>313.75</c:v>
                </c:pt>
                <c:pt idx="663">
                  <c:v>311.7</c:v>
                </c:pt>
                <c:pt idx="664">
                  <c:v>307</c:v>
                </c:pt>
                <c:pt idx="665">
                  <c:v>303.35000000000002</c:v>
                </c:pt>
                <c:pt idx="666">
                  <c:v>302</c:v>
                </c:pt>
                <c:pt idx="667">
                  <c:v>306.60000000000002</c:v>
                </c:pt>
                <c:pt idx="668">
                  <c:v>304.89999999999998</c:v>
                </c:pt>
                <c:pt idx="669">
                  <c:v>306.7</c:v>
                </c:pt>
                <c:pt idx="670">
                  <c:v>305.05</c:v>
                </c:pt>
                <c:pt idx="671">
                  <c:v>304.25</c:v>
                </c:pt>
                <c:pt idx="672">
                  <c:v>302.05</c:v>
                </c:pt>
                <c:pt idx="673">
                  <c:v>300.45</c:v>
                </c:pt>
                <c:pt idx="674">
                  <c:v>301.2</c:v>
                </c:pt>
                <c:pt idx="675">
                  <c:v>301.45</c:v>
                </c:pt>
                <c:pt idx="676">
                  <c:v>299.05</c:v>
                </c:pt>
                <c:pt idx="677">
                  <c:v>300</c:v>
                </c:pt>
                <c:pt idx="678">
                  <c:v>300.89999999999998</c:v>
                </c:pt>
                <c:pt idx="679">
                  <c:v>296.89999999999998</c:v>
                </c:pt>
                <c:pt idx="680">
                  <c:v>297.75</c:v>
                </c:pt>
                <c:pt idx="681">
                  <c:v>299.05</c:v>
                </c:pt>
                <c:pt idx="682">
                  <c:v>297.45</c:v>
                </c:pt>
                <c:pt idx="683">
                  <c:v>293.55</c:v>
                </c:pt>
                <c:pt idx="684">
                  <c:v>284.89999999999998</c:v>
                </c:pt>
                <c:pt idx="685">
                  <c:v>285.39999999999998</c:v>
                </c:pt>
                <c:pt idx="686">
                  <c:v>282.35000000000002</c:v>
                </c:pt>
                <c:pt idx="687">
                  <c:v>280.3</c:v>
                </c:pt>
                <c:pt idx="688">
                  <c:v>282.60000000000002</c:v>
                </c:pt>
                <c:pt idx="689">
                  <c:v>284.35000000000002</c:v>
                </c:pt>
                <c:pt idx="690">
                  <c:v>289.10000000000002</c:v>
                </c:pt>
                <c:pt idx="691">
                  <c:v>282</c:v>
                </c:pt>
                <c:pt idx="692">
                  <c:v>278.60000000000002</c:v>
                </c:pt>
                <c:pt idx="693">
                  <c:v>266.75</c:v>
                </c:pt>
                <c:pt idx="694">
                  <c:v>271</c:v>
                </c:pt>
                <c:pt idx="695">
                  <c:v>271.8</c:v>
                </c:pt>
                <c:pt idx="696">
                  <c:v>270.25</c:v>
                </c:pt>
                <c:pt idx="697">
                  <c:v>264.05</c:v>
                </c:pt>
                <c:pt idx="698">
                  <c:v>263.7</c:v>
                </c:pt>
                <c:pt idx="699">
                  <c:v>261.85000000000002</c:v>
                </c:pt>
                <c:pt idx="700">
                  <c:v>267</c:v>
                </c:pt>
                <c:pt idx="701">
                  <c:v>262.3</c:v>
                </c:pt>
                <c:pt idx="702">
                  <c:v>261.25</c:v>
                </c:pt>
                <c:pt idx="703">
                  <c:v>260.10000000000002</c:v>
                </c:pt>
                <c:pt idx="704">
                  <c:v>262.85000000000002</c:v>
                </c:pt>
                <c:pt idx="705">
                  <c:v>267</c:v>
                </c:pt>
                <c:pt idx="706">
                  <c:v>274.39999999999998</c:v>
                </c:pt>
                <c:pt idx="707">
                  <c:v>270.64999999999998</c:v>
                </c:pt>
                <c:pt idx="708">
                  <c:v>268.35000000000002</c:v>
                </c:pt>
                <c:pt idx="709">
                  <c:v>269.05</c:v>
                </c:pt>
                <c:pt idx="710">
                  <c:v>275.55</c:v>
                </c:pt>
                <c:pt idx="711">
                  <c:v>277.25</c:v>
                </c:pt>
                <c:pt idx="712">
                  <c:v>277.35000000000002</c:v>
                </c:pt>
                <c:pt idx="713">
                  <c:v>279.95</c:v>
                </c:pt>
                <c:pt idx="714">
                  <c:v>279.14999999999998</c:v>
                </c:pt>
                <c:pt idx="715">
                  <c:v>284.05</c:v>
                </c:pt>
                <c:pt idx="716">
                  <c:v>283.3</c:v>
                </c:pt>
                <c:pt idx="717">
                  <c:v>284</c:v>
                </c:pt>
                <c:pt idx="718">
                  <c:v>285.64999999999998</c:v>
                </c:pt>
                <c:pt idx="719">
                  <c:v>291.60000000000002</c:v>
                </c:pt>
                <c:pt idx="720">
                  <c:v>294.10000000000002</c:v>
                </c:pt>
                <c:pt idx="721">
                  <c:v>298.39999999999998</c:v>
                </c:pt>
                <c:pt idx="722">
                  <c:v>294</c:v>
                </c:pt>
                <c:pt idx="723">
                  <c:v>295.5</c:v>
                </c:pt>
                <c:pt idx="724">
                  <c:v>284.5</c:v>
                </c:pt>
                <c:pt idx="725">
                  <c:v>280.7</c:v>
                </c:pt>
                <c:pt idx="726">
                  <c:v>280.60000000000002</c:v>
                </c:pt>
                <c:pt idx="727">
                  <c:v>281.89999999999998</c:v>
                </c:pt>
                <c:pt idx="728">
                  <c:v>286.5</c:v>
                </c:pt>
                <c:pt idx="729">
                  <c:v>284.55</c:v>
                </c:pt>
                <c:pt idx="730">
                  <c:v>282.5</c:v>
                </c:pt>
                <c:pt idx="731">
                  <c:v>282.35000000000002</c:v>
                </c:pt>
                <c:pt idx="732">
                  <c:v>278.95</c:v>
                </c:pt>
                <c:pt idx="733">
                  <c:v>271.85000000000002</c:v>
                </c:pt>
                <c:pt idx="734">
                  <c:v>268.39999999999998</c:v>
                </c:pt>
                <c:pt idx="735">
                  <c:v>267.95</c:v>
                </c:pt>
                <c:pt idx="736">
                  <c:v>253.35</c:v>
                </c:pt>
                <c:pt idx="737">
                  <c:v>254.3</c:v>
                </c:pt>
                <c:pt idx="738">
                  <c:v>255.55</c:v>
                </c:pt>
                <c:pt idx="739">
                  <c:v>261.64999999999998</c:v>
                </c:pt>
                <c:pt idx="740">
                  <c:v>256.05</c:v>
                </c:pt>
                <c:pt idx="741">
                  <c:v>249.4</c:v>
                </c:pt>
                <c:pt idx="742">
                  <c:v>255.25</c:v>
                </c:pt>
                <c:pt idx="743">
                  <c:v>266.35000000000002</c:v>
                </c:pt>
                <c:pt idx="744">
                  <c:v>263</c:v>
                </c:pt>
                <c:pt idx="745">
                  <c:v>259</c:v>
                </c:pt>
                <c:pt idx="746">
                  <c:v>254.8</c:v>
                </c:pt>
                <c:pt idx="747">
                  <c:v>253.1</c:v>
                </c:pt>
                <c:pt idx="748">
                  <c:v>248.65</c:v>
                </c:pt>
                <c:pt idx="749">
                  <c:v>251.2</c:v>
                </c:pt>
                <c:pt idx="750">
                  <c:v>251.6</c:v>
                </c:pt>
                <c:pt idx="751">
                  <c:v>252.7</c:v>
                </c:pt>
                <c:pt idx="752">
                  <c:v>245</c:v>
                </c:pt>
                <c:pt idx="753">
                  <c:v>246.35</c:v>
                </c:pt>
                <c:pt idx="754">
                  <c:v>249.65</c:v>
                </c:pt>
                <c:pt idx="755">
                  <c:v>251.9</c:v>
                </c:pt>
                <c:pt idx="756">
                  <c:v>252.95</c:v>
                </c:pt>
                <c:pt idx="757">
                  <c:v>255</c:v>
                </c:pt>
                <c:pt idx="758">
                  <c:v>254.1</c:v>
                </c:pt>
                <c:pt idx="759">
                  <c:v>253.2</c:v>
                </c:pt>
                <c:pt idx="760">
                  <c:v>259.10000000000002</c:v>
                </c:pt>
                <c:pt idx="761">
                  <c:v>258.5</c:v>
                </c:pt>
                <c:pt idx="762">
                  <c:v>260.85000000000002</c:v>
                </c:pt>
                <c:pt idx="763">
                  <c:v>252.75</c:v>
                </c:pt>
                <c:pt idx="764">
                  <c:v>247.45</c:v>
                </c:pt>
                <c:pt idx="765">
                  <c:v>244.25</c:v>
                </c:pt>
                <c:pt idx="766">
                  <c:v>254.75</c:v>
                </c:pt>
                <c:pt idx="767">
                  <c:v>254</c:v>
                </c:pt>
                <c:pt idx="768">
                  <c:v>256.2</c:v>
                </c:pt>
                <c:pt idx="769">
                  <c:v>252.35</c:v>
                </c:pt>
                <c:pt idx="770">
                  <c:v>252.65</c:v>
                </c:pt>
                <c:pt idx="771">
                  <c:v>254.2</c:v>
                </c:pt>
                <c:pt idx="772">
                  <c:v>253.6</c:v>
                </c:pt>
                <c:pt idx="773">
                  <c:v>255.65</c:v>
                </c:pt>
                <c:pt idx="774">
                  <c:v>250.6</c:v>
                </c:pt>
                <c:pt idx="775">
                  <c:v>240.75</c:v>
                </c:pt>
                <c:pt idx="776">
                  <c:v>237.75</c:v>
                </c:pt>
                <c:pt idx="777">
                  <c:v>243.2</c:v>
                </c:pt>
                <c:pt idx="778">
                  <c:v>242.15</c:v>
                </c:pt>
                <c:pt idx="779">
                  <c:v>236.15</c:v>
                </c:pt>
                <c:pt idx="780">
                  <c:v>242.25</c:v>
                </c:pt>
                <c:pt idx="781">
                  <c:v>243.75</c:v>
                </c:pt>
                <c:pt idx="782">
                  <c:v>246.15</c:v>
                </c:pt>
                <c:pt idx="783">
                  <c:v>242.25</c:v>
                </c:pt>
                <c:pt idx="784">
                  <c:v>240.1</c:v>
                </c:pt>
                <c:pt idx="785">
                  <c:v>240.45</c:v>
                </c:pt>
                <c:pt idx="786">
                  <c:v>239.1</c:v>
                </c:pt>
                <c:pt idx="787">
                  <c:v>244.95</c:v>
                </c:pt>
                <c:pt idx="788">
                  <c:v>242.9</c:v>
                </c:pt>
                <c:pt idx="789">
                  <c:v>236.2</c:v>
                </c:pt>
                <c:pt idx="790">
                  <c:v>231.15</c:v>
                </c:pt>
                <c:pt idx="791">
                  <c:v>235.25</c:v>
                </c:pt>
                <c:pt idx="792">
                  <c:v>234.25</c:v>
                </c:pt>
                <c:pt idx="793">
                  <c:v>230.55</c:v>
                </c:pt>
                <c:pt idx="794">
                  <c:v>229.4</c:v>
                </c:pt>
                <c:pt idx="795">
                  <c:v>226</c:v>
                </c:pt>
                <c:pt idx="796">
                  <c:v>223.05</c:v>
                </c:pt>
                <c:pt idx="797">
                  <c:v>217.9</c:v>
                </c:pt>
                <c:pt idx="798">
                  <c:v>210.15</c:v>
                </c:pt>
                <c:pt idx="799">
                  <c:v>213.85</c:v>
                </c:pt>
                <c:pt idx="800">
                  <c:v>212.05</c:v>
                </c:pt>
                <c:pt idx="801">
                  <c:v>204.35</c:v>
                </c:pt>
                <c:pt idx="802">
                  <c:v>205.5</c:v>
                </c:pt>
                <c:pt idx="803">
                  <c:v>200.3</c:v>
                </c:pt>
                <c:pt idx="804">
                  <c:v>187</c:v>
                </c:pt>
                <c:pt idx="805">
                  <c:v>176.9</c:v>
                </c:pt>
                <c:pt idx="806">
                  <c:v>184.94</c:v>
                </c:pt>
                <c:pt idx="807">
                  <c:v>210.15</c:v>
                </c:pt>
                <c:pt idx="808">
                  <c:v>197.08</c:v>
                </c:pt>
                <c:pt idx="809">
                  <c:v>204</c:v>
                </c:pt>
                <c:pt idx="810">
                  <c:v>206.1</c:v>
                </c:pt>
                <c:pt idx="811">
                  <c:v>203.7</c:v>
                </c:pt>
                <c:pt idx="812">
                  <c:v>213.6</c:v>
                </c:pt>
                <c:pt idx="813">
                  <c:v>214.15</c:v>
                </c:pt>
                <c:pt idx="814">
                  <c:v>216.6</c:v>
                </c:pt>
                <c:pt idx="815">
                  <c:v>213.55</c:v>
                </c:pt>
                <c:pt idx="816">
                  <c:v>216.65</c:v>
                </c:pt>
                <c:pt idx="817">
                  <c:v>211.75</c:v>
                </c:pt>
                <c:pt idx="818">
                  <c:v>210.35</c:v>
                </c:pt>
                <c:pt idx="819">
                  <c:v>212.45</c:v>
                </c:pt>
                <c:pt idx="820">
                  <c:v>212.8</c:v>
                </c:pt>
                <c:pt idx="821">
                  <c:v>217.8</c:v>
                </c:pt>
                <c:pt idx="822">
                  <c:v>216.4</c:v>
                </c:pt>
                <c:pt idx="823">
                  <c:v>211.9</c:v>
                </c:pt>
                <c:pt idx="824">
                  <c:v>210.1</c:v>
                </c:pt>
                <c:pt idx="825">
                  <c:v>212.6</c:v>
                </c:pt>
                <c:pt idx="826">
                  <c:v>209.65</c:v>
                </c:pt>
                <c:pt idx="827">
                  <c:v>202.5</c:v>
                </c:pt>
                <c:pt idx="828">
                  <c:v>203.7</c:v>
                </c:pt>
                <c:pt idx="829">
                  <c:v>207.6</c:v>
                </c:pt>
                <c:pt idx="830">
                  <c:v>202.4</c:v>
                </c:pt>
                <c:pt idx="831">
                  <c:v>202.4</c:v>
                </c:pt>
                <c:pt idx="832">
                  <c:v>197.76</c:v>
                </c:pt>
                <c:pt idx="833">
                  <c:v>201</c:v>
                </c:pt>
                <c:pt idx="834">
                  <c:v>203.7</c:v>
                </c:pt>
                <c:pt idx="835">
                  <c:v>208.05</c:v>
                </c:pt>
                <c:pt idx="836">
                  <c:v>207.45</c:v>
                </c:pt>
                <c:pt idx="837">
                  <c:v>199.52</c:v>
                </c:pt>
                <c:pt idx="838">
                  <c:v>192.24</c:v>
                </c:pt>
                <c:pt idx="839">
                  <c:v>188.44</c:v>
                </c:pt>
                <c:pt idx="840">
                  <c:v>184.24</c:v>
                </c:pt>
                <c:pt idx="841">
                  <c:v>188.24</c:v>
                </c:pt>
                <c:pt idx="842">
                  <c:v>193.72</c:v>
                </c:pt>
                <c:pt idx="843">
                  <c:v>194.18</c:v>
                </c:pt>
                <c:pt idx="844">
                  <c:v>192.26</c:v>
                </c:pt>
                <c:pt idx="845">
                  <c:v>193.8</c:v>
                </c:pt>
                <c:pt idx="846">
                  <c:v>188.22</c:v>
                </c:pt>
                <c:pt idx="847">
                  <c:v>181.36</c:v>
                </c:pt>
                <c:pt idx="848">
                  <c:v>173.54</c:v>
                </c:pt>
                <c:pt idx="849">
                  <c:v>173.36</c:v>
                </c:pt>
                <c:pt idx="850">
                  <c:v>181.86</c:v>
                </c:pt>
                <c:pt idx="851">
                  <c:v>180.48</c:v>
                </c:pt>
                <c:pt idx="852">
                  <c:v>180.96</c:v>
                </c:pt>
                <c:pt idx="853">
                  <c:v>180.06</c:v>
                </c:pt>
                <c:pt idx="854">
                  <c:v>183.3</c:v>
                </c:pt>
                <c:pt idx="855">
                  <c:v>175.98</c:v>
                </c:pt>
                <c:pt idx="856">
                  <c:v>171.88</c:v>
                </c:pt>
                <c:pt idx="857">
                  <c:v>172.8</c:v>
                </c:pt>
                <c:pt idx="858">
                  <c:v>175.48</c:v>
                </c:pt>
                <c:pt idx="859">
                  <c:v>171.2</c:v>
                </c:pt>
                <c:pt idx="860">
                  <c:v>172.08</c:v>
                </c:pt>
                <c:pt idx="861">
                  <c:v>176.76</c:v>
                </c:pt>
                <c:pt idx="862">
                  <c:v>179.96</c:v>
                </c:pt>
                <c:pt idx="863">
                  <c:v>184.82</c:v>
                </c:pt>
                <c:pt idx="864">
                  <c:v>184.46</c:v>
                </c:pt>
                <c:pt idx="865">
                  <c:v>182.44</c:v>
                </c:pt>
                <c:pt idx="866">
                  <c:v>186.6</c:v>
                </c:pt>
                <c:pt idx="867">
                  <c:v>187.14</c:v>
                </c:pt>
                <c:pt idx="868">
                  <c:v>188.34</c:v>
                </c:pt>
                <c:pt idx="869">
                  <c:v>186</c:v>
                </c:pt>
                <c:pt idx="870">
                  <c:v>186.98</c:v>
                </c:pt>
                <c:pt idx="871">
                  <c:v>181.4</c:v>
                </c:pt>
                <c:pt idx="872">
                  <c:v>175.7</c:v>
                </c:pt>
                <c:pt idx="873">
                  <c:v>169.68</c:v>
                </c:pt>
                <c:pt idx="874">
                  <c:v>164.54</c:v>
                </c:pt>
                <c:pt idx="875">
                  <c:v>166.44</c:v>
                </c:pt>
                <c:pt idx="876">
                  <c:v>162</c:v>
                </c:pt>
                <c:pt idx="877">
                  <c:v>166</c:v>
                </c:pt>
                <c:pt idx="878">
                  <c:v>166.52</c:v>
                </c:pt>
                <c:pt idx="879">
                  <c:v>166.08</c:v>
                </c:pt>
                <c:pt idx="880">
                  <c:v>164.98</c:v>
                </c:pt>
                <c:pt idx="881">
                  <c:v>167.06</c:v>
                </c:pt>
                <c:pt idx="882">
                  <c:v>170.36</c:v>
                </c:pt>
                <c:pt idx="883">
                  <c:v>171.88</c:v>
                </c:pt>
                <c:pt idx="884">
                  <c:v>170.32</c:v>
                </c:pt>
                <c:pt idx="885">
                  <c:v>170.02</c:v>
                </c:pt>
                <c:pt idx="886">
                  <c:v>168.76</c:v>
                </c:pt>
                <c:pt idx="887">
                  <c:v>167.64</c:v>
                </c:pt>
                <c:pt idx="888">
                  <c:v>167.66</c:v>
                </c:pt>
                <c:pt idx="889">
                  <c:v>166.24</c:v>
                </c:pt>
                <c:pt idx="890">
                  <c:v>164.54</c:v>
                </c:pt>
                <c:pt idx="891">
                  <c:v>169.28</c:v>
                </c:pt>
                <c:pt idx="892">
                  <c:v>168.46</c:v>
                </c:pt>
                <c:pt idx="893">
                  <c:v>163.08000000000001</c:v>
                </c:pt>
                <c:pt idx="894">
                  <c:v>160.66</c:v>
                </c:pt>
                <c:pt idx="895">
                  <c:v>160.94</c:v>
                </c:pt>
                <c:pt idx="896">
                  <c:v>154.44</c:v>
                </c:pt>
                <c:pt idx="897">
                  <c:v>160.96</c:v>
                </c:pt>
                <c:pt idx="898">
                  <c:v>165.18</c:v>
                </c:pt>
                <c:pt idx="899">
                  <c:v>175.92</c:v>
                </c:pt>
                <c:pt idx="900">
                  <c:v>173.9</c:v>
                </c:pt>
                <c:pt idx="901">
                  <c:v>175.08</c:v>
                </c:pt>
                <c:pt idx="902">
                  <c:v>176.62</c:v>
                </c:pt>
                <c:pt idx="903">
                  <c:v>176.02</c:v>
                </c:pt>
                <c:pt idx="904">
                  <c:v>169.72</c:v>
                </c:pt>
                <c:pt idx="905">
                  <c:v>161.06</c:v>
                </c:pt>
                <c:pt idx="906">
                  <c:v>166.34</c:v>
                </c:pt>
                <c:pt idx="907">
                  <c:v>167.8</c:v>
                </c:pt>
                <c:pt idx="908">
                  <c:v>170.92</c:v>
                </c:pt>
                <c:pt idx="909">
                  <c:v>167.08</c:v>
                </c:pt>
                <c:pt idx="910">
                  <c:v>171</c:v>
                </c:pt>
                <c:pt idx="911">
                  <c:v>175.24</c:v>
                </c:pt>
                <c:pt idx="912">
                  <c:v>171.56</c:v>
                </c:pt>
                <c:pt idx="913">
                  <c:v>175.1</c:v>
                </c:pt>
                <c:pt idx="914">
                  <c:v>169</c:v>
                </c:pt>
                <c:pt idx="915">
                  <c:v>173.36</c:v>
                </c:pt>
                <c:pt idx="916">
                  <c:v>172.02</c:v>
                </c:pt>
                <c:pt idx="917">
                  <c:v>173.2</c:v>
                </c:pt>
                <c:pt idx="918">
                  <c:v>172.94</c:v>
                </c:pt>
                <c:pt idx="919">
                  <c:v>173.36</c:v>
                </c:pt>
                <c:pt idx="920">
                  <c:v>169.1</c:v>
                </c:pt>
                <c:pt idx="921">
                  <c:v>167.52</c:v>
                </c:pt>
                <c:pt idx="922">
                  <c:v>165.6</c:v>
                </c:pt>
                <c:pt idx="923">
                  <c:v>156.97999999999999</c:v>
                </c:pt>
                <c:pt idx="924">
                  <c:v>156.30000000000001</c:v>
                </c:pt>
                <c:pt idx="925">
                  <c:v>158.84</c:v>
                </c:pt>
                <c:pt idx="926">
                  <c:v>158</c:v>
                </c:pt>
                <c:pt idx="927">
                  <c:v>151.54</c:v>
                </c:pt>
                <c:pt idx="928">
                  <c:v>148.28</c:v>
                </c:pt>
                <c:pt idx="929">
                  <c:v>151.54</c:v>
                </c:pt>
                <c:pt idx="930">
                  <c:v>148.28</c:v>
                </c:pt>
                <c:pt idx="931">
                  <c:v>145.16</c:v>
                </c:pt>
                <c:pt idx="932">
                  <c:v>148.28</c:v>
                </c:pt>
                <c:pt idx="933">
                  <c:v>145.19999999999999</c:v>
                </c:pt>
                <c:pt idx="934">
                  <c:v>144.36000000000001</c:v>
                </c:pt>
                <c:pt idx="935">
                  <c:v>141.97999999999999</c:v>
                </c:pt>
                <c:pt idx="936">
                  <c:v>142.36000000000001</c:v>
                </c:pt>
                <c:pt idx="937">
                  <c:v>145.36000000000001</c:v>
                </c:pt>
                <c:pt idx="938">
                  <c:v>149.22</c:v>
                </c:pt>
                <c:pt idx="939">
                  <c:v>142.9</c:v>
                </c:pt>
                <c:pt idx="940">
                  <c:v>142.30000000000001</c:v>
                </c:pt>
                <c:pt idx="941">
                  <c:v>136.6</c:v>
                </c:pt>
                <c:pt idx="942">
                  <c:v>135.13999999999999</c:v>
                </c:pt>
                <c:pt idx="943">
                  <c:v>136.69999999999999</c:v>
                </c:pt>
                <c:pt idx="944">
                  <c:v>135.74</c:v>
                </c:pt>
                <c:pt idx="945">
                  <c:v>136.47999999999999</c:v>
                </c:pt>
                <c:pt idx="946">
                  <c:v>133.46</c:v>
                </c:pt>
                <c:pt idx="947">
                  <c:v>130.96</c:v>
                </c:pt>
                <c:pt idx="948">
                  <c:v>130.1</c:v>
                </c:pt>
                <c:pt idx="949">
                  <c:v>127.3</c:v>
                </c:pt>
                <c:pt idx="950">
                  <c:v>130.24</c:v>
                </c:pt>
                <c:pt idx="951">
                  <c:v>124.02</c:v>
                </c:pt>
                <c:pt idx="952">
                  <c:v>118.88</c:v>
                </c:pt>
                <c:pt idx="953">
                  <c:v>119</c:v>
                </c:pt>
                <c:pt idx="954">
                  <c:v>126.2</c:v>
                </c:pt>
                <c:pt idx="955">
                  <c:v>122.8</c:v>
                </c:pt>
                <c:pt idx="956">
                  <c:v>121.86</c:v>
                </c:pt>
                <c:pt idx="957">
                  <c:v>115.56</c:v>
                </c:pt>
                <c:pt idx="958">
                  <c:v>114.24</c:v>
                </c:pt>
                <c:pt idx="959">
                  <c:v>115.08</c:v>
                </c:pt>
                <c:pt idx="960">
                  <c:v>111.88</c:v>
                </c:pt>
                <c:pt idx="961">
                  <c:v>113.12</c:v>
                </c:pt>
                <c:pt idx="962">
                  <c:v>114.12</c:v>
                </c:pt>
                <c:pt idx="963">
                  <c:v>118.18</c:v>
                </c:pt>
                <c:pt idx="964">
                  <c:v>118.28</c:v>
                </c:pt>
                <c:pt idx="965">
                  <c:v>115.68</c:v>
                </c:pt>
                <c:pt idx="966">
                  <c:v>114.8</c:v>
                </c:pt>
                <c:pt idx="967">
                  <c:v>103.86</c:v>
                </c:pt>
                <c:pt idx="968">
                  <c:v>103.82</c:v>
                </c:pt>
                <c:pt idx="969">
                  <c:v>100.5</c:v>
                </c:pt>
                <c:pt idx="970">
                  <c:v>102</c:v>
                </c:pt>
                <c:pt idx="971">
                  <c:v>99.34</c:v>
                </c:pt>
                <c:pt idx="972">
                  <c:v>99.35</c:v>
                </c:pt>
                <c:pt idx="973">
                  <c:v>98.98</c:v>
                </c:pt>
                <c:pt idx="974">
                  <c:v>98.97</c:v>
                </c:pt>
                <c:pt idx="975">
                  <c:v>96.88</c:v>
                </c:pt>
                <c:pt idx="976">
                  <c:v>93.95</c:v>
                </c:pt>
                <c:pt idx="977">
                  <c:v>114.04</c:v>
                </c:pt>
                <c:pt idx="978">
                  <c:v>114.96</c:v>
                </c:pt>
                <c:pt idx="979">
                  <c:v>120</c:v>
                </c:pt>
                <c:pt idx="980">
                  <c:v>124.44</c:v>
                </c:pt>
                <c:pt idx="981">
                  <c:v>128</c:v>
                </c:pt>
                <c:pt idx="982">
                  <c:v>135.63999999999999</c:v>
                </c:pt>
                <c:pt idx="983">
                  <c:v>131.86000000000001</c:v>
                </c:pt>
                <c:pt idx="984">
                  <c:v>132.12</c:v>
                </c:pt>
                <c:pt idx="985">
                  <c:v>129.72</c:v>
                </c:pt>
                <c:pt idx="986">
                  <c:v>129.04</c:v>
                </c:pt>
                <c:pt idx="987">
                  <c:v>129.19999999999999</c:v>
                </c:pt>
                <c:pt idx="988">
                  <c:v>124.3</c:v>
                </c:pt>
                <c:pt idx="989">
                  <c:v>123</c:v>
                </c:pt>
                <c:pt idx="990">
                  <c:v>124.3</c:v>
                </c:pt>
                <c:pt idx="991">
                  <c:v>126.66</c:v>
                </c:pt>
                <c:pt idx="992">
                  <c:v>123.98</c:v>
                </c:pt>
                <c:pt idx="993">
                  <c:v>121.26</c:v>
                </c:pt>
                <c:pt idx="994">
                  <c:v>120.94</c:v>
                </c:pt>
                <c:pt idx="995">
                  <c:v>122.26</c:v>
                </c:pt>
                <c:pt idx="996">
                  <c:v>124.92</c:v>
                </c:pt>
                <c:pt idx="997">
                  <c:v>124.26</c:v>
                </c:pt>
                <c:pt idx="998">
                  <c:v>122.06</c:v>
                </c:pt>
                <c:pt idx="999">
                  <c:v>119.06</c:v>
                </c:pt>
                <c:pt idx="1000">
                  <c:v>117.56</c:v>
                </c:pt>
                <c:pt idx="1001">
                  <c:v>117.54</c:v>
                </c:pt>
                <c:pt idx="1002">
                  <c:v>118.9</c:v>
                </c:pt>
                <c:pt idx="1003">
                  <c:v>117.5</c:v>
                </c:pt>
                <c:pt idx="1004">
                  <c:v>124</c:v>
                </c:pt>
                <c:pt idx="1005">
                  <c:v>123.98</c:v>
                </c:pt>
                <c:pt idx="1006">
                  <c:v>118.56</c:v>
                </c:pt>
                <c:pt idx="1007">
                  <c:v>121.1</c:v>
                </c:pt>
                <c:pt idx="1008">
                  <c:v>121.18</c:v>
                </c:pt>
                <c:pt idx="1009">
                  <c:v>118.3</c:v>
                </c:pt>
                <c:pt idx="1010">
                  <c:v>126.3</c:v>
                </c:pt>
                <c:pt idx="1011">
                  <c:v>125.16</c:v>
                </c:pt>
                <c:pt idx="1012">
                  <c:v>125.86</c:v>
                </c:pt>
                <c:pt idx="1013">
                  <c:v>126.34</c:v>
                </c:pt>
                <c:pt idx="1014">
                  <c:v>125.78</c:v>
                </c:pt>
                <c:pt idx="1015">
                  <c:v>128.38</c:v>
                </c:pt>
                <c:pt idx="1016">
                  <c:v>127.46</c:v>
                </c:pt>
                <c:pt idx="1017">
                  <c:v>127.7</c:v>
                </c:pt>
                <c:pt idx="1018">
                  <c:v>131.88</c:v>
                </c:pt>
                <c:pt idx="1019">
                  <c:v>138.38</c:v>
                </c:pt>
                <c:pt idx="1020">
                  <c:v>138.54</c:v>
                </c:pt>
                <c:pt idx="1021">
                  <c:v>140.68</c:v>
                </c:pt>
                <c:pt idx="1022">
                  <c:v>141.66</c:v>
                </c:pt>
                <c:pt idx="1023">
                  <c:v>140.1</c:v>
                </c:pt>
                <c:pt idx="1024">
                  <c:v>144.54</c:v>
                </c:pt>
                <c:pt idx="1025">
                  <c:v>146.44</c:v>
                </c:pt>
                <c:pt idx="1026">
                  <c:v>146.52000000000001</c:v>
                </c:pt>
                <c:pt idx="1027">
                  <c:v>149.62</c:v>
                </c:pt>
                <c:pt idx="1028">
                  <c:v>150.62</c:v>
                </c:pt>
                <c:pt idx="1029">
                  <c:v>149.47999999999999</c:v>
                </c:pt>
                <c:pt idx="1030">
                  <c:v>144.13999999999999</c:v>
                </c:pt>
                <c:pt idx="1031">
                  <c:v>146.44</c:v>
                </c:pt>
                <c:pt idx="1032">
                  <c:v>148.76</c:v>
                </c:pt>
                <c:pt idx="1033">
                  <c:v>148.72</c:v>
                </c:pt>
                <c:pt idx="1034">
                  <c:v>145.5</c:v>
                </c:pt>
                <c:pt idx="1035">
                  <c:v>145.28</c:v>
                </c:pt>
                <c:pt idx="1036">
                  <c:v>148.30000000000001</c:v>
                </c:pt>
                <c:pt idx="1037">
                  <c:v>147.32</c:v>
                </c:pt>
                <c:pt idx="1038">
                  <c:v>147.38</c:v>
                </c:pt>
                <c:pt idx="1039">
                  <c:v>147.58000000000001</c:v>
                </c:pt>
                <c:pt idx="1040">
                  <c:v>157.91999999999999</c:v>
                </c:pt>
                <c:pt idx="1041">
                  <c:v>161.06</c:v>
                </c:pt>
                <c:pt idx="1042">
                  <c:v>155.36000000000001</c:v>
                </c:pt>
                <c:pt idx="1043">
                  <c:v>153.08000000000001</c:v>
                </c:pt>
                <c:pt idx="1044">
                  <c:v>154</c:v>
                </c:pt>
                <c:pt idx="1045">
                  <c:v>156.26</c:v>
                </c:pt>
                <c:pt idx="1046">
                  <c:v>139.26</c:v>
                </c:pt>
                <c:pt idx="1047">
                  <c:v>139.97999999999999</c:v>
                </c:pt>
                <c:pt idx="1048">
                  <c:v>138.82</c:v>
                </c:pt>
                <c:pt idx="1049">
                  <c:v>140.76</c:v>
                </c:pt>
                <c:pt idx="1050">
                  <c:v>144.91999999999999</c:v>
                </c:pt>
                <c:pt idx="1051">
                  <c:v>143.52000000000001</c:v>
                </c:pt>
                <c:pt idx="1052">
                  <c:v>140.78</c:v>
                </c:pt>
                <c:pt idx="1053">
                  <c:v>137.41999999999999</c:v>
                </c:pt>
                <c:pt idx="1054">
                  <c:v>139.80000000000001</c:v>
                </c:pt>
                <c:pt idx="1055">
                  <c:v>139.16</c:v>
                </c:pt>
                <c:pt idx="1056">
                  <c:v>136.4</c:v>
                </c:pt>
                <c:pt idx="1057">
                  <c:v>138.36000000000001</c:v>
                </c:pt>
                <c:pt idx="1058">
                  <c:v>141.66</c:v>
                </c:pt>
                <c:pt idx="1059">
                  <c:v>140.86000000000001</c:v>
                </c:pt>
                <c:pt idx="1060">
                  <c:v>143</c:v>
                </c:pt>
                <c:pt idx="1061">
                  <c:v>146</c:v>
                </c:pt>
                <c:pt idx="1062">
                  <c:v>146.58000000000001</c:v>
                </c:pt>
                <c:pt idx="1063">
                  <c:v>144.44</c:v>
                </c:pt>
                <c:pt idx="1064">
                  <c:v>147.5</c:v>
                </c:pt>
                <c:pt idx="1065">
                  <c:v>151.86000000000001</c:v>
                </c:pt>
                <c:pt idx="1066">
                  <c:v>149.62</c:v>
                </c:pt>
                <c:pt idx="1067">
                  <c:v>145.91999999999999</c:v>
                </c:pt>
                <c:pt idx="1068">
                  <c:v>147.96</c:v>
                </c:pt>
                <c:pt idx="1069">
                  <c:v>141.16</c:v>
                </c:pt>
                <c:pt idx="1070">
                  <c:v>141.94</c:v>
                </c:pt>
                <c:pt idx="1071">
                  <c:v>141.04</c:v>
                </c:pt>
                <c:pt idx="1072">
                  <c:v>141.66</c:v>
                </c:pt>
                <c:pt idx="1073">
                  <c:v>142.6</c:v>
                </c:pt>
                <c:pt idx="1074">
                  <c:v>141</c:v>
                </c:pt>
                <c:pt idx="1075">
                  <c:v>142.30000000000001</c:v>
                </c:pt>
                <c:pt idx="1076">
                  <c:v>141.12</c:v>
                </c:pt>
                <c:pt idx="1077">
                  <c:v>141</c:v>
                </c:pt>
                <c:pt idx="1078">
                  <c:v>141.18</c:v>
                </c:pt>
                <c:pt idx="1079">
                  <c:v>146.41999999999999</c:v>
                </c:pt>
                <c:pt idx="1080">
                  <c:v>155</c:v>
                </c:pt>
                <c:pt idx="1081">
                  <c:v>162.78</c:v>
                </c:pt>
                <c:pt idx="1082">
                  <c:v>163.04</c:v>
                </c:pt>
                <c:pt idx="1083">
                  <c:v>163.69999999999999</c:v>
                </c:pt>
                <c:pt idx="1084">
                  <c:v>164</c:v>
                </c:pt>
                <c:pt idx="1085">
                  <c:v>163.80000000000001</c:v>
                </c:pt>
                <c:pt idx="1086">
                  <c:v>165.94</c:v>
                </c:pt>
                <c:pt idx="1087">
                  <c:v>163.44</c:v>
                </c:pt>
                <c:pt idx="1088">
                  <c:v>162.68</c:v>
                </c:pt>
                <c:pt idx="1089">
                  <c:v>165.6</c:v>
                </c:pt>
                <c:pt idx="1090">
                  <c:v>162.58000000000001</c:v>
                </c:pt>
                <c:pt idx="1091">
                  <c:v>163</c:v>
                </c:pt>
                <c:pt idx="1092">
                  <c:v>162.24</c:v>
                </c:pt>
                <c:pt idx="1093">
                  <c:v>161.68</c:v>
                </c:pt>
                <c:pt idx="1094">
                  <c:v>163.5</c:v>
                </c:pt>
                <c:pt idx="1095">
                  <c:v>161.36000000000001</c:v>
                </c:pt>
                <c:pt idx="1096">
                  <c:v>160.1</c:v>
                </c:pt>
                <c:pt idx="1097">
                  <c:v>159.24</c:v>
                </c:pt>
                <c:pt idx="1098">
                  <c:v>158.12</c:v>
                </c:pt>
                <c:pt idx="1099">
                  <c:v>159.44</c:v>
                </c:pt>
                <c:pt idx="1100">
                  <c:v>159.22</c:v>
                </c:pt>
                <c:pt idx="1101">
                  <c:v>156.66</c:v>
                </c:pt>
                <c:pt idx="1102">
                  <c:v>156.41999999999999</c:v>
                </c:pt>
                <c:pt idx="1103">
                  <c:v>170.34</c:v>
                </c:pt>
                <c:pt idx="1104">
                  <c:v>169.7</c:v>
                </c:pt>
                <c:pt idx="1105">
                  <c:v>165.5</c:v>
                </c:pt>
                <c:pt idx="1106">
                  <c:v>163.72</c:v>
                </c:pt>
                <c:pt idx="1107">
                  <c:v>167.14</c:v>
                </c:pt>
                <c:pt idx="1108">
                  <c:v>164.84</c:v>
                </c:pt>
                <c:pt idx="1109">
                  <c:v>166.18</c:v>
                </c:pt>
                <c:pt idx="1110">
                  <c:v>162.12</c:v>
                </c:pt>
                <c:pt idx="1111">
                  <c:v>162.63999999999999</c:v>
                </c:pt>
                <c:pt idx="1112">
                  <c:v>164.44</c:v>
                </c:pt>
                <c:pt idx="1113">
                  <c:v>159.02000000000001</c:v>
                </c:pt>
                <c:pt idx="1114">
                  <c:v>162.22</c:v>
                </c:pt>
                <c:pt idx="1115">
                  <c:v>159.28</c:v>
                </c:pt>
                <c:pt idx="1116">
                  <c:v>154.08000000000001</c:v>
                </c:pt>
                <c:pt idx="1117">
                  <c:v>153.96</c:v>
                </c:pt>
                <c:pt idx="1118">
                  <c:v>155.44</c:v>
                </c:pt>
                <c:pt idx="1119">
                  <c:v>154.32</c:v>
                </c:pt>
                <c:pt idx="1120">
                  <c:v>155.36000000000001</c:v>
                </c:pt>
                <c:pt idx="1121">
                  <c:v>151.5</c:v>
                </c:pt>
                <c:pt idx="1122">
                  <c:v>150.74</c:v>
                </c:pt>
                <c:pt idx="1123">
                  <c:v>159.52000000000001</c:v>
                </c:pt>
                <c:pt idx="1124">
                  <c:v>158.30000000000001</c:v>
                </c:pt>
                <c:pt idx="1125">
                  <c:v>159.68</c:v>
                </c:pt>
                <c:pt idx="1126">
                  <c:v>159.26</c:v>
                </c:pt>
                <c:pt idx="1127">
                  <c:v>159.02000000000001</c:v>
                </c:pt>
                <c:pt idx="1128">
                  <c:v>160</c:v>
                </c:pt>
                <c:pt idx="1129">
                  <c:v>168.84</c:v>
                </c:pt>
                <c:pt idx="1130">
                  <c:v>172.8</c:v>
                </c:pt>
                <c:pt idx="1131">
                  <c:v>174.7</c:v>
                </c:pt>
                <c:pt idx="1132">
                  <c:v>174.18</c:v>
                </c:pt>
                <c:pt idx="1133">
                  <c:v>174.82</c:v>
                </c:pt>
                <c:pt idx="1134">
                  <c:v>172.16</c:v>
                </c:pt>
                <c:pt idx="1135">
                  <c:v>169.44</c:v>
                </c:pt>
                <c:pt idx="1136">
                  <c:v>176.68</c:v>
                </c:pt>
                <c:pt idx="1137">
                  <c:v>181.38</c:v>
                </c:pt>
                <c:pt idx="1138">
                  <c:v>176.88</c:v>
                </c:pt>
                <c:pt idx="1139">
                  <c:v>176.58</c:v>
                </c:pt>
                <c:pt idx="1140">
                  <c:v>173.56</c:v>
                </c:pt>
                <c:pt idx="1141">
                  <c:v>172.46</c:v>
                </c:pt>
                <c:pt idx="1142">
                  <c:v>173.52</c:v>
                </c:pt>
                <c:pt idx="1143">
                  <c:v>177.78</c:v>
                </c:pt>
                <c:pt idx="1144">
                  <c:v>176.62</c:v>
                </c:pt>
                <c:pt idx="1145">
                  <c:v>178.64</c:v>
                </c:pt>
                <c:pt idx="1146">
                  <c:v>174.42</c:v>
                </c:pt>
                <c:pt idx="1147">
                  <c:v>164.74</c:v>
                </c:pt>
                <c:pt idx="1148">
                  <c:v>166.62</c:v>
                </c:pt>
                <c:pt idx="1149">
                  <c:v>167.34</c:v>
                </c:pt>
                <c:pt idx="1150">
                  <c:v>171.62</c:v>
                </c:pt>
                <c:pt idx="1151">
                  <c:v>174.14</c:v>
                </c:pt>
                <c:pt idx="1152">
                  <c:v>174.02</c:v>
                </c:pt>
                <c:pt idx="1153">
                  <c:v>173.26</c:v>
                </c:pt>
                <c:pt idx="1154">
                  <c:v>172.64</c:v>
                </c:pt>
                <c:pt idx="1155">
                  <c:v>173.44</c:v>
                </c:pt>
                <c:pt idx="1156">
                  <c:v>172.3</c:v>
                </c:pt>
                <c:pt idx="1157">
                  <c:v>171</c:v>
                </c:pt>
                <c:pt idx="1158">
                  <c:v>172.7</c:v>
                </c:pt>
                <c:pt idx="1159">
                  <c:v>174.8</c:v>
                </c:pt>
                <c:pt idx="1160">
                  <c:v>181.5</c:v>
                </c:pt>
                <c:pt idx="1161">
                  <c:v>177.48</c:v>
                </c:pt>
                <c:pt idx="1162">
                  <c:v>182.1</c:v>
                </c:pt>
                <c:pt idx="1163">
                  <c:v>185.14</c:v>
                </c:pt>
                <c:pt idx="1164">
                  <c:v>184</c:v>
                </c:pt>
                <c:pt idx="1165">
                  <c:v>182.42</c:v>
                </c:pt>
                <c:pt idx="1166">
                  <c:v>178.66</c:v>
                </c:pt>
                <c:pt idx="1167">
                  <c:v>179.5</c:v>
                </c:pt>
                <c:pt idx="1168">
                  <c:v>181.26</c:v>
                </c:pt>
                <c:pt idx="1169">
                  <c:v>179.42</c:v>
                </c:pt>
                <c:pt idx="1170">
                  <c:v>175.66</c:v>
                </c:pt>
                <c:pt idx="1171">
                  <c:v>177.18</c:v>
                </c:pt>
                <c:pt idx="1172">
                  <c:v>182.44</c:v>
                </c:pt>
                <c:pt idx="1173">
                  <c:v>177.94</c:v>
                </c:pt>
                <c:pt idx="1174">
                  <c:v>178.2</c:v>
                </c:pt>
                <c:pt idx="1175">
                  <c:v>179.74</c:v>
                </c:pt>
                <c:pt idx="1176">
                  <c:v>185.08</c:v>
                </c:pt>
                <c:pt idx="1177">
                  <c:v>185</c:v>
                </c:pt>
                <c:pt idx="1178">
                  <c:v>183.6</c:v>
                </c:pt>
                <c:pt idx="1179">
                  <c:v>183.74</c:v>
                </c:pt>
                <c:pt idx="1180">
                  <c:v>184</c:v>
                </c:pt>
                <c:pt idx="1181">
                  <c:v>177.92</c:v>
                </c:pt>
                <c:pt idx="1182">
                  <c:v>176.24</c:v>
                </c:pt>
                <c:pt idx="1183">
                  <c:v>176.44</c:v>
                </c:pt>
                <c:pt idx="1184">
                  <c:v>177.8</c:v>
                </c:pt>
                <c:pt idx="1185">
                  <c:v>181.52</c:v>
                </c:pt>
                <c:pt idx="1186">
                  <c:v>183.44</c:v>
                </c:pt>
                <c:pt idx="1187">
                  <c:v>184.42</c:v>
                </c:pt>
                <c:pt idx="1188">
                  <c:v>184.46</c:v>
                </c:pt>
                <c:pt idx="1189">
                  <c:v>185.86</c:v>
                </c:pt>
                <c:pt idx="1190">
                  <c:v>182.88</c:v>
                </c:pt>
                <c:pt idx="1191">
                  <c:v>181.96</c:v>
                </c:pt>
                <c:pt idx="1192">
                  <c:v>176.08</c:v>
                </c:pt>
                <c:pt idx="1193">
                  <c:v>175.98</c:v>
                </c:pt>
                <c:pt idx="1194">
                  <c:v>177.84</c:v>
                </c:pt>
                <c:pt idx="1195">
                  <c:v>174.44</c:v>
                </c:pt>
                <c:pt idx="1196">
                  <c:v>171.1</c:v>
                </c:pt>
                <c:pt idx="1197">
                  <c:v>170.9</c:v>
                </c:pt>
                <c:pt idx="1198">
                  <c:v>174.08</c:v>
                </c:pt>
                <c:pt idx="1199">
                  <c:v>169.6</c:v>
                </c:pt>
                <c:pt idx="1200">
                  <c:v>165.46</c:v>
                </c:pt>
                <c:pt idx="1201">
                  <c:v>166.8</c:v>
                </c:pt>
                <c:pt idx="1202">
                  <c:v>162.80000000000001</c:v>
                </c:pt>
                <c:pt idx="1203">
                  <c:v>163.80000000000001</c:v>
                </c:pt>
                <c:pt idx="1204">
                  <c:v>161.6</c:v>
                </c:pt>
                <c:pt idx="1205">
                  <c:v>159.94</c:v>
                </c:pt>
                <c:pt idx="1206">
                  <c:v>157.62</c:v>
                </c:pt>
                <c:pt idx="1207">
                  <c:v>156.86000000000001</c:v>
                </c:pt>
                <c:pt idx="1208">
                  <c:v>166.62</c:v>
                </c:pt>
                <c:pt idx="1209">
                  <c:v>164.6</c:v>
                </c:pt>
                <c:pt idx="1210">
                  <c:v>160.72</c:v>
                </c:pt>
                <c:pt idx="1211">
                  <c:v>162.12</c:v>
                </c:pt>
                <c:pt idx="1212">
                  <c:v>156.16</c:v>
                </c:pt>
                <c:pt idx="1213">
                  <c:v>159.24</c:v>
                </c:pt>
                <c:pt idx="1214">
                  <c:v>166.1</c:v>
                </c:pt>
                <c:pt idx="1215">
                  <c:v>169.86</c:v>
                </c:pt>
                <c:pt idx="1216">
                  <c:v>169.66</c:v>
                </c:pt>
                <c:pt idx="1217">
                  <c:v>169.94</c:v>
                </c:pt>
                <c:pt idx="1218">
                  <c:v>167.58</c:v>
                </c:pt>
                <c:pt idx="1219">
                  <c:v>170.4</c:v>
                </c:pt>
                <c:pt idx="1220">
                  <c:v>170.96</c:v>
                </c:pt>
                <c:pt idx="1221">
                  <c:v>176.36</c:v>
                </c:pt>
                <c:pt idx="1222">
                  <c:v>174.32</c:v>
                </c:pt>
                <c:pt idx="1223">
                  <c:v>170</c:v>
                </c:pt>
                <c:pt idx="1224">
                  <c:v>169</c:v>
                </c:pt>
                <c:pt idx="1225">
                  <c:v>172.02</c:v>
                </c:pt>
                <c:pt idx="1226">
                  <c:v>171.5</c:v>
                </c:pt>
                <c:pt idx="1227">
                  <c:v>166.46</c:v>
                </c:pt>
                <c:pt idx="1228">
                  <c:v>166.3</c:v>
                </c:pt>
                <c:pt idx="1229">
                  <c:v>166.44</c:v>
                </c:pt>
                <c:pt idx="1230">
                  <c:v>167.2</c:v>
                </c:pt>
                <c:pt idx="1231">
                  <c:v>167</c:v>
                </c:pt>
                <c:pt idx="1232">
                  <c:v>171.18</c:v>
                </c:pt>
                <c:pt idx="1233">
                  <c:v>170.48</c:v>
                </c:pt>
                <c:pt idx="1234">
                  <c:v>172</c:v>
                </c:pt>
                <c:pt idx="1235">
                  <c:v>171.88</c:v>
                </c:pt>
                <c:pt idx="1236">
                  <c:v>169.62</c:v>
                </c:pt>
                <c:pt idx="1237">
                  <c:v>173.98</c:v>
                </c:pt>
                <c:pt idx="1238">
                  <c:v>170.9</c:v>
                </c:pt>
                <c:pt idx="1239">
                  <c:v>170.08</c:v>
                </c:pt>
                <c:pt idx="1240">
                  <c:v>179.02</c:v>
                </c:pt>
                <c:pt idx="1241">
                  <c:v>178.92</c:v>
                </c:pt>
                <c:pt idx="1242">
                  <c:v>176.56</c:v>
                </c:pt>
                <c:pt idx="1243">
                  <c:v>179.64</c:v>
                </c:pt>
                <c:pt idx="1244">
                  <c:v>181.7</c:v>
                </c:pt>
                <c:pt idx="1245">
                  <c:v>185.14</c:v>
                </c:pt>
                <c:pt idx="1246">
                  <c:v>187.36</c:v>
                </c:pt>
                <c:pt idx="1247">
                  <c:v>185.78</c:v>
                </c:pt>
                <c:pt idx="1248">
                  <c:v>184.44</c:v>
                </c:pt>
                <c:pt idx="1249">
                  <c:v>185.24</c:v>
                </c:pt>
                <c:pt idx="1250">
                  <c:v>186.66</c:v>
                </c:pt>
                <c:pt idx="1251">
                  <c:v>192.72</c:v>
                </c:pt>
                <c:pt idx="1252">
                  <c:v>192.14</c:v>
                </c:pt>
                <c:pt idx="1253">
                  <c:v>194.24</c:v>
                </c:pt>
                <c:pt idx="1254">
                  <c:v>194.64</c:v>
                </c:pt>
                <c:pt idx="1255">
                  <c:v>195.28</c:v>
                </c:pt>
                <c:pt idx="1256">
                  <c:v>197</c:v>
                </c:pt>
                <c:pt idx="1257">
                  <c:v>191.1</c:v>
                </c:pt>
                <c:pt idx="1258">
                  <c:v>193.36</c:v>
                </c:pt>
                <c:pt idx="1259">
                  <c:v>194</c:v>
                </c:pt>
                <c:pt idx="1260">
                  <c:v>193.46</c:v>
                </c:pt>
                <c:pt idx="1261">
                  <c:v>194</c:v>
                </c:pt>
                <c:pt idx="1262">
                  <c:v>197.4</c:v>
                </c:pt>
                <c:pt idx="1263">
                  <c:v>192.52</c:v>
                </c:pt>
                <c:pt idx="1264">
                  <c:v>192.24</c:v>
                </c:pt>
                <c:pt idx="1265">
                  <c:v>193.4</c:v>
                </c:pt>
                <c:pt idx="1266">
                  <c:v>195.94</c:v>
                </c:pt>
                <c:pt idx="1267">
                  <c:v>194.42</c:v>
                </c:pt>
                <c:pt idx="1268">
                  <c:v>184.14</c:v>
                </c:pt>
                <c:pt idx="1269">
                  <c:v>185.56</c:v>
                </c:pt>
                <c:pt idx="1270">
                  <c:v>184.1</c:v>
                </c:pt>
                <c:pt idx="1271">
                  <c:v>184.16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1-A744-9920-873E99B35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693584"/>
        <c:axId val="1773695296"/>
      </c:lineChart>
      <c:lineChart>
        <c:grouping val="standard"/>
        <c:varyColors val="0"/>
        <c:ser>
          <c:idx val="1"/>
          <c:order val="1"/>
          <c:tx>
            <c:strRef>
              <c:f>'Confronto con indice'!$C$1</c:f>
              <c:strCache>
                <c:ptCount val="1"/>
                <c:pt idx="0">
                  <c:v> Dax </c:v>
                </c:pt>
              </c:strCache>
            </c:strRef>
          </c:tx>
          <c:spPr>
            <a:ln w="28575" cap="rnd">
              <a:solidFill>
                <a:srgbClr val="FF23D6"/>
              </a:solidFill>
              <a:round/>
            </a:ln>
            <a:effectLst/>
          </c:spPr>
          <c:marker>
            <c:symbol val="none"/>
          </c:marker>
          <c:cat>
            <c:numRef>
              <c:f>'Confronto con indice'!$A$2:$A$1273</c:f>
              <c:numCache>
                <c:formatCode>dd\-mmm\-yyyy</c:formatCode>
                <c:ptCount val="127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43692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43703</c:v>
                </c:pt>
                <c:pt idx="165">
                  <c:v>43704</c:v>
                </c:pt>
                <c:pt idx="166">
                  <c:v>43705</c:v>
                </c:pt>
                <c:pt idx="167">
                  <c:v>43706</c:v>
                </c:pt>
                <c:pt idx="168">
                  <c:v>43707</c:v>
                </c:pt>
                <c:pt idx="169">
                  <c:v>43710</c:v>
                </c:pt>
                <c:pt idx="170">
                  <c:v>43711</c:v>
                </c:pt>
                <c:pt idx="171">
                  <c:v>43712</c:v>
                </c:pt>
                <c:pt idx="172">
                  <c:v>43713</c:v>
                </c:pt>
                <c:pt idx="173">
                  <c:v>43714</c:v>
                </c:pt>
                <c:pt idx="174">
                  <c:v>43717</c:v>
                </c:pt>
                <c:pt idx="175">
                  <c:v>43718</c:v>
                </c:pt>
                <c:pt idx="176">
                  <c:v>43719</c:v>
                </c:pt>
                <c:pt idx="177">
                  <c:v>43720</c:v>
                </c:pt>
                <c:pt idx="178">
                  <c:v>43721</c:v>
                </c:pt>
                <c:pt idx="179">
                  <c:v>43724</c:v>
                </c:pt>
                <c:pt idx="180">
                  <c:v>43725</c:v>
                </c:pt>
                <c:pt idx="181">
                  <c:v>43726</c:v>
                </c:pt>
                <c:pt idx="182">
                  <c:v>43727</c:v>
                </c:pt>
                <c:pt idx="183">
                  <c:v>43728</c:v>
                </c:pt>
                <c:pt idx="184">
                  <c:v>43731</c:v>
                </c:pt>
                <c:pt idx="185">
                  <c:v>43732</c:v>
                </c:pt>
                <c:pt idx="186">
                  <c:v>43733</c:v>
                </c:pt>
                <c:pt idx="187">
                  <c:v>43734</c:v>
                </c:pt>
                <c:pt idx="188">
                  <c:v>43735</c:v>
                </c:pt>
                <c:pt idx="189">
                  <c:v>43738</c:v>
                </c:pt>
                <c:pt idx="190">
                  <c:v>43739</c:v>
                </c:pt>
                <c:pt idx="191">
                  <c:v>43740</c:v>
                </c:pt>
                <c:pt idx="192">
                  <c:v>43742</c:v>
                </c:pt>
                <c:pt idx="193">
                  <c:v>43745</c:v>
                </c:pt>
                <c:pt idx="194">
                  <c:v>43746</c:v>
                </c:pt>
                <c:pt idx="195">
                  <c:v>43747</c:v>
                </c:pt>
                <c:pt idx="196">
                  <c:v>43748</c:v>
                </c:pt>
                <c:pt idx="197">
                  <c:v>43749</c:v>
                </c:pt>
                <c:pt idx="198">
                  <c:v>43752</c:v>
                </c:pt>
                <c:pt idx="199">
                  <c:v>43753</c:v>
                </c:pt>
                <c:pt idx="200">
                  <c:v>43754</c:v>
                </c:pt>
                <c:pt idx="201">
                  <c:v>43755</c:v>
                </c:pt>
                <c:pt idx="202">
                  <c:v>43756</c:v>
                </c:pt>
                <c:pt idx="203">
                  <c:v>43759</c:v>
                </c:pt>
                <c:pt idx="204">
                  <c:v>43760</c:v>
                </c:pt>
                <c:pt idx="205">
                  <c:v>43761</c:v>
                </c:pt>
                <c:pt idx="206">
                  <c:v>43762</c:v>
                </c:pt>
                <c:pt idx="207">
                  <c:v>43763</c:v>
                </c:pt>
                <c:pt idx="208">
                  <c:v>43766</c:v>
                </c:pt>
                <c:pt idx="209">
                  <c:v>43767</c:v>
                </c:pt>
                <c:pt idx="210">
                  <c:v>43768</c:v>
                </c:pt>
                <c:pt idx="211">
                  <c:v>43769</c:v>
                </c:pt>
                <c:pt idx="212">
                  <c:v>43770</c:v>
                </c:pt>
                <c:pt idx="213">
                  <c:v>43773</c:v>
                </c:pt>
                <c:pt idx="214">
                  <c:v>43774</c:v>
                </c:pt>
                <c:pt idx="215">
                  <c:v>43775</c:v>
                </c:pt>
                <c:pt idx="216">
                  <c:v>43776</c:v>
                </c:pt>
                <c:pt idx="217">
                  <c:v>43777</c:v>
                </c:pt>
                <c:pt idx="218">
                  <c:v>43780</c:v>
                </c:pt>
                <c:pt idx="219">
                  <c:v>43781</c:v>
                </c:pt>
                <c:pt idx="220">
                  <c:v>43782</c:v>
                </c:pt>
                <c:pt idx="221">
                  <c:v>43783</c:v>
                </c:pt>
                <c:pt idx="222">
                  <c:v>43784</c:v>
                </c:pt>
                <c:pt idx="223">
                  <c:v>43787</c:v>
                </c:pt>
                <c:pt idx="224">
                  <c:v>43788</c:v>
                </c:pt>
                <c:pt idx="225">
                  <c:v>43789</c:v>
                </c:pt>
                <c:pt idx="226">
                  <c:v>43790</c:v>
                </c:pt>
                <c:pt idx="227">
                  <c:v>43791</c:v>
                </c:pt>
                <c:pt idx="228">
                  <c:v>43794</c:v>
                </c:pt>
                <c:pt idx="229">
                  <c:v>43795</c:v>
                </c:pt>
                <c:pt idx="230">
                  <c:v>43796</c:v>
                </c:pt>
                <c:pt idx="231">
                  <c:v>43797</c:v>
                </c:pt>
                <c:pt idx="232">
                  <c:v>43798</c:v>
                </c:pt>
                <c:pt idx="233">
                  <c:v>43801</c:v>
                </c:pt>
                <c:pt idx="234">
                  <c:v>43802</c:v>
                </c:pt>
                <c:pt idx="235">
                  <c:v>43803</c:v>
                </c:pt>
                <c:pt idx="236">
                  <c:v>43804</c:v>
                </c:pt>
                <c:pt idx="237">
                  <c:v>43805</c:v>
                </c:pt>
                <c:pt idx="238">
                  <c:v>43808</c:v>
                </c:pt>
                <c:pt idx="239">
                  <c:v>43809</c:v>
                </c:pt>
                <c:pt idx="240">
                  <c:v>43810</c:v>
                </c:pt>
                <c:pt idx="241">
                  <c:v>43811</c:v>
                </c:pt>
                <c:pt idx="242">
                  <c:v>43812</c:v>
                </c:pt>
                <c:pt idx="243">
                  <c:v>43815</c:v>
                </c:pt>
                <c:pt idx="244">
                  <c:v>43816</c:v>
                </c:pt>
                <c:pt idx="245">
                  <c:v>43817</c:v>
                </c:pt>
                <c:pt idx="246">
                  <c:v>43818</c:v>
                </c:pt>
                <c:pt idx="247">
                  <c:v>43819</c:v>
                </c:pt>
                <c:pt idx="248">
                  <c:v>43822</c:v>
                </c:pt>
                <c:pt idx="249">
                  <c:v>43826</c:v>
                </c:pt>
                <c:pt idx="250">
                  <c:v>43829</c:v>
                </c:pt>
                <c:pt idx="251">
                  <c:v>43832</c:v>
                </c:pt>
                <c:pt idx="252">
                  <c:v>43833</c:v>
                </c:pt>
                <c:pt idx="253">
                  <c:v>43836</c:v>
                </c:pt>
                <c:pt idx="254">
                  <c:v>43837</c:v>
                </c:pt>
                <c:pt idx="255">
                  <c:v>43838</c:v>
                </c:pt>
                <c:pt idx="256">
                  <c:v>43839</c:v>
                </c:pt>
                <c:pt idx="257">
                  <c:v>43840</c:v>
                </c:pt>
                <c:pt idx="258">
                  <c:v>43843</c:v>
                </c:pt>
                <c:pt idx="259">
                  <c:v>43844</c:v>
                </c:pt>
                <c:pt idx="260">
                  <c:v>43845</c:v>
                </c:pt>
                <c:pt idx="261">
                  <c:v>43846</c:v>
                </c:pt>
                <c:pt idx="262">
                  <c:v>43847</c:v>
                </c:pt>
                <c:pt idx="263">
                  <c:v>43850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43878</c:v>
                </c:pt>
                <c:pt idx="284">
                  <c:v>43879</c:v>
                </c:pt>
                <c:pt idx="285">
                  <c:v>43880</c:v>
                </c:pt>
                <c:pt idx="286">
                  <c:v>43881</c:v>
                </c:pt>
                <c:pt idx="287">
                  <c:v>43882</c:v>
                </c:pt>
                <c:pt idx="288">
                  <c:v>43885</c:v>
                </c:pt>
                <c:pt idx="289">
                  <c:v>43886</c:v>
                </c:pt>
                <c:pt idx="290">
                  <c:v>43887</c:v>
                </c:pt>
                <c:pt idx="291">
                  <c:v>43888</c:v>
                </c:pt>
                <c:pt idx="292">
                  <c:v>43889</c:v>
                </c:pt>
                <c:pt idx="293">
                  <c:v>43892</c:v>
                </c:pt>
                <c:pt idx="294">
                  <c:v>43893</c:v>
                </c:pt>
                <c:pt idx="295">
                  <c:v>43894</c:v>
                </c:pt>
                <c:pt idx="296">
                  <c:v>43895</c:v>
                </c:pt>
                <c:pt idx="297">
                  <c:v>43896</c:v>
                </c:pt>
                <c:pt idx="298">
                  <c:v>43899</c:v>
                </c:pt>
                <c:pt idx="299">
                  <c:v>43900</c:v>
                </c:pt>
                <c:pt idx="300">
                  <c:v>43901</c:v>
                </c:pt>
                <c:pt idx="301">
                  <c:v>43902</c:v>
                </c:pt>
                <c:pt idx="302">
                  <c:v>43903</c:v>
                </c:pt>
                <c:pt idx="303">
                  <c:v>43906</c:v>
                </c:pt>
                <c:pt idx="304">
                  <c:v>43907</c:v>
                </c:pt>
                <c:pt idx="305">
                  <c:v>43908</c:v>
                </c:pt>
                <c:pt idx="306">
                  <c:v>43909</c:v>
                </c:pt>
                <c:pt idx="307">
                  <c:v>43910</c:v>
                </c:pt>
                <c:pt idx="308">
                  <c:v>43913</c:v>
                </c:pt>
                <c:pt idx="309">
                  <c:v>43914</c:v>
                </c:pt>
                <c:pt idx="310">
                  <c:v>43915</c:v>
                </c:pt>
                <c:pt idx="311">
                  <c:v>43916</c:v>
                </c:pt>
                <c:pt idx="312">
                  <c:v>43917</c:v>
                </c:pt>
                <c:pt idx="313">
                  <c:v>43920</c:v>
                </c:pt>
                <c:pt idx="314">
                  <c:v>43921</c:v>
                </c:pt>
                <c:pt idx="315">
                  <c:v>43922</c:v>
                </c:pt>
                <c:pt idx="316">
                  <c:v>43923</c:v>
                </c:pt>
                <c:pt idx="317">
                  <c:v>43924</c:v>
                </c:pt>
                <c:pt idx="318">
                  <c:v>43927</c:v>
                </c:pt>
                <c:pt idx="319">
                  <c:v>43928</c:v>
                </c:pt>
                <c:pt idx="320">
                  <c:v>43929</c:v>
                </c:pt>
                <c:pt idx="321">
                  <c:v>43930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43955</c:v>
                </c:pt>
                <c:pt idx="336">
                  <c:v>43956</c:v>
                </c:pt>
                <c:pt idx="337">
                  <c:v>43957</c:v>
                </c:pt>
                <c:pt idx="338">
                  <c:v>43958</c:v>
                </c:pt>
                <c:pt idx="339">
                  <c:v>43959</c:v>
                </c:pt>
                <c:pt idx="340">
                  <c:v>43962</c:v>
                </c:pt>
                <c:pt idx="341">
                  <c:v>43963</c:v>
                </c:pt>
                <c:pt idx="342">
                  <c:v>43964</c:v>
                </c:pt>
                <c:pt idx="343">
                  <c:v>43965</c:v>
                </c:pt>
                <c:pt idx="344">
                  <c:v>43966</c:v>
                </c:pt>
                <c:pt idx="345">
                  <c:v>43969</c:v>
                </c:pt>
                <c:pt idx="346">
                  <c:v>43970</c:v>
                </c:pt>
                <c:pt idx="347">
                  <c:v>43971</c:v>
                </c:pt>
                <c:pt idx="348">
                  <c:v>43972</c:v>
                </c:pt>
                <c:pt idx="349">
                  <c:v>43973</c:v>
                </c:pt>
                <c:pt idx="350">
                  <c:v>43976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43984</c:v>
                </c:pt>
                <c:pt idx="356">
                  <c:v>43985</c:v>
                </c:pt>
                <c:pt idx="357">
                  <c:v>43986</c:v>
                </c:pt>
                <c:pt idx="358">
                  <c:v>43987</c:v>
                </c:pt>
                <c:pt idx="359">
                  <c:v>43990</c:v>
                </c:pt>
                <c:pt idx="360">
                  <c:v>43991</c:v>
                </c:pt>
                <c:pt idx="361">
                  <c:v>43992</c:v>
                </c:pt>
                <c:pt idx="362">
                  <c:v>43993</c:v>
                </c:pt>
                <c:pt idx="363">
                  <c:v>43994</c:v>
                </c:pt>
                <c:pt idx="364">
                  <c:v>43997</c:v>
                </c:pt>
                <c:pt idx="365">
                  <c:v>43998</c:v>
                </c:pt>
                <c:pt idx="366">
                  <c:v>43999</c:v>
                </c:pt>
                <c:pt idx="367">
                  <c:v>44000</c:v>
                </c:pt>
                <c:pt idx="368">
                  <c:v>44001</c:v>
                </c:pt>
                <c:pt idx="369">
                  <c:v>44004</c:v>
                </c:pt>
                <c:pt idx="370">
                  <c:v>44005</c:v>
                </c:pt>
                <c:pt idx="371">
                  <c:v>44006</c:v>
                </c:pt>
                <c:pt idx="372">
                  <c:v>44007</c:v>
                </c:pt>
                <c:pt idx="373">
                  <c:v>44008</c:v>
                </c:pt>
                <c:pt idx="374">
                  <c:v>44011</c:v>
                </c:pt>
                <c:pt idx="375">
                  <c:v>44012</c:v>
                </c:pt>
                <c:pt idx="376">
                  <c:v>44013</c:v>
                </c:pt>
                <c:pt idx="377">
                  <c:v>44014</c:v>
                </c:pt>
                <c:pt idx="378">
                  <c:v>44015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44081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44161</c:v>
                </c:pt>
                <c:pt idx="483">
                  <c:v>44162</c:v>
                </c:pt>
                <c:pt idx="484">
                  <c:v>44165</c:v>
                </c:pt>
                <c:pt idx="485">
                  <c:v>44166</c:v>
                </c:pt>
                <c:pt idx="486">
                  <c:v>44167</c:v>
                </c:pt>
                <c:pt idx="487">
                  <c:v>44168</c:v>
                </c:pt>
                <c:pt idx="488">
                  <c:v>44169</c:v>
                </c:pt>
                <c:pt idx="489">
                  <c:v>44172</c:v>
                </c:pt>
                <c:pt idx="490">
                  <c:v>44173</c:v>
                </c:pt>
                <c:pt idx="491">
                  <c:v>44174</c:v>
                </c:pt>
                <c:pt idx="492">
                  <c:v>44175</c:v>
                </c:pt>
                <c:pt idx="493">
                  <c:v>44176</c:v>
                </c:pt>
                <c:pt idx="494">
                  <c:v>44179</c:v>
                </c:pt>
                <c:pt idx="495">
                  <c:v>44180</c:v>
                </c:pt>
                <c:pt idx="496">
                  <c:v>44181</c:v>
                </c:pt>
                <c:pt idx="497">
                  <c:v>44182</c:v>
                </c:pt>
                <c:pt idx="498">
                  <c:v>44183</c:v>
                </c:pt>
                <c:pt idx="499">
                  <c:v>44186</c:v>
                </c:pt>
                <c:pt idx="500">
                  <c:v>44187</c:v>
                </c:pt>
                <c:pt idx="501">
                  <c:v>44188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44214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44242</c:v>
                </c:pt>
                <c:pt idx="536">
                  <c:v>44243</c:v>
                </c:pt>
                <c:pt idx="537">
                  <c:v>44244</c:v>
                </c:pt>
                <c:pt idx="538">
                  <c:v>44245</c:v>
                </c:pt>
                <c:pt idx="539">
                  <c:v>44246</c:v>
                </c:pt>
                <c:pt idx="540">
                  <c:v>44249</c:v>
                </c:pt>
                <c:pt idx="541">
                  <c:v>44250</c:v>
                </c:pt>
                <c:pt idx="542">
                  <c:v>44251</c:v>
                </c:pt>
                <c:pt idx="543">
                  <c:v>44252</c:v>
                </c:pt>
                <c:pt idx="544">
                  <c:v>44253</c:v>
                </c:pt>
                <c:pt idx="545">
                  <c:v>44256</c:v>
                </c:pt>
                <c:pt idx="546">
                  <c:v>44257</c:v>
                </c:pt>
                <c:pt idx="547">
                  <c:v>44258</c:v>
                </c:pt>
                <c:pt idx="548">
                  <c:v>44259</c:v>
                </c:pt>
                <c:pt idx="549">
                  <c:v>44260</c:v>
                </c:pt>
                <c:pt idx="550">
                  <c:v>44263</c:v>
                </c:pt>
                <c:pt idx="551">
                  <c:v>44264</c:v>
                </c:pt>
                <c:pt idx="552">
                  <c:v>44265</c:v>
                </c:pt>
                <c:pt idx="553">
                  <c:v>44266</c:v>
                </c:pt>
                <c:pt idx="554">
                  <c:v>44267</c:v>
                </c:pt>
                <c:pt idx="555">
                  <c:v>44270</c:v>
                </c:pt>
                <c:pt idx="556">
                  <c:v>44271</c:v>
                </c:pt>
                <c:pt idx="557">
                  <c:v>44272</c:v>
                </c:pt>
                <c:pt idx="558">
                  <c:v>44273</c:v>
                </c:pt>
                <c:pt idx="559">
                  <c:v>44274</c:v>
                </c:pt>
                <c:pt idx="560">
                  <c:v>44277</c:v>
                </c:pt>
                <c:pt idx="561">
                  <c:v>44278</c:v>
                </c:pt>
                <c:pt idx="562">
                  <c:v>44279</c:v>
                </c:pt>
                <c:pt idx="563">
                  <c:v>44280</c:v>
                </c:pt>
                <c:pt idx="564">
                  <c:v>44281</c:v>
                </c:pt>
                <c:pt idx="565">
                  <c:v>44284</c:v>
                </c:pt>
                <c:pt idx="566">
                  <c:v>44285</c:v>
                </c:pt>
                <c:pt idx="567">
                  <c:v>44286</c:v>
                </c:pt>
                <c:pt idx="568">
                  <c:v>44287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44347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44382</c:v>
                </c:pt>
                <c:pt idx="633">
                  <c:v>44383</c:v>
                </c:pt>
                <c:pt idx="634">
                  <c:v>44384</c:v>
                </c:pt>
                <c:pt idx="635">
                  <c:v>44385</c:v>
                </c:pt>
                <c:pt idx="636">
                  <c:v>44386</c:v>
                </c:pt>
                <c:pt idx="637">
                  <c:v>44389</c:v>
                </c:pt>
                <c:pt idx="638">
                  <c:v>44390</c:v>
                </c:pt>
                <c:pt idx="639">
                  <c:v>44391</c:v>
                </c:pt>
                <c:pt idx="640">
                  <c:v>44392</c:v>
                </c:pt>
                <c:pt idx="641">
                  <c:v>44393</c:v>
                </c:pt>
                <c:pt idx="642">
                  <c:v>44396</c:v>
                </c:pt>
                <c:pt idx="643">
                  <c:v>44397</c:v>
                </c:pt>
                <c:pt idx="644">
                  <c:v>44398</c:v>
                </c:pt>
                <c:pt idx="645">
                  <c:v>44399</c:v>
                </c:pt>
                <c:pt idx="646">
                  <c:v>44400</c:v>
                </c:pt>
                <c:pt idx="647">
                  <c:v>44403</c:v>
                </c:pt>
                <c:pt idx="648">
                  <c:v>44404</c:v>
                </c:pt>
                <c:pt idx="649">
                  <c:v>44405</c:v>
                </c:pt>
                <c:pt idx="650">
                  <c:v>44406</c:v>
                </c:pt>
                <c:pt idx="651">
                  <c:v>44407</c:v>
                </c:pt>
                <c:pt idx="652">
                  <c:v>44410</c:v>
                </c:pt>
                <c:pt idx="653">
                  <c:v>44411</c:v>
                </c:pt>
                <c:pt idx="654">
                  <c:v>44412</c:v>
                </c:pt>
                <c:pt idx="655">
                  <c:v>44413</c:v>
                </c:pt>
                <c:pt idx="656">
                  <c:v>44414</c:v>
                </c:pt>
                <c:pt idx="657">
                  <c:v>44417</c:v>
                </c:pt>
                <c:pt idx="658">
                  <c:v>44418</c:v>
                </c:pt>
                <c:pt idx="659">
                  <c:v>44419</c:v>
                </c:pt>
                <c:pt idx="660">
                  <c:v>44420</c:v>
                </c:pt>
                <c:pt idx="661">
                  <c:v>44421</c:v>
                </c:pt>
                <c:pt idx="662">
                  <c:v>44424</c:v>
                </c:pt>
                <c:pt idx="663">
                  <c:v>44425</c:v>
                </c:pt>
                <c:pt idx="664">
                  <c:v>44426</c:v>
                </c:pt>
                <c:pt idx="665">
                  <c:v>44427</c:v>
                </c:pt>
                <c:pt idx="666">
                  <c:v>44428</c:v>
                </c:pt>
                <c:pt idx="667">
                  <c:v>44431</c:v>
                </c:pt>
                <c:pt idx="668">
                  <c:v>44432</c:v>
                </c:pt>
                <c:pt idx="669">
                  <c:v>44433</c:v>
                </c:pt>
                <c:pt idx="670">
                  <c:v>44434</c:v>
                </c:pt>
                <c:pt idx="671">
                  <c:v>44435</c:v>
                </c:pt>
                <c:pt idx="672">
                  <c:v>44438</c:v>
                </c:pt>
                <c:pt idx="673">
                  <c:v>44439</c:v>
                </c:pt>
                <c:pt idx="674">
                  <c:v>44440</c:v>
                </c:pt>
                <c:pt idx="675">
                  <c:v>44441</c:v>
                </c:pt>
                <c:pt idx="676">
                  <c:v>44442</c:v>
                </c:pt>
                <c:pt idx="677">
                  <c:v>44445</c:v>
                </c:pt>
                <c:pt idx="678">
                  <c:v>44446</c:v>
                </c:pt>
                <c:pt idx="679">
                  <c:v>44447</c:v>
                </c:pt>
                <c:pt idx="680">
                  <c:v>44448</c:v>
                </c:pt>
                <c:pt idx="681">
                  <c:v>44449</c:v>
                </c:pt>
                <c:pt idx="682">
                  <c:v>44452</c:v>
                </c:pt>
                <c:pt idx="683">
                  <c:v>44453</c:v>
                </c:pt>
                <c:pt idx="684">
                  <c:v>44454</c:v>
                </c:pt>
                <c:pt idx="685">
                  <c:v>44455</c:v>
                </c:pt>
                <c:pt idx="686">
                  <c:v>44456</c:v>
                </c:pt>
                <c:pt idx="687">
                  <c:v>44459</c:v>
                </c:pt>
                <c:pt idx="688">
                  <c:v>44460</c:v>
                </c:pt>
                <c:pt idx="689">
                  <c:v>44461</c:v>
                </c:pt>
                <c:pt idx="690">
                  <c:v>44462</c:v>
                </c:pt>
                <c:pt idx="691">
                  <c:v>44463</c:v>
                </c:pt>
                <c:pt idx="692">
                  <c:v>44466</c:v>
                </c:pt>
                <c:pt idx="693">
                  <c:v>44467</c:v>
                </c:pt>
                <c:pt idx="694">
                  <c:v>44468</c:v>
                </c:pt>
                <c:pt idx="695">
                  <c:v>44469</c:v>
                </c:pt>
                <c:pt idx="696">
                  <c:v>44470</c:v>
                </c:pt>
                <c:pt idx="697">
                  <c:v>44473</c:v>
                </c:pt>
                <c:pt idx="698">
                  <c:v>44474</c:v>
                </c:pt>
                <c:pt idx="699">
                  <c:v>44475</c:v>
                </c:pt>
                <c:pt idx="700">
                  <c:v>44476</c:v>
                </c:pt>
                <c:pt idx="701">
                  <c:v>44477</c:v>
                </c:pt>
                <c:pt idx="702">
                  <c:v>44480</c:v>
                </c:pt>
                <c:pt idx="703">
                  <c:v>44481</c:v>
                </c:pt>
                <c:pt idx="704">
                  <c:v>44482</c:v>
                </c:pt>
                <c:pt idx="705">
                  <c:v>44483</c:v>
                </c:pt>
                <c:pt idx="706">
                  <c:v>44484</c:v>
                </c:pt>
                <c:pt idx="707">
                  <c:v>44487</c:v>
                </c:pt>
                <c:pt idx="708">
                  <c:v>44488</c:v>
                </c:pt>
                <c:pt idx="709">
                  <c:v>44489</c:v>
                </c:pt>
                <c:pt idx="710">
                  <c:v>44490</c:v>
                </c:pt>
                <c:pt idx="711">
                  <c:v>44491</c:v>
                </c:pt>
                <c:pt idx="712">
                  <c:v>44494</c:v>
                </c:pt>
                <c:pt idx="713">
                  <c:v>44495</c:v>
                </c:pt>
                <c:pt idx="714">
                  <c:v>44496</c:v>
                </c:pt>
                <c:pt idx="715">
                  <c:v>44497</c:v>
                </c:pt>
                <c:pt idx="716">
                  <c:v>44498</c:v>
                </c:pt>
                <c:pt idx="717">
                  <c:v>44501</c:v>
                </c:pt>
                <c:pt idx="718">
                  <c:v>44502</c:v>
                </c:pt>
                <c:pt idx="719">
                  <c:v>44503</c:v>
                </c:pt>
                <c:pt idx="720">
                  <c:v>44504</c:v>
                </c:pt>
                <c:pt idx="721">
                  <c:v>44505</c:v>
                </c:pt>
                <c:pt idx="722">
                  <c:v>44508</c:v>
                </c:pt>
                <c:pt idx="723">
                  <c:v>44509</c:v>
                </c:pt>
                <c:pt idx="724">
                  <c:v>44510</c:v>
                </c:pt>
                <c:pt idx="725">
                  <c:v>44511</c:v>
                </c:pt>
                <c:pt idx="726">
                  <c:v>44512</c:v>
                </c:pt>
                <c:pt idx="727">
                  <c:v>44515</c:v>
                </c:pt>
                <c:pt idx="728">
                  <c:v>44516</c:v>
                </c:pt>
                <c:pt idx="729">
                  <c:v>44517</c:v>
                </c:pt>
                <c:pt idx="730">
                  <c:v>44518</c:v>
                </c:pt>
                <c:pt idx="731">
                  <c:v>44519</c:v>
                </c:pt>
                <c:pt idx="732">
                  <c:v>44522</c:v>
                </c:pt>
                <c:pt idx="733">
                  <c:v>44523</c:v>
                </c:pt>
                <c:pt idx="734">
                  <c:v>44524</c:v>
                </c:pt>
                <c:pt idx="735">
                  <c:v>44525</c:v>
                </c:pt>
                <c:pt idx="736">
                  <c:v>44526</c:v>
                </c:pt>
                <c:pt idx="737">
                  <c:v>44529</c:v>
                </c:pt>
                <c:pt idx="738">
                  <c:v>44530</c:v>
                </c:pt>
                <c:pt idx="739">
                  <c:v>44531</c:v>
                </c:pt>
                <c:pt idx="740">
                  <c:v>44532</c:v>
                </c:pt>
                <c:pt idx="741">
                  <c:v>44533</c:v>
                </c:pt>
                <c:pt idx="742">
                  <c:v>44536</c:v>
                </c:pt>
                <c:pt idx="743">
                  <c:v>44537</c:v>
                </c:pt>
                <c:pt idx="744">
                  <c:v>44538</c:v>
                </c:pt>
                <c:pt idx="745">
                  <c:v>44539</c:v>
                </c:pt>
                <c:pt idx="746">
                  <c:v>44540</c:v>
                </c:pt>
                <c:pt idx="747">
                  <c:v>44543</c:v>
                </c:pt>
                <c:pt idx="748">
                  <c:v>44544</c:v>
                </c:pt>
                <c:pt idx="749">
                  <c:v>44545</c:v>
                </c:pt>
                <c:pt idx="750">
                  <c:v>44546</c:v>
                </c:pt>
                <c:pt idx="751">
                  <c:v>44547</c:v>
                </c:pt>
                <c:pt idx="752">
                  <c:v>44550</c:v>
                </c:pt>
                <c:pt idx="753">
                  <c:v>44551</c:v>
                </c:pt>
                <c:pt idx="754">
                  <c:v>44552</c:v>
                </c:pt>
                <c:pt idx="755">
                  <c:v>44553</c:v>
                </c:pt>
                <c:pt idx="756">
                  <c:v>44557</c:v>
                </c:pt>
                <c:pt idx="757">
                  <c:v>44558</c:v>
                </c:pt>
                <c:pt idx="758">
                  <c:v>44559</c:v>
                </c:pt>
                <c:pt idx="759">
                  <c:v>44560</c:v>
                </c:pt>
                <c:pt idx="760">
                  <c:v>44564</c:v>
                </c:pt>
                <c:pt idx="761">
                  <c:v>44565</c:v>
                </c:pt>
                <c:pt idx="762">
                  <c:v>44566</c:v>
                </c:pt>
                <c:pt idx="763">
                  <c:v>44567</c:v>
                </c:pt>
                <c:pt idx="764">
                  <c:v>44568</c:v>
                </c:pt>
                <c:pt idx="765">
                  <c:v>44571</c:v>
                </c:pt>
                <c:pt idx="766">
                  <c:v>44572</c:v>
                </c:pt>
                <c:pt idx="767">
                  <c:v>44573</c:v>
                </c:pt>
                <c:pt idx="768">
                  <c:v>44574</c:v>
                </c:pt>
                <c:pt idx="769">
                  <c:v>44575</c:v>
                </c:pt>
                <c:pt idx="770">
                  <c:v>44578</c:v>
                </c:pt>
                <c:pt idx="771">
                  <c:v>44579</c:v>
                </c:pt>
                <c:pt idx="772">
                  <c:v>44580</c:v>
                </c:pt>
                <c:pt idx="773">
                  <c:v>44581</c:v>
                </c:pt>
                <c:pt idx="774">
                  <c:v>44582</c:v>
                </c:pt>
                <c:pt idx="775">
                  <c:v>44585</c:v>
                </c:pt>
                <c:pt idx="776">
                  <c:v>44586</c:v>
                </c:pt>
                <c:pt idx="777">
                  <c:v>44587</c:v>
                </c:pt>
                <c:pt idx="778">
                  <c:v>44588</c:v>
                </c:pt>
                <c:pt idx="779">
                  <c:v>44589</c:v>
                </c:pt>
                <c:pt idx="780">
                  <c:v>44592</c:v>
                </c:pt>
                <c:pt idx="781">
                  <c:v>44593</c:v>
                </c:pt>
                <c:pt idx="782">
                  <c:v>44594</c:v>
                </c:pt>
                <c:pt idx="783">
                  <c:v>44595</c:v>
                </c:pt>
                <c:pt idx="784">
                  <c:v>44596</c:v>
                </c:pt>
                <c:pt idx="785">
                  <c:v>44599</c:v>
                </c:pt>
                <c:pt idx="786">
                  <c:v>44600</c:v>
                </c:pt>
                <c:pt idx="787">
                  <c:v>44601</c:v>
                </c:pt>
                <c:pt idx="788">
                  <c:v>44602</c:v>
                </c:pt>
                <c:pt idx="789">
                  <c:v>44603</c:v>
                </c:pt>
                <c:pt idx="790">
                  <c:v>44606</c:v>
                </c:pt>
                <c:pt idx="791">
                  <c:v>44607</c:v>
                </c:pt>
                <c:pt idx="792">
                  <c:v>44608</c:v>
                </c:pt>
                <c:pt idx="793">
                  <c:v>44609</c:v>
                </c:pt>
                <c:pt idx="794">
                  <c:v>44610</c:v>
                </c:pt>
                <c:pt idx="795">
                  <c:v>44613</c:v>
                </c:pt>
                <c:pt idx="796">
                  <c:v>44614</c:v>
                </c:pt>
                <c:pt idx="797">
                  <c:v>44615</c:v>
                </c:pt>
                <c:pt idx="798">
                  <c:v>44616</c:v>
                </c:pt>
                <c:pt idx="799">
                  <c:v>44617</c:v>
                </c:pt>
                <c:pt idx="800">
                  <c:v>44620</c:v>
                </c:pt>
                <c:pt idx="801">
                  <c:v>44621</c:v>
                </c:pt>
                <c:pt idx="802">
                  <c:v>44622</c:v>
                </c:pt>
                <c:pt idx="803">
                  <c:v>44623</c:v>
                </c:pt>
                <c:pt idx="804">
                  <c:v>44624</c:v>
                </c:pt>
                <c:pt idx="805">
                  <c:v>44627</c:v>
                </c:pt>
                <c:pt idx="806">
                  <c:v>44628</c:v>
                </c:pt>
                <c:pt idx="807">
                  <c:v>44629</c:v>
                </c:pt>
                <c:pt idx="808">
                  <c:v>44630</c:v>
                </c:pt>
                <c:pt idx="809">
                  <c:v>44631</c:v>
                </c:pt>
                <c:pt idx="810">
                  <c:v>44634</c:v>
                </c:pt>
                <c:pt idx="811">
                  <c:v>44635</c:v>
                </c:pt>
                <c:pt idx="812">
                  <c:v>44636</c:v>
                </c:pt>
                <c:pt idx="813">
                  <c:v>44637</c:v>
                </c:pt>
                <c:pt idx="814">
                  <c:v>44638</c:v>
                </c:pt>
                <c:pt idx="815">
                  <c:v>44641</c:v>
                </c:pt>
                <c:pt idx="816">
                  <c:v>44642</c:v>
                </c:pt>
                <c:pt idx="817">
                  <c:v>44643</c:v>
                </c:pt>
                <c:pt idx="818">
                  <c:v>44644</c:v>
                </c:pt>
                <c:pt idx="819">
                  <c:v>44645</c:v>
                </c:pt>
                <c:pt idx="820">
                  <c:v>44648</c:v>
                </c:pt>
                <c:pt idx="821">
                  <c:v>44649</c:v>
                </c:pt>
                <c:pt idx="822">
                  <c:v>44650</c:v>
                </c:pt>
                <c:pt idx="823">
                  <c:v>44651</c:v>
                </c:pt>
                <c:pt idx="824">
                  <c:v>44652</c:v>
                </c:pt>
                <c:pt idx="825">
                  <c:v>44655</c:v>
                </c:pt>
                <c:pt idx="826">
                  <c:v>44656</c:v>
                </c:pt>
                <c:pt idx="827">
                  <c:v>44657</c:v>
                </c:pt>
                <c:pt idx="828">
                  <c:v>44658</c:v>
                </c:pt>
                <c:pt idx="829">
                  <c:v>44659</c:v>
                </c:pt>
                <c:pt idx="830">
                  <c:v>44662</c:v>
                </c:pt>
                <c:pt idx="831">
                  <c:v>44663</c:v>
                </c:pt>
                <c:pt idx="832">
                  <c:v>44664</c:v>
                </c:pt>
                <c:pt idx="833">
                  <c:v>44665</c:v>
                </c:pt>
                <c:pt idx="834">
                  <c:v>44670</c:v>
                </c:pt>
                <c:pt idx="835">
                  <c:v>44671</c:v>
                </c:pt>
                <c:pt idx="836">
                  <c:v>44672</c:v>
                </c:pt>
                <c:pt idx="837">
                  <c:v>44673</c:v>
                </c:pt>
                <c:pt idx="838">
                  <c:v>44676</c:v>
                </c:pt>
                <c:pt idx="839">
                  <c:v>44677</c:v>
                </c:pt>
                <c:pt idx="840">
                  <c:v>44678</c:v>
                </c:pt>
                <c:pt idx="841">
                  <c:v>44679</c:v>
                </c:pt>
                <c:pt idx="842">
                  <c:v>44680</c:v>
                </c:pt>
                <c:pt idx="843">
                  <c:v>44683</c:v>
                </c:pt>
                <c:pt idx="844">
                  <c:v>44684</c:v>
                </c:pt>
                <c:pt idx="845">
                  <c:v>44685</c:v>
                </c:pt>
                <c:pt idx="846">
                  <c:v>44686</c:v>
                </c:pt>
                <c:pt idx="847">
                  <c:v>44687</c:v>
                </c:pt>
                <c:pt idx="848">
                  <c:v>44690</c:v>
                </c:pt>
                <c:pt idx="849">
                  <c:v>44691</c:v>
                </c:pt>
                <c:pt idx="850">
                  <c:v>44692</c:v>
                </c:pt>
                <c:pt idx="851">
                  <c:v>44693</c:v>
                </c:pt>
                <c:pt idx="852">
                  <c:v>44694</c:v>
                </c:pt>
                <c:pt idx="853">
                  <c:v>44697</c:v>
                </c:pt>
                <c:pt idx="854">
                  <c:v>44698</c:v>
                </c:pt>
                <c:pt idx="855">
                  <c:v>44699</c:v>
                </c:pt>
                <c:pt idx="856">
                  <c:v>44700</c:v>
                </c:pt>
                <c:pt idx="857">
                  <c:v>44701</c:v>
                </c:pt>
                <c:pt idx="858">
                  <c:v>44704</c:v>
                </c:pt>
                <c:pt idx="859">
                  <c:v>44705</c:v>
                </c:pt>
                <c:pt idx="860">
                  <c:v>44706</c:v>
                </c:pt>
                <c:pt idx="861">
                  <c:v>44707</c:v>
                </c:pt>
                <c:pt idx="862">
                  <c:v>44708</c:v>
                </c:pt>
                <c:pt idx="863">
                  <c:v>44711</c:v>
                </c:pt>
                <c:pt idx="864">
                  <c:v>44712</c:v>
                </c:pt>
                <c:pt idx="865">
                  <c:v>44713</c:v>
                </c:pt>
                <c:pt idx="866">
                  <c:v>44714</c:v>
                </c:pt>
                <c:pt idx="867">
                  <c:v>44715</c:v>
                </c:pt>
                <c:pt idx="868">
                  <c:v>44718</c:v>
                </c:pt>
                <c:pt idx="869">
                  <c:v>44719</c:v>
                </c:pt>
                <c:pt idx="870">
                  <c:v>44720</c:v>
                </c:pt>
                <c:pt idx="871">
                  <c:v>44721</c:v>
                </c:pt>
                <c:pt idx="872">
                  <c:v>44722</c:v>
                </c:pt>
                <c:pt idx="873">
                  <c:v>44725</c:v>
                </c:pt>
                <c:pt idx="874">
                  <c:v>44726</c:v>
                </c:pt>
                <c:pt idx="875">
                  <c:v>44727</c:v>
                </c:pt>
                <c:pt idx="876">
                  <c:v>44728</c:v>
                </c:pt>
                <c:pt idx="877">
                  <c:v>44729</c:v>
                </c:pt>
                <c:pt idx="878">
                  <c:v>44732</c:v>
                </c:pt>
                <c:pt idx="879">
                  <c:v>44733</c:v>
                </c:pt>
                <c:pt idx="880">
                  <c:v>44734</c:v>
                </c:pt>
                <c:pt idx="881">
                  <c:v>44735</c:v>
                </c:pt>
                <c:pt idx="882">
                  <c:v>44736</c:v>
                </c:pt>
                <c:pt idx="883">
                  <c:v>44739</c:v>
                </c:pt>
                <c:pt idx="884">
                  <c:v>44740</c:v>
                </c:pt>
                <c:pt idx="885">
                  <c:v>44741</c:v>
                </c:pt>
                <c:pt idx="886">
                  <c:v>44742</c:v>
                </c:pt>
                <c:pt idx="887">
                  <c:v>44743</c:v>
                </c:pt>
                <c:pt idx="888">
                  <c:v>44746</c:v>
                </c:pt>
                <c:pt idx="889">
                  <c:v>44747</c:v>
                </c:pt>
                <c:pt idx="890">
                  <c:v>44748</c:v>
                </c:pt>
                <c:pt idx="891">
                  <c:v>44749</c:v>
                </c:pt>
                <c:pt idx="892">
                  <c:v>44750</c:v>
                </c:pt>
                <c:pt idx="893">
                  <c:v>44753</c:v>
                </c:pt>
                <c:pt idx="894">
                  <c:v>44754</c:v>
                </c:pt>
                <c:pt idx="895">
                  <c:v>44755</c:v>
                </c:pt>
                <c:pt idx="896">
                  <c:v>44756</c:v>
                </c:pt>
                <c:pt idx="897">
                  <c:v>44757</c:v>
                </c:pt>
                <c:pt idx="898">
                  <c:v>44760</c:v>
                </c:pt>
                <c:pt idx="899">
                  <c:v>44761</c:v>
                </c:pt>
                <c:pt idx="900">
                  <c:v>44762</c:v>
                </c:pt>
                <c:pt idx="901">
                  <c:v>44763</c:v>
                </c:pt>
                <c:pt idx="902">
                  <c:v>44764</c:v>
                </c:pt>
                <c:pt idx="903">
                  <c:v>44767</c:v>
                </c:pt>
                <c:pt idx="904">
                  <c:v>44768</c:v>
                </c:pt>
                <c:pt idx="905">
                  <c:v>44769</c:v>
                </c:pt>
                <c:pt idx="906">
                  <c:v>44770</c:v>
                </c:pt>
                <c:pt idx="907">
                  <c:v>44771</c:v>
                </c:pt>
                <c:pt idx="908">
                  <c:v>44774</c:v>
                </c:pt>
                <c:pt idx="909">
                  <c:v>44775</c:v>
                </c:pt>
                <c:pt idx="910">
                  <c:v>44776</c:v>
                </c:pt>
                <c:pt idx="911">
                  <c:v>44777</c:v>
                </c:pt>
                <c:pt idx="912">
                  <c:v>44778</c:v>
                </c:pt>
                <c:pt idx="913">
                  <c:v>44781</c:v>
                </c:pt>
                <c:pt idx="914">
                  <c:v>44782</c:v>
                </c:pt>
                <c:pt idx="915">
                  <c:v>44783</c:v>
                </c:pt>
                <c:pt idx="916">
                  <c:v>44784</c:v>
                </c:pt>
                <c:pt idx="917">
                  <c:v>44785</c:v>
                </c:pt>
                <c:pt idx="918">
                  <c:v>44788</c:v>
                </c:pt>
                <c:pt idx="919">
                  <c:v>44789</c:v>
                </c:pt>
                <c:pt idx="920">
                  <c:v>44790</c:v>
                </c:pt>
                <c:pt idx="921">
                  <c:v>44791</c:v>
                </c:pt>
                <c:pt idx="922">
                  <c:v>44792</c:v>
                </c:pt>
                <c:pt idx="923">
                  <c:v>44795</c:v>
                </c:pt>
                <c:pt idx="924">
                  <c:v>44796</c:v>
                </c:pt>
                <c:pt idx="925">
                  <c:v>44797</c:v>
                </c:pt>
                <c:pt idx="926">
                  <c:v>44798</c:v>
                </c:pt>
                <c:pt idx="927">
                  <c:v>44799</c:v>
                </c:pt>
                <c:pt idx="928">
                  <c:v>44802</c:v>
                </c:pt>
                <c:pt idx="929">
                  <c:v>44803</c:v>
                </c:pt>
                <c:pt idx="930">
                  <c:v>44804</c:v>
                </c:pt>
                <c:pt idx="931">
                  <c:v>44805</c:v>
                </c:pt>
                <c:pt idx="932">
                  <c:v>44806</c:v>
                </c:pt>
                <c:pt idx="933">
                  <c:v>44809</c:v>
                </c:pt>
                <c:pt idx="934">
                  <c:v>44810</c:v>
                </c:pt>
                <c:pt idx="935">
                  <c:v>44811</c:v>
                </c:pt>
                <c:pt idx="936">
                  <c:v>44812</c:v>
                </c:pt>
                <c:pt idx="937">
                  <c:v>44813</c:v>
                </c:pt>
                <c:pt idx="938">
                  <c:v>44816</c:v>
                </c:pt>
                <c:pt idx="939">
                  <c:v>44817</c:v>
                </c:pt>
                <c:pt idx="940">
                  <c:v>44818</c:v>
                </c:pt>
                <c:pt idx="941">
                  <c:v>44819</c:v>
                </c:pt>
                <c:pt idx="942">
                  <c:v>44820</c:v>
                </c:pt>
                <c:pt idx="943">
                  <c:v>44823</c:v>
                </c:pt>
                <c:pt idx="944">
                  <c:v>44824</c:v>
                </c:pt>
                <c:pt idx="945">
                  <c:v>44825</c:v>
                </c:pt>
                <c:pt idx="946">
                  <c:v>44826</c:v>
                </c:pt>
                <c:pt idx="947">
                  <c:v>44827</c:v>
                </c:pt>
                <c:pt idx="948">
                  <c:v>44830</c:v>
                </c:pt>
                <c:pt idx="949">
                  <c:v>44831</c:v>
                </c:pt>
                <c:pt idx="950">
                  <c:v>44832</c:v>
                </c:pt>
                <c:pt idx="951">
                  <c:v>44833</c:v>
                </c:pt>
                <c:pt idx="952">
                  <c:v>44834</c:v>
                </c:pt>
                <c:pt idx="953">
                  <c:v>44837</c:v>
                </c:pt>
                <c:pt idx="954">
                  <c:v>44838</c:v>
                </c:pt>
                <c:pt idx="955">
                  <c:v>44839</c:v>
                </c:pt>
                <c:pt idx="956">
                  <c:v>44840</c:v>
                </c:pt>
                <c:pt idx="957">
                  <c:v>44841</c:v>
                </c:pt>
                <c:pt idx="958">
                  <c:v>44844</c:v>
                </c:pt>
                <c:pt idx="959">
                  <c:v>44845</c:v>
                </c:pt>
                <c:pt idx="960">
                  <c:v>44846</c:v>
                </c:pt>
                <c:pt idx="961">
                  <c:v>44847</c:v>
                </c:pt>
                <c:pt idx="962">
                  <c:v>44848</c:v>
                </c:pt>
                <c:pt idx="963">
                  <c:v>44851</c:v>
                </c:pt>
                <c:pt idx="964">
                  <c:v>44852</c:v>
                </c:pt>
                <c:pt idx="965">
                  <c:v>44853</c:v>
                </c:pt>
                <c:pt idx="966">
                  <c:v>44854</c:v>
                </c:pt>
                <c:pt idx="967">
                  <c:v>44855</c:v>
                </c:pt>
                <c:pt idx="968">
                  <c:v>44858</c:v>
                </c:pt>
                <c:pt idx="969">
                  <c:v>44859</c:v>
                </c:pt>
                <c:pt idx="970">
                  <c:v>44860</c:v>
                </c:pt>
                <c:pt idx="971">
                  <c:v>44861</c:v>
                </c:pt>
                <c:pt idx="972">
                  <c:v>44862</c:v>
                </c:pt>
                <c:pt idx="973">
                  <c:v>44865</c:v>
                </c:pt>
                <c:pt idx="974">
                  <c:v>44866</c:v>
                </c:pt>
                <c:pt idx="975">
                  <c:v>44867</c:v>
                </c:pt>
                <c:pt idx="976">
                  <c:v>44868</c:v>
                </c:pt>
                <c:pt idx="977">
                  <c:v>44869</c:v>
                </c:pt>
                <c:pt idx="978">
                  <c:v>44872</c:v>
                </c:pt>
                <c:pt idx="979">
                  <c:v>44873</c:v>
                </c:pt>
                <c:pt idx="980">
                  <c:v>44874</c:v>
                </c:pt>
                <c:pt idx="981">
                  <c:v>44875</c:v>
                </c:pt>
                <c:pt idx="982">
                  <c:v>44876</c:v>
                </c:pt>
                <c:pt idx="983">
                  <c:v>44879</c:v>
                </c:pt>
                <c:pt idx="984">
                  <c:v>44880</c:v>
                </c:pt>
                <c:pt idx="985">
                  <c:v>44881</c:v>
                </c:pt>
                <c:pt idx="986">
                  <c:v>44882</c:v>
                </c:pt>
                <c:pt idx="987">
                  <c:v>44883</c:v>
                </c:pt>
                <c:pt idx="988">
                  <c:v>44886</c:v>
                </c:pt>
                <c:pt idx="989">
                  <c:v>44887</c:v>
                </c:pt>
                <c:pt idx="990">
                  <c:v>44888</c:v>
                </c:pt>
                <c:pt idx="991">
                  <c:v>44889</c:v>
                </c:pt>
                <c:pt idx="992">
                  <c:v>44890</c:v>
                </c:pt>
                <c:pt idx="993">
                  <c:v>44893</c:v>
                </c:pt>
                <c:pt idx="994">
                  <c:v>44894</c:v>
                </c:pt>
                <c:pt idx="995">
                  <c:v>44895</c:v>
                </c:pt>
                <c:pt idx="996">
                  <c:v>44896</c:v>
                </c:pt>
                <c:pt idx="997">
                  <c:v>44897</c:v>
                </c:pt>
                <c:pt idx="998">
                  <c:v>44900</c:v>
                </c:pt>
                <c:pt idx="999">
                  <c:v>44901</c:v>
                </c:pt>
                <c:pt idx="1000">
                  <c:v>44902</c:v>
                </c:pt>
                <c:pt idx="1001">
                  <c:v>44903</c:v>
                </c:pt>
                <c:pt idx="1002">
                  <c:v>44904</c:v>
                </c:pt>
                <c:pt idx="1003">
                  <c:v>44907</c:v>
                </c:pt>
                <c:pt idx="1004">
                  <c:v>44908</c:v>
                </c:pt>
                <c:pt idx="1005">
                  <c:v>44909</c:v>
                </c:pt>
                <c:pt idx="1006">
                  <c:v>44910</c:v>
                </c:pt>
                <c:pt idx="1007">
                  <c:v>44911</c:v>
                </c:pt>
                <c:pt idx="1008">
                  <c:v>44914</c:v>
                </c:pt>
                <c:pt idx="1009">
                  <c:v>44915</c:v>
                </c:pt>
                <c:pt idx="1010">
                  <c:v>44916</c:v>
                </c:pt>
                <c:pt idx="1011">
                  <c:v>44917</c:v>
                </c:pt>
                <c:pt idx="1012">
                  <c:v>44918</c:v>
                </c:pt>
                <c:pt idx="1013">
                  <c:v>44922</c:v>
                </c:pt>
                <c:pt idx="1014">
                  <c:v>44923</c:v>
                </c:pt>
                <c:pt idx="1015">
                  <c:v>44924</c:v>
                </c:pt>
                <c:pt idx="1016">
                  <c:v>44925</c:v>
                </c:pt>
                <c:pt idx="1017">
                  <c:v>44928</c:v>
                </c:pt>
                <c:pt idx="1018">
                  <c:v>44929</c:v>
                </c:pt>
                <c:pt idx="1019">
                  <c:v>44930</c:v>
                </c:pt>
                <c:pt idx="1020">
                  <c:v>44931</c:v>
                </c:pt>
                <c:pt idx="1021">
                  <c:v>44932</c:v>
                </c:pt>
                <c:pt idx="1022">
                  <c:v>44935</c:v>
                </c:pt>
                <c:pt idx="1023">
                  <c:v>44936</c:v>
                </c:pt>
                <c:pt idx="1024">
                  <c:v>44937</c:v>
                </c:pt>
                <c:pt idx="1025">
                  <c:v>44938</c:v>
                </c:pt>
                <c:pt idx="1026">
                  <c:v>44939</c:v>
                </c:pt>
                <c:pt idx="1027">
                  <c:v>44942</c:v>
                </c:pt>
                <c:pt idx="1028">
                  <c:v>44943</c:v>
                </c:pt>
                <c:pt idx="1029">
                  <c:v>44944</c:v>
                </c:pt>
                <c:pt idx="1030">
                  <c:v>44945</c:v>
                </c:pt>
                <c:pt idx="1031">
                  <c:v>44946</c:v>
                </c:pt>
                <c:pt idx="1032">
                  <c:v>44949</c:v>
                </c:pt>
                <c:pt idx="1033">
                  <c:v>44950</c:v>
                </c:pt>
                <c:pt idx="1034">
                  <c:v>44951</c:v>
                </c:pt>
                <c:pt idx="1035">
                  <c:v>44952</c:v>
                </c:pt>
                <c:pt idx="1036">
                  <c:v>44953</c:v>
                </c:pt>
                <c:pt idx="1037">
                  <c:v>44956</c:v>
                </c:pt>
                <c:pt idx="1038">
                  <c:v>44957</c:v>
                </c:pt>
                <c:pt idx="1039">
                  <c:v>44958</c:v>
                </c:pt>
                <c:pt idx="1040">
                  <c:v>44959</c:v>
                </c:pt>
                <c:pt idx="1041">
                  <c:v>44960</c:v>
                </c:pt>
                <c:pt idx="1042">
                  <c:v>44963</c:v>
                </c:pt>
                <c:pt idx="1043">
                  <c:v>44964</c:v>
                </c:pt>
                <c:pt idx="1044">
                  <c:v>44965</c:v>
                </c:pt>
                <c:pt idx="1045">
                  <c:v>44966</c:v>
                </c:pt>
                <c:pt idx="1046">
                  <c:v>44967</c:v>
                </c:pt>
                <c:pt idx="1047">
                  <c:v>44970</c:v>
                </c:pt>
                <c:pt idx="1048">
                  <c:v>44971</c:v>
                </c:pt>
                <c:pt idx="1049">
                  <c:v>44972</c:v>
                </c:pt>
                <c:pt idx="1050">
                  <c:v>44973</c:v>
                </c:pt>
                <c:pt idx="1051">
                  <c:v>44974</c:v>
                </c:pt>
                <c:pt idx="1052">
                  <c:v>44977</c:v>
                </c:pt>
                <c:pt idx="1053">
                  <c:v>44978</c:v>
                </c:pt>
                <c:pt idx="1054">
                  <c:v>44979</c:v>
                </c:pt>
                <c:pt idx="1055">
                  <c:v>44980</c:v>
                </c:pt>
                <c:pt idx="1056">
                  <c:v>44981</c:v>
                </c:pt>
                <c:pt idx="1057">
                  <c:v>44984</c:v>
                </c:pt>
                <c:pt idx="1058">
                  <c:v>44985</c:v>
                </c:pt>
                <c:pt idx="1059">
                  <c:v>44986</c:v>
                </c:pt>
                <c:pt idx="1060">
                  <c:v>44987</c:v>
                </c:pt>
                <c:pt idx="1061">
                  <c:v>44988</c:v>
                </c:pt>
                <c:pt idx="1062">
                  <c:v>44991</c:v>
                </c:pt>
                <c:pt idx="1063">
                  <c:v>44992</c:v>
                </c:pt>
                <c:pt idx="1064">
                  <c:v>44993</c:v>
                </c:pt>
                <c:pt idx="1065">
                  <c:v>44994</c:v>
                </c:pt>
                <c:pt idx="1066">
                  <c:v>44995</c:v>
                </c:pt>
                <c:pt idx="1067">
                  <c:v>44998</c:v>
                </c:pt>
                <c:pt idx="1068">
                  <c:v>44999</c:v>
                </c:pt>
                <c:pt idx="1069">
                  <c:v>45000</c:v>
                </c:pt>
                <c:pt idx="1070">
                  <c:v>45001</c:v>
                </c:pt>
                <c:pt idx="1071">
                  <c:v>45002</c:v>
                </c:pt>
                <c:pt idx="1072">
                  <c:v>45005</c:v>
                </c:pt>
                <c:pt idx="1073">
                  <c:v>45006</c:v>
                </c:pt>
                <c:pt idx="1074">
                  <c:v>45007</c:v>
                </c:pt>
                <c:pt idx="1075">
                  <c:v>45008</c:v>
                </c:pt>
                <c:pt idx="1076">
                  <c:v>45009</c:v>
                </c:pt>
                <c:pt idx="1077">
                  <c:v>45012</c:v>
                </c:pt>
                <c:pt idx="1078">
                  <c:v>45013</c:v>
                </c:pt>
                <c:pt idx="1079">
                  <c:v>45014</c:v>
                </c:pt>
                <c:pt idx="1080">
                  <c:v>45015</c:v>
                </c:pt>
                <c:pt idx="1081">
                  <c:v>45016</c:v>
                </c:pt>
                <c:pt idx="1082">
                  <c:v>45019</c:v>
                </c:pt>
                <c:pt idx="1083">
                  <c:v>45020</c:v>
                </c:pt>
                <c:pt idx="1084">
                  <c:v>45021</c:v>
                </c:pt>
                <c:pt idx="1085">
                  <c:v>45022</c:v>
                </c:pt>
                <c:pt idx="1086">
                  <c:v>45027</c:v>
                </c:pt>
                <c:pt idx="1087">
                  <c:v>45028</c:v>
                </c:pt>
                <c:pt idx="1088">
                  <c:v>45029</c:v>
                </c:pt>
                <c:pt idx="1089">
                  <c:v>45030</c:v>
                </c:pt>
                <c:pt idx="1090">
                  <c:v>45033</c:v>
                </c:pt>
                <c:pt idx="1091">
                  <c:v>45034</c:v>
                </c:pt>
                <c:pt idx="1092">
                  <c:v>45035</c:v>
                </c:pt>
                <c:pt idx="1093">
                  <c:v>45036</c:v>
                </c:pt>
                <c:pt idx="1094">
                  <c:v>45037</c:v>
                </c:pt>
                <c:pt idx="1095">
                  <c:v>45040</c:v>
                </c:pt>
                <c:pt idx="1096">
                  <c:v>45041</c:v>
                </c:pt>
                <c:pt idx="1097">
                  <c:v>45042</c:v>
                </c:pt>
                <c:pt idx="1098">
                  <c:v>45043</c:v>
                </c:pt>
                <c:pt idx="1099">
                  <c:v>45044</c:v>
                </c:pt>
                <c:pt idx="1100">
                  <c:v>45048</c:v>
                </c:pt>
                <c:pt idx="1101">
                  <c:v>45049</c:v>
                </c:pt>
                <c:pt idx="1102">
                  <c:v>45050</c:v>
                </c:pt>
                <c:pt idx="1103">
                  <c:v>45051</c:v>
                </c:pt>
                <c:pt idx="1104">
                  <c:v>45054</c:v>
                </c:pt>
                <c:pt idx="1105">
                  <c:v>45055</c:v>
                </c:pt>
                <c:pt idx="1106">
                  <c:v>45056</c:v>
                </c:pt>
                <c:pt idx="1107">
                  <c:v>45057</c:v>
                </c:pt>
                <c:pt idx="1108">
                  <c:v>45058</c:v>
                </c:pt>
                <c:pt idx="1109">
                  <c:v>45061</c:v>
                </c:pt>
                <c:pt idx="1110">
                  <c:v>45062</c:v>
                </c:pt>
                <c:pt idx="1111">
                  <c:v>45063</c:v>
                </c:pt>
                <c:pt idx="1112">
                  <c:v>45064</c:v>
                </c:pt>
                <c:pt idx="1113">
                  <c:v>45065</c:v>
                </c:pt>
                <c:pt idx="1114">
                  <c:v>45068</c:v>
                </c:pt>
                <c:pt idx="1115">
                  <c:v>45069</c:v>
                </c:pt>
                <c:pt idx="1116">
                  <c:v>45070</c:v>
                </c:pt>
                <c:pt idx="1117">
                  <c:v>45071</c:v>
                </c:pt>
                <c:pt idx="1118">
                  <c:v>45072</c:v>
                </c:pt>
                <c:pt idx="1119">
                  <c:v>45075</c:v>
                </c:pt>
                <c:pt idx="1120">
                  <c:v>45076</c:v>
                </c:pt>
                <c:pt idx="1121">
                  <c:v>45077</c:v>
                </c:pt>
                <c:pt idx="1122">
                  <c:v>45078</c:v>
                </c:pt>
                <c:pt idx="1123">
                  <c:v>45079</c:v>
                </c:pt>
                <c:pt idx="1124">
                  <c:v>45082</c:v>
                </c:pt>
                <c:pt idx="1125">
                  <c:v>45083</c:v>
                </c:pt>
                <c:pt idx="1126">
                  <c:v>45084</c:v>
                </c:pt>
                <c:pt idx="1127">
                  <c:v>45085</c:v>
                </c:pt>
                <c:pt idx="1128">
                  <c:v>45086</c:v>
                </c:pt>
                <c:pt idx="1129">
                  <c:v>45089</c:v>
                </c:pt>
                <c:pt idx="1130">
                  <c:v>45090</c:v>
                </c:pt>
                <c:pt idx="1131">
                  <c:v>45091</c:v>
                </c:pt>
                <c:pt idx="1132">
                  <c:v>45092</c:v>
                </c:pt>
                <c:pt idx="1133">
                  <c:v>45093</c:v>
                </c:pt>
                <c:pt idx="1134">
                  <c:v>45096</c:v>
                </c:pt>
                <c:pt idx="1135">
                  <c:v>45097</c:v>
                </c:pt>
                <c:pt idx="1136">
                  <c:v>45098</c:v>
                </c:pt>
                <c:pt idx="1137">
                  <c:v>45099</c:v>
                </c:pt>
                <c:pt idx="1138">
                  <c:v>45100</c:v>
                </c:pt>
                <c:pt idx="1139">
                  <c:v>45103</c:v>
                </c:pt>
                <c:pt idx="1140">
                  <c:v>45104</c:v>
                </c:pt>
                <c:pt idx="1141">
                  <c:v>45105</c:v>
                </c:pt>
                <c:pt idx="1142">
                  <c:v>45106</c:v>
                </c:pt>
                <c:pt idx="1143">
                  <c:v>45107</c:v>
                </c:pt>
                <c:pt idx="1144">
                  <c:v>45110</c:v>
                </c:pt>
                <c:pt idx="1145">
                  <c:v>45111</c:v>
                </c:pt>
                <c:pt idx="1146">
                  <c:v>45112</c:v>
                </c:pt>
                <c:pt idx="1147">
                  <c:v>45113</c:v>
                </c:pt>
                <c:pt idx="1148">
                  <c:v>45114</c:v>
                </c:pt>
                <c:pt idx="1149">
                  <c:v>45117</c:v>
                </c:pt>
                <c:pt idx="1150">
                  <c:v>45118</c:v>
                </c:pt>
                <c:pt idx="1151">
                  <c:v>45119</c:v>
                </c:pt>
                <c:pt idx="1152">
                  <c:v>45120</c:v>
                </c:pt>
                <c:pt idx="1153">
                  <c:v>45121</c:v>
                </c:pt>
                <c:pt idx="1154">
                  <c:v>45124</c:v>
                </c:pt>
                <c:pt idx="1155">
                  <c:v>45125</c:v>
                </c:pt>
                <c:pt idx="1156">
                  <c:v>45126</c:v>
                </c:pt>
                <c:pt idx="1157">
                  <c:v>45127</c:v>
                </c:pt>
                <c:pt idx="1158">
                  <c:v>45128</c:v>
                </c:pt>
                <c:pt idx="1159">
                  <c:v>45131</c:v>
                </c:pt>
                <c:pt idx="1160">
                  <c:v>45132</c:v>
                </c:pt>
                <c:pt idx="1161">
                  <c:v>45133</c:v>
                </c:pt>
                <c:pt idx="1162">
                  <c:v>45134</c:v>
                </c:pt>
                <c:pt idx="1163">
                  <c:v>45135</c:v>
                </c:pt>
                <c:pt idx="1164">
                  <c:v>45138</c:v>
                </c:pt>
                <c:pt idx="1165">
                  <c:v>45139</c:v>
                </c:pt>
                <c:pt idx="1166">
                  <c:v>45140</c:v>
                </c:pt>
                <c:pt idx="1167">
                  <c:v>45141</c:v>
                </c:pt>
                <c:pt idx="1168">
                  <c:v>45142</c:v>
                </c:pt>
                <c:pt idx="1169">
                  <c:v>45145</c:v>
                </c:pt>
                <c:pt idx="1170">
                  <c:v>45146</c:v>
                </c:pt>
                <c:pt idx="1171">
                  <c:v>45147</c:v>
                </c:pt>
                <c:pt idx="1172">
                  <c:v>45148</c:v>
                </c:pt>
                <c:pt idx="1173">
                  <c:v>45149</c:v>
                </c:pt>
                <c:pt idx="1174">
                  <c:v>45152</c:v>
                </c:pt>
                <c:pt idx="1175">
                  <c:v>45153</c:v>
                </c:pt>
                <c:pt idx="1176">
                  <c:v>45154</c:v>
                </c:pt>
                <c:pt idx="1177">
                  <c:v>45155</c:v>
                </c:pt>
                <c:pt idx="1178">
                  <c:v>45156</c:v>
                </c:pt>
                <c:pt idx="1179">
                  <c:v>45159</c:v>
                </c:pt>
                <c:pt idx="1180">
                  <c:v>45160</c:v>
                </c:pt>
                <c:pt idx="1181">
                  <c:v>45161</c:v>
                </c:pt>
                <c:pt idx="1182">
                  <c:v>45162</c:v>
                </c:pt>
                <c:pt idx="1183">
                  <c:v>45163</c:v>
                </c:pt>
                <c:pt idx="1184">
                  <c:v>45166</c:v>
                </c:pt>
                <c:pt idx="1185">
                  <c:v>45167</c:v>
                </c:pt>
                <c:pt idx="1186">
                  <c:v>45168</c:v>
                </c:pt>
                <c:pt idx="1187">
                  <c:v>45169</c:v>
                </c:pt>
                <c:pt idx="1188">
                  <c:v>45170</c:v>
                </c:pt>
                <c:pt idx="1189">
                  <c:v>45173</c:v>
                </c:pt>
                <c:pt idx="1190">
                  <c:v>45174</c:v>
                </c:pt>
                <c:pt idx="1191">
                  <c:v>45175</c:v>
                </c:pt>
                <c:pt idx="1192">
                  <c:v>45176</c:v>
                </c:pt>
                <c:pt idx="1193">
                  <c:v>45177</c:v>
                </c:pt>
                <c:pt idx="1194">
                  <c:v>45180</c:v>
                </c:pt>
                <c:pt idx="1195">
                  <c:v>45181</c:v>
                </c:pt>
                <c:pt idx="1196">
                  <c:v>45182</c:v>
                </c:pt>
                <c:pt idx="1197">
                  <c:v>45183</c:v>
                </c:pt>
                <c:pt idx="1198">
                  <c:v>45184</c:v>
                </c:pt>
                <c:pt idx="1199">
                  <c:v>45187</c:v>
                </c:pt>
                <c:pt idx="1200">
                  <c:v>45188</c:v>
                </c:pt>
                <c:pt idx="1201">
                  <c:v>45189</c:v>
                </c:pt>
                <c:pt idx="1202">
                  <c:v>45190</c:v>
                </c:pt>
                <c:pt idx="1203">
                  <c:v>45191</c:v>
                </c:pt>
                <c:pt idx="1204">
                  <c:v>45194</c:v>
                </c:pt>
                <c:pt idx="1205">
                  <c:v>45195</c:v>
                </c:pt>
                <c:pt idx="1206">
                  <c:v>45196</c:v>
                </c:pt>
                <c:pt idx="1207">
                  <c:v>45197</c:v>
                </c:pt>
                <c:pt idx="1208">
                  <c:v>45198</c:v>
                </c:pt>
                <c:pt idx="1209">
                  <c:v>45201</c:v>
                </c:pt>
                <c:pt idx="1210">
                  <c:v>45202</c:v>
                </c:pt>
                <c:pt idx="1211">
                  <c:v>45203</c:v>
                </c:pt>
                <c:pt idx="1212">
                  <c:v>45204</c:v>
                </c:pt>
                <c:pt idx="1213">
                  <c:v>45205</c:v>
                </c:pt>
                <c:pt idx="1214">
                  <c:v>45208</c:v>
                </c:pt>
                <c:pt idx="1215">
                  <c:v>45209</c:v>
                </c:pt>
                <c:pt idx="1216">
                  <c:v>45210</c:v>
                </c:pt>
                <c:pt idx="1217">
                  <c:v>45211</c:v>
                </c:pt>
                <c:pt idx="1218">
                  <c:v>45212</c:v>
                </c:pt>
                <c:pt idx="1219">
                  <c:v>45215</c:v>
                </c:pt>
                <c:pt idx="1220">
                  <c:v>45216</c:v>
                </c:pt>
                <c:pt idx="1221">
                  <c:v>45217</c:v>
                </c:pt>
                <c:pt idx="1222">
                  <c:v>45218</c:v>
                </c:pt>
                <c:pt idx="1223">
                  <c:v>45219</c:v>
                </c:pt>
                <c:pt idx="1224">
                  <c:v>45222</c:v>
                </c:pt>
                <c:pt idx="1225">
                  <c:v>45223</c:v>
                </c:pt>
                <c:pt idx="1226">
                  <c:v>45224</c:v>
                </c:pt>
                <c:pt idx="1227">
                  <c:v>45225</c:v>
                </c:pt>
                <c:pt idx="1228">
                  <c:v>45226</c:v>
                </c:pt>
                <c:pt idx="1229">
                  <c:v>45229</c:v>
                </c:pt>
                <c:pt idx="1230">
                  <c:v>45230</c:v>
                </c:pt>
                <c:pt idx="1231">
                  <c:v>45231</c:v>
                </c:pt>
                <c:pt idx="1232">
                  <c:v>45232</c:v>
                </c:pt>
                <c:pt idx="1233">
                  <c:v>45233</c:v>
                </c:pt>
                <c:pt idx="1234">
                  <c:v>45236</c:v>
                </c:pt>
                <c:pt idx="1235">
                  <c:v>45237</c:v>
                </c:pt>
                <c:pt idx="1236">
                  <c:v>45238</c:v>
                </c:pt>
                <c:pt idx="1237">
                  <c:v>45239</c:v>
                </c:pt>
                <c:pt idx="1238">
                  <c:v>45240</c:v>
                </c:pt>
                <c:pt idx="1239">
                  <c:v>45243</c:v>
                </c:pt>
                <c:pt idx="1240">
                  <c:v>45244</c:v>
                </c:pt>
                <c:pt idx="1241">
                  <c:v>45245</c:v>
                </c:pt>
                <c:pt idx="1242">
                  <c:v>45246</c:v>
                </c:pt>
                <c:pt idx="1243">
                  <c:v>45247</c:v>
                </c:pt>
                <c:pt idx="1244">
                  <c:v>45250</c:v>
                </c:pt>
                <c:pt idx="1245">
                  <c:v>45251</c:v>
                </c:pt>
                <c:pt idx="1246">
                  <c:v>45252</c:v>
                </c:pt>
                <c:pt idx="1247">
                  <c:v>45253</c:v>
                </c:pt>
                <c:pt idx="1248">
                  <c:v>45254</c:v>
                </c:pt>
                <c:pt idx="1249">
                  <c:v>45257</c:v>
                </c:pt>
                <c:pt idx="1250">
                  <c:v>45258</c:v>
                </c:pt>
                <c:pt idx="1251">
                  <c:v>45259</c:v>
                </c:pt>
                <c:pt idx="1252">
                  <c:v>45260</c:v>
                </c:pt>
                <c:pt idx="1253">
                  <c:v>45261</c:v>
                </c:pt>
                <c:pt idx="1254">
                  <c:v>45264</c:v>
                </c:pt>
                <c:pt idx="1255">
                  <c:v>45265</c:v>
                </c:pt>
                <c:pt idx="1256">
                  <c:v>45266</c:v>
                </c:pt>
                <c:pt idx="1257">
                  <c:v>45267</c:v>
                </c:pt>
                <c:pt idx="1258">
                  <c:v>45268</c:v>
                </c:pt>
                <c:pt idx="1259">
                  <c:v>45271</c:v>
                </c:pt>
                <c:pt idx="1260">
                  <c:v>45272</c:v>
                </c:pt>
                <c:pt idx="1261">
                  <c:v>45273</c:v>
                </c:pt>
                <c:pt idx="1262">
                  <c:v>45274</c:v>
                </c:pt>
                <c:pt idx="1263">
                  <c:v>45275</c:v>
                </c:pt>
                <c:pt idx="1264">
                  <c:v>45278</c:v>
                </c:pt>
                <c:pt idx="1265">
                  <c:v>45279</c:v>
                </c:pt>
                <c:pt idx="1266">
                  <c:v>45280</c:v>
                </c:pt>
                <c:pt idx="1267">
                  <c:v>45281</c:v>
                </c:pt>
                <c:pt idx="1268">
                  <c:v>45282</c:v>
                </c:pt>
                <c:pt idx="1269">
                  <c:v>45287</c:v>
                </c:pt>
                <c:pt idx="1270">
                  <c:v>45288</c:v>
                </c:pt>
                <c:pt idx="1271">
                  <c:v>45289</c:v>
                </c:pt>
              </c:numCache>
            </c:numRef>
          </c:cat>
          <c:val>
            <c:numRef>
              <c:f>'Confronto con indice'!$C$2:$C$1273</c:f>
              <c:numCache>
                <c:formatCode>_-* #,##0.00\ [$€-410]_-;\-* #,##0.00\ [$€-410]_-;_-* "-"??\ [$€-410]_-;_-@_-</c:formatCode>
                <c:ptCount val="1272"/>
                <c:pt idx="0">
                  <c:v>10580.19</c:v>
                </c:pt>
                <c:pt idx="1">
                  <c:v>10416.66</c:v>
                </c:pt>
                <c:pt idx="2">
                  <c:v>10767.69</c:v>
                </c:pt>
                <c:pt idx="3">
                  <c:v>10747.81</c:v>
                </c:pt>
                <c:pt idx="4">
                  <c:v>10803.98</c:v>
                </c:pt>
                <c:pt idx="5">
                  <c:v>10893.32</c:v>
                </c:pt>
                <c:pt idx="6">
                  <c:v>10921.59</c:v>
                </c:pt>
                <c:pt idx="7">
                  <c:v>10887.46</c:v>
                </c:pt>
                <c:pt idx="8">
                  <c:v>10855.91</c:v>
                </c:pt>
                <c:pt idx="9">
                  <c:v>10891.79</c:v>
                </c:pt>
                <c:pt idx="10">
                  <c:v>10931.24</c:v>
                </c:pt>
                <c:pt idx="11">
                  <c:v>10918.62</c:v>
                </c:pt>
                <c:pt idx="12">
                  <c:v>11205.54</c:v>
                </c:pt>
                <c:pt idx="13">
                  <c:v>11136.2</c:v>
                </c:pt>
                <c:pt idx="14">
                  <c:v>11090.11</c:v>
                </c:pt>
                <c:pt idx="15">
                  <c:v>11071.54</c:v>
                </c:pt>
                <c:pt idx="16">
                  <c:v>11130.18</c:v>
                </c:pt>
                <c:pt idx="17">
                  <c:v>11281.79</c:v>
                </c:pt>
                <c:pt idx="18">
                  <c:v>11210.31</c:v>
                </c:pt>
                <c:pt idx="19">
                  <c:v>11218.83</c:v>
                </c:pt>
                <c:pt idx="20">
                  <c:v>11181.66</c:v>
                </c:pt>
                <c:pt idx="21">
                  <c:v>11173.1</c:v>
                </c:pt>
                <c:pt idx="22">
                  <c:v>11180.66</c:v>
                </c:pt>
                <c:pt idx="23">
                  <c:v>11176.58</c:v>
                </c:pt>
                <c:pt idx="24">
                  <c:v>11367.98</c:v>
                </c:pt>
                <c:pt idx="25">
                  <c:v>11324.72</c:v>
                </c:pt>
                <c:pt idx="26">
                  <c:v>11022.02</c:v>
                </c:pt>
                <c:pt idx="27">
                  <c:v>10906.78</c:v>
                </c:pt>
                <c:pt idx="28">
                  <c:v>11014.59</c:v>
                </c:pt>
                <c:pt idx="29">
                  <c:v>11126.08</c:v>
                </c:pt>
                <c:pt idx="30">
                  <c:v>11167.22</c:v>
                </c:pt>
                <c:pt idx="31">
                  <c:v>11089.79</c:v>
                </c:pt>
                <c:pt idx="32">
                  <c:v>11299.8</c:v>
                </c:pt>
                <c:pt idx="33">
                  <c:v>11299.2</c:v>
                </c:pt>
                <c:pt idx="34">
                  <c:v>11309.21</c:v>
                </c:pt>
                <c:pt idx="35">
                  <c:v>11401.97</c:v>
                </c:pt>
                <c:pt idx="36">
                  <c:v>11423.28</c:v>
                </c:pt>
                <c:pt idx="37">
                  <c:v>11457.7</c:v>
                </c:pt>
                <c:pt idx="38">
                  <c:v>11505.39</c:v>
                </c:pt>
                <c:pt idx="39">
                  <c:v>11540.79</c:v>
                </c:pt>
                <c:pt idx="40">
                  <c:v>11487.33</c:v>
                </c:pt>
                <c:pt idx="41">
                  <c:v>11515.64</c:v>
                </c:pt>
                <c:pt idx="42">
                  <c:v>11601.68</c:v>
                </c:pt>
                <c:pt idx="43">
                  <c:v>11592.66</c:v>
                </c:pt>
                <c:pt idx="44">
                  <c:v>11620.74</c:v>
                </c:pt>
                <c:pt idx="45">
                  <c:v>11587.63</c:v>
                </c:pt>
                <c:pt idx="46">
                  <c:v>11517.8</c:v>
                </c:pt>
                <c:pt idx="47">
                  <c:v>11457.84</c:v>
                </c:pt>
                <c:pt idx="48">
                  <c:v>11543.48</c:v>
                </c:pt>
                <c:pt idx="49">
                  <c:v>11524.17</c:v>
                </c:pt>
                <c:pt idx="50">
                  <c:v>11572.41</c:v>
                </c:pt>
                <c:pt idx="51">
                  <c:v>11587.47</c:v>
                </c:pt>
                <c:pt idx="52">
                  <c:v>11685.69</c:v>
                </c:pt>
                <c:pt idx="53">
                  <c:v>11657.06</c:v>
                </c:pt>
                <c:pt idx="54">
                  <c:v>11788.41</c:v>
                </c:pt>
                <c:pt idx="55">
                  <c:v>11603.89</c:v>
                </c:pt>
                <c:pt idx="56">
                  <c:v>11549.96</c:v>
                </c:pt>
                <c:pt idx="57">
                  <c:v>11364.17</c:v>
                </c:pt>
                <c:pt idx="58">
                  <c:v>11346.65</c:v>
                </c:pt>
                <c:pt idx="59">
                  <c:v>11419.48</c:v>
                </c:pt>
                <c:pt idx="60">
                  <c:v>11419.04</c:v>
                </c:pt>
                <c:pt idx="61">
                  <c:v>11428.16</c:v>
                </c:pt>
                <c:pt idx="62">
                  <c:v>11526.04</c:v>
                </c:pt>
                <c:pt idx="63">
                  <c:v>11681.99</c:v>
                </c:pt>
                <c:pt idx="64">
                  <c:v>11754.79</c:v>
                </c:pt>
                <c:pt idx="65">
                  <c:v>11954.4</c:v>
                </c:pt>
                <c:pt idx="66">
                  <c:v>11988.01</c:v>
                </c:pt>
                <c:pt idx="67">
                  <c:v>12009.75</c:v>
                </c:pt>
                <c:pt idx="68">
                  <c:v>11963.4</c:v>
                </c:pt>
                <c:pt idx="69">
                  <c:v>11850.57</c:v>
                </c:pt>
                <c:pt idx="70">
                  <c:v>11905.91</c:v>
                </c:pt>
                <c:pt idx="71">
                  <c:v>11935.2</c:v>
                </c:pt>
                <c:pt idx="72">
                  <c:v>11999.93</c:v>
                </c:pt>
                <c:pt idx="73">
                  <c:v>12020.28</c:v>
                </c:pt>
                <c:pt idx="74">
                  <c:v>12101.32</c:v>
                </c:pt>
                <c:pt idx="75">
                  <c:v>12153.07</c:v>
                </c:pt>
                <c:pt idx="76">
                  <c:v>12222.39</c:v>
                </c:pt>
                <c:pt idx="77">
                  <c:v>12235.51</c:v>
                </c:pt>
                <c:pt idx="78">
                  <c:v>12313.16</c:v>
                </c:pt>
                <c:pt idx="79">
                  <c:v>12282.6</c:v>
                </c:pt>
                <c:pt idx="80">
                  <c:v>12315.18</c:v>
                </c:pt>
                <c:pt idx="81">
                  <c:v>12328.02</c:v>
                </c:pt>
                <c:pt idx="82">
                  <c:v>12344.08</c:v>
                </c:pt>
                <c:pt idx="83">
                  <c:v>12345.42</c:v>
                </c:pt>
                <c:pt idx="84">
                  <c:v>12412.75</c:v>
                </c:pt>
                <c:pt idx="85">
                  <c:v>12286.88</c:v>
                </c:pt>
                <c:pt idx="86">
                  <c:v>12092.74</c:v>
                </c:pt>
                <c:pt idx="87">
                  <c:v>12179.93</c:v>
                </c:pt>
                <c:pt idx="88">
                  <c:v>11973.92</c:v>
                </c:pt>
                <c:pt idx="89">
                  <c:v>12059.83</c:v>
                </c:pt>
                <c:pt idx="90">
                  <c:v>11876.65</c:v>
                </c:pt>
                <c:pt idx="91">
                  <c:v>11991.62</c:v>
                </c:pt>
                <c:pt idx="92">
                  <c:v>12099.57</c:v>
                </c:pt>
                <c:pt idx="93">
                  <c:v>12310.37</c:v>
                </c:pt>
                <c:pt idx="94">
                  <c:v>12238.94</c:v>
                </c:pt>
                <c:pt idx="95">
                  <c:v>12041.29</c:v>
                </c:pt>
                <c:pt idx="96">
                  <c:v>12143.47</c:v>
                </c:pt>
                <c:pt idx="97">
                  <c:v>12168.74</c:v>
                </c:pt>
                <c:pt idx="98">
                  <c:v>11952.41</c:v>
                </c:pt>
                <c:pt idx="99">
                  <c:v>12011.04</c:v>
                </c:pt>
                <c:pt idx="100">
                  <c:v>12071.18</c:v>
                </c:pt>
                <c:pt idx="101">
                  <c:v>12027.05</c:v>
                </c:pt>
                <c:pt idx="102">
                  <c:v>11837.81</c:v>
                </c:pt>
                <c:pt idx="103">
                  <c:v>11902.08</c:v>
                </c:pt>
                <c:pt idx="104">
                  <c:v>11726.84</c:v>
                </c:pt>
                <c:pt idx="105">
                  <c:v>11792.81</c:v>
                </c:pt>
                <c:pt idx="106">
                  <c:v>11971.17</c:v>
                </c:pt>
                <c:pt idx="107">
                  <c:v>11980.81</c:v>
                </c:pt>
                <c:pt idx="108">
                  <c:v>11953.14</c:v>
                </c:pt>
                <c:pt idx="109">
                  <c:v>12045.38</c:v>
                </c:pt>
                <c:pt idx="110">
                  <c:v>12155.81</c:v>
                </c:pt>
                <c:pt idx="111">
                  <c:v>12115.68</c:v>
                </c:pt>
                <c:pt idx="112">
                  <c:v>12169.05</c:v>
                </c:pt>
                <c:pt idx="113">
                  <c:v>12096.4</c:v>
                </c:pt>
                <c:pt idx="114">
                  <c:v>12085.82</c:v>
                </c:pt>
                <c:pt idx="115">
                  <c:v>12331.75</c:v>
                </c:pt>
                <c:pt idx="116">
                  <c:v>12308.53</c:v>
                </c:pt>
                <c:pt idx="117">
                  <c:v>12355.39</c:v>
                </c:pt>
                <c:pt idx="118">
                  <c:v>12339.92</c:v>
                </c:pt>
                <c:pt idx="119">
                  <c:v>12274.57</c:v>
                </c:pt>
                <c:pt idx="120">
                  <c:v>12228.44</c:v>
                </c:pt>
                <c:pt idx="121">
                  <c:v>12245.32</c:v>
                </c:pt>
                <c:pt idx="122">
                  <c:v>12271.03</c:v>
                </c:pt>
                <c:pt idx="123">
                  <c:v>12398.8</c:v>
                </c:pt>
                <c:pt idx="124">
                  <c:v>12521.38</c:v>
                </c:pt>
                <c:pt idx="125">
                  <c:v>12526.72</c:v>
                </c:pt>
                <c:pt idx="126">
                  <c:v>12616.24</c:v>
                </c:pt>
                <c:pt idx="127">
                  <c:v>12629.9</c:v>
                </c:pt>
                <c:pt idx="128">
                  <c:v>12568.53</c:v>
                </c:pt>
                <c:pt idx="129">
                  <c:v>12543.51</c:v>
                </c:pt>
                <c:pt idx="130">
                  <c:v>12436.55</c:v>
                </c:pt>
                <c:pt idx="131">
                  <c:v>12373.41</c:v>
                </c:pt>
                <c:pt idx="132">
                  <c:v>12332.12</c:v>
                </c:pt>
                <c:pt idx="133">
                  <c:v>12323.32</c:v>
                </c:pt>
                <c:pt idx="134">
                  <c:v>12387.34</c:v>
                </c:pt>
                <c:pt idx="135">
                  <c:v>12430.97</c:v>
                </c:pt>
                <c:pt idx="136">
                  <c:v>12341.03</c:v>
                </c:pt>
                <c:pt idx="137">
                  <c:v>12227.85</c:v>
                </c:pt>
                <c:pt idx="138">
                  <c:v>12260.07</c:v>
                </c:pt>
                <c:pt idx="139">
                  <c:v>12289.4</c:v>
                </c:pt>
                <c:pt idx="140">
                  <c:v>12490.74</c:v>
                </c:pt>
                <c:pt idx="141">
                  <c:v>12522.89</c:v>
                </c:pt>
                <c:pt idx="142">
                  <c:v>12362.1</c:v>
                </c:pt>
                <c:pt idx="143">
                  <c:v>12419.9</c:v>
                </c:pt>
                <c:pt idx="144">
                  <c:v>12417.47</c:v>
                </c:pt>
                <c:pt idx="145">
                  <c:v>12147.24</c:v>
                </c:pt>
                <c:pt idx="146">
                  <c:v>12189.04</c:v>
                </c:pt>
                <c:pt idx="147">
                  <c:v>12253.15</c:v>
                </c:pt>
                <c:pt idx="148">
                  <c:v>11872.44</c:v>
                </c:pt>
                <c:pt idx="149">
                  <c:v>11658.51</c:v>
                </c:pt>
                <c:pt idx="150">
                  <c:v>11567.96</c:v>
                </c:pt>
                <c:pt idx="151">
                  <c:v>11650.15</c:v>
                </c:pt>
                <c:pt idx="152">
                  <c:v>11845.41</c:v>
                </c:pt>
                <c:pt idx="153">
                  <c:v>11693.8</c:v>
                </c:pt>
                <c:pt idx="154">
                  <c:v>11679.68</c:v>
                </c:pt>
                <c:pt idx="155">
                  <c:v>11750.13</c:v>
                </c:pt>
                <c:pt idx="156">
                  <c:v>11492.66</c:v>
                </c:pt>
                <c:pt idx="157">
                  <c:v>11412.67</c:v>
                </c:pt>
                <c:pt idx="158">
                  <c:v>11562.74</c:v>
                </c:pt>
                <c:pt idx="159">
                  <c:v>11715.37</c:v>
                </c:pt>
                <c:pt idx="160">
                  <c:v>11651.18</c:v>
                </c:pt>
                <c:pt idx="161">
                  <c:v>11802.85</c:v>
                </c:pt>
                <c:pt idx="162">
                  <c:v>11747.04</c:v>
                </c:pt>
                <c:pt idx="163">
                  <c:v>11611.51</c:v>
                </c:pt>
                <c:pt idx="164">
                  <c:v>11658.04</c:v>
                </c:pt>
                <c:pt idx="165">
                  <c:v>11730.02</c:v>
                </c:pt>
                <c:pt idx="166">
                  <c:v>11701.02</c:v>
                </c:pt>
                <c:pt idx="167">
                  <c:v>11838.88</c:v>
                </c:pt>
                <c:pt idx="168">
                  <c:v>11939.28</c:v>
                </c:pt>
                <c:pt idx="169">
                  <c:v>11953.78</c:v>
                </c:pt>
                <c:pt idx="170">
                  <c:v>11910.86</c:v>
                </c:pt>
                <c:pt idx="171">
                  <c:v>12025.04</c:v>
                </c:pt>
                <c:pt idx="172">
                  <c:v>12126.78</c:v>
                </c:pt>
                <c:pt idx="173">
                  <c:v>12191.73</c:v>
                </c:pt>
                <c:pt idx="174">
                  <c:v>12226.1</c:v>
                </c:pt>
                <c:pt idx="175">
                  <c:v>12268.71</c:v>
                </c:pt>
                <c:pt idx="176">
                  <c:v>12359.07</c:v>
                </c:pt>
                <c:pt idx="177">
                  <c:v>12410.25</c:v>
                </c:pt>
                <c:pt idx="178">
                  <c:v>12468.53</c:v>
                </c:pt>
                <c:pt idx="179">
                  <c:v>12380.31</c:v>
                </c:pt>
                <c:pt idx="180">
                  <c:v>12372.61</c:v>
                </c:pt>
                <c:pt idx="181">
                  <c:v>12389.62</c:v>
                </c:pt>
                <c:pt idx="182">
                  <c:v>12457.7</c:v>
                </c:pt>
                <c:pt idx="183">
                  <c:v>12468.01</c:v>
                </c:pt>
                <c:pt idx="184">
                  <c:v>12342.33</c:v>
                </c:pt>
                <c:pt idx="185">
                  <c:v>12307.15</c:v>
                </c:pt>
                <c:pt idx="186">
                  <c:v>12234.18</c:v>
                </c:pt>
                <c:pt idx="187">
                  <c:v>12288.54</c:v>
                </c:pt>
                <c:pt idx="188">
                  <c:v>12380.94</c:v>
                </c:pt>
                <c:pt idx="189">
                  <c:v>12428.08</c:v>
                </c:pt>
                <c:pt idx="190">
                  <c:v>12263.83</c:v>
                </c:pt>
                <c:pt idx="191">
                  <c:v>11925.25</c:v>
                </c:pt>
                <c:pt idx="192">
                  <c:v>12012.81</c:v>
                </c:pt>
                <c:pt idx="193">
                  <c:v>12097.43</c:v>
                </c:pt>
                <c:pt idx="194">
                  <c:v>11970.2</c:v>
                </c:pt>
                <c:pt idx="195">
                  <c:v>12094.26</c:v>
                </c:pt>
                <c:pt idx="196">
                  <c:v>12164.2</c:v>
                </c:pt>
                <c:pt idx="197">
                  <c:v>12511.65</c:v>
                </c:pt>
                <c:pt idx="198">
                  <c:v>12486.56</c:v>
                </c:pt>
                <c:pt idx="199">
                  <c:v>12629.79</c:v>
                </c:pt>
                <c:pt idx="200">
                  <c:v>12670.11</c:v>
                </c:pt>
                <c:pt idx="201">
                  <c:v>12654.95</c:v>
                </c:pt>
                <c:pt idx="202">
                  <c:v>12633.6</c:v>
                </c:pt>
                <c:pt idx="203">
                  <c:v>12747.96</c:v>
                </c:pt>
                <c:pt idx="204">
                  <c:v>12754.69</c:v>
                </c:pt>
                <c:pt idx="205">
                  <c:v>12798.19</c:v>
                </c:pt>
                <c:pt idx="206">
                  <c:v>12872.1</c:v>
                </c:pt>
                <c:pt idx="207">
                  <c:v>12894.51</c:v>
                </c:pt>
                <c:pt idx="208">
                  <c:v>12941.71</c:v>
                </c:pt>
                <c:pt idx="209">
                  <c:v>12939.62</c:v>
                </c:pt>
                <c:pt idx="210">
                  <c:v>12910.23</c:v>
                </c:pt>
                <c:pt idx="211">
                  <c:v>12866.79</c:v>
                </c:pt>
                <c:pt idx="212">
                  <c:v>12961.05</c:v>
                </c:pt>
                <c:pt idx="213">
                  <c:v>13136.28</c:v>
                </c:pt>
                <c:pt idx="214">
                  <c:v>13148.5</c:v>
                </c:pt>
                <c:pt idx="215">
                  <c:v>13179.89</c:v>
                </c:pt>
                <c:pt idx="216">
                  <c:v>13289.46</c:v>
                </c:pt>
                <c:pt idx="217">
                  <c:v>13228.56</c:v>
                </c:pt>
                <c:pt idx="218">
                  <c:v>13198.37</c:v>
                </c:pt>
                <c:pt idx="219">
                  <c:v>13283.51</c:v>
                </c:pt>
                <c:pt idx="220">
                  <c:v>13230.07</c:v>
                </c:pt>
                <c:pt idx="221">
                  <c:v>13180.23</c:v>
                </c:pt>
                <c:pt idx="222">
                  <c:v>13241.75</c:v>
                </c:pt>
                <c:pt idx="223">
                  <c:v>13207.01</c:v>
                </c:pt>
                <c:pt idx="224">
                  <c:v>13221.12</c:v>
                </c:pt>
                <c:pt idx="225">
                  <c:v>13158.14</c:v>
                </c:pt>
                <c:pt idx="226">
                  <c:v>13137.7</c:v>
                </c:pt>
                <c:pt idx="227">
                  <c:v>13163.88</c:v>
                </c:pt>
                <c:pt idx="228">
                  <c:v>13246.45</c:v>
                </c:pt>
                <c:pt idx="229">
                  <c:v>13236.42</c:v>
                </c:pt>
                <c:pt idx="230">
                  <c:v>13287.07</c:v>
                </c:pt>
                <c:pt idx="231">
                  <c:v>13245.58</c:v>
                </c:pt>
                <c:pt idx="232">
                  <c:v>13236.38</c:v>
                </c:pt>
                <c:pt idx="233">
                  <c:v>12964.68</c:v>
                </c:pt>
                <c:pt idx="234">
                  <c:v>12989.29</c:v>
                </c:pt>
                <c:pt idx="235">
                  <c:v>13140.57</c:v>
                </c:pt>
                <c:pt idx="236">
                  <c:v>13054.8</c:v>
                </c:pt>
                <c:pt idx="237">
                  <c:v>13166.58</c:v>
                </c:pt>
                <c:pt idx="238">
                  <c:v>13105.61</c:v>
                </c:pt>
                <c:pt idx="239">
                  <c:v>13070.72</c:v>
                </c:pt>
                <c:pt idx="240">
                  <c:v>13146.74</c:v>
                </c:pt>
                <c:pt idx="241">
                  <c:v>13221.64</c:v>
                </c:pt>
                <c:pt idx="242">
                  <c:v>13282.72</c:v>
                </c:pt>
                <c:pt idx="243">
                  <c:v>13407.66</c:v>
                </c:pt>
                <c:pt idx="244">
                  <c:v>13287.83</c:v>
                </c:pt>
                <c:pt idx="245">
                  <c:v>13222.16</c:v>
                </c:pt>
                <c:pt idx="246">
                  <c:v>13211.96</c:v>
                </c:pt>
                <c:pt idx="247">
                  <c:v>13318.9</c:v>
                </c:pt>
                <c:pt idx="248">
                  <c:v>13300.98</c:v>
                </c:pt>
                <c:pt idx="249">
                  <c:v>13337.11</c:v>
                </c:pt>
                <c:pt idx="250">
                  <c:v>13249.01</c:v>
                </c:pt>
                <c:pt idx="251">
                  <c:v>13385.93</c:v>
                </c:pt>
                <c:pt idx="252">
                  <c:v>13219.14</c:v>
                </c:pt>
                <c:pt idx="253">
                  <c:v>13126.99</c:v>
                </c:pt>
                <c:pt idx="254">
                  <c:v>13226.83</c:v>
                </c:pt>
                <c:pt idx="255">
                  <c:v>13320.18</c:v>
                </c:pt>
                <c:pt idx="256">
                  <c:v>13495.06</c:v>
                </c:pt>
                <c:pt idx="257">
                  <c:v>13483.31</c:v>
                </c:pt>
                <c:pt idx="258">
                  <c:v>13451.52</c:v>
                </c:pt>
                <c:pt idx="259">
                  <c:v>13456.49</c:v>
                </c:pt>
                <c:pt idx="260">
                  <c:v>13432.3</c:v>
                </c:pt>
                <c:pt idx="261">
                  <c:v>13429.43</c:v>
                </c:pt>
                <c:pt idx="262">
                  <c:v>13526.13</c:v>
                </c:pt>
                <c:pt idx="263">
                  <c:v>13548.94</c:v>
                </c:pt>
                <c:pt idx="264">
                  <c:v>13555.87</c:v>
                </c:pt>
                <c:pt idx="265">
                  <c:v>13515.75</c:v>
                </c:pt>
                <c:pt idx="266">
                  <c:v>13388.42</c:v>
                </c:pt>
                <c:pt idx="267">
                  <c:v>13576.68</c:v>
                </c:pt>
                <c:pt idx="268">
                  <c:v>13204.77</c:v>
                </c:pt>
                <c:pt idx="269">
                  <c:v>13323.69</c:v>
                </c:pt>
                <c:pt idx="270">
                  <c:v>13345</c:v>
                </c:pt>
                <c:pt idx="271">
                  <c:v>13157.12</c:v>
                </c:pt>
                <c:pt idx="272">
                  <c:v>12981.97</c:v>
                </c:pt>
                <c:pt idx="273">
                  <c:v>13045.19</c:v>
                </c:pt>
                <c:pt idx="274">
                  <c:v>13281.74</c:v>
                </c:pt>
                <c:pt idx="275">
                  <c:v>13478.33</c:v>
                </c:pt>
                <c:pt idx="276">
                  <c:v>13574.82</c:v>
                </c:pt>
                <c:pt idx="277">
                  <c:v>13513.81</c:v>
                </c:pt>
                <c:pt idx="278">
                  <c:v>13494.03</c:v>
                </c:pt>
                <c:pt idx="279">
                  <c:v>13627.84</c:v>
                </c:pt>
                <c:pt idx="280">
                  <c:v>13749.78</c:v>
                </c:pt>
                <c:pt idx="281">
                  <c:v>13745.43</c:v>
                </c:pt>
                <c:pt idx="282">
                  <c:v>13744.21</c:v>
                </c:pt>
                <c:pt idx="283">
                  <c:v>13783.89</c:v>
                </c:pt>
                <c:pt idx="284">
                  <c:v>13681.19</c:v>
                </c:pt>
                <c:pt idx="285">
                  <c:v>13789</c:v>
                </c:pt>
                <c:pt idx="286">
                  <c:v>13664</c:v>
                </c:pt>
                <c:pt idx="287">
                  <c:v>13579.33</c:v>
                </c:pt>
                <c:pt idx="288">
                  <c:v>13035.24</c:v>
                </c:pt>
                <c:pt idx="289">
                  <c:v>12790.49</c:v>
                </c:pt>
                <c:pt idx="290">
                  <c:v>12774.88</c:v>
                </c:pt>
                <c:pt idx="291">
                  <c:v>12367.46</c:v>
                </c:pt>
                <c:pt idx="292">
                  <c:v>11890.35</c:v>
                </c:pt>
                <c:pt idx="293">
                  <c:v>11857.87</c:v>
                </c:pt>
                <c:pt idx="294">
                  <c:v>11985.39</c:v>
                </c:pt>
                <c:pt idx="295">
                  <c:v>12127.69</c:v>
                </c:pt>
                <c:pt idx="296">
                  <c:v>11944.72</c:v>
                </c:pt>
                <c:pt idx="297">
                  <c:v>11541.87</c:v>
                </c:pt>
                <c:pt idx="298">
                  <c:v>10625.02</c:v>
                </c:pt>
                <c:pt idx="299">
                  <c:v>10475.49</c:v>
                </c:pt>
                <c:pt idx="300">
                  <c:v>10438.68</c:v>
                </c:pt>
                <c:pt idx="301">
                  <c:v>9161.1299999999992</c:v>
                </c:pt>
                <c:pt idx="302">
                  <c:v>9232.08</c:v>
                </c:pt>
                <c:pt idx="303">
                  <c:v>8742.25</c:v>
                </c:pt>
                <c:pt idx="304">
                  <c:v>8939.1</c:v>
                </c:pt>
                <c:pt idx="305">
                  <c:v>8441.7099999999991</c:v>
                </c:pt>
                <c:pt idx="306">
                  <c:v>8610.43</c:v>
                </c:pt>
                <c:pt idx="307">
                  <c:v>8928.9500000000007</c:v>
                </c:pt>
                <c:pt idx="308">
                  <c:v>8741.15</c:v>
                </c:pt>
                <c:pt idx="309">
                  <c:v>9700.57</c:v>
                </c:pt>
                <c:pt idx="310">
                  <c:v>9874.26</c:v>
                </c:pt>
                <c:pt idx="311">
                  <c:v>10000.959999999999</c:v>
                </c:pt>
                <c:pt idx="312">
                  <c:v>9632.52</c:v>
                </c:pt>
                <c:pt idx="313">
                  <c:v>9815.9699999999993</c:v>
                </c:pt>
                <c:pt idx="314">
                  <c:v>9935.84</c:v>
                </c:pt>
                <c:pt idx="315">
                  <c:v>9544.75</c:v>
                </c:pt>
                <c:pt idx="316">
                  <c:v>9570.82</c:v>
                </c:pt>
                <c:pt idx="317">
                  <c:v>9525.77</c:v>
                </c:pt>
                <c:pt idx="318">
                  <c:v>10075.17</c:v>
                </c:pt>
                <c:pt idx="319">
                  <c:v>10356.700000000001</c:v>
                </c:pt>
                <c:pt idx="320">
                  <c:v>10332.89</c:v>
                </c:pt>
                <c:pt idx="321">
                  <c:v>10564.74</c:v>
                </c:pt>
                <c:pt idx="322">
                  <c:v>10696.56</c:v>
                </c:pt>
                <c:pt idx="323">
                  <c:v>10279.76</c:v>
                </c:pt>
                <c:pt idx="324">
                  <c:v>10301.540000000001</c:v>
                </c:pt>
                <c:pt idx="325">
                  <c:v>10625.78</c:v>
                </c:pt>
                <c:pt idx="326">
                  <c:v>10675.9</c:v>
                </c:pt>
                <c:pt idx="327">
                  <c:v>10249.85</c:v>
                </c:pt>
                <c:pt idx="328">
                  <c:v>10415.030000000001</c:v>
                </c:pt>
                <c:pt idx="329">
                  <c:v>10513.79</c:v>
                </c:pt>
                <c:pt idx="330">
                  <c:v>10336.09</c:v>
                </c:pt>
                <c:pt idx="331">
                  <c:v>10659.99</c:v>
                </c:pt>
                <c:pt idx="332">
                  <c:v>10795.63</c:v>
                </c:pt>
                <c:pt idx="333">
                  <c:v>11107.74</c:v>
                </c:pt>
                <c:pt idx="334">
                  <c:v>10861.64</c:v>
                </c:pt>
                <c:pt idx="335">
                  <c:v>10466.799999999999</c:v>
                </c:pt>
                <c:pt idx="336">
                  <c:v>10729.46</c:v>
                </c:pt>
                <c:pt idx="337">
                  <c:v>10606.2</c:v>
                </c:pt>
                <c:pt idx="338">
                  <c:v>10759.27</c:v>
                </c:pt>
                <c:pt idx="339">
                  <c:v>10904.48</c:v>
                </c:pt>
                <c:pt idx="340">
                  <c:v>10824.99</c:v>
                </c:pt>
                <c:pt idx="341">
                  <c:v>10819.5</c:v>
                </c:pt>
                <c:pt idx="342">
                  <c:v>10542.66</c:v>
                </c:pt>
                <c:pt idx="343">
                  <c:v>10337.02</c:v>
                </c:pt>
                <c:pt idx="344">
                  <c:v>10465.17</c:v>
                </c:pt>
                <c:pt idx="345">
                  <c:v>11058.87</c:v>
                </c:pt>
                <c:pt idx="346">
                  <c:v>11075.29</c:v>
                </c:pt>
                <c:pt idx="347">
                  <c:v>11223.71</c:v>
                </c:pt>
                <c:pt idx="348">
                  <c:v>11065.93</c:v>
                </c:pt>
                <c:pt idx="349">
                  <c:v>11073.87</c:v>
                </c:pt>
                <c:pt idx="350">
                  <c:v>11391.28</c:v>
                </c:pt>
                <c:pt idx="351">
                  <c:v>11504.65</c:v>
                </c:pt>
                <c:pt idx="352">
                  <c:v>11657.69</c:v>
                </c:pt>
                <c:pt idx="353">
                  <c:v>11781.13</c:v>
                </c:pt>
                <c:pt idx="354">
                  <c:v>11586.85</c:v>
                </c:pt>
                <c:pt idx="355">
                  <c:v>12021.28</c:v>
                </c:pt>
                <c:pt idx="356">
                  <c:v>12487.36</c:v>
                </c:pt>
                <c:pt idx="357">
                  <c:v>12430.56</c:v>
                </c:pt>
                <c:pt idx="358">
                  <c:v>12847.68</c:v>
                </c:pt>
                <c:pt idx="359">
                  <c:v>12819.59</c:v>
                </c:pt>
                <c:pt idx="360">
                  <c:v>12617.99</c:v>
                </c:pt>
                <c:pt idx="361">
                  <c:v>12530.16</c:v>
                </c:pt>
                <c:pt idx="362">
                  <c:v>11970.29</c:v>
                </c:pt>
                <c:pt idx="363">
                  <c:v>11949.28</c:v>
                </c:pt>
                <c:pt idx="364">
                  <c:v>11911.35</c:v>
                </c:pt>
                <c:pt idx="365">
                  <c:v>12315.66</c:v>
                </c:pt>
                <c:pt idx="366">
                  <c:v>12382.14</c:v>
                </c:pt>
                <c:pt idx="367">
                  <c:v>12281.53</c:v>
                </c:pt>
                <c:pt idx="368">
                  <c:v>12330.76</c:v>
                </c:pt>
                <c:pt idx="369">
                  <c:v>12262.97</c:v>
                </c:pt>
                <c:pt idx="370">
                  <c:v>12523.76</c:v>
                </c:pt>
                <c:pt idx="371">
                  <c:v>12093.94</c:v>
                </c:pt>
                <c:pt idx="372">
                  <c:v>12177.87</c:v>
                </c:pt>
                <c:pt idx="373">
                  <c:v>12089.39</c:v>
                </c:pt>
                <c:pt idx="374">
                  <c:v>12232.12</c:v>
                </c:pt>
                <c:pt idx="375">
                  <c:v>12310.93</c:v>
                </c:pt>
                <c:pt idx="376">
                  <c:v>12260.57</c:v>
                </c:pt>
                <c:pt idx="377">
                  <c:v>12608.46</c:v>
                </c:pt>
                <c:pt idx="378">
                  <c:v>12528.18</c:v>
                </c:pt>
                <c:pt idx="379">
                  <c:v>12733.45</c:v>
                </c:pt>
                <c:pt idx="380">
                  <c:v>12616.8</c:v>
                </c:pt>
                <c:pt idx="381">
                  <c:v>12494.81</c:v>
                </c:pt>
                <c:pt idx="382">
                  <c:v>12489.46</c:v>
                </c:pt>
                <c:pt idx="383">
                  <c:v>12633.71</c:v>
                </c:pt>
                <c:pt idx="384">
                  <c:v>12799.97</c:v>
                </c:pt>
                <c:pt idx="385">
                  <c:v>12697.36</c:v>
                </c:pt>
                <c:pt idx="386">
                  <c:v>12930.98</c:v>
                </c:pt>
                <c:pt idx="387">
                  <c:v>12874.97</c:v>
                </c:pt>
                <c:pt idx="388">
                  <c:v>12919.61</c:v>
                </c:pt>
                <c:pt idx="389">
                  <c:v>13046.92</c:v>
                </c:pt>
                <c:pt idx="390">
                  <c:v>13171.83</c:v>
                </c:pt>
                <c:pt idx="391">
                  <c:v>13104.25</c:v>
                </c:pt>
                <c:pt idx="392">
                  <c:v>13103.39</c:v>
                </c:pt>
                <c:pt idx="393">
                  <c:v>12838.06</c:v>
                </c:pt>
                <c:pt idx="394">
                  <c:v>12838.66</c:v>
                </c:pt>
                <c:pt idx="395">
                  <c:v>12835.28</c:v>
                </c:pt>
                <c:pt idx="396">
                  <c:v>12822.26</c:v>
                </c:pt>
                <c:pt idx="397">
                  <c:v>12379.65</c:v>
                </c:pt>
                <c:pt idx="398">
                  <c:v>12313.36</c:v>
                </c:pt>
                <c:pt idx="399">
                  <c:v>12646.98</c:v>
                </c:pt>
                <c:pt idx="400">
                  <c:v>12600.87</c:v>
                </c:pt>
                <c:pt idx="401">
                  <c:v>12660.25</c:v>
                </c:pt>
                <c:pt idx="402">
                  <c:v>12591.68</c:v>
                </c:pt>
                <c:pt idx="403">
                  <c:v>12674.88</c:v>
                </c:pt>
                <c:pt idx="404">
                  <c:v>12687.53</c:v>
                </c:pt>
                <c:pt idx="405">
                  <c:v>12946.89</c:v>
                </c:pt>
                <c:pt idx="406">
                  <c:v>13058.63</c:v>
                </c:pt>
                <c:pt idx="407">
                  <c:v>12993.71</c:v>
                </c:pt>
                <c:pt idx="408">
                  <c:v>12901.34</c:v>
                </c:pt>
                <c:pt idx="409">
                  <c:v>12920.66</c:v>
                </c:pt>
                <c:pt idx="410">
                  <c:v>12881.76</c:v>
                </c:pt>
                <c:pt idx="411">
                  <c:v>12977.33</c:v>
                </c:pt>
                <c:pt idx="412">
                  <c:v>12830</c:v>
                </c:pt>
                <c:pt idx="413">
                  <c:v>12764.8</c:v>
                </c:pt>
                <c:pt idx="414">
                  <c:v>13066.54</c:v>
                </c:pt>
                <c:pt idx="415">
                  <c:v>13061.62</c:v>
                </c:pt>
                <c:pt idx="416">
                  <c:v>13190.15</c:v>
                </c:pt>
                <c:pt idx="417">
                  <c:v>13096.36</c:v>
                </c:pt>
                <c:pt idx="418">
                  <c:v>13033.2</c:v>
                </c:pt>
                <c:pt idx="419">
                  <c:v>12945.38</c:v>
                </c:pt>
                <c:pt idx="420">
                  <c:v>12974.25</c:v>
                </c:pt>
                <c:pt idx="421">
                  <c:v>13243.43</c:v>
                </c:pt>
                <c:pt idx="422">
                  <c:v>13057.77</c:v>
                </c:pt>
                <c:pt idx="423">
                  <c:v>12842.66</c:v>
                </c:pt>
                <c:pt idx="424">
                  <c:v>13100.28</c:v>
                </c:pt>
                <c:pt idx="425">
                  <c:v>12968.33</c:v>
                </c:pt>
                <c:pt idx="426">
                  <c:v>13237.21</c:v>
                </c:pt>
                <c:pt idx="427">
                  <c:v>13208.89</c:v>
                </c:pt>
                <c:pt idx="428">
                  <c:v>13202.84</c:v>
                </c:pt>
                <c:pt idx="429">
                  <c:v>13193.66</c:v>
                </c:pt>
                <c:pt idx="430">
                  <c:v>13217.67</c:v>
                </c:pt>
                <c:pt idx="431">
                  <c:v>13255.37</c:v>
                </c:pt>
                <c:pt idx="432">
                  <c:v>13208.12</c:v>
                </c:pt>
                <c:pt idx="433">
                  <c:v>13116.25</c:v>
                </c:pt>
                <c:pt idx="434">
                  <c:v>12542.44</c:v>
                </c:pt>
                <c:pt idx="435">
                  <c:v>12594.39</c:v>
                </c:pt>
                <c:pt idx="436">
                  <c:v>12642.97</c:v>
                </c:pt>
                <c:pt idx="437">
                  <c:v>12606.57</c:v>
                </c:pt>
                <c:pt idx="438">
                  <c:v>12469.2</c:v>
                </c:pt>
                <c:pt idx="439">
                  <c:v>12870.87</c:v>
                </c:pt>
                <c:pt idx="440">
                  <c:v>12825.82</c:v>
                </c:pt>
                <c:pt idx="441">
                  <c:v>12760.73</c:v>
                </c:pt>
                <c:pt idx="442">
                  <c:v>12730.77</c:v>
                </c:pt>
                <c:pt idx="443">
                  <c:v>12689.04</c:v>
                </c:pt>
                <c:pt idx="444">
                  <c:v>12828.31</c:v>
                </c:pt>
                <c:pt idx="445">
                  <c:v>12906.02</c:v>
                </c:pt>
                <c:pt idx="446">
                  <c:v>12928.57</c:v>
                </c:pt>
                <c:pt idx="447">
                  <c:v>13042.21</c:v>
                </c:pt>
                <c:pt idx="448">
                  <c:v>13051.23</c:v>
                </c:pt>
                <c:pt idx="449">
                  <c:v>13138.41</c:v>
                </c:pt>
                <c:pt idx="450">
                  <c:v>13018.99</c:v>
                </c:pt>
                <c:pt idx="451">
                  <c:v>13028.06</c:v>
                </c:pt>
                <c:pt idx="452">
                  <c:v>12703.75</c:v>
                </c:pt>
                <c:pt idx="453">
                  <c:v>12908.99</c:v>
                </c:pt>
                <c:pt idx="454">
                  <c:v>12854.66</c:v>
                </c:pt>
                <c:pt idx="455">
                  <c:v>12736.95</c:v>
                </c:pt>
                <c:pt idx="456">
                  <c:v>12557.64</c:v>
                </c:pt>
                <c:pt idx="457">
                  <c:v>12543.06</c:v>
                </c:pt>
                <c:pt idx="458">
                  <c:v>12645.75</c:v>
                </c:pt>
                <c:pt idx="459">
                  <c:v>12177.18</c:v>
                </c:pt>
                <c:pt idx="460">
                  <c:v>12063.57</c:v>
                </c:pt>
                <c:pt idx="461">
                  <c:v>11560.51</c:v>
                </c:pt>
                <c:pt idx="462">
                  <c:v>11598.07</c:v>
                </c:pt>
                <c:pt idx="463">
                  <c:v>11556.48</c:v>
                </c:pt>
                <c:pt idx="464">
                  <c:v>11788.28</c:v>
                </c:pt>
                <c:pt idx="465">
                  <c:v>12088.98</c:v>
                </c:pt>
                <c:pt idx="466">
                  <c:v>12324.22</c:v>
                </c:pt>
                <c:pt idx="467">
                  <c:v>12568.09</c:v>
                </c:pt>
                <c:pt idx="468">
                  <c:v>12480.02</c:v>
                </c:pt>
                <c:pt idx="469">
                  <c:v>13095.97</c:v>
                </c:pt>
                <c:pt idx="470">
                  <c:v>13163.11</c:v>
                </c:pt>
                <c:pt idx="471">
                  <c:v>13216.18</c:v>
                </c:pt>
                <c:pt idx="472">
                  <c:v>13052.95</c:v>
                </c:pt>
                <c:pt idx="473">
                  <c:v>13076.72</c:v>
                </c:pt>
                <c:pt idx="474">
                  <c:v>13138.61</c:v>
                </c:pt>
                <c:pt idx="475">
                  <c:v>13133.47</c:v>
                </c:pt>
                <c:pt idx="476">
                  <c:v>13201.89</c:v>
                </c:pt>
                <c:pt idx="477">
                  <c:v>13086.16</c:v>
                </c:pt>
                <c:pt idx="478">
                  <c:v>13137.25</c:v>
                </c:pt>
                <c:pt idx="479">
                  <c:v>13126.97</c:v>
                </c:pt>
                <c:pt idx="480">
                  <c:v>13292.44</c:v>
                </c:pt>
                <c:pt idx="481">
                  <c:v>13289.8</c:v>
                </c:pt>
                <c:pt idx="482">
                  <c:v>13286.57</c:v>
                </c:pt>
                <c:pt idx="483">
                  <c:v>13335.68</c:v>
                </c:pt>
                <c:pt idx="484">
                  <c:v>13291.16</c:v>
                </c:pt>
                <c:pt idx="485">
                  <c:v>13382.3</c:v>
                </c:pt>
                <c:pt idx="486">
                  <c:v>13313.24</c:v>
                </c:pt>
                <c:pt idx="487">
                  <c:v>13252.86</c:v>
                </c:pt>
                <c:pt idx="488">
                  <c:v>13298.96</c:v>
                </c:pt>
                <c:pt idx="489">
                  <c:v>13271</c:v>
                </c:pt>
                <c:pt idx="490">
                  <c:v>13278.49</c:v>
                </c:pt>
                <c:pt idx="491">
                  <c:v>13340.26</c:v>
                </c:pt>
                <c:pt idx="492">
                  <c:v>13295.73</c:v>
                </c:pt>
                <c:pt idx="493">
                  <c:v>13114.3</c:v>
                </c:pt>
                <c:pt idx="494">
                  <c:v>13223.16</c:v>
                </c:pt>
                <c:pt idx="495">
                  <c:v>13362.87</c:v>
                </c:pt>
                <c:pt idx="496">
                  <c:v>13565.98</c:v>
                </c:pt>
                <c:pt idx="497">
                  <c:v>13667.25</c:v>
                </c:pt>
                <c:pt idx="498">
                  <c:v>13630.51</c:v>
                </c:pt>
                <c:pt idx="499">
                  <c:v>13246.3</c:v>
                </c:pt>
                <c:pt idx="500">
                  <c:v>13418.11</c:v>
                </c:pt>
                <c:pt idx="501">
                  <c:v>13587.23</c:v>
                </c:pt>
                <c:pt idx="502">
                  <c:v>13790.29</c:v>
                </c:pt>
                <c:pt idx="503">
                  <c:v>13761.38</c:v>
                </c:pt>
                <c:pt idx="504">
                  <c:v>13718.78</c:v>
                </c:pt>
                <c:pt idx="505">
                  <c:v>13726.74</c:v>
                </c:pt>
                <c:pt idx="506">
                  <c:v>13651.22</c:v>
                </c:pt>
                <c:pt idx="507">
                  <c:v>13891.97</c:v>
                </c:pt>
                <c:pt idx="508">
                  <c:v>13968.24</c:v>
                </c:pt>
                <c:pt idx="509">
                  <c:v>14049.53</c:v>
                </c:pt>
                <c:pt idx="510">
                  <c:v>13936.66</c:v>
                </c:pt>
                <c:pt idx="511">
                  <c:v>13925.06</c:v>
                </c:pt>
                <c:pt idx="512">
                  <c:v>13939.71</c:v>
                </c:pt>
                <c:pt idx="513">
                  <c:v>13988.7</c:v>
                </c:pt>
                <c:pt idx="514">
                  <c:v>13787.73</c:v>
                </c:pt>
                <c:pt idx="515">
                  <c:v>13848.35</c:v>
                </c:pt>
                <c:pt idx="516">
                  <c:v>13815.06</c:v>
                </c:pt>
                <c:pt idx="517">
                  <c:v>13921.37</c:v>
                </c:pt>
                <c:pt idx="518">
                  <c:v>13906.67</c:v>
                </c:pt>
                <c:pt idx="519">
                  <c:v>13873.97</c:v>
                </c:pt>
                <c:pt idx="520">
                  <c:v>13643.95</c:v>
                </c:pt>
                <c:pt idx="521">
                  <c:v>13870.99</c:v>
                </c:pt>
                <c:pt idx="522">
                  <c:v>13620.46</c:v>
                </c:pt>
                <c:pt idx="523">
                  <c:v>13665.93</c:v>
                </c:pt>
                <c:pt idx="524">
                  <c:v>13432.87</c:v>
                </c:pt>
                <c:pt idx="525">
                  <c:v>13622.02</c:v>
                </c:pt>
                <c:pt idx="526">
                  <c:v>13835.16</c:v>
                </c:pt>
                <c:pt idx="527">
                  <c:v>13933.63</c:v>
                </c:pt>
                <c:pt idx="528">
                  <c:v>14060.29</c:v>
                </c:pt>
                <c:pt idx="529">
                  <c:v>14056.72</c:v>
                </c:pt>
                <c:pt idx="530">
                  <c:v>14059.91</c:v>
                </c:pt>
                <c:pt idx="531">
                  <c:v>14011.8</c:v>
                </c:pt>
                <c:pt idx="532">
                  <c:v>13932.97</c:v>
                </c:pt>
                <c:pt idx="533">
                  <c:v>14040.91</c:v>
                </c:pt>
                <c:pt idx="534">
                  <c:v>14049.89</c:v>
                </c:pt>
                <c:pt idx="535">
                  <c:v>14109.48</c:v>
                </c:pt>
                <c:pt idx="536">
                  <c:v>14064.6</c:v>
                </c:pt>
                <c:pt idx="537">
                  <c:v>13909.27</c:v>
                </c:pt>
                <c:pt idx="538">
                  <c:v>13886.93</c:v>
                </c:pt>
                <c:pt idx="539">
                  <c:v>13993.23</c:v>
                </c:pt>
                <c:pt idx="540">
                  <c:v>13950.04</c:v>
                </c:pt>
                <c:pt idx="541">
                  <c:v>13864.81</c:v>
                </c:pt>
                <c:pt idx="542">
                  <c:v>13976</c:v>
                </c:pt>
                <c:pt idx="543">
                  <c:v>13879.33</c:v>
                </c:pt>
                <c:pt idx="544">
                  <c:v>13786.29</c:v>
                </c:pt>
                <c:pt idx="545">
                  <c:v>14012.82</c:v>
                </c:pt>
                <c:pt idx="546">
                  <c:v>14039.8</c:v>
                </c:pt>
                <c:pt idx="547">
                  <c:v>14080.03</c:v>
                </c:pt>
                <c:pt idx="548">
                  <c:v>14056.34</c:v>
                </c:pt>
                <c:pt idx="549">
                  <c:v>13920.69</c:v>
                </c:pt>
                <c:pt idx="550">
                  <c:v>14380.91</c:v>
                </c:pt>
                <c:pt idx="551">
                  <c:v>14437.94</c:v>
                </c:pt>
                <c:pt idx="552">
                  <c:v>14540.25</c:v>
                </c:pt>
                <c:pt idx="553">
                  <c:v>14569.39</c:v>
                </c:pt>
                <c:pt idx="554">
                  <c:v>14502.39</c:v>
                </c:pt>
                <c:pt idx="555">
                  <c:v>14461.42</c:v>
                </c:pt>
                <c:pt idx="556">
                  <c:v>14557.58</c:v>
                </c:pt>
                <c:pt idx="557">
                  <c:v>14596.61</c:v>
                </c:pt>
                <c:pt idx="558">
                  <c:v>14775.52</c:v>
                </c:pt>
                <c:pt idx="559">
                  <c:v>14621</c:v>
                </c:pt>
                <c:pt idx="560">
                  <c:v>14657.21</c:v>
                </c:pt>
                <c:pt idx="561">
                  <c:v>14662.02</c:v>
                </c:pt>
                <c:pt idx="562">
                  <c:v>14610.39</c:v>
                </c:pt>
                <c:pt idx="563">
                  <c:v>14621.36</c:v>
                </c:pt>
                <c:pt idx="564">
                  <c:v>14748.94</c:v>
                </c:pt>
                <c:pt idx="565">
                  <c:v>14817.72</c:v>
                </c:pt>
                <c:pt idx="566">
                  <c:v>15008.61</c:v>
                </c:pt>
                <c:pt idx="567">
                  <c:v>15008.34</c:v>
                </c:pt>
                <c:pt idx="568">
                  <c:v>15107.17</c:v>
                </c:pt>
                <c:pt idx="569">
                  <c:v>15212.68</c:v>
                </c:pt>
                <c:pt idx="570">
                  <c:v>15176.36</c:v>
                </c:pt>
                <c:pt idx="571">
                  <c:v>15202.68</c:v>
                </c:pt>
                <c:pt idx="572">
                  <c:v>15234.16</c:v>
                </c:pt>
                <c:pt idx="573">
                  <c:v>15215</c:v>
                </c:pt>
                <c:pt idx="574">
                  <c:v>15234.36</c:v>
                </c:pt>
                <c:pt idx="575">
                  <c:v>15209.15</c:v>
                </c:pt>
                <c:pt idx="576">
                  <c:v>15255.33</c:v>
                </c:pt>
                <c:pt idx="577">
                  <c:v>15459.75</c:v>
                </c:pt>
                <c:pt idx="578">
                  <c:v>15368.39</c:v>
                </c:pt>
                <c:pt idx="579">
                  <c:v>15129.51</c:v>
                </c:pt>
                <c:pt idx="580">
                  <c:v>15195.97</c:v>
                </c:pt>
                <c:pt idx="581">
                  <c:v>15320.52</c:v>
                </c:pt>
                <c:pt idx="582">
                  <c:v>15279.62</c:v>
                </c:pt>
                <c:pt idx="583">
                  <c:v>15296.34</c:v>
                </c:pt>
                <c:pt idx="584">
                  <c:v>15249.27</c:v>
                </c:pt>
                <c:pt idx="585">
                  <c:v>15292.18</c:v>
                </c:pt>
                <c:pt idx="586">
                  <c:v>15154.2</c:v>
                </c:pt>
                <c:pt idx="587">
                  <c:v>15135.91</c:v>
                </c:pt>
                <c:pt idx="588">
                  <c:v>15236.47</c:v>
                </c:pt>
                <c:pt idx="589">
                  <c:v>14856.48</c:v>
                </c:pt>
                <c:pt idx="590">
                  <c:v>15170.78</c:v>
                </c:pt>
                <c:pt idx="591">
                  <c:v>15196.74</c:v>
                </c:pt>
                <c:pt idx="592">
                  <c:v>15399.65</c:v>
                </c:pt>
                <c:pt idx="593">
                  <c:v>15400.41</c:v>
                </c:pt>
                <c:pt idx="594">
                  <c:v>15119.75</c:v>
                </c:pt>
                <c:pt idx="595">
                  <c:v>15150.22</c:v>
                </c:pt>
                <c:pt idx="596">
                  <c:v>15199.68</c:v>
                </c:pt>
                <c:pt idx="597">
                  <c:v>15416.64</c:v>
                </c:pt>
                <c:pt idx="598">
                  <c:v>15396.62</c:v>
                </c:pt>
                <c:pt idx="599">
                  <c:v>15386.58</c:v>
                </c:pt>
                <c:pt idx="600">
                  <c:v>15113.56</c:v>
                </c:pt>
                <c:pt idx="601">
                  <c:v>15370.26</c:v>
                </c:pt>
                <c:pt idx="602">
                  <c:v>15437.51</c:v>
                </c:pt>
                <c:pt idx="603">
                  <c:v>15465.09</c:v>
                </c:pt>
                <c:pt idx="604">
                  <c:v>15450.72</c:v>
                </c:pt>
                <c:pt idx="605">
                  <c:v>15406.73</c:v>
                </c:pt>
                <c:pt idx="606">
                  <c:v>15519.98</c:v>
                </c:pt>
                <c:pt idx="607">
                  <c:v>15421.13</c:v>
                </c:pt>
                <c:pt idx="608">
                  <c:v>15567.36</c:v>
                </c:pt>
                <c:pt idx="609">
                  <c:v>15602.71</c:v>
                </c:pt>
                <c:pt idx="610">
                  <c:v>15632.67</c:v>
                </c:pt>
                <c:pt idx="611">
                  <c:v>15692.9</c:v>
                </c:pt>
                <c:pt idx="612">
                  <c:v>15677.15</c:v>
                </c:pt>
                <c:pt idx="613">
                  <c:v>15640.6</c:v>
                </c:pt>
                <c:pt idx="614">
                  <c:v>15581.14</c:v>
                </c:pt>
                <c:pt idx="615">
                  <c:v>15571.22</c:v>
                </c:pt>
                <c:pt idx="616">
                  <c:v>15693.27</c:v>
                </c:pt>
                <c:pt idx="617">
                  <c:v>15673.64</c:v>
                </c:pt>
                <c:pt idx="618">
                  <c:v>15729.52</c:v>
                </c:pt>
                <c:pt idx="619">
                  <c:v>15710.57</c:v>
                </c:pt>
                <c:pt idx="620">
                  <c:v>15727.67</c:v>
                </c:pt>
                <c:pt idx="621">
                  <c:v>15448.04</c:v>
                </c:pt>
                <c:pt idx="622">
                  <c:v>15603.24</c:v>
                </c:pt>
                <c:pt idx="623">
                  <c:v>15636.33</c:v>
                </c:pt>
                <c:pt idx="624">
                  <c:v>15456.39</c:v>
                </c:pt>
                <c:pt idx="625">
                  <c:v>15589.23</c:v>
                </c:pt>
                <c:pt idx="626">
                  <c:v>15607.97</c:v>
                </c:pt>
                <c:pt idx="627">
                  <c:v>15554.18</c:v>
                </c:pt>
                <c:pt idx="628">
                  <c:v>15690.59</c:v>
                </c:pt>
                <c:pt idx="629">
                  <c:v>15531.04</c:v>
                </c:pt>
                <c:pt idx="630">
                  <c:v>15603.81</c:v>
                </c:pt>
                <c:pt idx="631">
                  <c:v>15650.09</c:v>
                </c:pt>
                <c:pt idx="632">
                  <c:v>15661.97</c:v>
                </c:pt>
                <c:pt idx="633">
                  <c:v>15511.38</c:v>
                </c:pt>
                <c:pt idx="634">
                  <c:v>15692.71</c:v>
                </c:pt>
                <c:pt idx="635">
                  <c:v>15420.64</c:v>
                </c:pt>
                <c:pt idx="636">
                  <c:v>15687.93</c:v>
                </c:pt>
                <c:pt idx="637">
                  <c:v>15790.51</c:v>
                </c:pt>
                <c:pt idx="638">
                  <c:v>15789.64</c:v>
                </c:pt>
                <c:pt idx="639">
                  <c:v>15788.98</c:v>
                </c:pt>
                <c:pt idx="640">
                  <c:v>15629.66</c:v>
                </c:pt>
                <c:pt idx="641">
                  <c:v>15540.31</c:v>
                </c:pt>
                <c:pt idx="642">
                  <c:v>15133.2</c:v>
                </c:pt>
                <c:pt idx="643">
                  <c:v>15216.27</c:v>
                </c:pt>
                <c:pt idx="644">
                  <c:v>15422.5</c:v>
                </c:pt>
                <c:pt idx="645">
                  <c:v>15514.54</c:v>
                </c:pt>
                <c:pt idx="646">
                  <c:v>15669.29</c:v>
                </c:pt>
                <c:pt idx="647">
                  <c:v>15618.98</c:v>
                </c:pt>
                <c:pt idx="648">
                  <c:v>15519.13</c:v>
                </c:pt>
                <c:pt idx="649">
                  <c:v>15570.36</c:v>
                </c:pt>
                <c:pt idx="650">
                  <c:v>15640.47</c:v>
                </c:pt>
                <c:pt idx="651">
                  <c:v>15544.39</c:v>
                </c:pt>
                <c:pt idx="652">
                  <c:v>15568.73</c:v>
                </c:pt>
                <c:pt idx="653">
                  <c:v>15555.08</c:v>
                </c:pt>
                <c:pt idx="654">
                  <c:v>15692.13</c:v>
                </c:pt>
                <c:pt idx="655">
                  <c:v>15744.67</c:v>
                </c:pt>
                <c:pt idx="656">
                  <c:v>15761.45</c:v>
                </c:pt>
                <c:pt idx="657">
                  <c:v>15745.41</c:v>
                </c:pt>
                <c:pt idx="658">
                  <c:v>15770.71</c:v>
                </c:pt>
                <c:pt idx="659">
                  <c:v>15826.09</c:v>
                </c:pt>
                <c:pt idx="660">
                  <c:v>15937.51</c:v>
                </c:pt>
                <c:pt idx="661">
                  <c:v>15977.44</c:v>
                </c:pt>
                <c:pt idx="662">
                  <c:v>15925.73</c:v>
                </c:pt>
                <c:pt idx="663">
                  <c:v>15921.95</c:v>
                </c:pt>
                <c:pt idx="664">
                  <c:v>15965.97</c:v>
                </c:pt>
                <c:pt idx="665">
                  <c:v>15765.81</c:v>
                </c:pt>
                <c:pt idx="666">
                  <c:v>15808.04</c:v>
                </c:pt>
                <c:pt idx="667">
                  <c:v>15852.79</c:v>
                </c:pt>
                <c:pt idx="668">
                  <c:v>15905.85</c:v>
                </c:pt>
                <c:pt idx="669">
                  <c:v>15860.66</c:v>
                </c:pt>
                <c:pt idx="670">
                  <c:v>15793.62</c:v>
                </c:pt>
                <c:pt idx="671">
                  <c:v>15851.75</c:v>
                </c:pt>
                <c:pt idx="672">
                  <c:v>15887.31</c:v>
                </c:pt>
                <c:pt idx="673">
                  <c:v>15835.09</c:v>
                </c:pt>
                <c:pt idx="674">
                  <c:v>15824.29</c:v>
                </c:pt>
                <c:pt idx="675">
                  <c:v>15840.59</c:v>
                </c:pt>
                <c:pt idx="676">
                  <c:v>15781.2</c:v>
                </c:pt>
                <c:pt idx="677">
                  <c:v>15932.12</c:v>
                </c:pt>
                <c:pt idx="678">
                  <c:v>15843.09</c:v>
                </c:pt>
                <c:pt idx="679">
                  <c:v>15610.28</c:v>
                </c:pt>
                <c:pt idx="680">
                  <c:v>15623.15</c:v>
                </c:pt>
                <c:pt idx="681">
                  <c:v>15609.81</c:v>
                </c:pt>
                <c:pt idx="682">
                  <c:v>15701.42</c:v>
                </c:pt>
                <c:pt idx="683">
                  <c:v>15722.99</c:v>
                </c:pt>
                <c:pt idx="684">
                  <c:v>15616</c:v>
                </c:pt>
                <c:pt idx="685">
                  <c:v>15651.75</c:v>
                </c:pt>
                <c:pt idx="686">
                  <c:v>15490.17</c:v>
                </c:pt>
                <c:pt idx="687">
                  <c:v>15132.06</c:v>
                </c:pt>
                <c:pt idx="688">
                  <c:v>15348.53</c:v>
                </c:pt>
                <c:pt idx="689">
                  <c:v>15506.74</c:v>
                </c:pt>
                <c:pt idx="690">
                  <c:v>15643.97</c:v>
                </c:pt>
                <c:pt idx="691">
                  <c:v>15531.75</c:v>
                </c:pt>
                <c:pt idx="692">
                  <c:v>15573.88</c:v>
                </c:pt>
                <c:pt idx="693">
                  <c:v>15248.56</c:v>
                </c:pt>
                <c:pt idx="694">
                  <c:v>15365.27</c:v>
                </c:pt>
                <c:pt idx="695">
                  <c:v>15260.69</c:v>
                </c:pt>
                <c:pt idx="696">
                  <c:v>15156.44</c:v>
                </c:pt>
                <c:pt idx="697">
                  <c:v>15036.55</c:v>
                </c:pt>
                <c:pt idx="698">
                  <c:v>15194.49</c:v>
                </c:pt>
                <c:pt idx="699">
                  <c:v>14973.33</c:v>
                </c:pt>
                <c:pt idx="700">
                  <c:v>15250.86</c:v>
                </c:pt>
                <c:pt idx="701">
                  <c:v>15206.13</c:v>
                </c:pt>
                <c:pt idx="702">
                  <c:v>15199.14</c:v>
                </c:pt>
                <c:pt idx="703">
                  <c:v>15146.87</c:v>
                </c:pt>
                <c:pt idx="704">
                  <c:v>15249.38</c:v>
                </c:pt>
                <c:pt idx="705">
                  <c:v>15462.72</c:v>
                </c:pt>
                <c:pt idx="706">
                  <c:v>15587.36</c:v>
                </c:pt>
                <c:pt idx="707">
                  <c:v>15474.47</c:v>
                </c:pt>
                <c:pt idx="708">
                  <c:v>15515.83</c:v>
                </c:pt>
                <c:pt idx="709">
                  <c:v>15522.92</c:v>
                </c:pt>
                <c:pt idx="710">
                  <c:v>15472.56</c:v>
                </c:pt>
                <c:pt idx="711">
                  <c:v>15542.98</c:v>
                </c:pt>
                <c:pt idx="712">
                  <c:v>15599.23</c:v>
                </c:pt>
                <c:pt idx="713">
                  <c:v>15757.06</c:v>
                </c:pt>
                <c:pt idx="714">
                  <c:v>15705.81</c:v>
                </c:pt>
                <c:pt idx="715">
                  <c:v>15696.33</c:v>
                </c:pt>
                <c:pt idx="716">
                  <c:v>15688.77</c:v>
                </c:pt>
                <c:pt idx="717">
                  <c:v>15806.29</c:v>
                </c:pt>
                <c:pt idx="718">
                  <c:v>15954.45</c:v>
                </c:pt>
                <c:pt idx="719">
                  <c:v>15959.98</c:v>
                </c:pt>
                <c:pt idx="720">
                  <c:v>16029.65</c:v>
                </c:pt>
                <c:pt idx="721">
                  <c:v>16054.36</c:v>
                </c:pt>
                <c:pt idx="722">
                  <c:v>16046.52</c:v>
                </c:pt>
                <c:pt idx="723">
                  <c:v>16040.47</c:v>
                </c:pt>
                <c:pt idx="724">
                  <c:v>16067.83</c:v>
                </c:pt>
                <c:pt idx="725">
                  <c:v>16083.11</c:v>
                </c:pt>
                <c:pt idx="726">
                  <c:v>16094.07</c:v>
                </c:pt>
                <c:pt idx="727">
                  <c:v>16148.64</c:v>
                </c:pt>
                <c:pt idx="728">
                  <c:v>16247.86</c:v>
                </c:pt>
                <c:pt idx="729">
                  <c:v>16251.13</c:v>
                </c:pt>
                <c:pt idx="730">
                  <c:v>16221.73</c:v>
                </c:pt>
                <c:pt idx="731">
                  <c:v>16159.97</c:v>
                </c:pt>
                <c:pt idx="732">
                  <c:v>16115.69</c:v>
                </c:pt>
                <c:pt idx="733">
                  <c:v>15937</c:v>
                </c:pt>
                <c:pt idx="734">
                  <c:v>15878.39</c:v>
                </c:pt>
                <c:pt idx="735">
                  <c:v>15917.98</c:v>
                </c:pt>
                <c:pt idx="736">
                  <c:v>15257.04</c:v>
                </c:pt>
                <c:pt idx="737">
                  <c:v>15280.86</c:v>
                </c:pt>
                <c:pt idx="738">
                  <c:v>15100.13</c:v>
                </c:pt>
                <c:pt idx="739">
                  <c:v>15472.67</c:v>
                </c:pt>
                <c:pt idx="740">
                  <c:v>15263.11</c:v>
                </c:pt>
                <c:pt idx="741">
                  <c:v>15169.98</c:v>
                </c:pt>
                <c:pt idx="742">
                  <c:v>15380.79</c:v>
                </c:pt>
                <c:pt idx="743">
                  <c:v>15813.94</c:v>
                </c:pt>
                <c:pt idx="744">
                  <c:v>15687.09</c:v>
                </c:pt>
                <c:pt idx="745">
                  <c:v>15639.26</c:v>
                </c:pt>
                <c:pt idx="746">
                  <c:v>15623.31</c:v>
                </c:pt>
                <c:pt idx="747">
                  <c:v>15621.72</c:v>
                </c:pt>
                <c:pt idx="748">
                  <c:v>15453.56</c:v>
                </c:pt>
                <c:pt idx="749">
                  <c:v>15476.35</c:v>
                </c:pt>
                <c:pt idx="750">
                  <c:v>15636.4</c:v>
                </c:pt>
                <c:pt idx="751">
                  <c:v>15531.69</c:v>
                </c:pt>
                <c:pt idx="752">
                  <c:v>15239.67</c:v>
                </c:pt>
                <c:pt idx="753">
                  <c:v>15447.44</c:v>
                </c:pt>
                <c:pt idx="754">
                  <c:v>15593.47</c:v>
                </c:pt>
                <c:pt idx="755">
                  <c:v>15756.31</c:v>
                </c:pt>
                <c:pt idx="756">
                  <c:v>15835.25</c:v>
                </c:pt>
                <c:pt idx="757">
                  <c:v>15963.7</c:v>
                </c:pt>
                <c:pt idx="758">
                  <c:v>15852.25</c:v>
                </c:pt>
                <c:pt idx="759">
                  <c:v>15884.86</c:v>
                </c:pt>
                <c:pt idx="760">
                  <c:v>16020.73</c:v>
                </c:pt>
                <c:pt idx="761">
                  <c:v>16152.61</c:v>
                </c:pt>
                <c:pt idx="762">
                  <c:v>16271.75</c:v>
                </c:pt>
                <c:pt idx="763">
                  <c:v>16052.03</c:v>
                </c:pt>
                <c:pt idx="764">
                  <c:v>15947.74</c:v>
                </c:pt>
                <c:pt idx="765">
                  <c:v>15768.27</c:v>
                </c:pt>
                <c:pt idx="766">
                  <c:v>15941.81</c:v>
                </c:pt>
                <c:pt idx="767">
                  <c:v>16010.32</c:v>
                </c:pt>
                <c:pt idx="768">
                  <c:v>16031.59</c:v>
                </c:pt>
                <c:pt idx="769">
                  <c:v>15883.24</c:v>
                </c:pt>
                <c:pt idx="770">
                  <c:v>15933.72</c:v>
                </c:pt>
                <c:pt idx="771">
                  <c:v>15772.56</c:v>
                </c:pt>
                <c:pt idx="772">
                  <c:v>15809.72</c:v>
                </c:pt>
                <c:pt idx="773">
                  <c:v>15912.33</c:v>
                </c:pt>
                <c:pt idx="774">
                  <c:v>15603.88</c:v>
                </c:pt>
                <c:pt idx="775">
                  <c:v>15011.13</c:v>
                </c:pt>
                <c:pt idx="776">
                  <c:v>15123.87</c:v>
                </c:pt>
                <c:pt idx="777">
                  <c:v>15459.39</c:v>
                </c:pt>
                <c:pt idx="778">
                  <c:v>15524.27</c:v>
                </c:pt>
                <c:pt idx="779">
                  <c:v>15318.95</c:v>
                </c:pt>
                <c:pt idx="780">
                  <c:v>15471.2</c:v>
                </c:pt>
                <c:pt idx="781">
                  <c:v>15619.39</c:v>
                </c:pt>
                <c:pt idx="782">
                  <c:v>15613.77</c:v>
                </c:pt>
                <c:pt idx="783">
                  <c:v>15368.47</c:v>
                </c:pt>
                <c:pt idx="784">
                  <c:v>15099.56</c:v>
                </c:pt>
                <c:pt idx="785">
                  <c:v>15206.64</c:v>
                </c:pt>
                <c:pt idx="786">
                  <c:v>15242.38</c:v>
                </c:pt>
                <c:pt idx="787">
                  <c:v>15482.01</c:v>
                </c:pt>
                <c:pt idx="788">
                  <c:v>15490.44</c:v>
                </c:pt>
                <c:pt idx="789">
                  <c:v>15425.12</c:v>
                </c:pt>
                <c:pt idx="790">
                  <c:v>15113.97</c:v>
                </c:pt>
                <c:pt idx="791">
                  <c:v>15412.71</c:v>
                </c:pt>
                <c:pt idx="792">
                  <c:v>15370.3</c:v>
                </c:pt>
                <c:pt idx="793">
                  <c:v>15267.63</c:v>
                </c:pt>
                <c:pt idx="794">
                  <c:v>15042.51</c:v>
                </c:pt>
                <c:pt idx="795">
                  <c:v>14731.12</c:v>
                </c:pt>
                <c:pt idx="796">
                  <c:v>14693</c:v>
                </c:pt>
                <c:pt idx="797">
                  <c:v>14631.36</c:v>
                </c:pt>
                <c:pt idx="798">
                  <c:v>14052.1</c:v>
                </c:pt>
                <c:pt idx="799">
                  <c:v>14567.23</c:v>
                </c:pt>
                <c:pt idx="800">
                  <c:v>14461.02</c:v>
                </c:pt>
                <c:pt idx="801">
                  <c:v>13904.85</c:v>
                </c:pt>
                <c:pt idx="802">
                  <c:v>14000.11</c:v>
                </c:pt>
                <c:pt idx="803">
                  <c:v>13698.4</c:v>
                </c:pt>
                <c:pt idx="804">
                  <c:v>13094.54</c:v>
                </c:pt>
                <c:pt idx="805">
                  <c:v>12834.65</c:v>
                </c:pt>
                <c:pt idx="806">
                  <c:v>12831.51</c:v>
                </c:pt>
                <c:pt idx="807">
                  <c:v>13847.93</c:v>
                </c:pt>
                <c:pt idx="808">
                  <c:v>13442.1</c:v>
                </c:pt>
                <c:pt idx="809">
                  <c:v>13628.11</c:v>
                </c:pt>
                <c:pt idx="810">
                  <c:v>13929.11</c:v>
                </c:pt>
                <c:pt idx="811">
                  <c:v>13917.27</c:v>
                </c:pt>
                <c:pt idx="812">
                  <c:v>14440.74</c:v>
                </c:pt>
                <c:pt idx="813">
                  <c:v>14388.06</c:v>
                </c:pt>
                <c:pt idx="814">
                  <c:v>14413.09</c:v>
                </c:pt>
                <c:pt idx="815">
                  <c:v>14326.97</c:v>
                </c:pt>
                <c:pt idx="816">
                  <c:v>14473.2</c:v>
                </c:pt>
                <c:pt idx="817">
                  <c:v>14283.65</c:v>
                </c:pt>
                <c:pt idx="818">
                  <c:v>14273.79</c:v>
                </c:pt>
                <c:pt idx="819">
                  <c:v>14305.76</c:v>
                </c:pt>
                <c:pt idx="820">
                  <c:v>14417.37</c:v>
                </c:pt>
                <c:pt idx="821">
                  <c:v>14820.33</c:v>
                </c:pt>
                <c:pt idx="822">
                  <c:v>14606.05</c:v>
                </c:pt>
                <c:pt idx="823">
                  <c:v>14414.75</c:v>
                </c:pt>
                <c:pt idx="824">
                  <c:v>14446.48</c:v>
                </c:pt>
                <c:pt idx="825">
                  <c:v>14518.16</c:v>
                </c:pt>
                <c:pt idx="826">
                  <c:v>14424.36</c:v>
                </c:pt>
                <c:pt idx="827">
                  <c:v>14151.69</c:v>
                </c:pt>
                <c:pt idx="828">
                  <c:v>14078.15</c:v>
                </c:pt>
                <c:pt idx="829">
                  <c:v>14283.67</c:v>
                </c:pt>
                <c:pt idx="830">
                  <c:v>14192.78</c:v>
                </c:pt>
                <c:pt idx="831">
                  <c:v>14124.95</c:v>
                </c:pt>
                <c:pt idx="832">
                  <c:v>14076.44</c:v>
                </c:pt>
                <c:pt idx="833">
                  <c:v>14163.85</c:v>
                </c:pt>
                <c:pt idx="834">
                  <c:v>14153.46</c:v>
                </c:pt>
                <c:pt idx="835">
                  <c:v>14362.03</c:v>
                </c:pt>
                <c:pt idx="836">
                  <c:v>14502.41</c:v>
                </c:pt>
                <c:pt idx="837">
                  <c:v>14142.09</c:v>
                </c:pt>
                <c:pt idx="838">
                  <c:v>13924.17</c:v>
                </c:pt>
                <c:pt idx="839">
                  <c:v>13756.4</c:v>
                </c:pt>
                <c:pt idx="840">
                  <c:v>13793.94</c:v>
                </c:pt>
                <c:pt idx="841">
                  <c:v>13979.84</c:v>
                </c:pt>
                <c:pt idx="842">
                  <c:v>14097.88</c:v>
                </c:pt>
                <c:pt idx="843">
                  <c:v>13939.07</c:v>
                </c:pt>
                <c:pt idx="844">
                  <c:v>14039.47</c:v>
                </c:pt>
                <c:pt idx="845">
                  <c:v>13970.82</c:v>
                </c:pt>
                <c:pt idx="846">
                  <c:v>13902.52</c:v>
                </c:pt>
                <c:pt idx="847">
                  <c:v>13674.29</c:v>
                </c:pt>
                <c:pt idx="848">
                  <c:v>13380.67</c:v>
                </c:pt>
                <c:pt idx="849">
                  <c:v>13534.74</c:v>
                </c:pt>
                <c:pt idx="850">
                  <c:v>13828.64</c:v>
                </c:pt>
                <c:pt idx="851">
                  <c:v>13739.64</c:v>
                </c:pt>
                <c:pt idx="852">
                  <c:v>14027.93</c:v>
                </c:pt>
                <c:pt idx="853">
                  <c:v>13964.38</c:v>
                </c:pt>
                <c:pt idx="854">
                  <c:v>14185.94</c:v>
                </c:pt>
                <c:pt idx="855">
                  <c:v>14007.76</c:v>
                </c:pt>
                <c:pt idx="856">
                  <c:v>13882.3</c:v>
                </c:pt>
                <c:pt idx="857">
                  <c:v>13981.91</c:v>
                </c:pt>
                <c:pt idx="858">
                  <c:v>14175.4</c:v>
                </c:pt>
                <c:pt idx="859">
                  <c:v>13919.75</c:v>
                </c:pt>
                <c:pt idx="860">
                  <c:v>14007.93</c:v>
                </c:pt>
                <c:pt idx="861">
                  <c:v>14231.29</c:v>
                </c:pt>
                <c:pt idx="862">
                  <c:v>14462.19</c:v>
                </c:pt>
                <c:pt idx="863">
                  <c:v>14575.98</c:v>
                </c:pt>
                <c:pt idx="864">
                  <c:v>14388.35</c:v>
                </c:pt>
                <c:pt idx="865">
                  <c:v>14340.47</c:v>
                </c:pt>
                <c:pt idx="866">
                  <c:v>14485.17</c:v>
                </c:pt>
                <c:pt idx="867">
                  <c:v>14460.09</c:v>
                </c:pt>
                <c:pt idx="868">
                  <c:v>14653.81</c:v>
                </c:pt>
                <c:pt idx="869">
                  <c:v>14556.62</c:v>
                </c:pt>
                <c:pt idx="870">
                  <c:v>14445.99</c:v>
                </c:pt>
                <c:pt idx="871">
                  <c:v>14198.8</c:v>
                </c:pt>
                <c:pt idx="872">
                  <c:v>13761.83</c:v>
                </c:pt>
                <c:pt idx="873">
                  <c:v>13427.03</c:v>
                </c:pt>
                <c:pt idx="874">
                  <c:v>13304.39</c:v>
                </c:pt>
                <c:pt idx="875">
                  <c:v>13485.29</c:v>
                </c:pt>
                <c:pt idx="876">
                  <c:v>13038.49</c:v>
                </c:pt>
                <c:pt idx="877">
                  <c:v>13126.26</c:v>
                </c:pt>
                <c:pt idx="878">
                  <c:v>13265.6</c:v>
                </c:pt>
                <c:pt idx="879">
                  <c:v>13292.4</c:v>
                </c:pt>
                <c:pt idx="880">
                  <c:v>13144.28</c:v>
                </c:pt>
                <c:pt idx="881">
                  <c:v>12912.59</c:v>
                </c:pt>
                <c:pt idx="882">
                  <c:v>13118.13</c:v>
                </c:pt>
                <c:pt idx="883">
                  <c:v>13186.07</c:v>
                </c:pt>
                <c:pt idx="884">
                  <c:v>13231.82</c:v>
                </c:pt>
                <c:pt idx="885">
                  <c:v>13003.35</c:v>
                </c:pt>
                <c:pt idx="886">
                  <c:v>12783.77</c:v>
                </c:pt>
                <c:pt idx="887">
                  <c:v>12813.03</c:v>
                </c:pt>
                <c:pt idx="888">
                  <c:v>12773.38</c:v>
                </c:pt>
                <c:pt idx="889">
                  <c:v>12401.2</c:v>
                </c:pt>
                <c:pt idx="890">
                  <c:v>12594.52</c:v>
                </c:pt>
                <c:pt idx="891">
                  <c:v>12843.22</c:v>
                </c:pt>
                <c:pt idx="892">
                  <c:v>13015.23</c:v>
                </c:pt>
                <c:pt idx="893">
                  <c:v>12832.44</c:v>
                </c:pt>
                <c:pt idx="894">
                  <c:v>12905.48</c:v>
                </c:pt>
                <c:pt idx="895">
                  <c:v>12756.32</c:v>
                </c:pt>
                <c:pt idx="896">
                  <c:v>12519.66</c:v>
                </c:pt>
                <c:pt idx="897">
                  <c:v>12864.72</c:v>
                </c:pt>
                <c:pt idx="898">
                  <c:v>12959.81</c:v>
                </c:pt>
                <c:pt idx="899">
                  <c:v>13308.41</c:v>
                </c:pt>
                <c:pt idx="900">
                  <c:v>13281.98</c:v>
                </c:pt>
                <c:pt idx="901">
                  <c:v>13246.64</c:v>
                </c:pt>
                <c:pt idx="902">
                  <c:v>13253.68</c:v>
                </c:pt>
                <c:pt idx="903">
                  <c:v>13210.32</c:v>
                </c:pt>
                <c:pt idx="904">
                  <c:v>13096.93</c:v>
                </c:pt>
                <c:pt idx="905">
                  <c:v>13166.38</c:v>
                </c:pt>
                <c:pt idx="906">
                  <c:v>13282.11</c:v>
                </c:pt>
                <c:pt idx="907">
                  <c:v>13484.05</c:v>
                </c:pt>
                <c:pt idx="908">
                  <c:v>13479.63</c:v>
                </c:pt>
                <c:pt idx="909">
                  <c:v>13449.2</c:v>
                </c:pt>
                <c:pt idx="910">
                  <c:v>13587.56</c:v>
                </c:pt>
                <c:pt idx="911">
                  <c:v>13662.68</c:v>
                </c:pt>
                <c:pt idx="912">
                  <c:v>13573.93</c:v>
                </c:pt>
                <c:pt idx="913">
                  <c:v>13687.69</c:v>
                </c:pt>
                <c:pt idx="914">
                  <c:v>13534.97</c:v>
                </c:pt>
                <c:pt idx="915">
                  <c:v>13700.93</c:v>
                </c:pt>
                <c:pt idx="916">
                  <c:v>13694.51</c:v>
                </c:pt>
                <c:pt idx="917">
                  <c:v>13795.85</c:v>
                </c:pt>
                <c:pt idx="918">
                  <c:v>13816.61</c:v>
                </c:pt>
                <c:pt idx="919">
                  <c:v>13910.12</c:v>
                </c:pt>
                <c:pt idx="920">
                  <c:v>13626.71</c:v>
                </c:pt>
                <c:pt idx="921">
                  <c:v>13697.41</c:v>
                </c:pt>
                <c:pt idx="922">
                  <c:v>13544.52</c:v>
                </c:pt>
                <c:pt idx="923">
                  <c:v>13230.57</c:v>
                </c:pt>
                <c:pt idx="924">
                  <c:v>13194.23</c:v>
                </c:pt>
                <c:pt idx="925">
                  <c:v>13220.06</c:v>
                </c:pt>
                <c:pt idx="926">
                  <c:v>13271.96</c:v>
                </c:pt>
                <c:pt idx="927">
                  <c:v>12971.47</c:v>
                </c:pt>
                <c:pt idx="928">
                  <c:v>12892.99</c:v>
                </c:pt>
                <c:pt idx="929">
                  <c:v>12961.14</c:v>
                </c:pt>
                <c:pt idx="930">
                  <c:v>12834.96</c:v>
                </c:pt>
                <c:pt idx="931">
                  <c:v>12630.23</c:v>
                </c:pt>
                <c:pt idx="932">
                  <c:v>13050.27</c:v>
                </c:pt>
                <c:pt idx="933">
                  <c:v>12760.78</c:v>
                </c:pt>
                <c:pt idx="934">
                  <c:v>12871.44</c:v>
                </c:pt>
                <c:pt idx="935">
                  <c:v>12915.97</c:v>
                </c:pt>
                <c:pt idx="936">
                  <c:v>12904.32</c:v>
                </c:pt>
                <c:pt idx="937">
                  <c:v>13088.21</c:v>
                </c:pt>
                <c:pt idx="938">
                  <c:v>13402.27</c:v>
                </c:pt>
                <c:pt idx="939">
                  <c:v>13188.95</c:v>
                </c:pt>
                <c:pt idx="940">
                  <c:v>13028</c:v>
                </c:pt>
                <c:pt idx="941">
                  <c:v>12956.66</c:v>
                </c:pt>
                <c:pt idx="942">
                  <c:v>12741.26</c:v>
                </c:pt>
                <c:pt idx="943">
                  <c:v>12803.24</c:v>
                </c:pt>
                <c:pt idx="944">
                  <c:v>12670.83</c:v>
                </c:pt>
                <c:pt idx="945">
                  <c:v>12767.15</c:v>
                </c:pt>
                <c:pt idx="946">
                  <c:v>12531.63</c:v>
                </c:pt>
                <c:pt idx="947">
                  <c:v>12284.19</c:v>
                </c:pt>
                <c:pt idx="948">
                  <c:v>12227.92</c:v>
                </c:pt>
                <c:pt idx="949">
                  <c:v>12139.68</c:v>
                </c:pt>
                <c:pt idx="950">
                  <c:v>12183.28</c:v>
                </c:pt>
                <c:pt idx="951">
                  <c:v>11975.55</c:v>
                </c:pt>
                <c:pt idx="952">
                  <c:v>12114.36</c:v>
                </c:pt>
                <c:pt idx="953">
                  <c:v>12209.48</c:v>
                </c:pt>
                <c:pt idx="954">
                  <c:v>12670.48</c:v>
                </c:pt>
                <c:pt idx="955">
                  <c:v>12517.18</c:v>
                </c:pt>
                <c:pt idx="956">
                  <c:v>12470.78</c:v>
                </c:pt>
                <c:pt idx="957">
                  <c:v>12273</c:v>
                </c:pt>
                <c:pt idx="958">
                  <c:v>12272.94</c:v>
                </c:pt>
                <c:pt idx="959">
                  <c:v>12220.25</c:v>
                </c:pt>
                <c:pt idx="960">
                  <c:v>12172.26</c:v>
                </c:pt>
                <c:pt idx="961">
                  <c:v>12355.58</c:v>
                </c:pt>
                <c:pt idx="962">
                  <c:v>12437.81</c:v>
                </c:pt>
                <c:pt idx="963">
                  <c:v>12649.03</c:v>
                </c:pt>
                <c:pt idx="964">
                  <c:v>12765.61</c:v>
                </c:pt>
                <c:pt idx="965">
                  <c:v>12741.41</c:v>
                </c:pt>
                <c:pt idx="966">
                  <c:v>12767.41</c:v>
                </c:pt>
                <c:pt idx="967">
                  <c:v>12730.9</c:v>
                </c:pt>
                <c:pt idx="968">
                  <c:v>12931.45</c:v>
                </c:pt>
                <c:pt idx="969">
                  <c:v>13052.96</c:v>
                </c:pt>
                <c:pt idx="970">
                  <c:v>13195.81</c:v>
                </c:pt>
                <c:pt idx="971">
                  <c:v>13211.23</c:v>
                </c:pt>
                <c:pt idx="972">
                  <c:v>13243.33</c:v>
                </c:pt>
                <c:pt idx="973">
                  <c:v>13253.74</c:v>
                </c:pt>
                <c:pt idx="974">
                  <c:v>13338.74</c:v>
                </c:pt>
                <c:pt idx="975">
                  <c:v>13256.74</c:v>
                </c:pt>
                <c:pt idx="976">
                  <c:v>13130.19</c:v>
                </c:pt>
                <c:pt idx="977">
                  <c:v>13459.85</c:v>
                </c:pt>
                <c:pt idx="978">
                  <c:v>13533.52</c:v>
                </c:pt>
                <c:pt idx="979">
                  <c:v>13688.75</c:v>
                </c:pt>
                <c:pt idx="980">
                  <c:v>13666.32</c:v>
                </c:pt>
                <c:pt idx="981">
                  <c:v>14146.09</c:v>
                </c:pt>
                <c:pt idx="982">
                  <c:v>14224.86</c:v>
                </c:pt>
                <c:pt idx="983">
                  <c:v>14313.3</c:v>
                </c:pt>
                <c:pt idx="984">
                  <c:v>14378.51</c:v>
                </c:pt>
                <c:pt idx="985">
                  <c:v>14234.03</c:v>
                </c:pt>
                <c:pt idx="986">
                  <c:v>14266.38</c:v>
                </c:pt>
                <c:pt idx="987">
                  <c:v>14431.86</c:v>
                </c:pt>
                <c:pt idx="988">
                  <c:v>14379.93</c:v>
                </c:pt>
                <c:pt idx="989">
                  <c:v>14422.35</c:v>
                </c:pt>
                <c:pt idx="990">
                  <c:v>14427.59</c:v>
                </c:pt>
                <c:pt idx="991">
                  <c:v>14539.56</c:v>
                </c:pt>
                <c:pt idx="992">
                  <c:v>14541.38</c:v>
                </c:pt>
                <c:pt idx="993">
                  <c:v>14383.36</c:v>
                </c:pt>
                <c:pt idx="994">
                  <c:v>14355.45</c:v>
                </c:pt>
                <c:pt idx="995">
                  <c:v>14397.04</c:v>
                </c:pt>
                <c:pt idx="996">
                  <c:v>14490.3</c:v>
                </c:pt>
                <c:pt idx="997">
                  <c:v>14529.39</c:v>
                </c:pt>
                <c:pt idx="998">
                  <c:v>14447.61</c:v>
                </c:pt>
                <c:pt idx="999">
                  <c:v>14343.19</c:v>
                </c:pt>
                <c:pt idx="1000">
                  <c:v>14261.19</c:v>
                </c:pt>
                <c:pt idx="1001">
                  <c:v>14264.56</c:v>
                </c:pt>
                <c:pt idx="1002">
                  <c:v>14370.72</c:v>
                </c:pt>
                <c:pt idx="1003">
                  <c:v>14306.63</c:v>
                </c:pt>
                <c:pt idx="1004">
                  <c:v>14497.89</c:v>
                </c:pt>
                <c:pt idx="1005">
                  <c:v>14460.2</c:v>
                </c:pt>
                <c:pt idx="1006">
                  <c:v>13986.23</c:v>
                </c:pt>
                <c:pt idx="1007">
                  <c:v>13893.07</c:v>
                </c:pt>
                <c:pt idx="1008">
                  <c:v>13942.87</c:v>
                </c:pt>
                <c:pt idx="1009">
                  <c:v>13884.66</c:v>
                </c:pt>
                <c:pt idx="1010">
                  <c:v>14097.82</c:v>
                </c:pt>
                <c:pt idx="1011">
                  <c:v>13914.07</c:v>
                </c:pt>
                <c:pt idx="1012">
                  <c:v>13940.93</c:v>
                </c:pt>
                <c:pt idx="1013">
                  <c:v>13995.1</c:v>
                </c:pt>
                <c:pt idx="1014">
                  <c:v>13925.6</c:v>
                </c:pt>
                <c:pt idx="1015">
                  <c:v>14071.72</c:v>
                </c:pt>
                <c:pt idx="1016">
                  <c:v>13923.59</c:v>
                </c:pt>
                <c:pt idx="1017">
                  <c:v>14069.26</c:v>
                </c:pt>
                <c:pt idx="1018">
                  <c:v>14181.67</c:v>
                </c:pt>
                <c:pt idx="1019">
                  <c:v>14490.78</c:v>
                </c:pt>
                <c:pt idx="1020">
                  <c:v>14436.31</c:v>
                </c:pt>
                <c:pt idx="1021">
                  <c:v>14610.02</c:v>
                </c:pt>
                <c:pt idx="1022">
                  <c:v>14792.83</c:v>
                </c:pt>
                <c:pt idx="1023">
                  <c:v>14774.6</c:v>
                </c:pt>
                <c:pt idx="1024">
                  <c:v>14947.91</c:v>
                </c:pt>
                <c:pt idx="1025">
                  <c:v>15058.3</c:v>
                </c:pt>
                <c:pt idx="1026">
                  <c:v>15086.52</c:v>
                </c:pt>
                <c:pt idx="1027">
                  <c:v>15134.04</c:v>
                </c:pt>
                <c:pt idx="1028">
                  <c:v>15187.07</c:v>
                </c:pt>
                <c:pt idx="1029">
                  <c:v>15181.8</c:v>
                </c:pt>
                <c:pt idx="1030">
                  <c:v>14920.36</c:v>
                </c:pt>
                <c:pt idx="1031">
                  <c:v>15033.56</c:v>
                </c:pt>
                <c:pt idx="1032">
                  <c:v>15102.95</c:v>
                </c:pt>
                <c:pt idx="1033">
                  <c:v>15093.11</c:v>
                </c:pt>
                <c:pt idx="1034">
                  <c:v>15081.64</c:v>
                </c:pt>
                <c:pt idx="1035">
                  <c:v>15132.85</c:v>
                </c:pt>
                <c:pt idx="1036">
                  <c:v>15150.03</c:v>
                </c:pt>
                <c:pt idx="1037">
                  <c:v>15126.08</c:v>
                </c:pt>
                <c:pt idx="1038">
                  <c:v>15128.27</c:v>
                </c:pt>
                <c:pt idx="1039">
                  <c:v>15180.74</c:v>
                </c:pt>
                <c:pt idx="1040">
                  <c:v>15509.19</c:v>
                </c:pt>
                <c:pt idx="1041">
                  <c:v>15476.43</c:v>
                </c:pt>
                <c:pt idx="1042">
                  <c:v>15345.91</c:v>
                </c:pt>
                <c:pt idx="1043">
                  <c:v>15320.88</c:v>
                </c:pt>
                <c:pt idx="1044">
                  <c:v>15412.05</c:v>
                </c:pt>
                <c:pt idx="1045">
                  <c:v>15523.42</c:v>
                </c:pt>
                <c:pt idx="1046">
                  <c:v>15307.98</c:v>
                </c:pt>
                <c:pt idx="1047">
                  <c:v>15397.34</c:v>
                </c:pt>
                <c:pt idx="1048">
                  <c:v>15380.56</c:v>
                </c:pt>
                <c:pt idx="1049">
                  <c:v>15506.34</c:v>
                </c:pt>
                <c:pt idx="1050">
                  <c:v>15533.64</c:v>
                </c:pt>
                <c:pt idx="1051">
                  <c:v>15482</c:v>
                </c:pt>
                <c:pt idx="1052">
                  <c:v>15477.55</c:v>
                </c:pt>
                <c:pt idx="1053">
                  <c:v>15397.62</c:v>
                </c:pt>
                <c:pt idx="1054">
                  <c:v>15399.89</c:v>
                </c:pt>
                <c:pt idx="1055">
                  <c:v>15475.69</c:v>
                </c:pt>
                <c:pt idx="1056">
                  <c:v>15209.74</c:v>
                </c:pt>
                <c:pt idx="1057">
                  <c:v>15381.43</c:v>
                </c:pt>
                <c:pt idx="1058">
                  <c:v>15365.14</c:v>
                </c:pt>
                <c:pt idx="1059">
                  <c:v>15305.02</c:v>
                </c:pt>
                <c:pt idx="1060">
                  <c:v>15327.64</c:v>
                </c:pt>
                <c:pt idx="1061">
                  <c:v>15578.39</c:v>
                </c:pt>
                <c:pt idx="1062">
                  <c:v>15653.58</c:v>
                </c:pt>
                <c:pt idx="1063">
                  <c:v>15559.53</c:v>
                </c:pt>
                <c:pt idx="1064">
                  <c:v>15631.87</c:v>
                </c:pt>
                <c:pt idx="1065">
                  <c:v>15633.21</c:v>
                </c:pt>
                <c:pt idx="1066">
                  <c:v>15427.97</c:v>
                </c:pt>
                <c:pt idx="1067">
                  <c:v>14959.47</c:v>
                </c:pt>
                <c:pt idx="1068">
                  <c:v>15232.83</c:v>
                </c:pt>
                <c:pt idx="1069">
                  <c:v>14735.26</c:v>
                </c:pt>
                <c:pt idx="1070">
                  <c:v>14967.1</c:v>
                </c:pt>
                <c:pt idx="1071">
                  <c:v>14768.2</c:v>
                </c:pt>
                <c:pt idx="1072">
                  <c:v>14933.38</c:v>
                </c:pt>
                <c:pt idx="1073">
                  <c:v>15195.34</c:v>
                </c:pt>
                <c:pt idx="1074">
                  <c:v>15216.19</c:v>
                </c:pt>
                <c:pt idx="1075">
                  <c:v>15210.39</c:v>
                </c:pt>
                <c:pt idx="1076">
                  <c:v>14957.23</c:v>
                </c:pt>
                <c:pt idx="1077">
                  <c:v>15127.68</c:v>
                </c:pt>
                <c:pt idx="1078">
                  <c:v>15142.02</c:v>
                </c:pt>
                <c:pt idx="1079">
                  <c:v>15328.78</c:v>
                </c:pt>
                <c:pt idx="1080">
                  <c:v>15522.4</c:v>
                </c:pt>
                <c:pt idx="1081">
                  <c:v>15628.84</c:v>
                </c:pt>
                <c:pt idx="1082">
                  <c:v>15580.92</c:v>
                </c:pt>
                <c:pt idx="1083">
                  <c:v>15603.47</c:v>
                </c:pt>
                <c:pt idx="1084">
                  <c:v>15520.17</c:v>
                </c:pt>
                <c:pt idx="1085">
                  <c:v>15597.89</c:v>
                </c:pt>
                <c:pt idx="1086">
                  <c:v>15655.17</c:v>
                </c:pt>
                <c:pt idx="1087">
                  <c:v>15703.6</c:v>
                </c:pt>
                <c:pt idx="1088">
                  <c:v>15729.46</c:v>
                </c:pt>
                <c:pt idx="1089">
                  <c:v>15807.5</c:v>
                </c:pt>
                <c:pt idx="1090">
                  <c:v>15789.53</c:v>
                </c:pt>
                <c:pt idx="1091">
                  <c:v>15882.67</c:v>
                </c:pt>
                <c:pt idx="1092">
                  <c:v>15895.2</c:v>
                </c:pt>
                <c:pt idx="1093">
                  <c:v>15795.97</c:v>
                </c:pt>
                <c:pt idx="1094">
                  <c:v>15881.66</c:v>
                </c:pt>
                <c:pt idx="1095">
                  <c:v>15863.95</c:v>
                </c:pt>
                <c:pt idx="1096">
                  <c:v>15872.13</c:v>
                </c:pt>
                <c:pt idx="1097">
                  <c:v>15795.73</c:v>
                </c:pt>
                <c:pt idx="1098">
                  <c:v>15800.45</c:v>
                </c:pt>
                <c:pt idx="1099">
                  <c:v>15922.38</c:v>
                </c:pt>
                <c:pt idx="1100">
                  <c:v>15726.94</c:v>
                </c:pt>
                <c:pt idx="1101">
                  <c:v>15815.06</c:v>
                </c:pt>
                <c:pt idx="1102">
                  <c:v>15734.24</c:v>
                </c:pt>
                <c:pt idx="1103">
                  <c:v>15961.02</c:v>
                </c:pt>
                <c:pt idx="1104">
                  <c:v>15952.83</c:v>
                </c:pt>
                <c:pt idx="1105">
                  <c:v>15955.48</c:v>
                </c:pt>
                <c:pt idx="1106">
                  <c:v>15896.23</c:v>
                </c:pt>
                <c:pt idx="1107">
                  <c:v>15834.91</c:v>
                </c:pt>
                <c:pt idx="1108">
                  <c:v>15913.82</c:v>
                </c:pt>
                <c:pt idx="1109">
                  <c:v>15917.24</c:v>
                </c:pt>
                <c:pt idx="1110">
                  <c:v>15897.93</c:v>
                </c:pt>
                <c:pt idx="1111">
                  <c:v>15951.3</c:v>
                </c:pt>
                <c:pt idx="1112">
                  <c:v>16163.36</c:v>
                </c:pt>
                <c:pt idx="1113">
                  <c:v>16275.38</c:v>
                </c:pt>
                <c:pt idx="1114">
                  <c:v>16223.99</c:v>
                </c:pt>
                <c:pt idx="1115">
                  <c:v>16152.86</c:v>
                </c:pt>
                <c:pt idx="1116">
                  <c:v>15842.13</c:v>
                </c:pt>
                <c:pt idx="1117">
                  <c:v>15793.8</c:v>
                </c:pt>
                <c:pt idx="1118">
                  <c:v>15983.97</c:v>
                </c:pt>
                <c:pt idx="1119">
                  <c:v>15952.73</c:v>
                </c:pt>
                <c:pt idx="1120">
                  <c:v>15908.91</c:v>
                </c:pt>
                <c:pt idx="1121">
                  <c:v>15664.02</c:v>
                </c:pt>
                <c:pt idx="1122">
                  <c:v>15853.66</c:v>
                </c:pt>
                <c:pt idx="1123">
                  <c:v>16051.23</c:v>
                </c:pt>
                <c:pt idx="1124">
                  <c:v>15963.89</c:v>
                </c:pt>
                <c:pt idx="1125">
                  <c:v>15992.44</c:v>
                </c:pt>
                <c:pt idx="1126">
                  <c:v>15960.56</c:v>
                </c:pt>
                <c:pt idx="1127">
                  <c:v>15989.96</c:v>
                </c:pt>
                <c:pt idx="1128">
                  <c:v>15949.84</c:v>
                </c:pt>
                <c:pt idx="1129">
                  <c:v>16097.87</c:v>
                </c:pt>
                <c:pt idx="1130">
                  <c:v>16230.68</c:v>
                </c:pt>
                <c:pt idx="1131">
                  <c:v>16310.79</c:v>
                </c:pt>
                <c:pt idx="1132">
                  <c:v>16290.12</c:v>
                </c:pt>
                <c:pt idx="1133">
                  <c:v>16357.63</c:v>
                </c:pt>
                <c:pt idx="1134">
                  <c:v>16201.2</c:v>
                </c:pt>
                <c:pt idx="1135">
                  <c:v>16111.32</c:v>
                </c:pt>
                <c:pt idx="1136">
                  <c:v>16023.13</c:v>
                </c:pt>
                <c:pt idx="1137">
                  <c:v>15988.16</c:v>
                </c:pt>
                <c:pt idx="1138">
                  <c:v>15829.94</c:v>
                </c:pt>
                <c:pt idx="1139">
                  <c:v>15813.06</c:v>
                </c:pt>
                <c:pt idx="1140">
                  <c:v>15846.86</c:v>
                </c:pt>
                <c:pt idx="1141">
                  <c:v>15949</c:v>
                </c:pt>
                <c:pt idx="1142">
                  <c:v>15946.72</c:v>
                </c:pt>
                <c:pt idx="1143">
                  <c:v>16147.9</c:v>
                </c:pt>
                <c:pt idx="1144">
                  <c:v>16081.04</c:v>
                </c:pt>
                <c:pt idx="1145">
                  <c:v>16039.17</c:v>
                </c:pt>
                <c:pt idx="1146">
                  <c:v>15937.58</c:v>
                </c:pt>
                <c:pt idx="1147">
                  <c:v>15528.54</c:v>
                </c:pt>
                <c:pt idx="1148">
                  <c:v>15603.4</c:v>
                </c:pt>
                <c:pt idx="1149">
                  <c:v>15673.16</c:v>
                </c:pt>
                <c:pt idx="1150">
                  <c:v>15790.34</c:v>
                </c:pt>
                <c:pt idx="1151">
                  <c:v>16023</c:v>
                </c:pt>
                <c:pt idx="1152">
                  <c:v>16141.03</c:v>
                </c:pt>
                <c:pt idx="1153">
                  <c:v>16105.07</c:v>
                </c:pt>
                <c:pt idx="1154">
                  <c:v>16068.65</c:v>
                </c:pt>
                <c:pt idx="1155">
                  <c:v>16125.49</c:v>
                </c:pt>
                <c:pt idx="1156">
                  <c:v>16108.93</c:v>
                </c:pt>
                <c:pt idx="1157">
                  <c:v>16204.22</c:v>
                </c:pt>
                <c:pt idx="1158">
                  <c:v>16177.22</c:v>
                </c:pt>
                <c:pt idx="1159">
                  <c:v>16190.95</c:v>
                </c:pt>
                <c:pt idx="1160">
                  <c:v>16211.59</c:v>
                </c:pt>
                <c:pt idx="1161">
                  <c:v>16131.46</c:v>
                </c:pt>
                <c:pt idx="1162">
                  <c:v>16406.03</c:v>
                </c:pt>
                <c:pt idx="1163">
                  <c:v>16469.75</c:v>
                </c:pt>
                <c:pt idx="1164">
                  <c:v>16446.830000000002</c:v>
                </c:pt>
                <c:pt idx="1165">
                  <c:v>16240.4</c:v>
                </c:pt>
                <c:pt idx="1166">
                  <c:v>16020.02</c:v>
                </c:pt>
                <c:pt idx="1167">
                  <c:v>15893.38</c:v>
                </c:pt>
                <c:pt idx="1168">
                  <c:v>15951.86</c:v>
                </c:pt>
                <c:pt idx="1169">
                  <c:v>15950.76</c:v>
                </c:pt>
                <c:pt idx="1170">
                  <c:v>15774.93</c:v>
                </c:pt>
                <c:pt idx="1171">
                  <c:v>15852.58</c:v>
                </c:pt>
                <c:pt idx="1172">
                  <c:v>15996.52</c:v>
                </c:pt>
                <c:pt idx="1173">
                  <c:v>15832.17</c:v>
                </c:pt>
                <c:pt idx="1174">
                  <c:v>15904.25</c:v>
                </c:pt>
                <c:pt idx="1175">
                  <c:v>15767.28</c:v>
                </c:pt>
                <c:pt idx="1176">
                  <c:v>15789.45</c:v>
                </c:pt>
                <c:pt idx="1177">
                  <c:v>15676.9</c:v>
                </c:pt>
                <c:pt idx="1178">
                  <c:v>15574.26</c:v>
                </c:pt>
                <c:pt idx="1179">
                  <c:v>15603.28</c:v>
                </c:pt>
                <c:pt idx="1180">
                  <c:v>15705.62</c:v>
                </c:pt>
                <c:pt idx="1181">
                  <c:v>15728.41</c:v>
                </c:pt>
                <c:pt idx="1182">
                  <c:v>15621.49</c:v>
                </c:pt>
                <c:pt idx="1183">
                  <c:v>15631.82</c:v>
                </c:pt>
                <c:pt idx="1184">
                  <c:v>15792.61</c:v>
                </c:pt>
                <c:pt idx="1185">
                  <c:v>15930.88</c:v>
                </c:pt>
                <c:pt idx="1186">
                  <c:v>15891.93</c:v>
                </c:pt>
                <c:pt idx="1187">
                  <c:v>15947.08</c:v>
                </c:pt>
                <c:pt idx="1188">
                  <c:v>15840.34</c:v>
                </c:pt>
                <c:pt idx="1189">
                  <c:v>15824.85</c:v>
                </c:pt>
                <c:pt idx="1190">
                  <c:v>15771.71</c:v>
                </c:pt>
                <c:pt idx="1191">
                  <c:v>15741.37</c:v>
                </c:pt>
                <c:pt idx="1192">
                  <c:v>15718.66</c:v>
                </c:pt>
                <c:pt idx="1193">
                  <c:v>15744.75</c:v>
                </c:pt>
                <c:pt idx="1194">
                  <c:v>15800.99</c:v>
                </c:pt>
                <c:pt idx="1195">
                  <c:v>15715.53</c:v>
                </c:pt>
                <c:pt idx="1196">
                  <c:v>15654.03</c:v>
                </c:pt>
                <c:pt idx="1197">
                  <c:v>15805.29</c:v>
                </c:pt>
                <c:pt idx="1198">
                  <c:v>15893.53</c:v>
                </c:pt>
                <c:pt idx="1199">
                  <c:v>15727.12</c:v>
                </c:pt>
                <c:pt idx="1200">
                  <c:v>15664.48</c:v>
                </c:pt>
                <c:pt idx="1201">
                  <c:v>15781.59</c:v>
                </c:pt>
                <c:pt idx="1202">
                  <c:v>15571.86</c:v>
                </c:pt>
                <c:pt idx="1203">
                  <c:v>15557.29</c:v>
                </c:pt>
                <c:pt idx="1204">
                  <c:v>15405.49</c:v>
                </c:pt>
                <c:pt idx="1205">
                  <c:v>15255.87</c:v>
                </c:pt>
                <c:pt idx="1206">
                  <c:v>15217.45</c:v>
                </c:pt>
                <c:pt idx="1207">
                  <c:v>15323.5</c:v>
                </c:pt>
                <c:pt idx="1208">
                  <c:v>15386.58</c:v>
                </c:pt>
                <c:pt idx="1209">
                  <c:v>15247.21</c:v>
                </c:pt>
                <c:pt idx="1210">
                  <c:v>15085.21</c:v>
                </c:pt>
                <c:pt idx="1211">
                  <c:v>15099.92</c:v>
                </c:pt>
                <c:pt idx="1212">
                  <c:v>15070.22</c:v>
                </c:pt>
                <c:pt idx="1213">
                  <c:v>15229.77</c:v>
                </c:pt>
                <c:pt idx="1214">
                  <c:v>15128.11</c:v>
                </c:pt>
                <c:pt idx="1215">
                  <c:v>15423.52</c:v>
                </c:pt>
                <c:pt idx="1216">
                  <c:v>15460.01</c:v>
                </c:pt>
                <c:pt idx="1217">
                  <c:v>15425.03</c:v>
                </c:pt>
                <c:pt idx="1218">
                  <c:v>15186.66</c:v>
                </c:pt>
                <c:pt idx="1219">
                  <c:v>15237.99</c:v>
                </c:pt>
                <c:pt idx="1220">
                  <c:v>15251.69</c:v>
                </c:pt>
                <c:pt idx="1221">
                  <c:v>15094.91</c:v>
                </c:pt>
                <c:pt idx="1222">
                  <c:v>15045.23</c:v>
                </c:pt>
                <c:pt idx="1223">
                  <c:v>14798.47</c:v>
                </c:pt>
                <c:pt idx="1224">
                  <c:v>14800.72</c:v>
                </c:pt>
                <c:pt idx="1225">
                  <c:v>14879.94</c:v>
                </c:pt>
                <c:pt idx="1226">
                  <c:v>14892.18</c:v>
                </c:pt>
                <c:pt idx="1227">
                  <c:v>14731.05</c:v>
                </c:pt>
                <c:pt idx="1228">
                  <c:v>14687.41</c:v>
                </c:pt>
                <c:pt idx="1229">
                  <c:v>14716.54</c:v>
                </c:pt>
                <c:pt idx="1230">
                  <c:v>14810.34</c:v>
                </c:pt>
                <c:pt idx="1231">
                  <c:v>14923.27</c:v>
                </c:pt>
                <c:pt idx="1232">
                  <c:v>15143.6</c:v>
                </c:pt>
                <c:pt idx="1233">
                  <c:v>15189.25</c:v>
                </c:pt>
                <c:pt idx="1234">
                  <c:v>15135.97</c:v>
                </c:pt>
                <c:pt idx="1235">
                  <c:v>15152.64</c:v>
                </c:pt>
                <c:pt idx="1236">
                  <c:v>15229.6</c:v>
                </c:pt>
                <c:pt idx="1237">
                  <c:v>15352.54</c:v>
                </c:pt>
                <c:pt idx="1238">
                  <c:v>15234.39</c:v>
                </c:pt>
                <c:pt idx="1239">
                  <c:v>15345</c:v>
                </c:pt>
                <c:pt idx="1240">
                  <c:v>15614.43</c:v>
                </c:pt>
                <c:pt idx="1241">
                  <c:v>15748.17</c:v>
                </c:pt>
                <c:pt idx="1242">
                  <c:v>15786.61</c:v>
                </c:pt>
                <c:pt idx="1243">
                  <c:v>15919.16</c:v>
                </c:pt>
                <c:pt idx="1244">
                  <c:v>15901.33</c:v>
                </c:pt>
                <c:pt idx="1245">
                  <c:v>15900.53</c:v>
                </c:pt>
                <c:pt idx="1246">
                  <c:v>15957.82</c:v>
                </c:pt>
                <c:pt idx="1247">
                  <c:v>15994.73</c:v>
                </c:pt>
                <c:pt idx="1248">
                  <c:v>16029.49</c:v>
                </c:pt>
                <c:pt idx="1249">
                  <c:v>15966.37</c:v>
                </c:pt>
                <c:pt idx="1250">
                  <c:v>15992.67</c:v>
                </c:pt>
                <c:pt idx="1251">
                  <c:v>16166.45</c:v>
                </c:pt>
                <c:pt idx="1252">
                  <c:v>16215.43</c:v>
                </c:pt>
                <c:pt idx="1253">
                  <c:v>16397.52</c:v>
                </c:pt>
                <c:pt idx="1254">
                  <c:v>16404.759999999998</c:v>
                </c:pt>
                <c:pt idx="1255">
                  <c:v>16533.11</c:v>
                </c:pt>
                <c:pt idx="1256">
                  <c:v>16656.439999999999</c:v>
                </c:pt>
                <c:pt idx="1257">
                  <c:v>16628.990000000002</c:v>
                </c:pt>
                <c:pt idx="1258">
                  <c:v>16759.22</c:v>
                </c:pt>
                <c:pt idx="1259">
                  <c:v>16794.43</c:v>
                </c:pt>
                <c:pt idx="1260">
                  <c:v>16791.740000000002</c:v>
                </c:pt>
                <c:pt idx="1261">
                  <c:v>16766.05</c:v>
                </c:pt>
                <c:pt idx="1262">
                  <c:v>16752.23</c:v>
                </c:pt>
                <c:pt idx="1263">
                  <c:v>16751.439999999999</c:v>
                </c:pt>
                <c:pt idx="1264">
                  <c:v>16650.55</c:v>
                </c:pt>
                <c:pt idx="1265">
                  <c:v>16744.41</c:v>
                </c:pt>
                <c:pt idx="1266">
                  <c:v>16733.05</c:v>
                </c:pt>
                <c:pt idx="1267">
                  <c:v>16687.419999999998</c:v>
                </c:pt>
                <c:pt idx="1268">
                  <c:v>16706.18</c:v>
                </c:pt>
                <c:pt idx="1269">
                  <c:v>16742.07</c:v>
                </c:pt>
                <c:pt idx="1270">
                  <c:v>16701.55</c:v>
                </c:pt>
                <c:pt idx="1271">
                  <c:v>16751.64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1-A744-9920-873E99B35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094815"/>
        <c:axId val="2067975087"/>
      </c:lineChart>
      <c:dateAx>
        <c:axId val="1773693584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3695296"/>
        <c:crosses val="autoZero"/>
        <c:auto val="1"/>
        <c:lblOffset val="100"/>
        <c:baseTimeUnit val="days"/>
      </c:dateAx>
      <c:valAx>
        <c:axId val="1773695296"/>
        <c:scaling>
          <c:orientation val="minMax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Close price</a:t>
                </a:r>
                <a:r>
                  <a:rPr lang="it-IT" baseline="0">
                    <a:solidFill>
                      <a:schemeClr val="bg1"/>
                    </a:solidFill>
                  </a:rPr>
                  <a:t> ADSGn.DE</a:t>
                </a:r>
                <a:endParaRPr lang="it-IT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8.1938329686074042E-3"/>
              <c:y val="0.37313898574785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3693584"/>
        <c:crosses val="autoZero"/>
        <c:crossBetween val="between"/>
        <c:majorUnit val="50"/>
      </c:valAx>
      <c:valAx>
        <c:axId val="2067975087"/>
        <c:scaling>
          <c:orientation val="minMax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Close</a:t>
                </a:r>
                <a:r>
                  <a:rPr lang="it-IT" baseline="0">
                    <a:solidFill>
                      <a:schemeClr val="bg1"/>
                    </a:solidFill>
                  </a:rPr>
                  <a:t> pric</a:t>
                </a:r>
                <a:r>
                  <a:rPr lang="it-IT">
                    <a:solidFill>
                      <a:schemeClr val="bg1"/>
                    </a:solidFill>
                  </a:rPr>
                  <a:t>e .GDAXI</a:t>
                </a:r>
              </a:p>
            </c:rich>
          </c:tx>
          <c:layout>
            <c:manualLayout>
              <c:xMode val="edge"/>
              <c:yMode val="edge"/>
              <c:x val="0.96558590153184887"/>
              <c:y val="0.36490722925386587"/>
            </c:manualLayout>
          </c:layout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4094815"/>
        <c:crosses val="max"/>
        <c:crossBetween val="between"/>
      </c:valAx>
      <c:dateAx>
        <c:axId val="2024094815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206797508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Confronto andamento</a:t>
            </a:r>
            <a:r>
              <a:rPr lang="it-IT" b="1" baseline="0"/>
              <a:t> </a:t>
            </a:r>
            <a:r>
              <a:rPr lang="it-IT" b="1"/>
              <a:t>delle principali compagnie nel settore calzaturiero sportivo rispetto all'indice .GDAXI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5180952139876748E-2"/>
          <c:y val="0.11118688373192893"/>
          <c:w val="0.87675761377899275"/>
          <c:h val="0.68594335295875286"/>
        </c:manualLayout>
      </c:layout>
      <c:lineChart>
        <c:grouping val="standard"/>
        <c:varyColors val="0"/>
        <c:ser>
          <c:idx val="0"/>
          <c:order val="0"/>
          <c:tx>
            <c:strRef>
              <c:f>'Prezzi indicizzati'!$L$1</c:f>
              <c:strCache>
                <c:ptCount val="1"/>
                <c:pt idx="0">
                  <c:v>Adidas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BDBA-4BC8-9678-A2E0EE4B14A3}"/>
              </c:ext>
            </c:extLst>
          </c:dPt>
          <c:cat>
            <c:numRef>
              <c:f>'Prezzi indicizzati'!$K$2:$K$1161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indicizzati'!$L$2:$L$1161</c:f>
              <c:numCache>
                <c:formatCode>_("€"* #,##0.00_);_("€"* \(#,##0.00\);_("€"* "-"??_);_(@_)</c:formatCode>
                <c:ptCount val="1160"/>
                <c:pt idx="0">
                  <c:v>100</c:v>
                </c:pt>
                <c:pt idx="1">
                  <c:v>99.293378696676243</c:v>
                </c:pt>
                <c:pt idx="2">
                  <c:v>101.70112535985345</c:v>
                </c:pt>
                <c:pt idx="3">
                  <c:v>101.46558492541217</c:v>
                </c:pt>
                <c:pt idx="4">
                  <c:v>102.32923318503009</c:v>
                </c:pt>
                <c:pt idx="5">
                  <c:v>103.11436796650091</c:v>
                </c:pt>
                <c:pt idx="6">
                  <c:v>104.29207013870713</c:v>
                </c:pt>
                <c:pt idx="7">
                  <c:v>103.69013347291285</c:v>
                </c:pt>
                <c:pt idx="8">
                  <c:v>104.68463752944255</c:v>
                </c:pt>
                <c:pt idx="9">
                  <c:v>106.77833028003141</c:v>
                </c:pt>
                <c:pt idx="10">
                  <c:v>107.72049201779639</c:v>
                </c:pt>
                <c:pt idx="11">
                  <c:v>108.5056267992672</c:v>
                </c:pt>
                <c:pt idx="12">
                  <c:v>105.88851086103115</c:v>
                </c:pt>
                <c:pt idx="13">
                  <c:v>106.77833028003141</c:v>
                </c:pt>
                <c:pt idx="14">
                  <c:v>106.3072494111489</c:v>
                </c:pt>
                <c:pt idx="15">
                  <c:v>106.93535723632557</c:v>
                </c:pt>
                <c:pt idx="16">
                  <c:v>107.92986129285526</c:v>
                </c:pt>
                <c:pt idx="17">
                  <c:v>108.71499607432608</c:v>
                </c:pt>
                <c:pt idx="18">
                  <c:v>104.08270086364826</c:v>
                </c:pt>
                <c:pt idx="19">
                  <c:v>102.98351216958909</c:v>
                </c:pt>
                <c:pt idx="20">
                  <c:v>106.15022245485474</c:v>
                </c:pt>
                <c:pt idx="21">
                  <c:v>105.73148390473696</c:v>
                </c:pt>
                <c:pt idx="22">
                  <c:v>104.42292593561895</c:v>
                </c:pt>
                <c:pt idx="23">
                  <c:v>103.82098926982464</c:v>
                </c:pt>
                <c:pt idx="24">
                  <c:v>105.26040303585449</c:v>
                </c:pt>
                <c:pt idx="25">
                  <c:v>103.11436796650091</c:v>
                </c:pt>
                <c:pt idx="26">
                  <c:v>104.23972781994242</c:v>
                </c:pt>
                <c:pt idx="27">
                  <c:v>105.78382622350169</c:v>
                </c:pt>
                <c:pt idx="28">
                  <c:v>106.15022245485474</c:v>
                </c:pt>
                <c:pt idx="29">
                  <c:v>106.83067259879613</c:v>
                </c:pt>
                <c:pt idx="30">
                  <c:v>110.07589636220885</c:v>
                </c:pt>
                <c:pt idx="31">
                  <c:v>111.9602198377388</c:v>
                </c:pt>
                <c:pt idx="32">
                  <c:v>111.54148128762102</c:v>
                </c:pt>
                <c:pt idx="33">
                  <c:v>111.80319288144464</c:v>
                </c:pt>
                <c:pt idx="34">
                  <c:v>113.00706621303323</c:v>
                </c:pt>
                <c:pt idx="35">
                  <c:v>112.95472389426851</c:v>
                </c:pt>
                <c:pt idx="36">
                  <c:v>113.42580476315101</c:v>
                </c:pt>
                <c:pt idx="37">
                  <c:v>113.89688563203349</c:v>
                </c:pt>
                <c:pt idx="38">
                  <c:v>112.85003925673907</c:v>
                </c:pt>
                <c:pt idx="39">
                  <c:v>110.23292331850301</c:v>
                </c:pt>
                <c:pt idx="40">
                  <c:v>111.27976969379742</c:v>
                </c:pt>
                <c:pt idx="41">
                  <c:v>109.81418476838525</c:v>
                </c:pt>
                <c:pt idx="42">
                  <c:v>107.19706883014916</c:v>
                </c:pt>
                <c:pt idx="43">
                  <c:v>110.75634650615021</c:v>
                </c:pt>
                <c:pt idx="44">
                  <c:v>111.17508505626799</c:v>
                </c:pt>
                <c:pt idx="45">
                  <c:v>108.55796911803193</c:v>
                </c:pt>
                <c:pt idx="46">
                  <c:v>110.44229259356189</c:v>
                </c:pt>
                <c:pt idx="47">
                  <c:v>109.81418476838525</c:v>
                </c:pt>
                <c:pt idx="48">
                  <c:v>109.86652708714996</c:v>
                </c:pt>
                <c:pt idx="49">
                  <c:v>111.33211201256215</c:v>
                </c:pt>
                <c:pt idx="50">
                  <c:v>112.11724679403297</c:v>
                </c:pt>
                <c:pt idx="51">
                  <c:v>111.9602198377388</c:v>
                </c:pt>
                <c:pt idx="52">
                  <c:v>112.4313007066213</c:v>
                </c:pt>
                <c:pt idx="53">
                  <c:v>113.37346244438629</c:v>
                </c:pt>
                <c:pt idx="54">
                  <c:v>114.73436273226902</c:v>
                </c:pt>
                <c:pt idx="55">
                  <c:v>116.01674954200472</c:v>
                </c:pt>
                <c:pt idx="56">
                  <c:v>117.01125359853441</c:v>
                </c:pt>
                <c:pt idx="57">
                  <c:v>118.50300968332897</c:v>
                </c:pt>
                <c:pt idx="58">
                  <c:v>119.10494634912328</c:v>
                </c:pt>
                <c:pt idx="59">
                  <c:v>117.63936142371105</c:v>
                </c:pt>
                <c:pt idx="60">
                  <c:v>117.32530751112273</c:v>
                </c:pt>
                <c:pt idx="61">
                  <c:v>118.45066736456424</c:v>
                </c:pt>
                <c:pt idx="62">
                  <c:v>117.97958649568176</c:v>
                </c:pt>
                <c:pt idx="63">
                  <c:v>117.97958649568176</c:v>
                </c:pt>
                <c:pt idx="64">
                  <c:v>118.45066736456424</c:v>
                </c:pt>
                <c:pt idx="65">
                  <c:v>120.23030620256476</c:v>
                </c:pt>
                <c:pt idx="66">
                  <c:v>120.09945040565296</c:v>
                </c:pt>
                <c:pt idx="67">
                  <c:v>121.51269301230043</c:v>
                </c:pt>
                <c:pt idx="68">
                  <c:v>120.85841402774142</c:v>
                </c:pt>
                <c:pt idx="69">
                  <c:v>120.75372939021199</c:v>
                </c:pt>
                <c:pt idx="70">
                  <c:v>119.73305417429991</c:v>
                </c:pt>
                <c:pt idx="71">
                  <c:v>119.96859460874117</c:v>
                </c:pt>
                <c:pt idx="72">
                  <c:v>130.85579691180317</c:v>
                </c:pt>
                <c:pt idx="73">
                  <c:v>134.28421879089242</c:v>
                </c:pt>
                <c:pt idx="74">
                  <c:v>130.77728343365612</c:v>
                </c:pt>
                <c:pt idx="75">
                  <c:v>131.90264328709762</c:v>
                </c:pt>
                <c:pt idx="76">
                  <c:v>128.65741952368489</c:v>
                </c:pt>
                <c:pt idx="77">
                  <c:v>131.09133734624442</c:v>
                </c:pt>
                <c:pt idx="78">
                  <c:v>132.47840879350954</c:v>
                </c:pt>
                <c:pt idx="79">
                  <c:v>131.61476053389163</c:v>
                </c:pt>
                <c:pt idx="80">
                  <c:v>133.73462444386286</c:v>
                </c:pt>
                <c:pt idx="81">
                  <c:v>131.37922009945041</c:v>
                </c:pt>
                <c:pt idx="82">
                  <c:v>134.91232661606909</c:v>
                </c:pt>
                <c:pt idx="83">
                  <c:v>137.6864695105993</c:v>
                </c:pt>
                <c:pt idx="84">
                  <c:v>135.98534415074587</c:v>
                </c:pt>
                <c:pt idx="85">
                  <c:v>135.69746139753991</c:v>
                </c:pt>
                <c:pt idx="86">
                  <c:v>138.20989269824653</c:v>
                </c:pt>
                <c:pt idx="87">
                  <c:v>135.35723632556923</c:v>
                </c:pt>
                <c:pt idx="88">
                  <c:v>135.1740382098927</c:v>
                </c:pt>
                <c:pt idx="89">
                  <c:v>134.10102067521589</c:v>
                </c:pt>
                <c:pt idx="90">
                  <c:v>135.67129023815752</c:v>
                </c:pt>
                <c:pt idx="91">
                  <c:v>135.04318241298088</c:v>
                </c:pt>
                <c:pt idx="92">
                  <c:v>134.72912850039253</c:v>
                </c:pt>
                <c:pt idx="93">
                  <c:v>136.35174038209891</c:v>
                </c:pt>
                <c:pt idx="94">
                  <c:v>138.83800052342318</c:v>
                </c:pt>
                <c:pt idx="95">
                  <c:v>137.18921748233447</c:v>
                </c:pt>
                <c:pt idx="96">
                  <c:v>134.41507458780424</c:v>
                </c:pt>
                <c:pt idx="97">
                  <c:v>135.72363255692227</c:v>
                </c:pt>
                <c:pt idx="98">
                  <c:v>136.40408270086365</c:v>
                </c:pt>
                <c:pt idx="99">
                  <c:v>137.55561371368751</c:v>
                </c:pt>
                <c:pt idx="100">
                  <c:v>143.05155718398325</c:v>
                </c:pt>
                <c:pt idx="101">
                  <c:v>139.80633342057052</c:v>
                </c:pt>
                <c:pt idx="102">
                  <c:v>140.93169327401202</c:v>
                </c:pt>
                <c:pt idx="103">
                  <c:v>140.6961528395708</c:v>
                </c:pt>
                <c:pt idx="104">
                  <c:v>138.94268516095261</c:v>
                </c:pt>
                <c:pt idx="105">
                  <c:v>137.7649829887464</c:v>
                </c:pt>
                <c:pt idx="106">
                  <c:v>141.79534153362991</c:v>
                </c:pt>
                <c:pt idx="107">
                  <c:v>139.07354095786442</c:v>
                </c:pt>
                <c:pt idx="108">
                  <c:v>142.10939544621826</c:v>
                </c:pt>
                <c:pt idx="109">
                  <c:v>143.60115153101282</c:v>
                </c:pt>
                <c:pt idx="110">
                  <c:v>143.31326877780685</c:v>
                </c:pt>
                <c:pt idx="111">
                  <c:v>145.85187123789584</c:v>
                </c:pt>
                <c:pt idx="112">
                  <c:v>145.06673645642502</c:v>
                </c:pt>
                <c:pt idx="113">
                  <c:v>146.55849254121958</c:v>
                </c:pt>
                <c:pt idx="114">
                  <c:v>147.44831196021983</c:v>
                </c:pt>
                <c:pt idx="115">
                  <c:v>145.85187123789584</c:v>
                </c:pt>
                <c:pt idx="116">
                  <c:v>145.64250196283695</c:v>
                </c:pt>
                <c:pt idx="117">
                  <c:v>144.72651138445431</c:v>
                </c:pt>
                <c:pt idx="118">
                  <c:v>146.92488877257261</c:v>
                </c:pt>
                <c:pt idx="119">
                  <c:v>146.97723109133733</c:v>
                </c:pt>
                <c:pt idx="120">
                  <c:v>147.52682543836693</c:v>
                </c:pt>
                <c:pt idx="121">
                  <c:v>146.00889819418998</c:v>
                </c:pt>
                <c:pt idx="122">
                  <c:v>148.70452761057317</c:v>
                </c:pt>
                <c:pt idx="123">
                  <c:v>148.15493326354357</c:v>
                </c:pt>
                <c:pt idx="124">
                  <c:v>147.73619471342582</c:v>
                </c:pt>
                <c:pt idx="125">
                  <c:v>147.97173514786704</c:v>
                </c:pt>
                <c:pt idx="126">
                  <c:v>151.68803978016226</c:v>
                </c:pt>
                <c:pt idx="127">
                  <c:v>151.21695891127976</c:v>
                </c:pt>
                <c:pt idx="128">
                  <c:v>146.11358283171941</c:v>
                </c:pt>
                <c:pt idx="129">
                  <c:v>151.55718398325047</c:v>
                </c:pt>
                <c:pt idx="130">
                  <c:v>155.11646165925151</c:v>
                </c:pt>
                <c:pt idx="131">
                  <c:v>146.24443862863123</c:v>
                </c:pt>
                <c:pt idx="132">
                  <c:v>140.17272965192359</c:v>
                </c:pt>
                <c:pt idx="133">
                  <c:v>141.24574718660037</c:v>
                </c:pt>
                <c:pt idx="134">
                  <c:v>143.18241298089504</c:v>
                </c:pt>
                <c:pt idx="135">
                  <c:v>139.98953153624706</c:v>
                </c:pt>
                <c:pt idx="136">
                  <c:v>135.90683067259877</c:v>
                </c:pt>
                <c:pt idx="137">
                  <c:v>137.00601936665794</c:v>
                </c:pt>
                <c:pt idx="138">
                  <c:v>133.57759748756868</c:v>
                </c:pt>
                <c:pt idx="139">
                  <c:v>134.57210154409839</c:v>
                </c:pt>
                <c:pt idx="140">
                  <c:v>134.88615545668671</c:v>
                </c:pt>
                <c:pt idx="141">
                  <c:v>135.8283171944517</c:v>
                </c:pt>
                <c:pt idx="142">
                  <c:v>136.58728081654016</c:v>
                </c:pt>
                <c:pt idx="143">
                  <c:v>139.12588327662917</c:v>
                </c:pt>
                <c:pt idx="144">
                  <c:v>137.42475791677572</c:v>
                </c:pt>
                <c:pt idx="145">
                  <c:v>135.98534415074587</c:v>
                </c:pt>
                <c:pt idx="146">
                  <c:v>136.82282125098141</c:v>
                </c:pt>
                <c:pt idx="147">
                  <c:v>138.23606385762889</c:v>
                </c:pt>
                <c:pt idx="148">
                  <c:v>138.83800052342318</c:v>
                </c:pt>
                <c:pt idx="149">
                  <c:v>139.2305679141586</c:v>
                </c:pt>
                <c:pt idx="150">
                  <c:v>141.16723370845327</c:v>
                </c:pt>
                <c:pt idx="151">
                  <c:v>141.5336299398063</c:v>
                </c:pt>
                <c:pt idx="152">
                  <c:v>142.92070138707146</c:v>
                </c:pt>
                <c:pt idx="153">
                  <c:v>143.83669196545407</c:v>
                </c:pt>
                <c:pt idx="154">
                  <c:v>145.98272703480762</c:v>
                </c:pt>
                <c:pt idx="155">
                  <c:v>145.01439413766028</c:v>
                </c:pt>
                <c:pt idx="156">
                  <c:v>141.24574718660037</c:v>
                </c:pt>
                <c:pt idx="157">
                  <c:v>141.58597225857105</c:v>
                </c:pt>
                <c:pt idx="158">
                  <c:v>144.38628631248363</c:v>
                </c:pt>
                <c:pt idx="159">
                  <c:v>142.65898979324786</c:v>
                </c:pt>
                <c:pt idx="160">
                  <c:v>141.74299921486522</c:v>
                </c:pt>
                <c:pt idx="161">
                  <c:v>143.13007066213032</c:v>
                </c:pt>
                <c:pt idx="162">
                  <c:v>143.9413766029835</c:v>
                </c:pt>
                <c:pt idx="163">
                  <c:v>143.81052080607171</c:v>
                </c:pt>
                <c:pt idx="164">
                  <c:v>143.36561109657154</c:v>
                </c:pt>
                <c:pt idx="165">
                  <c:v>141.16723370845327</c:v>
                </c:pt>
                <c:pt idx="166">
                  <c:v>145.85187123789584</c:v>
                </c:pt>
                <c:pt idx="167">
                  <c:v>149.22795079822035</c:v>
                </c:pt>
                <c:pt idx="168">
                  <c:v>149.51583355142631</c:v>
                </c:pt>
                <c:pt idx="169">
                  <c:v>147.71002355404343</c:v>
                </c:pt>
                <c:pt idx="170">
                  <c:v>140.66998168018841</c:v>
                </c:pt>
                <c:pt idx="171">
                  <c:v>142.161737764983</c:v>
                </c:pt>
                <c:pt idx="172">
                  <c:v>142.5543051557184</c:v>
                </c:pt>
                <c:pt idx="173">
                  <c:v>141.24574718660037</c:v>
                </c:pt>
                <c:pt idx="174">
                  <c:v>145.90421355666055</c:v>
                </c:pt>
                <c:pt idx="175">
                  <c:v>145.82570007851348</c:v>
                </c:pt>
                <c:pt idx="176">
                  <c:v>146.66317717874898</c:v>
                </c:pt>
                <c:pt idx="177">
                  <c:v>150.01308557969116</c:v>
                </c:pt>
                <c:pt idx="178">
                  <c:v>147.39596964145511</c:v>
                </c:pt>
                <c:pt idx="179">
                  <c:v>147.605338916514</c:v>
                </c:pt>
                <c:pt idx="180">
                  <c:v>147.26511384454332</c:v>
                </c:pt>
                <c:pt idx="181">
                  <c:v>147.26511384454332</c:v>
                </c:pt>
                <c:pt idx="182">
                  <c:v>143.41795341533629</c:v>
                </c:pt>
                <c:pt idx="183">
                  <c:v>142.97304370583615</c:v>
                </c:pt>
                <c:pt idx="184">
                  <c:v>144.01989008113057</c:v>
                </c:pt>
                <c:pt idx="185">
                  <c:v>145.82570007851348</c:v>
                </c:pt>
                <c:pt idx="186">
                  <c:v>144.46479979063071</c:v>
                </c:pt>
                <c:pt idx="187">
                  <c:v>145.4854750065428</c:v>
                </c:pt>
                <c:pt idx="188">
                  <c:v>144.90970950013087</c:v>
                </c:pt>
                <c:pt idx="189">
                  <c:v>146.55849254121958</c:v>
                </c:pt>
                <c:pt idx="190">
                  <c:v>147.26511384454332</c:v>
                </c:pt>
                <c:pt idx="191">
                  <c:v>139.38759487045274</c:v>
                </c:pt>
                <c:pt idx="192">
                  <c:v>143.67966500915989</c:v>
                </c:pt>
                <c:pt idx="193">
                  <c:v>142.37110704004186</c:v>
                </c:pt>
                <c:pt idx="194">
                  <c:v>141.21957602721801</c:v>
                </c:pt>
                <c:pt idx="195">
                  <c:v>141.03637791154148</c:v>
                </c:pt>
                <c:pt idx="196">
                  <c:v>139.70164878304107</c:v>
                </c:pt>
                <c:pt idx="197">
                  <c:v>138.86417168280553</c:v>
                </c:pt>
                <c:pt idx="198">
                  <c:v>139.98953153624706</c:v>
                </c:pt>
                <c:pt idx="199">
                  <c:v>141.82151269301229</c:v>
                </c:pt>
                <c:pt idx="200">
                  <c:v>142.44962051818894</c:v>
                </c:pt>
                <c:pt idx="201">
                  <c:v>142.89453022768907</c:v>
                </c:pt>
                <c:pt idx="202">
                  <c:v>142.89453022768907</c:v>
                </c:pt>
                <c:pt idx="203">
                  <c:v>142.89453022768907</c:v>
                </c:pt>
                <c:pt idx="204">
                  <c:v>143.91520544360114</c:v>
                </c:pt>
                <c:pt idx="205">
                  <c:v>145.79952891913109</c:v>
                </c:pt>
                <c:pt idx="206">
                  <c:v>147.57916775713161</c:v>
                </c:pt>
                <c:pt idx="207">
                  <c:v>147.99790630724939</c:v>
                </c:pt>
                <c:pt idx="208">
                  <c:v>143.96754776236585</c:v>
                </c:pt>
                <c:pt idx="209">
                  <c:v>145.56398848468987</c:v>
                </c:pt>
                <c:pt idx="210">
                  <c:v>145.43313268777806</c:v>
                </c:pt>
                <c:pt idx="211">
                  <c:v>144.51714210939545</c:v>
                </c:pt>
                <c:pt idx="212">
                  <c:v>146.1397539911018</c:v>
                </c:pt>
                <c:pt idx="213">
                  <c:v>143.36561109657154</c:v>
                </c:pt>
                <c:pt idx="214">
                  <c:v>143.96754776236585</c:v>
                </c:pt>
                <c:pt idx="215">
                  <c:v>145.72101544098402</c:v>
                </c:pt>
                <c:pt idx="216">
                  <c:v>145.61633080345459</c:v>
                </c:pt>
                <c:pt idx="217">
                  <c:v>145.82570007851348</c:v>
                </c:pt>
                <c:pt idx="218">
                  <c:v>149.59434702957341</c:v>
                </c:pt>
                <c:pt idx="219">
                  <c:v>150.17011253598534</c:v>
                </c:pt>
                <c:pt idx="220">
                  <c:v>151.60952630201515</c:v>
                </c:pt>
                <c:pt idx="221">
                  <c:v>150.9290761580738</c:v>
                </c:pt>
                <c:pt idx="222">
                  <c:v>152.55168803978015</c:v>
                </c:pt>
                <c:pt idx="223">
                  <c:v>152.36848992410364</c:v>
                </c:pt>
                <c:pt idx="224">
                  <c:v>153.10128238680974</c:v>
                </c:pt>
                <c:pt idx="225">
                  <c:v>151.68803978016226</c:v>
                </c:pt>
                <c:pt idx="226">
                  <c:v>151.60952630201515</c:v>
                </c:pt>
                <c:pt idx="227">
                  <c:v>154.27898455901595</c:v>
                </c:pt>
                <c:pt idx="228">
                  <c:v>158.51871237895838</c:v>
                </c:pt>
                <c:pt idx="229">
                  <c:v>162.26118817063596</c:v>
                </c:pt>
                <c:pt idx="230">
                  <c:v>161.76393614237111</c:v>
                </c:pt>
                <c:pt idx="231">
                  <c:v>163.96231353048941</c:v>
                </c:pt>
                <c:pt idx="232">
                  <c:v>165.42789845590161</c:v>
                </c:pt>
                <c:pt idx="233">
                  <c:v>164.30253860246006</c:v>
                </c:pt>
                <c:pt idx="234">
                  <c:v>163.12483643025385</c:v>
                </c:pt>
                <c:pt idx="235">
                  <c:v>163.04632295210678</c:v>
                </c:pt>
                <c:pt idx="236">
                  <c:v>164.90447526825437</c:v>
                </c:pt>
                <c:pt idx="237">
                  <c:v>162.57524208322428</c:v>
                </c:pt>
                <c:pt idx="238">
                  <c:v>163.83145773357759</c:v>
                </c:pt>
                <c:pt idx="239">
                  <c:v>157.02695629416382</c:v>
                </c:pt>
                <c:pt idx="240">
                  <c:v>158.04763151007589</c:v>
                </c:pt>
                <c:pt idx="241">
                  <c:v>155.09029049986913</c:v>
                </c:pt>
                <c:pt idx="242">
                  <c:v>153.3106516618686</c:v>
                </c:pt>
                <c:pt idx="243">
                  <c:v>149.59434702957341</c:v>
                </c:pt>
                <c:pt idx="244">
                  <c:v>149.17560847945563</c:v>
                </c:pt>
                <c:pt idx="245">
                  <c:v>152.52551688039776</c:v>
                </c:pt>
                <c:pt idx="246">
                  <c:v>152.02826485213293</c:v>
                </c:pt>
                <c:pt idx="247">
                  <c:v>151.58335514263283</c:v>
                </c:pt>
                <c:pt idx="248">
                  <c:v>151.32164354880922</c:v>
                </c:pt>
                <c:pt idx="249">
                  <c:v>149.7252028264852</c:v>
                </c:pt>
                <c:pt idx="250">
                  <c:v>152.15912064904472</c:v>
                </c:pt>
                <c:pt idx="251">
                  <c:v>150.58885108610309</c:v>
                </c:pt>
                <c:pt idx="252">
                  <c:v>150.95524731745613</c:v>
                </c:pt>
                <c:pt idx="253">
                  <c:v>149.41114891389685</c:v>
                </c:pt>
                <c:pt idx="254">
                  <c:v>153.20596702433917</c:v>
                </c:pt>
                <c:pt idx="255">
                  <c:v>149.17560847945563</c:v>
                </c:pt>
                <c:pt idx="256">
                  <c:v>147.84087935095522</c:v>
                </c:pt>
                <c:pt idx="257">
                  <c:v>138.52394661083486</c:v>
                </c:pt>
                <c:pt idx="258">
                  <c:v>137.39858675739333</c:v>
                </c:pt>
                <c:pt idx="259">
                  <c:v>134.59827270348075</c:v>
                </c:pt>
                <c:pt idx="260">
                  <c:v>131.14367966500916</c:v>
                </c:pt>
                <c:pt idx="261">
                  <c:v>129.07615807380267</c:v>
                </c:pt>
                <c:pt idx="262">
                  <c:v>131.37922009945041</c:v>
                </c:pt>
                <c:pt idx="263">
                  <c:v>132.11201256215651</c:v>
                </c:pt>
                <c:pt idx="264">
                  <c:v>130.3847160429207</c:v>
                </c:pt>
                <c:pt idx="265">
                  <c:v>126.17115938236063</c:v>
                </c:pt>
                <c:pt idx="266">
                  <c:v>118.97409055221146</c:v>
                </c:pt>
                <c:pt idx="267">
                  <c:v>115.67652447003402</c:v>
                </c:pt>
                <c:pt idx="268">
                  <c:v>105.10337607956033</c:v>
                </c:pt>
                <c:pt idx="269">
                  <c:v>91.012823868097342</c:v>
                </c:pt>
                <c:pt idx="270">
                  <c:v>89.997382884061764</c:v>
                </c:pt>
                <c:pt idx="271">
                  <c:v>91.965454069615276</c:v>
                </c:pt>
                <c:pt idx="272">
                  <c:v>90.552211462967804</c:v>
                </c:pt>
                <c:pt idx="273">
                  <c:v>87.369798482072753</c:v>
                </c:pt>
                <c:pt idx="274">
                  <c:v>92.687778068568434</c:v>
                </c:pt>
                <c:pt idx="275">
                  <c:v>94.540696152839558</c:v>
                </c:pt>
                <c:pt idx="276">
                  <c:v>102.23501701125359</c:v>
                </c:pt>
                <c:pt idx="277">
                  <c:v>110.44229259356189</c:v>
                </c:pt>
                <c:pt idx="278">
                  <c:v>112.32661606909184</c:v>
                </c:pt>
                <c:pt idx="279">
                  <c:v>109.36927505888509</c:v>
                </c:pt>
                <c:pt idx="280">
                  <c:v>108.24391520544361</c:v>
                </c:pt>
                <c:pt idx="281">
                  <c:v>107.7728343365611</c:v>
                </c:pt>
                <c:pt idx="282">
                  <c:v>104.60612405129545</c:v>
                </c:pt>
                <c:pt idx="283">
                  <c:v>103.50693535723632</c:v>
                </c:pt>
                <c:pt idx="284">
                  <c:v>98.691442030881973</c:v>
                </c:pt>
                <c:pt idx="285">
                  <c:v>104.73697984820727</c:v>
                </c:pt>
                <c:pt idx="286">
                  <c:v>108.81968071185553</c:v>
                </c:pt>
                <c:pt idx="287">
                  <c:v>113.05940853179794</c:v>
                </c:pt>
                <c:pt idx="288">
                  <c:v>117.40382098926983</c:v>
                </c:pt>
                <c:pt idx="289">
                  <c:v>117.71787490185814</c:v>
                </c:pt>
                <c:pt idx="290">
                  <c:v>112.16958911279768</c:v>
                </c:pt>
                <c:pt idx="291">
                  <c:v>110.80868882491492</c:v>
                </c:pt>
                <c:pt idx="292">
                  <c:v>114.47265113844543</c:v>
                </c:pt>
                <c:pt idx="293">
                  <c:v>115.99057838262235</c:v>
                </c:pt>
                <c:pt idx="294">
                  <c:v>110.54697723109132</c:v>
                </c:pt>
                <c:pt idx="295">
                  <c:v>108.24391520544361</c:v>
                </c:pt>
                <c:pt idx="296">
                  <c:v>109.08139230567915</c:v>
                </c:pt>
                <c:pt idx="297">
                  <c:v>107.51112274273751</c:v>
                </c:pt>
                <c:pt idx="298">
                  <c:v>108.24391520544361</c:v>
                </c:pt>
                <c:pt idx="299">
                  <c:v>107.51112274273751</c:v>
                </c:pt>
                <c:pt idx="300">
                  <c:v>109.50013085579691</c:v>
                </c:pt>
                <c:pt idx="301">
                  <c:v>109.44778853703218</c:v>
                </c:pt>
                <c:pt idx="302">
                  <c:v>108.81968071185553</c:v>
                </c:pt>
                <c:pt idx="303">
                  <c:v>107.56346506150223</c:v>
                </c:pt>
                <c:pt idx="304">
                  <c:v>106.93535723632557</c:v>
                </c:pt>
                <c:pt idx="305">
                  <c:v>103.71630463229519</c:v>
                </c:pt>
                <c:pt idx="306">
                  <c:v>102.19837738811827</c:v>
                </c:pt>
                <c:pt idx="307">
                  <c:v>104.84166448573671</c:v>
                </c:pt>
                <c:pt idx="308">
                  <c:v>112.48364302538603</c:v>
                </c:pt>
                <c:pt idx="309">
                  <c:v>114.15859722585711</c:v>
                </c:pt>
                <c:pt idx="310">
                  <c:v>115.25778591991624</c:v>
                </c:pt>
                <c:pt idx="311">
                  <c:v>113.42580476315101</c:v>
                </c:pt>
                <c:pt idx="312">
                  <c:v>114.00157026956295</c:v>
                </c:pt>
                <c:pt idx="313">
                  <c:v>119.81156765244701</c:v>
                </c:pt>
                <c:pt idx="314">
                  <c:v>121.95760272180055</c:v>
                </c:pt>
                <c:pt idx="315">
                  <c:v>125.09814184768385</c:v>
                </c:pt>
                <c:pt idx="316">
                  <c:v>124.15598010991886</c:v>
                </c:pt>
                <c:pt idx="317">
                  <c:v>126.19733054174299</c:v>
                </c:pt>
                <c:pt idx="318">
                  <c:v>130.96048154933263</c:v>
                </c:pt>
                <c:pt idx="319">
                  <c:v>133.36822821250982</c:v>
                </c:pt>
                <c:pt idx="320">
                  <c:v>138.44543313268778</c:v>
                </c:pt>
                <c:pt idx="321">
                  <c:v>134.72912850039253</c:v>
                </c:pt>
                <c:pt idx="322">
                  <c:v>131.53624705574455</c:v>
                </c:pt>
                <c:pt idx="323">
                  <c:v>129.91363517403821</c:v>
                </c:pt>
                <c:pt idx="324">
                  <c:v>122.63805286574194</c:v>
                </c:pt>
                <c:pt idx="325">
                  <c:v>120.43967547762364</c:v>
                </c:pt>
                <c:pt idx="326">
                  <c:v>120.8060717089767</c:v>
                </c:pt>
                <c:pt idx="327">
                  <c:v>125.88327662915466</c:v>
                </c:pt>
                <c:pt idx="328">
                  <c:v>126.35435749803716</c:v>
                </c:pt>
                <c:pt idx="329">
                  <c:v>125.9879612666841</c:v>
                </c:pt>
                <c:pt idx="330">
                  <c:v>124.36534938497775</c:v>
                </c:pt>
                <c:pt idx="331">
                  <c:v>123.42318764721276</c:v>
                </c:pt>
                <c:pt idx="332">
                  <c:v>127.03480764197852</c:v>
                </c:pt>
                <c:pt idx="333">
                  <c:v>123.37084532844804</c:v>
                </c:pt>
                <c:pt idx="334">
                  <c:v>124.57471866003664</c:v>
                </c:pt>
                <c:pt idx="335">
                  <c:v>121.95760272180055</c:v>
                </c:pt>
                <c:pt idx="336">
                  <c:v>121.12012562156502</c:v>
                </c:pt>
                <c:pt idx="337">
                  <c:v>122.2716566343889</c:v>
                </c:pt>
                <c:pt idx="338">
                  <c:v>123.05679141585972</c:v>
                </c:pt>
                <c:pt idx="339">
                  <c:v>128.02931169850825</c:v>
                </c:pt>
                <c:pt idx="340">
                  <c:v>129.75660821774403</c:v>
                </c:pt>
                <c:pt idx="341">
                  <c:v>126.14498822297826</c:v>
                </c:pt>
                <c:pt idx="342">
                  <c:v>123.78958387856582</c:v>
                </c:pt>
                <c:pt idx="343">
                  <c:v>123.37084532844804</c:v>
                </c:pt>
                <c:pt idx="344">
                  <c:v>123.31850300968333</c:v>
                </c:pt>
                <c:pt idx="345">
                  <c:v>126.66841141062548</c:v>
                </c:pt>
                <c:pt idx="346">
                  <c:v>122.89976445956556</c:v>
                </c:pt>
                <c:pt idx="347">
                  <c:v>126.87778068568436</c:v>
                </c:pt>
                <c:pt idx="348">
                  <c:v>124.83643025386024</c:v>
                </c:pt>
                <c:pt idx="349">
                  <c:v>124.47003402250721</c:v>
                </c:pt>
                <c:pt idx="350">
                  <c:v>126.77309604815493</c:v>
                </c:pt>
                <c:pt idx="351">
                  <c:v>129.07615807380267</c:v>
                </c:pt>
                <c:pt idx="352">
                  <c:v>128.23868097356711</c:v>
                </c:pt>
                <c:pt idx="353">
                  <c:v>125.15048416644856</c:v>
                </c:pt>
                <c:pt idx="354">
                  <c:v>125.04579952891912</c:v>
                </c:pt>
                <c:pt idx="355">
                  <c:v>126.93012300444909</c:v>
                </c:pt>
                <c:pt idx="356">
                  <c:v>122.58571054697723</c:v>
                </c:pt>
                <c:pt idx="357">
                  <c:v>122.42868359068306</c:v>
                </c:pt>
                <c:pt idx="358">
                  <c:v>124.83643025386024</c:v>
                </c:pt>
                <c:pt idx="359">
                  <c:v>124.20832242868359</c:v>
                </c:pt>
                <c:pt idx="360">
                  <c:v>125.51688039780163</c:v>
                </c:pt>
                <c:pt idx="361">
                  <c:v>127.87228474221408</c:v>
                </c:pt>
                <c:pt idx="362">
                  <c:v>130.54174299921485</c:v>
                </c:pt>
                <c:pt idx="363">
                  <c:v>137.81732530751111</c:v>
                </c:pt>
                <c:pt idx="364">
                  <c:v>138.02669458257</c:v>
                </c:pt>
                <c:pt idx="365">
                  <c:v>140.38209892698245</c:v>
                </c:pt>
                <c:pt idx="366">
                  <c:v>139.17822559539385</c:v>
                </c:pt>
                <c:pt idx="367">
                  <c:v>140.59146820204137</c:v>
                </c:pt>
                <c:pt idx="368">
                  <c:v>140.01570269562941</c:v>
                </c:pt>
                <c:pt idx="369">
                  <c:v>136.92750588851086</c:v>
                </c:pt>
                <c:pt idx="370">
                  <c:v>136.09002878827533</c:v>
                </c:pt>
                <c:pt idx="371">
                  <c:v>135.30489400680449</c:v>
                </c:pt>
                <c:pt idx="372">
                  <c:v>135.56660560062809</c:v>
                </c:pt>
                <c:pt idx="373">
                  <c:v>134.15336299398064</c:v>
                </c:pt>
                <c:pt idx="374">
                  <c:v>134.67678618162785</c:v>
                </c:pt>
                <c:pt idx="375">
                  <c:v>133.78696676262757</c:v>
                </c:pt>
                <c:pt idx="376">
                  <c:v>132.42606647474483</c:v>
                </c:pt>
                <c:pt idx="377">
                  <c:v>133.26354357498036</c:v>
                </c:pt>
                <c:pt idx="378">
                  <c:v>133.47291285003925</c:v>
                </c:pt>
                <c:pt idx="379">
                  <c:v>139.4922795079822</c:v>
                </c:pt>
                <c:pt idx="380">
                  <c:v>139.2305679141586</c:v>
                </c:pt>
                <c:pt idx="381">
                  <c:v>137.50327139492276</c:v>
                </c:pt>
                <c:pt idx="382">
                  <c:v>136.09002878827533</c:v>
                </c:pt>
                <c:pt idx="383">
                  <c:v>139.70164878304107</c:v>
                </c:pt>
                <c:pt idx="384">
                  <c:v>142.37110704004186</c:v>
                </c:pt>
                <c:pt idx="385">
                  <c:v>143.05155718398325</c:v>
                </c:pt>
                <c:pt idx="386">
                  <c:v>144.36011515310128</c:v>
                </c:pt>
                <c:pt idx="387">
                  <c:v>146.03506935357237</c:v>
                </c:pt>
                <c:pt idx="388">
                  <c:v>148.07641978539647</c:v>
                </c:pt>
                <c:pt idx="389">
                  <c:v>146.29678094739594</c:v>
                </c:pt>
                <c:pt idx="390">
                  <c:v>146.34912326616069</c:v>
                </c:pt>
                <c:pt idx="391">
                  <c:v>148.54750065427896</c:v>
                </c:pt>
                <c:pt idx="392">
                  <c:v>145.51164616592513</c:v>
                </c:pt>
                <c:pt idx="393">
                  <c:v>145.77335775974876</c:v>
                </c:pt>
                <c:pt idx="394">
                  <c:v>148.49515833551425</c:v>
                </c:pt>
                <c:pt idx="395">
                  <c:v>147.18660036639622</c:v>
                </c:pt>
                <c:pt idx="396">
                  <c:v>144.51714210939545</c:v>
                </c:pt>
                <c:pt idx="397">
                  <c:v>144.9358806595132</c:v>
                </c:pt>
                <c:pt idx="398">
                  <c:v>143.15624182151268</c:v>
                </c:pt>
                <c:pt idx="399">
                  <c:v>144.56948442816017</c:v>
                </c:pt>
                <c:pt idx="400">
                  <c:v>145.04056529704266</c:v>
                </c:pt>
                <c:pt idx="401">
                  <c:v>145.14524993457209</c:v>
                </c:pt>
                <c:pt idx="402">
                  <c:v>147.86705051033761</c:v>
                </c:pt>
                <c:pt idx="403">
                  <c:v>149.85605862339702</c:v>
                </c:pt>
                <c:pt idx="404">
                  <c:v>149.96074326092645</c:v>
                </c:pt>
                <c:pt idx="405">
                  <c:v>149.0709238419262</c:v>
                </c:pt>
                <c:pt idx="406">
                  <c:v>144.98822297827795</c:v>
                </c:pt>
                <c:pt idx="407">
                  <c:v>148.65218529180842</c:v>
                </c:pt>
                <c:pt idx="408">
                  <c:v>148.70452761057317</c:v>
                </c:pt>
                <c:pt idx="409">
                  <c:v>147.39596964145511</c:v>
                </c:pt>
                <c:pt idx="410">
                  <c:v>143.67966500915989</c:v>
                </c:pt>
                <c:pt idx="411">
                  <c:v>147.65768123527872</c:v>
                </c:pt>
                <c:pt idx="412">
                  <c:v>147.50065427898454</c:v>
                </c:pt>
                <c:pt idx="413">
                  <c:v>143.41795341533629</c:v>
                </c:pt>
                <c:pt idx="414">
                  <c:v>142.84218790892433</c:v>
                </c:pt>
                <c:pt idx="415">
                  <c:v>134.51975922533367</c:v>
                </c:pt>
                <c:pt idx="416">
                  <c:v>135.46192096309866</c:v>
                </c:pt>
                <c:pt idx="417">
                  <c:v>133.47291285003925</c:v>
                </c:pt>
                <c:pt idx="418">
                  <c:v>136.09002878827533</c:v>
                </c:pt>
                <c:pt idx="419">
                  <c:v>140.95786443339441</c:v>
                </c:pt>
                <c:pt idx="420">
                  <c:v>143.99371892174824</c:v>
                </c:pt>
                <c:pt idx="421">
                  <c:v>145.19759225333678</c:v>
                </c:pt>
                <c:pt idx="422">
                  <c:v>156.39884846898718</c:v>
                </c:pt>
                <c:pt idx="423">
                  <c:v>147.34362732269039</c:v>
                </c:pt>
                <c:pt idx="424">
                  <c:v>146.19209630986651</c:v>
                </c:pt>
                <c:pt idx="425">
                  <c:v>143.41795341533629</c:v>
                </c:pt>
                <c:pt idx="426">
                  <c:v>141.32426066474744</c:v>
                </c:pt>
                <c:pt idx="427">
                  <c:v>143.99371892174824</c:v>
                </c:pt>
                <c:pt idx="428">
                  <c:v>145.30227689086627</c:v>
                </c:pt>
                <c:pt idx="429">
                  <c:v>148.75686992933785</c:v>
                </c:pt>
                <c:pt idx="430">
                  <c:v>147.605338916514</c:v>
                </c:pt>
                <c:pt idx="431">
                  <c:v>146.82020413504318</c:v>
                </c:pt>
                <c:pt idx="432">
                  <c:v>146.1397539911018</c:v>
                </c:pt>
                <c:pt idx="433">
                  <c:v>143.20858414027742</c:v>
                </c:pt>
                <c:pt idx="434">
                  <c:v>141.95236848992408</c:v>
                </c:pt>
                <c:pt idx="435">
                  <c:v>139.91101805809998</c:v>
                </c:pt>
                <c:pt idx="436">
                  <c:v>142.78984559015964</c:v>
                </c:pt>
                <c:pt idx="437">
                  <c:v>140.17272965192359</c:v>
                </c:pt>
                <c:pt idx="438">
                  <c:v>143.31326877780685</c:v>
                </c:pt>
                <c:pt idx="439">
                  <c:v>144.09840355927767</c:v>
                </c:pt>
                <c:pt idx="440">
                  <c:v>146.45380790369015</c:v>
                </c:pt>
                <c:pt idx="441">
                  <c:v>146.87254645380793</c:v>
                </c:pt>
                <c:pt idx="442">
                  <c:v>149.17560847945563</c:v>
                </c:pt>
                <c:pt idx="443">
                  <c:v>150.5365087673384</c:v>
                </c:pt>
                <c:pt idx="444">
                  <c:v>148.28578906045539</c:v>
                </c:pt>
                <c:pt idx="445">
                  <c:v>150.48416644857366</c:v>
                </c:pt>
                <c:pt idx="446">
                  <c:v>151.89740905522115</c:v>
                </c:pt>
                <c:pt idx="447">
                  <c:v>152.00209369275058</c:v>
                </c:pt>
                <c:pt idx="448">
                  <c:v>154.40984035592774</c:v>
                </c:pt>
                <c:pt idx="449">
                  <c:v>151.74038209892694</c:v>
                </c:pt>
                <c:pt idx="450">
                  <c:v>150.48416644857366</c:v>
                </c:pt>
                <c:pt idx="451">
                  <c:v>153.62470557445693</c:v>
                </c:pt>
                <c:pt idx="452">
                  <c:v>153.67704789322167</c:v>
                </c:pt>
                <c:pt idx="453">
                  <c:v>156.66056006281076</c:v>
                </c:pt>
                <c:pt idx="454">
                  <c:v>156.76524470034022</c:v>
                </c:pt>
                <c:pt idx="455">
                  <c:v>155.92776760010466</c:v>
                </c:pt>
                <c:pt idx="456">
                  <c:v>154.61920963098663</c:v>
                </c:pt>
                <c:pt idx="457">
                  <c:v>151.58335514263283</c:v>
                </c:pt>
                <c:pt idx="458">
                  <c:v>152.68254383669196</c:v>
                </c:pt>
                <c:pt idx="459">
                  <c:v>151.00758963622087</c:v>
                </c:pt>
                <c:pt idx="460">
                  <c:v>154.46218267469249</c:v>
                </c:pt>
                <c:pt idx="461">
                  <c:v>150.85056267992672</c:v>
                </c:pt>
                <c:pt idx="462">
                  <c:v>150.11777021722062</c:v>
                </c:pt>
                <c:pt idx="463">
                  <c:v>151.68803978016226</c:v>
                </c:pt>
                <c:pt idx="464">
                  <c:v>147.50065427898454</c:v>
                </c:pt>
                <c:pt idx="465">
                  <c:v>149.80371630463227</c:v>
                </c:pt>
                <c:pt idx="466">
                  <c:v>149.12326616069089</c:v>
                </c:pt>
                <c:pt idx="467">
                  <c:v>149.22795079822035</c:v>
                </c:pt>
                <c:pt idx="468">
                  <c:v>145.51164616592513</c:v>
                </c:pt>
                <c:pt idx="469">
                  <c:v>140.80083747710023</c:v>
                </c:pt>
                <c:pt idx="470">
                  <c:v>144.83119602198374</c:v>
                </c:pt>
                <c:pt idx="471">
                  <c:v>141.69065689610048</c:v>
                </c:pt>
                <c:pt idx="472">
                  <c:v>139.02119863909971</c:v>
                </c:pt>
                <c:pt idx="473">
                  <c:v>137.13687516356973</c:v>
                </c:pt>
                <c:pt idx="474">
                  <c:v>141.79534153362991</c:v>
                </c:pt>
                <c:pt idx="475">
                  <c:v>145.77335775974876</c:v>
                </c:pt>
                <c:pt idx="476">
                  <c:v>143.9413766029835</c:v>
                </c:pt>
                <c:pt idx="477">
                  <c:v>143.73200732792463</c:v>
                </c:pt>
                <c:pt idx="478">
                  <c:v>145.82570007851348</c:v>
                </c:pt>
                <c:pt idx="479">
                  <c:v>145.77335775974876</c:v>
                </c:pt>
                <c:pt idx="480">
                  <c:v>148.91389688563203</c:v>
                </c:pt>
                <c:pt idx="481">
                  <c:v>146.24443862863123</c:v>
                </c:pt>
                <c:pt idx="482">
                  <c:v>152.78722847422139</c:v>
                </c:pt>
                <c:pt idx="483">
                  <c:v>154.56686731222194</c:v>
                </c:pt>
                <c:pt idx="484">
                  <c:v>152.26380528657418</c:v>
                </c:pt>
                <c:pt idx="485">
                  <c:v>151.16461659251505</c:v>
                </c:pt>
                <c:pt idx="486">
                  <c:v>154.72389426851609</c:v>
                </c:pt>
                <c:pt idx="487">
                  <c:v>152.36848992410364</c:v>
                </c:pt>
                <c:pt idx="488">
                  <c:v>151.1122742737503</c:v>
                </c:pt>
                <c:pt idx="489">
                  <c:v>153.41533629939806</c:v>
                </c:pt>
                <c:pt idx="490">
                  <c:v>151.21695891127976</c:v>
                </c:pt>
                <c:pt idx="491">
                  <c:v>153.99110180580996</c:v>
                </c:pt>
                <c:pt idx="492">
                  <c:v>151.89740905522115</c:v>
                </c:pt>
                <c:pt idx="493">
                  <c:v>151.53101282386808</c:v>
                </c:pt>
                <c:pt idx="494">
                  <c:v>146.1397539911018</c:v>
                </c:pt>
                <c:pt idx="495">
                  <c:v>142.10939544621826</c:v>
                </c:pt>
                <c:pt idx="496">
                  <c:v>146.66317717874898</c:v>
                </c:pt>
                <c:pt idx="497">
                  <c:v>147.86705051033761</c:v>
                </c:pt>
                <c:pt idx="498">
                  <c:v>151.94975137398586</c:v>
                </c:pt>
                <c:pt idx="499">
                  <c:v>157.02695629416382</c:v>
                </c:pt>
                <c:pt idx="500">
                  <c:v>156.45119078775187</c:v>
                </c:pt>
                <c:pt idx="501">
                  <c:v>153.25830934310389</c:v>
                </c:pt>
                <c:pt idx="502">
                  <c:v>150.48416644857366</c:v>
                </c:pt>
                <c:pt idx="503">
                  <c:v>149.17560847945563</c:v>
                </c:pt>
                <c:pt idx="504">
                  <c:v>150.22245485475005</c:v>
                </c:pt>
                <c:pt idx="505">
                  <c:v>147.08191572886676</c:v>
                </c:pt>
                <c:pt idx="506">
                  <c:v>145.51164616592513</c:v>
                </c:pt>
                <c:pt idx="507">
                  <c:v>147.18660036639622</c:v>
                </c:pt>
                <c:pt idx="508">
                  <c:v>145.93038471604291</c:v>
                </c:pt>
                <c:pt idx="509">
                  <c:v>137.0321905260403</c:v>
                </c:pt>
                <c:pt idx="510">
                  <c:v>136.97984820727558</c:v>
                </c:pt>
                <c:pt idx="511">
                  <c:v>138.23606385762889</c:v>
                </c:pt>
                <c:pt idx="512">
                  <c:v>138.70714472651139</c:v>
                </c:pt>
                <c:pt idx="513">
                  <c:v>139.33525255168803</c:v>
                </c:pt>
                <c:pt idx="514">
                  <c:v>141.71682805548284</c:v>
                </c:pt>
                <c:pt idx="515">
                  <c:v>144.46479979063071</c:v>
                </c:pt>
                <c:pt idx="516">
                  <c:v>141.58597225857105</c:v>
                </c:pt>
                <c:pt idx="517">
                  <c:v>144.85736718136613</c:v>
                </c:pt>
                <c:pt idx="518">
                  <c:v>146.55849254121958</c:v>
                </c:pt>
                <c:pt idx="519">
                  <c:v>147.39596964145511</c:v>
                </c:pt>
                <c:pt idx="520">
                  <c:v>146.7940329756608</c:v>
                </c:pt>
                <c:pt idx="521">
                  <c:v>145.30227689086627</c:v>
                </c:pt>
                <c:pt idx="522">
                  <c:v>145.27610573148391</c:v>
                </c:pt>
                <c:pt idx="523">
                  <c:v>145.45930384716041</c:v>
                </c:pt>
                <c:pt idx="524">
                  <c:v>145.09290761580738</c:v>
                </c:pt>
                <c:pt idx="525">
                  <c:v>140.85317979586495</c:v>
                </c:pt>
                <c:pt idx="526">
                  <c:v>142.13556660560062</c:v>
                </c:pt>
                <c:pt idx="527">
                  <c:v>141.48128762104162</c:v>
                </c:pt>
                <c:pt idx="528">
                  <c:v>139.28291023292331</c:v>
                </c:pt>
                <c:pt idx="529">
                  <c:v>138.86417168280553</c:v>
                </c:pt>
                <c:pt idx="530">
                  <c:v>137.52944255430515</c:v>
                </c:pt>
                <c:pt idx="531">
                  <c:v>135.48809212248102</c:v>
                </c:pt>
                <c:pt idx="532">
                  <c:v>134.4412457471866</c:v>
                </c:pt>
                <c:pt idx="533">
                  <c:v>135.46192096309866</c:v>
                </c:pt>
                <c:pt idx="534">
                  <c:v>146.87254645380793</c:v>
                </c:pt>
                <c:pt idx="535">
                  <c:v>149.93457210154409</c:v>
                </c:pt>
                <c:pt idx="536">
                  <c:v>148.78304108872021</c:v>
                </c:pt>
                <c:pt idx="537">
                  <c:v>149.98691442030884</c:v>
                </c:pt>
                <c:pt idx="538">
                  <c:v>149.09709500130856</c:v>
                </c:pt>
                <c:pt idx="539">
                  <c:v>151.03376079560326</c:v>
                </c:pt>
                <c:pt idx="540">
                  <c:v>155.35200209369276</c:v>
                </c:pt>
                <c:pt idx="541">
                  <c:v>153.78173253075113</c:v>
                </c:pt>
                <c:pt idx="542">
                  <c:v>154.17429992148652</c:v>
                </c:pt>
                <c:pt idx="543">
                  <c:v>156.18947919392826</c:v>
                </c:pt>
                <c:pt idx="544">
                  <c:v>158.04763151007589</c:v>
                </c:pt>
                <c:pt idx="545">
                  <c:v>156.58204658466369</c:v>
                </c:pt>
                <c:pt idx="546">
                  <c:v>155.48285789060455</c:v>
                </c:pt>
                <c:pt idx="547">
                  <c:v>155.58754252813398</c:v>
                </c:pt>
                <c:pt idx="548">
                  <c:v>156.68673122219315</c:v>
                </c:pt>
                <c:pt idx="549">
                  <c:v>155.9801099188694</c:v>
                </c:pt>
                <c:pt idx="550">
                  <c:v>156.24182151269301</c:v>
                </c:pt>
                <c:pt idx="551">
                  <c:v>156.47736194713423</c:v>
                </c:pt>
                <c:pt idx="552">
                  <c:v>155.2473174561633</c:v>
                </c:pt>
                <c:pt idx="553">
                  <c:v>155.45668673122219</c:v>
                </c:pt>
                <c:pt idx="554">
                  <c:v>154.46218267469249</c:v>
                </c:pt>
                <c:pt idx="555">
                  <c:v>153.62470557445693</c:v>
                </c:pt>
                <c:pt idx="556">
                  <c:v>152.47317456163307</c:v>
                </c:pt>
                <c:pt idx="557">
                  <c:v>154.35749803716303</c:v>
                </c:pt>
                <c:pt idx="558">
                  <c:v>153.36299398063332</c:v>
                </c:pt>
                <c:pt idx="559">
                  <c:v>153.36299398063332</c:v>
                </c:pt>
                <c:pt idx="560">
                  <c:v>153.54619209630985</c:v>
                </c:pt>
                <c:pt idx="561">
                  <c:v>152.76105731483904</c:v>
                </c:pt>
                <c:pt idx="562">
                  <c:v>150.2747971735148</c:v>
                </c:pt>
                <c:pt idx="563">
                  <c:v>151.63569746139754</c:v>
                </c:pt>
                <c:pt idx="564">
                  <c:v>152.15912064904472</c:v>
                </c:pt>
                <c:pt idx="565">
                  <c:v>152.13294948966237</c:v>
                </c:pt>
                <c:pt idx="566">
                  <c:v>153.10128238680974</c:v>
                </c:pt>
                <c:pt idx="567">
                  <c:v>162.9678094739597</c:v>
                </c:pt>
                <c:pt idx="568">
                  <c:v>162.18267469248889</c:v>
                </c:pt>
                <c:pt idx="569">
                  <c:v>166.18686207799004</c:v>
                </c:pt>
                <c:pt idx="570">
                  <c:v>164.30253860246006</c:v>
                </c:pt>
                <c:pt idx="571">
                  <c:v>164.51190787751898</c:v>
                </c:pt>
                <c:pt idx="572">
                  <c:v>165.71578120910758</c:v>
                </c:pt>
                <c:pt idx="573">
                  <c:v>163.3603768646951</c:v>
                </c:pt>
                <c:pt idx="574">
                  <c:v>166.78879874378433</c:v>
                </c:pt>
                <c:pt idx="575">
                  <c:v>163.98848468987174</c:v>
                </c:pt>
                <c:pt idx="576">
                  <c:v>166.6841141062549</c:v>
                </c:pt>
                <c:pt idx="577">
                  <c:v>168.07118555352002</c:v>
                </c:pt>
                <c:pt idx="578">
                  <c:v>168.12352787228474</c:v>
                </c:pt>
                <c:pt idx="579">
                  <c:v>168.90866265375556</c:v>
                </c:pt>
                <c:pt idx="580">
                  <c:v>165.32321381837215</c:v>
                </c:pt>
                <c:pt idx="581">
                  <c:v>163.25569222716564</c:v>
                </c:pt>
                <c:pt idx="582">
                  <c:v>159.87961266684113</c:v>
                </c:pt>
                <c:pt idx="583">
                  <c:v>159.85344150745874</c:v>
                </c:pt>
                <c:pt idx="584">
                  <c:v>161.47605338916514</c:v>
                </c:pt>
                <c:pt idx="585">
                  <c:v>163.30803454593038</c:v>
                </c:pt>
                <c:pt idx="586">
                  <c:v>161.71159382360639</c:v>
                </c:pt>
                <c:pt idx="587">
                  <c:v>161.99947657681236</c:v>
                </c:pt>
                <c:pt idx="588">
                  <c:v>161.52839570792986</c:v>
                </c:pt>
                <c:pt idx="589">
                  <c:v>160.21983773881183</c:v>
                </c:pt>
                <c:pt idx="590">
                  <c:v>166.2915467155195</c:v>
                </c:pt>
                <c:pt idx="591">
                  <c:v>168.93483381313791</c:v>
                </c:pt>
                <c:pt idx="592">
                  <c:v>176.00104684637529</c:v>
                </c:pt>
                <c:pt idx="593">
                  <c:v>165.40172729651923</c:v>
                </c:pt>
                <c:pt idx="594">
                  <c:v>162.54907092384192</c:v>
                </c:pt>
                <c:pt idx="595">
                  <c:v>161.65925150484165</c:v>
                </c:pt>
                <c:pt idx="596">
                  <c:v>160.74326092645904</c:v>
                </c:pt>
                <c:pt idx="597">
                  <c:v>163.30803454593038</c:v>
                </c:pt>
                <c:pt idx="598">
                  <c:v>167.12902381575503</c:v>
                </c:pt>
                <c:pt idx="599">
                  <c:v>164.22402512431299</c:v>
                </c:pt>
                <c:pt idx="600">
                  <c:v>163.15100758963621</c:v>
                </c:pt>
                <c:pt idx="601">
                  <c:v>160.6909186076943</c:v>
                </c:pt>
                <c:pt idx="602">
                  <c:v>158.78042397278199</c:v>
                </c:pt>
                <c:pt idx="603">
                  <c:v>158.07380266945825</c:v>
                </c:pt>
                <c:pt idx="604">
                  <c:v>160.48154933263544</c:v>
                </c:pt>
                <c:pt idx="605">
                  <c:v>159.59172991363516</c:v>
                </c:pt>
                <c:pt idx="606">
                  <c:v>160.53389165140015</c:v>
                </c:pt>
                <c:pt idx="607">
                  <c:v>159.67024339178226</c:v>
                </c:pt>
                <c:pt idx="608">
                  <c:v>159.25150484166448</c:v>
                </c:pt>
                <c:pt idx="609">
                  <c:v>158.09997382884063</c:v>
                </c:pt>
                <c:pt idx="610">
                  <c:v>157.26249672860507</c:v>
                </c:pt>
                <c:pt idx="611">
                  <c:v>157.65506411934047</c:v>
                </c:pt>
                <c:pt idx="612">
                  <c:v>157.78591991625228</c:v>
                </c:pt>
                <c:pt idx="613">
                  <c:v>156.52970426589897</c:v>
                </c:pt>
                <c:pt idx="614">
                  <c:v>157.49803716304632</c:v>
                </c:pt>
                <c:pt idx="615">
                  <c:v>155.40434441245745</c:v>
                </c:pt>
                <c:pt idx="616">
                  <c:v>155.84925412195761</c:v>
                </c:pt>
                <c:pt idx="617">
                  <c:v>156.52970426589897</c:v>
                </c:pt>
                <c:pt idx="618">
                  <c:v>155.69222716566341</c:v>
                </c:pt>
                <c:pt idx="619">
                  <c:v>153.65087673383931</c:v>
                </c:pt>
                <c:pt idx="620">
                  <c:v>149.12326616069089</c:v>
                </c:pt>
                <c:pt idx="621">
                  <c:v>149.38497775451452</c:v>
                </c:pt>
                <c:pt idx="622">
                  <c:v>147.78853703219053</c:v>
                </c:pt>
                <c:pt idx="623">
                  <c:v>147.91939282910235</c:v>
                </c:pt>
                <c:pt idx="624">
                  <c:v>148.83538340748495</c:v>
                </c:pt>
                <c:pt idx="625">
                  <c:v>147.605338916514</c:v>
                </c:pt>
                <c:pt idx="626">
                  <c:v>145.82570007851348</c:v>
                </c:pt>
                <c:pt idx="627">
                  <c:v>139.62313530489402</c:v>
                </c:pt>
                <c:pt idx="628">
                  <c:v>141.84768385239465</c:v>
                </c:pt>
                <c:pt idx="629">
                  <c:v>142.26642240251243</c:v>
                </c:pt>
                <c:pt idx="630">
                  <c:v>141.45511646165926</c:v>
                </c:pt>
                <c:pt idx="631">
                  <c:v>138.20989269824653</c:v>
                </c:pt>
                <c:pt idx="632">
                  <c:v>138.02669458257</c:v>
                </c:pt>
                <c:pt idx="633">
                  <c:v>137.05836168542268</c:v>
                </c:pt>
                <c:pt idx="634">
                  <c:v>139.75399110180581</c:v>
                </c:pt>
                <c:pt idx="635">
                  <c:v>137.2939021198639</c:v>
                </c:pt>
                <c:pt idx="636">
                  <c:v>136.74430777283433</c:v>
                </c:pt>
                <c:pt idx="637">
                  <c:v>136.14237110704005</c:v>
                </c:pt>
                <c:pt idx="638">
                  <c:v>137.58178487306989</c:v>
                </c:pt>
                <c:pt idx="639">
                  <c:v>139.75399110180581</c:v>
                </c:pt>
                <c:pt idx="640">
                  <c:v>143.62732269039515</c:v>
                </c:pt>
                <c:pt idx="641">
                  <c:v>141.66448573671812</c:v>
                </c:pt>
                <c:pt idx="642">
                  <c:v>140.46061240512955</c:v>
                </c:pt>
                <c:pt idx="643">
                  <c:v>140.82700863648259</c:v>
                </c:pt>
                <c:pt idx="644">
                  <c:v>144.22925935618949</c:v>
                </c:pt>
                <c:pt idx="645">
                  <c:v>145.11907877518973</c:v>
                </c:pt>
                <c:pt idx="646">
                  <c:v>145.17142109395448</c:v>
                </c:pt>
                <c:pt idx="647">
                  <c:v>146.53232138183719</c:v>
                </c:pt>
                <c:pt idx="648">
                  <c:v>146.11358283171941</c:v>
                </c:pt>
                <c:pt idx="649">
                  <c:v>148.67835645119078</c:v>
                </c:pt>
                <c:pt idx="650">
                  <c:v>148.28578906045539</c:v>
                </c:pt>
                <c:pt idx="651">
                  <c:v>148.65218529180842</c:v>
                </c:pt>
                <c:pt idx="652">
                  <c:v>149.51583355142631</c:v>
                </c:pt>
                <c:pt idx="653">
                  <c:v>153.93875948704527</c:v>
                </c:pt>
                <c:pt idx="654">
                  <c:v>156.18947919392826</c:v>
                </c:pt>
                <c:pt idx="655">
                  <c:v>153.88641716828056</c:v>
                </c:pt>
                <c:pt idx="656">
                  <c:v>154.67155194975138</c:v>
                </c:pt>
                <c:pt idx="657">
                  <c:v>148.91389688563203</c:v>
                </c:pt>
                <c:pt idx="658">
                  <c:v>146.92488877257261</c:v>
                </c:pt>
                <c:pt idx="659">
                  <c:v>146.87254645380793</c:v>
                </c:pt>
                <c:pt idx="660">
                  <c:v>147.55299659774926</c:v>
                </c:pt>
                <c:pt idx="661">
                  <c:v>149.96074326092645</c:v>
                </c:pt>
                <c:pt idx="662">
                  <c:v>148.94006804501439</c:v>
                </c:pt>
                <c:pt idx="663">
                  <c:v>147.86705051033761</c:v>
                </c:pt>
                <c:pt idx="664">
                  <c:v>147.78853703219053</c:v>
                </c:pt>
                <c:pt idx="665">
                  <c:v>146.00889819418998</c:v>
                </c:pt>
                <c:pt idx="666">
                  <c:v>140.48678356451191</c:v>
                </c:pt>
                <c:pt idx="667">
                  <c:v>132.60926459042136</c:v>
                </c:pt>
                <c:pt idx="668">
                  <c:v>133.10651661868619</c:v>
                </c:pt>
                <c:pt idx="669">
                  <c:v>133.76079560324524</c:v>
                </c:pt>
                <c:pt idx="670">
                  <c:v>136.95367704789319</c:v>
                </c:pt>
                <c:pt idx="671">
                  <c:v>134.02250719706882</c:v>
                </c:pt>
                <c:pt idx="672">
                  <c:v>130.54174299921485</c:v>
                </c:pt>
                <c:pt idx="673">
                  <c:v>133.60376864695104</c:v>
                </c:pt>
                <c:pt idx="674">
                  <c:v>139.41376602983513</c:v>
                </c:pt>
                <c:pt idx="675">
                  <c:v>137.66029835121697</c:v>
                </c:pt>
                <c:pt idx="676">
                  <c:v>135.56660560062809</c:v>
                </c:pt>
                <c:pt idx="677">
                  <c:v>133.36822821250982</c:v>
                </c:pt>
                <c:pt idx="678">
                  <c:v>132.47840879350954</c:v>
                </c:pt>
                <c:pt idx="679">
                  <c:v>130.14917560847945</c:v>
                </c:pt>
                <c:pt idx="680">
                  <c:v>131.48390473697984</c:v>
                </c:pt>
                <c:pt idx="681">
                  <c:v>131.69327401203873</c:v>
                </c:pt>
                <c:pt idx="682">
                  <c:v>132.26903951845065</c:v>
                </c:pt>
                <c:pt idx="683">
                  <c:v>128.23868097356711</c:v>
                </c:pt>
                <c:pt idx="684">
                  <c:v>128.94530227689086</c:v>
                </c:pt>
                <c:pt idx="685">
                  <c:v>130.67259879612666</c:v>
                </c:pt>
                <c:pt idx="686">
                  <c:v>131.8503009683329</c:v>
                </c:pt>
                <c:pt idx="687">
                  <c:v>132.39989531536244</c:v>
                </c:pt>
                <c:pt idx="688">
                  <c:v>133.47291285003925</c:v>
                </c:pt>
                <c:pt idx="689">
                  <c:v>133.00183198115676</c:v>
                </c:pt>
                <c:pt idx="690">
                  <c:v>132.53075111227426</c:v>
                </c:pt>
                <c:pt idx="691">
                  <c:v>135.30489400680449</c:v>
                </c:pt>
                <c:pt idx="692">
                  <c:v>136.53493849777544</c:v>
                </c:pt>
                <c:pt idx="693">
                  <c:v>132.29521067783304</c:v>
                </c:pt>
                <c:pt idx="694">
                  <c:v>129.52106778330278</c:v>
                </c:pt>
                <c:pt idx="695">
                  <c:v>133.34205705312746</c:v>
                </c:pt>
                <c:pt idx="696">
                  <c:v>132.94948966239204</c:v>
                </c:pt>
                <c:pt idx="697">
                  <c:v>134.10102067521589</c:v>
                </c:pt>
                <c:pt idx="698">
                  <c:v>132.08584140277412</c:v>
                </c:pt>
                <c:pt idx="699">
                  <c:v>133.05417429992147</c:v>
                </c:pt>
                <c:pt idx="700">
                  <c:v>132.74012038733315</c:v>
                </c:pt>
                <c:pt idx="701">
                  <c:v>133.81313792200996</c:v>
                </c:pt>
                <c:pt idx="702">
                  <c:v>131.16985082439152</c:v>
                </c:pt>
                <c:pt idx="703">
                  <c:v>126.01413242606647</c:v>
                </c:pt>
                <c:pt idx="704">
                  <c:v>124.44386286312483</c:v>
                </c:pt>
                <c:pt idx="705">
                  <c:v>127.29651923580214</c:v>
                </c:pt>
                <c:pt idx="706">
                  <c:v>126.74692488877257</c:v>
                </c:pt>
                <c:pt idx="707">
                  <c:v>123.60638576288929</c:v>
                </c:pt>
                <c:pt idx="708">
                  <c:v>126.7992672075373</c:v>
                </c:pt>
                <c:pt idx="709">
                  <c:v>127.58440198900811</c:v>
                </c:pt>
                <c:pt idx="710">
                  <c:v>128.8406176393614</c:v>
                </c:pt>
                <c:pt idx="711">
                  <c:v>126.7992672075373</c:v>
                </c:pt>
                <c:pt idx="712">
                  <c:v>125.67390735409577</c:v>
                </c:pt>
                <c:pt idx="713">
                  <c:v>125.85710546977229</c:v>
                </c:pt>
                <c:pt idx="714">
                  <c:v>125.15048416644856</c:v>
                </c:pt>
                <c:pt idx="715">
                  <c:v>128.21250981418476</c:v>
                </c:pt>
                <c:pt idx="716">
                  <c:v>127.13949227950798</c:v>
                </c:pt>
                <c:pt idx="717">
                  <c:v>120.98926982465323</c:v>
                </c:pt>
                <c:pt idx="718">
                  <c:v>123.13530489400679</c:v>
                </c:pt>
                <c:pt idx="719">
                  <c:v>122.6118817063596</c:v>
                </c:pt>
                <c:pt idx="720">
                  <c:v>120.67521591206489</c:v>
                </c:pt>
                <c:pt idx="721">
                  <c:v>120.0732792462706</c:v>
                </c:pt>
                <c:pt idx="722">
                  <c:v>116.74954200471082</c:v>
                </c:pt>
                <c:pt idx="723">
                  <c:v>109.99738288406175</c:v>
                </c:pt>
                <c:pt idx="724">
                  <c:v>111.93404867835643</c:v>
                </c:pt>
                <c:pt idx="725">
                  <c:v>110.99188694059148</c:v>
                </c:pt>
                <c:pt idx="726">
                  <c:v>106.96152839570792</c:v>
                </c:pt>
                <c:pt idx="727">
                  <c:v>107.56346506150223</c:v>
                </c:pt>
                <c:pt idx="728">
                  <c:v>104.84166448573671</c:v>
                </c:pt>
                <c:pt idx="729">
                  <c:v>97.880136090028785</c:v>
                </c:pt>
                <c:pt idx="730">
                  <c:v>92.593561894791932</c:v>
                </c:pt>
                <c:pt idx="731">
                  <c:v>96.80188432347552</c:v>
                </c:pt>
                <c:pt idx="732">
                  <c:v>109.99738288406175</c:v>
                </c:pt>
                <c:pt idx="733">
                  <c:v>103.15624182151268</c:v>
                </c:pt>
                <c:pt idx="734">
                  <c:v>106.77833028003141</c:v>
                </c:pt>
                <c:pt idx="735">
                  <c:v>107.87751897409055</c:v>
                </c:pt>
                <c:pt idx="736">
                  <c:v>106.62130332373722</c:v>
                </c:pt>
                <c:pt idx="737">
                  <c:v>111.80319288144464</c:v>
                </c:pt>
                <c:pt idx="738">
                  <c:v>112.09107563465062</c:v>
                </c:pt>
                <c:pt idx="739">
                  <c:v>113.37346244438629</c:v>
                </c:pt>
                <c:pt idx="740">
                  <c:v>113.39963360376863</c:v>
                </c:pt>
                <c:pt idx="741">
                  <c:v>110.8348599842973</c:v>
                </c:pt>
                <c:pt idx="742">
                  <c:v>110.1020675215912</c:v>
                </c:pt>
                <c:pt idx="743">
                  <c:v>111.20125621565033</c:v>
                </c:pt>
                <c:pt idx="744">
                  <c:v>111.38445433132689</c:v>
                </c:pt>
                <c:pt idx="745">
                  <c:v>114.00157026956295</c:v>
                </c:pt>
                <c:pt idx="746">
                  <c:v>113.26877780685685</c:v>
                </c:pt>
                <c:pt idx="747">
                  <c:v>110.91337346244438</c:v>
                </c:pt>
                <c:pt idx="748">
                  <c:v>109.97121172467939</c:v>
                </c:pt>
                <c:pt idx="749">
                  <c:v>111.27976969379742</c:v>
                </c:pt>
                <c:pt idx="750">
                  <c:v>109.73567129023816</c:v>
                </c:pt>
                <c:pt idx="751">
                  <c:v>105.9931954985606</c:v>
                </c:pt>
                <c:pt idx="752">
                  <c:v>106.62130332373722</c:v>
                </c:pt>
                <c:pt idx="753">
                  <c:v>108.66265375556137</c:v>
                </c:pt>
                <c:pt idx="754">
                  <c:v>105.94085317979587</c:v>
                </c:pt>
                <c:pt idx="755">
                  <c:v>105.94085317979587</c:v>
                </c:pt>
                <c:pt idx="756">
                  <c:v>103.51216958911277</c:v>
                </c:pt>
                <c:pt idx="757">
                  <c:v>105.20806071708977</c:v>
                </c:pt>
                <c:pt idx="758">
                  <c:v>106.62130332373722</c:v>
                </c:pt>
                <c:pt idx="759">
                  <c:v>108.89819419000261</c:v>
                </c:pt>
                <c:pt idx="760">
                  <c:v>108.58414027741428</c:v>
                </c:pt>
                <c:pt idx="761">
                  <c:v>104.43339439937189</c:v>
                </c:pt>
                <c:pt idx="762">
                  <c:v>100.62287359330017</c:v>
                </c:pt>
                <c:pt idx="763">
                  <c:v>98.633865480240772</c:v>
                </c:pt>
                <c:pt idx="764">
                  <c:v>96.435488092122483</c:v>
                </c:pt>
                <c:pt idx="765">
                  <c:v>98.529180842711327</c:v>
                </c:pt>
                <c:pt idx="766">
                  <c:v>101.63831457733576</c:v>
                </c:pt>
                <c:pt idx="767">
                  <c:v>94.928029311698509</c:v>
                </c:pt>
                <c:pt idx="768">
                  <c:v>90.834859984297296</c:v>
                </c:pt>
                <c:pt idx="769">
                  <c:v>90.740643810520808</c:v>
                </c:pt>
                <c:pt idx="770">
                  <c:v>95.189740905522115</c:v>
                </c:pt>
                <c:pt idx="771">
                  <c:v>94.467416906568943</c:v>
                </c:pt>
                <c:pt idx="772">
                  <c:v>94.718660036639619</c:v>
                </c:pt>
                <c:pt idx="773">
                  <c:v>94.247579167757124</c:v>
                </c:pt>
                <c:pt idx="774">
                  <c:v>95.943470295734102</c:v>
                </c:pt>
                <c:pt idx="775">
                  <c:v>92.112012562156494</c:v>
                </c:pt>
                <c:pt idx="776">
                  <c:v>89.965977492802935</c:v>
                </c:pt>
                <c:pt idx="777">
                  <c:v>90.447526825438359</c:v>
                </c:pt>
                <c:pt idx="778">
                  <c:v>91.850300968332888</c:v>
                </c:pt>
                <c:pt idx="779">
                  <c:v>89.610049725202813</c:v>
                </c:pt>
                <c:pt idx="780">
                  <c:v>90.07066213033238</c:v>
                </c:pt>
                <c:pt idx="781">
                  <c:v>92.520282648521317</c:v>
                </c:pt>
                <c:pt idx="782">
                  <c:v>94.195236848992408</c:v>
                </c:pt>
                <c:pt idx="783">
                  <c:v>96.550641193404857</c:v>
                </c:pt>
                <c:pt idx="784">
                  <c:v>95.493326354357492</c:v>
                </c:pt>
                <c:pt idx="785">
                  <c:v>97.670766814969895</c:v>
                </c:pt>
                <c:pt idx="786">
                  <c:v>97.953415336299386</c:v>
                </c:pt>
                <c:pt idx="787">
                  <c:v>98.581523161476042</c:v>
                </c:pt>
                <c:pt idx="788">
                  <c:v>97.356712902381574</c:v>
                </c:pt>
                <c:pt idx="789">
                  <c:v>97.869667626275842</c:v>
                </c:pt>
                <c:pt idx="790">
                  <c:v>94.948966239204395</c:v>
                </c:pt>
                <c:pt idx="791">
                  <c:v>91.965454069615276</c:v>
                </c:pt>
                <c:pt idx="792">
                  <c:v>88.814446479979054</c:v>
                </c:pt>
                <c:pt idx="793">
                  <c:v>86.124051295472384</c:v>
                </c:pt>
                <c:pt idx="794">
                  <c:v>87.11855535200209</c:v>
                </c:pt>
                <c:pt idx="795">
                  <c:v>84.794556398848471</c:v>
                </c:pt>
                <c:pt idx="796">
                  <c:v>86.888249149437314</c:v>
                </c:pt>
                <c:pt idx="797">
                  <c:v>86.930123004449101</c:v>
                </c:pt>
                <c:pt idx="798">
                  <c:v>86.354357498037146</c:v>
                </c:pt>
                <c:pt idx="799">
                  <c:v>87.443077728343368</c:v>
                </c:pt>
                <c:pt idx="800">
                  <c:v>89.170374247579161</c:v>
                </c:pt>
                <c:pt idx="801">
                  <c:v>89.965977492802935</c:v>
                </c:pt>
                <c:pt idx="802">
                  <c:v>89.149437320073261</c:v>
                </c:pt>
                <c:pt idx="803">
                  <c:v>88.992410363779115</c:v>
                </c:pt>
                <c:pt idx="804">
                  <c:v>88.332897147343616</c:v>
                </c:pt>
                <c:pt idx="805">
                  <c:v>87.746663177178746</c:v>
                </c:pt>
                <c:pt idx="806">
                  <c:v>87.013870714472645</c:v>
                </c:pt>
                <c:pt idx="807">
                  <c:v>86.124051295472384</c:v>
                </c:pt>
                <c:pt idx="808">
                  <c:v>88.605077204920164</c:v>
                </c:pt>
                <c:pt idx="809">
                  <c:v>88.175870191049469</c:v>
                </c:pt>
                <c:pt idx="810">
                  <c:v>85.359853441507454</c:v>
                </c:pt>
                <c:pt idx="811">
                  <c:v>84.093169327401199</c:v>
                </c:pt>
                <c:pt idx="812">
                  <c:v>84.239727819942416</c:v>
                </c:pt>
                <c:pt idx="813">
                  <c:v>80.837477100235532</c:v>
                </c:pt>
                <c:pt idx="814">
                  <c:v>84.250196283695374</c:v>
                </c:pt>
                <c:pt idx="815">
                  <c:v>92.08060717089765</c:v>
                </c:pt>
                <c:pt idx="816">
                  <c:v>91.0232923318503</c:v>
                </c:pt>
                <c:pt idx="817">
                  <c:v>91.640931693274013</c:v>
                </c:pt>
                <c:pt idx="818">
                  <c:v>92.447003402250715</c:v>
                </c:pt>
                <c:pt idx="819">
                  <c:v>92.132949489662394</c:v>
                </c:pt>
                <c:pt idx="820">
                  <c:v>88.83538340748494</c:v>
                </c:pt>
                <c:pt idx="821">
                  <c:v>84.302538602460089</c:v>
                </c:pt>
                <c:pt idx="822">
                  <c:v>87.066213033237375</c:v>
                </c:pt>
                <c:pt idx="823">
                  <c:v>87.830410887202305</c:v>
                </c:pt>
                <c:pt idx="824">
                  <c:v>89.463491232661596</c:v>
                </c:pt>
                <c:pt idx="825">
                  <c:v>87.453546192096312</c:v>
                </c:pt>
                <c:pt idx="826">
                  <c:v>89.505365087673383</c:v>
                </c:pt>
                <c:pt idx="827">
                  <c:v>91.724679403297557</c:v>
                </c:pt>
                <c:pt idx="828">
                  <c:v>89.798482072755817</c:v>
                </c:pt>
                <c:pt idx="829">
                  <c:v>91.651400157026956</c:v>
                </c:pt>
                <c:pt idx="830">
                  <c:v>88.458518712378947</c:v>
                </c:pt>
                <c:pt idx="831">
                  <c:v>90.740643810520808</c:v>
                </c:pt>
                <c:pt idx="832">
                  <c:v>90.656896100497235</c:v>
                </c:pt>
                <c:pt idx="833">
                  <c:v>90.520806071708975</c:v>
                </c:pt>
                <c:pt idx="834">
                  <c:v>90.740643810520808</c:v>
                </c:pt>
                <c:pt idx="835">
                  <c:v>88.510861031143676</c:v>
                </c:pt>
                <c:pt idx="836">
                  <c:v>87.683852394661088</c:v>
                </c:pt>
                <c:pt idx="837">
                  <c:v>86.678879874378424</c:v>
                </c:pt>
                <c:pt idx="838">
                  <c:v>82.166971996859445</c:v>
                </c:pt>
                <c:pt idx="839">
                  <c:v>81.811044229259352</c:v>
                </c:pt>
                <c:pt idx="840">
                  <c:v>83.140539125883279</c:v>
                </c:pt>
                <c:pt idx="841">
                  <c:v>82.700863648259613</c:v>
                </c:pt>
                <c:pt idx="842">
                  <c:v>79.319549856058615</c:v>
                </c:pt>
                <c:pt idx="843">
                  <c:v>77.613190264328708</c:v>
                </c:pt>
                <c:pt idx="844">
                  <c:v>79.319549856058615</c:v>
                </c:pt>
                <c:pt idx="845">
                  <c:v>77.613190264328708</c:v>
                </c:pt>
                <c:pt idx="846">
                  <c:v>75.980109918869402</c:v>
                </c:pt>
                <c:pt idx="847">
                  <c:v>77.613190264328708</c:v>
                </c:pt>
                <c:pt idx="848">
                  <c:v>75.561371368751637</c:v>
                </c:pt>
                <c:pt idx="849">
                  <c:v>74.315624182151268</c:v>
                </c:pt>
                <c:pt idx="850">
                  <c:v>74.514524993457215</c:v>
                </c:pt>
                <c:pt idx="851">
                  <c:v>76.084794556398847</c:v>
                </c:pt>
                <c:pt idx="852">
                  <c:v>78.105208060717075</c:v>
                </c:pt>
                <c:pt idx="853">
                  <c:v>74.797173514786707</c:v>
                </c:pt>
                <c:pt idx="854">
                  <c:v>74.483119602198371</c:v>
                </c:pt>
                <c:pt idx="855">
                  <c:v>71.499607432609253</c:v>
                </c:pt>
                <c:pt idx="856">
                  <c:v>70.735409578644322</c:v>
                </c:pt>
                <c:pt idx="857">
                  <c:v>71.049463491232672</c:v>
                </c:pt>
                <c:pt idx="858">
                  <c:v>71.436796650091594</c:v>
                </c:pt>
                <c:pt idx="859">
                  <c:v>69.856058623397018</c:v>
                </c:pt>
                <c:pt idx="860">
                  <c:v>68.097356712902382</c:v>
                </c:pt>
                <c:pt idx="861">
                  <c:v>66.63177178749018</c:v>
                </c:pt>
                <c:pt idx="862">
                  <c:v>68.170635959172984</c:v>
                </c:pt>
                <c:pt idx="863">
                  <c:v>64.91494373200733</c:v>
                </c:pt>
                <c:pt idx="864">
                  <c:v>62.224548547500646</c:v>
                </c:pt>
                <c:pt idx="865">
                  <c:v>62.287359330018319</c:v>
                </c:pt>
                <c:pt idx="866">
                  <c:v>66.056006281078254</c:v>
                </c:pt>
                <c:pt idx="867">
                  <c:v>64.276367443077717</c:v>
                </c:pt>
                <c:pt idx="868">
                  <c:v>63.784349646689343</c:v>
                </c:pt>
                <c:pt idx="869">
                  <c:v>60.486783564511903</c:v>
                </c:pt>
                <c:pt idx="870">
                  <c:v>60.235540434441234</c:v>
                </c:pt>
                <c:pt idx="871">
                  <c:v>58.560586233970156</c:v>
                </c:pt>
                <c:pt idx="872">
                  <c:v>59.209630986652705</c:v>
                </c:pt>
                <c:pt idx="873">
                  <c:v>59.733054174299916</c:v>
                </c:pt>
                <c:pt idx="874">
                  <c:v>61.85815231614761</c:v>
                </c:pt>
                <c:pt idx="875">
                  <c:v>61.910494634912325</c:v>
                </c:pt>
                <c:pt idx="876">
                  <c:v>60.549594347029576</c:v>
                </c:pt>
                <c:pt idx="877">
                  <c:v>60.088981941900023</c:v>
                </c:pt>
                <c:pt idx="878">
                  <c:v>54.362732269039512</c:v>
                </c:pt>
                <c:pt idx="879">
                  <c:v>54.341795341533626</c:v>
                </c:pt>
                <c:pt idx="880">
                  <c:v>52.604030358544883</c:v>
                </c:pt>
                <c:pt idx="881">
                  <c:v>53.389165140015706</c:v>
                </c:pt>
                <c:pt idx="882">
                  <c:v>51.996859460874113</c:v>
                </c:pt>
                <c:pt idx="883">
                  <c:v>52.002093692750584</c:v>
                </c:pt>
                <c:pt idx="884">
                  <c:v>51.808427113321123</c:v>
                </c:pt>
                <c:pt idx="885">
                  <c:v>51.803192881444652</c:v>
                </c:pt>
                <c:pt idx="886">
                  <c:v>50.709238419261972</c:v>
                </c:pt>
                <c:pt idx="887">
                  <c:v>59.691180319288137</c:v>
                </c:pt>
                <c:pt idx="888">
                  <c:v>60.172729651923575</c:v>
                </c:pt>
                <c:pt idx="889">
                  <c:v>62.81078251766553</c:v>
                </c:pt>
                <c:pt idx="890">
                  <c:v>65.134781470819149</c:v>
                </c:pt>
                <c:pt idx="891">
                  <c:v>66.998168018843231</c:v>
                </c:pt>
                <c:pt idx="892">
                  <c:v>70.997121172467928</c:v>
                </c:pt>
                <c:pt idx="893">
                  <c:v>69.018581523161487</c:v>
                </c:pt>
                <c:pt idx="894">
                  <c:v>69.154671551949747</c:v>
                </c:pt>
                <c:pt idx="895">
                  <c:v>67.898455901596435</c:v>
                </c:pt>
                <c:pt idx="896">
                  <c:v>67.542528133996328</c:v>
                </c:pt>
                <c:pt idx="897">
                  <c:v>67.626275844019872</c:v>
                </c:pt>
                <c:pt idx="898">
                  <c:v>65.061502224548533</c:v>
                </c:pt>
                <c:pt idx="899">
                  <c:v>64.381052080607176</c:v>
                </c:pt>
                <c:pt idx="900">
                  <c:v>64.89400680450143</c:v>
                </c:pt>
                <c:pt idx="901">
                  <c:v>63.470295734101022</c:v>
                </c:pt>
                <c:pt idx="902">
                  <c:v>63.302800314053911</c:v>
                </c:pt>
                <c:pt idx="903">
                  <c:v>63.993718921748233</c:v>
                </c:pt>
                <c:pt idx="904">
                  <c:v>65.386024600889812</c:v>
                </c:pt>
                <c:pt idx="905">
                  <c:v>65.040565297042662</c:v>
                </c:pt>
                <c:pt idx="906">
                  <c:v>63.889034284218795</c:v>
                </c:pt>
                <c:pt idx="907">
                  <c:v>62.318764721277155</c:v>
                </c:pt>
                <c:pt idx="908">
                  <c:v>61.533629939806332</c:v>
                </c:pt>
                <c:pt idx="909">
                  <c:v>61.523161476053389</c:v>
                </c:pt>
                <c:pt idx="910">
                  <c:v>62.235017011253603</c:v>
                </c:pt>
                <c:pt idx="911">
                  <c:v>61.502224548547503</c:v>
                </c:pt>
                <c:pt idx="912">
                  <c:v>64.904475268254373</c:v>
                </c:pt>
                <c:pt idx="913">
                  <c:v>64.89400680450143</c:v>
                </c:pt>
                <c:pt idx="914">
                  <c:v>62.057053127453543</c:v>
                </c:pt>
                <c:pt idx="915">
                  <c:v>63.386548024077463</c:v>
                </c:pt>
                <c:pt idx="916">
                  <c:v>63.42842187908925</c:v>
                </c:pt>
                <c:pt idx="917">
                  <c:v>61.920963098665261</c:v>
                </c:pt>
                <c:pt idx="918">
                  <c:v>66.108348599842969</c:v>
                </c:pt>
                <c:pt idx="919">
                  <c:v>65.511646165925143</c:v>
                </c:pt>
                <c:pt idx="920">
                  <c:v>65.878042397278193</c:v>
                </c:pt>
                <c:pt idx="921">
                  <c:v>66.129285527348856</c:v>
                </c:pt>
                <c:pt idx="922">
                  <c:v>65.836168542266421</c:v>
                </c:pt>
                <c:pt idx="923">
                  <c:v>67.197068830149163</c:v>
                </c:pt>
                <c:pt idx="924">
                  <c:v>66.715519497513725</c:v>
                </c:pt>
                <c:pt idx="925">
                  <c:v>72.4313007066213</c:v>
                </c:pt>
                <c:pt idx="926">
                  <c:v>72.515048416644845</c:v>
                </c:pt>
                <c:pt idx="927">
                  <c:v>73.635174038209897</c:v>
                </c:pt>
                <c:pt idx="928">
                  <c:v>73.331588589374491</c:v>
                </c:pt>
                <c:pt idx="929">
                  <c:v>75.655587542528124</c:v>
                </c:pt>
                <c:pt idx="930">
                  <c:v>76.650091599057831</c:v>
                </c:pt>
                <c:pt idx="931">
                  <c:v>76.691965454069617</c:v>
                </c:pt>
                <c:pt idx="932">
                  <c:v>78.83800052342319</c:v>
                </c:pt>
                <c:pt idx="933">
                  <c:v>78.241298089505349</c:v>
                </c:pt>
                <c:pt idx="934">
                  <c:v>75.446218267469234</c:v>
                </c:pt>
                <c:pt idx="935">
                  <c:v>76.650091599057831</c:v>
                </c:pt>
                <c:pt idx="936">
                  <c:v>77.864433394399356</c:v>
                </c:pt>
                <c:pt idx="937">
                  <c:v>77.843496466893484</c:v>
                </c:pt>
                <c:pt idx="938">
                  <c:v>76.158073802669463</c:v>
                </c:pt>
                <c:pt idx="939">
                  <c:v>76.042920701387061</c:v>
                </c:pt>
                <c:pt idx="940">
                  <c:v>77.623658728081651</c:v>
                </c:pt>
                <c:pt idx="941">
                  <c:v>77.110704004187383</c:v>
                </c:pt>
                <c:pt idx="942">
                  <c:v>77.142109395446212</c:v>
                </c:pt>
                <c:pt idx="943">
                  <c:v>77.246794032975657</c:v>
                </c:pt>
                <c:pt idx="944">
                  <c:v>82.658989793247827</c:v>
                </c:pt>
                <c:pt idx="945">
                  <c:v>84.302538602460089</c:v>
                </c:pt>
                <c:pt idx="946">
                  <c:v>81.319026432870984</c:v>
                </c:pt>
                <c:pt idx="947">
                  <c:v>80.125621565035331</c:v>
                </c:pt>
                <c:pt idx="948">
                  <c:v>80.60717089767077</c:v>
                </c:pt>
                <c:pt idx="949">
                  <c:v>81.790107301753451</c:v>
                </c:pt>
                <c:pt idx="950">
                  <c:v>72.891913111750839</c:v>
                </c:pt>
                <c:pt idx="951">
                  <c:v>73.268777806856832</c:v>
                </c:pt>
                <c:pt idx="952">
                  <c:v>72.661606909186077</c:v>
                </c:pt>
                <c:pt idx="953">
                  <c:v>73.677047893221655</c:v>
                </c:pt>
                <c:pt idx="954">
                  <c:v>75.854488353834057</c:v>
                </c:pt>
                <c:pt idx="955">
                  <c:v>75.121695891127985</c:v>
                </c:pt>
                <c:pt idx="956">
                  <c:v>71.928814446479976</c:v>
                </c:pt>
                <c:pt idx="957">
                  <c:v>73.174561633080344</c:v>
                </c:pt>
                <c:pt idx="958">
                  <c:v>71.394922795079822</c:v>
                </c:pt>
                <c:pt idx="959">
                  <c:v>72.420832242868357</c:v>
                </c:pt>
                <c:pt idx="960">
                  <c:v>74.148128762104164</c:v>
                </c:pt>
                <c:pt idx="961">
                  <c:v>73.729390211986384</c:v>
                </c:pt>
                <c:pt idx="962">
                  <c:v>74.849515833551422</c:v>
                </c:pt>
                <c:pt idx="963">
                  <c:v>76.419785396493054</c:v>
                </c:pt>
                <c:pt idx="964">
                  <c:v>76.723370845328446</c:v>
                </c:pt>
                <c:pt idx="965">
                  <c:v>75.603245223763409</c:v>
                </c:pt>
                <c:pt idx="966">
                  <c:v>77.204920177963871</c:v>
                </c:pt>
                <c:pt idx="967">
                  <c:v>79.487045276105732</c:v>
                </c:pt>
                <c:pt idx="968">
                  <c:v>78.314577335775965</c:v>
                </c:pt>
                <c:pt idx="969">
                  <c:v>76.377911541481282</c:v>
                </c:pt>
                <c:pt idx="970">
                  <c:v>77.445694844281604</c:v>
                </c:pt>
                <c:pt idx="971">
                  <c:v>73.886417168280545</c:v>
                </c:pt>
                <c:pt idx="972">
                  <c:v>74.294687254645382</c:v>
                </c:pt>
                <c:pt idx="973">
                  <c:v>73.823606385762886</c:v>
                </c:pt>
                <c:pt idx="974">
                  <c:v>74.148128762104164</c:v>
                </c:pt>
                <c:pt idx="975">
                  <c:v>73.802669458257</c:v>
                </c:pt>
                <c:pt idx="976">
                  <c:v>74.483119602198371</c:v>
                </c:pt>
                <c:pt idx="977">
                  <c:v>73.865480240774659</c:v>
                </c:pt>
                <c:pt idx="978">
                  <c:v>73.802669458257</c:v>
                </c:pt>
                <c:pt idx="979">
                  <c:v>73.896885632033488</c:v>
                </c:pt>
                <c:pt idx="980">
                  <c:v>76.639623135304873</c:v>
                </c:pt>
                <c:pt idx="981">
                  <c:v>81.130594085317981</c:v>
                </c:pt>
                <c:pt idx="982">
                  <c:v>85.202826485213293</c:v>
                </c:pt>
                <c:pt idx="983">
                  <c:v>85.338916514001568</c:v>
                </c:pt>
                <c:pt idx="984">
                  <c:v>85.684375817848718</c:v>
                </c:pt>
                <c:pt idx="985">
                  <c:v>85.841402774142892</c:v>
                </c:pt>
                <c:pt idx="986">
                  <c:v>85.736718136613462</c:v>
                </c:pt>
                <c:pt idx="987">
                  <c:v>86.856843758178485</c:v>
                </c:pt>
                <c:pt idx="988">
                  <c:v>85.548285789060458</c:v>
                </c:pt>
                <c:pt idx="989">
                  <c:v>85.150484166448564</c:v>
                </c:pt>
                <c:pt idx="990">
                  <c:v>86.678879874378424</c:v>
                </c:pt>
                <c:pt idx="991">
                  <c:v>85.098141847683848</c:v>
                </c:pt>
                <c:pt idx="992">
                  <c:v>85.317979586495667</c:v>
                </c:pt>
                <c:pt idx="993">
                  <c:v>84.920177963883802</c:v>
                </c:pt>
                <c:pt idx="994">
                  <c:v>84.627060978801367</c:v>
                </c:pt>
                <c:pt idx="995">
                  <c:v>85.579691180319287</c:v>
                </c:pt>
                <c:pt idx="996">
                  <c:v>84.459565558754264</c:v>
                </c:pt>
                <c:pt idx="997">
                  <c:v>83.80005234231875</c:v>
                </c:pt>
                <c:pt idx="998">
                  <c:v>83.349908400942169</c:v>
                </c:pt>
                <c:pt idx="999">
                  <c:v>82.763674430777286</c:v>
                </c:pt>
                <c:pt idx="1000">
                  <c:v>83.4545930384716</c:v>
                </c:pt>
                <c:pt idx="1001">
                  <c:v>83.339439937189212</c:v>
                </c:pt>
                <c:pt idx="1002">
                  <c:v>88.824914943731997</c:v>
                </c:pt>
                <c:pt idx="1003">
                  <c:v>86.626537555613709</c:v>
                </c:pt>
                <c:pt idx="1004">
                  <c:v>85.694844281601661</c:v>
                </c:pt>
                <c:pt idx="1005">
                  <c:v>87.484951583355127</c:v>
                </c:pt>
                <c:pt idx="1006">
                  <c:v>86.281078251766559</c:v>
                </c:pt>
                <c:pt idx="1007">
                  <c:v>86.982465323213816</c:v>
                </c:pt>
                <c:pt idx="1008">
                  <c:v>84.857367181366129</c:v>
                </c:pt>
                <c:pt idx="1009">
                  <c:v>85.129547238942678</c:v>
                </c:pt>
                <c:pt idx="1010">
                  <c:v>86.071708976707669</c:v>
                </c:pt>
                <c:pt idx="1011">
                  <c:v>83.234755299659781</c:v>
                </c:pt>
                <c:pt idx="1012">
                  <c:v>84.909709500130845</c:v>
                </c:pt>
                <c:pt idx="1013">
                  <c:v>83.370845328448056</c:v>
                </c:pt>
                <c:pt idx="1014">
                  <c:v>80.649044752682542</c:v>
                </c:pt>
                <c:pt idx="1015">
                  <c:v>80.586233970164884</c:v>
                </c:pt>
                <c:pt idx="1016">
                  <c:v>81.360900287882743</c:v>
                </c:pt>
                <c:pt idx="1017">
                  <c:v>81.319026432870984</c:v>
                </c:pt>
                <c:pt idx="1018">
                  <c:v>79.298612928552728</c:v>
                </c:pt>
                <c:pt idx="1019">
                  <c:v>78.900811305940849</c:v>
                </c:pt>
                <c:pt idx="1020">
                  <c:v>83.496466893483372</c:v>
                </c:pt>
                <c:pt idx="1021">
                  <c:v>82.857890604553788</c:v>
                </c:pt>
                <c:pt idx="1022">
                  <c:v>83.580214603506931</c:v>
                </c:pt>
                <c:pt idx="1023">
                  <c:v>83.360376864695098</c:v>
                </c:pt>
                <c:pt idx="1024">
                  <c:v>83.234755299659781</c:v>
                </c:pt>
                <c:pt idx="1025">
                  <c:v>83.747710023554035</c:v>
                </c:pt>
                <c:pt idx="1026">
                  <c:v>88.374771002355402</c:v>
                </c:pt>
                <c:pt idx="1027">
                  <c:v>90.447526825438359</c:v>
                </c:pt>
                <c:pt idx="1028">
                  <c:v>91.442030881968066</c:v>
                </c:pt>
                <c:pt idx="1029">
                  <c:v>91.169850824391517</c:v>
                </c:pt>
                <c:pt idx="1030">
                  <c:v>91.504841664485724</c:v>
                </c:pt>
                <c:pt idx="1031">
                  <c:v>88.688824914943723</c:v>
                </c:pt>
                <c:pt idx="1032">
                  <c:v>92.478408793509544</c:v>
                </c:pt>
                <c:pt idx="1033">
                  <c:v>94.938497775451452</c:v>
                </c:pt>
                <c:pt idx="1034">
                  <c:v>92.583093431038989</c:v>
                </c:pt>
                <c:pt idx="1035">
                  <c:v>92.426066474744829</c:v>
                </c:pt>
                <c:pt idx="1036">
                  <c:v>90.845328448050239</c:v>
                </c:pt>
                <c:pt idx="1037">
                  <c:v>90.269562941638313</c:v>
                </c:pt>
                <c:pt idx="1038">
                  <c:v>90.824391520544353</c:v>
                </c:pt>
                <c:pt idx="1039">
                  <c:v>93.05417429992147</c:v>
                </c:pt>
                <c:pt idx="1040">
                  <c:v>92.447003402250715</c:v>
                </c:pt>
                <c:pt idx="1041">
                  <c:v>91.295472389426834</c:v>
                </c:pt>
                <c:pt idx="1042">
                  <c:v>86.228735933001829</c:v>
                </c:pt>
                <c:pt idx="1043">
                  <c:v>87.212771525778592</c:v>
                </c:pt>
                <c:pt idx="1044">
                  <c:v>87.589636220884586</c:v>
                </c:pt>
                <c:pt idx="1045">
                  <c:v>89.829887464014661</c:v>
                </c:pt>
                <c:pt idx="1046">
                  <c:v>91.148913896885617</c:v>
                </c:pt>
                <c:pt idx="1047">
                  <c:v>91.086103114367972</c:v>
                </c:pt>
                <c:pt idx="1048">
                  <c:v>90.688301491756079</c:v>
                </c:pt>
                <c:pt idx="1049">
                  <c:v>90.782517665532581</c:v>
                </c:pt>
                <c:pt idx="1050">
                  <c:v>90.185815231614768</c:v>
                </c:pt>
                <c:pt idx="1051">
                  <c:v>89.505365087673383</c:v>
                </c:pt>
                <c:pt idx="1052">
                  <c:v>90.39518450667363</c:v>
                </c:pt>
                <c:pt idx="1053">
                  <c:v>91.494373200732795</c:v>
                </c:pt>
                <c:pt idx="1054">
                  <c:v>95.001308557969111</c:v>
                </c:pt>
                <c:pt idx="1055">
                  <c:v>92.89714734362731</c:v>
                </c:pt>
                <c:pt idx="1056">
                  <c:v>95.315362470557446</c:v>
                </c:pt>
                <c:pt idx="1057">
                  <c:v>96.90656896100495</c:v>
                </c:pt>
                <c:pt idx="1058">
                  <c:v>96.309866527087138</c:v>
                </c:pt>
                <c:pt idx="1059">
                  <c:v>95.482857890604549</c:v>
                </c:pt>
                <c:pt idx="1060">
                  <c:v>93.514786705051023</c:v>
                </c:pt>
                <c:pt idx="1061">
                  <c:v>93.954462182674689</c:v>
                </c:pt>
                <c:pt idx="1062">
                  <c:v>94.875686992933765</c:v>
                </c:pt>
                <c:pt idx="1063">
                  <c:v>93.912588327662903</c:v>
                </c:pt>
                <c:pt idx="1064">
                  <c:v>91.94451714210939</c:v>
                </c:pt>
                <c:pt idx="1065">
                  <c:v>92.740120387333164</c:v>
                </c:pt>
                <c:pt idx="1066">
                  <c:v>95.493326354357492</c:v>
                </c:pt>
                <c:pt idx="1067">
                  <c:v>93.274012038733304</c:v>
                </c:pt>
                <c:pt idx="1068">
                  <c:v>94.08008374771002</c:v>
                </c:pt>
                <c:pt idx="1069">
                  <c:v>96.875163569746135</c:v>
                </c:pt>
                <c:pt idx="1070">
                  <c:v>96.833289714734363</c:v>
                </c:pt>
                <c:pt idx="1071">
                  <c:v>96.100497252028262</c:v>
                </c:pt>
                <c:pt idx="1072">
                  <c:v>96.173776498298864</c:v>
                </c:pt>
                <c:pt idx="1073">
                  <c:v>96.309866527087138</c:v>
                </c:pt>
                <c:pt idx="1074">
                  <c:v>93.127453546192086</c:v>
                </c:pt>
                <c:pt idx="1075">
                  <c:v>92.248102590944782</c:v>
                </c:pt>
                <c:pt idx="1076">
                  <c:v>92.352787228474227</c:v>
                </c:pt>
                <c:pt idx="1077">
                  <c:v>93.064642763674428</c:v>
                </c:pt>
                <c:pt idx="1078">
                  <c:v>95.011777021722068</c:v>
                </c:pt>
                <c:pt idx="1079">
                  <c:v>96.016749542004703</c:v>
                </c:pt>
                <c:pt idx="1080">
                  <c:v>96.529704265898957</c:v>
                </c:pt>
                <c:pt idx="1081">
                  <c:v>96.550641193404857</c:v>
                </c:pt>
                <c:pt idx="1082">
                  <c:v>95.723632556922269</c:v>
                </c:pt>
                <c:pt idx="1083">
                  <c:v>95.24208322428683</c:v>
                </c:pt>
                <c:pt idx="1084">
                  <c:v>92.164354880921223</c:v>
                </c:pt>
                <c:pt idx="1085">
                  <c:v>92.112012562156494</c:v>
                </c:pt>
                <c:pt idx="1086">
                  <c:v>93.085579691180314</c:v>
                </c:pt>
                <c:pt idx="1087">
                  <c:v>91.305940853179791</c:v>
                </c:pt>
                <c:pt idx="1088">
                  <c:v>89.557707406438098</c:v>
                </c:pt>
                <c:pt idx="1089">
                  <c:v>89.453022768908667</c:v>
                </c:pt>
                <c:pt idx="1090">
                  <c:v>91.117508505626802</c:v>
                </c:pt>
                <c:pt idx="1091">
                  <c:v>86.605600628107823</c:v>
                </c:pt>
                <c:pt idx="1092">
                  <c:v>87.306987699555094</c:v>
                </c:pt>
                <c:pt idx="1093">
                  <c:v>85.213294948966251</c:v>
                </c:pt>
                <c:pt idx="1094">
                  <c:v>85.736718136613462</c:v>
                </c:pt>
                <c:pt idx="1095">
                  <c:v>84.585187123789581</c:v>
                </c:pt>
                <c:pt idx="1096">
                  <c:v>83.716304632295206</c:v>
                </c:pt>
                <c:pt idx="1097">
                  <c:v>82.50196283695368</c:v>
                </c:pt>
                <c:pt idx="1098">
                  <c:v>82.104161214341801</c:v>
                </c:pt>
                <c:pt idx="1099">
                  <c:v>87.212771525778592</c:v>
                </c:pt>
                <c:pt idx="1100">
                  <c:v>86.155456686731213</c:v>
                </c:pt>
                <c:pt idx="1101">
                  <c:v>84.124574718660028</c:v>
                </c:pt>
                <c:pt idx="1102">
                  <c:v>84.857367181366129</c:v>
                </c:pt>
                <c:pt idx="1103">
                  <c:v>81.737764982988736</c:v>
                </c:pt>
                <c:pt idx="1104">
                  <c:v>83.349908400942169</c:v>
                </c:pt>
                <c:pt idx="1105">
                  <c:v>88.90866265375557</c:v>
                </c:pt>
                <c:pt idx="1106">
                  <c:v>88.803978016226111</c:v>
                </c:pt>
                <c:pt idx="1107">
                  <c:v>88.950536508767328</c:v>
                </c:pt>
                <c:pt idx="1108">
                  <c:v>87.715257785919917</c:v>
                </c:pt>
                <c:pt idx="1109">
                  <c:v>89.191311175085048</c:v>
                </c:pt>
                <c:pt idx="1110">
                  <c:v>89.484428160167496</c:v>
                </c:pt>
                <c:pt idx="1111">
                  <c:v>92.310913373462441</c:v>
                </c:pt>
                <c:pt idx="1112">
                  <c:v>91.243130070662133</c:v>
                </c:pt>
                <c:pt idx="1113">
                  <c:v>88.981941900026158</c:v>
                </c:pt>
                <c:pt idx="1114">
                  <c:v>88.458518712378947</c:v>
                </c:pt>
                <c:pt idx="1115">
                  <c:v>90.039256739073537</c:v>
                </c:pt>
                <c:pt idx="1116">
                  <c:v>89.767076681496988</c:v>
                </c:pt>
                <c:pt idx="1117">
                  <c:v>87.129023815755033</c:v>
                </c:pt>
                <c:pt idx="1118">
                  <c:v>87.045276105731489</c:v>
                </c:pt>
                <c:pt idx="1119">
                  <c:v>87.11855535200209</c:v>
                </c:pt>
                <c:pt idx="1120">
                  <c:v>87.516356974613956</c:v>
                </c:pt>
                <c:pt idx="1121">
                  <c:v>87.411672337084525</c:v>
                </c:pt>
                <c:pt idx="1122">
                  <c:v>89.599581261449885</c:v>
                </c:pt>
                <c:pt idx="1123">
                  <c:v>89.23318503009682</c:v>
                </c:pt>
                <c:pt idx="1124">
                  <c:v>89.965977492802935</c:v>
                </c:pt>
                <c:pt idx="1125">
                  <c:v>88.783041088720225</c:v>
                </c:pt>
                <c:pt idx="1126">
                  <c:v>91.065166186862072</c:v>
                </c:pt>
                <c:pt idx="1127">
                  <c:v>89.453022768908667</c:v>
                </c:pt>
                <c:pt idx="1128">
                  <c:v>89.023815755037944</c:v>
                </c:pt>
                <c:pt idx="1129">
                  <c:v>93.703219052604027</c:v>
                </c:pt>
                <c:pt idx="1130">
                  <c:v>93.650876733839297</c:v>
                </c:pt>
                <c:pt idx="1131">
                  <c:v>92.415598010991886</c:v>
                </c:pt>
                <c:pt idx="1132">
                  <c:v>94.027741428945291</c:v>
                </c:pt>
                <c:pt idx="1133">
                  <c:v>95.105993195498556</c:v>
                </c:pt>
                <c:pt idx="1134">
                  <c:v>96.90656896100495</c:v>
                </c:pt>
                <c:pt idx="1135">
                  <c:v>98.068568437581789</c:v>
                </c:pt>
                <c:pt idx="1136">
                  <c:v>96.540172729651914</c:v>
                </c:pt>
                <c:pt idx="1137">
                  <c:v>96.958911279769694</c:v>
                </c:pt>
                <c:pt idx="1138">
                  <c:v>97.702172206228738</c:v>
                </c:pt>
                <c:pt idx="1139">
                  <c:v>100.87411672337083</c:v>
                </c:pt>
                <c:pt idx="1140">
                  <c:v>100.57053127453545</c:v>
                </c:pt>
                <c:pt idx="1141">
                  <c:v>101.66971996859462</c:v>
                </c:pt>
                <c:pt idx="1142">
                  <c:v>101.87908924365348</c:v>
                </c:pt>
                <c:pt idx="1143">
                  <c:v>102.2140800837477</c:v>
                </c:pt>
                <c:pt idx="1144">
                  <c:v>103.11436796650091</c:v>
                </c:pt>
                <c:pt idx="1145">
                  <c:v>100.02617115938234</c:v>
                </c:pt>
                <c:pt idx="1146">
                  <c:v>101.20910756346507</c:v>
                </c:pt>
                <c:pt idx="1147">
                  <c:v>101.54409840355927</c:v>
                </c:pt>
                <c:pt idx="1148">
                  <c:v>101.26144988222978</c:v>
                </c:pt>
                <c:pt idx="1149">
                  <c:v>101.54409840355927</c:v>
                </c:pt>
                <c:pt idx="1150">
                  <c:v>103.32373724155978</c:v>
                </c:pt>
                <c:pt idx="1151">
                  <c:v>100.76943208584139</c:v>
                </c:pt>
                <c:pt idx="1152">
                  <c:v>100.62287359330017</c:v>
                </c:pt>
                <c:pt idx="1153">
                  <c:v>101.23004449097095</c:v>
                </c:pt>
                <c:pt idx="1154">
                  <c:v>102.55953938759485</c:v>
                </c:pt>
                <c:pt idx="1155">
                  <c:v>101.76393614237109</c:v>
                </c:pt>
                <c:pt idx="1156">
                  <c:v>96.383145773357754</c:v>
                </c:pt>
                <c:pt idx="1157">
                  <c:v>97.126406699816798</c:v>
                </c:pt>
                <c:pt idx="1158">
                  <c:v>96.362208845851853</c:v>
                </c:pt>
                <c:pt idx="1159">
                  <c:v>96.393614237110697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E-A44D-B8C3-1C81C9484F6D}"/>
            </c:ext>
          </c:extLst>
        </c:ser>
        <c:ser>
          <c:idx val="1"/>
          <c:order val="1"/>
          <c:tx>
            <c:strRef>
              <c:f>'Prezzi indicizzati'!$M$1</c:f>
              <c:strCache>
                <c:ptCount val="1"/>
                <c:pt idx="0">
                  <c:v> Nike </c:v>
                </c:pt>
              </c:strCache>
            </c:strRef>
          </c:tx>
          <c:spPr>
            <a:ln w="28575" cap="rnd">
              <a:solidFill>
                <a:srgbClr val="FF8000"/>
              </a:solidFill>
              <a:round/>
            </a:ln>
            <a:effectLst/>
          </c:spPr>
          <c:marker>
            <c:symbol val="none"/>
          </c:marker>
          <c:cat>
            <c:numRef>
              <c:f>'Prezzi indicizzati'!$K$2:$K$1161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indicizzati'!$M$2:$M$1161</c:f>
              <c:numCache>
                <c:formatCode>_("€"* #,##0.00_);_("€"* \(#,##0.00\);_("€"* "-"??_);_(@_)</c:formatCode>
                <c:ptCount val="1160"/>
                <c:pt idx="0" formatCode="_-* #,##0.00\ [$€-410]_-;\-* #,##0.00\ [$€-410]_-;_-* &quot;-&quot;??\ [$€-410]_-;_-@_-">
                  <c:v>100</c:v>
                </c:pt>
                <c:pt idx="1">
                  <c:v>100.71801897131758</c:v>
                </c:pt>
                <c:pt idx="2">
                  <c:v>102.36475920131582</c:v>
                </c:pt>
                <c:pt idx="3">
                  <c:v>101.28376989388745</c:v>
                </c:pt>
                <c:pt idx="4">
                  <c:v>101.43684575619618</c:v>
                </c:pt>
                <c:pt idx="5">
                  <c:v>101.20517038223386</c:v>
                </c:pt>
                <c:pt idx="6">
                  <c:v>104.13549431066433</c:v>
                </c:pt>
                <c:pt idx="7">
                  <c:v>104.02218979758946</c:v>
                </c:pt>
                <c:pt idx="8">
                  <c:v>105.98322444574784</c:v>
                </c:pt>
                <c:pt idx="9">
                  <c:v>108.07286337910764</c:v>
                </c:pt>
                <c:pt idx="10">
                  <c:v>108.50544731210799</c:v>
                </c:pt>
                <c:pt idx="11">
                  <c:v>107.95942913969098</c:v>
                </c:pt>
                <c:pt idx="12">
                  <c:v>108.59469354093842</c:v>
                </c:pt>
                <c:pt idx="13">
                  <c:v>107.80430650094792</c:v>
                </c:pt>
                <c:pt idx="14">
                  <c:v>107.21911326261147</c:v>
                </c:pt>
                <c:pt idx="15">
                  <c:v>107.11378249359656</c:v>
                </c:pt>
                <c:pt idx="16">
                  <c:v>108.08505277141671</c:v>
                </c:pt>
                <c:pt idx="17">
                  <c:v>109.19658591708081</c:v>
                </c:pt>
                <c:pt idx="18">
                  <c:v>108.60860356239677</c:v>
                </c:pt>
                <c:pt idx="19">
                  <c:v>109.42962524906217</c:v>
                </c:pt>
                <c:pt idx="20">
                  <c:v>110.81335859903916</c:v>
                </c:pt>
                <c:pt idx="21">
                  <c:v>111.11894288537589</c:v>
                </c:pt>
                <c:pt idx="22">
                  <c:v>110.88393201823838</c:v>
                </c:pt>
                <c:pt idx="23">
                  <c:v>110.96171211726981</c:v>
                </c:pt>
                <c:pt idx="24">
                  <c:v>114.16789041213136</c:v>
                </c:pt>
                <c:pt idx="25">
                  <c:v>114.37947193885304</c:v>
                </c:pt>
                <c:pt idx="26">
                  <c:v>115.38622404995276</c:v>
                </c:pt>
                <c:pt idx="27">
                  <c:v>114.23174324373193</c:v>
                </c:pt>
                <c:pt idx="28">
                  <c:v>113.04366392547531</c:v>
                </c:pt>
                <c:pt idx="29">
                  <c:v>114.06452263159591</c:v>
                </c:pt>
                <c:pt idx="30">
                  <c:v>114.44469284919178</c:v>
                </c:pt>
                <c:pt idx="31">
                  <c:v>115.01755704862775</c:v>
                </c:pt>
                <c:pt idx="32">
                  <c:v>115.6753132503882</c:v>
                </c:pt>
                <c:pt idx="33">
                  <c:v>115.07549481690229</c:v>
                </c:pt>
                <c:pt idx="34">
                  <c:v>116.95374864448374</c:v>
                </c:pt>
                <c:pt idx="35">
                  <c:v>115.28928764358351</c:v>
                </c:pt>
                <c:pt idx="36">
                  <c:v>115.33560879950259</c:v>
                </c:pt>
                <c:pt idx="37">
                  <c:v>114.92623397737553</c:v>
                </c:pt>
                <c:pt idx="38">
                  <c:v>116.26503607472083</c:v>
                </c:pt>
                <c:pt idx="39">
                  <c:v>115.16407455757462</c:v>
                </c:pt>
                <c:pt idx="40">
                  <c:v>116.45630856109381</c:v>
                </c:pt>
                <c:pt idx="41">
                  <c:v>115.52550664451073</c:v>
                </c:pt>
                <c:pt idx="42">
                  <c:v>115.80165358199726</c:v>
                </c:pt>
                <c:pt idx="43">
                  <c:v>117.30706825648384</c:v>
                </c:pt>
                <c:pt idx="44">
                  <c:v>116.97408973486982</c:v>
                </c:pt>
                <c:pt idx="45">
                  <c:v>118.23474437870769</c:v>
                </c:pt>
                <c:pt idx="46">
                  <c:v>117.92321297900756</c:v>
                </c:pt>
                <c:pt idx="47">
                  <c:v>115.94601839676726</c:v>
                </c:pt>
                <c:pt idx="48">
                  <c:v>110.87943722942568</c:v>
                </c:pt>
                <c:pt idx="49">
                  <c:v>111.08841018834366</c:v>
                </c:pt>
                <c:pt idx="50">
                  <c:v>112.97347648029756</c:v>
                </c:pt>
                <c:pt idx="51">
                  <c:v>112.75174409626294</c:v>
                </c:pt>
                <c:pt idx="52">
                  <c:v>114.31535721266137</c:v>
                </c:pt>
                <c:pt idx="53">
                  <c:v>114.57615935534984</c:v>
                </c:pt>
                <c:pt idx="54">
                  <c:v>116.01600270575574</c:v>
                </c:pt>
                <c:pt idx="55">
                  <c:v>114.94837322747746</c:v>
                </c:pt>
                <c:pt idx="56">
                  <c:v>114.7558768875345</c:v>
                </c:pt>
                <c:pt idx="57">
                  <c:v>116.0020664337906</c:v>
                </c:pt>
                <c:pt idx="58">
                  <c:v>116.22655466318162</c:v>
                </c:pt>
                <c:pt idx="59">
                  <c:v>114.85434818545548</c:v>
                </c:pt>
                <c:pt idx="60">
                  <c:v>114.22377774111017</c:v>
                </c:pt>
                <c:pt idx="61">
                  <c:v>114.91518068258171</c:v>
                </c:pt>
                <c:pt idx="62">
                  <c:v>115.31244791630459</c:v>
                </c:pt>
                <c:pt idx="63">
                  <c:v>116.4773910756778</c:v>
                </c:pt>
                <c:pt idx="64">
                  <c:v>117.20137074346984</c:v>
                </c:pt>
                <c:pt idx="65">
                  <c:v>118.79339637061868</c:v>
                </c:pt>
                <c:pt idx="66">
                  <c:v>119.90407957981546</c:v>
                </c:pt>
                <c:pt idx="67">
                  <c:v>121.23622580011374</c:v>
                </c:pt>
                <c:pt idx="68">
                  <c:v>118.87322858775731</c:v>
                </c:pt>
                <c:pt idx="69">
                  <c:v>120.96494970521179</c:v>
                </c:pt>
                <c:pt idx="70">
                  <c:v>120.06559543791833</c:v>
                </c:pt>
                <c:pt idx="71">
                  <c:v>120.89859574974228</c:v>
                </c:pt>
                <c:pt idx="72">
                  <c:v>112.57605601687217</c:v>
                </c:pt>
                <c:pt idx="73">
                  <c:v>112.87964648564588</c:v>
                </c:pt>
                <c:pt idx="74">
                  <c:v>112.87349287847026</c:v>
                </c:pt>
                <c:pt idx="75">
                  <c:v>114.05968597571787</c:v>
                </c:pt>
                <c:pt idx="76">
                  <c:v>112.23115106587476</c:v>
                </c:pt>
                <c:pt idx="77">
                  <c:v>113.98445522823064</c:v>
                </c:pt>
                <c:pt idx="78">
                  <c:v>114.47841223565425</c:v>
                </c:pt>
                <c:pt idx="79">
                  <c:v>115.13317404820873</c:v>
                </c:pt>
                <c:pt idx="80">
                  <c:v>115.69583748384498</c:v>
                </c:pt>
                <c:pt idx="81">
                  <c:v>113.20117612343337</c:v>
                </c:pt>
                <c:pt idx="82">
                  <c:v>114.40312852929576</c:v>
                </c:pt>
                <c:pt idx="83">
                  <c:v>113.86224477286592</c:v>
                </c:pt>
                <c:pt idx="84">
                  <c:v>112.81208409114822</c:v>
                </c:pt>
                <c:pt idx="85">
                  <c:v>111.93739889023999</c:v>
                </c:pt>
                <c:pt idx="86">
                  <c:v>111.04585842205807</c:v>
                </c:pt>
                <c:pt idx="87">
                  <c:v>108.15916726188802</c:v>
                </c:pt>
                <c:pt idx="88">
                  <c:v>108.68432040211748</c:v>
                </c:pt>
                <c:pt idx="89">
                  <c:v>105.42763643740973</c:v>
                </c:pt>
                <c:pt idx="90">
                  <c:v>105.85585973389664</c:v>
                </c:pt>
                <c:pt idx="91">
                  <c:v>110.71711691538475</c:v>
                </c:pt>
                <c:pt idx="92">
                  <c:v>112.52992777165424</c:v>
                </c:pt>
                <c:pt idx="93">
                  <c:v>111.61524717648901</c:v>
                </c:pt>
                <c:pt idx="94">
                  <c:v>112.34580076480394</c:v>
                </c:pt>
                <c:pt idx="95">
                  <c:v>112.16409551982525</c:v>
                </c:pt>
                <c:pt idx="96">
                  <c:v>111.7302875806357</c:v>
                </c:pt>
                <c:pt idx="97">
                  <c:v>113.17536851762526</c:v>
                </c:pt>
                <c:pt idx="98">
                  <c:v>113.63037343581797</c:v>
                </c:pt>
                <c:pt idx="99">
                  <c:v>111.71889852354559</c:v>
                </c:pt>
                <c:pt idx="100">
                  <c:v>114.96622204590972</c:v>
                </c:pt>
                <c:pt idx="101">
                  <c:v>113.60803074428833</c:v>
                </c:pt>
                <c:pt idx="102">
                  <c:v>115.21783681645637</c:v>
                </c:pt>
                <c:pt idx="103">
                  <c:v>115.14291084956263</c:v>
                </c:pt>
                <c:pt idx="104">
                  <c:v>113.16524803153823</c:v>
                </c:pt>
                <c:pt idx="105">
                  <c:v>110.94885333703731</c:v>
                </c:pt>
                <c:pt idx="106">
                  <c:v>110.82587459649098</c:v>
                </c:pt>
                <c:pt idx="107">
                  <c:v>112.31608320705557</c:v>
                </c:pt>
                <c:pt idx="108">
                  <c:v>112.70541698819405</c:v>
                </c:pt>
                <c:pt idx="109">
                  <c:v>115.50888915799051</c:v>
                </c:pt>
                <c:pt idx="110">
                  <c:v>114.92105347038223</c:v>
                </c:pt>
                <c:pt idx="111">
                  <c:v>116.66017030214692</c:v>
                </c:pt>
                <c:pt idx="112">
                  <c:v>118.05444918275418</c:v>
                </c:pt>
                <c:pt idx="113">
                  <c:v>120.41833204447671</c:v>
                </c:pt>
                <c:pt idx="114">
                  <c:v>119.90550092266335</c:v>
                </c:pt>
                <c:pt idx="115">
                  <c:v>118.63326950008788</c:v>
                </c:pt>
                <c:pt idx="116">
                  <c:v>119.75415835689959</c:v>
                </c:pt>
                <c:pt idx="117">
                  <c:v>120.69768871689652</c:v>
                </c:pt>
                <c:pt idx="118">
                  <c:v>120.63573629989295</c:v>
                </c:pt>
                <c:pt idx="119">
                  <c:v>118.98977000198765</c:v>
                </c:pt>
                <c:pt idx="120">
                  <c:v>118.35969648584084</c:v>
                </c:pt>
                <c:pt idx="121">
                  <c:v>117.72958313607617</c:v>
                </c:pt>
                <c:pt idx="122">
                  <c:v>117.06528491121098</c:v>
                </c:pt>
                <c:pt idx="123">
                  <c:v>118.66270852774959</c:v>
                </c:pt>
                <c:pt idx="124">
                  <c:v>118.79105977027496</c:v>
                </c:pt>
                <c:pt idx="125">
                  <c:v>119.52046947749413</c:v>
                </c:pt>
                <c:pt idx="126">
                  <c:v>120.09294785552783</c:v>
                </c:pt>
                <c:pt idx="127">
                  <c:v>119.99676050431773</c:v>
                </c:pt>
                <c:pt idx="128">
                  <c:v>119.32574443899995</c:v>
                </c:pt>
                <c:pt idx="129">
                  <c:v>118.56500872001392</c:v>
                </c:pt>
                <c:pt idx="130">
                  <c:v>114.46062446491226</c:v>
                </c:pt>
                <c:pt idx="131">
                  <c:v>111.49258130535513</c:v>
                </c:pt>
                <c:pt idx="132">
                  <c:v>107.59124136273435</c:v>
                </c:pt>
                <c:pt idx="133">
                  <c:v>110.8054129369167</c:v>
                </c:pt>
                <c:pt idx="134">
                  <c:v>110.78807844527468</c:v>
                </c:pt>
                <c:pt idx="135">
                  <c:v>113.32378888307673</c:v>
                </c:pt>
                <c:pt idx="136">
                  <c:v>111.73219867857851</c:v>
                </c:pt>
                <c:pt idx="137">
                  <c:v>113.85352838365428</c:v>
                </c:pt>
                <c:pt idx="138">
                  <c:v>111.03226447501595</c:v>
                </c:pt>
                <c:pt idx="139">
                  <c:v>109.26254413089833</c:v>
                </c:pt>
                <c:pt idx="140">
                  <c:v>110.48975852883738</c:v>
                </c:pt>
                <c:pt idx="141">
                  <c:v>111.79086688246672</c:v>
                </c:pt>
                <c:pt idx="142">
                  <c:v>110.73428230492483</c:v>
                </c:pt>
                <c:pt idx="143">
                  <c:v>113.93734442043839</c:v>
                </c:pt>
                <c:pt idx="144">
                  <c:v>114.77439478865172</c:v>
                </c:pt>
                <c:pt idx="145">
                  <c:v>110.16365458762063</c:v>
                </c:pt>
                <c:pt idx="146">
                  <c:v>113.08935812161569</c:v>
                </c:pt>
                <c:pt idx="147">
                  <c:v>112.88827664499506</c:v>
                </c:pt>
                <c:pt idx="148">
                  <c:v>115.01879265387809</c:v>
                </c:pt>
                <c:pt idx="149">
                  <c:v>117.87116509188682</c:v>
                </c:pt>
                <c:pt idx="150">
                  <c:v>117.35655351418779</c:v>
                </c:pt>
                <c:pt idx="151">
                  <c:v>117.77485946077691</c:v>
                </c:pt>
                <c:pt idx="152">
                  <c:v>119.44751245122968</c:v>
                </c:pt>
                <c:pt idx="153">
                  <c:v>122.31093284235932</c:v>
                </c:pt>
                <c:pt idx="154">
                  <c:v>122.75074787426792</c:v>
                </c:pt>
                <c:pt idx="155">
                  <c:v>122.51330944572827</c:v>
                </c:pt>
                <c:pt idx="156">
                  <c:v>120.00282818686934</c:v>
                </c:pt>
                <c:pt idx="157">
                  <c:v>120.26297681403383</c:v>
                </c:pt>
                <c:pt idx="158">
                  <c:v>120.9670567662402</c:v>
                </c:pt>
                <c:pt idx="159">
                  <c:v>120.35352503747777</c:v>
                </c:pt>
                <c:pt idx="160">
                  <c:v>120.74705584731986</c:v>
                </c:pt>
                <c:pt idx="161">
                  <c:v>121.88497349946476</c:v>
                </c:pt>
                <c:pt idx="162">
                  <c:v>121.23866770772311</c:v>
                </c:pt>
                <c:pt idx="163">
                  <c:v>120.07862301501433</c:v>
                </c:pt>
                <c:pt idx="164">
                  <c:v>120.76063346410486</c:v>
                </c:pt>
                <c:pt idx="165">
                  <c:v>126.67309020637929</c:v>
                </c:pt>
                <c:pt idx="166">
                  <c:v>128.80651162745977</c:v>
                </c:pt>
                <c:pt idx="167">
                  <c:v>128.80069759806108</c:v>
                </c:pt>
                <c:pt idx="168">
                  <c:v>131.52876259254555</c:v>
                </c:pt>
                <c:pt idx="169">
                  <c:v>128.85319922213952</c:v>
                </c:pt>
                <c:pt idx="170">
                  <c:v>127.42475866455403</c:v>
                </c:pt>
                <c:pt idx="171">
                  <c:v>129.41227519025915</c:v>
                </c:pt>
                <c:pt idx="172">
                  <c:v>129.62242118054496</c:v>
                </c:pt>
                <c:pt idx="173">
                  <c:v>127.83308880808192</c:v>
                </c:pt>
                <c:pt idx="174">
                  <c:v>128.72940732635928</c:v>
                </c:pt>
                <c:pt idx="175">
                  <c:v>128.98565012230256</c:v>
                </c:pt>
                <c:pt idx="176">
                  <c:v>129.7820538700233</c:v>
                </c:pt>
                <c:pt idx="177">
                  <c:v>131.14711471560756</c:v>
                </c:pt>
                <c:pt idx="178">
                  <c:v>130.8082582171393</c:v>
                </c:pt>
                <c:pt idx="179">
                  <c:v>131.13029699266335</c:v>
                </c:pt>
                <c:pt idx="180">
                  <c:v>131.31689963597188</c:v>
                </c:pt>
                <c:pt idx="181">
                  <c:v>131.72758332057754</c:v>
                </c:pt>
                <c:pt idx="182">
                  <c:v>126.60395995457718</c:v>
                </c:pt>
                <c:pt idx="183">
                  <c:v>125.7629272929106</c:v>
                </c:pt>
                <c:pt idx="184">
                  <c:v>125.25852807807243</c:v>
                </c:pt>
                <c:pt idx="185">
                  <c:v>124.93608364064677</c:v>
                </c:pt>
                <c:pt idx="186">
                  <c:v>122.64486340270257</c:v>
                </c:pt>
                <c:pt idx="187">
                  <c:v>123.47236270715953</c:v>
                </c:pt>
                <c:pt idx="188">
                  <c:v>122.57431943901385</c:v>
                </c:pt>
                <c:pt idx="189">
                  <c:v>121.90454355752318</c:v>
                </c:pt>
                <c:pt idx="190">
                  <c:v>123.87100992392016</c:v>
                </c:pt>
                <c:pt idx="191">
                  <c:v>123.41942856019578</c:v>
                </c:pt>
                <c:pt idx="192">
                  <c:v>124.86911890303651</c:v>
                </c:pt>
                <c:pt idx="193">
                  <c:v>124.42560697562652</c:v>
                </c:pt>
                <c:pt idx="194">
                  <c:v>124.57669817752577</c:v>
                </c:pt>
                <c:pt idx="195">
                  <c:v>124.09720291006099</c:v>
                </c:pt>
                <c:pt idx="196">
                  <c:v>126.59168631645557</c:v>
                </c:pt>
                <c:pt idx="197">
                  <c:v>126.39122584746386</c:v>
                </c:pt>
                <c:pt idx="198">
                  <c:v>128.50437943538654</c:v>
                </c:pt>
                <c:pt idx="199">
                  <c:v>129.84318885845468</c:v>
                </c:pt>
                <c:pt idx="200">
                  <c:v>128.96448320928687</c:v>
                </c:pt>
                <c:pt idx="201">
                  <c:v>128.26256922913001</c:v>
                </c:pt>
                <c:pt idx="202">
                  <c:v>127.20736753439117</c:v>
                </c:pt>
                <c:pt idx="203">
                  <c:v>129.24637748157048</c:v>
                </c:pt>
                <c:pt idx="204">
                  <c:v>128.74203626203803</c:v>
                </c:pt>
                <c:pt idx="205">
                  <c:v>129.27953568714051</c:v>
                </c:pt>
                <c:pt idx="206">
                  <c:v>130.63860241263981</c:v>
                </c:pt>
                <c:pt idx="207">
                  <c:v>129.53540975503478</c:v>
                </c:pt>
                <c:pt idx="208">
                  <c:v>128.90702252871148</c:v>
                </c:pt>
                <c:pt idx="209">
                  <c:v>127.34628613209613</c:v>
                </c:pt>
                <c:pt idx="210">
                  <c:v>129.13891340102032</c:v>
                </c:pt>
                <c:pt idx="211">
                  <c:v>131.68274409733891</c:v>
                </c:pt>
                <c:pt idx="212">
                  <c:v>133.88796279118861</c:v>
                </c:pt>
                <c:pt idx="213">
                  <c:v>133.31826574592202</c:v>
                </c:pt>
                <c:pt idx="214">
                  <c:v>133.47980632833944</c:v>
                </c:pt>
                <c:pt idx="215">
                  <c:v>133.28063503394623</c:v>
                </c:pt>
                <c:pt idx="216">
                  <c:v>134.02123539326226</c:v>
                </c:pt>
                <c:pt idx="217">
                  <c:v>134.19873704691062</c:v>
                </c:pt>
                <c:pt idx="218">
                  <c:v>135.3457434791776</c:v>
                </c:pt>
                <c:pt idx="219">
                  <c:v>136.41117218822296</c:v>
                </c:pt>
                <c:pt idx="220">
                  <c:v>138.14177454601142</c:v>
                </c:pt>
                <c:pt idx="221">
                  <c:v>138.82576248240787</c:v>
                </c:pt>
                <c:pt idx="222">
                  <c:v>137.71274160453277</c:v>
                </c:pt>
                <c:pt idx="223">
                  <c:v>137.7237137058986</c:v>
                </c:pt>
                <c:pt idx="224">
                  <c:v>138.71548364548022</c:v>
                </c:pt>
                <c:pt idx="225">
                  <c:v>137.39466421362803</c:v>
                </c:pt>
                <c:pt idx="226">
                  <c:v>138.84832967681834</c:v>
                </c:pt>
                <c:pt idx="227">
                  <c:v>139.30208159116899</c:v>
                </c:pt>
                <c:pt idx="228">
                  <c:v>139.58863120769067</c:v>
                </c:pt>
                <c:pt idx="229">
                  <c:v>139.46763010706948</c:v>
                </c:pt>
                <c:pt idx="230">
                  <c:v>138.48264393944592</c:v>
                </c:pt>
                <c:pt idx="231">
                  <c:v>141.165508613604</c:v>
                </c:pt>
                <c:pt idx="232">
                  <c:v>140.70952723760598</c:v>
                </c:pt>
                <c:pt idx="233">
                  <c:v>141.68176252678956</c:v>
                </c:pt>
                <c:pt idx="234">
                  <c:v>143.8795106621661</c:v>
                </c:pt>
                <c:pt idx="235">
                  <c:v>144.02494518508817</c:v>
                </c:pt>
                <c:pt idx="236">
                  <c:v>143.78458501409389</c:v>
                </c:pt>
                <c:pt idx="237">
                  <c:v>142.26176182764087</c:v>
                </c:pt>
                <c:pt idx="238">
                  <c:v>141.26526435492747</c:v>
                </c:pt>
                <c:pt idx="239">
                  <c:v>138.87565798059018</c:v>
                </c:pt>
                <c:pt idx="240">
                  <c:v>139.06061050483169</c:v>
                </c:pt>
                <c:pt idx="241">
                  <c:v>138.40986288314855</c:v>
                </c:pt>
                <c:pt idx="242">
                  <c:v>135.86318797494198</c:v>
                </c:pt>
                <c:pt idx="243">
                  <c:v>132.49113211712955</c:v>
                </c:pt>
                <c:pt idx="244">
                  <c:v>137.00909676973856</c:v>
                </c:pt>
                <c:pt idx="245">
                  <c:v>140.12393764714068</c:v>
                </c:pt>
                <c:pt idx="246">
                  <c:v>139.53219353378438</c:v>
                </c:pt>
                <c:pt idx="247">
                  <c:v>139.37325419344788</c:v>
                </c:pt>
                <c:pt idx="248">
                  <c:v>138.6870059663205</c:v>
                </c:pt>
                <c:pt idx="249">
                  <c:v>139.92944581082318</c:v>
                </c:pt>
                <c:pt idx="250">
                  <c:v>144.60311442880553</c:v>
                </c:pt>
                <c:pt idx="251">
                  <c:v>145.53747786763688</c:v>
                </c:pt>
                <c:pt idx="252">
                  <c:v>145.91114421693439</c:v>
                </c:pt>
                <c:pt idx="253">
                  <c:v>144.26088107735194</c:v>
                </c:pt>
                <c:pt idx="254">
                  <c:v>144.73633086700411</c:v>
                </c:pt>
                <c:pt idx="255">
                  <c:v>145.11844346948402</c:v>
                </c:pt>
                <c:pt idx="256">
                  <c:v>141.10496349847952</c:v>
                </c:pt>
                <c:pt idx="257">
                  <c:v>130.32717311520162</c:v>
                </c:pt>
                <c:pt idx="258">
                  <c:v>129.06458478577554</c:v>
                </c:pt>
                <c:pt idx="259">
                  <c:v>122.88132827320221</c:v>
                </c:pt>
                <c:pt idx="260">
                  <c:v>123.72892722443038</c:v>
                </c:pt>
                <c:pt idx="261">
                  <c:v>127.06370217353205</c:v>
                </c:pt>
                <c:pt idx="262">
                  <c:v>124.23009213263994</c:v>
                </c:pt>
                <c:pt idx="263">
                  <c:v>128.56260260161295</c:v>
                </c:pt>
                <c:pt idx="264">
                  <c:v>123.0026419379974</c:v>
                </c:pt>
                <c:pt idx="265">
                  <c:v>119.49848315185622</c:v>
                </c:pt>
                <c:pt idx="266">
                  <c:v>112.14102788697409</c:v>
                </c:pt>
                <c:pt idx="267">
                  <c:v>119.48067737204559</c:v>
                </c:pt>
                <c:pt idx="268">
                  <c:v>113.78404268167577</c:v>
                </c:pt>
                <c:pt idx="269">
                  <c:v>101.26343918160872</c:v>
                </c:pt>
                <c:pt idx="270">
                  <c:v>103.87232443331014</c:v>
                </c:pt>
                <c:pt idx="271">
                  <c:v>91.167052128141961</c:v>
                </c:pt>
                <c:pt idx="272">
                  <c:v>96.934411330744339</c:v>
                </c:pt>
                <c:pt idx="273">
                  <c:v>95.154689238297209</c:v>
                </c:pt>
                <c:pt idx="274">
                  <c:v>100.42276822750679</c:v>
                </c:pt>
                <c:pt idx="275">
                  <c:v>89.399305913707323</c:v>
                </c:pt>
                <c:pt idx="276">
                  <c:v>102.33546897739907</c:v>
                </c:pt>
                <c:pt idx="277">
                  <c:v>110.83157980838183</c:v>
                </c:pt>
                <c:pt idx="278">
                  <c:v>116.66450774053807</c:v>
                </c:pt>
                <c:pt idx="279">
                  <c:v>114.02651510275217</c:v>
                </c:pt>
                <c:pt idx="280">
                  <c:v>117.96759175004262</c:v>
                </c:pt>
                <c:pt idx="281">
                  <c:v>114.49548941128197</c:v>
                </c:pt>
                <c:pt idx="282">
                  <c:v>110.30825458861722</c:v>
                </c:pt>
                <c:pt idx="283">
                  <c:v>112.66497899818285</c:v>
                </c:pt>
                <c:pt idx="284">
                  <c:v>111.35774252478853</c:v>
                </c:pt>
                <c:pt idx="285">
                  <c:v>119.69410162329702</c:v>
                </c:pt>
                <c:pt idx="286">
                  <c:v>117.95814431474041</c:v>
                </c:pt>
                <c:pt idx="287">
                  <c:v>119.9191753000374</c:v>
                </c:pt>
                <c:pt idx="288">
                  <c:v>121.22047000174116</c:v>
                </c:pt>
                <c:pt idx="289">
                  <c:v>121.59219503448927</c:v>
                </c:pt>
                <c:pt idx="290">
                  <c:v>118.99427013247326</c:v>
                </c:pt>
                <c:pt idx="291">
                  <c:v>121.55947179371218</c:v>
                </c:pt>
                <c:pt idx="292">
                  <c:v>126.16825129555218</c:v>
                </c:pt>
                <c:pt idx="293">
                  <c:v>123.50597281825648</c:v>
                </c:pt>
                <c:pt idx="294">
                  <c:v>119.77859010038902</c:v>
                </c:pt>
                <c:pt idx="295">
                  <c:v>125.18901917797164</c:v>
                </c:pt>
                <c:pt idx="296">
                  <c:v>123.71303208470485</c:v>
                </c:pt>
                <c:pt idx="297">
                  <c:v>124.64784193477104</c:v>
                </c:pt>
                <c:pt idx="298">
                  <c:v>125.96561493426128</c:v>
                </c:pt>
                <c:pt idx="299">
                  <c:v>125.27876111404679</c:v>
                </c:pt>
                <c:pt idx="300">
                  <c:v>121.45517242542374</c:v>
                </c:pt>
                <c:pt idx="301">
                  <c:v>124.7779783643781</c:v>
                </c:pt>
                <c:pt idx="302">
                  <c:v>127.36113231988419</c:v>
                </c:pt>
                <c:pt idx="303">
                  <c:v>128.42531061961432</c:v>
                </c:pt>
                <c:pt idx="304">
                  <c:v>124.19499367885507</c:v>
                </c:pt>
                <c:pt idx="305">
                  <c:v>121.37906396477017</c:v>
                </c:pt>
                <c:pt idx="306">
                  <c:v>122.2616575887098</c:v>
                </c:pt>
                <c:pt idx="307">
                  <c:v>122.75840966463079</c:v>
                </c:pt>
                <c:pt idx="308">
                  <c:v>127.33155807158863</c:v>
                </c:pt>
                <c:pt idx="309">
                  <c:v>127.88416924193172</c:v>
                </c:pt>
                <c:pt idx="310">
                  <c:v>129.23406843578852</c:v>
                </c:pt>
                <c:pt idx="311">
                  <c:v>131.39063273099842</c:v>
                </c:pt>
                <c:pt idx="312">
                  <c:v>131.26636512109201</c:v>
                </c:pt>
                <c:pt idx="313">
                  <c:v>134.2998286643157</c:v>
                </c:pt>
                <c:pt idx="314">
                  <c:v>138.52613858730714</c:v>
                </c:pt>
                <c:pt idx="315">
                  <c:v>135.67026689569423</c:v>
                </c:pt>
                <c:pt idx="316">
                  <c:v>135.56630847875576</c:v>
                </c:pt>
                <c:pt idx="317">
                  <c:v>137.65727855700112</c:v>
                </c:pt>
                <c:pt idx="318">
                  <c:v>141.46302590553393</c:v>
                </c:pt>
                <c:pt idx="319">
                  <c:v>136.35635288858478</c:v>
                </c:pt>
                <c:pt idx="320">
                  <c:v>138.91803164023949</c:v>
                </c:pt>
                <c:pt idx="321">
                  <c:v>140.95474909403129</c:v>
                </c:pt>
                <c:pt idx="322">
                  <c:v>138.12377646597656</c:v>
                </c:pt>
                <c:pt idx="323">
                  <c:v>137.08672379168669</c:v>
                </c:pt>
                <c:pt idx="324">
                  <c:v>128.5718266023689</c:v>
                </c:pt>
                <c:pt idx="325">
                  <c:v>130.77148598830746</c:v>
                </c:pt>
                <c:pt idx="326">
                  <c:v>131.88773766256895</c:v>
                </c:pt>
                <c:pt idx="327">
                  <c:v>134.20366237455875</c:v>
                </c:pt>
                <c:pt idx="328">
                  <c:v>134.67325341737913</c:v>
                </c:pt>
                <c:pt idx="329">
                  <c:v>134.13141334888178</c:v>
                </c:pt>
                <c:pt idx="330">
                  <c:v>130.80800456398637</c:v>
                </c:pt>
                <c:pt idx="331">
                  <c:v>134.90128210756529</c:v>
                </c:pt>
                <c:pt idx="332">
                  <c:v>137.58199027206584</c:v>
                </c:pt>
                <c:pt idx="333">
                  <c:v>135.77023279369135</c:v>
                </c:pt>
                <c:pt idx="334">
                  <c:v>137.96488016426164</c:v>
                </c:pt>
                <c:pt idx="335">
                  <c:v>127.44743910242985</c:v>
                </c:pt>
                <c:pt idx="336">
                  <c:v>130.17446475998807</c:v>
                </c:pt>
                <c:pt idx="337">
                  <c:v>133.24076494007343</c:v>
                </c:pt>
                <c:pt idx="338">
                  <c:v>132.13449914174197</c:v>
                </c:pt>
                <c:pt idx="339">
                  <c:v>133.67452663563762</c:v>
                </c:pt>
                <c:pt idx="340">
                  <c:v>134.8982768823943</c:v>
                </c:pt>
                <c:pt idx="341">
                  <c:v>131.45274249842359</c:v>
                </c:pt>
                <c:pt idx="342">
                  <c:v>133.15276484721988</c:v>
                </c:pt>
                <c:pt idx="343">
                  <c:v>131.21710421364972</c:v>
                </c:pt>
                <c:pt idx="344">
                  <c:v>132.36959822279186</c:v>
                </c:pt>
                <c:pt idx="345">
                  <c:v>129.81993060419074</c:v>
                </c:pt>
                <c:pt idx="346">
                  <c:v>129.5842532488951</c:v>
                </c:pt>
                <c:pt idx="347">
                  <c:v>131.80566697924866</c:v>
                </c:pt>
                <c:pt idx="348">
                  <c:v>130.40230755995748</c:v>
                </c:pt>
                <c:pt idx="349">
                  <c:v>128.60345495282164</c:v>
                </c:pt>
                <c:pt idx="350">
                  <c:v>127.5604963723593</c:v>
                </c:pt>
                <c:pt idx="351">
                  <c:v>130.24087610028639</c:v>
                </c:pt>
                <c:pt idx="352">
                  <c:v>130.49363414145188</c:v>
                </c:pt>
                <c:pt idx="353">
                  <c:v>126.25385435084866</c:v>
                </c:pt>
                <c:pt idx="354">
                  <c:v>125.42823882549312</c:v>
                </c:pt>
                <c:pt idx="355">
                  <c:v>125.52628294220169</c:v>
                </c:pt>
                <c:pt idx="356">
                  <c:v>124.73956868387491</c:v>
                </c:pt>
                <c:pt idx="357">
                  <c:v>126.52607119065715</c:v>
                </c:pt>
                <c:pt idx="358">
                  <c:v>127.60043087154529</c:v>
                </c:pt>
                <c:pt idx="359">
                  <c:v>125.88534592089904</c:v>
                </c:pt>
                <c:pt idx="360">
                  <c:v>129.88279782083251</c:v>
                </c:pt>
                <c:pt idx="361">
                  <c:v>129.10052585030488</c:v>
                </c:pt>
                <c:pt idx="362">
                  <c:v>131.89984647192694</c:v>
                </c:pt>
                <c:pt idx="363">
                  <c:v>136.66673643908931</c:v>
                </c:pt>
                <c:pt idx="364">
                  <c:v>136.297324350705</c:v>
                </c:pt>
                <c:pt idx="365">
                  <c:v>137.63176123296009</c:v>
                </c:pt>
                <c:pt idx="366">
                  <c:v>137.17761464529207</c:v>
                </c:pt>
                <c:pt idx="367">
                  <c:v>135.86425936190557</c:v>
                </c:pt>
                <c:pt idx="368">
                  <c:v>136.85653080826251</c:v>
                </c:pt>
                <c:pt idx="369">
                  <c:v>139.76341105006998</c:v>
                </c:pt>
                <c:pt idx="370">
                  <c:v>139.00307610917037</c:v>
                </c:pt>
                <c:pt idx="371">
                  <c:v>142.00951094016199</c:v>
                </c:pt>
                <c:pt idx="372">
                  <c:v>144.79818270793803</c:v>
                </c:pt>
                <c:pt idx="373">
                  <c:v>143.8222319037076</c:v>
                </c:pt>
                <c:pt idx="374">
                  <c:v>143.89739000444342</c:v>
                </c:pt>
                <c:pt idx="375">
                  <c:v>143.10356643735042</c:v>
                </c:pt>
                <c:pt idx="376">
                  <c:v>143.97651300004077</c:v>
                </c:pt>
                <c:pt idx="377">
                  <c:v>143.06746283334587</c:v>
                </c:pt>
                <c:pt idx="378">
                  <c:v>147.16020254677383</c:v>
                </c:pt>
                <c:pt idx="379">
                  <c:v>150.39198607435034</c:v>
                </c:pt>
                <c:pt idx="380">
                  <c:v>145.35418034627762</c:v>
                </c:pt>
                <c:pt idx="381">
                  <c:v>144.91008663437972</c:v>
                </c:pt>
                <c:pt idx="382">
                  <c:v>146.05033905543766</c:v>
                </c:pt>
                <c:pt idx="383">
                  <c:v>148.5838496397221</c:v>
                </c:pt>
                <c:pt idx="384">
                  <c:v>148.30495280902895</c:v>
                </c:pt>
                <c:pt idx="385">
                  <c:v>152.03976091007885</c:v>
                </c:pt>
                <c:pt idx="386">
                  <c:v>153.39045326605108</c:v>
                </c:pt>
                <c:pt idx="387">
                  <c:v>153.67612104868732</c:v>
                </c:pt>
                <c:pt idx="388">
                  <c:v>153.19995013319425</c:v>
                </c:pt>
                <c:pt idx="389">
                  <c:v>149.90180364561391</c:v>
                </c:pt>
                <c:pt idx="390">
                  <c:v>147.83600871910585</c:v>
                </c:pt>
                <c:pt idx="391">
                  <c:v>166.39084903059589</c:v>
                </c:pt>
                <c:pt idx="392">
                  <c:v>163.11876059697289</c:v>
                </c:pt>
                <c:pt idx="393">
                  <c:v>163.02658316329581</c:v>
                </c:pt>
                <c:pt idx="394">
                  <c:v>162.66845192497067</c:v>
                </c:pt>
                <c:pt idx="395">
                  <c:v>164.22548120059653</c:v>
                </c:pt>
                <c:pt idx="396">
                  <c:v>163.50796724629643</c:v>
                </c:pt>
                <c:pt idx="397">
                  <c:v>165.01022789186706</c:v>
                </c:pt>
                <c:pt idx="398">
                  <c:v>165.7026097330515</c:v>
                </c:pt>
                <c:pt idx="399">
                  <c:v>166.02817218125588</c:v>
                </c:pt>
                <c:pt idx="400">
                  <c:v>168.78956890936982</c:v>
                </c:pt>
                <c:pt idx="401">
                  <c:v>168.3630598320247</c:v>
                </c:pt>
                <c:pt idx="402">
                  <c:v>169.06398560269588</c:v>
                </c:pt>
                <c:pt idx="403">
                  <c:v>167.25811647928296</c:v>
                </c:pt>
                <c:pt idx="404">
                  <c:v>167.90220959749206</c:v>
                </c:pt>
                <c:pt idx="405">
                  <c:v>165.87167337495572</c:v>
                </c:pt>
                <c:pt idx="406">
                  <c:v>168.18568454709509</c:v>
                </c:pt>
                <c:pt idx="407">
                  <c:v>166.71196278099364</c:v>
                </c:pt>
                <c:pt idx="408">
                  <c:v>165.29277384824397</c:v>
                </c:pt>
                <c:pt idx="409">
                  <c:v>165.89116971792816</c:v>
                </c:pt>
                <c:pt idx="410">
                  <c:v>166.54181218496484</c:v>
                </c:pt>
                <c:pt idx="411">
                  <c:v>167.93796248251624</c:v>
                </c:pt>
                <c:pt idx="412">
                  <c:v>167.29015705426397</c:v>
                </c:pt>
                <c:pt idx="413">
                  <c:v>165.91844292615957</c:v>
                </c:pt>
                <c:pt idx="414">
                  <c:v>165.61090938707366</c:v>
                </c:pt>
                <c:pt idx="415">
                  <c:v>158.64939433174791</c:v>
                </c:pt>
                <c:pt idx="416">
                  <c:v>160.61933614314995</c:v>
                </c:pt>
                <c:pt idx="417">
                  <c:v>157.34963894755342</c:v>
                </c:pt>
                <c:pt idx="418">
                  <c:v>160.47373267074511</c:v>
                </c:pt>
                <c:pt idx="419">
                  <c:v>165.79599407956448</c:v>
                </c:pt>
                <c:pt idx="420">
                  <c:v>167.45337934792809</c:v>
                </c:pt>
                <c:pt idx="421">
                  <c:v>165.70639743699209</c:v>
                </c:pt>
                <c:pt idx="422">
                  <c:v>166.59921303880378</c:v>
                </c:pt>
                <c:pt idx="423">
                  <c:v>164.98158050012847</c:v>
                </c:pt>
                <c:pt idx="424">
                  <c:v>165.43524587937821</c:v>
                </c:pt>
                <c:pt idx="425">
                  <c:v>163.73846531555259</c:v>
                </c:pt>
                <c:pt idx="426">
                  <c:v>165.46733407155762</c:v>
                </c:pt>
                <c:pt idx="427">
                  <c:v>167.52997695319968</c:v>
                </c:pt>
                <c:pt idx="428">
                  <c:v>170.11892906570503</c:v>
                </c:pt>
                <c:pt idx="429">
                  <c:v>169.50119542442371</c:v>
                </c:pt>
                <c:pt idx="430">
                  <c:v>169.56178724103123</c:v>
                </c:pt>
                <c:pt idx="431">
                  <c:v>171.22539647403346</c:v>
                </c:pt>
                <c:pt idx="432">
                  <c:v>172.92818352010124</c:v>
                </c:pt>
                <c:pt idx="433">
                  <c:v>173.64250376448672</c:v>
                </c:pt>
                <c:pt idx="434">
                  <c:v>171.28503762548479</c:v>
                </c:pt>
                <c:pt idx="435">
                  <c:v>172.34845328694465</c:v>
                </c:pt>
                <c:pt idx="436">
                  <c:v>171.25714646200899</c:v>
                </c:pt>
                <c:pt idx="437">
                  <c:v>170.79685237193436</c:v>
                </c:pt>
                <c:pt idx="438">
                  <c:v>172.17996044094411</c:v>
                </c:pt>
                <c:pt idx="439">
                  <c:v>172.75386061968337</c:v>
                </c:pt>
                <c:pt idx="440">
                  <c:v>174.89190304567614</c:v>
                </c:pt>
                <c:pt idx="441">
                  <c:v>175.46019690978272</c:v>
                </c:pt>
                <c:pt idx="442">
                  <c:v>175.33418974594309</c:v>
                </c:pt>
                <c:pt idx="443">
                  <c:v>173.01608944689261</c:v>
                </c:pt>
                <c:pt idx="444">
                  <c:v>173.16091410338925</c:v>
                </c:pt>
                <c:pt idx="445">
                  <c:v>171.28349708702174</c:v>
                </c:pt>
                <c:pt idx="446">
                  <c:v>175.07742270295992</c:v>
                </c:pt>
                <c:pt idx="447">
                  <c:v>173.10197072703733</c:v>
                </c:pt>
                <c:pt idx="448">
                  <c:v>174.81621154074688</c:v>
                </c:pt>
                <c:pt idx="449">
                  <c:v>170.96269391674801</c:v>
                </c:pt>
                <c:pt idx="450">
                  <c:v>179.54763218940622</c:v>
                </c:pt>
                <c:pt idx="451">
                  <c:v>178.77302521424517</c:v>
                </c:pt>
                <c:pt idx="452">
                  <c:v>177.55659168578228</c:v>
                </c:pt>
                <c:pt idx="453">
                  <c:v>177.97189469648879</c:v>
                </c:pt>
                <c:pt idx="454">
                  <c:v>176.42195214198375</c:v>
                </c:pt>
                <c:pt idx="455">
                  <c:v>175.74512418393641</c:v>
                </c:pt>
                <c:pt idx="456">
                  <c:v>174.57509758339742</c:v>
                </c:pt>
                <c:pt idx="457">
                  <c:v>175.32359720859131</c:v>
                </c:pt>
                <c:pt idx="458">
                  <c:v>176.27077348926827</c:v>
                </c:pt>
                <c:pt idx="459">
                  <c:v>180.29557750157278</c:v>
                </c:pt>
                <c:pt idx="460">
                  <c:v>182.80978236429755</c:v>
                </c:pt>
                <c:pt idx="461">
                  <c:v>181.34973375461635</c:v>
                </c:pt>
                <c:pt idx="462">
                  <c:v>179.57241083639542</c:v>
                </c:pt>
                <c:pt idx="463">
                  <c:v>177.4031104668104</c:v>
                </c:pt>
                <c:pt idx="464">
                  <c:v>177.81532278557955</c:v>
                </c:pt>
                <c:pt idx="465">
                  <c:v>175.25828197957119</c:v>
                </c:pt>
                <c:pt idx="466">
                  <c:v>180.05569975995058</c:v>
                </c:pt>
                <c:pt idx="467">
                  <c:v>177.70370669899734</c:v>
                </c:pt>
                <c:pt idx="468">
                  <c:v>174.79749279272878</c:v>
                </c:pt>
                <c:pt idx="469">
                  <c:v>172.96576676749785</c:v>
                </c:pt>
                <c:pt idx="470">
                  <c:v>169.5632974082684</c:v>
                </c:pt>
                <c:pt idx="471">
                  <c:v>165.1483757624828</c:v>
                </c:pt>
                <c:pt idx="472">
                  <c:v>169.62916817126967</c:v>
                </c:pt>
                <c:pt idx="473">
                  <c:v>167.99839649084447</c:v>
                </c:pt>
                <c:pt idx="474">
                  <c:v>171.75595889747538</c:v>
                </c:pt>
                <c:pt idx="475">
                  <c:v>176.9157846121193</c:v>
                </c:pt>
                <c:pt idx="476">
                  <c:v>175.81545142832482</c:v>
                </c:pt>
                <c:pt idx="477">
                  <c:v>179.42506399457673</c:v>
                </c:pt>
                <c:pt idx="478">
                  <c:v>183.91180962149602</c:v>
                </c:pt>
                <c:pt idx="479">
                  <c:v>181.6653107847483</c:v>
                </c:pt>
                <c:pt idx="480">
                  <c:v>178.59176561740517</c:v>
                </c:pt>
                <c:pt idx="481">
                  <c:v>179.4487102069121</c:v>
                </c:pt>
                <c:pt idx="482">
                  <c:v>178.9922343446232</c:v>
                </c:pt>
                <c:pt idx="483">
                  <c:v>178.6813250208865</c:v>
                </c:pt>
                <c:pt idx="484">
                  <c:v>182.58242641965776</c:v>
                </c:pt>
                <c:pt idx="485">
                  <c:v>183.18672636408374</c:v>
                </c:pt>
                <c:pt idx="486">
                  <c:v>178.88146239497766</c:v>
                </c:pt>
                <c:pt idx="487">
                  <c:v>171.61723000546783</c:v>
                </c:pt>
                <c:pt idx="488">
                  <c:v>170.19770195279887</c:v>
                </c:pt>
                <c:pt idx="489">
                  <c:v>169.89213018123863</c:v>
                </c:pt>
                <c:pt idx="490">
                  <c:v>170.36707022267734</c:v>
                </c:pt>
                <c:pt idx="491">
                  <c:v>174.38350856475057</c:v>
                </c:pt>
                <c:pt idx="492">
                  <c:v>172.98312338892762</c:v>
                </c:pt>
                <c:pt idx="493">
                  <c:v>169.87779374166399</c:v>
                </c:pt>
                <c:pt idx="494">
                  <c:v>168.40894815982003</c:v>
                </c:pt>
                <c:pt idx="495">
                  <c:v>170.77987409356487</c:v>
                </c:pt>
                <c:pt idx="496">
                  <c:v>173.40561735968606</c:v>
                </c:pt>
                <c:pt idx="497">
                  <c:v>174.38769643630064</c:v>
                </c:pt>
                <c:pt idx="498">
                  <c:v>176.09030171287077</c:v>
                </c:pt>
                <c:pt idx="499">
                  <c:v>179.80985994828086</c:v>
                </c:pt>
                <c:pt idx="500">
                  <c:v>179.34545566984201</c:v>
                </c:pt>
                <c:pt idx="501">
                  <c:v>185.45051833266336</c:v>
                </c:pt>
                <c:pt idx="502">
                  <c:v>185.51657590159675</c:v>
                </c:pt>
                <c:pt idx="503">
                  <c:v>184.52339743918219</c:v>
                </c:pt>
                <c:pt idx="504">
                  <c:v>183.38683046718373</c:v>
                </c:pt>
                <c:pt idx="505">
                  <c:v>176.28756587742103</c:v>
                </c:pt>
                <c:pt idx="506">
                  <c:v>176.87194748671584</c:v>
                </c:pt>
                <c:pt idx="507">
                  <c:v>176.61466733789621</c:v>
                </c:pt>
                <c:pt idx="508">
                  <c:v>172.05262228483818</c:v>
                </c:pt>
                <c:pt idx="509">
                  <c:v>166.88978249310819</c:v>
                </c:pt>
                <c:pt idx="510">
                  <c:v>172.06435351423204</c:v>
                </c:pt>
                <c:pt idx="511">
                  <c:v>173.2124398801393</c:v>
                </c:pt>
                <c:pt idx="512">
                  <c:v>173.21787007218563</c:v>
                </c:pt>
                <c:pt idx="513">
                  <c:v>172.93282528122822</c:v>
                </c:pt>
                <c:pt idx="514">
                  <c:v>171.77664368635749</c:v>
                </c:pt>
                <c:pt idx="515">
                  <c:v>176.28101668121269</c:v>
                </c:pt>
                <c:pt idx="516">
                  <c:v>175.557114391368</c:v>
                </c:pt>
                <c:pt idx="517">
                  <c:v>171.2739089367935</c:v>
                </c:pt>
                <c:pt idx="518">
                  <c:v>173.77527058644679</c:v>
                </c:pt>
                <c:pt idx="519">
                  <c:v>175.11012259299548</c:v>
                </c:pt>
                <c:pt idx="520">
                  <c:v>170.60743726153675</c:v>
                </c:pt>
                <c:pt idx="521">
                  <c:v>168.51998719311032</c:v>
                </c:pt>
                <c:pt idx="522">
                  <c:v>170.50219394333809</c:v>
                </c:pt>
                <c:pt idx="523">
                  <c:v>171.06231459005687</c:v>
                </c:pt>
                <c:pt idx="524">
                  <c:v>168.14410878075714</c:v>
                </c:pt>
                <c:pt idx="525">
                  <c:v>161.21896105545781</c:v>
                </c:pt>
                <c:pt idx="526">
                  <c:v>164.75763544256131</c:v>
                </c:pt>
                <c:pt idx="527">
                  <c:v>164.08889950847376</c:v>
                </c:pt>
                <c:pt idx="528">
                  <c:v>164.22337948124101</c:v>
                </c:pt>
                <c:pt idx="529">
                  <c:v>166.22290362975755</c:v>
                </c:pt>
                <c:pt idx="530">
                  <c:v>166.77030041163923</c:v>
                </c:pt>
                <c:pt idx="531">
                  <c:v>164.55414792384931</c:v>
                </c:pt>
                <c:pt idx="532">
                  <c:v>168.41802564611942</c:v>
                </c:pt>
                <c:pt idx="533">
                  <c:v>168.87499828398759</c:v>
                </c:pt>
                <c:pt idx="534">
                  <c:v>172.92253920328142</c:v>
                </c:pt>
                <c:pt idx="535">
                  <c:v>171.63208306112105</c:v>
                </c:pt>
                <c:pt idx="536">
                  <c:v>172.29739666169405</c:v>
                </c:pt>
                <c:pt idx="537">
                  <c:v>168.67927389480425</c:v>
                </c:pt>
                <c:pt idx="538">
                  <c:v>168.83104944131102</c:v>
                </c:pt>
                <c:pt idx="539">
                  <c:v>170.88509070339904</c:v>
                </c:pt>
                <c:pt idx="540">
                  <c:v>171.33446610883681</c:v>
                </c:pt>
                <c:pt idx="541">
                  <c:v>169.3048028682708</c:v>
                </c:pt>
                <c:pt idx="542">
                  <c:v>166.71302745271134</c:v>
                </c:pt>
                <c:pt idx="543">
                  <c:v>166.36339741048977</c:v>
                </c:pt>
                <c:pt idx="544">
                  <c:v>166.24171150740338</c:v>
                </c:pt>
                <c:pt idx="545">
                  <c:v>167.34613473382436</c:v>
                </c:pt>
                <c:pt idx="546">
                  <c:v>171.38580843727766</c:v>
                </c:pt>
                <c:pt idx="547">
                  <c:v>170.94555538819162</c:v>
                </c:pt>
                <c:pt idx="548">
                  <c:v>170.86202841222081</c:v>
                </c:pt>
                <c:pt idx="549">
                  <c:v>168.11660038629913</c:v>
                </c:pt>
                <c:pt idx="550">
                  <c:v>167.72032090420421</c:v>
                </c:pt>
                <c:pt idx="551">
                  <c:v>168.89569619812309</c:v>
                </c:pt>
                <c:pt idx="552">
                  <c:v>167.78697017787522</c:v>
                </c:pt>
                <c:pt idx="553">
                  <c:v>167.71924890676368</c:v>
                </c:pt>
                <c:pt idx="554">
                  <c:v>167.21627851311547</c:v>
                </c:pt>
                <c:pt idx="555">
                  <c:v>165.22620851514705</c:v>
                </c:pt>
                <c:pt idx="556">
                  <c:v>164.27036773579513</c:v>
                </c:pt>
                <c:pt idx="557">
                  <c:v>166.33621058474003</c:v>
                </c:pt>
                <c:pt idx="558">
                  <c:v>165.44061288706516</c:v>
                </c:pt>
                <c:pt idx="559">
                  <c:v>164.0114798960532</c:v>
                </c:pt>
                <c:pt idx="560">
                  <c:v>165.92914824911907</c:v>
                </c:pt>
                <c:pt idx="561">
                  <c:v>165.25792462165447</c:v>
                </c:pt>
                <c:pt idx="562">
                  <c:v>165.24306332456305</c:v>
                </c:pt>
                <c:pt idx="563">
                  <c:v>166.61981495544637</c:v>
                </c:pt>
                <c:pt idx="564">
                  <c:v>169.36643356394686</c:v>
                </c:pt>
                <c:pt idx="565">
                  <c:v>170.34391422329458</c:v>
                </c:pt>
                <c:pt idx="566">
                  <c:v>170.91245899340802</c:v>
                </c:pt>
                <c:pt idx="567">
                  <c:v>197.40815086935461</c:v>
                </c:pt>
                <c:pt idx="568">
                  <c:v>195.00950607923966</c:v>
                </c:pt>
                <c:pt idx="569">
                  <c:v>200.0923598136516</c:v>
                </c:pt>
                <c:pt idx="570">
                  <c:v>198.8887194391543</c:v>
                </c:pt>
                <c:pt idx="571">
                  <c:v>203.52561247068178</c:v>
                </c:pt>
                <c:pt idx="572">
                  <c:v>205.4914833168605</c:v>
                </c:pt>
                <c:pt idx="573">
                  <c:v>206.69808816719564</c:v>
                </c:pt>
                <c:pt idx="574">
                  <c:v>207.34194777798959</c:v>
                </c:pt>
                <c:pt idx="575">
                  <c:v>207.0188276952523</c:v>
                </c:pt>
                <c:pt idx="576">
                  <c:v>206.95510382689736</c:v>
                </c:pt>
                <c:pt idx="577">
                  <c:v>208.25365962397876</c:v>
                </c:pt>
                <c:pt idx="578">
                  <c:v>209.45956196801851</c:v>
                </c:pt>
                <c:pt idx="579">
                  <c:v>208.31489991967572</c:v>
                </c:pt>
                <c:pt idx="580">
                  <c:v>208.91550388431574</c:v>
                </c:pt>
                <c:pt idx="581">
                  <c:v>206.66006797095622</c:v>
                </c:pt>
                <c:pt idx="582">
                  <c:v>204.22071978599669</c:v>
                </c:pt>
                <c:pt idx="583">
                  <c:v>206.97375053864096</c:v>
                </c:pt>
                <c:pt idx="584">
                  <c:v>208.47888836185234</c:v>
                </c:pt>
                <c:pt idx="585">
                  <c:v>213.54287866522034</c:v>
                </c:pt>
                <c:pt idx="586">
                  <c:v>212.59900323315435</c:v>
                </c:pt>
                <c:pt idx="587">
                  <c:v>213.24369812896998</c:v>
                </c:pt>
                <c:pt idx="588">
                  <c:v>214.42039190037866</c:v>
                </c:pt>
                <c:pt idx="589">
                  <c:v>215.3769754775015</c:v>
                </c:pt>
                <c:pt idx="590">
                  <c:v>217.02539726612721</c:v>
                </c:pt>
                <c:pt idx="591">
                  <c:v>220.34553175815694</c:v>
                </c:pt>
                <c:pt idx="592">
                  <c:v>221.68759715978373</c:v>
                </c:pt>
                <c:pt idx="593">
                  <c:v>224.24770835937241</c:v>
                </c:pt>
                <c:pt idx="594">
                  <c:v>224.25678538781412</c:v>
                </c:pt>
                <c:pt idx="595">
                  <c:v>224.37085803345136</c:v>
                </c:pt>
                <c:pt idx="596">
                  <c:v>222.70770131645298</c:v>
                </c:pt>
                <c:pt idx="597">
                  <c:v>222.07600194769603</c:v>
                </c:pt>
                <c:pt idx="598">
                  <c:v>222.22929544502045</c:v>
                </c:pt>
                <c:pt idx="599">
                  <c:v>223.36220413418161</c:v>
                </c:pt>
                <c:pt idx="600">
                  <c:v>222.46406990497752</c:v>
                </c:pt>
                <c:pt idx="601">
                  <c:v>220.01385446806023</c:v>
                </c:pt>
                <c:pt idx="602">
                  <c:v>216.48181565964671</c:v>
                </c:pt>
                <c:pt idx="603">
                  <c:v>218.94566701389323</c:v>
                </c:pt>
                <c:pt idx="604">
                  <c:v>220.57821701353495</c:v>
                </c:pt>
                <c:pt idx="605">
                  <c:v>220.72934453880987</c:v>
                </c:pt>
                <c:pt idx="606">
                  <c:v>220.22871959742042</c:v>
                </c:pt>
                <c:pt idx="607">
                  <c:v>216.80924677764918</c:v>
                </c:pt>
                <c:pt idx="608">
                  <c:v>216.87365453275399</c:v>
                </c:pt>
                <c:pt idx="609">
                  <c:v>217.42011957426345</c:v>
                </c:pt>
                <c:pt idx="610">
                  <c:v>212.94684366233673</c:v>
                </c:pt>
                <c:pt idx="611">
                  <c:v>212.17419845470138</c:v>
                </c:pt>
                <c:pt idx="612">
                  <c:v>210.38721641831236</c:v>
                </c:pt>
                <c:pt idx="613">
                  <c:v>209.73925531844998</c:v>
                </c:pt>
                <c:pt idx="614">
                  <c:v>209.66391010654357</c:v>
                </c:pt>
                <c:pt idx="615">
                  <c:v>207.63210180276195</c:v>
                </c:pt>
                <c:pt idx="616">
                  <c:v>210.81558851854419</c:v>
                </c:pt>
                <c:pt idx="617">
                  <c:v>211.33299470688294</c:v>
                </c:pt>
                <c:pt idx="618">
                  <c:v>206.17987080767293</c:v>
                </c:pt>
                <c:pt idx="619">
                  <c:v>205.30175777895806</c:v>
                </c:pt>
                <c:pt idx="620">
                  <c:v>203.97844256490987</c:v>
                </c:pt>
                <c:pt idx="621">
                  <c:v>204.46074098969098</c:v>
                </c:pt>
                <c:pt idx="622">
                  <c:v>203.60547750095387</c:v>
                </c:pt>
                <c:pt idx="623">
                  <c:v>201.81627775459793</c:v>
                </c:pt>
                <c:pt idx="624">
                  <c:v>205.61557526203825</c:v>
                </c:pt>
                <c:pt idx="625">
                  <c:v>194.89779002706467</c:v>
                </c:pt>
                <c:pt idx="626">
                  <c:v>193.20819508161807</c:v>
                </c:pt>
                <c:pt idx="627">
                  <c:v>189.84286698450791</c:v>
                </c:pt>
                <c:pt idx="628">
                  <c:v>192.19871535971868</c:v>
                </c:pt>
                <c:pt idx="629">
                  <c:v>191.38939331026745</c:v>
                </c:pt>
                <c:pt idx="630">
                  <c:v>193.5855699254781</c:v>
                </c:pt>
                <c:pt idx="631">
                  <c:v>193.23950613670078</c:v>
                </c:pt>
                <c:pt idx="632">
                  <c:v>196.71064544814803</c:v>
                </c:pt>
                <c:pt idx="633">
                  <c:v>196.51874172865803</c:v>
                </c:pt>
                <c:pt idx="634">
                  <c:v>200.65113619023145</c:v>
                </c:pt>
                <c:pt idx="635">
                  <c:v>201.18805734108815</c:v>
                </c:pt>
                <c:pt idx="636">
                  <c:v>198.56051896763566</c:v>
                </c:pt>
                <c:pt idx="637">
                  <c:v>203.03809401052794</c:v>
                </c:pt>
                <c:pt idx="638">
                  <c:v>205.78223728780864</c:v>
                </c:pt>
                <c:pt idx="639">
                  <c:v>206.85459307826486</c:v>
                </c:pt>
                <c:pt idx="640">
                  <c:v>207.89131701074282</c:v>
                </c:pt>
                <c:pt idx="641">
                  <c:v>209.59656412610775</c:v>
                </c:pt>
                <c:pt idx="642">
                  <c:v>207.0704900662092</c:v>
                </c:pt>
                <c:pt idx="643">
                  <c:v>207.59239287479136</c:v>
                </c:pt>
                <c:pt idx="644">
                  <c:v>212.99159375594763</c:v>
                </c:pt>
                <c:pt idx="645">
                  <c:v>214.21984489628608</c:v>
                </c:pt>
                <c:pt idx="646">
                  <c:v>215.94893403445289</c:v>
                </c:pt>
                <c:pt idx="647">
                  <c:v>215.58846451697252</c:v>
                </c:pt>
                <c:pt idx="648">
                  <c:v>213.52705479867313</c:v>
                </c:pt>
                <c:pt idx="649">
                  <c:v>214.91416652782772</c:v>
                </c:pt>
                <c:pt idx="650">
                  <c:v>220.84384131327499</c:v>
                </c:pt>
                <c:pt idx="651">
                  <c:v>218.72357933230143</c:v>
                </c:pt>
                <c:pt idx="652">
                  <c:v>221.24934021754913</c:v>
                </c:pt>
                <c:pt idx="653">
                  <c:v>231.7822623631474</c:v>
                </c:pt>
                <c:pt idx="654">
                  <c:v>234.23257929184967</c:v>
                </c:pt>
                <c:pt idx="655">
                  <c:v>226.37315847830058</c:v>
                </c:pt>
                <c:pt idx="656">
                  <c:v>228.870029307241</c:v>
                </c:pt>
                <c:pt idx="657">
                  <c:v>223.72934524848924</c:v>
                </c:pt>
                <c:pt idx="658">
                  <c:v>222.55686239413373</c:v>
                </c:pt>
                <c:pt idx="659">
                  <c:v>225.38264276351484</c:v>
                </c:pt>
                <c:pt idx="660">
                  <c:v>226.7068535471787</c:v>
                </c:pt>
                <c:pt idx="661">
                  <c:v>231.68613377033918</c:v>
                </c:pt>
                <c:pt idx="662">
                  <c:v>231.56478271383375</c:v>
                </c:pt>
                <c:pt idx="663">
                  <c:v>230.02164239821306</c:v>
                </c:pt>
                <c:pt idx="664">
                  <c:v>236.44715445994316</c:v>
                </c:pt>
                <c:pt idx="665">
                  <c:v>236.71201596879379</c:v>
                </c:pt>
                <c:pt idx="666">
                  <c:v>234.48416750665112</c:v>
                </c:pt>
                <c:pt idx="667">
                  <c:v>226.58996797659466</c:v>
                </c:pt>
                <c:pt idx="668">
                  <c:v>229.61114429858566</c:v>
                </c:pt>
                <c:pt idx="669">
                  <c:v>227.85297356698351</c:v>
                </c:pt>
                <c:pt idx="670">
                  <c:v>224.76912354952881</c:v>
                </c:pt>
                <c:pt idx="671">
                  <c:v>229.62340847431526</c:v>
                </c:pt>
                <c:pt idx="672">
                  <c:v>229.66438002113912</c:v>
                </c:pt>
                <c:pt idx="673">
                  <c:v>228.4346852555459</c:v>
                </c:pt>
                <c:pt idx="674">
                  <c:v>232.10566769121735</c:v>
                </c:pt>
                <c:pt idx="675">
                  <c:v>229.09064528164043</c:v>
                </c:pt>
                <c:pt idx="676">
                  <c:v>227.19813330814711</c:v>
                </c:pt>
                <c:pt idx="677">
                  <c:v>228.11376929966451</c:v>
                </c:pt>
                <c:pt idx="678">
                  <c:v>225.67594822267628</c:v>
                </c:pt>
                <c:pt idx="679">
                  <c:v>224.24561976527025</c:v>
                </c:pt>
                <c:pt idx="680">
                  <c:v>221.65913748969257</c:v>
                </c:pt>
                <c:pt idx="681">
                  <c:v>219.22887075913238</c:v>
                </c:pt>
                <c:pt idx="682">
                  <c:v>219.11797640886795</c:v>
                </c:pt>
                <c:pt idx="683">
                  <c:v>212.48976617506057</c:v>
                </c:pt>
                <c:pt idx="684">
                  <c:v>225.39189194644297</c:v>
                </c:pt>
                <c:pt idx="685">
                  <c:v>222.97173639219702</c:v>
                </c:pt>
                <c:pt idx="686">
                  <c:v>223.20333713535808</c:v>
                </c:pt>
                <c:pt idx="687">
                  <c:v>225.83546034296643</c:v>
                </c:pt>
                <c:pt idx="688">
                  <c:v>224.58969828316114</c:v>
                </c:pt>
                <c:pt idx="689">
                  <c:v>226.99152625246413</c:v>
                </c:pt>
                <c:pt idx="690">
                  <c:v>225.75507335494277</c:v>
                </c:pt>
                <c:pt idx="691">
                  <c:v>225.02178620367835</c:v>
                </c:pt>
                <c:pt idx="692">
                  <c:v>218.88649333512987</c:v>
                </c:pt>
                <c:pt idx="693">
                  <c:v>217.6808014530022</c:v>
                </c:pt>
                <c:pt idx="694">
                  <c:v>210.90450783699342</c:v>
                </c:pt>
                <c:pt idx="695">
                  <c:v>201.85418775975648</c:v>
                </c:pt>
                <c:pt idx="696">
                  <c:v>203.02935579676702</c:v>
                </c:pt>
                <c:pt idx="697">
                  <c:v>199.33597053759112</c:v>
                </c:pt>
                <c:pt idx="698">
                  <c:v>198.1302786554634</c:v>
                </c:pt>
                <c:pt idx="699">
                  <c:v>198.03870712011192</c:v>
                </c:pt>
                <c:pt idx="700">
                  <c:v>195.27629913700926</c:v>
                </c:pt>
                <c:pt idx="701">
                  <c:v>192.60546268925808</c:v>
                </c:pt>
                <c:pt idx="702">
                  <c:v>192.39179577343796</c:v>
                </c:pt>
                <c:pt idx="703">
                  <c:v>196.78722947030852</c:v>
                </c:pt>
                <c:pt idx="704">
                  <c:v>196.49725294169554</c:v>
                </c:pt>
                <c:pt idx="705">
                  <c:v>195.56627566562224</c:v>
                </c:pt>
                <c:pt idx="706">
                  <c:v>198.09975481034627</c:v>
                </c:pt>
                <c:pt idx="707">
                  <c:v>199.83961398202416</c:v>
                </c:pt>
                <c:pt idx="708">
                  <c:v>201.18266316717904</c:v>
                </c:pt>
                <c:pt idx="709">
                  <c:v>200.74006741298027</c:v>
                </c:pt>
                <c:pt idx="710">
                  <c:v>200.80111510321461</c:v>
                </c:pt>
                <c:pt idx="711">
                  <c:v>193.88746418417864</c:v>
                </c:pt>
                <c:pt idx="712">
                  <c:v>193.85694033906148</c:v>
                </c:pt>
                <c:pt idx="713">
                  <c:v>193.59748765556563</c:v>
                </c:pt>
                <c:pt idx="714">
                  <c:v>191.91867617412203</c:v>
                </c:pt>
                <c:pt idx="715">
                  <c:v>195.42891836259506</c:v>
                </c:pt>
                <c:pt idx="716">
                  <c:v>193.4143445848627</c:v>
                </c:pt>
                <c:pt idx="717">
                  <c:v>191.14031812363456</c:v>
                </c:pt>
                <c:pt idx="718">
                  <c:v>195.65784720097369</c:v>
                </c:pt>
                <c:pt idx="719">
                  <c:v>196.58882447704698</c:v>
                </c:pt>
                <c:pt idx="720">
                  <c:v>191.84236656132916</c:v>
                </c:pt>
                <c:pt idx="721">
                  <c:v>192.7122961471681</c:v>
                </c:pt>
                <c:pt idx="722">
                  <c:v>186.22597905977233</c:v>
                </c:pt>
                <c:pt idx="723">
                  <c:v>187.06538480049412</c:v>
                </c:pt>
                <c:pt idx="724">
                  <c:v>188.01162399912599</c:v>
                </c:pt>
                <c:pt idx="725">
                  <c:v>185.75285946045639</c:v>
                </c:pt>
                <c:pt idx="726">
                  <c:v>181.37268768614445</c:v>
                </c:pt>
                <c:pt idx="727">
                  <c:v>186.19545521465517</c:v>
                </c:pt>
                <c:pt idx="728">
                  <c:v>184.80662026182455</c:v>
                </c:pt>
                <c:pt idx="729">
                  <c:v>183.234642238291</c:v>
                </c:pt>
                <c:pt idx="730">
                  <c:v>175.00846597921728</c:v>
                </c:pt>
                <c:pt idx="731">
                  <c:v>169.72784077394917</c:v>
                </c:pt>
                <c:pt idx="732">
                  <c:v>174.94741828898296</c:v>
                </c:pt>
                <c:pt idx="733">
                  <c:v>175.13056135968591</c:v>
                </c:pt>
                <c:pt idx="734">
                  <c:v>171.55927148097859</c:v>
                </c:pt>
                <c:pt idx="735">
                  <c:v>164.0351436595995</c:v>
                </c:pt>
                <c:pt idx="736">
                  <c:v>166.40074165617912</c:v>
                </c:pt>
                <c:pt idx="737">
                  <c:v>173.19229719474646</c:v>
                </c:pt>
                <c:pt idx="738">
                  <c:v>175.35949019806461</c:v>
                </c:pt>
                <c:pt idx="739">
                  <c:v>181.18954461544149</c:v>
                </c:pt>
                <c:pt idx="740">
                  <c:v>184.19614335948143</c:v>
                </c:pt>
                <c:pt idx="741">
                  <c:v>184.47085796553583</c:v>
                </c:pt>
                <c:pt idx="742">
                  <c:v>183.32621377364248</c:v>
                </c:pt>
                <c:pt idx="743">
                  <c:v>185.82916907324932</c:v>
                </c:pt>
                <c:pt idx="744">
                  <c:v>187.41640901934144</c:v>
                </c:pt>
                <c:pt idx="745">
                  <c:v>191.56765195527473</c:v>
                </c:pt>
                <c:pt idx="746">
                  <c:v>189.52255433242527</c:v>
                </c:pt>
                <c:pt idx="747">
                  <c:v>185.60024023487063</c:v>
                </c:pt>
                <c:pt idx="748">
                  <c:v>184.36402450762577</c:v>
                </c:pt>
                <c:pt idx="749">
                  <c:v>186.89750365234977</c:v>
                </c:pt>
                <c:pt idx="750">
                  <c:v>185.18816832578901</c:v>
                </c:pt>
                <c:pt idx="751">
                  <c:v>179.84649543028661</c:v>
                </c:pt>
                <c:pt idx="752">
                  <c:v>181.52530691173021</c:v>
                </c:pt>
                <c:pt idx="753">
                  <c:v>179.83123350772803</c:v>
                </c:pt>
                <c:pt idx="754">
                  <c:v>175.26791866271313</c:v>
                </c:pt>
                <c:pt idx="755">
                  <c:v>176.27520555157929</c:v>
                </c:pt>
                <c:pt idx="756">
                  <c:v>178.76289892862752</c:v>
                </c:pt>
                <c:pt idx="757">
                  <c:v>188.13371937959462</c:v>
                </c:pt>
                <c:pt idx="758">
                  <c:v>193.9179880292958</c:v>
                </c:pt>
                <c:pt idx="759">
                  <c:v>191.12505620107598</c:v>
                </c:pt>
                <c:pt idx="760">
                  <c:v>190.78929390478726</c:v>
                </c:pt>
                <c:pt idx="761">
                  <c:v>182.50206995547921</c:v>
                </c:pt>
                <c:pt idx="762">
                  <c:v>182.30366496221774</c:v>
                </c:pt>
                <c:pt idx="763">
                  <c:v>172.93284451125064</c:v>
                </c:pt>
                <c:pt idx="764">
                  <c:v>175.31370443038884</c:v>
                </c:pt>
                <c:pt idx="765">
                  <c:v>184.77609641670739</c:v>
                </c:pt>
                <c:pt idx="766">
                  <c:v>183.18885647061524</c:v>
                </c:pt>
                <c:pt idx="767">
                  <c:v>165.60712168313307</c:v>
                </c:pt>
                <c:pt idx="768">
                  <c:v>160.7996160771809</c:v>
                </c:pt>
                <c:pt idx="769">
                  <c:v>158.73925653177284</c:v>
                </c:pt>
                <c:pt idx="770">
                  <c:v>156.69415890892333</c:v>
                </c:pt>
                <c:pt idx="771">
                  <c:v>158.66294691897994</c:v>
                </c:pt>
                <c:pt idx="772">
                  <c:v>165.66816937336736</c:v>
                </c:pt>
                <c:pt idx="773">
                  <c:v>164.75245401985268</c:v>
                </c:pt>
                <c:pt idx="774">
                  <c:v>167.71326699621687</c:v>
                </c:pt>
                <c:pt idx="775">
                  <c:v>159.48709073714315</c:v>
                </c:pt>
                <c:pt idx="776">
                  <c:v>153.45863132650473</c:v>
                </c:pt>
                <c:pt idx="777">
                  <c:v>156.0836820065802</c:v>
                </c:pt>
                <c:pt idx="778">
                  <c:v>155.1069189628312</c:v>
                </c:pt>
                <c:pt idx="779">
                  <c:v>152.54291597299004</c:v>
                </c:pt>
                <c:pt idx="780">
                  <c:v>154.61853744095669</c:v>
                </c:pt>
                <c:pt idx="781">
                  <c:v>160.73856838694658</c:v>
                </c:pt>
                <c:pt idx="782">
                  <c:v>165.02716862590708</c:v>
                </c:pt>
                <c:pt idx="783">
                  <c:v>168.99526849113744</c:v>
                </c:pt>
                <c:pt idx="784">
                  <c:v>170.13991268303081</c:v>
                </c:pt>
                <c:pt idx="785">
                  <c:v>175.28318058527168</c:v>
                </c:pt>
                <c:pt idx="786">
                  <c:v>172.23079607355604</c:v>
                </c:pt>
                <c:pt idx="787">
                  <c:v>171.58979532609575</c:v>
                </c:pt>
                <c:pt idx="788">
                  <c:v>173.55858333615234</c:v>
                </c:pt>
                <c:pt idx="789">
                  <c:v>174.35220330919842</c:v>
                </c:pt>
                <c:pt idx="790">
                  <c:v>170.53672266955385</c:v>
                </c:pt>
                <c:pt idx="791">
                  <c:v>166.52283703664776</c:v>
                </c:pt>
                <c:pt idx="792">
                  <c:v>161.94426026907428</c:v>
                </c:pt>
                <c:pt idx="793">
                  <c:v>162.26476064280439</c:v>
                </c:pt>
                <c:pt idx="794">
                  <c:v>165.790264753836</c:v>
                </c:pt>
                <c:pt idx="795">
                  <c:v>155.00008550492115</c:v>
                </c:pt>
                <c:pt idx="796">
                  <c:v>156.05315816146305</c:v>
                </c:pt>
                <c:pt idx="797">
                  <c:v>157.59461233987946</c:v>
                </c:pt>
                <c:pt idx="798">
                  <c:v>151.56615292924101</c:v>
                </c:pt>
                <c:pt idx="799">
                  <c:v>156.63311121868901</c:v>
                </c:pt>
                <c:pt idx="800">
                  <c:v>163.27204753167058</c:v>
                </c:pt>
                <c:pt idx="801">
                  <c:v>159.34973343411596</c:v>
                </c:pt>
                <c:pt idx="802">
                  <c:v>149.13950724242707</c:v>
                </c:pt>
                <c:pt idx="803">
                  <c:v>150.95567602689789</c:v>
                </c:pt>
                <c:pt idx="804">
                  <c:v>148.80374494613835</c:v>
                </c:pt>
                <c:pt idx="805">
                  <c:v>148.08643458588517</c:v>
                </c:pt>
                <c:pt idx="806">
                  <c:v>155.09165704027262</c:v>
                </c:pt>
                <c:pt idx="807">
                  <c:v>156.25156315472455</c:v>
                </c:pt>
                <c:pt idx="808">
                  <c:v>162.44790371350734</c:v>
                </c:pt>
                <c:pt idx="809">
                  <c:v>161.76111719837132</c:v>
                </c:pt>
                <c:pt idx="810">
                  <c:v>159.79232918831474</c:v>
                </c:pt>
                <c:pt idx="811">
                  <c:v>157.79301733314097</c:v>
                </c:pt>
                <c:pt idx="812">
                  <c:v>159.45656689202602</c:v>
                </c:pt>
                <c:pt idx="813">
                  <c:v>157.27411196614932</c:v>
                </c:pt>
                <c:pt idx="814">
                  <c:v>158.4187561580427</c:v>
                </c:pt>
                <c:pt idx="815">
                  <c:v>162.99733292561618</c:v>
                </c:pt>
                <c:pt idx="816">
                  <c:v>166.62967049455781</c:v>
                </c:pt>
                <c:pt idx="817">
                  <c:v>166.55336088176492</c:v>
                </c:pt>
                <c:pt idx="818">
                  <c:v>163.11942830608479</c:v>
                </c:pt>
                <c:pt idx="819">
                  <c:v>163.19573791887768</c:v>
                </c:pt>
                <c:pt idx="820">
                  <c:v>158.73925653177284</c:v>
                </c:pt>
                <c:pt idx="821">
                  <c:v>161.34904528928971</c:v>
                </c:pt>
                <c:pt idx="822">
                  <c:v>167.98798160227128</c:v>
                </c:pt>
                <c:pt idx="823">
                  <c:v>171.65084301633007</c:v>
                </c:pt>
                <c:pt idx="824">
                  <c:v>170.00255538000363</c:v>
                </c:pt>
                <c:pt idx="825">
                  <c:v>167.83536237668548</c:v>
                </c:pt>
                <c:pt idx="826">
                  <c:v>171.60505724865433</c:v>
                </c:pt>
                <c:pt idx="827">
                  <c:v>170.56724651467101</c:v>
                </c:pt>
                <c:pt idx="828">
                  <c:v>170.7046038176982</c:v>
                </c:pt>
                <c:pt idx="829">
                  <c:v>170.65881805002246</c:v>
                </c:pt>
                <c:pt idx="830">
                  <c:v>164.5845728717083</c:v>
                </c:pt>
                <c:pt idx="831">
                  <c:v>167.69800507365829</c:v>
                </c:pt>
                <c:pt idx="832">
                  <c:v>172.68865375031339</c:v>
                </c:pt>
                <c:pt idx="833">
                  <c:v>174.73375137316287</c:v>
                </c:pt>
                <c:pt idx="834">
                  <c:v>177.17565898253542</c:v>
                </c:pt>
                <c:pt idx="835">
                  <c:v>175.46632365597463</c:v>
                </c:pt>
                <c:pt idx="836">
                  <c:v>175.51210942365037</c:v>
                </c:pt>
                <c:pt idx="837">
                  <c:v>172.12396261564601</c:v>
                </c:pt>
                <c:pt idx="838">
                  <c:v>169.40734040021906</c:v>
                </c:pt>
                <c:pt idx="839">
                  <c:v>169.48365001301192</c:v>
                </c:pt>
                <c:pt idx="840">
                  <c:v>170.6282942049053</c:v>
                </c:pt>
                <c:pt idx="841">
                  <c:v>173.25334488498078</c:v>
                </c:pt>
                <c:pt idx="842">
                  <c:v>165.89709821174606</c:v>
                </c:pt>
                <c:pt idx="843">
                  <c:v>164.72193017473552</c:v>
                </c:pt>
                <c:pt idx="844">
                  <c:v>164.41669172356396</c:v>
                </c:pt>
                <c:pt idx="845">
                  <c:v>161.54745028255121</c:v>
                </c:pt>
                <c:pt idx="846">
                  <c:v>163.43992867981493</c:v>
                </c:pt>
                <c:pt idx="847">
                  <c:v>162.17318910745294</c:v>
                </c:pt>
                <c:pt idx="848">
                  <c:v>162.06635564954288</c:v>
                </c:pt>
                <c:pt idx="849">
                  <c:v>165.57659783801591</c:v>
                </c:pt>
                <c:pt idx="850">
                  <c:v>166.04971743733182</c:v>
                </c:pt>
                <c:pt idx="851">
                  <c:v>168.70529196252446</c:v>
                </c:pt>
                <c:pt idx="852">
                  <c:v>169.4989119355705</c:v>
                </c:pt>
                <c:pt idx="853">
                  <c:v>161.83742681116422</c:v>
                </c:pt>
                <c:pt idx="854">
                  <c:v>163.6841194407522</c:v>
                </c:pt>
                <c:pt idx="855">
                  <c:v>161.02854491555959</c:v>
                </c:pt>
                <c:pt idx="856">
                  <c:v>158.66294691897994</c:v>
                </c:pt>
                <c:pt idx="857">
                  <c:v>156.7857304442748</c:v>
                </c:pt>
                <c:pt idx="858">
                  <c:v>154.81694243421819</c:v>
                </c:pt>
                <c:pt idx="859">
                  <c:v>152.90920211439592</c:v>
                </c:pt>
                <c:pt idx="860">
                  <c:v>152.61922558578294</c:v>
                </c:pt>
                <c:pt idx="861">
                  <c:v>153.21444056556749</c:v>
                </c:pt>
                <c:pt idx="862">
                  <c:v>154.7558947439839</c:v>
                </c:pt>
                <c:pt idx="863">
                  <c:v>148.25431573402955</c:v>
                </c:pt>
                <c:pt idx="864">
                  <c:v>129.45162714186108</c:v>
                </c:pt>
                <c:pt idx="865">
                  <c:v>132.67189280172113</c:v>
                </c:pt>
                <c:pt idx="866">
                  <c:v>135.51061039761666</c:v>
                </c:pt>
                <c:pt idx="867">
                  <c:v>140.69966406753329</c:v>
                </c:pt>
                <c:pt idx="868">
                  <c:v>140.59283060962323</c:v>
                </c:pt>
                <c:pt idx="869">
                  <c:v>136.56368305415859</c:v>
                </c:pt>
                <c:pt idx="870">
                  <c:v>138.39511376118799</c:v>
                </c:pt>
                <c:pt idx="871">
                  <c:v>139.20399565679261</c:v>
                </c:pt>
                <c:pt idx="872">
                  <c:v>139.86025832681148</c:v>
                </c:pt>
                <c:pt idx="873">
                  <c:v>137.47939840767327</c:v>
                </c:pt>
                <c:pt idx="874">
                  <c:v>139.57028179819849</c:v>
                </c:pt>
                <c:pt idx="875">
                  <c:v>138.92928105073821</c:v>
                </c:pt>
                <c:pt idx="876">
                  <c:v>138.34932799351222</c:v>
                </c:pt>
                <c:pt idx="877">
                  <c:v>135.46482462994095</c:v>
                </c:pt>
                <c:pt idx="878">
                  <c:v>136.99101688579879</c:v>
                </c:pt>
                <c:pt idx="879">
                  <c:v>136.02951576460831</c:v>
                </c:pt>
                <c:pt idx="880">
                  <c:v>140.48599715171321</c:v>
                </c:pt>
                <c:pt idx="881">
                  <c:v>139.92130601704579</c:v>
                </c:pt>
                <c:pt idx="882">
                  <c:v>138.70035221235952</c:v>
                </c:pt>
                <c:pt idx="883">
                  <c:v>143.73678665669038</c:v>
                </c:pt>
                <c:pt idx="884">
                  <c:v>143.12630975434723</c:v>
                </c:pt>
                <c:pt idx="885">
                  <c:v>144.94247853881805</c:v>
                </c:pt>
                <c:pt idx="886">
                  <c:v>140.37916369380315</c:v>
                </c:pt>
                <c:pt idx="887">
                  <c:v>146.78917116840603</c:v>
                </c:pt>
                <c:pt idx="888">
                  <c:v>142.33268978130118</c:v>
                </c:pt>
                <c:pt idx="889">
                  <c:v>142.05797517524675</c:v>
                </c:pt>
                <c:pt idx="890">
                  <c:v>140.40968753892028</c:v>
                </c:pt>
                <c:pt idx="891">
                  <c:v>148.74269725590403</c:v>
                </c:pt>
                <c:pt idx="892">
                  <c:v>156.40418238031035</c:v>
                </c:pt>
                <c:pt idx="893">
                  <c:v>154.29803706722655</c:v>
                </c:pt>
                <c:pt idx="894">
                  <c:v>157.38094542405935</c:v>
                </c:pt>
                <c:pt idx="895">
                  <c:v>154.54222782816379</c:v>
                </c:pt>
                <c:pt idx="896">
                  <c:v>155.21375242074126</c:v>
                </c:pt>
                <c:pt idx="897">
                  <c:v>155.83949124564296</c:v>
                </c:pt>
                <c:pt idx="898">
                  <c:v>154.74063282142532</c:v>
                </c:pt>
                <c:pt idx="899">
                  <c:v>156.98413543753634</c:v>
                </c:pt>
                <c:pt idx="900">
                  <c:v>155.56477663958853</c:v>
                </c:pt>
                <c:pt idx="901">
                  <c:v>154.96956165980401</c:v>
                </c:pt>
                <c:pt idx="902">
                  <c:v>157.02992120521208</c:v>
                </c:pt>
                <c:pt idx="903">
                  <c:v>160.89118761253235</c:v>
                </c:pt>
                <c:pt idx="904">
                  <c:v>161.16590221858678</c:v>
                </c:pt>
                <c:pt idx="905">
                  <c:v>162.49368948118308</c:v>
                </c:pt>
                <c:pt idx="906">
                  <c:v>159.47182881458457</c:v>
                </c:pt>
                <c:pt idx="907">
                  <c:v>157.33515965638364</c:v>
                </c:pt>
                <c:pt idx="908">
                  <c:v>157.38094542405935</c:v>
                </c:pt>
                <c:pt idx="909">
                  <c:v>160.99802107044241</c:v>
                </c:pt>
                <c:pt idx="910">
                  <c:v>158.58663730618704</c:v>
                </c:pt>
                <c:pt idx="911">
                  <c:v>162.3563321781559</c:v>
                </c:pt>
                <c:pt idx="912">
                  <c:v>162.02056988186715</c:v>
                </c:pt>
                <c:pt idx="913">
                  <c:v>159.22763805364733</c:v>
                </c:pt>
                <c:pt idx="914">
                  <c:v>155.85475316820154</c:v>
                </c:pt>
                <c:pt idx="915">
                  <c:v>152.8023686564859</c:v>
                </c:pt>
                <c:pt idx="916">
                  <c:v>148.30010150170529</c:v>
                </c:pt>
                <c:pt idx="917">
                  <c:v>148.31536342426386</c:v>
                </c:pt>
                <c:pt idx="918">
                  <c:v>166.66019433967497</c:v>
                </c:pt>
                <c:pt idx="919">
                  <c:v>168.15586275041565</c:v>
                </c:pt>
                <c:pt idx="920">
                  <c:v>167.14857586154946</c:v>
                </c:pt>
                <c:pt idx="921">
                  <c:v>168.65950619484872</c:v>
                </c:pt>
                <c:pt idx="922">
                  <c:v>165.42397861243012</c:v>
                </c:pt>
                <c:pt idx="923">
                  <c:v>167.98798160227128</c:v>
                </c:pt>
                <c:pt idx="924">
                  <c:v>166.85859933293648</c:v>
                </c:pt>
                <c:pt idx="925">
                  <c:v>174.53599180660638</c:v>
                </c:pt>
                <c:pt idx="926">
                  <c:v>174.9897753131367</c:v>
                </c:pt>
                <c:pt idx="927">
                  <c:v>178.55828996384597</c:v>
                </c:pt>
                <c:pt idx="928">
                  <c:v>178.92324190798178</c:v>
                </c:pt>
                <c:pt idx="929">
                  <c:v>181.55371240199625</c:v>
                </c:pt>
                <c:pt idx="930">
                  <c:v>179.96031884872849</c:v>
                </c:pt>
                <c:pt idx="931">
                  <c:v>181.6120564426493</c:v>
                </c:pt>
                <c:pt idx="932">
                  <c:v>181.28211489100522</c:v>
                </c:pt>
                <c:pt idx="933">
                  <c:v>178.79541033391951</c:v>
                </c:pt>
                <c:pt idx="934">
                  <c:v>175.54018922448898</c:v>
                </c:pt>
                <c:pt idx="935">
                  <c:v>178.02443951180805</c:v>
                </c:pt>
                <c:pt idx="936">
                  <c:v>180.15704152026638</c:v>
                </c:pt>
                <c:pt idx="937">
                  <c:v>177.82996965265903</c:v>
                </c:pt>
                <c:pt idx="938">
                  <c:v>177.3262627186281</c:v>
                </c:pt>
                <c:pt idx="939">
                  <c:v>178.7452726290262</c:v>
                </c:pt>
                <c:pt idx="940">
                  <c:v>179.10729428403076</c:v>
                </c:pt>
                <c:pt idx="941">
                  <c:v>177.85423900929246</c:v>
                </c:pt>
                <c:pt idx="942">
                  <c:v>178.90802638166775</c:v>
                </c:pt>
                <c:pt idx="943">
                  <c:v>179.8541263915659</c:v>
                </c:pt>
                <c:pt idx="944">
                  <c:v>180.54107376736567</c:v>
                </c:pt>
                <c:pt idx="945">
                  <c:v>180.4485680497344</c:v>
                </c:pt>
                <c:pt idx="946">
                  <c:v>178.83400132606269</c:v>
                </c:pt>
                <c:pt idx="947">
                  <c:v>178.37982177264195</c:v>
                </c:pt>
                <c:pt idx="948">
                  <c:v>175.16433431549657</c:v>
                </c:pt>
                <c:pt idx="949">
                  <c:v>173.68763967949997</c:v>
                </c:pt>
                <c:pt idx="950">
                  <c:v>174.75114553892212</c:v>
                </c:pt>
                <c:pt idx="951">
                  <c:v>178.17520197189535</c:v>
                </c:pt>
                <c:pt idx="952">
                  <c:v>179.41776665892456</c:v>
                </c:pt>
                <c:pt idx="953">
                  <c:v>182.01771636020638</c:v>
                </c:pt>
                <c:pt idx="954">
                  <c:v>177.94077639948799</c:v>
                </c:pt>
                <c:pt idx="955">
                  <c:v>178.16445452602957</c:v>
                </c:pt>
                <c:pt idx="956">
                  <c:v>173.60689037343477</c:v>
                </c:pt>
                <c:pt idx="957">
                  <c:v>172.61672278310257</c:v>
                </c:pt>
                <c:pt idx="958">
                  <c:v>170.82527861841507</c:v>
                </c:pt>
                <c:pt idx="959">
                  <c:v>170.54668580521931</c:v>
                </c:pt>
                <c:pt idx="960">
                  <c:v>171.42297732347683</c:v>
                </c:pt>
                <c:pt idx="961">
                  <c:v>169.69203172505001</c:v>
                </c:pt>
                <c:pt idx="962">
                  <c:v>172.23632852048351</c:v>
                </c:pt>
                <c:pt idx="963">
                  <c:v>173.60639344523625</c:v>
                </c:pt>
                <c:pt idx="964">
                  <c:v>171.7564631513967</c:v>
                </c:pt>
                <c:pt idx="965">
                  <c:v>173.05198304684276</c:v>
                </c:pt>
                <c:pt idx="966">
                  <c:v>173.49207584574194</c:v>
                </c:pt>
                <c:pt idx="967">
                  <c:v>170.03058634269004</c:v>
                </c:pt>
                <c:pt idx="968">
                  <c:v>168.4782772744731</c:v>
                </c:pt>
                <c:pt idx="969">
                  <c:v>166.2318883235678</c:v>
                </c:pt>
                <c:pt idx="970">
                  <c:v>169.22879116820624</c:v>
                </c:pt>
                <c:pt idx="971">
                  <c:v>170.54450182410116</c:v>
                </c:pt>
                <c:pt idx="972">
                  <c:v>173.63018846131658</c:v>
                </c:pt>
                <c:pt idx="973">
                  <c:v>172.26566712469477</c:v>
                </c:pt>
                <c:pt idx="974">
                  <c:v>172.5664118553882</c:v>
                </c:pt>
                <c:pt idx="975">
                  <c:v>168.01390397773702</c:v>
                </c:pt>
                <c:pt idx="976">
                  <c:v>170.47393389919407</c:v>
                </c:pt>
                <c:pt idx="977">
                  <c:v>171.22947583331415</c:v>
                </c:pt>
                <c:pt idx="978">
                  <c:v>166.54400333918659</c:v>
                </c:pt>
                <c:pt idx="979">
                  <c:v>165.90565633482078</c:v>
                </c:pt>
                <c:pt idx="980">
                  <c:v>169.59338705168875</c:v>
                </c:pt>
                <c:pt idx="981">
                  <c:v>168.14630115593269</c:v>
                </c:pt>
                <c:pt idx="982">
                  <c:v>172.68321684302111</c:v>
                </c:pt>
                <c:pt idx="983">
                  <c:v>170.43722943329834</c:v>
                </c:pt>
                <c:pt idx="984">
                  <c:v>172.36642145361131</c:v>
                </c:pt>
                <c:pt idx="985">
                  <c:v>169.23497529922699</c:v>
                </c:pt>
                <c:pt idx="986">
                  <c:v>168.02074131904325</c:v>
                </c:pt>
                <c:pt idx="987">
                  <c:v>172.48345262293654</c:v>
                </c:pt>
                <c:pt idx="988">
                  <c:v>171.74333026703505</c:v>
                </c:pt>
                <c:pt idx="989">
                  <c:v>174.71631020068216</c:v>
                </c:pt>
                <c:pt idx="990">
                  <c:v>174.74883854670819</c:v>
                </c:pt>
                <c:pt idx="991">
                  <c:v>176.2681812517217</c:v>
                </c:pt>
                <c:pt idx="992">
                  <c:v>175.57186427642475</c:v>
                </c:pt>
                <c:pt idx="993">
                  <c:v>175.09301657233414</c:v>
                </c:pt>
                <c:pt idx="994">
                  <c:v>173.18809024579321</c:v>
                </c:pt>
                <c:pt idx="995">
                  <c:v>174.37302072418754</c:v>
                </c:pt>
                <c:pt idx="996">
                  <c:v>175.67686920339304</c:v>
                </c:pt>
                <c:pt idx="997">
                  <c:v>173.40042494839315</c:v>
                </c:pt>
                <c:pt idx="998">
                  <c:v>171.19950523288975</c:v>
                </c:pt>
                <c:pt idx="999">
                  <c:v>173.97416853980695</c:v>
                </c:pt>
                <c:pt idx="1000">
                  <c:v>175.49806357108127</c:v>
                </c:pt>
                <c:pt idx="1001">
                  <c:v>176.58193081924651</c:v>
                </c:pt>
                <c:pt idx="1002">
                  <c:v>175.97526115610484</c:v>
                </c:pt>
                <c:pt idx="1003">
                  <c:v>174.20338582852199</c:v>
                </c:pt>
                <c:pt idx="1004">
                  <c:v>171.6763800282512</c:v>
                </c:pt>
                <c:pt idx="1005">
                  <c:v>170.90922804440237</c:v>
                </c:pt>
                <c:pt idx="1006">
                  <c:v>169.1222237256064</c:v>
                </c:pt>
                <c:pt idx="1007">
                  <c:v>168.2145230181041</c:v>
                </c:pt>
                <c:pt idx="1008">
                  <c:v>163.67897678332685</c:v>
                </c:pt>
                <c:pt idx="1009">
                  <c:v>164.71365546556271</c:v>
                </c:pt>
                <c:pt idx="1010">
                  <c:v>168.46338026448288</c:v>
                </c:pt>
                <c:pt idx="1011">
                  <c:v>162.14124590353785</c:v>
                </c:pt>
                <c:pt idx="1012">
                  <c:v>155.54080992687943</c:v>
                </c:pt>
                <c:pt idx="1013">
                  <c:v>154.17870470521794</c:v>
                </c:pt>
                <c:pt idx="1014">
                  <c:v>153.77012548711383</c:v>
                </c:pt>
                <c:pt idx="1015">
                  <c:v>153.03166622291357</c:v>
                </c:pt>
                <c:pt idx="1016">
                  <c:v>153.00382588163987</c:v>
                </c:pt>
                <c:pt idx="1017">
                  <c:v>151.46809385584837</c:v>
                </c:pt>
                <c:pt idx="1018">
                  <c:v>150.30614966425793</c:v>
                </c:pt>
                <c:pt idx="1019">
                  <c:v>146.9742775328269</c:v>
                </c:pt>
                <c:pt idx="1020">
                  <c:v>153.64633282823746</c:v>
                </c:pt>
                <c:pt idx="1021">
                  <c:v>149.88330619547295</c:v>
                </c:pt>
                <c:pt idx="1022">
                  <c:v>151.59200708391293</c:v>
                </c:pt>
                <c:pt idx="1023">
                  <c:v>152.79018292703822</c:v>
                </c:pt>
                <c:pt idx="1024">
                  <c:v>150.34042519517845</c:v>
                </c:pt>
                <c:pt idx="1025">
                  <c:v>150.33248807973263</c:v>
                </c:pt>
                <c:pt idx="1026">
                  <c:v>151.56977443084497</c:v>
                </c:pt>
                <c:pt idx="1027">
                  <c:v>151.02134197489843</c:v>
                </c:pt>
                <c:pt idx="1028">
                  <c:v>159.03134042665269</c:v>
                </c:pt>
                <c:pt idx="1029">
                  <c:v>156.74684398131089</c:v>
                </c:pt>
                <c:pt idx="1030">
                  <c:v>158.56562072310851</c:v>
                </c:pt>
                <c:pt idx="1031">
                  <c:v>153.15110145028024</c:v>
                </c:pt>
                <c:pt idx="1032">
                  <c:v>152.8145653745178</c:v>
                </c:pt>
                <c:pt idx="1033">
                  <c:v>153.87262684830563</c:v>
                </c:pt>
                <c:pt idx="1034">
                  <c:v>153.50256612821255</c:v>
                </c:pt>
                <c:pt idx="1035">
                  <c:v>156.39752299302114</c:v>
                </c:pt>
                <c:pt idx="1036">
                  <c:v>158.21728183953542</c:v>
                </c:pt>
                <c:pt idx="1037">
                  <c:v>158.10302559296977</c:v>
                </c:pt>
                <c:pt idx="1038">
                  <c:v>159.26378423841584</c:v>
                </c:pt>
                <c:pt idx="1039">
                  <c:v>154.39577182476484</c:v>
                </c:pt>
                <c:pt idx="1040">
                  <c:v>152.61984537245806</c:v>
                </c:pt>
                <c:pt idx="1041">
                  <c:v>150.63540000342937</c:v>
                </c:pt>
                <c:pt idx="1042">
                  <c:v>147.33478947845197</c:v>
                </c:pt>
                <c:pt idx="1043">
                  <c:v>145.3694488314629</c:v>
                </c:pt>
                <c:pt idx="1044">
                  <c:v>146.77696559845904</c:v>
                </c:pt>
                <c:pt idx="1045">
                  <c:v>148.91752868358159</c:v>
                </c:pt>
                <c:pt idx="1046">
                  <c:v>147.79091614795271</c:v>
                </c:pt>
                <c:pt idx="1047">
                  <c:v>146.63662520004851</c:v>
                </c:pt>
                <c:pt idx="1048">
                  <c:v>146.74665832002299</c:v>
                </c:pt>
                <c:pt idx="1049">
                  <c:v>149.16618325162878</c:v>
                </c:pt>
                <c:pt idx="1050">
                  <c:v>149.75767249087832</c:v>
                </c:pt>
                <c:pt idx="1051">
                  <c:v>147.47547525416996</c:v>
                </c:pt>
                <c:pt idx="1052">
                  <c:v>149.6420860151425</c:v>
                </c:pt>
                <c:pt idx="1053">
                  <c:v>150.06755422936911</c:v>
                </c:pt>
                <c:pt idx="1054">
                  <c:v>149.53976489725608</c:v>
                </c:pt>
                <c:pt idx="1055">
                  <c:v>150.51186542366347</c:v>
                </c:pt>
                <c:pt idx="1056">
                  <c:v>149.75441178112371</c:v>
                </c:pt>
                <c:pt idx="1057">
                  <c:v>150.4988363203752</c:v>
                </c:pt>
                <c:pt idx="1058">
                  <c:v>153.25789324314167</c:v>
                </c:pt>
                <c:pt idx="1059">
                  <c:v>152.03538379068902</c:v>
                </c:pt>
                <c:pt idx="1060">
                  <c:v>150.03724267759475</c:v>
                </c:pt>
                <c:pt idx="1061">
                  <c:v>151.50314194528877</c:v>
                </c:pt>
                <c:pt idx="1062">
                  <c:v>150.83183880320766</c:v>
                </c:pt>
                <c:pt idx="1063">
                  <c:v>153.25806890787032</c:v>
                </c:pt>
                <c:pt idx="1064">
                  <c:v>152.82846333905729</c:v>
                </c:pt>
                <c:pt idx="1065">
                  <c:v>152.56395865395612</c:v>
                </c:pt>
                <c:pt idx="1066">
                  <c:v>151.56278752269765</c:v>
                </c:pt>
                <c:pt idx="1067">
                  <c:v>150.65893480373006</c:v>
                </c:pt>
                <c:pt idx="1068">
                  <c:v>149.13331013877217</c:v>
                </c:pt>
                <c:pt idx="1069">
                  <c:v>149.51665773602551</c:v>
                </c:pt>
                <c:pt idx="1070">
                  <c:v>147.48113758005843</c:v>
                </c:pt>
                <c:pt idx="1071">
                  <c:v>147.22577799157358</c:v>
                </c:pt>
                <c:pt idx="1072">
                  <c:v>144.14126331739146</c:v>
                </c:pt>
                <c:pt idx="1073">
                  <c:v>142.7956879788147</c:v>
                </c:pt>
                <c:pt idx="1074">
                  <c:v>138.79020678142317</c:v>
                </c:pt>
                <c:pt idx="1075">
                  <c:v>137.84933901643578</c:v>
                </c:pt>
                <c:pt idx="1076">
                  <c:v>139.67546879990292</c:v>
                </c:pt>
                <c:pt idx="1077">
                  <c:v>140.56985546402279</c:v>
                </c:pt>
                <c:pt idx="1078">
                  <c:v>142.79708703925564</c:v>
                </c:pt>
                <c:pt idx="1079">
                  <c:v>142.64461600693789</c:v>
                </c:pt>
                <c:pt idx="1080">
                  <c:v>143.18634741054663</c:v>
                </c:pt>
                <c:pt idx="1081">
                  <c:v>145.01217973914308</c:v>
                </c:pt>
                <c:pt idx="1082">
                  <c:v>142.82490021430715</c:v>
                </c:pt>
                <c:pt idx="1083">
                  <c:v>142.53231786503653</c:v>
                </c:pt>
                <c:pt idx="1084">
                  <c:v>139.69578531859369</c:v>
                </c:pt>
                <c:pt idx="1085">
                  <c:v>139.32489892849017</c:v>
                </c:pt>
                <c:pt idx="1086">
                  <c:v>137.44030331422798</c:v>
                </c:pt>
                <c:pt idx="1087">
                  <c:v>136.6930705812257</c:v>
                </c:pt>
                <c:pt idx="1088">
                  <c:v>136.75692677044921</c:v>
                </c:pt>
                <c:pt idx="1089">
                  <c:v>139.39518847592984</c:v>
                </c:pt>
                <c:pt idx="1090">
                  <c:v>137.88063099411534</c:v>
                </c:pt>
                <c:pt idx="1091">
                  <c:v>135.25138023295173</c:v>
                </c:pt>
                <c:pt idx="1092">
                  <c:v>134.64908524729228</c:v>
                </c:pt>
                <c:pt idx="1093">
                  <c:v>131.15368772041509</c:v>
                </c:pt>
                <c:pt idx="1094">
                  <c:v>130.1675204326047</c:v>
                </c:pt>
                <c:pt idx="1095">
                  <c:v>130.56982852672945</c:v>
                </c:pt>
                <c:pt idx="1096">
                  <c:v>130.19508407522241</c:v>
                </c:pt>
                <c:pt idx="1097">
                  <c:v>129.97330956828151</c:v>
                </c:pt>
                <c:pt idx="1098">
                  <c:v>129.55081101894632</c:v>
                </c:pt>
                <c:pt idx="1099">
                  <c:v>138.06425573109422</c:v>
                </c:pt>
                <c:pt idx="1100">
                  <c:v>137.75898706131596</c:v>
                </c:pt>
                <c:pt idx="1101">
                  <c:v>138.67769024140998</c:v>
                </c:pt>
                <c:pt idx="1102">
                  <c:v>139.33803791762088</c:v>
                </c:pt>
                <c:pt idx="1103">
                  <c:v>138.5991801646226</c:v>
                </c:pt>
                <c:pt idx="1104">
                  <c:v>140.00370574741646</c:v>
                </c:pt>
                <c:pt idx="1105">
                  <c:v>140.51400369532354</c:v>
                </c:pt>
                <c:pt idx="1106">
                  <c:v>141.80989033476868</c:v>
                </c:pt>
                <c:pt idx="1107">
                  <c:v>143.90539656163691</c:v>
                </c:pt>
                <c:pt idx="1108">
                  <c:v>145.09717140182187</c:v>
                </c:pt>
                <c:pt idx="1109">
                  <c:v>147.50218682365124</c:v>
                </c:pt>
                <c:pt idx="1110">
                  <c:v>148.66538997123348</c:v>
                </c:pt>
                <c:pt idx="1111">
                  <c:v>150.3307909539441</c:v>
                </c:pt>
                <c:pt idx="1112">
                  <c:v>148.66649981824196</c:v>
                </c:pt>
                <c:pt idx="1113">
                  <c:v>147.92241989320181</c:v>
                </c:pt>
                <c:pt idx="1114">
                  <c:v>147.08225777159799</c:v>
                </c:pt>
                <c:pt idx="1115">
                  <c:v>151.61095369243483</c:v>
                </c:pt>
                <c:pt idx="1116">
                  <c:v>149.59937644057763</c:v>
                </c:pt>
                <c:pt idx="1117">
                  <c:v>144.55473321857946</c:v>
                </c:pt>
                <c:pt idx="1118">
                  <c:v>141.55257325209647</c:v>
                </c:pt>
                <c:pt idx="1119">
                  <c:v>146.39241002003519</c:v>
                </c:pt>
                <c:pt idx="1120">
                  <c:v>148.30490259730377</c:v>
                </c:pt>
                <c:pt idx="1121">
                  <c:v>145.68680250199992</c:v>
                </c:pt>
                <c:pt idx="1122">
                  <c:v>151.00974840804605</c:v>
                </c:pt>
                <c:pt idx="1123">
                  <c:v>152.29151090125936</c:v>
                </c:pt>
                <c:pt idx="1124">
                  <c:v>156.00052162198921</c:v>
                </c:pt>
                <c:pt idx="1125">
                  <c:v>155.92645108585489</c:v>
                </c:pt>
                <c:pt idx="1126">
                  <c:v>153.1059588200211</c:v>
                </c:pt>
                <c:pt idx="1127">
                  <c:v>151.6186942343181</c:v>
                </c:pt>
                <c:pt idx="1128">
                  <c:v>148.6668882341711</c:v>
                </c:pt>
                <c:pt idx="1129">
                  <c:v>148.35412870756264</c:v>
                </c:pt>
                <c:pt idx="1130">
                  <c:v>151.71883320251703</c:v>
                </c:pt>
                <c:pt idx="1131">
                  <c:v>151.36749245139586</c:v>
                </c:pt>
                <c:pt idx="1132">
                  <c:v>148.26708446891894</c:v>
                </c:pt>
                <c:pt idx="1133">
                  <c:v>148.34893477007751</c:v>
                </c:pt>
                <c:pt idx="1134">
                  <c:v>149.06501150913027</c:v>
                </c:pt>
                <c:pt idx="1135">
                  <c:v>151.28801598967209</c:v>
                </c:pt>
                <c:pt idx="1136">
                  <c:v>150.17759635387787</c:v>
                </c:pt>
                <c:pt idx="1137">
                  <c:v>150.43127697826208</c:v>
                </c:pt>
                <c:pt idx="1138">
                  <c:v>151.02252324770447</c:v>
                </c:pt>
                <c:pt idx="1139">
                  <c:v>153.57880950426156</c:v>
                </c:pt>
                <c:pt idx="1140">
                  <c:v>154.59583487329314</c:v>
                </c:pt>
                <c:pt idx="1141">
                  <c:v>159.16891689088786</c:v>
                </c:pt>
                <c:pt idx="1142">
                  <c:v>162.18261716011349</c:v>
                </c:pt>
                <c:pt idx="1143">
                  <c:v>163.16529572504624</c:v>
                </c:pt>
                <c:pt idx="1144">
                  <c:v>164.65998508345473</c:v>
                </c:pt>
                <c:pt idx="1145">
                  <c:v>162.36258056187057</c:v>
                </c:pt>
                <c:pt idx="1146">
                  <c:v>164.39050959017626</c:v>
                </c:pt>
                <c:pt idx="1147">
                  <c:v>168.21981142688989</c:v>
                </c:pt>
                <c:pt idx="1148">
                  <c:v>169.19309414181862</c:v>
                </c:pt>
                <c:pt idx="1149">
                  <c:v>170.08078906337346</c:v>
                </c:pt>
                <c:pt idx="1150">
                  <c:v>168.04725402567357</c:v>
                </c:pt>
                <c:pt idx="1151">
                  <c:v>170.2858273460366</c:v>
                </c:pt>
                <c:pt idx="1152">
                  <c:v>169.27511293460225</c:v>
                </c:pt>
                <c:pt idx="1153">
                  <c:v>170.46709777884161</c:v>
                </c:pt>
                <c:pt idx="1154">
                  <c:v>169.43200855088892</c:v>
                </c:pt>
                <c:pt idx="1155">
                  <c:v>169.88034996107336</c:v>
                </c:pt>
                <c:pt idx="1156">
                  <c:v>149.76446893023208</c:v>
                </c:pt>
                <c:pt idx="1157">
                  <c:v>147.25878937744855</c:v>
                </c:pt>
                <c:pt idx="1158">
                  <c:v>150.1763973772417</c:v>
                </c:pt>
                <c:pt idx="1159">
                  <c:v>150.14455688606537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EE-A44D-B8C3-1C81C9484F6D}"/>
            </c:ext>
          </c:extLst>
        </c:ser>
        <c:ser>
          <c:idx val="2"/>
          <c:order val="2"/>
          <c:tx>
            <c:strRef>
              <c:f>'Prezzi indicizzati'!$N$1</c:f>
              <c:strCache>
                <c:ptCount val="1"/>
                <c:pt idx="0">
                  <c:v> Puma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'Prezzi indicizzati'!$K$2:$K$1161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indicizzati'!$N$2:$N$1161</c:f>
              <c:numCache>
                <c:formatCode>_("€"* #,##0.00_);_("€"* \(#,##0.00\);_("€"* "-"??_);_(@_)</c:formatCode>
                <c:ptCount val="1160"/>
                <c:pt idx="0" formatCode="_-* #,##0.00\ [$€-410]_-;\-* #,##0.00\ [$€-410]_-;_-* &quot;-&quot;??\ [$€-410]_-;_-@_-">
                  <c:v>100</c:v>
                </c:pt>
                <c:pt idx="1">
                  <c:v>98.442714126807559</c:v>
                </c:pt>
                <c:pt idx="2">
                  <c:v>98.998887652947715</c:v>
                </c:pt>
                <c:pt idx="3">
                  <c:v>102.00222469410456</c:v>
                </c:pt>
                <c:pt idx="4">
                  <c:v>102.22469410456063</c:v>
                </c:pt>
                <c:pt idx="5">
                  <c:v>103.44827586206895</c:v>
                </c:pt>
                <c:pt idx="6">
                  <c:v>101.66852057842047</c:v>
                </c:pt>
                <c:pt idx="7">
                  <c:v>101.44605116796438</c:v>
                </c:pt>
                <c:pt idx="8">
                  <c:v>102.66963292547273</c:v>
                </c:pt>
                <c:pt idx="9">
                  <c:v>105.00556173526141</c:v>
                </c:pt>
                <c:pt idx="10">
                  <c:v>108.34260289210233</c:v>
                </c:pt>
                <c:pt idx="11">
                  <c:v>108.89877641824248</c:v>
                </c:pt>
                <c:pt idx="12">
                  <c:v>106.22914349276972</c:v>
                </c:pt>
                <c:pt idx="13">
                  <c:v>106.78531701890989</c:v>
                </c:pt>
                <c:pt idx="14">
                  <c:v>107.11902113459398</c:v>
                </c:pt>
                <c:pt idx="15">
                  <c:v>107.45272525027806</c:v>
                </c:pt>
                <c:pt idx="16">
                  <c:v>107.67519466073414</c:v>
                </c:pt>
                <c:pt idx="17">
                  <c:v>108.23136818687429</c:v>
                </c:pt>
                <c:pt idx="18">
                  <c:v>107.00778642936595</c:v>
                </c:pt>
                <c:pt idx="19">
                  <c:v>106.89655172413792</c:v>
                </c:pt>
                <c:pt idx="20">
                  <c:v>107.34149054505005</c:v>
                </c:pt>
                <c:pt idx="21">
                  <c:v>107.00778642936595</c:v>
                </c:pt>
                <c:pt idx="22">
                  <c:v>105.33926585094548</c:v>
                </c:pt>
                <c:pt idx="23">
                  <c:v>104.89432703003337</c:v>
                </c:pt>
                <c:pt idx="24">
                  <c:v>106.67408231368188</c:v>
                </c:pt>
                <c:pt idx="25">
                  <c:v>100.3337041156841</c:v>
                </c:pt>
                <c:pt idx="26">
                  <c:v>98.442714126807559</c:v>
                </c:pt>
                <c:pt idx="27">
                  <c:v>102.11345939933258</c:v>
                </c:pt>
                <c:pt idx="28">
                  <c:v>104.11568409343714</c:v>
                </c:pt>
                <c:pt idx="29">
                  <c:v>106.67408231368188</c:v>
                </c:pt>
                <c:pt idx="30">
                  <c:v>106.89655172413792</c:v>
                </c:pt>
                <c:pt idx="31">
                  <c:v>107.34149054505005</c:v>
                </c:pt>
                <c:pt idx="32">
                  <c:v>107.23025583982202</c:v>
                </c:pt>
                <c:pt idx="33">
                  <c:v>110.23359288097885</c:v>
                </c:pt>
                <c:pt idx="34">
                  <c:v>111.45717463848722</c:v>
                </c:pt>
                <c:pt idx="35">
                  <c:v>109.56618464961068</c:v>
                </c:pt>
                <c:pt idx="36">
                  <c:v>108.89877641824248</c:v>
                </c:pt>
                <c:pt idx="37">
                  <c:v>109.34371523915461</c:v>
                </c:pt>
                <c:pt idx="38">
                  <c:v>108.34260289210233</c:v>
                </c:pt>
                <c:pt idx="39">
                  <c:v>108.78754171301446</c:v>
                </c:pt>
                <c:pt idx="40">
                  <c:v>109.78865406006673</c:v>
                </c:pt>
                <c:pt idx="41">
                  <c:v>110.34482758620689</c:v>
                </c:pt>
                <c:pt idx="42">
                  <c:v>111.67964404894326</c:v>
                </c:pt>
                <c:pt idx="43">
                  <c:v>115.23915461624026</c:v>
                </c:pt>
                <c:pt idx="44">
                  <c:v>114.57174638487206</c:v>
                </c:pt>
                <c:pt idx="45">
                  <c:v>111.67964404894326</c:v>
                </c:pt>
                <c:pt idx="46">
                  <c:v>111.45717463848722</c:v>
                </c:pt>
                <c:pt idx="47">
                  <c:v>110.90100111234705</c:v>
                </c:pt>
                <c:pt idx="48">
                  <c:v>111.12347052280312</c:v>
                </c:pt>
                <c:pt idx="49">
                  <c:v>112.12458286985539</c:v>
                </c:pt>
                <c:pt idx="50">
                  <c:v>114.12680756395994</c:v>
                </c:pt>
                <c:pt idx="51">
                  <c:v>113.90433815350389</c:v>
                </c:pt>
                <c:pt idx="52">
                  <c:v>115.23915461624026</c:v>
                </c:pt>
                <c:pt idx="53">
                  <c:v>115.01668520578421</c:v>
                </c:pt>
                <c:pt idx="54">
                  <c:v>117.01890989988877</c:v>
                </c:pt>
                <c:pt idx="55">
                  <c:v>117.24137931034481</c:v>
                </c:pt>
                <c:pt idx="56">
                  <c:v>118.57619577308118</c:v>
                </c:pt>
                <c:pt idx="57">
                  <c:v>119.13236929922135</c:v>
                </c:pt>
                <c:pt idx="58">
                  <c:v>120.91212458286984</c:v>
                </c:pt>
                <c:pt idx="59">
                  <c:v>119.57730812013348</c:v>
                </c:pt>
                <c:pt idx="60">
                  <c:v>117.1301446051168</c:v>
                </c:pt>
                <c:pt idx="61">
                  <c:v>117.68631813125694</c:v>
                </c:pt>
                <c:pt idx="62">
                  <c:v>118.9098998887653</c:v>
                </c:pt>
                <c:pt idx="63">
                  <c:v>120.46718576195772</c:v>
                </c:pt>
                <c:pt idx="64">
                  <c:v>122.35817575083425</c:v>
                </c:pt>
                <c:pt idx="65">
                  <c:v>121.02335928809786</c:v>
                </c:pt>
                <c:pt idx="66">
                  <c:v>121.57953281423804</c:v>
                </c:pt>
                <c:pt idx="67">
                  <c:v>121.13459399332591</c:v>
                </c:pt>
                <c:pt idx="68">
                  <c:v>119.35483870967741</c:v>
                </c:pt>
                <c:pt idx="69">
                  <c:v>119.68854282536149</c:v>
                </c:pt>
                <c:pt idx="70">
                  <c:v>117.68631813125694</c:v>
                </c:pt>
                <c:pt idx="71">
                  <c:v>121.35706340378196</c:v>
                </c:pt>
                <c:pt idx="72">
                  <c:v>122.13570634037818</c:v>
                </c:pt>
                <c:pt idx="73">
                  <c:v>123.13681868743048</c:v>
                </c:pt>
                <c:pt idx="74">
                  <c:v>122.80311457174638</c:v>
                </c:pt>
                <c:pt idx="75">
                  <c:v>123.13681868743048</c:v>
                </c:pt>
                <c:pt idx="76">
                  <c:v>118.24249165739708</c:v>
                </c:pt>
                <c:pt idx="77">
                  <c:v>121.02335928809786</c:v>
                </c:pt>
                <c:pt idx="78">
                  <c:v>122.13570634037818</c:v>
                </c:pt>
                <c:pt idx="79">
                  <c:v>120.57842046718577</c:v>
                </c:pt>
                <c:pt idx="80">
                  <c:v>123.58175750834259</c:v>
                </c:pt>
                <c:pt idx="81">
                  <c:v>119.13236929922135</c:v>
                </c:pt>
                <c:pt idx="82">
                  <c:v>121.46829810901001</c:v>
                </c:pt>
                <c:pt idx="83">
                  <c:v>124.13793103448273</c:v>
                </c:pt>
                <c:pt idx="84">
                  <c:v>120.68965517241379</c:v>
                </c:pt>
                <c:pt idx="85">
                  <c:v>121.35706340378196</c:v>
                </c:pt>
                <c:pt idx="86">
                  <c:v>122.69187986651835</c:v>
                </c:pt>
                <c:pt idx="87">
                  <c:v>118.02002224694104</c:v>
                </c:pt>
                <c:pt idx="88">
                  <c:v>117.01890989988877</c:v>
                </c:pt>
                <c:pt idx="89">
                  <c:v>115.7953281423804</c:v>
                </c:pt>
                <c:pt idx="90">
                  <c:v>116.01779755283647</c:v>
                </c:pt>
                <c:pt idx="91">
                  <c:v>116.7964404894327</c:v>
                </c:pt>
                <c:pt idx="92">
                  <c:v>119.46607341490545</c:v>
                </c:pt>
                <c:pt idx="93">
                  <c:v>120.35595105672969</c:v>
                </c:pt>
                <c:pt idx="94">
                  <c:v>123.91546162402669</c:v>
                </c:pt>
                <c:pt idx="95">
                  <c:v>122.13570634037818</c:v>
                </c:pt>
                <c:pt idx="96">
                  <c:v>120.02224694104559</c:v>
                </c:pt>
                <c:pt idx="97">
                  <c:v>119.02113459399332</c:v>
                </c:pt>
                <c:pt idx="98">
                  <c:v>121.13459399332591</c:v>
                </c:pt>
                <c:pt idx="99">
                  <c:v>121.35706340378196</c:v>
                </c:pt>
                <c:pt idx="100">
                  <c:v>124.6941045606229</c:v>
                </c:pt>
                <c:pt idx="101">
                  <c:v>122.13570634037818</c:v>
                </c:pt>
                <c:pt idx="102">
                  <c:v>124.6941045606229</c:v>
                </c:pt>
                <c:pt idx="103">
                  <c:v>123.69299221357062</c:v>
                </c:pt>
                <c:pt idx="104">
                  <c:v>125.027808676307</c:v>
                </c:pt>
                <c:pt idx="105">
                  <c:v>126.02892102335927</c:v>
                </c:pt>
                <c:pt idx="106">
                  <c:v>126.80756395995549</c:v>
                </c:pt>
                <c:pt idx="107">
                  <c:v>127.25250278086764</c:v>
                </c:pt>
                <c:pt idx="108">
                  <c:v>130.47830923248051</c:v>
                </c:pt>
                <c:pt idx="109">
                  <c:v>130.25583982202446</c:v>
                </c:pt>
                <c:pt idx="110">
                  <c:v>131.92436040044493</c:v>
                </c:pt>
                <c:pt idx="111">
                  <c:v>132.92547274749722</c:v>
                </c:pt>
                <c:pt idx="112">
                  <c:v>131.59065628476083</c:v>
                </c:pt>
                <c:pt idx="113">
                  <c:v>132.81423804226918</c:v>
                </c:pt>
                <c:pt idx="114">
                  <c:v>134.03781979977751</c:v>
                </c:pt>
                <c:pt idx="115">
                  <c:v>132.36929922135704</c:v>
                </c:pt>
                <c:pt idx="116">
                  <c:v>132.92547274749722</c:v>
                </c:pt>
                <c:pt idx="117">
                  <c:v>133.92658509454949</c:v>
                </c:pt>
                <c:pt idx="118">
                  <c:v>132.25806451612902</c:v>
                </c:pt>
                <c:pt idx="119">
                  <c:v>132.81423804226918</c:v>
                </c:pt>
                <c:pt idx="120">
                  <c:v>132.36929922135704</c:v>
                </c:pt>
                <c:pt idx="121">
                  <c:v>133.70411568409344</c:v>
                </c:pt>
                <c:pt idx="122">
                  <c:v>134.81646273637372</c:v>
                </c:pt>
                <c:pt idx="123">
                  <c:v>133.81535038932145</c:v>
                </c:pt>
                <c:pt idx="124">
                  <c:v>132.92547274749722</c:v>
                </c:pt>
                <c:pt idx="125">
                  <c:v>132.70300333704114</c:v>
                </c:pt>
                <c:pt idx="126">
                  <c:v>135.03893214682981</c:v>
                </c:pt>
                <c:pt idx="127">
                  <c:v>133.37041156840934</c:v>
                </c:pt>
                <c:pt idx="128">
                  <c:v>129.81090100111234</c:v>
                </c:pt>
                <c:pt idx="129">
                  <c:v>140.71190211345939</c:v>
                </c:pt>
                <c:pt idx="130">
                  <c:v>145.38375973303667</c:v>
                </c:pt>
                <c:pt idx="131">
                  <c:v>140.26696329254727</c:v>
                </c:pt>
                <c:pt idx="132">
                  <c:v>134.59399332591769</c:v>
                </c:pt>
                <c:pt idx="133">
                  <c:v>139.04338153503892</c:v>
                </c:pt>
                <c:pt idx="134">
                  <c:v>142.49165739710787</c:v>
                </c:pt>
                <c:pt idx="135">
                  <c:v>150.05561735261401</c:v>
                </c:pt>
                <c:pt idx="136">
                  <c:v>145.7174638487208</c:v>
                </c:pt>
                <c:pt idx="137">
                  <c:v>149.16573971078975</c:v>
                </c:pt>
                <c:pt idx="138">
                  <c:v>145.16129032258064</c:v>
                </c:pt>
                <c:pt idx="139">
                  <c:v>143.93770856507231</c:v>
                </c:pt>
                <c:pt idx="140">
                  <c:v>146.16240266963291</c:v>
                </c:pt>
                <c:pt idx="141">
                  <c:v>147.71968854282537</c:v>
                </c:pt>
                <c:pt idx="142">
                  <c:v>147.9421579532814</c:v>
                </c:pt>
                <c:pt idx="143">
                  <c:v>151.05672969966631</c:v>
                </c:pt>
                <c:pt idx="144">
                  <c:v>148.49833147942158</c:v>
                </c:pt>
                <c:pt idx="145">
                  <c:v>147.16351501668521</c:v>
                </c:pt>
                <c:pt idx="146">
                  <c:v>147.71968854282537</c:v>
                </c:pt>
                <c:pt idx="147">
                  <c:v>150.61179087875416</c:v>
                </c:pt>
                <c:pt idx="148">
                  <c:v>154.06006674082312</c:v>
                </c:pt>
                <c:pt idx="149">
                  <c:v>154.39377085650722</c:v>
                </c:pt>
                <c:pt idx="150">
                  <c:v>153.61512791991098</c:v>
                </c:pt>
                <c:pt idx="151">
                  <c:v>151.05672969966631</c:v>
                </c:pt>
                <c:pt idx="152">
                  <c:v>150.61179087875416</c:v>
                </c:pt>
                <c:pt idx="153">
                  <c:v>152.83648498331479</c:v>
                </c:pt>
                <c:pt idx="154">
                  <c:v>154.83870967741933</c:v>
                </c:pt>
                <c:pt idx="155">
                  <c:v>149.83314794215795</c:v>
                </c:pt>
                <c:pt idx="156">
                  <c:v>146.82981090100111</c:v>
                </c:pt>
                <c:pt idx="157">
                  <c:v>145.38375973303667</c:v>
                </c:pt>
                <c:pt idx="158">
                  <c:v>150.05561735261401</c:v>
                </c:pt>
                <c:pt idx="159">
                  <c:v>148.94327030033369</c:v>
                </c:pt>
                <c:pt idx="160">
                  <c:v>151.83537263626249</c:v>
                </c:pt>
                <c:pt idx="161">
                  <c:v>151.27919911012236</c:v>
                </c:pt>
                <c:pt idx="162">
                  <c:v>153.83759733036709</c:v>
                </c:pt>
                <c:pt idx="163">
                  <c:v>156.06229143492769</c:v>
                </c:pt>
                <c:pt idx="164">
                  <c:v>155.17241379310346</c:v>
                </c:pt>
                <c:pt idx="165">
                  <c:v>153.17018909899886</c:v>
                </c:pt>
                <c:pt idx="166">
                  <c:v>154.06006674082312</c:v>
                </c:pt>
                <c:pt idx="167">
                  <c:v>155.61735261401557</c:v>
                </c:pt>
                <c:pt idx="168">
                  <c:v>157.95328142380421</c:v>
                </c:pt>
                <c:pt idx="169">
                  <c:v>155.39488320355949</c:v>
                </c:pt>
                <c:pt idx="170">
                  <c:v>150.27808676307006</c:v>
                </c:pt>
                <c:pt idx="171">
                  <c:v>154.72747497219132</c:v>
                </c:pt>
                <c:pt idx="172">
                  <c:v>156.5072302558398</c:v>
                </c:pt>
                <c:pt idx="173">
                  <c:v>156.39599555061176</c:v>
                </c:pt>
                <c:pt idx="174">
                  <c:v>158.73192436040043</c:v>
                </c:pt>
                <c:pt idx="175">
                  <c:v>157.06340378197996</c:v>
                </c:pt>
                <c:pt idx="176">
                  <c:v>158.62068965517238</c:v>
                </c:pt>
                <c:pt idx="177">
                  <c:v>162.29143492769745</c:v>
                </c:pt>
                <c:pt idx="178">
                  <c:v>160.17797552836484</c:v>
                </c:pt>
                <c:pt idx="179">
                  <c:v>160.28921023359285</c:v>
                </c:pt>
                <c:pt idx="180">
                  <c:v>157.39710789766406</c:v>
                </c:pt>
                <c:pt idx="181">
                  <c:v>157.95328142380421</c:v>
                </c:pt>
                <c:pt idx="182">
                  <c:v>154.83870967741933</c:v>
                </c:pt>
                <c:pt idx="183">
                  <c:v>149.38820912124584</c:v>
                </c:pt>
                <c:pt idx="184">
                  <c:v>146.7185761957731</c:v>
                </c:pt>
                <c:pt idx="185">
                  <c:v>147.49721913236928</c:v>
                </c:pt>
                <c:pt idx="186">
                  <c:v>147.38598442714127</c:v>
                </c:pt>
                <c:pt idx="187">
                  <c:v>150.72302558398218</c:v>
                </c:pt>
                <c:pt idx="188">
                  <c:v>150.05561735261401</c:v>
                </c:pt>
                <c:pt idx="189">
                  <c:v>151.27919911012236</c:v>
                </c:pt>
                <c:pt idx="190">
                  <c:v>148.38709677419354</c:v>
                </c:pt>
                <c:pt idx="191">
                  <c:v>146.16240266963291</c:v>
                </c:pt>
                <c:pt idx="192">
                  <c:v>150.38932146829808</c:v>
                </c:pt>
                <c:pt idx="193">
                  <c:v>148.38709677419354</c:v>
                </c:pt>
                <c:pt idx="194">
                  <c:v>148.83203559510568</c:v>
                </c:pt>
                <c:pt idx="195">
                  <c:v>147.6084538375973</c:v>
                </c:pt>
                <c:pt idx="196">
                  <c:v>150.05561735261401</c:v>
                </c:pt>
                <c:pt idx="197">
                  <c:v>148.05339265850944</c:v>
                </c:pt>
                <c:pt idx="198">
                  <c:v>150.05561735261401</c:v>
                </c:pt>
                <c:pt idx="199">
                  <c:v>150.05561735261401</c:v>
                </c:pt>
                <c:pt idx="200">
                  <c:v>149.83314794215795</c:v>
                </c:pt>
                <c:pt idx="201">
                  <c:v>150.27808676307006</c:v>
                </c:pt>
                <c:pt idx="202">
                  <c:v>149.27697441601777</c:v>
                </c:pt>
                <c:pt idx="203">
                  <c:v>147.9421579532814</c:v>
                </c:pt>
                <c:pt idx="204">
                  <c:v>151.72413793103448</c:v>
                </c:pt>
                <c:pt idx="205">
                  <c:v>155.06117908787542</c:v>
                </c:pt>
                <c:pt idx="206">
                  <c:v>156.17352614015573</c:v>
                </c:pt>
                <c:pt idx="207">
                  <c:v>151.72413793103448</c:v>
                </c:pt>
                <c:pt idx="208">
                  <c:v>149.16573971078975</c:v>
                </c:pt>
                <c:pt idx="209">
                  <c:v>149.61067853170189</c:v>
                </c:pt>
                <c:pt idx="210">
                  <c:v>152.16907675194662</c:v>
                </c:pt>
                <c:pt idx="211">
                  <c:v>150.50055617352612</c:v>
                </c:pt>
                <c:pt idx="212">
                  <c:v>151.27919911012236</c:v>
                </c:pt>
                <c:pt idx="213">
                  <c:v>148.05339265850944</c:v>
                </c:pt>
                <c:pt idx="214">
                  <c:v>148.72080088987764</c:v>
                </c:pt>
                <c:pt idx="215">
                  <c:v>149.61067853170189</c:v>
                </c:pt>
                <c:pt idx="216">
                  <c:v>148.83203559510568</c:v>
                </c:pt>
                <c:pt idx="217">
                  <c:v>147.05228031145717</c:v>
                </c:pt>
                <c:pt idx="218">
                  <c:v>147.9421579532814</c:v>
                </c:pt>
                <c:pt idx="219">
                  <c:v>150.27808676307006</c:v>
                </c:pt>
                <c:pt idx="220">
                  <c:v>149.16573971078975</c:v>
                </c:pt>
                <c:pt idx="221">
                  <c:v>148.72080088987764</c:v>
                </c:pt>
                <c:pt idx="222">
                  <c:v>153.50389321468296</c:v>
                </c:pt>
                <c:pt idx="223">
                  <c:v>152.6140155728587</c:v>
                </c:pt>
                <c:pt idx="224">
                  <c:v>153.83759733036709</c:v>
                </c:pt>
                <c:pt idx="225">
                  <c:v>152.05784204671855</c:v>
                </c:pt>
                <c:pt idx="226">
                  <c:v>155.95105672969964</c:v>
                </c:pt>
                <c:pt idx="227">
                  <c:v>159.06562847608453</c:v>
                </c:pt>
                <c:pt idx="228">
                  <c:v>160.62291434927698</c:v>
                </c:pt>
                <c:pt idx="229">
                  <c:v>161.95773081201332</c:v>
                </c:pt>
                <c:pt idx="230">
                  <c:v>160.95661846496105</c:v>
                </c:pt>
                <c:pt idx="231">
                  <c:v>167.74193548387098</c:v>
                </c:pt>
                <c:pt idx="232">
                  <c:v>169.07675194660735</c:v>
                </c:pt>
                <c:pt idx="233">
                  <c:v>169.74416017797552</c:v>
                </c:pt>
                <c:pt idx="234">
                  <c:v>169.2992213570634</c:v>
                </c:pt>
                <c:pt idx="235">
                  <c:v>171.523915461624</c:v>
                </c:pt>
                <c:pt idx="236">
                  <c:v>174.41601779755285</c:v>
                </c:pt>
                <c:pt idx="237">
                  <c:v>171.63515016685207</c:v>
                </c:pt>
                <c:pt idx="238">
                  <c:v>173.74860956618463</c:v>
                </c:pt>
                <c:pt idx="239">
                  <c:v>167.96440489432703</c:v>
                </c:pt>
                <c:pt idx="240">
                  <c:v>167.51946607341489</c:v>
                </c:pt>
                <c:pt idx="241">
                  <c:v>165.40600667408231</c:v>
                </c:pt>
                <c:pt idx="242">
                  <c:v>163.62625139043382</c:v>
                </c:pt>
                <c:pt idx="243">
                  <c:v>161.0678531701891</c:v>
                </c:pt>
                <c:pt idx="244">
                  <c:v>159.39933259176863</c:v>
                </c:pt>
                <c:pt idx="245">
                  <c:v>164.40489432703004</c:v>
                </c:pt>
                <c:pt idx="246">
                  <c:v>163.29254727474972</c:v>
                </c:pt>
                <c:pt idx="247">
                  <c:v>159.95550611790878</c:v>
                </c:pt>
                <c:pt idx="248">
                  <c:v>157.73081201334819</c:v>
                </c:pt>
                <c:pt idx="249">
                  <c:v>158.62068965517238</c:v>
                </c:pt>
                <c:pt idx="250">
                  <c:v>160.734149054505</c:v>
                </c:pt>
                <c:pt idx="251">
                  <c:v>162.06896551724134</c:v>
                </c:pt>
                <c:pt idx="252">
                  <c:v>160.0667408231368</c:v>
                </c:pt>
                <c:pt idx="253">
                  <c:v>160.0667408231368</c:v>
                </c:pt>
                <c:pt idx="254">
                  <c:v>178.19799777530588</c:v>
                </c:pt>
                <c:pt idx="255">
                  <c:v>178.97664071190212</c:v>
                </c:pt>
                <c:pt idx="256">
                  <c:v>177.41935483870967</c:v>
                </c:pt>
                <c:pt idx="257">
                  <c:v>165.85094549499442</c:v>
                </c:pt>
                <c:pt idx="258">
                  <c:v>165.62847608453836</c:v>
                </c:pt>
                <c:pt idx="259">
                  <c:v>157.73081201334819</c:v>
                </c:pt>
                <c:pt idx="260">
                  <c:v>153.9488320355951</c:v>
                </c:pt>
                <c:pt idx="261">
                  <c:v>151.39043381535038</c:v>
                </c:pt>
                <c:pt idx="262">
                  <c:v>156.61846496106787</c:v>
                </c:pt>
                <c:pt idx="263">
                  <c:v>156.95216907675194</c:v>
                </c:pt>
                <c:pt idx="264">
                  <c:v>149.16573971078975</c:v>
                </c:pt>
                <c:pt idx="265">
                  <c:v>142.93659621802001</c:v>
                </c:pt>
                <c:pt idx="266">
                  <c:v>132.36929922135704</c:v>
                </c:pt>
                <c:pt idx="267">
                  <c:v>130.47830923248051</c:v>
                </c:pt>
                <c:pt idx="268">
                  <c:v>124.58286985539489</c:v>
                </c:pt>
                <c:pt idx="269">
                  <c:v>107.09677419354837</c:v>
                </c:pt>
                <c:pt idx="270">
                  <c:v>107.89766407119021</c:v>
                </c:pt>
                <c:pt idx="271">
                  <c:v>110.78976640711902</c:v>
                </c:pt>
                <c:pt idx="272">
                  <c:v>107.67519466073414</c:v>
                </c:pt>
                <c:pt idx="273">
                  <c:v>93.748609566184655</c:v>
                </c:pt>
                <c:pt idx="274">
                  <c:v>96.729699666295872</c:v>
                </c:pt>
                <c:pt idx="275">
                  <c:v>98.598442714126804</c:v>
                </c:pt>
                <c:pt idx="276">
                  <c:v>110.65628476084539</c:v>
                </c:pt>
                <c:pt idx="277">
                  <c:v>125.47274749721913</c:v>
                </c:pt>
                <c:pt idx="278">
                  <c:v>127.14126807563959</c:v>
                </c:pt>
                <c:pt idx="279">
                  <c:v>124.47163515016686</c:v>
                </c:pt>
                <c:pt idx="280">
                  <c:v>120.46718576195772</c:v>
                </c:pt>
                <c:pt idx="281">
                  <c:v>121.02335928809786</c:v>
                </c:pt>
                <c:pt idx="282">
                  <c:v>117.19688542825362</c:v>
                </c:pt>
                <c:pt idx="283">
                  <c:v>114.26028921023359</c:v>
                </c:pt>
                <c:pt idx="284">
                  <c:v>106.0956618464961</c:v>
                </c:pt>
                <c:pt idx="285">
                  <c:v>112.5695216907675</c:v>
                </c:pt>
                <c:pt idx="286">
                  <c:v>119.02113459399332</c:v>
                </c:pt>
                <c:pt idx="287">
                  <c:v>120.93437152391546</c:v>
                </c:pt>
                <c:pt idx="288">
                  <c:v>127.91991101223581</c:v>
                </c:pt>
                <c:pt idx="289">
                  <c:v>130.14460511679644</c:v>
                </c:pt>
                <c:pt idx="290">
                  <c:v>125.60622914349275</c:v>
                </c:pt>
                <c:pt idx="291">
                  <c:v>122.98109010011122</c:v>
                </c:pt>
                <c:pt idx="292">
                  <c:v>128.00889877641822</c:v>
                </c:pt>
                <c:pt idx="293">
                  <c:v>127.07452725250276</c:v>
                </c:pt>
                <c:pt idx="294">
                  <c:v>120.57842046718577</c:v>
                </c:pt>
                <c:pt idx="295">
                  <c:v>119.68854282536149</c:v>
                </c:pt>
                <c:pt idx="296">
                  <c:v>120.17797552836484</c:v>
                </c:pt>
                <c:pt idx="297">
                  <c:v>117.86429365962179</c:v>
                </c:pt>
                <c:pt idx="298">
                  <c:v>123.02558398220242</c:v>
                </c:pt>
                <c:pt idx="299">
                  <c:v>122.62513904338152</c:v>
                </c:pt>
                <c:pt idx="300">
                  <c:v>127.65294771968854</c:v>
                </c:pt>
                <c:pt idx="301">
                  <c:v>131.83537263626249</c:v>
                </c:pt>
                <c:pt idx="302">
                  <c:v>133.70411568409344</c:v>
                </c:pt>
                <c:pt idx="303">
                  <c:v>129.65517241379308</c:v>
                </c:pt>
                <c:pt idx="304">
                  <c:v>133.48164627363735</c:v>
                </c:pt>
                <c:pt idx="305">
                  <c:v>128.80978865406004</c:v>
                </c:pt>
                <c:pt idx="306">
                  <c:v>127.1635150166852</c:v>
                </c:pt>
                <c:pt idx="307">
                  <c:v>132.14682981090098</c:v>
                </c:pt>
                <c:pt idx="308">
                  <c:v>135.083426028921</c:v>
                </c:pt>
                <c:pt idx="309">
                  <c:v>136.55172413793105</c:v>
                </c:pt>
                <c:pt idx="310">
                  <c:v>135.92880978865404</c:v>
                </c:pt>
                <c:pt idx="311">
                  <c:v>133.97107897664071</c:v>
                </c:pt>
                <c:pt idx="312">
                  <c:v>134.23804226918799</c:v>
                </c:pt>
                <c:pt idx="313">
                  <c:v>139.71078976640709</c:v>
                </c:pt>
                <c:pt idx="314">
                  <c:v>138.2424916573971</c:v>
                </c:pt>
                <c:pt idx="315">
                  <c:v>143.67074527252501</c:v>
                </c:pt>
                <c:pt idx="316">
                  <c:v>142.78086763070078</c:v>
                </c:pt>
                <c:pt idx="317">
                  <c:v>146.42936596218016</c:v>
                </c:pt>
                <c:pt idx="318">
                  <c:v>153.50389321468296</c:v>
                </c:pt>
                <c:pt idx="319">
                  <c:v>154.52725250278087</c:v>
                </c:pt>
                <c:pt idx="320">
                  <c:v>160.48943270300333</c:v>
                </c:pt>
                <c:pt idx="321">
                  <c:v>156.75194660734147</c:v>
                </c:pt>
                <c:pt idx="322">
                  <c:v>151.14571746384871</c:v>
                </c:pt>
                <c:pt idx="323">
                  <c:v>149.85539488320353</c:v>
                </c:pt>
                <c:pt idx="324">
                  <c:v>145.76195773081199</c:v>
                </c:pt>
                <c:pt idx="325">
                  <c:v>145.93993325917685</c:v>
                </c:pt>
                <c:pt idx="326">
                  <c:v>147.45272525027809</c:v>
                </c:pt>
                <c:pt idx="327">
                  <c:v>152.25806451612902</c:v>
                </c:pt>
                <c:pt idx="328">
                  <c:v>153.59288097886542</c:v>
                </c:pt>
                <c:pt idx="329">
                  <c:v>150.30033370411567</c:v>
                </c:pt>
                <c:pt idx="330">
                  <c:v>152.6140155728587</c:v>
                </c:pt>
                <c:pt idx="331">
                  <c:v>151.76863181312567</c:v>
                </c:pt>
                <c:pt idx="332">
                  <c:v>155.23915461624026</c:v>
                </c:pt>
                <c:pt idx="333">
                  <c:v>150.30033370411567</c:v>
                </c:pt>
                <c:pt idx="334">
                  <c:v>153.54838709677418</c:v>
                </c:pt>
                <c:pt idx="335">
                  <c:v>150.16685205784205</c:v>
                </c:pt>
                <c:pt idx="336">
                  <c:v>150.56729699666295</c:v>
                </c:pt>
                <c:pt idx="337">
                  <c:v>153.10344827586204</c:v>
                </c:pt>
                <c:pt idx="338">
                  <c:v>154.97219132369298</c:v>
                </c:pt>
                <c:pt idx="339">
                  <c:v>156.8409343715239</c:v>
                </c:pt>
                <c:pt idx="340">
                  <c:v>159.19911012235818</c:v>
                </c:pt>
                <c:pt idx="341">
                  <c:v>155.32814238042266</c:v>
                </c:pt>
                <c:pt idx="342">
                  <c:v>152.88097886540598</c:v>
                </c:pt>
                <c:pt idx="343">
                  <c:v>153.77085650723026</c:v>
                </c:pt>
                <c:pt idx="344">
                  <c:v>150.61179087875416</c:v>
                </c:pt>
                <c:pt idx="345">
                  <c:v>150.74527252502781</c:v>
                </c:pt>
                <c:pt idx="346">
                  <c:v>149.27697441601777</c:v>
                </c:pt>
                <c:pt idx="347">
                  <c:v>149.49944382647388</c:v>
                </c:pt>
                <c:pt idx="348">
                  <c:v>147.89766407119021</c:v>
                </c:pt>
                <c:pt idx="349">
                  <c:v>148.9655172413793</c:v>
                </c:pt>
                <c:pt idx="350">
                  <c:v>149.01001112347052</c:v>
                </c:pt>
                <c:pt idx="351">
                  <c:v>152.7919911012236</c:v>
                </c:pt>
                <c:pt idx="352">
                  <c:v>151.4571746384872</c:v>
                </c:pt>
                <c:pt idx="353">
                  <c:v>149.6329254727475</c:v>
                </c:pt>
                <c:pt idx="354">
                  <c:v>148.69855394883203</c:v>
                </c:pt>
                <c:pt idx="355">
                  <c:v>151.90211345939932</c:v>
                </c:pt>
                <c:pt idx="356">
                  <c:v>147.89766407119021</c:v>
                </c:pt>
                <c:pt idx="357">
                  <c:v>146.4738598442714</c:v>
                </c:pt>
                <c:pt idx="358">
                  <c:v>147.58620689655174</c:v>
                </c:pt>
                <c:pt idx="359">
                  <c:v>143.00333704115684</c:v>
                </c:pt>
                <c:pt idx="360">
                  <c:v>146.69632925472746</c:v>
                </c:pt>
                <c:pt idx="361">
                  <c:v>146.16240266963291</c:v>
                </c:pt>
                <c:pt idx="362">
                  <c:v>148.92102335928809</c:v>
                </c:pt>
                <c:pt idx="363">
                  <c:v>153.85984427141267</c:v>
                </c:pt>
                <c:pt idx="364">
                  <c:v>154.26028921023359</c:v>
                </c:pt>
                <c:pt idx="365">
                  <c:v>158.35372636262514</c:v>
                </c:pt>
                <c:pt idx="366">
                  <c:v>154.57174638487209</c:v>
                </c:pt>
                <c:pt idx="367">
                  <c:v>156.12903225806451</c:v>
                </c:pt>
                <c:pt idx="368">
                  <c:v>156.70745272525025</c:v>
                </c:pt>
                <c:pt idx="369">
                  <c:v>154.61624026696327</c:v>
                </c:pt>
                <c:pt idx="370">
                  <c:v>153.6818687430478</c:v>
                </c:pt>
                <c:pt idx="371">
                  <c:v>153.77085650723026</c:v>
                </c:pt>
                <c:pt idx="372">
                  <c:v>155.28364849833147</c:v>
                </c:pt>
                <c:pt idx="373">
                  <c:v>156.04004449388208</c:v>
                </c:pt>
                <c:pt idx="374">
                  <c:v>158.39822024471636</c:v>
                </c:pt>
                <c:pt idx="375">
                  <c:v>155.99555061179089</c:v>
                </c:pt>
                <c:pt idx="376">
                  <c:v>154.43826473859843</c:v>
                </c:pt>
                <c:pt idx="377">
                  <c:v>153.90433815350391</c:v>
                </c:pt>
                <c:pt idx="378">
                  <c:v>154.39377085650722</c:v>
                </c:pt>
                <c:pt idx="379">
                  <c:v>158.22024471635149</c:v>
                </c:pt>
                <c:pt idx="380">
                  <c:v>157.33036707452723</c:v>
                </c:pt>
                <c:pt idx="381">
                  <c:v>152.03559510567297</c:v>
                </c:pt>
                <c:pt idx="382">
                  <c:v>154.66073414905449</c:v>
                </c:pt>
                <c:pt idx="383">
                  <c:v>156.35150166852057</c:v>
                </c:pt>
                <c:pt idx="384">
                  <c:v>159.59955506117907</c:v>
                </c:pt>
                <c:pt idx="385">
                  <c:v>162.09121245828698</c:v>
                </c:pt>
                <c:pt idx="386">
                  <c:v>165.60622914349275</c:v>
                </c:pt>
                <c:pt idx="387">
                  <c:v>165.82869855394884</c:v>
                </c:pt>
                <c:pt idx="388">
                  <c:v>167.51946607341489</c:v>
                </c:pt>
                <c:pt idx="389">
                  <c:v>168.85428253615129</c:v>
                </c:pt>
                <c:pt idx="390">
                  <c:v>167.83092324805338</c:v>
                </c:pt>
                <c:pt idx="391">
                  <c:v>173.39265850945495</c:v>
                </c:pt>
                <c:pt idx="392">
                  <c:v>169.2992213570634</c:v>
                </c:pt>
                <c:pt idx="393">
                  <c:v>170.81201334816461</c:v>
                </c:pt>
                <c:pt idx="394">
                  <c:v>172.81423804226918</c:v>
                </c:pt>
                <c:pt idx="395">
                  <c:v>171.1234705228031</c:v>
                </c:pt>
                <c:pt idx="396">
                  <c:v>170.98998887652948</c:v>
                </c:pt>
                <c:pt idx="397">
                  <c:v>176.59621802002223</c:v>
                </c:pt>
                <c:pt idx="398">
                  <c:v>173.74860956618463</c:v>
                </c:pt>
                <c:pt idx="399">
                  <c:v>171.83537263626249</c:v>
                </c:pt>
                <c:pt idx="400">
                  <c:v>171.92436040044493</c:v>
                </c:pt>
                <c:pt idx="401">
                  <c:v>173.70411568409344</c:v>
                </c:pt>
                <c:pt idx="402">
                  <c:v>173.57063403781979</c:v>
                </c:pt>
                <c:pt idx="403">
                  <c:v>177.53058954393771</c:v>
                </c:pt>
                <c:pt idx="404">
                  <c:v>181.89098998887653</c:v>
                </c:pt>
                <c:pt idx="405">
                  <c:v>182.95884315906562</c:v>
                </c:pt>
                <c:pt idx="406">
                  <c:v>176.4182424916574</c:v>
                </c:pt>
                <c:pt idx="407">
                  <c:v>177.61957730812011</c:v>
                </c:pt>
                <c:pt idx="408">
                  <c:v>181.53503893214679</c:v>
                </c:pt>
                <c:pt idx="409">
                  <c:v>181.0901001112347</c:v>
                </c:pt>
                <c:pt idx="410">
                  <c:v>179.97775305895439</c:v>
                </c:pt>
                <c:pt idx="411">
                  <c:v>178.9988876529477</c:v>
                </c:pt>
                <c:pt idx="412">
                  <c:v>182.42491657397107</c:v>
                </c:pt>
                <c:pt idx="413">
                  <c:v>176.68520578420467</c:v>
                </c:pt>
                <c:pt idx="414">
                  <c:v>176.95216907675194</c:v>
                </c:pt>
                <c:pt idx="415">
                  <c:v>170.32258064516128</c:v>
                </c:pt>
                <c:pt idx="416">
                  <c:v>169.43270300333702</c:v>
                </c:pt>
                <c:pt idx="417">
                  <c:v>166.94104560622915</c:v>
                </c:pt>
                <c:pt idx="418">
                  <c:v>167.34149054505005</c:v>
                </c:pt>
                <c:pt idx="419">
                  <c:v>172.8587319243604</c:v>
                </c:pt>
                <c:pt idx="420">
                  <c:v>177.48609566184649</c:v>
                </c:pt>
                <c:pt idx="421">
                  <c:v>177.75305895439377</c:v>
                </c:pt>
                <c:pt idx="422">
                  <c:v>187.76418242491658</c:v>
                </c:pt>
                <c:pt idx="423">
                  <c:v>177.61957730812011</c:v>
                </c:pt>
                <c:pt idx="424">
                  <c:v>178.37597330367075</c:v>
                </c:pt>
                <c:pt idx="425">
                  <c:v>180.95661846496108</c:v>
                </c:pt>
                <c:pt idx="426">
                  <c:v>183.49276974416017</c:v>
                </c:pt>
                <c:pt idx="427">
                  <c:v>182.95884315906562</c:v>
                </c:pt>
                <c:pt idx="428">
                  <c:v>184.29365962180199</c:v>
                </c:pt>
                <c:pt idx="429">
                  <c:v>188.69855394883203</c:v>
                </c:pt>
                <c:pt idx="430">
                  <c:v>186.78531701890989</c:v>
                </c:pt>
                <c:pt idx="431">
                  <c:v>188.25361512791991</c:v>
                </c:pt>
                <c:pt idx="432">
                  <c:v>183.40378197997774</c:v>
                </c:pt>
                <c:pt idx="433">
                  <c:v>182.29143492769742</c:v>
                </c:pt>
                <c:pt idx="434">
                  <c:v>182.69187986651835</c:v>
                </c:pt>
                <c:pt idx="435">
                  <c:v>185.45050055617352</c:v>
                </c:pt>
                <c:pt idx="436">
                  <c:v>188.20912124582867</c:v>
                </c:pt>
                <c:pt idx="437">
                  <c:v>188.07563959955507</c:v>
                </c:pt>
                <c:pt idx="438">
                  <c:v>193.90433815350389</c:v>
                </c:pt>
                <c:pt idx="439">
                  <c:v>192.25806451612902</c:v>
                </c:pt>
                <c:pt idx="440">
                  <c:v>194.79421579532814</c:v>
                </c:pt>
                <c:pt idx="441">
                  <c:v>193.54838709677418</c:v>
                </c:pt>
                <c:pt idx="442">
                  <c:v>194.349276974416</c:v>
                </c:pt>
                <c:pt idx="443">
                  <c:v>192.39154616240265</c:v>
                </c:pt>
                <c:pt idx="444">
                  <c:v>192.48053392658508</c:v>
                </c:pt>
                <c:pt idx="445">
                  <c:v>187.85317018909896</c:v>
                </c:pt>
                <c:pt idx="446">
                  <c:v>187.27474972191325</c:v>
                </c:pt>
                <c:pt idx="447">
                  <c:v>190.92324805339263</c:v>
                </c:pt>
                <c:pt idx="448">
                  <c:v>196.79644048943268</c:v>
                </c:pt>
                <c:pt idx="449">
                  <c:v>199.15461624026693</c:v>
                </c:pt>
                <c:pt idx="450">
                  <c:v>194.74972191323695</c:v>
                </c:pt>
                <c:pt idx="451">
                  <c:v>200.35595105672971</c:v>
                </c:pt>
                <c:pt idx="452">
                  <c:v>201.33481646273634</c:v>
                </c:pt>
                <c:pt idx="453">
                  <c:v>204.53837597330366</c:v>
                </c:pt>
                <c:pt idx="454">
                  <c:v>204.49388209121247</c:v>
                </c:pt>
                <c:pt idx="455">
                  <c:v>205.29477196885426</c:v>
                </c:pt>
                <c:pt idx="456">
                  <c:v>203.29254727474967</c:v>
                </c:pt>
                <c:pt idx="457">
                  <c:v>200.6674082313682</c:v>
                </c:pt>
                <c:pt idx="458">
                  <c:v>201.20133481646275</c:v>
                </c:pt>
                <c:pt idx="459">
                  <c:v>196.30700778642932</c:v>
                </c:pt>
                <c:pt idx="460">
                  <c:v>197.10789766407117</c:v>
                </c:pt>
                <c:pt idx="461">
                  <c:v>192.65850945494992</c:v>
                </c:pt>
                <c:pt idx="462">
                  <c:v>196.70745272525028</c:v>
                </c:pt>
                <c:pt idx="463">
                  <c:v>198.30923248053392</c:v>
                </c:pt>
                <c:pt idx="464">
                  <c:v>195.63959955506115</c:v>
                </c:pt>
                <c:pt idx="465">
                  <c:v>191.81312569521688</c:v>
                </c:pt>
                <c:pt idx="466">
                  <c:v>192.43604004449386</c:v>
                </c:pt>
                <c:pt idx="467">
                  <c:v>195.0166852057842</c:v>
                </c:pt>
                <c:pt idx="468">
                  <c:v>189.41045606229144</c:v>
                </c:pt>
                <c:pt idx="469">
                  <c:v>185.89543937708564</c:v>
                </c:pt>
                <c:pt idx="470">
                  <c:v>184.33815350389321</c:v>
                </c:pt>
                <c:pt idx="471">
                  <c:v>178.9098998887653</c:v>
                </c:pt>
                <c:pt idx="472">
                  <c:v>181.93548387096774</c:v>
                </c:pt>
                <c:pt idx="473">
                  <c:v>179.71078976640712</c:v>
                </c:pt>
                <c:pt idx="474">
                  <c:v>181.31256952169076</c:v>
                </c:pt>
                <c:pt idx="475">
                  <c:v>185.09454949944381</c:v>
                </c:pt>
                <c:pt idx="476">
                  <c:v>184.78309232480535</c:v>
                </c:pt>
                <c:pt idx="477">
                  <c:v>186.07341490545048</c:v>
                </c:pt>
                <c:pt idx="478">
                  <c:v>188.83203559510565</c:v>
                </c:pt>
                <c:pt idx="479">
                  <c:v>186.78531701890989</c:v>
                </c:pt>
                <c:pt idx="480">
                  <c:v>187.45272525027809</c:v>
                </c:pt>
                <c:pt idx="481">
                  <c:v>183.22580645161287</c:v>
                </c:pt>
                <c:pt idx="482">
                  <c:v>190.1223581757508</c:v>
                </c:pt>
                <c:pt idx="483">
                  <c:v>190.78976640711903</c:v>
                </c:pt>
                <c:pt idx="484">
                  <c:v>191.01223581757506</c:v>
                </c:pt>
                <c:pt idx="485">
                  <c:v>194.66073414905449</c:v>
                </c:pt>
                <c:pt idx="486">
                  <c:v>198.08676307007786</c:v>
                </c:pt>
                <c:pt idx="487">
                  <c:v>195.59510567296996</c:v>
                </c:pt>
                <c:pt idx="488">
                  <c:v>189.89988876529475</c:v>
                </c:pt>
                <c:pt idx="489">
                  <c:v>197.41935483870964</c:v>
                </c:pt>
                <c:pt idx="490">
                  <c:v>195.72858731924362</c:v>
                </c:pt>
                <c:pt idx="491">
                  <c:v>197.41935483870964</c:v>
                </c:pt>
                <c:pt idx="492">
                  <c:v>191.41268075639599</c:v>
                </c:pt>
                <c:pt idx="493">
                  <c:v>192.43604004449386</c:v>
                </c:pt>
                <c:pt idx="494">
                  <c:v>188.47608453837597</c:v>
                </c:pt>
                <c:pt idx="495">
                  <c:v>186.11790878754169</c:v>
                </c:pt>
                <c:pt idx="496">
                  <c:v>188.38709677419354</c:v>
                </c:pt>
                <c:pt idx="497">
                  <c:v>193.01446051167966</c:v>
                </c:pt>
                <c:pt idx="498">
                  <c:v>193.37041156840934</c:v>
                </c:pt>
                <c:pt idx="499">
                  <c:v>197.81979977753059</c:v>
                </c:pt>
                <c:pt idx="500">
                  <c:v>195.99555061179086</c:v>
                </c:pt>
                <c:pt idx="501">
                  <c:v>195.68409343715237</c:v>
                </c:pt>
                <c:pt idx="502">
                  <c:v>198.17575083426027</c:v>
                </c:pt>
                <c:pt idx="503">
                  <c:v>197.77530589543937</c:v>
                </c:pt>
                <c:pt idx="504">
                  <c:v>200.35595105672971</c:v>
                </c:pt>
                <c:pt idx="505">
                  <c:v>196.17352614015573</c:v>
                </c:pt>
                <c:pt idx="506">
                  <c:v>192.08008898776419</c:v>
                </c:pt>
                <c:pt idx="507">
                  <c:v>190.21134593993324</c:v>
                </c:pt>
                <c:pt idx="508">
                  <c:v>186.91879866518352</c:v>
                </c:pt>
                <c:pt idx="509">
                  <c:v>181.00111234705227</c:v>
                </c:pt>
                <c:pt idx="510">
                  <c:v>183.09232480533925</c:v>
                </c:pt>
                <c:pt idx="511">
                  <c:v>180.86763070077862</c:v>
                </c:pt>
                <c:pt idx="512">
                  <c:v>183.13681868743046</c:v>
                </c:pt>
                <c:pt idx="513">
                  <c:v>185.85094549499445</c:v>
                </c:pt>
                <c:pt idx="514">
                  <c:v>188.92102335928809</c:v>
                </c:pt>
                <c:pt idx="515">
                  <c:v>193.05895439377085</c:v>
                </c:pt>
                <c:pt idx="516">
                  <c:v>192.34705228031143</c:v>
                </c:pt>
                <c:pt idx="517">
                  <c:v>200.62291434927698</c:v>
                </c:pt>
                <c:pt idx="518">
                  <c:v>205.33926585094545</c:v>
                </c:pt>
                <c:pt idx="519">
                  <c:v>204.04894327030033</c:v>
                </c:pt>
                <c:pt idx="520">
                  <c:v>204.67185761957731</c:v>
                </c:pt>
                <c:pt idx="521">
                  <c:v>203.11457174638483</c:v>
                </c:pt>
                <c:pt idx="522">
                  <c:v>205.91768631813125</c:v>
                </c:pt>
                <c:pt idx="523">
                  <c:v>204.13793103448276</c:v>
                </c:pt>
                <c:pt idx="524">
                  <c:v>202.71412680756399</c:v>
                </c:pt>
                <c:pt idx="525">
                  <c:v>197.99777530589543</c:v>
                </c:pt>
                <c:pt idx="526">
                  <c:v>200.97886540600669</c:v>
                </c:pt>
                <c:pt idx="527">
                  <c:v>201.60177975528364</c:v>
                </c:pt>
                <c:pt idx="528">
                  <c:v>199.91101223581757</c:v>
                </c:pt>
                <c:pt idx="529">
                  <c:v>202.84760845383758</c:v>
                </c:pt>
                <c:pt idx="530">
                  <c:v>204.22691879866517</c:v>
                </c:pt>
                <c:pt idx="531">
                  <c:v>196.88542825361512</c:v>
                </c:pt>
                <c:pt idx="532">
                  <c:v>195.15016685205785</c:v>
                </c:pt>
                <c:pt idx="533">
                  <c:v>192.83648498331479</c:v>
                </c:pt>
                <c:pt idx="534">
                  <c:v>199.82202447163513</c:v>
                </c:pt>
                <c:pt idx="535">
                  <c:v>197.95328142380421</c:v>
                </c:pt>
                <c:pt idx="536">
                  <c:v>196.88542825361512</c:v>
                </c:pt>
                <c:pt idx="537">
                  <c:v>198.39822024471636</c:v>
                </c:pt>
                <c:pt idx="538">
                  <c:v>200.17797552836484</c:v>
                </c:pt>
                <c:pt idx="539">
                  <c:v>200.6674082313682</c:v>
                </c:pt>
                <c:pt idx="540">
                  <c:v>201.77975528364848</c:v>
                </c:pt>
                <c:pt idx="541">
                  <c:v>202.98109010011123</c:v>
                </c:pt>
                <c:pt idx="542">
                  <c:v>202.31368186874303</c:v>
                </c:pt>
                <c:pt idx="543">
                  <c:v>202.49165739710787</c:v>
                </c:pt>
                <c:pt idx="544">
                  <c:v>205.38375973303667</c:v>
                </c:pt>
                <c:pt idx="545">
                  <c:v>207.4749721913237</c:v>
                </c:pt>
                <c:pt idx="546">
                  <c:v>208.23136818687428</c:v>
                </c:pt>
                <c:pt idx="547">
                  <c:v>206.89655172413791</c:v>
                </c:pt>
                <c:pt idx="548">
                  <c:v>208.72080088987764</c:v>
                </c:pt>
                <c:pt idx="549">
                  <c:v>205.38375973303667</c:v>
                </c:pt>
                <c:pt idx="550">
                  <c:v>206.49610678531701</c:v>
                </c:pt>
                <c:pt idx="551">
                  <c:v>206.45161290322579</c:v>
                </c:pt>
                <c:pt idx="552">
                  <c:v>205.91768631813125</c:v>
                </c:pt>
                <c:pt idx="553">
                  <c:v>208.00889877641825</c:v>
                </c:pt>
                <c:pt idx="554">
                  <c:v>207.34149054505005</c:v>
                </c:pt>
                <c:pt idx="555">
                  <c:v>206.22914349276977</c:v>
                </c:pt>
                <c:pt idx="556">
                  <c:v>204.09343715239152</c:v>
                </c:pt>
                <c:pt idx="557">
                  <c:v>207.51946607341489</c:v>
                </c:pt>
                <c:pt idx="558">
                  <c:v>207.4749721913237</c:v>
                </c:pt>
                <c:pt idx="559">
                  <c:v>206.98553948832034</c:v>
                </c:pt>
                <c:pt idx="560">
                  <c:v>211.83537263626252</c:v>
                </c:pt>
                <c:pt idx="561">
                  <c:v>213.74860956618465</c:v>
                </c:pt>
                <c:pt idx="562">
                  <c:v>211.07897664071186</c:v>
                </c:pt>
                <c:pt idx="563">
                  <c:v>213.83759733036709</c:v>
                </c:pt>
                <c:pt idx="564">
                  <c:v>214.37152391546158</c:v>
                </c:pt>
                <c:pt idx="565">
                  <c:v>214.23804226918796</c:v>
                </c:pt>
                <c:pt idx="566">
                  <c:v>215.08342602892102</c:v>
                </c:pt>
                <c:pt idx="567">
                  <c:v>219.44382647385984</c:v>
                </c:pt>
                <c:pt idx="568">
                  <c:v>220.24471635150164</c:v>
                </c:pt>
                <c:pt idx="569">
                  <c:v>224.91657397107895</c:v>
                </c:pt>
                <c:pt idx="570">
                  <c:v>223.69299221357059</c:v>
                </c:pt>
                <c:pt idx="571">
                  <c:v>222.33592880978864</c:v>
                </c:pt>
                <c:pt idx="572">
                  <c:v>225.58398220244715</c:v>
                </c:pt>
                <c:pt idx="573">
                  <c:v>227.47497219132367</c:v>
                </c:pt>
                <c:pt idx="574">
                  <c:v>231.36818687430477</c:v>
                </c:pt>
                <c:pt idx="575">
                  <c:v>226.14015572858733</c:v>
                </c:pt>
                <c:pt idx="576">
                  <c:v>228.92102335928809</c:v>
                </c:pt>
                <c:pt idx="577">
                  <c:v>229.47719688542824</c:v>
                </c:pt>
                <c:pt idx="578">
                  <c:v>230.58954393770853</c:v>
                </c:pt>
                <c:pt idx="579">
                  <c:v>230.3670745272525</c:v>
                </c:pt>
                <c:pt idx="580">
                  <c:v>226.14015572858733</c:v>
                </c:pt>
                <c:pt idx="581">
                  <c:v>225.58398220244715</c:v>
                </c:pt>
                <c:pt idx="582">
                  <c:v>223.9154616240267</c:v>
                </c:pt>
                <c:pt idx="583">
                  <c:v>224.91657397107895</c:v>
                </c:pt>
                <c:pt idx="584">
                  <c:v>229.0322580645161</c:v>
                </c:pt>
                <c:pt idx="585">
                  <c:v>233.81535038932145</c:v>
                </c:pt>
                <c:pt idx="586">
                  <c:v>231.70189098998887</c:v>
                </c:pt>
                <c:pt idx="587">
                  <c:v>231.25695216907673</c:v>
                </c:pt>
                <c:pt idx="588">
                  <c:v>231.70189098998887</c:v>
                </c:pt>
                <c:pt idx="589">
                  <c:v>230.25583982202446</c:v>
                </c:pt>
                <c:pt idx="590">
                  <c:v>232.81423804226918</c:v>
                </c:pt>
                <c:pt idx="591">
                  <c:v>235.92880978865404</c:v>
                </c:pt>
                <c:pt idx="592">
                  <c:v>241.93548387096772</c:v>
                </c:pt>
                <c:pt idx="593">
                  <c:v>239.15461624026696</c:v>
                </c:pt>
                <c:pt idx="594">
                  <c:v>237.59733036707451</c:v>
                </c:pt>
                <c:pt idx="595">
                  <c:v>238.70967741935482</c:v>
                </c:pt>
                <c:pt idx="596">
                  <c:v>237.93103448275863</c:v>
                </c:pt>
                <c:pt idx="597">
                  <c:v>238.82091212458283</c:v>
                </c:pt>
                <c:pt idx="598">
                  <c:v>241.37931034482759</c:v>
                </c:pt>
                <c:pt idx="599">
                  <c:v>239.93325917686317</c:v>
                </c:pt>
                <c:pt idx="600">
                  <c:v>240.93437152391544</c:v>
                </c:pt>
                <c:pt idx="601">
                  <c:v>240.26696329254725</c:v>
                </c:pt>
                <c:pt idx="602">
                  <c:v>235.92880978865404</c:v>
                </c:pt>
                <c:pt idx="603">
                  <c:v>236.48498331479416</c:v>
                </c:pt>
                <c:pt idx="604">
                  <c:v>238.04226918798665</c:v>
                </c:pt>
                <c:pt idx="605">
                  <c:v>237.04115684093435</c:v>
                </c:pt>
                <c:pt idx="606">
                  <c:v>239.48832035595106</c:v>
                </c:pt>
                <c:pt idx="607">
                  <c:v>233.70411568409341</c:v>
                </c:pt>
                <c:pt idx="608">
                  <c:v>233.81535038932145</c:v>
                </c:pt>
                <c:pt idx="609">
                  <c:v>232.59176863181312</c:v>
                </c:pt>
                <c:pt idx="610">
                  <c:v>228.69855394883203</c:v>
                </c:pt>
                <c:pt idx="611">
                  <c:v>231.03448275862064</c:v>
                </c:pt>
                <c:pt idx="612">
                  <c:v>230.92324805339263</c:v>
                </c:pt>
                <c:pt idx="613">
                  <c:v>228.14238042269187</c:v>
                </c:pt>
                <c:pt idx="614">
                  <c:v>232.36929922135707</c:v>
                </c:pt>
                <c:pt idx="615">
                  <c:v>231.5906562847608</c:v>
                </c:pt>
                <c:pt idx="616">
                  <c:v>233.5928809788654</c:v>
                </c:pt>
                <c:pt idx="617">
                  <c:v>236.81868743047829</c:v>
                </c:pt>
                <c:pt idx="618">
                  <c:v>230.25583982202446</c:v>
                </c:pt>
                <c:pt idx="619">
                  <c:v>231.03448275862064</c:v>
                </c:pt>
                <c:pt idx="620">
                  <c:v>222.46941045606229</c:v>
                </c:pt>
                <c:pt idx="621">
                  <c:v>225.47274749721907</c:v>
                </c:pt>
                <c:pt idx="622">
                  <c:v>224.13793103448273</c:v>
                </c:pt>
                <c:pt idx="623">
                  <c:v>222.58064516129031</c:v>
                </c:pt>
                <c:pt idx="624">
                  <c:v>223.80422691879863</c:v>
                </c:pt>
                <c:pt idx="625">
                  <c:v>220.20022246941045</c:v>
                </c:pt>
                <c:pt idx="626">
                  <c:v>218.19799777530585</c:v>
                </c:pt>
                <c:pt idx="627">
                  <c:v>212.5917686318131</c:v>
                </c:pt>
                <c:pt idx="628">
                  <c:v>212.99221357063399</c:v>
                </c:pt>
                <c:pt idx="629">
                  <c:v>214.50500556173523</c:v>
                </c:pt>
                <c:pt idx="630">
                  <c:v>216.59621802002223</c:v>
                </c:pt>
                <c:pt idx="631">
                  <c:v>216.81868743047826</c:v>
                </c:pt>
                <c:pt idx="632">
                  <c:v>220.11123470522799</c:v>
                </c:pt>
                <c:pt idx="633">
                  <c:v>216.46273637374858</c:v>
                </c:pt>
                <c:pt idx="634">
                  <c:v>223.24805339265851</c:v>
                </c:pt>
                <c:pt idx="635">
                  <c:v>219.13236929922135</c:v>
                </c:pt>
                <c:pt idx="636">
                  <c:v>215.70634037819798</c:v>
                </c:pt>
                <c:pt idx="637">
                  <c:v>216.68520578420467</c:v>
                </c:pt>
                <c:pt idx="638">
                  <c:v>221.26807563959954</c:v>
                </c:pt>
                <c:pt idx="639">
                  <c:v>224.36040044493879</c:v>
                </c:pt>
                <c:pt idx="640">
                  <c:v>225.91768631813122</c:v>
                </c:pt>
                <c:pt idx="641">
                  <c:v>222.91434927697443</c:v>
                </c:pt>
                <c:pt idx="642">
                  <c:v>224.02669632925472</c:v>
                </c:pt>
                <c:pt idx="643">
                  <c:v>222.42491657397107</c:v>
                </c:pt>
                <c:pt idx="644">
                  <c:v>226.91879866518354</c:v>
                </c:pt>
                <c:pt idx="645">
                  <c:v>229.14349276974411</c:v>
                </c:pt>
                <c:pt idx="646">
                  <c:v>227.03003337041156</c:v>
                </c:pt>
                <c:pt idx="647">
                  <c:v>228.03114571746383</c:v>
                </c:pt>
                <c:pt idx="648">
                  <c:v>236.15127919911009</c:v>
                </c:pt>
                <c:pt idx="649">
                  <c:v>237.93103448275863</c:v>
                </c:pt>
                <c:pt idx="650">
                  <c:v>238.70967741935482</c:v>
                </c:pt>
                <c:pt idx="651">
                  <c:v>237.37486095661845</c:v>
                </c:pt>
                <c:pt idx="652">
                  <c:v>239.04338153503892</c:v>
                </c:pt>
                <c:pt idx="653">
                  <c:v>247.05228031145717</c:v>
                </c:pt>
                <c:pt idx="654">
                  <c:v>249.83314794215792</c:v>
                </c:pt>
                <c:pt idx="655">
                  <c:v>246.7185761957731</c:v>
                </c:pt>
                <c:pt idx="656">
                  <c:v>248.05339265850944</c:v>
                </c:pt>
                <c:pt idx="657">
                  <c:v>245.82869855394881</c:v>
                </c:pt>
                <c:pt idx="658">
                  <c:v>244.16017797552834</c:v>
                </c:pt>
                <c:pt idx="659">
                  <c:v>247.6084538375973</c:v>
                </c:pt>
                <c:pt idx="660">
                  <c:v>248.05339265850944</c:v>
                </c:pt>
                <c:pt idx="661">
                  <c:v>252.28031145717463</c:v>
                </c:pt>
                <c:pt idx="662">
                  <c:v>252.50278086763069</c:v>
                </c:pt>
                <c:pt idx="663">
                  <c:v>254.94994438264737</c:v>
                </c:pt>
                <c:pt idx="664">
                  <c:v>255.17241379310343</c:v>
                </c:pt>
                <c:pt idx="665">
                  <c:v>253.17018909899883</c:v>
                </c:pt>
                <c:pt idx="666">
                  <c:v>241.60177975528364</c:v>
                </c:pt>
                <c:pt idx="667">
                  <c:v>231.25695216907673</c:v>
                </c:pt>
                <c:pt idx="668">
                  <c:v>236.59621802002221</c:v>
                </c:pt>
                <c:pt idx="669">
                  <c:v>237.48609566184649</c:v>
                </c:pt>
                <c:pt idx="670">
                  <c:v>240.71190211345939</c:v>
                </c:pt>
                <c:pt idx="671">
                  <c:v>234.92769744160174</c:v>
                </c:pt>
                <c:pt idx="672">
                  <c:v>231.70189098998887</c:v>
                </c:pt>
                <c:pt idx="673">
                  <c:v>235.81757508342602</c:v>
                </c:pt>
                <c:pt idx="674">
                  <c:v>244.27141268075636</c:v>
                </c:pt>
                <c:pt idx="675">
                  <c:v>241.15684093437153</c:v>
                </c:pt>
                <c:pt idx="676">
                  <c:v>240.37819799777526</c:v>
                </c:pt>
                <c:pt idx="677">
                  <c:v>236.92992213570631</c:v>
                </c:pt>
                <c:pt idx="678">
                  <c:v>235.26140155728586</c:v>
                </c:pt>
                <c:pt idx="679">
                  <c:v>229.36596218020017</c:v>
                </c:pt>
                <c:pt idx="680">
                  <c:v>232.59176863181312</c:v>
                </c:pt>
                <c:pt idx="681">
                  <c:v>233.14794215795325</c:v>
                </c:pt>
                <c:pt idx="682">
                  <c:v>229.25472747497216</c:v>
                </c:pt>
                <c:pt idx="683">
                  <c:v>227.25250278086762</c:v>
                </c:pt>
                <c:pt idx="684">
                  <c:v>228.80978865406004</c:v>
                </c:pt>
                <c:pt idx="685">
                  <c:v>233.81535038932145</c:v>
                </c:pt>
                <c:pt idx="686">
                  <c:v>234.92769744160174</c:v>
                </c:pt>
                <c:pt idx="687">
                  <c:v>235.03893214682981</c:v>
                </c:pt>
                <c:pt idx="688">
                  <c:v>237.59733036707451</c:v>
                </c:pt>
                <c:pt idx="689">
                  <c:v>238.15350389321469</c:v>
                </c:pt>
                <c:pt idx="690">
                  <c:v>239.15461624026696</c:v>
                </c:pt>
                <c:pt idx="691">
                  <c:v>240.26696329254725</c:v>
                </c:pt>
                <c:pt idx="692">
                  <c:v>239.82202447163513</c:v>
                </c:pt>
                <c:pt idx="693">
                  <c:v>228.58731924360401</c:v>
                </c:pt>
                <c:pt idx="694">
                  <c:v>222.69187986651832</c:v>
                </c:pt>
                <c:pt idx="695">
                  <c:v>218.9098998887653</c:v>
                </c:pt>
                <c:pt idx="696">
                  <c:v>217.30812013348165</c:v>
                </c:pt>
                <c:pt idx="697">
                  <c:v>213.17018909899886</c:v>
                </c:pt>
                <c:pt idx="698">
                  <c:v>207.25250278086759</c:v>
                </c:pt>
                <c:pt idx="699">
                  <c:v>207.65294771968854</c:v>
                </c:pt>
                <c:pt idx="700">
                  <c:v>209.92213570634038</c:v>
                </c:pt>
                <c:pt idx="701">
                  <c:v>212.50278086763066</c:v>
                </c:pt>
                <c:pt idx="702">
                  <c:v>208.67630700778639</c:v>
                </c:pt>
                <c:pt idx="703">
                  <c:v>203.24805339265848</c:v>
                </c:pt>
                <c:pt idx="704">
                  <c:v>201.5572858731924</c:v>
                </c:pt>
                <c:pt idx="705">
                  <c:v>204.71635150166853</c:v>
                </c:pt>
                <c:pt idx="706">
                  <c:v>205.87319243604006</c:v>
                </c:pt>
                <c:pt idx="707">
                  <c:v>204.53837597330366</c:v>
                </c:pt>
                <c:pt idx="708">
                  <c:v>209.56618464961068</c:v>
                </c:pt>
                <c:pt idx="709">
                  <c:v>211.523915461624</c:v>
                </c:pt>
                <c:pt idx="710">
                  <c:v>210.76751946607337</c:v>
                </c:pt>
                <c:pt idx="711">
                  <c:v>206.71857619577304</c:v>
                </c:pt>
                <c:pt idx="712">
                  <c:v>203.47052280311453</c:v>
                </c:pt>
                <c:pt idx="713">
                  <c:v>203.55951056729697</c:v>
                </c:pt>
                <c:pt idx="714">
                  <c:v>200.57842046718574</c:v>
                </c:pt>
                <c:pt idx="715">
                  <c:v>203.24805339265848</c:v>
                </c:pt>
                <c:pt idx="716">
                  <c:v>201.5572858731924</c:v>
                </c:pt>
                <c:pt idx="717">
                  <c:v>195.5061179087875</c:v>
                </c:pt>
                <c:pt idx="718">
                  <c:v>200.53392658509455</c:v>
                </c:pt>
                <c:pt idx="719">
                  <c:v>200.57842046718574</c:v>
                </c:pt>
                <c:pt idx="720">
                  <c:v>201.02335928809788</c:v>
                </c:pt>
                <c:pt idx="721">
                  <c:v>200.88987764182426</c:v>
                </c:pt>
                <c:pt idx="722">
                  <c:v>197.19688542825361</c:v>
                </c:pt>
                <c:pt idx="723">
                  <c:v>184.69410456062289</c:v>
                </c:pt>
                <c:pt idx="724">
                  <c:v>182.11345939933258</c:v>
                </c:pt>
                <c:pt idx="725">
                  <c:v>182.38042269187986</c:v>
                </c:pt>
                <c:pt idx="726">
                  <c:v>170.05561735261401</c:v>
                </c:pt>
                <c:pt idx="727">
                  <c:v>171.523915461624</c:v>
                </c:pt>
                <c:pt idx="728">
                  <c:v>165.3837597330367</c:v>
                </c:pt>
                <c:pt idx="729">
                  <c:v>150.56729699666295</c:v>
                </c:pt>
                <c:pt idx="730">
                  <c:v>144.56062291434927</c:v>
                </c:pt>
                <c:pt idx="731">
                  <c:v>146.91879866518354</c:v>
                </c:pt>
                <c:pt idx="732">
                  <c:v>164.53837597330366</c:v>
                </c:pt>
                <c:pt idx="733">
                  <c:v>155.50611790878753</c:v>
                </c:pt>
                <c:pt idx="734">
                  <c:v>157.24137931034483</c:v>
                </c:pt>
                <c:pt idx="735">
                  <c:v>160</c:v>
                </c:pt>
                <c:pt idx="736">
                  <c:v>159.86651835372635</c:v>
                </c:pt>
                <c:pt idx="737">
                  <c:v>169.74416017797552</c:v>
                </c:pt>
                <c:pt idx="738">
                  <c:v>170.1001112347052</c:v>
                </c:pt>
                <c:pt idx="739">
                  <c:v>174.10456062291436</c:v>
                </c:pt>
                <c:pt idx="740">
                  <c:v>173.70411568409344</c:v>
                </c:pt>
                <c:pt idx="741">
                  <c:v>171.92436040044493</c:v>
                </c:pt>
                <c:pt idx="742">
                  <c:v>169.83314794215795</c:v>
                </c:pt>
                <c:pt idx="743">
                  <c:v>169.87764182424917</c:v>
                </c:pt>
                <c:pt idx="744">
                  <c:v>170.67853170189099</c:v>
                </c:pt>
                <c:pt idx="745">
                  <c:v>176.77419354838707</c:v>
                </c:pt>
                <c:pt idx="746">
                  <c:v>174.41601779755285</c:v>
                </c:pt>
                <c:pt idx="747">
                  <c:v>172.28031145717461</c:v>
                </c:pt>
                <c:pt idx="748">
                  <c:v>171.1234705228031</c:v>
                </c:pt>
                <c:pt idx="749">
                  <c:v>175.39488320355952</c:v>
                </c:pt>
                <c:pt idx="750">
                  <c:v>173.12569521690767</c:v>
                </c:pt>
                <c:pt idx="751">
                  <c:v>164.67185761957731</c:v>
                </c:pt>
                <c:pt idx="752">
                  <c:v>163.07007786429364</c:v>
                </c:pt>
                <c:pt idx="753">
                  <c:v>167.83092324805338</c:v>
                </c:pt>
                <c:pt idx="754">
                  <c:v>160.84538375973304</c:v>
                </c:pt>
                <c:pt idx="755">
                  <c:v>164.09343715239154</c:v>
                </c:pt>
                <c:pt idx="756">
                  <c:v>164.36040044493879</c:v>
                </c:pt>
                <c:pt idx="757">
                  <c:v>167.65294771968854</c:v>
                </c:pt>
                <c:pt idx="758">
                  <c:v>167.83092324805338</c:v>
                </c:pt>
                <c:pt idx="759">
                  <c:v>171.87986651835371</c:v>
                </c:pt>
                <c:pt idx="760">
                  <c:v>173.08120133481643</c:v>
                </c:pt>
                <c:pt idx="761">
                  <c:v>166.22914349276974</c:v>
                </c:pt>
                <c:pt idx="762">
                  <c:v>158.75417130144604</c:v>
                </c:pt>
                <c:pt idx="763">
                  <c:v>153.90433815350391</c:v>
                </c:pt>
                <c:pt idx="764">
                  <c:v>149.67741935483869</c:v>
                </c:pt>
                <c:pt idx="765">
                  <c:v>152.30255839822021</c:v>
                </c:pt>
                <c:pt idx="766">
                  <c:v>157.46384872080088</c:v>
                </c:pt>
                <c:pt idx="767">
                  <c:v>147.58620689655174</c:v>
                </c:pt>
                <c:pt idx="768">
                  <c:v>140.8231368186874</c:v>
                </c:pt>
                <c:pt idx="769">
                  <c:v>139.53281423804228</c:v>
                </c:pt>
                <c:pt idx="770">
                  <c:v>146.29588431590656</c:v>
                </c:pt>
                <c:pt idx="771">
                  <c:v>142.64738598442713</c:v>
                </c:pt>
                <c:pt idx="772">
                  <c:v>145.98442714126807</c:v>
                </c:pt>
                <c:pt idx="773">
                  <c:v>144.82758620689654</c:v>
                </c:pt>
                <c:pt idx="774">
                  <c:v>147.40823136818688</c:v>
                </c:pt>
                <c:pt idx="775">
                  <c:v>140.02224694104558</c:v>
                </c:pt>
                <c:pt idx="776">
                  <c:v>137.93103448275861</c:v>
                </c:pt>
                <c:pt idx="777">
                  <c:v>138.10901001112344</c:v>
                </c:pt>
                <c:pt idx="778">
                  <c:v>139.93325917686317</c:v>
                </c:pt>
                <c:pt idx="779">
                  <c:v>134.54949944382645</c:v>
                </c:pt>
                <c:pt idx="780">
                  <c:v>136.1067853170189</c:v>
                </c:pt>
                <c:pt idx="781">
                  <c:v>142.95884315906565</c:v>
                </c:pt>
                <c:pt idx="782">
                  <c:v>148.07563959955505</c:v>
                </c:pt>
                <c:pt idx="783">
                  <c:v>153.99332591768632</c:v>
                </c:pt>
                <c:pt idx="784">
                  <c:v>151.72413793103448</c:v>
                </c:pt>
                <c:pt idx="785">
                  <c:v>157.50834260289207</c:v>
                </c:pt>
                <c:pt idx="786">
                  <c:v>156.57397107897663</c:v>
                </c:pt>
                <c:pt idx="787">
                  <c:v>158.04226918798665</c:v>
                </c:pt>
                <c:pt idx="788">
                  <c:v>157.73081201334819</c:v>
                </c:pt>
                <c:pt idx="789">
                  <c:v>161.02335928809785</c:v>
                </c:pt>
                <c:pt idx="790">
                  <c:v>156.79644048943271</c:v>
                </c:pt>
                <c:pt idx="791">
                  <c:v>154.17130144605116</c:v>
                </c:pt>
                <c:pt idx="792">
                  <c:v>147.9421579532814</c:v>
                </c:pt>
                <c:pt idx="793">
                  <c:v>147.05228031145717</c:v>
                </c:pt>
                <c:pt idx="794">
                  <c:v>150.74527252502781</c:v>
                </c:pt>
                <c:pt idx="795">
                  <c:v>145.49499443826474</c:v>
                </c:pt>
                <c:pt idx="796">
                  <c:v>144.64961067853167</c:v>
                </c:pt>
                <c:pt idx="797">
                  <c:v>144.38264738598443</c:v>
                </c:pt>
                <c:pt idx="798">
                  <c:v>143.04783092324806</c:v>
                </c:pt>
                <c:pt idx="799">
                  <c:v>142.51390433815351</c:v>
                </c:pt>
                <c:pt idx="800">
                  <c:v>148.78754171301443</c:v>
                </c:pt>
                <c:pt idx="801">
                  <c:v>146.69632925472746</c:v>
                </c:pt>
                <c:pt idx="802">
                  <c:v>143.44827586206895</c:v>
                </c:pt>
                <c:pt idx="803">
                  <c:v>142.20244716351502</c:v>
                </c:pt>
                <c:pt idx="804">
                  <c:v>139.79977753058955</c:v>
                </c:pt>
                <c:pt idx="805">
                  <c:v>138.5984427141268</c:v>
                </c:pt>
                <c:pt idx="806">
                  <c:v>135.7508342602892</c:v>
                </c:pt>
                <c:pt idx="807">
                  <c:v>141.40155728587317</c:v>
                </c:pt>
                <c:pt idx="808">
                  <c:v>147.5417130144605</c:v>
                </c:pt>
                <c:pt idx="809">
                  <c:v>146.78531701890989</c:v>
                </c:pt>
                <c:pt idx="810">
                  <c:v>144.96106785317016</c:v>
                </c:pt>
                <c:pt idx="811">
                  <c:v>143.67074527252501</c:v>
                </c:pt>
                <c:pt idx="812">
                  <c:v>143.3147942157953</c:v>
                </c:pt>
                <c:pt idx="813">
                  <c:v>139.6662958843159</c:v>
                </c:pt>
                <c:pt idx="814">
                  <c:v>141.71301446051169</c:v>
                </c:pt>
                <c:pt idx="815">
                  <c:v>150.30033370411567</c:v>
                </c:pt>
                <c:pt idx="816">
                  <c:v>151.50166852057839</c:v>
                </c:pt>
                <c:pt idx="817">
                  <c:v>156.52947719688541</c:v>
                </c:pt>
                <c:pt idx="818">
                  <c:v>156.61846496106787</c:v>
                </c:pt>
                <c:pt idx="819">
                  <c:v>153.54838709677418</c:v>
                </c:pt>
                <c:pt idx="820">
                  <c:v>148.47608453837594</c:v>
                </c:pt>
                <c:pt idx="821">
                  <c:v>142.38042269187986</c:v>
                </c:pt>
                <c:pt idx="822">
                  <c:v>147.14126807563957</c:v>
                </c:pt>
                <c:pt idx="823">
                  <c:v>145.98442714126807</c:v>
                </c:pt>
                <c:pt idx="824">
                  <c:v>149.81090100111234</c:v>
                </c:pt>
                <c:pt idx="825">
                  <c:v>144.20467185761956</c:v>
                </c:pt>
                <c:pt idx="826">
                  <c:v>149.98887652947718</c:v>
                </c:pt>
                <c:pt idx="827">
                  <c:v>153.81535038932145</c:v>
                </c:pt>
                <c:pt idx="828">
                  <c:v>149.49944382647388</c:v>
                </c:pt>
                <c:pt idx="829">
                  <c:v>150.12235817575083</c:v>
                </c:pt>
                <c:pt idx="830">
                  <c:v>143.27030033370411</c:v>
                </c:pt>
                <c:pt idx="831">
                  <c:v>150.74527252502781</c:v>
                </c:pt>
                <c:pt idx="832">
                  <c:v>153.10344827586204</c:v>
                </c:pt>
                <c:pt idx="833">
                  <c:v>153.1924360400445</c:v>
                </c:pt>
                <c:pt idx="834">
                  <c:v>154.03781979977751</c:v>
                </c:pt>
                <c:pt idx="835">
                  <c:v>150.52280311457173</c:v>
                </c:pt>
                <c:pt idx="836">
                  <c:v>148.87652947719687</c:v>
                </c:pt>
                <c:pt idx="837">
                  <c:v>146.20689655172413</c:v>
                </c:pt>
                <c:pt idx="838">
                  <c:v>141.97997775305896</c:v>
                </c:pt>
                <c:pt idx="839">
                  <c:v>139.265850945495</c:v>
                </c:pt>
                <c:pt idx="840">
                  <c:v>142.78086763070078</c:v>
                </c:pt>
                <c:pt idx="841">
                  <c:v>142.69187986651835</c:v>
                </c:pt>
                <c:pt idx="842">
                  <c:v>138.15350389321469</c:v>
                </c:pt>
                <c:pt idx="843">
                  <c:v>134.50500556173526</c:v>
                </c:pt>
                <c:pt idx="844">
                  <c:v>138.64293659621799</c:v>
                </c:pt>
                <c:pt idx="845">
                  <c:v>135.7508342602892</c:v>
                </c:pt>
                <c:pt idx="846">
                  <c:v>131.74638487208009</c:v>
                </c:pt>
                <c:pt idx="847">
                  <c:v>136.4182424916574</c:v>
                </c:pt>
                <c:pt idx="848">
                  <c:v>135.30589543937708</c:v>
                </c:pt>
                <c:pt idx="849">
                  <c:v>133.08120133481646</c:v>
                </c:pt>
                <c:pt idx="850">
                  <c:v>131.21245828698554</c:v>
                </c:pt>
                <c:pt idx="851">
                  <c:v>134.32703003337042</c:v>
                </c:pt>
                <c:pt idx="852">
                  <c:v>138.9988876529477</c:v>
                </c:pt>
                <c:pt idx="853">
                  <c:v>135.52836484983314</c:v>
                </c:pt>
                <c:pt idx="854">
                  <c:v>134.94994438264737</c:v>
                </c:pt>
                <c:pt idx="855">
                  <c:v>127.47497219132369</c:v>
                </c:pt>
                <c:pt idx="856">
                  <c:v>127.65294771968854</c:v>
                </c:pt>
                <c:pt idx="857">
                  <c:v>123.87096774193547</c:v>
                </c:pt>
                <c:pt idx="858">
                  <c:v>126.94104560622914</c:v>
                </c:pt>
                <c:pt idx="859">
                  <c:v>120.53392658509455</c:v>
                </c:pt>
                <c:pt idx="860">
                  <c:v>117.41935483870967</c:v>
                </c:pt>
                <c:pt idx="861">
                  <c:v>115.50611790878753</c:v>
                </c:pt>
                <c:pt idx="862">
                  <c:v>118.22024471635149</c:v>
                </c:pt>
                <c:pt idx="863">
                  <c:v>113.1924360400445</c:v>
                </c:pt>
                <c:pt idx="864">
                  <c:v>106.71857619577307</c:v>
                </c:pt>
                <c:pt idx="865">
                  <c:v>105.82869855394883</c:v>
                </c:pt>
                <c:pt idx="866">
                  <c:v>112.21357063403781</c:v>
                </c:pt>
                <c:pt idx="867">
                  <c:v>109.85539488320354</c:v>
                </c:pt>
                <c:pt idx="868">
                  <c:v>111.50166852057841</c:v>
                </c:pt>
                <c:pt idx="869">
                  <c:v>105.80645161290323</c:v>
                </c:pt>
                <c:pt idx="870">
                  <c:v>105.65072302558399</c:v>
                </c:pt>
                <c:pt idx="871">
                  <c:v>104.29365962180199</c:v>
                </c:pt>
                <c:pt idx="872">
                  <c:v>103.33704115684093</c:v>
                </c:pt>
                <c:pt idx="873">
                  <c:v>103.18131256952169</c:v>
                </c:pt>
                <c:pt idx="874">
                  <c:v>106.00667408231368</c:v>
                </c:pt>
                <c:pt idx="875">
                  <c:v>107.1412680756396</c:v>
                </c:pt>
                <c:pt idx="876">
                  <c:v>104.13793103448276</c:v>
                </c:pt>
                <c:pt idx="877">
                  <c:v>105.22803114571747</c:v>
                </c:pt>
                <c:pt idx="878">
                  <c:v>97.552836484983303</c:v>
                </c:pt>
                <c:pt idx="879">
                  <c:v>99.354838709677409</c:v>
                </c:pt>
                <c:pt idx="880">
                  <c:v>104.16017797552837</c:v>
                </c:pt>
                <c:pt idx="881">
                  <c:v>104.58286985539486</c:v>
                </c:pt>
                <c:pt idx="882">
                  <c:v>102.24694104560623</c:v>
                </c:pt>
                <c:pt idx="883">
                  <c:v>101.84649610678531</c:v>
                </c:pt>
                <c:pt idx="884">
                  <c:v>99.688542825361509</c:v>
                </c:pt>
                <c:pt idx="885">
                  <c:v>103.29254727474972</c:v>
                </c:pt>
                <c:pt idx="886">
                  <c:v>104.24916573971079</c:v>
                </c:pt>
                <c:pt idx="887">
                  <c:v>102.51390433815348</c:v>
                </c:pt>
                <c:pt idx="888">
                  <c:v>102.82536151279199</c:v>
                </c:pt>
                <c:pt idx="889">
                  <c:v>101.4015572858732</c:v>
                </c:pt>
                <c:pt idx="890">
                  <c:v>101.95773081201334</c:v>
                </c:pt>
                <c:pt idx="891">
                  <c:v>106.58509454949943</c:v>
                </c:pt>
                <c:pt idx="892">
                  <c:v>115.55061179087873</c:v>
                </c:pt>
                <c:pt idx="893">
                  <c:v>114.30478309232481</c:v>
                </c:pt>
                <c:pt idx="894">
                  <c:v>116.84093437152391</c:v>
                </c:pt>
                <c:pt idx="895">
                  <c:v>117.10789766407119</c:v>
                </c:pt>
                <c:pt idx="896">
                  <c:v>114.88320355951056</c:v>
                </c:pt>
                <c:pt idx="897">
                  <c:v>114.43826473859843</c:v>
                </c:pt>
                <c:pt idx="898">
                  <c:v>111.05672969966629</c:v>
                </c:pt>
                <c:pt idx="899">
                  <c:v>110.65628476084539</c:v>
                </c:pt>
                <c:pt idx="900">
                  <c:v>110.72302558398219</c:v>
                </c:pt>
                <c:pt idx="901">
                  <c:v>108.23136818687429</c:v>
                </c:pt>
                <c:pt idx="902">
                  <c:v>106.45161290322579</c:v>
                </c:pt>
                <c:pt idx="903">
                  <c:v>108.34260289210233</c:v>
                </c:pt>
                <c:pt idx="904">
                  <c:v>111.67964404894326</c:v>
                </c:pt>
                <c:pt idx="905">
                  <c:v>111.94660734149053</c:v>
                </c:pt>
                <c:pt idx="906">
                  <c:v>110.83426028921022</c:v>
                </c:pt>
                <c:pt idx="907">
                  <c:v>109.85539488320354</c:v>
                </c:pt>
                <c:pt idx="908">
                  <c:v>112.83648498331478</c:v>
                </c:pt>
                <c:pt idx="909">
                  <c:v>113.41490545050054</c:v>
                </c:pt>
                <c:pt idx="910">
                  <c:v>115.86206896551722</c:v>
                </c:pt>
                <c:pt idx="911">
                  <c:v>115.10567296996663</c:v>
                </c:pt>
                <c:pt idx="912">
                  <c:v>120.13348164627362</c:v>
                </c:pt>
                <c:pt idx="913">
                  <c:v>121.51279199110121</c:v>
                </c:pt>
                <c:pt idx="914">
                  <c:v>114.83870967741933</c:v>
                </c:pt>
                <c:pt idx="915">
                  <c:v>116.440489432703</c:v>
                </c:pt>
                <c:pt idx="916">
                  <c:v>114.88320355951056</c:v>
                </c:pt>
                <c:pt idx="917">
                  <c:v>113.01446051167963</c:v>
                </c:pt>
                <c:pt idx="918">
                  <c:v>123.69299221357062</c:v>
                </c:pt>
                <c:pt idx="919">
                  <c:v>122.35817575083425</c:v>
                </c:pt>
                <c:pt idx="920">
                  <c:v>122.00222469410456</c:v>
                </c:pt>
                <c:pt idx="921">
                  <c:v>122.8921023359288</c:v>
                </c:pt>
                <c:pt idx="922">
                  <c:v>122.8921023359288</c:v>
                </c:pt>
                <c:pt idx="923">
                  <c:v>125.82869855394883</c:v>
                </c:pt>
                <c:pt idx="924">
                  <c:v>126.14015572858732</c:v>
                </c:pt>
                <c:pt idx="925">
                  <c:v>132.50278086763069</c:v>
                </c:pt>
                <c:pt idx="926">
                  <c:v>135.30589543937708</c:v>
                </c:pt>
                <c:pt idx="927">
                  <c:v>137.93103448275861</c:v>
                </c:pt>
                <c:pt idx="928">
                  <c:v>137.93103448275861</c:v>
                </c:pt>
                <c:pt idx="929">
                  <c:v>141.93548387096772</c:v>
                </c:pt>
                <c:pt idx="930">
                  <c:v>140.28921023359288</c:v>
                </c:pt>
                <c:pt idx="931">
                  <c:v>139.265850945495</c:v>
                </c:pt>
                <c:pt idx="932">
                  <c:v>142.02447163515018</c:v>
                </c:pt>
                <c:pt idx="933">
                  <c:v>139.93325917686317</c:v>
                </c:pt>
                <c:pt idx="934">
                  <c:v>136.90767519466073</c:v>
                </c:pt>
                <c:pt idx="935">
                  <c:v>137.13014460511678</c:v>
                </c:pt>
                <c:pt idx="936">
                  <c:v>139.35483870967741</c:v>
                </c:pt>
                <c:pt idx="937">
                  <c:v>138.55394883203559</c:v>
                </c:pt>
                <c:pt idx="938">
                  <c:v>136.19577308120131</c:v>
                </c:pt>
                <c:pt idx="939">
                  <c:v>132.81423804226918</c:v>
                </c:pt>
                <c:pt idx="940">
                  <c:v>135.39488320355952</c:v>
                </c:pt>
                <c:pt idx="941">
                  <c:v>138.37597330367075</c:v>
                </c:pt>
                <c:pt idx="942">
                  <c:v>138.73192436040043</c:v>
                </c:pt>
                <c:pt idx="943">
                  <c:v>137.44160177975527</c:v>
                </c:pt>
                <c:pt idx="944">
                  <c:v>147.71968854282537</c:v>
                </c:pt>
                <c:pt idx="945">
                  <c:v>149.54393770856507</c:v>
                </c:pt>
                <c:pt idx="946">
                  <c:v>144.24916573971078</c:v>
                </c:pt>
                <c:pt idx="947">
                  <c:v>141.84649610678531</c:v>
                </c:pt>
                <c:pt idx="948">
                  <c:v>140.95661846496105</c:v>
                </c:pt>
                <c:pt idx="949">
                  <c:v>141.62402669632922</c:v>
                </c:pt>
                <c:pt idx="950">
                  <c:v>135.12791991101224</c:v>
                </c:pt>
                <c:pt idx="951">
                  <c:v>136.72969966629586</c:v>
                </c:pt>
                <c:pt idx="952">
                  <c:v>135.70634037819801</c:v>
                </c:pt>
                <c:pt idx="953">
                  <c:v>137.79755283648495</c:v>
                </c:pt>
                <c:pt idx="954">
                  <c:v>139.62180200222468</c:v>
                </c:pt>
                <c:pt idx="955">
                  <c:v>136.4182424916574</c:v>
                </c:pt>
                <c:pt idx="956">
                  <c:v>132.90322580645162</c:v>
                </c:pt>
                <c:pt idx="957">
                  <c:v>133.92658509454949</c:v>
                </c:pt>
                <c:pt idx="958">
                  <c:v>133.92658509454949</c:v>
                </c:pt>
                <c:pt idx="959">
                  <c:v>136.28476084538374</c:v>
                </c:pt>
                <c:pt idx="960">
                  <c:v>134.37152391546161</c:v>
                </c:pt>
                <c:pt idx="961">
                  <c:v>125.25027808676306</c:v>
                </c:pt>
                <c:pt idx="962">
                  <c:v>125.42825361512793</c:v>
                </c:pt>
                <c:pt idx="963">
                  <c:v>126.27363737486095</c:v>
                </c:pt>
                <c:pt idx="964">
                  <c:v>123.64849833147942</c:v>
                </c:pt>
                <c:pt idx="965">
                  <c:v>120.13348164627362</c:v>
                </c:pt>
                <c:pt idx="966">
                  <c:v>119.377085650723</c:v>
                </c:pt>
                <c:pt idx="967">
                  <c:v>119.3325917686318</c:v>
                </c:pt>
                <c:pt idx="968">
                  <c:v>117.73081201334816</c:v>
                </c:pt>
                <c:pt idx="969">
                  <c:v>116.97441601779755</c:v>
                </c:pt>
                <c:pt idx="970">
                  <c:v>116.52947719688542</c:v>
                </c:pt>
                <c:pt idx="971">
                  <c:v>113.05895439377085</c:v>
                </c:pt>
                <c:pt idx="972">
                  <c:v>115.95105672969966</c:v>
                </c:pt>
                <c:pt idx="973">
                  <c:v>112.96996662958843</c:v>
                </c:pt>
                <c:pt idx="974">
                  <c:v>115.7285873192436</c:v>
                </c:pt>
                <c:pt idx="975">
                  <c:v>119.28809788654058</c:v>
                </c:pt>
                <c:pt idx="976">
                  <c:v>119.64404894327029</c:v>
                </c:pt>
                <c:pt idx="977">
                  <c:v>116.61846496106784</c:v>
                </c:pt>
                <c:pt idx="978">
                  <c:v>116.84093437152391</c:v>
                </c:pt>
                <c:pt idx="979">
                  <c:v>117.50834260289209</c:v>
                </c:pt>
                <c:pt idx="980">
                  <c:v>121.24582869855394</c:v>
                </c:pt>
                <c:pt idx="981">
                  <c:v>124.18242491657396</c:v>
                </c:pt>
                <c:pt idx="982">
                  <c:v>126.49610678531702</c:v>
                </c:pt>
                <c:pt idx="983">
                  <c:v>123.38153503893214</c:v>
                </c:pt>
                <c:pt idx="984">
                  <c:v>122.62513904338152</c:v>
                </c:pt>
                <c:pt idx="985">
                  <c:v>120.66740823136819</c:v>
                </c:pt>
                <c:pt idx="986">
                  <c:v>119.42157953281422</c:v>
                </c:pt>
                <c:pt idx="987">
                  <c:v>123.42602892102335</c:v>
                </c:pt>
                <c:pt idx="988">
                  <c:v>120.13348164627362</c:v>
                </c:pt>
                <c:pt idx="989">
                  <c:v>122.04671857619576</c:v>
                </c:pt>
                <c:pt idx="990">
                  <c:v>126.14015572858732</c:v>
                </c:pt>
                <c:pt idx="991">
                  <c:v>123.33704115684093</c:v>
                </c:pt>
                <c:pt idx="992">
                  <c:v>124.09343715239154</c:v>
                </c:pt>
                <c:pt idx="993">
                  <c:v>124.00444938820911</c:v>
                </c:pt>
                <c:pt idx="994">
                  <c:v>123.38153503893214</c:v>
                </c:pt>
                <c:pt idx="995">
                  <c:v>125.3837597330367</c:v>
                </c:pt>
                <c:pt idx="996">
                  <c:v>125.91768631813125</c:v>
                </c:pt>
                <c:pt idx="997">
                  <c:v>127.03003337041156</c:v>
                </c:pt>
                <c:pt idx="998">
                  <c:v>123.73748609566184</c:v>
                </c:pt>
                <c:pt idx="999">
                  <c:v>115.68409343715238</c:v>
                </c:pt>
                <c:pt idx="1000">
                  <c:v>117.81979977753059</c:v>
                </c:pt>
                <c:pt idx="1001">
                  <c:v>115.19466073414905</c:v>
                </c:pt>
                <c:pt idx="1002">
                  <c:v>116.97441601779755</c:v>
                </c:pt>
                <c:pt idx="1003">
                  <c:v>113.10344827586208</c:v>
                </c:pt>
                <c:pt idx="1004">
                  <c:v>112.70300333704115</c:v>
                </c:pt>
                <c:pt idx="1005">
                  <c:v>113.81535038932145</c:v>
                </c:pt>
                <c:pt idx="1006">
                  <c:v>115.06117908787542</c:v>
                </c:pt>
                <c:pt idx="1007">
                  <c:v>114.08231368186874</c:v>
                </c:pt>
                <c:pt idx="1008">
                  <c:v>111.54616240266964</c:v>
                </c:pt>
                <c:pt idx="1009">
                  <c:v>109.78865406006673</c:v>
                </c:pt>
                <c:pt idx="1010">
                  <c:v>110.05561735261399</c:v>
                </c:pt>
                <c:pt idx="1011">
                  <c:v>103.91546162402669</c:v>
                </c:pt>
                <c:pt idx="1012">
                  <c:v>105.53948832035593</c:v>
                </c:pt>
                <c:pt idx="1013">
                  <c:v>104.47163515016685</c:v>
                </c:pt>
                <c:pt idx="1014">
                  <c:v>101.35706340378199</c:v>
                </c:pt>
                <c:pt idx="1015">
                  <c:v>98.687430478309224</c:v>
                </c:pt>
                <c:pt idx="1016">
                  <c:v>100.17797552836485</c:v>
                </c:pt>
                <c:pt idx="1017">
                  <c:v>101.04560622914349</c:v>
                </c:pt>
                <c:pt idx="1018">
                  <c:v>99.043381535038932</c:v>
                </c:pt>
                <c:pt idx="1019">
                  <c:v>98.75417130144605</c:v>
                </c:pt>
                <c:pt idx="1020">
                  <c:v>105.02780867630702</c:v>
                </c:pt>
                <c:pt idx="1021">
                  <c:v>103.69299221357062</c:v>
                </c:pt>
                <c:pt idx="1022">
                  <c:v>104.42714126807562</c:v>
                </c:pt>
                <c:pt idx="1023">
                  <c:v>106.8075639599555</c:v>
                </c:pt>
                <c:pt idx="1024">
                  <c:v>106.29588431590655</c:v>
                </c:pt>
                <c:pt idx="1025">
                  <c:v>109.56618464961068</c:v>
                </c:pt>
                <c:pt idx="1026">
                  <c:v>112.5695216907675</c:v>
                </c:pt>
                <c:pt idx="1027">
                  <c:v>114.17130144605116</c:v>
                </c:pt>
                <c:pt idx="1028">
                  <c:v>115.01668520578421</c:v>
                </c:pt>
                <c:pt idx="1029">
                  <c:v>112.5695216907675</c:v>
                </c:pt>
                <c:pt idx="1030">
                  <c:v>112.61401557285873</c:v>
                </c:pt>
                <c:pt idx="1031">
                  <c:v>108.36484983314793</c:v>
                </c:pt>
                <c:pt idx="1032">
                  <c:v>105.80645161290323</c:v>
                </c:pt>
                <c:pt idx="1033">
                  <c:v>116.35150166852057</c:v>
                </c:pt>
                <c:pt idx="1034">
                  <c:v>115.46162402669631</c:v>
                </c:pt>
                <c:pt idx="1035">
                  <c:v>118.22024471635149</c:v>
                </c:pt>
                <c:pt idx="1036">
                  <c:v>119.02113459399332</c:v>
                </c:pt>
                <c:pt idx="1037">
                  <c:v>119.24360400444938</c:v>
                </c:pt>
                <c:pt idx="1038">
                  <c:v>118.75417130144605</c:v>
                </c:pt>
                <c:pt idx="1039">
                  <c:v>122.62513904338152</c:v>
                </c:pt>
                <c:pt idx="1040">
                  <c:v>120.17797552836484</c:v>
                </c:pt>
                <c:pt idx="1041">
                  <c:v>119.91101223581757</c:v>
                </c:pt>
                <c:pt idx="1042">
                  <c:v>115.50611790878753</c:v>
                </c:pt>
                <c:pt idx="1043">
                  <c:v>115.55061179087873</c:v>
                </c:pt>
                <c:pt idx="1044">
                  <c:v>116.440489432703</c:v>
                </c:pt>
                <c:pt idx="1045">
                  <c:v>121.02335928809786</c:v>
                </c:pt>
                <c:pt idx="1046">
                  <c:v>124.49388209121246</c:v>
                </c:pt>
                <c:pt idx="1047">
                  <c:v>126.14015572858732</c:v>
                </c:pt>
                <c:pt idx="1048">
                  <c:v>125.47274749721913</c:v>
                </c:pt>
                <c:pt idx="1049">
                  <c:v>128.67630700778642</c:v>
                </c:pt>
                <c:pt idx="1050">
                  <c:v>130.81201334816461</c:v>
                </c:pt>
                <c:pt idx="1051">
                  <c:v>128.05339265850947</c:v>
                </c:pt>
                <c:pt idx="1052">
                  <c:v>126.31813125695217</c:v>
                </c:pt>
                <c:pt idx="1053">
                  <c:v>125.96218020022245</c:v>
                </c:pt>
                <c:pt idx="1054">
                  <c:v>125.11679644048942</c:v>
                </c:pt>
                <c:pt idx="1055">
                  <c:v>131.96885428253614</c:v>
                </c:pt>
                <c:pt idx="1056">
                  <c:v>136.24026696329256</c:v>
                </c:pt>
                <c:pt idx="1057">
                  <c:v>136.81868743047829</c:v>
                </c:pt>
                <c:pt idx="1058">
                  <c:v>136.68520578420467</c:v>
                </c:pt>
                <c:pt idx="1059">
                  <c:v>134.90545050055616</c:v>
                </c:pt>
                <c:pt idx="1060">
                  <c:v>134.63848720800891</c:v>
                </c:pt>
                <c:pt idx="1061">
                  <c:v>137.21913236929922</c:v>
                </c:pt>
                <c:pt idx="1062">
                  <c:v>141.35706340378198</c:v>
                </c:pt>
                <c:pt idx="1063">
                  <c:v>140.42269187986651</c:v>
                </c:pt>
                <c:pt idx="1064">
                  <c:v>140.02224694104558</c:v>
                </c:pt>
                <c:pt idx="1065">
                  <c:v>140.55617352614013</c:v>
                </c:pt>
                <c:pt idx="1066">
                  <c:v>144.60511679644048</c:v>
                </c:pt>
                <c:pt idx="1067">
                  <c:v>143.75973303670747</c:v>
                </c:pt>
                <c:pt idx="1068">
                  <c:v>143.09232480533925</c:v>
                </c:pt>
                <c:pt idx="1069">
                  <c:v>143.00333704115684</c:v>
                </c:pt>
                <c:pt idx="1070">
                  <c:v>142.29143492769742</c:v>
                </c:pt>
                <c:pt idx="1071">
                  <c:v>138.55394883203559</c:v>
                </c:pt>
                <c:pt idx="1072">
                  <c:v>138.86540600667408</c:v>
                </c:pt>
                <c:pt idx="1073">
                  <c:v>138.9988876529477</c:v>
                </c:pt>
                <c:pt idx="1074">
                  <c:v>133.79310344827587</c:v>
                </c:pt>
                <c:pt idx="1075">
                  <c:v>134.37152391546161</c:v>
                </c:pt>
                <c:pt idx="1076">
                  <c:v>133.83759733036706</c:v>
                </c:pt>
                <c:pt idx="1077">
                  <c:v>134.54949944382645</c:v>
                </c:pt>
                <c:pt idx="1078">
                  <c:v>137.30812013348162</c:v>
                </c:pt>
                <c:pt idx="1079">
                  <c:v>137.70856507230255</c:v>
                </c:pt>
                <c:pt idx="1080">
                  <c:v>137.93103448275861</c:v>
                </c:pt>
                <c:pt idx="1081">
                  <c:v>138.28698553948831</c:v>
                </c:pt>
                <c:pt idx="1082">
                  <c:v>136.37374860956618</c:v>
                </c:pt>
                <c:pt idx="1083">
                  <c:v>136.32925472747496</c:v>
                </c:pt>
                <c:pt idx="1084">
                  <c:v>134.19354838709677</c:v>
                </c:pt>
                <c:pt idx="1085">
                  <c:v>136.24026696329256</c:v>
                </c:pt>
                <c:pt idx="1086">
                  <c:v>137.93103448275861</c:v>
                </c:pt>
                <c:pt idx="1087">
                  <c:v>137.04115684093438</c:v>
                </c:pt>
                <c:pt idx="1088">
                  <c:v>135.70634037819801</c:v>
                </c:pt>
                <c:pt idx="1089">
                  <c:v>135.92880978865404</c:v>
                </c:pt>
                <c:pt idx="1090">
                  <c:v>136.01779755283647</c:v>
                </c:pt>
                <c:pt idx="1091">
                  <c:v>132.28031145717463</c:v>
                </c:pt>
                <c:pt idx="1092">
                  <c:v>132.14682981090098</c:v>
                </c:pt>
                <c:pt idx="1093">
                  <c:v>131.30144605116797</c:v>
                </c:pt>
                <c:pt idx="1094">
                  <c:v>132.36929922135704</c:v>
                </c:pt>
                <c:pt idx="1095">
                  <c:v>128.80978865406004</c:v>
                </c:pt>
                <c:pt idx="1096">
                  <c:v>127.47497219132369</c:v>
                </c:pt>
                <c:pt idx="1097">
                  <c:v>125.33926585094551</c:v>
                </c:pt>
                <c:pt idx="1098">
                  <c:v>123.69299221357062</c:v>
                </c:pt>
                <c:pt idx="1099">
                  <c:v>130.81201334816461</c:v>
                </c:pt>
                <c:pt idx="1100">
                  <c:v>132.1913236929922</c:v>
                </c:pt>
                <c:pt idx="1101">
                  <c:v>132.23581757508342</c:v>
                </c:pt>
                <c:pt idx="1102">
                  <c:v>132.54727474972191</c:v>
                </c:pt>
                <c:pt idx="1103">
                  <c:v>117.37486095661845</c:v>
                </c:pt>
                <c:pt idx="1104">
                  <c:v>120.35595105672969</c:v>
                </c:pt>
                <c:pt idx="1105">
                  <c:v>120.26696329254727</c:v>
                </c:pt>
                <c:pt idx="1106">
                  <c:v>119.55506117908787</c:v>
                </c:pt>
                <c:pt idx="1107">
                  <c:v>117.55283648498332</c:v>
                </c:pt>
                <c:pt idx="1108">
                  <c:v>113.45939933259177</c:v>
                </c:pt>
                <c:pt idx="1109">
                  <c:v>113.28142380422692</c:v>
                </c:pt>
                <c:pt idx="1110">
                  <c:v>112.70300333704115</c:v>
                </c:pt>
                <c:pt idx="1111">
                  <c:v>114.39377085650723</c:v>
                </c:pt>
                <c:pt idx="1112">
                  <c:v>112.4805339265851</c:v>
                </c:pt>
                <c:pt idx="1113">
                  <c:v>111.63515016685206</c:v>
                </c:pt>
                <c:pt idx="1114">
                  <c:v>113.05895439377085</c:v>
                </c:pt>
                <c:pt idx="1115">
                  <c:v>121.64627363737486</c:v>
                </c:pt>
                <c:pt idx="1116">
                  <c:v>122.18020022246941</c:v>
                </c:pt>
                <c:pt idx="1117">
                  <c:v>118.57619577308118</c:v>
                </c:pt>
                <c:pt idx="1118">
                  <c:v>117.77530589543936</c:v>
                </c:pt>
                <c:pt idx="1119">
                  <c:v>117.77530589543936</c:v>
                </c:pt>
                <c:pt idx="1120">
                  <c:v>118.57619577308118</c:v>
                </c:pt>
                <c:pt idx="1121">
                  <c:v>119.91101223581757</c:v>
                </c:pt>
                <c:pt idx="1122">
                  <c:v>122.93659621802</c:v>
                </c:pt>
                <c:pt idx="1123">
                  <c:v>123.91546162402669</c:v>
                </c:pt>
                <c:pt idx="1124">
                  <c:v>124.93882091212456</c:v>
                </c:pt>
                <c:pt idx="1125">
                  <c:v>125.91768631813125</c:v>
                </c:pt>
                <c:pt idx="1126">
                  <c:v>126.71857619577307</c:v>
                </c:pt>
                <c:pt idx="1127">
                  <c:v>120.93437152391546</c:v>
                </c:pt>
                <c:pt idx="1128">
                  <c:v>117.37486095661845</c:v>
                </c:pt>
                <c:pt idx="1129">
                  <c:v>122.09121245828698</c:v>
                </c:pt>
                <c:pt idx="1130">
                  <c:v>123.73748609566184</c:v>
                </c:pt>
                <c:pt idx="1131">
                  <c:v>117.99777530589543</c:v>
                </c:pt>
                <c:pt idx="1132">
                  <c:v>117.68631813125694</c:v>
                </c:pt>
                <c:pt idx="1133">
                  <c:v>120.66740823136819</c:v>
                </c:pt>
                <c:pt idx="1134">
                  <c:v>120.88987764182424</c:v>
                </c:pt>
                <c:pt idx="1135">
                  <c:v>124.84983314794214</c:v>
                </c:pt>
                <c:pt idx="1136">
                  <c:v>125.3837597330367</c:v>
                </c:pt>
                <c:pt idx="1137">
                  <c:v>125.51724137931035</c:v>
                </c:pt>
                <c:pt idx="1138">
                  <c:v>125.69521690767517</c:v>
                </c:pt>
                <c:pt idx="1139">
                  <c:v>130.10011123470522</c:v>
                </c:pt>
                <c:pt idx="1140">
                  <c:v>131.65739710789765</c:v>
                </c:pt>
                <c:pt idx="1141">
                  <c:v>132.59176863181312</c:v>
                </c:pt>
                <c:pt idx="1142">
                  <c:v>133.34816462736373</c:v>
                </c:pt>
                <c:pt idx="1143">
                  <c:v>134.19354838709677</c:v>
                </c:pt>
                <c:pt idx="1144">
                  <c:v>131.65739710789765</c:v>
                </c:pt>
                <c:pt idx="1145">
                  <c:v>124.22691879866518</c:v>
                </c:pt>
                <c:pt idx="1146">
                  <c:v>124.58286985539489</c:v>
                </c:pt>
                <c:pt idx="1147">
                  <c:v>119.46607341490545</c:v>
                </c:pt>
                <c:pt idx="1148">
                  <c:v>118.84315906562848</c:v>
                </c:pt>
                <c:pt idx="1149">
                  <c:v>118.84315906562848</c:v>
                </c:pt>
                <c:pt idx="1150">
                  <c:v>122.4916573971079</c:v>
                </c:pt>
                <c:pt idx="1151">
                  <c:v>117.59733036707452</c:v>
                </c:pt>
                <c:pt idx="1152">
                  <c:v>117.81979977753059</c:v>
                </c:pt>
                <c:pt idx="1153">
                  <c:v>119.9555061179088</c:v>
                </c:pt>
                <c:pt idx="1154">
                  <c:v>120.35595105672969</c:v>
                </c:pt>
                <c:pt idx="1155">
                  <c:v>119.59955506117907</c:v>
                </c:pt>
                <c:pt idx="1156">
                  <c:v>111.01223581757506</c:v>
                </c:pt>
                <c:pt idx="1157">
                  <c:v>112.1690767519466</c:v>
                </c:pt>
                <c:pt idx="1158">
                  <c:v>112.34705228031146</c:v>
                </c:pt>
                <c:pt idx="1159">
                  <c:v>112.39154616240268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EE-A44D-B8C3-1C81C9484F6D}"/>
            </c:ext>
          </c:extLst>
        </c:ser>
        <c:ser>
          <c:idx val="3"/>
          <c:order val="3"/>
          <c:tx>
            <c:strRef>
              <c:f>'Prezzi indicizzati'!$O$1</c:f>
              <c:strCache>
                <c:ptCount val="1"/>
                <c:pt idx="0">
                  <c:v> Asics </c:v>
                </c:pt>
              </c:strCache>
            </c:strRef>
          </c:tx>
          <c:spPr>
            <a:ln w="28575" cap="rnd">
              <a:solidFill>
                <a:srgbClr val="8500FF"/>
              </a:solidFill>
              <a:round/>
            </a:ln>
            <a:effectLst/>
          </c:spPr>
          <c:marker>
            <c:symbol val="none"/>
          </c:marker>
          <c:cat>
            <c:numRef>
              <c:f>'Prezzi indicizzati'!$K$2:$K$1161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indicizzati'!$O$2:$O$1161</c:f>
              <c:numCache>
                <c:formatCode>_("€"* #,##0.00_);_("€"* \(#,##0.00\);_("€"* "-"??_);_(@_)</c:formatCode>
                <c:ptCount val="1160"/>
                <c:pt idx="0" formatCode="_-* #,##0.00\ [$€-410]_-;\-* #,##0.00\ [$€-410]_-;_-* &quot;-&quot;??\ [$€-410]_-;_-@_-">
                  <c:v>100</c:v>
                </c:pt>
                <c:pt idx="1">
                  <c:v>103.10123271785886</c:v>
                </c:pt>
                <c:pt idx="2">
                  <c:v>102.8813939175234</c:v>
                </c:pt>
                <c:pt idx="3">
                  <c:v>105.210719152444</c:v>
                </c:pt>
                <c:pt idx="4">
                  <c:v>103.29352549247537</c:v>
                </c:pt>
                <c:pt idx="5">
                  <c:v>104.31079520980609</c:v>
                </c:pt>
                <c:pt idx="6">
                  <c:v>103.75249718410218</c:v>
                </c:pt>
                <c:pt idx="7">
                  <c:v>105.07141159062516</c:v>
                </c:pt>
                <c:pt idx="8">
                  <c:v>106.65154396867752</c:v>
                </c:pt>
                <c:pt idx="9">
                  <c:v>108.1555426964196</c:v>
                </c:pt>
                <c:pt idx="10">
                  <c:v>111.3575541542084</c:v>
                </c:pt>
                <c:pt idx="11">
                  <c:v>109.2770183373823</c:v>
                </c:pt>
                <c:pt idx="12">
                  <c:v>109.46238674511007</c:v>
                </c:pt>
                <c:pt idx="13">
                  <c:v>109.3845580957566</c:v>
                </c:pt>
                <c:pt idx="14">
                  <c:v>110.50524634606305</c:v>
                </c:pt>
                <c:pt idx="15">
                  <c:v>111.34274725931436</c:v>
                </c:pt>
                <c:pt idx="16">
                  <c:v>107.86057363348091</c:v>
                </c:pt>
                <c:pt idx="17">
                  <c:v>111.44358680909987</c:v>
                </c:pt>
                <c:pt idx="18">
                  <c:v>110.44415362091324</c:v>
                </c:pt>
                <c:pt idx="19">
                  <c:v>112.26606172140467</c:v>
                </c:pt>
                <c:pt idx="20">
                  <c:v>117.90733531754969</c:v>
                </c:pt>
                <c:pt idx="21">
                  <c:v>117.10172162757806</c:v>
                </c:pt>
                <c:pt idx="22">
                  <c:v>117.05269251450974</c:v>
                </c:pt>
                <c:pt idx="23">
                  <c:v>114.20325303598027</c:v>
                </c:pt>
                <c:pt idx="24">
                  <c:v>114.58850926829996</c:v>
                </c:pt>
                <c:pt idx="25">
                  <c:v>111.16760598750915</c:v>
                </c:pt>
                <c:pt idx="26">
                  <c:v>111.14569083686574</c:v>
                </c:pt>
                <c:pt idx="27">
                  <c:v>104.6631596484406</c:v>
                </c:pt>
                <c:pt idx="28">
                  <c:v>102.92062594556894</c:v>
                </c:pt>
                <c:pt idx="29">
                  <c:v>102.44418718797934</c:v>
                </c:pt>
                <c:pt idx="30">
                  <c:v>102.71204874612123</c:v>
                </c:pt>
                <c:pt idx="31">
                  <c:v>104.32740882859373</c:v>
                </c:pt>
                <c:pt idx="32">
                  <c:v>103.59689301281372</c:v>
                </c:pt>
                <c:pt idx="33">
                  <c:v>103.50526390399347</c:v>
                </c:pt>
                <c:pt idx="34">
                  <c:v>103.32614645522573</c:v>
                </c:pt>
                <c:pt idx="35">
                  <c:v>104.30056315051625</c:v>
                </c:pt>
                <c:pt idx="36">
                  <c:v>105.07570321499824</c:v>
                </c:pt>
                <c:pt idx="37">
                  <c:v>102.27550957653536</c:v>
                </c:pt>
                <c:pt idx="38">
                  <c:v>102.47511212313789</c:v>
                </c:pt>
                <c:pt idx="39">
                  <c:v>96.715220837109939</c:v>
                </c:pt>
                <c:pt idx="40">
                  <c:v>94.764571542154343</c:v>
                </c:pt>
                <c:pt idx="41">
                  <c:v>97.678536931550596</c:v>
                </c:pt>
                <c:pt idx="42">
                  <c:v>98.149776262971045</c:v>
                </c:pt>
                <c:pt idx="43">
                  <c:v>97.094994708762087</c:v>
                </c:pt>
                <c:pt idx="44">
                  <c:v>99.006672334725948</c:v>
                </c:pt>
                <c:pt idx="45">
                  <c:v>99.498156345890891</c:v>
                </c:pt>
                <c:pt idx="46">
                  <c:v>99.287787950536</c:v>
                </c:pt>
                <c:pt idx="47">
                  <c:v>100.27510601000658</c:v>
                </c:pt>
                <c:pt idx="48">
                  <c:v>101.49653674434404</c:v>
                </c:pt>
                <c:pt idx="49">
                  <c:v>99.273480056126871</c:v>
                </c:pt>
                <c:pt idx="50">
                  <c:v>102.84466303931907</c:v>
                </c:pt>
                <c:pt idx="51">
                  <c:v>105.23822884775073</c:v>
                </c:pt>
                <c:pt idx="52">
                  <c:v>104.38904640809589</c:v>
                </c:pt>
                <c:pt idx="53">
                  <c:v>105.63138042806631</c:v>
                </c:pt>
                <c:pt idx="54">
                  <c:v>107.11700207458057</c:v>
                </c:pt>
                <c:pt idx="55">
                  <c:v>107.17105048070927</c:v>
                </c:pt>
                <c:pt idx="56">
                  <c:v>107.48838031132001</c:v>
                </c:pt>
                <c:pt idx="57">
                  <c:v>108.29729071778659</c:v>
                </c:pt>
                <c:pt idx="58">
                  <c:v>107.92389376648035</c:v>
                </c:pt>
                <c:pt idx="59">
                  <c:v>106.61629532567967</c:v>
                </c:pt>
                <c:pt idx="60">
                  <c:v>104.81256195435469</c:v>
                </c:pt>
                <c:pt idx="61">
                  <c:v>102.34109093829973</c:v>
                </c:pt>
                <c:pt idx="62">
                  <c:v>100.61510693142995</c:v>
                </c:pt>
                <c:pt idx="63">
                  <c:v>98.931136327446694</c:v>
                </c:pt>
                <c:pt idx="64">
                  <c:v>100.46661588479347</c:v>
                </c:pt>
                <c:pt idx="65">
                  <c:v>98.92205419954206</c:v>
                </c:pt>
                <c:pt idx="66">
                  <c:v>97.489591499179937</c:v>
                </c:pt>
                <c:pt idx="67">
                  <c:v>95.24797557137704</c:v>
                </c:pt>
                <c:pt idx="68">
                  <c:v>92.056991612649043</c:v>
                </c:pt>
                <c:pt idx="69">
                  <c:v>93.11033648814643</c:v>
                </c:pt>
                <c:pt idx="70">
                  <c:v>95.675888138203234</c:v>
                </c:pt>
                <c:pt idx="71">
                  <c:v>97.04878258023885</c:v>
                </c:pt>
                <c:pt idx="72">
                  <c:v>93.917404482879093</c:v>
                </c:pt>
                <c:pt idx="73">
                  <c:v>93.813076794334009</c:v>
                </c:pt>
                <c:pt idx="74">
                  <c:v>96.454488772959621</c:v>
                </c:pt>
                <c:pt idx="75">
                  <c:v>96.318663672930455</c:v>
                </c:pt>
                <c:pt idx="76">
                  <c:v>96.320847236239189</c:v>
                </c:pt>
                <c:pt idx="77">
                  <c:v>92.779754874624786</c:v>
                </c:pt>
                <c:pt idx="78">
                  <c:v>94.902907345364753</c:v>
                </c:pt>
                <c:pt idx="79">
                  <c:v>93.68956112264334</c:v>
                </c:pt>
                <c:pt idx="80">
                  <c:v>93.124378576516619</c:v>
                </c:pt>
                <c:pt idx="81">
                  <c:v>92.665200161275635</c:v>
                </c:pt>
                <c:pt idx="82">
                  <c:v>93.399448818918373</c:v>
                </c:pt>
                <c:pt idx="83">
                  <c:v>93.720253108824949</c:v>
                </c:pt>
                <c:pt idx="84">
                  <c:v>96.001596132045321</c:v>
                </c:pt>
                <c:pt idx="85">
                  <c:v>96.293490493977799</c:v>
                </c:pt>
                <c:pt idx="86">
                  <c:v>93.478120324493389</c:v>
                </c:pt>
                <c:pt idx="87">
                  <c:v>93.767243384006576</c:v>
                </c:pt>
                <c:pt idx="88">
                  <c:v>88.666824446616047</c:v>
                </c:pt>
                <c:pt idx="89">
                  <c:v>87.638726232620925</c:v>
                </c:pt>
                <c:pt idx="90">
                  <c:v>86.939044466305532</c:v>
                </c:pt>
                <c:pt idx="91">
                  <c:v>87.443969802029358</c:v>
                </c:pt>
                <c:pt idx="92">
                  <c:v>89.478446767275727</c:v>
                </c:pt>
                <c:pt idx="93">
                  <c:v>89.227574073045062</c:v>
                </c:pt>
                <c:pt idx="94">
                  <c:v>89.535642215715441</c:v>
                </c:pt>
                <c:pt idx="95">
                  <c:v>90.582826841904108</c:v>
                </c:pt>
                <c:pt idx="96">
                  <c:v>88.401024500811644</c:v>
                </c:pt>
                <c:pt idx="97">
                  <c:v>87.724250440204997</c:v>
                </c:pt>
                <c:pt idx="98">
                  <c:v>88.691615826613827</c:v>
                </c:pt>
                <c:pt idx="99">
                  <c:v>88.176301314201538</c:v>
                </c:pt>
                <c:pt idx="100">
                  <c:v>87.087035583812948</c:v>
                </c:pt>
                <c:pt idx="101">
                  <c:v>88.059541705237137</c:v>
                </c:pt>
                <c:pt idx="102">
                  <c:v>87.313346965831656</c:v>
                </c:pt>
                <c:pt idx="103">
                  <c:v>83.973902942705621</c:v>
                </c:pt>
                <c:pt idx="104">
                  <c:v>86.950983617765729</c:v>
                </c:pt>
                <c:pt idx="105">
                  <c:v>85.026385524786335</c:v>
                </c:pt>
                <c:pt idx="106">
                  <c:v>82.726233253957218</c:v>
                </c:pt>
                <c:pt idx="107">
                  <c:v>83.368179963857642</c:v>
                </c:pt>
                <c:pt idx="108">
                  <c:v>84.156261353414109</c:v>
                </c:pt>
                <c:pt idx="109">
                  <c:v>86.585759632461105</c:v>
                </c:pt>
                <c:pt idx="110">
                  <c:v>87.551507752508257</c:v>
                </c:pt>
                <c:pt idx="111">
                  <c:v>86.046494717115152</c:v>
                </c:pt>
                <c:pt idx="112">
                  <c:v>87.621917893923182</c:v>
                </c:pt>
                <c:pt idx="113">
                  <c:v>86.619316046710495</c:v>
                </c:pt>
                <c:pt idx="114">
                  <c:v>85.997862234187068</c:v>
                </c:pt>
                <c:pt idx="115">
                  <c:v>84.809604523018294</c:v>
                </c:pt>
                <c:pt idx="116">
                  <c:v>85.930338832612705</c:v>
                </c:pt>
                <c:pt idx="117">
                  <c:v>84.233252012568698</c:v>
                </c:pt>
                <c:pt idx="118">
                  <c:v>84.134276096285703</c:v>
                </c:pt>
                <c:pt idx="119">
                  <c:v>85.050625003488321</c:v>
                </c:pt>
                <c:pt idx="120">
                  <c:v>82.685523288353721</c:v>
                </c:pt>
                <c:pt idx="121">
                  <c:v>84.823989070484643</c:v>
                </c:pt>
                <c:pt idx="122">
                  <c:v>84.642127016667231</c:v>
                </c:pt>
                <c:pt idx="123">
                  <c:v>86.265402130664313</c:v>
                </c:pt>
                <c:pt idx="124">
                  <c:v>86.023650247774526</c:v>
                </c:pt>
                <c:pt idx="125">
                  <c:v>85.985781527759357</c:v>
                </c:pt>
                <c:pt idx="126">
                  <c:v>86.621438265779645</c:v>
                </c:pt>
                <c:pt idx="127">
                  <c:v>86.677426974061916</c:v>
                </c:pt>
                <c:pt idx="128">
                  <c:v>86.897487869975393</c:v>
                </c:pt>
                <c:pt idx="129">
                  <c:v>86.221943648722359</c:v>
                </c:pt>
                <c:pt idx="130">
                  <c:v>85.127006073465822</c:v>
                </c:pt>
                <c:pt idx="131">
                  <c:v>84.121317792944154</c:v>
                </c:pt>
                <c:pt idx="132">
                  <c:v>103.95884483184446</c:v>
                </c:pt>
                <c:pt idx="133">
                  <c:v>108.52253469570383</c:v>
                </c:pt>
                <c:pt idx="134">
                  <c:v>111.79433201596294</c:v>
                </c:pt>
                <c:pt idx="135">
                  <c:v>116.59576465654054</c:v>
                </c:pt>
                <c:pt idx="136">
                  <c:v>115.18472481217708</c:v>
                </c:pt>
                <c:pt idx="137">
                  <c:v>114.91972206757733</c:v>
                </c:pt>
                <c:pt idx="138">
                  <c:v>112.77911233689349</c:v>
                </c:pt>
                <c:pt idx="139">
                  <c:v>112.56851202707601</c:v>
                </c:pt>
                <c:pt idx="140">
                  <c:v>109.10175860921704</c:v>
                </c:pt>
                <c:pt idx="141">
                  <c:v>109.2631929024507</c:v>
                </c:pt>
                <c:pt idx="142">
                  <c:v>103.82133641237921</c:v>
                </c:pt>
                <c:pt idx="143">
                  <c:v>104.03988394211103</c:v>
                </c:pt>
                <c:pt idx="144">
                  <c:v>102.92269734178319</c:v>
                </c:pt>
                <c:pt idx="145">
                  <c:v>103.46322867256883</c:v>
                </c:pt>
                <c:pt idx="146">
                  <c:v>100.98184499419325</c:v>
                </c:pt>
                <c:pt idx="147">
                  <c:v>102.96367954004506</c:v>
                </c:pt>
                <c:pt idx="148">
                  <c:v>102.25438288784056</c:v>
                </c:pt>
                <c:pt idx="149">
                  <c:v>101.48213439764753</c:v>
                </c:pt>
                <c:pt idx="150">
                  <c:v>103.88306816022263</c:v>
                </c:pt>
                <c:pt idx="151">
                  <c:v>109.73438876996488</c:v>
                </c:pt>
                <c:pt idx="152">
                  <c:v>106.8472720406525</c:v>
                </c:pt>
                <c:pt idx="153">
                  <c:v>110.43099631016543</c:v>
                </c:pt>
                <c:pt idx="154">
                  <c:v>111.71176413626662</c:v>
                </c:pt>
                <c:pt idx="155">
                  <c:v>112.148279557679</c:v>
                </c:pt>
                <c:pt idx="156">
                  <c:v>113.28011322899891</c:v>
                </c:pt>
                <c:pt idx="157">
                  <c:v>115.34713238745933</c:v>
                </c:pt>
                <c:pt idx="158">
                  <c:v>120.27726875348372</c:v>
                </c:pt>
                <c:pt idx="159">
                  <c:v>121.64722126308405</c:v>
                </c:pt>
                <c:pt idx="160">
                  <c:v>123.23794814598217</c:v>
                </c:pt>
                <c:pt idx="161">
                  <c:v>123.41618422333373</c:v>
                </c:pt>
                <c:pt idx="162">
                  <c:v>126.54041632463762</c:v>
                </c:pt>
                <c:pt idx="163">
                  <c:v>129.87275570391481</c:v>
                </c:pt>
                <c:pt idx="164">
                  <c:v>135.19169048489462</c:v>
                </c:pt>
                <c:pt idx="165">
                  <c:v>132.0195355375582</c:v>
                </c:pt>
                <c:pt idx="166">
                  <c:v>136.54481342112157</c:v>
                </c:pt>
                <c:pt idx="167">
                  <c:v>138.22809532378361</c:v>
                </c:pt>
                <c:pt idx="168">
                  <c:v>138.55636572792116</c:v>
                </c:pt>
                <c:pt idx="169">
                  <c:v>135.03077552213148</c:v>
                </c:pt>
                <c:pt idx="170">
                  <c:v>135.77978413425095</c:v>
                </c:pt>
                <c:pt idx="171">
                  <c:v>133.37421734398052</c:v>
                </c:pt>
                <c:pt idx="172">
                  <c:v>130.90789677206936</c:v>
                </c:pt>
                <c:pt idx="173">
                  <c:v>134.52304307031025</c:v>
                </c:pt>
                <c:pt idx="174">
                  <c:v>132.95095238404633</c:v>
                </c:pt>
                <c:pt idx="175">
                  <c:v>132.36091322251499</c:v>
                </c:pt>
                <c:pt idx="176">
                  <c:v>133.16788188116675</c:v>
                </c:pt>
                <c:pt idx="177">
                  <c:v>130.60170460545828</c:v>
                </c:pt>
                <c:pt idx="178">
                  <c:v>133.55419249307852</c:v>
                </c:pt>
                <c:pt idx="179">
                  <c:v>134.95547731161187</c:v>
                </c:pt>
                <c:pt idx="180">
                  <c:v>137.15632614623956</c:v>
                </c:pt>
                <c:pt idx="181">
                  <c:v>139.53634136251574</c:v>
                </c:pt>
                <c:pt idx="182">
                  <c:v>138.78115518810949</c:v>
                </c:pt>
                <c:pt idx="183">
                  <c:v>137.71769444008669</c:v>
                </c:pt>
                <c:pt idx="184">
                  <c:v>139.61887898078785</c:v>
                </c:pt>
                <c:pt idx="185">
                  <c:v>138.9829776931407</c:v>
                </c:pt>
                <c:pt idx="186">
                  <c:v>139.28821250564664</c:v>
                </c:pt>
                <c:pt idx="187">
                  <c:v>138.7912580478359</c:v>
                </c:pt>
                <c:pt idx="188">
                  <c:v>137.16364738335798</c:v>
                </c:pt>
                <c:pt idx="189">
                  <c:v>137.88859319314986</c:v>
                </c:pt>
                <c:pt idx="190">
                  <c:v>122.62790667047665</c:v>
                </c:pt>
                <c:pt idx="191">
                  <c:v>121.8407376003363</c:v>
                </c:pt>
                <c:pt idx="192">
                  <c:v>118.74111270382073</c:v>
                </c:pt>
                <c:pt idx="193">
                  <c:v>117.55376329843499</c:v>
                </c:pt>
                <c:pt idx="194">
                  <c:v>122.33564151712355</c:v>
                </c:pt>
                <c:pt idx="195">
                  <c:v>121.47924739975456</c:v>
                </c:pt>
                <c:pt idx="196">
                  <c:v>124.0665984234457</c:v>
                </c:pt>
                <c:pt idx="197">
                  <c:v>124.82157414256838</c:v>
                </c:pt>
                <c:pt idx="198">
                  <c:v>127.19645360962566</c:v>
                </c:pt>
                <c:pt idx="199">
                  <c:v>124.69500580541033</c:v>
                </c:pt>
                <c:pt idx="200">
                  <c:v>125.63723385386756</c:v>
                </c:pt>
                <c:pt idx="201">
                  <c:v>123.7120915809283</c:v>
                </c:pt>
                <c:pt idx="202">
                  <c:v>122.00424840418584</c:v>
                </c:pt>
                <c:pt idx="203">
                  <c:v>124.08021390828419</c:v>
                </c:pt>
                <c:pt idx="204">
                  <c:v>127.64572482641445</c:v>
                </c:pt>
                <c:pt idx="205">
                  <c:v>128.24577965502081</c:v>
                </c:pt>
                <c:pt idx="206">
                  <c:v>129.1903406263898</c:v>
                </c:pt>
                <c:pt idx="207">
                  <c:v>132.92289588312121</c:v>
                </c:pt>
                <c:pt idx="208">
                  <c:v>130.8438880702364</c:v>
                </c:pt>
                <c:pt idx="209">
                  <c:v>129.54102657928382</c:v>
                </c:pt>
                <c:pt idx="210">
                  <c:v>128.22427984539692</c:v>
                </c:pt>
                <c:pt idx="211">
                  <c:v>127.52949092612091</c:v>
                </c:pt>
                <c:pt idx="212">
                  <c:v>129.78314554264497</c:v>
                </c:pt>
                <c:pt idx="213">
                  <c:v>128.88973259168861</c:v>
                </c:pt>
                <c:pt idx="214">
                  <c:v>128.36303992149249</c:v>
                </c:pt>
                <c:pt idx="215">
                  <c:v>127.25725152642946</c:v>
                </c:pt>
                <c:pt idx="216">
                  <c:v>128.20190266811318</c:v>
                </c:pt>
                <c:pt idx="217">
                  <c:v>131.20587168274082</c:v>
                </c:pt>
                <c:pt idx="218">
                  <c:v>130.77905834735043</c:v>
                </c:pt>
                <c:pt idx="219">
                  <c:v>132.09811309057181</c:v>
                </c:pt>
                <c:pt idx="220">
                  <c:v>135.02109576268478</c:v>
                </c:pt>
                <c:pt idx="221">
                  <c:v>132.41840113940177</c:v>
                </c:pt>
                <c:pt idx="222">
                  <c:v>135.6074682988399</c:v>
                </c:pt>
                <c:pt idx="223">
                  <c:v>136.51981454754792</c:v>
                </c:pt>
                <c:pt idx="224">
                  <c:v>130.632922118728</c:v>
                </c:pt>
                <c:pt idx="225">
                  <c:v>131.76172589640473</c:v>
                </c:pt>
                <c:pt idx="226">
                  <c:v>127.38586786400283</c:v>
                </c:pt>
                <c:pt idx="227">
                  <c:v>119.38185884122967</c:v>
                </c:pt>
                <c:pt idx="228">
                  <c:v>114.89547298953732</c:v>
                </c:pt>
                <c:pt idx="229">
                  <c:v>116.35675263046869</c:v>
                </c:pt>
                <c:pt idx="230">
                  <c:v>116.47016336793385</c:v>
                </c:pt>
                <c:pt idx="231">
                  <c:v>117.08520884037767</c:v>
                </c:pt>
                <c:pt idx="232">
                  <c:v>119.91017733643423</c:v>
                </c:pt>
                <c:pt idx="233">
                  <c:v>122.80652319984327</c:v>
                </c:pt>
                <c:pt idx="234">
                  <c:v>124.84829529840373</c:v>
                </c:pt>
                <c:pt idx="235">
                  <c:v>123.0538817606011</c:v>
                </c:pt>
                <c:pt idx="236">
                  <c:v>124.07694847921502</c:v>
                </c:pt>
                <c:pt idx="237">
                  <c:v>123.88935071265186</c:v>
                </c:pt>
                <c:pt idx="238">
                  <c:v>123.79313256387789</c:v>
                </c:pt>
                <c:pt idx="239">
                  <c:v>121.87155518137649</c:v>
                </c:pt>
                <c:pt idx="240">
                  <c:v>120.08855522403266</c:v>
                </c:pt>
                <c:pt idx="241">
                  <c:v>115.79356480545269</c:v>
                </c:pt>
                <c:pt idx="242">
                  <c:v>115.90983568665627</c:v>
                </c:pt>
                <c:pt idx="243">
                  <c:v>118.72640929827951</c:v>
                </c:pt>
                <c:pt idx="244">
                  <c:v>116.87042898038646</c:v>
                </c:pt>
                <c:pt idx="245">
                  <c:v>117.82412773480262</c:v>
                </c:pt>
                <c:pt idx="246">
                  <c:v>117.6281230910373</c:v>
                </c:pt>
                <c:pt idx="247">
                  <c:v>118.63222167603709</c:v>
                </c:pt>
                <c:pt idx="248">
                  <c:v>118.0004858485058</c:v>
                </c:pt>
                <c:pt idx="249">
                  <c:v>113.54384614658768</c:v>
                </c:pt>
                <c:pt idx="250">
                  <c:v>107.3816421610768</c:v>
                </c:pt>
                <c:pt idx="251">
                  <c:v>106.24460832451834</c:v>
                </c:pt>
                <c:pt idx="252">
                  <c:v>105.740619463637</c:v>
                </c:pt>
                <c:pt idx="253">
                  <c:v>99.143950661610731</c:v>
                </c:pt>
                <c:pt idx="254">
                  <c:v>99.610405236303848</c:v>
                </c:pt>
                <c:pt idx="255">
                  <c:v>97.738616097591972</c:v>
                </c:pt>
                <c:pt idx="256">
                  <c:v>96.863192853089743</c:v>
                </c:pt>
                <c:pt idx="257">
                  <c:v>93.481470159157169</c:v>
                </c:pt>
                <c:pt idx="258">
                  <c:v>91.364130543192047</c:v>
                </c:pt>
                <c:pt idx="259">
                  <c:v>88.06020808140444</c:v>
                </c:pt>
                <c:pt idx="260">
                  <c:v>86.028352778875643</c:v>
                </c:pt>
                <c:pt idx="261">
                  <c:v>85.680559087879999</c:v>
                </c:pt>
                <c:pt idx="262">
                  <c:v>83.809747555711724</c:v>
                </c:pt>
                <c:pt idx="263">
                  <c:v>84.587614328314046</c:v>
                </c:pt>
                <c:pt idx="264">
                  <c:v>87.539394188292633</c:v>
                </c:pt>
                <c:pt idx="265">
                  <c:v>83.875409985305311</c:v>
                </c:pt>
                <c:pt idx="266">
                  <c:v>78.663204020669866</c:v>
                </c:pt>
                <c:pt idx="267">
                  <c:v>77.422363827748143</c:v>
                </c:pt>
                <c:pt idx="268">
                  <c:v>75.917990628588598</c:v>
                </c:pt>
                <c:pt idx="269">
                  <c:v>71.426073570753175</c:v>
                </c:pt>
                <c:pt idx="270">
                  <c:v>65.240301726073582</c:v>
                </c:pt>
                <c:pt idx="271">
                  <c:v>62.096776464057712</c:v>
                </c:pt>
                <c:pt idx="272">
                  <c:v>59.908138825430946</c:v>
                </c:pt>
                <c:pt idx="273">
                  <c:v>59.021206797675539</c:v>
                </c:pt>
                <c:pt idx="274">
                  <c:v>54.111855896187436</c:v>
                </c:pt>
                <c:pt idx="275">
                  <c:v>58.159170594134821</c:v>
                </c:pt>
                <c:pt idx="276">
                  <c:v>63.253358813317831</c:v>
                </c:pt>
                <c:pt idx="277">
                  <c:v>73.690022579333601</c:v>
                </c:pt>
                <c:pt idx="278">
                  <c:v>70.109652898809614</c:v>
                </c:pt>
                <c:pt idx="279">
                  <c:v>74.31877855795841</c:v>
                </c:pt>
                <c:pt idx="280">
                  <c:v>75.898088560050311</c:v>
                </c:pt>
                <c:pt idx="281">
                  <c:v>74.497402322662069</c:v>
                </c:pt>
                <c:pt idx="282">
                  <c:v>74.088995330155484</c:v>
                </c:pt>
                <c:pt idx="283">
                  <c:v>69.913584589359701</c:v>
                </c:pt>
                <c:pt idx="284">
                  <c:v>67.98158810700545</c:v>
                </c:pt>
                <c:pt idx="285">
                  <c:v>69.047192290537055</c:v>
                </c:pt>
                <c:pt idx="286">
                  <c:v>70.459049355188867</c:v>
                </c:pt>
                <c:pt idx="287">
                  <c:v>68.130975896558112</c:v>
                </c:pt>
                <c:pt idx="288">
                  <c:v>69.548058887092395</c:v>
                </c:pt>
                <c:pt idx="289">
                  <c:v>70.032579800918811</c:v>
                </c:pt>
                <c:pt idx="290">
                  <c:v>68.959510592561543</c:v>
                </c:pt>
                <c:pt idx="291">
                  <c:v>71.383857807362219</c:v>
                </c:pt>
                <c:pt idx="292">
                  <c:v>75.106045921034465</c:v>
                </c:pt>
                <c:pt idx="293">
                  <c:v>75.586523032391327</c:v>
                </c:pt>
                <c:pt idx="294">
                  <c:v>72.574771651826126</c:v>
                </c:pt>
                <c:pt idx="295">
                  <c:v>69.643209799146163</c:v>
                </c:pt>
                <c:pt idx="296">
                  <c:v>75.44834526060626</c:v>
                </c:pt>
                <c:pt idx="297">
                  <c:v>73.980406039433447</c:v>
                </c:pt>
                <c:pt idx="298">
                  <c:v>76.404301390662141</c:v>
                </c:pt>
                <c:pt idx="299">
                  <c:v>75.203015949180269</c:v>
                </c:pt>
                <c:pt idx="300">
                  <c:v>77.8141659350499</c:v>
                </c:pt>
                <c:pt idx="301">
                  <c:v>72.987029314894258</c:v>
                </c:pt>
                <c:pt idx="302">
                  <c:v>76.880810981067071</c:v>
                </c:pt>
                <c:pt idx="303">
                  <c:v>80.808072643348595</c:v>
                </c:pt>
                <c:pt idx="304">
                  <c:v>80.375817957861699</c:v>
                </c:pt>
                <c:pt idx="305">
                  <c:v>80.147007804046822</c:v>
                </c:pt>
                <c:pt idx="306">
                  <c:v>75.338328492852639</c:v>
                </c:pt>
                <c:pt idx="307">
                  <c:v>76.486269474427985</c:v>
                </c:pt>
                <c:pt idx="308">
                  <c:v>77.324132660717808</c:v>
                </c:pt>
                <c:pt idx="309">
                  <c:v>78.814639374029056</c:v>
                </c:pt>
                <c:pt idx="310">
                  <c:v>80.634975388545428</c:v>
                </c:pt>
                <c:pt idx="311">
                  <c:v>82.342375256786596</c:v>
                </c:pt>
                <c:pt idx="312">
                  <c:v>80.75165802449466</c:v>
                </c:pt>
                <c:pt idx="313">
                  <c:v>91.242858748617337</c:v>
                </c:pt>
                <c:pt idx="314">
                  <c:v>88.129838857369009</c:v>
                </c:pt>
                <c:pt idx="315">
                  <c:v>88.430114795540689</c:v>
                </c:pt>
                <c:pt idx="316">
                  <c:v>84.664819329788983</c:v>
                </c:pt>
                <c:pt idx="317">
                  <c:v>87.810612174865255</c:v>
                </c:pt>
                <c:pt idx="318">
                  <c:v>91.760663881243687</c:v>
                </c:pt>
                <c:pt idx="319">
                  <c:v>93.650747936982768</c:v>
                </c:pt>
                <c:pt idx="320">
                  <c:v>97.343094166500265</c:v>
                </c:pt>
                <c:pt idx="321">
                  <c:v>102.14320425481922</c:v>
                </c:pt>
                <c:pt idx="322">
                  <c:v>102.80601860457472</c:v>
                </c:pt>
                <c:pt idx="323">
                  <c:v>100.24141416503308</c:v>
                </c:pt>
                <c:pt idx="324">
                  <c:v>98.762832298509267</c:v>
                </c:pt>
                <c:pt idx="325">
                  <c:v>97.882067488779995</c:v>
                </c:pt>
                <c:pt idx="326">
                  <c:v>88.951118087207973</c:v>
                </c:pt>
                <c:pt idx="327">
                  <c:v>94.675972350197696</c:v>
                </c:pt>
                <c:pt idx="328">
                  <c:v>95.569189440065301</c:v>
                </c:pt>
                <c:pt idx="329">
                  <c:v>96.398214239202716</c:v>
                </c:pt>
                <c:pt idx="330">
                  <c:v>90.71355626508246</c:v>
                </c:pt>
                <c:pt idx="331">
                  <c:v>89.089923740482135</c:v>
                </c:pt>
                <c:pt idx="332">
                  <c:v>95.621422028784977</c:v>
                </c:pt>
                <c:pt idx="333">
                  <c:v>93.655854326099075</c:v>
                </c:pt>
                <c:pt idx="334">
                  <c:v>94.14965165860022</c:v>
                </c:pt>
                <c:pt idx="335">
                  <c:v>92.881896268882599</c:v>
                </c:pt>
                <c:pt idx="336">
                  <c:v>86.538517324513577</c:v>
                </c:pt>
                <c:pt idx="337">
                  <c:v>89.456206735787049</c:v>
                </c:pt>
                <c:pt idx="338">
                  <c:v>90.711957880724469</c:v>
                </c:pt>
                <c:pt idx="339">
                  <c:v>91.450982594607524</c:v>
                </c:pt>
                <c:pt idx="340">
                  <c:v>93.908931279283905</c:v>
                </c:pt>
                <c:pt idx="341">
                  <c:v>92.406365951871976</c:v>
                </c:pt>
                <c:pt idx="342">
                  <c:v>90.110048118891072</c:v>
                </c:pt>
                <c:pt idx="343">
                  <c:v>89.666891634400699</c:v>
                </c:pt>
                <c:pt idx="344">
                  <c:v>87.512430740287328</c:v>
                </c:pt>
                <c:pt idx="345">
                  <c:v>92.195134390696438</c:v>
                </c:pt>
                <c:pt idx="346">
                  <c:v>87.570506321740481</c:v>
                </c:pt>
                <c:pt idx="347">
                  <c:v>90.688519185399912</c:v>
                </c:pt>
                <c:pt idx="348">
                  <c:v>89.384209607509362</c:v>
                </c:pt>
                <c:pt idx="349">
                  <c:v>89.056135550955446</c:v>
                </c:pt>
                <c:pt idx="350">
                  <c:v>89.068741781281105</c:v>
                </c:pt>
                <c:pt idx="351">
                  <c:v>95.085105720736905</c:v>
                </c:pt>
                <c:pt idx="352">
                  <c:v>92.049115173810989</c:v>
                </c:pt>
                <c:pt idx="353">
                  <c:v>90.423820739534563</c:v>
                </c:pt>
                <c:pt idx="354">
                  <c:v>89.66672326553693</c:v>
                </c:pt>
                <c:pt idx="355">
                  <c:v>89.447894364105949</c:v>
                </c:pt>
                <c:pt idx="356">
                  <c:v>87.618100718670249</c:v>
                </c:pt>
                <c:pt idx="357">
                  <c:v>83.002288153389188</c:v>
                </c:pt>
                <c:pt idx="358">
                  <c:v>88.654543368674567</c:v>
                </c:pt>
                <c:pt idx="359">
                  <c:v>96.78733771247164</c:v>
                </c:pt>
                <c:pt idx="360">
                  <c:v>96.54921645201928</c:v>
                </c:pt>
                <c:pt idx="361">
                  <c:v>94.205155710998582</c:v>
                </c:pt>
                <c:pt idx="362">
                  <c:v>93.946282594731784</c:v>
                </c:pt>
                <c:pt idx="363">
                  <c:v>100.75157502337693</c:v>
                </c:pt>
                <c:pt idx="364">
                  <c:v>101.33295620684419</c:v>
                </c:pt>
                <c:pt idx="365">
                  <c:v>102.0282733661638</c:v>
                </c:pt>
                <c:pt idx="366">
                  <c:v>101.46206802478027</c:v>
                </c:pt>
                <c:pt idx="367">
                  <c:v>99.265160610254412</c:v>
                </c:pt>
                <c:pt idx="368">
                  <c:v>97.049215985269043</c:v>
                </c:pt>
                <c:pt idx="369">
                  <c:v>98.171197991690079</c:v>
                </c:pt>
                <c:pt idx="370">
                  <c:v>98.690713643799427</c:v>
                </c:pt>
                <c:pt idx="371">
                  <c:v>101.71702909097911</c:v>
                </c:pt>
                <c:pt idx="372">
                  <c:v>107.40879851923995</c:v>
                </c:pt>
                <c:pt idx="373">
                  <c:v>104.98249811095282</c:v>
                </c:pt>
                <c:pt idx="374">
                  <c:v>103.91361942221018</c:v>
                </c:pt>
                <c:pt idx="375">
                  <c:v>101.39116314015362</c:v>
                </c:pt>
                <c:pt idx="376">
                  <c:v>99.521449948407252</c:v>
                </c:pt>
                <c:pt idx="377">
                  <c:v>102.43966645465434</c:v>
                </c:pt>
                <c:pt idx="378">
                  <c:v>99.591605978909939</c:v>
                </c:pt>
                <c:pt idx="379">
                  <c:v>100.69728169579308</c:v>
                </c:pt>
                <c:pt idx="380">
                  <c:v>101.37289094001186</c:v>
                </c:pt>
                <c:pt idx="381">
                  <c:v>100.42590556564268</c:v>
                </c:pt>
                <c:pt idx="382">
                  <c:v>104.6086689106605</c:v>
                </c:pt>
                <c:pt idx="383">
                  <c:v>101.63532447950148</c:v>
                </c:pt>
                <c:pt idx="384">
                  <c:v>106.80011880624502</c:v>
                </c:pt>
                <c:pt idx="385">
                  <c:v>108.33012242820547</c:v>
                </c:pt>
                <c:pt idx="386">
                  <c:v>106.50510771971049</c:v>
                </c:pt>
                <c:pt idx="387">
                  <c:v>103.32339833298012</c:v>
                </c:pt>
                <c:pt idx="388">
                  <c:v>103.50690748212446</c:v>
                </c:pt>
                <c:pt idx="389">
                  <c:v>103.35523297229561</c:v>
                </c:pt>
                <c:pt idx="390">
                  <c:v>102.33394062793167</c:v>
                </c:pt>
                <c:pt idx="391">
                  <c:v>101.07232884455213</c:v>
                </c:pt>
                <c:pt idx="392">
                  <c:v>100.49913989145887</c:v>
                </c:pt>
                <c:pt idx="393">
                  <c:v>104.56035884574271</c:v>
                </c:pt>
                <c:pt idx="394">
                  <c:v>108.46077550235083</c:v>
                </c:pt>
                <c:pt idx="395">
                  <c:v>108.01447593385922</c:v>
                </c:pt>
                <c:pt idx="396">
                  <c:v>104.78128337367612</c:v>
                </c:pt>
                <c:pt idx="397">
                  <c:v>106.88036967079562</c:v>
                </c:pt>
                <c:pt idx="398">
                  <c:v>106.93628502554455</c:v>
                </c:pt>
                <c:pt idx="399">
                  <c:v>107.39491784661668</c:v>
                </c:pt>
                <c:pt idx="400">
                  <c:v>105.74956725521147</c:v>
                </c:pt>
                <c:pt idx="401">
                  <c:v>106.56850531442703</c:v>
                </c:pt>
                <c:pt idx="402">
                  <c:v>105.33355002698785</c:v>
                </c:pt>
                <c:pt idx="403">
                  <c:v>105.79340246997214</c:v>
                </c:pt>
                <c:pt idx="404">
                  <c:v>103.81540058891756</c:v>
                </c:pt>
                <c:pt idx="405">
                  <c:v>98.313027880037623</c:v>
                </c:pt>
                <c:pt idx="406">
                  <c:v>100.52729957529223</c:v>
                </c:pt>
                <c:pt idx="407">
                  <c:v>96.596315114523946</c:v>
                </c:pt>
                <c:pt idx="408">
                  <c:v>97.752765633204902</c:v>
                </c:pt>
                <c:pt idx="409">
                  <c:v>97.941951314637521</c:v>
                </c:pt>
                <c:pt idx="410">
                  <c:v>104.82684640967743</c:v>
                </c:pt>
                <c:pt idx="411">
                  <c:v>104.25090751311616</c:v>
                </c:pt>
                <c:pt idx="412">
                  <c:v>103.85925309771271</c:v>
                </c:pt>
                <c:pt idx="413">
                  <c:v>101.74882012526231</c:v>
                </c:pt>
                <c:pt idx="414">
                  <c:v>100.18876830906849</c:v>
                </c:pt>
                <c:pt idx="415">
                  <c:v>101.88509855309051</c:v>
                </c:pt>
                <c:pt idx="416">
                  <c:v>102.47147299824965</c:v>
                </c:pt>
                <c:pt idx="417">
                  <c:v>94.335057512311309</c:v>
                </c:pt>
                <c:pt idx="418">
                  <c:v>96.941278721881346</c:v>
                </c:pt>
                <c:pt idx="419">
                  <c:v>94.38088315930581</c:v>
                </c:pt>
                <c:pt idx="420">
                  <c:v>95.298776996027186</c:v>
                </c:pt>
                <c:pt idx="421">
                  <c:v>97.037011856263049</c:v>
                </c:pt>
                <c:pt idx="422">
                  <c:v>116.96019772342348</c:v>
                </c:pt>
                <c:pt idx="423">
                  <c:v>125.35723854815097</c:v>
                </c:pt>
                <c:pt idx="424">
                  <c:v>126.43897672196198</c:v>
                </c:pt>
                <c:pt idx="425">
                  <c:v>124.44318747890371</c:v>
                </c:pt>
                <c:pt idx="426">
                  <c:v>124.09973298298551</c:v>
                </c:pt>
                <c:pt idx="427">
                  <c:v>125.30638890678809</c:v>
                </c:pt>
                <c:pt idx="428">
                  <c:v>124.90318925787966</c:v>
                </c:pt>
                <c:pt idx="429">
                  <c:v>127.20398655351815</c:v>
                </c:pt>
                <c:pt idx="430">
                  <c:v>127.76036119113236</c:v>
                </c:pt>
                <c:pt idx="431">
                  <c:v>127.31263131781165</c:v>
                </c:pt>
                <c:pt idx="432">
                  <c:v>126.8730122290016</c:v>
                </c:pt>
                <c:pt idx="433">
                  <c:v>130.84777074586799</c:v>
                </c:pt>
                <c:pt idx="434">
                  <c:v>134.37174630865013</c:v>
                </c:pt>
                <c:pt idx="435">
                  <c:v>133.68131100186088</c:v>
                </c:pt>
                <c:pt idx="436">
                  <c:v>132.91408555216086</c:v>
                </c:pt>
                <c:pt idx="437">
                  <c:v>134.8802579760343</c:v>
                </c:pt>
                <c:pt idx="438">
                  <c:v>134.56962151420618</c:v>
                </c:pt>
                <c:pt idx="439">
                  <c:v>142.16811490954359</c:v>
                </c:pt>
                <c:pt idx="440">
                  <c:v>143.33130451982854</c:v>
                </c:pt>
                <c:pt idx="441">
                  <c:v>147.15012160482911</c:v>
                </c:pt>
                <c:pt idx="442">
                  <c:v>147.09846545689055</c:v>
                </c:pt>
                <c:pt idx="443">
                  <c:v>152.45876135055693</c:v>
                </c:pt>
                <c:pt idx="444">
                  <c:v>152.98402737948356</c:v>
                </c:pt>
                <c:pt idx="445">
                  <c:v>148.63025327933269</c:v>
                </c:pt>
                <c:pt idx="446">
                  <c:v>144.4990920880299</c:v>
                </c:pt>
                <c:pt idx="447">
                  <c:v>143.29253271076428</c:v>
                </c:pt>
                <c:pt idx="448">
                  <c:v>144.83023637108133</c:v>
                </c:pt>
                <c:pt idx="449">
                  <c:v>141.24246796080971</c:v>
                </c:pt>
                <c:pt idx="450">
                  <c:v>140.42766944032758</c:v>
                </c:pt>
                <c:pt idx="451">
                  <c:v>140.91271150264006</c:v>
                </c:pt>
                <c:pt idx="452">
                  <c:v>140.18302052655326</c:v>
                </c:pt>
                <c:pt idx="453">
                  <c:v>140.5167755019032</c:v>
                </c:pt>
                <c:pt idx="454">
                  <c:v>141.83150908969571</c:v>
                </c:pt>
                <c:pt idx="455">
                  <c:v>138.04655158642527</c:v>
                </c:pt>
                <c:pt idx="456">
                  <c:v>134.25795615681815</c:v>
                </c:pt>
                <c:pt idx="457">
                  <c:v>136.07038990008996</c:v>
                </c:pt>
                <c:pt idx="458">
                  <c:v>136.56110055896769</c:v>
                </c:pt>
                <c:pt idx="459">
                  <c:v>137.76649021960051</c:v>
                </c:pt>
                <c:pt idx="460">
                  <c:v>135.18351626095918</c:v>
                </c:pt>
                <c:pt idx="461">
                  <c:v>137.42590436491687</c:v>
                </c:pt>
                <c:pt idx="462">
                  <c:v>134.77616805878102</c:v>
                </c:pt>
                <c:pt idx="463">
                  <c:v>132.41218131659085</c:v>
                </c:pt>
                <c:pt idx="464">
                  <c:v>131.19039004490122</c:v>
                </c:pt>
                <c:pt idx="465">
                  <c:v>123.74622700267052</c:v>
                </c:pt>
                <c:pt idx="466">
                  <c:v>126.62202871686863</c:v>
                </c:pt>
                <c:pt idx="467">
                  <c:v>125.01281016183302</c:v>
                </c:pt>
                <c:pt idx="468">
                  <c:v>125.1037389481166</c:v>
                </c:pt>
                <c:pt idx="469">
                  <c:v>125.18010435790086</c:v>
                </c:pt>
                <c:pt idx="470">
                  <c:v>124.25745123863794</c:v>
                </c:pt>
                <c:pt idx="471">
                  <c:v>129.25571510165207</c:v>
                </c:pt>
                <c:pt idx="472">
                  <c:v>131.97839501723183</c:v>
                </c:pt>
                <c:pt idx="473">
                  <c:v>128.16035063238741</c:v>
                </c:pt>
                <c:pt idx="474">
                  <c:v>130.02547405589385</c:v>
                </c:pt>
                <c:pt idx="475">
                  <c:v>129.08502839606621</c:v>
                </c:pt>
                <c:pt idx="476">
                  <c:v>129.40125706330429</c:v>
                </c:pt>
                <c:pt idx="477">
                  <c:v>128.75555522852642</c:v>
                </c:pt>
                <c:pt idx="478">
                  <c:v>132.78955618702216</c:v>
                </c:pt>
                <c:pt idx="479">
                  <c:v>136.5266784068011</c:v>
                </c:pt>
                <c:pt idx="480">
                  <c:v>137.50147984640788</c:v>
                </c:pt>
                <c:pt idx="481">
                  <c:v>137.93029311960402</c:v>
                </c:pt>
                <c:pt idx="482">
                  <c:v>138.06139411698933</c:v>
                </c:pt>
                <c:pt idx="483">
                  <c:v>125.61110659993653</c:v>
                </c:pt>
                <c:pt idx="484">
                  <c:v>126.89496707425518</c:v>
                </c:pt>
                <c:pt idx="485">
                  <c:v>123.46096964461906</c:v>
                </c:pt>
                <c:pt idx="486">
                  <c:v>122.94956853817371</c:v>
                </c:pt>
                <c:pt idx="487">
                  <c:v>123.0750867630577</c:v>
                </c:pt>
                <c:pt idx="488">
                  <c:v>125.47955712051433</c:v>
                </c:pt>
                <c:pt idx="489">
                  <c:v>126.17379560169853</c:v>
                </c:pt>
                <c:pt idx="490">
                  <c:v>119.92572263389863</c:v>
                </c:pt>
                <c:pt idx="491">
                  <c:v>124.54095394838649</c:v>
                </c:pt>
                <c:pt idx="492">
                  <c:v>122.83029299335824</c:v>
                </c:pt>
                <c:pt idx="493">
                  <c:v>126.30034667346702</c:v>
                </c:pt>
                <c:pt idx="494">
                  <c:v>123.41976035389466</c:v>
                </c:pt>
                <c:pt idx="495">
                  <c:v>124.46355196674175</c:v>
                </c:pt>
                <c:pt idx="496">
                  <c:v>123.9565361883181</c:v>
                </c:pt>
                <c:pt idx="497">
                  <c:v>123.63344983495057</c:v>
                </c:pt>
                <c:pt idx="498">
                  <c:v>123.101404891363</c:v>
                </c:pt>
                <c:pt idx="499">
                  <c:v>124.07295194104636</c:v>
                </c:pt>
                <c:pt idx="500">
                  <c:v>126.94516593529042</c:v>
                </c:pt>
                <c:pt idx="501">
                  <c:v>129.71009916466846</c:v>
                </c:pt>
                <c:pt idx="502">
                  <c:v>133.32041774559804</c:v>
                </c:pt>
                <c:pt idx="503">
                  <c:v>135.00808342401837</c:v>
                </c:pt>
                <c:pt idx="504">
                  <c:v>138.45554597098331</c:v>
                </c:pt>
                <c:pt idx="505">
                  <c:v>139.9035172802366</c:v>
                </c:pt>
                <c:pt idx="506">
                  <c:v>134.45035083095075</c:v>
                </c:pt>
                <c:pt idx="507">
                  <c:v>131.2485404542675</c:v>
                </c:pt>
                <c:pt idx="508">
                  <c:v>123.54720658527295</c:v>
                </c:pt>
                <c:pt idx="509">
                  <c:v>128.01540144114983</c:v>
                </c:pt>
                <c:pt idx="510">
                  <c:v>128.96652808606663</c:v>
                </c:pt>
                <c:pt idx="511">
                  <c:v>123.90194168809856</c:v>
                </c:pt>
                <c:pt idx="512">
                  <c:v>124.18822731594381</c:v>
                </c:pt>
                <c:pt idx="513">
                  <c:v>120.23049910283127</c:v>
                </c:pt>
                <c:pt idx="514">
                  <c:v>120.06307838747885</c:v>
                </c:pt>
                <c:pt idx="515">
                  <c:v>121.13893758227449</c:v>
                </c:pt>
                <c:pt idx="516">
                  <c:v>122.43558003398221</c:v>
                </c:pt>
                <c:pt idx="517">
                  <c:v>120.36329498882941</c:v>
                </c:pt>
                <c:pt idx="518">
                  <c:v>122.04085986224477</c:v>
                </c:pt>
                <c:pt idx="519">
                  <c:v>122.89838820872276</c:v>
                </c:pt>
                <c:pt idx="520">
                  <c:v>126.06811146729923</c:v>
                </c:pt>
                <c:pt idx="521">
                  <c:v>122.3671296656818</c:v>
                </c:pt>
                <c:pt idx="522">
                  <c:v>123.03188997831182</c:v>
                </c:pt>
                <c:pt idx="523">
                  <c:v>120.71055319539894</c:v>
                </c:pt>
                <c:pt idx="524">
                  <c:v>117.02413737058363</c:v>
                </c:pt>
                <c:pt idx="525">
                  <c:v>116.96392564097582</c:v>
                </c:pt>
                <c:pt idx="526">
                  <c:v>113.59534242906307</c:v>
                </c:pt>
                <c:pt idx="527">
                  <c:v>118.08680156008519</c:v>
                </c:pt>
                <c:pt idx="528">
                  <c:v>117.86295885962441</c:v>
                </c:pt>
                <c:pt idx="529">
                  <c:v>120.13669504850843</c:v>
                </c:pt>
                <c:pt idx="530">
                  <c:v>118.66376586371936</c:v>
                </c:pt>
                <c:pt idx="531">
                  <c:v>118.97649570168861</c:v>
                </c:pt>
                <c:pt idx="532">
                  <c:v>116.84510146890747</c:v>
                </c:pt>
                <c:pt idx="533">
                  <c:v>118.34864146723194</c:v>
                </c:pt>
                <c:pt idx="534">
                  <c:v>117.5703966663749</c:v>
                </c:pt>
                <c:pt idx="535">
                  <c:v>122.26222874866595</c:v>
                </c:pt>
                <c:pt idx="536">
                  <c:v>119.3329907850752</c:v>
                </c:pt>
                <c:pt idx="537">
                  <c:v>116.8831882703309</c:v>
                </c:pt>
                <c:pt idx="538">
                  <c:v>118.94926764754446</c:v>
                </c:pt>
                <c:pt idx="539">
                  <c:v>145.11091747358097</c:v>
                </c:pt>
                <c:pt idx="540">
                  <c:v>159.77768354665164</c:v>
                </c:pt>
                <c:pt idx="541">
                  <c:v>156.66847437805779</c:v>
                </c:pt>
                <c:pt idx="542">
                  <c:v>152.81977136996446</c:v>
                </c:pt>
                <c:pt idx="543">
                  <c:v>158.97412530598709</c:v>
                </c:pt>
                <c:pt idx="544">
                  <c:v>156.17709912416609</c:v>
                </c:pt>
                <c:pt idx="545">
                  <c:v>163.75983003616963</c:v>
                </c:pt>
                <c:pt idx="546">
                  <c:v>168.51151141506128</c:v>
                </c:pt>
                <c:pt idx="547">
                  <c:v>168.59514381343567</c:v>
                </c:pt>
                <c:pt idx="548">
                  <c:v>174.4354106457489</c:v>
                </c:pt>
                <c:pt idx="549">
                  <c:v>176.08305354116268</c:v>
                </c:pt>
                <c:pt idx="550">
                  <c:v>174.57975549932229</c:v>
                </c:pt>
                <c:pt idx="551">
                  <c:v>178.98911627926702</c:v>
                </c:pt>
                <c:pt idx="552">
                  <c:v>179.93853231950862</c:v>
                </c:pt>
                <c:pt idx="553">
                  <c:v>183.24942713798552</c:v>
                </c:pt>
                <c:pt idx="554">
                  <c:v>177.19634726020388</c:v>
                </c:pt>
                <c:pt idx="555">
                  <c:v>176.89894877696852</c:v>
                </c:pt>
                <c:pt idx="556">
                  <c:v>172.92872000349965</c:v>
                </c:pt>
                <c:pt idx="557">
                  <c:v>174.55625049713262</c:v>
                </c:pt>
                <c:pt idx="558">
                  <c:v>177.38042623216492</c:v>
                </c:pt>
                <c:pt idx="559">
                  <c:v>169.5224274846731</c:v>
                </c:pt>
                <c:pt idx="560">
                  <c:v>174.92982131262514</c:v>
                </c:pt>
                <c:pt idx="561">
                  <c:v>175.99474505451573</c:v>
                </c:pt>
                <c:pt idx="562">
                  <c:v>175.34042187482609</c:v>
                </c:pt>
                <c:pt idx="563">
                  <c:v>171.06004387482241</c:v>
                </c:pt>
                <c:pt idx="564">
                  <c:v>172.01304581682311</c:v>
                </c:pt>
                <c:pt idx="565">
                  <c:v>171.8011056443107</c:v>
                </c:pt>
                <c:pt idx="566">
                  <c:v>171.98706301460169</c:v>
                </c:pt>
                <c:pt idx="567">
                  <c:v>181.65131687361301</c:v>
                </c:pt>
                <c:pt idx="568">
                  <c:v>188.73914751727693</c:v>
                </c:pt>
                <c:pt idx="569">
                  <c:v>182.40838253946856</c:v>
                </c:pt>
                <c:pt idx="570">
                  <c:v>188.81802970286884</c:v>
                </c:pt>
                <c:pt idx="571">
                  <c:v>180.14957401018589</c:v>
                </c:pt>
                <c:pt idx="572">
                  <c:v>181.1236097306377</c:v>
                </c:pt>
                <c:pt idx="573">
                  <c:v>177.75452364114022</c:v>
                </c:pt>
                <c:pt idx="574">
                  <c:v>173.22278862704923</c:v>
                </c:pt>
                <c:pt idx="575">
                  <c:v>174.34176260814806</c:v>
                </c:pt>
                <c:pt idx="576">
                  <c:v>169.88586815111566</c:v>
                </c:pt>
                <c:pt idx="577">
                  <c:v>175.03314547621505</c:v>
                </c:pt>
                <c:pt idx="578">
                  <c:v>179.00664352289257</c:v>
                </c:pt>
                <c:pt idx="579">
                  <c:v>173.24458138773434</c:v>
                </c:pt>
                <c:pt idx="580">
                  <c:v>171.6755740384873</c:v>
                </c:pt>
                <c:pt idx="581">
                  <c:v>169.93642376659943</c:v>
                </c:pt>
                <c:pt idx="582">
                  <c:v>165.89399803966626</c:v>
                </c:pt>
                <c:pt idx="583">
                  <c:v>163.98485452549124</c:v>
                </c:pt>
                <c:pt idx="584">
                  <c:v>163.98069519378987</c:v>
                </c:pt>
                <c:pt idx="585">
                  <c:v>168.39930635646468</c:v>
                </c:pt>
                <c:pt idx="586">
                  <c:v>169.55086374618853</c:v>
                </c:pt>
                <c:pt idx="587">
                  <c:v>167.30386248853259</c:v>
                </c:pt>
                <c:pt idx="588">
                  <c:v>166.54004859015498</c:v>
                </c:pt>
                <c:pt idx="589">
                  <c:v>163.54633492565185</c:v>
                </c:pt>
                <c:pt idx="590">
                  <c:v>164.76139019781033</c:v>
                </c:pt>
                <c:pt idx="591">
                  <c:v>163.9226658935022</c:v>
                </c:pt>
                <c:pt idx="592">
                  <c:v>168.67484078687062</c:v>
                </c:pt>
                <c:pt idx="593">
                  <c:v>170.82377719409149</c:v>
                </c:pt>
                <c:pt idx="594">
                  <c:v>172.84717762790189</c:v>
                </c:pt>
                <c:pt idx="595">
                  <c:v>175.30173327704429</c:v>
                </c:pt>
                <c:pt idx="596">
                  <c:v>179.70830546603437</c:v>
                </c:pt>
                <c:pt idx="597">
                  <c:v>178.32134497406443</c:v>
                </c:pt>
                <c:pt idx="598">
                  <c:v>182.70298656617985</c:v>
                </c:pt>
                <c:pt idx="599">
                  <c:v>180.3275091426045</c:v>
                </c:pt>
                <c:pt idx="600">
                  <c:v>162.62856949933325</c:v>
                </c:pt>
                <c:pt idx="601">
                  <c:v>172.74005402204517</c:v>
                </c:pt>
                <c:pt idx="602">
                  <c:v>170.26563980396458</c:v>
                </c:pt>
                <c:pt idx="603">
                  <c:v>170.71704829302547</c:v>
                </c:pt>
                <c:pt idx="604">
                  <c:v>172.62347546668494</c:v>
                </c:pt>
                <c:pt idx="605">
                  <c:v>170.78717415848078</c:v>
                </c:pt>
                <c:pt idx="606">
                  <c:v>161.76884860948473</c:v>
                </c:pt>
                <c:pt idx="607">
                  <c:v>160.9679237692165</c:v>
                </c:pt>
                <c:pt idx="608">
                  <c:v>162.93186827812724</c:v>
                </c:pt>
                <c:pt idx="609">
                  <c:v>157.91362540331355</c:v>
                </c:pt>
                <c:pt idx="610">
                  <c:v>158.9716989604689</c:v>
                </c:pt>
                <c:pt idx="611">
                  <c:v>159.63031750809768</c:v>
                </c:pt>
                <c:pt idx="612">
                  <c:v>162.83949318434722</c:v>
                </c:pt>
                <c:pt idx="613">
                  <c:v>165.778566820658</c:v>
                </c:pt>
                <c:pt idx="614">
                  <c:v>172.81515492447858</c:v>
                </c:pt>
                <c:pt idx="615">
                  <c:v>183.31039870541522</c:v>
                </c:pt>
                <c:pt idx="616">
                  <c:v>179.03201093578116</c:v>
                </c:pt>
                <c:pt idx="617">
                  <c:v>183.24850930028867</c:v>
                </c:pt>
                <c:pt idx="618">
                  <c:v>181.21523523451717</c:v>
                </c:pt>
                <c:pt idx="619">
                  <c:v>180.58984404709614</c:v>
                </c:pt>
                <c:pt idx="620">
                  <c:v>188.50049633009664</c:v>
                </c:pt>
                <c:pt idx="621">
                  <c:v>179.82221633782584</c:v>
                </c:pt>
                <c:pt idx="622">
                  <c:v>174.3008622409925</c:v>
                </c:pt>
                <c:pt idx="623">
                  <c:v>176.7700821990143</c:v>
                </c:pt>
                <c:pt idx="624">
                  <c:v>183.99189870054676</c:v>
                </c:pt>
                <c:pt idx="625">
                  <c:v>184.17695362641979</c:v>
                </c:pt>
                <c:pt idx="626">
                  <c:v>185.11667983193823</c:v>
                </c:pt>
                <c:pt idx="627">
                  <c:v>182.65792005535934</c:v>
                </c:pt>
                <c:pt idx="628">
                  <c:v>178.96485182384791</c:v>
                </c:pt>
                <c:pt idx="629">
                  <c:v>175.83081596292718</c:v>
                </c:pt>
                <c:pt idx="630">
                  <c:v>168.15264230889335</c:v>
                </c:pt>
                <c:pt idx="631">
                  <c:v>170.36693982191474</c:v>
                </c:pt>
                <c:pt idx="632">
                  <c:v>171.14685783544687</c:v>
                </c:pt>
                <c:pt idx="633">
                  <c:v>167.19753447427468</c:v>
                </c:pt>
                <c:pt idx="634">
                  <c:v>165.29920892989904</c:v>
                </c:pt>
                <c:pt idx="635">
                  <c:v>169.035623348998</c:v>
                </c:pt>
                <c:pt idx="636">
                  <c:v>170.29220523892292</c:v>
                </c:pt>
                <c:pt idx="637">
                  <c:v>170.06054545855875</c:v>
                </c:pt>
                <c:pt idx="638">
                  <c:v>176.93532444995424</c:v>
                </c:pt>
                <c:pt idx="639">
                  <c:v>188.98870288515502</c:v>
                </c:pt>
                <c:pt idx="640">
                  <c:v>196.34196079024781</c:v>
                </c:pt>
                <c:pt idx="641">
                  <c:v>193.73466929211759</c:v>
                </c:pt>
                <c:pt idx="642">
                  <c:v>194.39801213349185</c:v>
                </c:pt>
                <c:pt idx="643">
                  <c:v>190.36277354261298</c:v>
                </c:pt>
                <c:pt idx="644">
                  <c:v>185.23092751086065</c:v>
                </c:pt>
                <c:pt idx="645">
                  <c:v>187.12072224012789</c:v>
                </c:pt>
                <c:pt idx="646">
                  <c:v>188.92614099305754</c:v>
                </c:pt>
                <c:pt idx="647">
                  <c:v>191.51768347724919</c:v>
                </c:pt>
                <c:pt idx="648">
                  <c:v>189.84784970128058</c:v>
                </c:pt>
                <c:pt idx="649">
                  <c:v>187.37779316443078</c:v>
                </c:pt>
                <c:pt idx="650">
                  <c:v>190.0361112712219</c:v>
                </c:pt>
                <c:pt idx="651">
                  <c:v>196.5513903968282</c:v>
                </c:pt>
                <c:pt idx="652">
                  <c:v>199.10718634812952</c:v>
                </c:pt>
                <c:pt idx="653">
                  <c:v>197.53347546103001</c:v>
                </c:pt>
                <c:pt idx="654">
                  <c:v>198.10509236394319</c:v>
                </c:pt>
                <c:pt idx="655">
                  <c:v>200.77487423252452</c:v>
                </c:pt>
                <c:pt idx="656">
                  <c:v>194.58565991475166</c:v>
                </c:pt>
                <c:pt idx="657">
                  <c:v>195.56848003069138</c:v>
                </c:pt>
                <c:pt idx="658">
                  <c:v>196.8723433764136</c:v>
                </c:pt>
                <c:pt idx="659">
                  <c:v>195.45428314509533</c:v>
                </c:pt>
                <c:pt idx="660">
                  <c:v>193.82558655399876</c:v>
                </c:pt>
                <c:pt idx="661">
                  <c:v>198.70042085068124</c:v>
                </c:pt>
                <c:pt idx="662">
                  <c:v>199.93836276370845</c:v>
                </c:pt>
                <c:pt idx="663">
                  <c:v>198.96607568766547</c:v>
                </c:pt>
                <c:pt idx="664">
                  <c:v>207.58915605136013</c:v>
                </c:pt>
                <c:pt idx="665">
                  <c:v>208.35774048668802</c:v>
                </c:pt>
                <c:pt idx="666">
                  <c:v>207.02543155027277</c:v>
                </c:pt>
                <c:pt idx="667">
                  <c:v>203.86764849095286</c:v>
                </c:pt>
                <c:pt idx="668">
                  <c:v>198.43816445051002</c:v>
                </c:pt>
                <c:pt idx="669">
                  <c:v>194.33333841306489</c:v>
                </c:pt>
                <c:pt idx="670">
                  <c:v>196.66601533897256</c:v>
                </c:pt>
                <c:pt idx="671">
                  <c:v>192.16635240899322</c:v>
                </c:pt>
                <c:pt idx="672">
                  <c:v>198.83182872857762</c:v>
                </c:pt>
                <c:pt idx="673">
                  <c:v>190.3599338334561</c:v>
                </c:pt>
                <c:pt idx="674">
                  <c:v>195.24828524829528</c:v>
                </c:pt>
                <c:pt idx="675">
                  <c:v>195.58800921782577</c:v>
                </c:pt>
                <c:pt idx="676">
                  <c:v>195.72951344932568</c:v>
                </c:pt>
                <c:pt idx="677">
                  <c:v>188.54070185254523</c:v>
                </c:pt>
                <c:pt idx="678">
                  <c:v>185.74016815439333</c:v>
                </c:pt>
                <c:pt idx="679">
                  <c:v>185.64783805840113</c:v>
                </c:pt>
                <c:pt idx="680">
                  <c:v>184.20137533658755</c:v>
                </c:pt>
                <c:pt idx="681">
                  <c:v>180.92950368044609</c:v>
                </c:pt>
                <c:pt idx="682">
                  <c:v>177.42601370660452</c:v>
                </c:pt>
                <c:pt idx="683">
                  <c:v>169.33421590241434</c:v>
                </c:pt>
                <c:pt idx="684">
                  <c:v>174.5186016881558</c:v>
                </c:pt>
                <c:pt idx="685">
                  <c:v>178.42637246529199</c:v>
                </c:pt>
                <c:pt idx="686">
                  <c:v>177.27564145834475</c:v>
                </c:pt>
                <c:pt idx="687">
                  <c:v>173.34720575717051</c:v>
                </c:pt>
                <c:pt idx="688">
                  <c:v>178.18648569040045</c:v>
                </c:pt>
                <c:pt idx="689">
                  <c:v>174.32190851857382</c:v>
                </c:pt>
                <c:pt idx="690">
                  <c:v>173.09992226160961</c:v>
                </c:pt>
                <c:pt idx="691">
                  <c:v>178.27485945792017</c:v>
                </c:pt>
                <c:pt idx="692">
                  <c:v>174.05751785867514</c:v>
                </c:pt>
                <c:pt idx="693">
                  <c:v>163.8621147595882</c:v>
                </c:pt>
                <c:pt idx="694">
                  <c:v>164.67710546537401</c:v>
                </c:pt>
                <c:pt idx="695">
                  <c:v>163.16695929314693</c:v>
                </c:pt>
                <c:pt idx="696">
                  <c:v>168.43499894170958</c:v>
                </c:pt>
                <c:pt idx="697">
                  <c:v>161.64656551469258</c:v>
                </c:pt>
                <c:pt idx="698">
                  <c:v>155.44052379416507</c:v>
                </c:pt>
                <c:pt idx="699">
                  <c:v>154.0566410935235</c:v>
                </c:pt>
                <c:pt idx="700">
                  <c:v>149.31918497143013</c:v>
                </c:pt>
                <c:pt idx="701">
                  <c:v>151.74258663048036</c:v>
                </c:pt>
                <c:pt idx="702">
                  <c:v>147.29042669695122</c:v>
                </c:pt>
                <c:pt idx="703">
                  <c:v>149.32721354754989</c:v>
                </c:pt>
                <c:pt idx="704">
                  <c:v>148.4848810013784</c:v>
                </c:pt>
                <c:pt idx="705">
                  <c:v>147.20383586734167</c:v>
                </c:pt>
                <c:pt idx="706">
                  <c:v>141.54409628981753</c:v>
                </c:pt>
                <c:pt idx="707">
                  <c:v>146.6256083967927</c:v>
                </c:pt>
                <c:pt idx="708">
                  <c:v>151.03153705888138</c:v>
                </c:pt>
                <c:pt idx="709">
                  <c:v>153.52452927268175</c:v>
                </c:pt>
                <c:pt idx="710">
                  <c:v>168.67037741167522</c:v>
                </c:pt>
                <c:pt idx="711">
                  <c:v>172.4651141212766</c:v>
                </c:pt>
                <c:pt idx="712">
                  <c:v>172.30612658470505</c:v>
                </c:pt>
                <c:pt idx="713">
                  <c:v>160.60112787040296</c:v>
                </c:pt>
                <c:pt idx="714">
                  <c:v>160.00860609612303</c:v>
                </c:pt>
                <c:pt idx="715">
                  <c:v>163.51787728328244</c:v>
                </c:pt>
                <c:pt idx="716">
                  <c:v>165.46379169658201</c:v>
                </c:pt>
                <c:pt idx="717">
                  <c:v>165.89766709891057</c:v>
                </c:pt>
                <c:pt idx="718">
                  <c:v>156.40285300961114</c:v>
                </c:pt>
                <c:pt idx="719">
                  <c:v>157.86829564601149</c:v>
                </c:pt>
                <c:pt idx="720">
                  <c:v>152.27387732914809</c:v>
                </c:pt>
                <c:pt idx="721">
                  <c:v>152.2974340657307</c:v>
                </c:pt>
                <c:pt idx="722">
                  <c:v>154.03818005536576</c:v>
                </c:pt>
                <c:pt idx="723">
                  <c:v>155.15328714541542</c:v>
                </c:pt>
                <c:pt idx="724">
                  <c:v>156.22653570277382</c:v>
                </c:pt>
                <c:pt idx="725">
                  <c:v>156.78193880470778</c:v>
                </c:pt>
                <c:pt idx="726">
                  <c:v>160.02879621834447</c:v>
                </c:pt>
                <c:pt idx="727">
                  <c:v>153.74631251319798</c:v>
                </c:pt>
                <c:pt idx="728">
                  <c:v>153.41457685858759</c:v>
                </c:pt>
                <c:pt idx="729">
                  <c:v>153.52305977352523</c:v>
                </c:pt>
                <c:pt idx="730">
                  <c:v>142.92947878111562</c:v>
                </c:pt>
                <c:pt idx="731">
                  <c:v>136.80709920445238</c:v>
                </c:pt>
                <c:pt idx="732">
                  <c:v>137.54825765354616</c:v>
                </c:pt>
                <c:pt idx="733">
                  <c:v>151.50558291083874</c:v>
                </c:pt>
                <c:pt idx="734">
                  <c:v>144.33153373978965</c:v>
                </c:pt>
                <c:pt idx="735">
                  <c:v>145.91863401915859</c:v>
                </c:pt>
                <c:pt idx="736">
                  <c:v>140.58325076796453</c:v>
                </c:pt>
                <c:pt idx="737">
                  <c:v>140.99124028169203</c:v>
                </c:pt>
                <c:pt idx="738">
                  <c:v>149.23006203970854</c:v>
                </c:pt>
                <c:pt idx="739">
                  <c:v>148.76017079137384</c:v>
                </c:pt>
                <c:pt idx="740">
                  <c:v>151.90462729524825</c:v>
                </c:pt>
                <c:pt idx="741">
                  <c:v>155.29907514697089</c:v>
                </c:pt>
                <c:pt idx="742">
                  <c:v>150.88841148508919</c:v>
                </c:pt>
                <c:pt idx="743">
                  <c:v>151.03248194726348</c:v>
                </c:pt>
                <c:pt idx="744">
                  <c:v>144.52741892628092</c:v>
                </c:pt>
                <c:pt idx="745">
                  <c:v>147.75683361937479</c:v>
                </c:pt>
                <c:pt idx="746">
                  <c:v>154.70905121143522</c:v>
                </c:pt>
                <c:pt idx="747">
                  <c:v>155.96346817769555</c:v>
                </c:pt>
                <c:pt idx="748">
                  <c:v>152.06981022774181</c:v>
                </c:pt>
                <c:pt idx="749">
                  <c:v>151.94002204502323</c:v>
                </c:pt>
                <c:pt idx="750">
                  <c:v>151.39982424364618</c:v>
                </c:pt>
                <c:pt idx="751">
                  <c:v>148.9448136520968</c:v>
                </c:pt>
                <c:pt idx="752">
                  <c:v>146.04206409070542</c:v>
                </c:pt>
                <c:pt idx="753">
                  <c:v>142.26326497849456</c:v>
                </c:pt>
                <c:pt idx="754">
                  <c:v>140.28910209217102</c:v>
                </c:pt>
                <c:pt idx="755">
                  <c:v>131.7087385027022</c:v>
                </c:pt>
                <c:pt idx="756">
                  <c:v>135.2633105382117</c:v>
                </c:pt>
                <c:pt idx="757">
                  <c:v>135.64180442708738</c:v>
                </c:pt>
                <c:pt idx="758">
                  <c:v>135.10888206804952</c:v>
                </c:pt>
                <c:pt idx="759">
                  <c:v>138.63377349027252</c:v>
                </c:pt>
                <c:pt idx="760">
                  <c:v>139.85057934046588</c:v>
                </c:pt>
                <c:pt idx="761">
                  <c:v>137.02239850463945</c:v>
                </c:pt>
                <c:pt idx="762">
                  <c:v>135.78738461113176</c:v>
                </c:pt>
                <c:pt idx="763">
                  <c:v>139.47646828849534</c:v>
                </c:pt>
                <c:pt idx="764">
                  <c:v>132.05719318388037</c:v>
                </c:pt>
                <c:pt idx="765">
                  <c:v>133.19241034352194</c:v>
                </c:pt>
                <c:pt idx="766">
                  <c:v>135.14979179734092</c:v>
                </c:pt>
                <c:pt idx="767">
                  <c:v>128.85059915674387</c:v>
                </c:pt>
                <c:pt idx="768">
                  <c:v>120.48813028406391</c:v>
                </c:pt>
                <c:pt idx="769">
                  <c:v>120.89953344975959</c:v>
                </c:pt>
                <c:pt idx="770">
                  <c:v>124.8225399525713</c:v>
                </c:pt>
                <c:pt idx="771">
                  <c:v>145.15773464859001</c:v>
                </c:pt>
                <c:pt idx="772">
                  <c:v>140.84409765237328</c:v>
                </c:pt>
                <c:pt idx="773">
                  <c:v>146.18658443526621</c:v>
                </c:pt>
                <c:pt idx="774">
                  <c:v>151.19177514811813</c:v>
                </c:pt>
                <c:pt idx="775">
                  <c:v>151.64202419044705</c:v>
                </c:pt>
                <c:pt idx="776">
                  <c:v>152.24626164006128</c:v>
                </c:pt>
                <c:pt idx="777">
                  <c:v>146.14256649779188</c:v>
                </c:pt>
                <c:pt idx="778">
                  <c:v>149.53240300625026</c:v>
                </c:pt>
                <c:pt idx="779">
                  <c:v>146.91352644660594</c:v>
                </c:pt>
                <c:pt idx="780">
                  <c:v>144.46300687511652</c:v>
                </c:pt>
                <c:pt idx="781">
                  <c:v>142.63590983080309</c:v>
                </c:pt>
                <c:pt idx="782">
                  <c:v>141.13798681879953</c:v>
                </c:pt>
                <c:pt idx="783">
                  <c:v>142.79606468222798</c:v>
                </c:pt>
                <c:pt idx="784">
                  <c:v>150.29724585270154</c:v>
                </c:pt>
                <c:pt idx="785">
                  <c:v>148.28340521909084</c:v>
                </c:pt>
                <c:pt idx="786">
                  <c:v>151.33253098914034</c:v>
                </c:pt>
                <c:pt idx="787">
                  <c:v>160.2302928954507</c:v>
                </c:pt>
                <c:pt idx="788">
                  <c:v>161.29406552452835</c:v>
                </c:pt>
                <c:pt idx="789">
                  <c:v>164.61040515596989</c:v>
                </c:pt>
                <c:pt idx="790">
                  <c:v>164.99483361674766</c:v>
                </c:pt>
                <c:pt idx="791">
                  <c:v>162.11934613989774</c:v>
                </c:pt>
                <c:pt idx="792">
                  <c:v>156.41380904755792</c:v>
                </c:pt>
                <c:pt idx="793">
                  <c:v>153.58504902504302</c:v>
                </c:pt>
                <c:pt idx="794">
                  <c:v>154.21222004675943</c:v>
                </c:pt>
                <c:pt idx="795">
                  <c:v>155.01862721471826</c:v>
                </c:pt>
                <c:pt idx="796">
                  <c:v>147.62506008944513</c:v>
                </c:pt>
                <c:pt idx="797">
                  <c:v>148.05181310103549</c:v>
                </c:pt>
                <c:pt idx="798">
                  <c:v>147.50109411923941</c:v>
                </c:pt>
                <c:pt idx="799">
                  <c:v>147.36984287640621</c:v>
                </c:pt>
                <c:pt idx="800">
                  <c:v>151.44977297763208</c:v>
                </c:pt>
                <c:pt idx="801">
                  <c:v>151.17616440009044</c:v>
                </c:pt>
                <c:pt idx="802">
                  <c:v>151.33944930128845</c:v>
                </c:pt>
                <c:pt idx="803">
                  <c:v>153.15052665354264</c:v>
                </c:pt>
                <c:pt idx="804">
                  <c:v>152.48279702105344</c:v>
                </c:pt>
                <c:pt idx="805">
                  <c:v>150.62246669350674</c:v>
                </c:pt>
                <c:pt idx="806">
                  <c:v>154.13530979079596</c:v>
                </c:pt>
                <c:pt idx="807">
                  <c:v>152.41352614587157</c:v>
                </c:pt>
                <c:pt idx="808">
                  <c:v>161.77873007946306</c:v>
                </c:pt>
                <c:pt idx="809">
                  <c:v>164.72523297804878</c:v>
                </c:pt>
                <c:pt idx="810">
                  <c:v>162.06172475111686</c:v>
                </c:pt>
                <c:pt idx="811">
                  <c:v>156.65538275189803</c:v>
                </c:pt>
                <c:pt idx="812">
                  <c:v>157.75700768244434</c:v>
                </c:pt>
                <c:pt idx="813">
                  <c:v>159.30340716431286</c:v>
                </c:pt>
                <c:pt idx="814">
                  <c:v>160.63109062569058</c:v>
                </c:pt>
                <c:pt idx="815">
                  <c:v>158.12795260652308</c:v>
                </c:pt>
                <c:pt idx="816">
                  <c:v>163.99189899041758</c:v>
                </c:pt>
                <c:pt idx="817">
                  <c:v>165.92248219454569</c:v>
                </c:pt>
                <c:pt idx="818">
                  <c:v>167.06303167066196</c:v>
                </c:pt>
                <c:pt idx="819">
                  <c:v>164.31799678517555</c:v>
                </c:pt>
                <c:pt idx="820">
                  <c:v>168.16479090738724</c:v>
                </c:pt>
                <c:pt idx="821">
                  <c:v>159.66240044215633</c:v>
                </c:pt>
                <c:pt idx="822">
                  <c:v>161.42403393801058</c:v>
                </c:pt>
                <c:pt idx="823">
                  <c:v>163.75963771774144</c:v>
                </c:pt>
                <c:pt idx="824">
                  <c:v>167.38718809796271</c:v>
                </c:pt>
                <c:pt idx="825">
                  <c:v>162.57417731268561</c:v>
                </c:pt>
                <c:pt idx="826">
                  <c:v>161.78902261539562</c:v>
                </c:pt>
                <c:pt idx="827">
                  <c:v>165.07762867007506</c:v>
                </c:pt>
                <c:pt idx="828">
                  <c:v>164.50308462560594</c:v>
                </c:pt>
                <c:pt idx="829">
                  <c:v>165.65412986953169</c:v>
                </c:pt>
                <c:pt idx="830">
                  <c:v>170.23602043367922</c:v>
                </c:pt>
                <c:pt idx="831">
                  <c:v>170.52195925194619</c:v>
                </c:pt>
                <c:pt idx="832">
                  <c:v>171.48565426877138</c:v>
                </c:pt>
                <c:pt idx="833">
                  <c:v>162.83518012406043</c:v>
                </c:pt>
                <c:pt idx="834">
                  <c:v>166.39068895698674</c:v>
                </c:pt>
                <c:pt idx="835">
                  <c:v>171.93534886593434</c:v>
                </c:pt>
                <c:pt idx="836">
                  <c:v>169.23133001596648</c:v>
                </c:pt>
                <c:pt idx="837">
                  <c:v>175.98141846832399</c:v>
                </c:pt>
                <c:pt idx="838">
                  <c:v>171.30094452938806</c:v>
                </c:pt>
                <c:pt idx="839">
                  <c:v>167.56318971338285</c:v>
                </c:pt>
                <c:pt idx="840">
                  <c:v>166.6106610902479</c:v>
                </c:pt>
                <c:pt idx="841">
                  <c:v>165.12643244185708</c:v>
                </c:pt>
                <c:pt idx="842">
                  <c:v>166.69829268478929</c:v>
                </c:pt>
                <c:pt idx="843">
                  <c:v>158.85941656177692</c:v>
                </c:pt>
                <c:pt idx="844">
                  <c:v>161.02101146880585</c:v>
                </c:pt>
                <c:pt idx="845">
                  <c:v>162.12930984654716</c:v>
                </c:pt>
                <c:pt idx="846">
                  <c:v>158.96918403717956</c:v>
                </c:pt>
                <c:pt idx="847">
                  <c:v>154.54638417885235</c:v>
                </c:pt>
                <c:pt idx="848">
                  <c:v>152.1198261792203</c:v>
                </c:pt>
                <c:pt idx="849">
                  <c:v>150.30519453839452</c:v>
                </c:pt>
                <c:pt idx="850">
                  <c:v>154.08806086803318</c:v>
                </c:pt>
                <c:pt idx="851">
                  <c:v>154.84074339700419</c:v>
                </c:pt>
                <c:pt idx="852">
                  <c:v>159.15673295164638</c:v>
                </c:pt>
                <c:pt idx="853">
                  <c:v>160.41110167117827</c:v>
                </c:pt>
                <c:pt idx="854">
                  <c:v>158.15148536092835</c:v>
                </c:pt>
                <c:pt idx="855">
                  <c:v>159.24477156586025</c:v>
                </c:pt>
                <c:pt idx="856">
                  <c:v>159.54505909571</c:v>
                </c:pt>
                <c:pt idx="857">
                  <c:v>162.13986179354188</c:v>
                </c:pt>
                <c:pt idx="858">
                  <c:v>160.40908849726509</c:v>
                </c:pt>
                <c:pt idx="859">
                  <c:v>157.27639843614205</c:v>
                </c:pt>
                <c:pt idx="860">
                  <c:v>148.76898292480766</c:v>
                </c:pt>
                <c:pt idx="861">
                  <c:v>148.53006456632167</c:v>
                </c:pt>
                <c:pt idx="862">
                  <c:v>151.13186683473825</c:v>
                </c:pt>
                <c:pt idx="863">
                  <c:v>160.70258304849037</c:v>
                </c:pt>
                <c:pt idx="864">
                  <c:v>143.40628971154783</c:v>
                </c:pt>
                <c:pt idx="865">
                  <c:v>144.63038138975392</c:v>
                </c:pt>
                <c:pt idx="866">
                  <c:v>149.09299762346134</c:v>
                </c:pt>
                <c:pt idx="867">
                  <c:v>155.62380784061517</c:v>
                </c:pt>
                <c:pt idx="868">
                  <c:v>156.58810961502905</c:v>
                </c:pt>
                <c:pt idx="869">
                  <c:v>154.24266386482464</c:v>
                </c:pt>
                <c:pt idx="870">
                  <c:v>147.34778608546517</c:v>
                </c:pt>
                <c:pt idx="871">
                  <c:v>146.58921875954763</c:v>
                </c:pt>
                <c:pt idx="872">
                  <c:v>142.35957331405331</c:v>
                </c:pt>
                <c:pt idx="873">
                  <c:v>146.45878546925718</c:v>
                </c:pt>
                <c:pt idx="874">
                  <c:v>140.72694962270197</c:v>
                </c:pt>
                <c:pt idx="875">
                  <c:v>144.45940999140319</c:v>
                </c:pt>
                <c:pt idx="876">
                  <c:v>143.59629970976405</c:v>
                </c:pt>
                <c:pt idx="877">
                  <c:v>139.86912204740449</c:v>
                </c:pt>
                <c:pt idx="878">
                  <c:v>134.01911603310805</c:v>
                </c:pt>
                <c:pt idx="879">
                  <c:v>134.20624894053051</c:v>
                </c:pt>
                <c:pt idx="880">
                  <c:v>133.03772428344715</c:v>
                </c:pt>
                <c:pt idx="881">
                  <c:v>138.46567522773807</c:v>
                </c:pt>
                <c:pt idx="882">
                  <c:v>138.07635973355997</c:v>
                </c:pt>
                <c:pt idx="883">
                  <c:v>136.29551593913237</c:v>
                </c:pt>
                <c:pt idx="884">
                  <c:v>137.43882738721993</c:v>
                </c:pt>
                <c:pt idx="885">
                  <c:v>140.62049099870259</c:v>
                </c:pt>
                <c:pt idx="886">
                  <c:v>143.99310461360238</c:v>
                </c:pt>
                <c:pt idx="887">
                  <c:v>141.25643341183468</c:v>
                </c:pt>
                <c:pt idx="888">
                  <c:v>143.82641699976625</c:v>
                </c:pt>
                <c:pt idx="889">
                  <c:v>144.91704479234232</c:v>
                </c:pt>
                <c:pt idx="890">
                  <c:v>143.3947152636191</c:v>
                </c:pt>
                <c:pt idx="891">
                  <c:v>149.30066737106046</c:v>
                </c:pt>
                <c:pt idx="892">
                  <c:v>154.00964766072406</c:v>
                </c:pt>
                <c:pt idx="893">
                  <c:v>176.78337665161422</c:v>
                </c:pt>
                <c:pt idx="894">
                  <c:v>178.73337524727489</c:v>
                </c:pt>
                <c:pt idx="895">
                  <c:v>183.25581581588378</c:v>
                </c:pt>
                <c:pt idx="896">
                  <c:v>188.17152533754216</c:v>
                </c:pt>
                <c:pt idx="897">
                  <c:v>189.82048356797489</c:v>
                </c:pt>
                <c:pt idx="898">
                  <c:v>187.45651805174845</c:v>
                </c:pt>
                <c:pt idx="899">
                  <c:v>186.59624222290293</c:v>
                </c:pt>
                <c:pt idx="900">
                  <c:v>185.32424599272906</c:v>
                </c:pt>
                <c:pt idx="901">
                  <c:v>184.05447234241149</c:v>
                </c:pt>
                <c:pt idx="902">
                  <c:v>182.66438538926116</c:v>
                </c:pt>
                <c:pt idx="903">
                  <c:v>181.96388819082426</c:v>
                </c:pt>
                <c:pt idx="904">
                  <c:v>188.58221596942261</c:v>
                </c:pt>
                <c:pt idx="905">
                  <c:v>187.46933699893648</c:v>
                </c:pt>
                <c:pt idx="906">
                  <c:v>187.41472629484269</c:v>
                </c:pt>
                <c:pt idx="907">
                  <c:v>186.15036330319143</c:v>
                </c:pt>
                <c:pt idx="908">
                  <c:v>187.66499980734017</c:v>
                </c:pt>
                <c:pt idx="909">
                  <c:v>185.77015972275601</c:v>
                </c:pt>
                <c:pt idx="910">
                  <c:v>188.50434319380264</c:v>
                </c:pt>
                <c:pt idx="911">
                  <c:v>187.51927117187722</c:v>
                </c:pt>
                <c:pt idx="912">
                  <c:v>184.10446607375013</c:v>
                </c:pt>
                <c:pt idx="913">
                  <c:v>186.39910444946642</c:v>
                </c:pt>
                <c:pt idx="914">
                  <c:v>185.77822790395922</c:v>
                </c:pt>
                <c:pt idx="915">
                  <c:v>184.64760512846431</c:v>
                </c:pt>
                <c:pt idx="916">
                  <c:v>181.91987251027658</c:v>
                </c:pt>
                <c:pt idx="917">
                  <c:v>180.12853134789299</c:v>
                </c:pt>
                <c:pt idx="918">
                  <c:v>182.84888085404117</c:v>
                </c:pt>
                <c:pt idx="919">
                  <c:v>186.68504091767957</c:v>
                </c:pt>
                <c:pt idx="920">
                  <c:v>183.91289099477981</c:v>
                </c:pt>
                <c:pt idx="921">
                  <c:v>185.66462432813347</c:v>
                </c:pt>
                <c:pt idx="922">
                  <c:v>180.72536837389015</c:v>
                </c:pt>
                <c:pt idx="923">
                  <c:v>183.61071503068555</c:v>
                </c:pt>
                <c:pt idx="924">
                  <c:v>183.66577304976471</c:v>
                </c:pt>
                <c:pt idx="925">
                  <c:v>178.49632745278353</c:v>
                </c:pt>
                <c:pt idx="926">
                  <c:v>182.81746152683817</c:v>
                </c:pt>
                <c:pt idx="927">
                  <c:v>181.81600908351072</c:v>
                </c:pt>
                <c:pt idx="928">
                  <c:v>180.35714919180944</c:v>
                </c:pt>
                <c:pt idx="929">
                  <c:v>180.69905538149968</c:v>
                </c:pt>
                <c:pt idx="930">
                  <c:v>181.98605541794805</c:v>
                </c:pt>
                <c:pt idx="931">
                  <c:v>183.75108545431851</c:v>
                </c:pt>
                <c:pt idx="932">
                  <c:v>185.35330501778839</c:v>
                </c:pt>
                <c:pt idx="933">
                  <c:v>186.49413985546454</c:v>
                </c:pt>
                <c:pt idx="934">
                  <c:v>182.48739953306281</c:v>
                </c:pt>
                <c:pt idx="935">
                  <c:v>182.09744087434302</c:v>
                </c:pt>
                <c:pt idx="936">
                  <c:v>182.66707354262729</c:v>
                </c:pt>
                <c:pt idx="937">
                  <c:v>185.59493694006702</c:v>
                </c:pt>
                <c:pt idx="938">
                  <c:v>184.69568068223029</c:v>
                </c:pt>
                <c:pt idx="939">
                  <c:v>185.31601112456647</c:v>
                </c:pt>
                <c:pt idx="940">
                  <c:v>188.3370925042334</c:v>
                </c:pt>
                <c:pt idx="941">
                  <c:v>189.13297320559377</c:v>
                </c:pt>
                <c:pt idx="942">
                  <c:v>192.14362208000315</c:v>
                </c:pt>
                <c:pt idx="943">
                  <c:v>200.05854909276795</c:v>
                </c:pt>
                <c:pt idx="944">
                  <c:v>200.37065390842935</c:v>
                </c:pt>
                <c:pt idx="945">
                  <c:v>199.27706659027436</c:v>
                </c:pt>
                <c:pt idx="946">
                  <c:v>193.23987090741267</c:v>
                </c:pt>
                <c:pt idx="947">
                  <c:v>194.46639612656767</c:v>
                </c:pt>
                <c:pt idx="948">
                  <c:v>196.13237356475634</c:v>
                </c:pt>
                <c:pt idx="949">
                  <c:v>194.7321875316097</c:v>
                </c:pt>
                <c:pt idx="950">
                  <c:v>197.64406391958263</c:v>
                </c:pt>
                <c:pt idx="951">
                  <c:v>191.29306333580359</c:v>
                </c:pt>
                <c:pt idx="952">
                  <c:v>189.07715039513042</c:v>
                </c:pt>
                <c:pt idx="953">
                  <c:v>185.08197468448341</c:v>
                </c:pt>
                <c:pt idx="954">
                  <c:v>196.20330651531387</c:v>
                </c:pt>
                <c:pt idx="955">
                  <c:v>201.8925789076973</c:v>
                </c:pt>
                <c:pt idx="956">
                  <c:v>198.15704400780746</c:v>
                </c:pt>
                <c:pt idx="957">
                  <c:v>197.89468870715413</c:v>
                </c:pt>
                <c:pt idx="958">
                  <c:v>200.03269613168294</c:v>
                </c:pt>
                <c:pt idx="959">
                  <c:v>205.68830315181299</c:v>
                </c:pt>
                <c:pt idx="960">
                  <c:v>211.81834219384345</c:v>
                </c:pt>
                <c:pt idx="961">
                  <c:v>216.50727381704689</c:v>
                </c:pt>
                <c:pt idx="962">
                  <c:v>219.40091705738647</c:v>
                </c:pt>
                <c:pt idx="963">
                  <c:v>223.16911894778775</c:v>
                </c:pt>
                <c:pt idx="964">
                  <c:v>225.17101384257151</c:v>
                </c:pt>
                <c:pt idx="965">
                  <c:v>231.73370488116211</c:v>
                </c:pt>
                <c:pt idx="966">
                  <c:v>220.7745734592749</c:v>
                </c:pt>
                <c:pt idx="967">
                  <c:v>226.56708368645559</c:v>
                </c:pt>
                <c:pt idx="968">
                  <c:v>223.46660768845692</c:v>
                </c:pt>
                <c:pt idx="969">
                  <c:v>219.72032086947863</c:v>
                </c:pt>
                <c:pt idx="970">
                  <c:v>209.66850091799353</c:v>
                </c:pt>
                <c:pt idx="971">
                  <c:v>219.10599648736121</c:v>
                </c:pt>
                <c:pt idx="972">
                  <c:v>214.53216263909886</c:v>
                </c:pt>
                <c:pt idx="973">
                  <c:v>215.17132277443892</c:v>
                </c:pt>
                <c:pt idx="974">
                  <c:v>211.43327756266353</c:v>
                </c:pt>
                <c:pt idx="975">
                  <c:v>211.67662442329046</c:v>
                </c:pt>
                <c:pt idx="976">
                  <c:v>218.18202220810639</c:v>
                </c:pt>
                <c:pt idx="977">
                  <c:v>221.08062029635533</c:v>
                </c:pt>
                <c:pt idx="978">
                  <c:v>220.11255904959799</c:v>
                </c:pt>
                <c:pt idx="979">
                  <c:v>217.52483413875842</c:v>
                </c:pt>
                <c:pt idx="980">
                  <c:v>219.50151111089485</c:v>
                </c:pt>
                <c:pt idx="981">
                  <c:v>225.6814421695787</c:v>
                </c:pt>
                <c:pt idx="982">
                  <c:v>230.41795139355548</c:v>
                </c:pt>
                <c:pt idx="983">
                  <c:v>230.5050491346413</c:v>
                </c:pt>
                <c:pt idx="984">
                  <c:v>232.70701961846339</c:v>
                </c:pt>
                <c:pt idx="985">
                  <c:v>230.104293908485</c:v>
                </c:pt>
                <c:pt idx="986">
                  <c:v>219.74098078360979</c:v>
                </c:pt>
                <c:pt idx="987">
                  <c:v>228.35619793163394</c:v>
                </c:pt>
                <c:pt idx="988">
                  <c:v>228.22158153400272</c:v>
                </c:pt>
                <c:pt idx="989">
                  <c:v>230.76322760006516</c:v>
                </c:pt>
                <c:pt idx="990">
                  <c:v>228.98909485914257</c:v>
                </c:pt>
                <c:pt idx="991">
                  <c:v>232.66861260900282</c:v>
                </c:pt>
                <c:pt idx="992">
                  <c:v>237.16150431255673</c:v>
                </c:pt>
                <c:pt idx="993">
                  <c:v>231.3777467372208</c:v>
                </c:pt>
                <c:pt idx="994">
                  <c:v>231.29523583864619</c:v>
                </c:pt>
                <c:pt idx="995">
                  <c:v>233.41196365915033</c:v>
                </c:pt>
                <c:pt idx="996">
                  <c:v>232.14963010364181</c:v>
                </c:pt>
                <c:pt idx="997">
                  <c:v>230.27931809452488</c:v>
                </c:pt>
                <c:pt idx="998">
                  <c:v>225.65112931959175</c:v>
                </c:pt>
                <c:pt idx="999">
                  <c:v>227.83806530537981</c:v>
                </c:pt>
                <c:pt idx="1000">
                  <c:v>222.30253821330322</c:v>
                </c:pt>
                <c:pt idx="1001">
                  <c:v>224.96866999104805</c:v>
                </c:pt>
                <c:pt idx="1002">
                  <c:v>229.06595756981218</c:v>
                </c:pt>
                <c:pt idx="1003">
                  <c:v>235.43439098351092</c:v>
                </c:pt>
                <c:pt idx="1004">
                  <c:v>232.33102801085667</c:v>
                </c:pt>
                <c:pt idx="1005">
                  <c:v>224.05114901331208</c:v>
                </c:pt>
                <c:pt idx="1006">
                  <c:v>228.27810310552655</c:v>
                </c:pt>
                <c:pt idx="1007">
                  <c:v>231.58585397748851</c:v>
                </c:pt>
                <c:pt idx="1008">
                  <c:v>240.03865122283275</c:v>
                </c:pt>
                <c:pt idx="1009">
                  <c:v>234.99265794127194</c:v>
                </c:pt>
                <c:pt idx="1010">
                  <c:v>242.74022977652768</c:v>
                </c:pt>
                <c:pt idx="1011">
                  <c:v>235.31893751622692</c:v>
                </c:pt>
                <c:pt idx="1012">
                  <c:v>227.23305797435654</c:v>
                </c:pt>
                <c:pt idx="1013">
                  <c:v>222.54464491828273</c:v>
                </c:pt>
                <c:pt idx="1014">
                  <c:v>221.55232976542612</c:v>
                </c:pt>
                <c:pt idx="1015">
                  <c:v>220.62503100820231</c:v>
                </c:pt>
                <c:pt idx="1016">
                  <c:v>217.57684275535939</c:v>
                </c:pt>
                <c:pt idx="1017">
                  <c:v>223.99066534644339</c:v>
                </c:pt>
                <c:pt idx="1018">
                  <c:v>221.79952400817996</c:v>
                </c:pt>
                <c:pt idx="1019">
                  <c:v>218.20644710672062</c:v>
                </c:pt>
                <c:pt idx="1020">
                  <c:v>228.15189183950525</c:v>
                </c:pt>
                <c:pt idx="1021">
                  <c:v>230.92437823572885</c:v>
                </c:pt>
                <c:pt idx="1022">
                  <c:v>233.42243318686604</c:v>
                </c:pt>
                <c:pt idx="1023">
                  <c:v>228.24238161990357</c:v>
                </c:pt>
                <c:pt idx="1024">
                  <c:v>222.27969214859496</c:v>
                </c:pt>
                <c:pt idx="1025">
                  <c:v>230.56181601794097</c:v>
                </c:pt>
                <c:pt idx="1026">
                  <c:v>239.22485632052499</c:v>
                </c:pt>
                <c:pt idx="1027">
                  <c:v>245.49979589725086</c:v>
                </c:pt>
                <c:pt idx="1028">
                  <c:v>254.9451430873643</c:v>
                </c:pt>
                <c:pt idx="1029">
                  <c:v>250.23687208299745</c:v>
                </c:pt>
                <c:pt idx="1030">
                  <c:v>254.56035267090411</c:v>
                </c:pt>
                <c:pt idx="1031">
                  <c:v>250.77447118480029</c:v>
                </c:pt>
                <c:pt idx="1032">
                  <c:v>246.06596894805358</c:v>
                </c:pt>
                <c:pt idx="1033">
                  <c:v>246.43410862226088</c:v>
                </c:pt>
                <c:pt idx="1034">
                  <c:v>238.31913480452701</c:v>
                </c:pt>
                <c:pt idx="1035">
                  <c:v>242.13144301676959</c:v>
                </c:pt>
                <c:pt idx="1036">
                  <c:v>241.364126907876</c:v>
                </c:pt>
                <c:pt idx="1037">
                  <c:v>248.8988019218103</c:v>
                </c:pt>
                <c:pt idx="1038">
                  <c:v>248.87664580259673</c:v>
                </c:pt>
                <c:pt idx="1039">
                  <c:v>248.31947464869563</c:v>
                </c:pt>
                <c:pt idx="1040">
                  <c:v>253.31734376311269</c:v>
                </c:pt>
                <c:pt idx="1041">
                  <c:v>254.63841839752396</c:v>
                </c:pt>
                <c:pt idx="1042">
                  <c:v>251.26777168433568</c:v>
                </c:pt>
                <c:pt idx="1043">
                  <c:v>246.51479933937682</c:v>
                </c:pt>
                <c:pt idx="1044">
                  <c:v>241.71209345713714</c:v>
                </c:pt>
                <c:pt idx="1045">
                  <c:v>241.51806983592633</c:v>
                </c:pt>
                <c:pt idx="1046">
                  <c:v>235.32202678233625</c:v>
                </c:pt>
                <c:pt idx="1047">
                  <c:v>232.73528245564313</c:v>
                </c:pt>
                <c:pt idx="1048">
                  <c:v>227.18317490543006</c:v>
                </c:pt>
                <c:pt idx="1049">
                  <c:v>232.86154093973036</c:v>
                </c:pt>
                <c:pt idx="1050">
                  <c:v>243.20313344392423</c:v>
                </c:pt>
                <c:pt idx="1051">
                  <c:v>238.18800666527636</c:v>
                </c:pt>
                <c:pt idx="1052">
                  <c:v>235.51814601097547</c:v>
                </c:pt>
                <c:pt idx="1053">
                  <c:v>238.70358167724123</c:v>
                </c:pt>
                <c:pt idx="1054">
                  <c:v>243.16235033203824</c:v>
                </c:pt>
                <c:pt idx="1055">
                  <c:v>245.80302139242824</c:v>
                </c:pt>
                <c:pt idx="1056">
                  <c:v>248.42561598674681</c:v>
                </c:pt>
                <c:pt idx="1057">
                  <c:v>246.18531227426641</c:v>
                </c:pt>
                <c:pt idx="1058">
                  <c:v>253.20120977101092</c:v>
                </c:pt>
                <c:pt idx="1059">
                  <c:v>250.43533947490326</c:v>
                </c:pt>
                <c:pt idx="1060">
                  <c:v>242.85558825995187</c:v>
                </c:pt>
                <c:pt idx="1061">
                  <c:v>239.01665052332075</c:v>
                </c:pt>
                <c:pt idx="1062">
                  <c:v>240.83660891705671</c:v>
                </c:pt>
                <c:pt idx="1063">
                  <c:v>241.33955241802224</c:v>
                </c:pt>
                <c:pt idx="1064">
                  <c:v>242.76684443842683</c:v>
                </c:pt>
                <c:pt idx="1065">
                  <c:v>272.0952259715541</c:v>
                </c:pt>
                <c:pt idx="1066">
                  <c:v>287.85842968730026</c:v>
                </c:pt>
                <c:pt idx="1067">
                  <c:v>285.38164331912282</c:v>
                </c:pt>
                <c:pt idx="1068">
                  <c:v>291.22875075374378</c:v>
                </c:pt>
                <c:pt idx="1069">
                  <c:v>288.5307044569746</c:v>
                </c:pt>
                <c:pt idx="1070">
                  <c:v>290.19927285067013</c:v>
                </c:pt>
                <c:pt idx="1071">
                  <c:v>286.79947130875962</c:v>
                </c:pt>
                <c:pt idx="1072">
                  <c:v>284.27024241419707</c:v>
                </c:pt>
                <c:pt idx="1073">
                  <c:v>284.72826548710259</c:v>
                </c:pt>
                <c:pt idx="1074">
                  <c:v>280.32431928506463</c:v>
                </c:pt>
                <c:pt idx="1075">
                  <c:v>277.7592158983598</c:v>
                </c:pt>
                <c:pt idx="1076">
                  <c:v>279.9883307337862</c:v>
                </c:pt>
                <c:pt idx="1077">
                  <c:v>282.42325061278939</c:v>
                </c:pt>
                <c:pt idx="1078">
                  <c:v>287.95221152091904</c:v>
                </c:pt>
                <c:pt idx="1079">
                  <c:v>289.64339199133809</c:v>
                </c:pt>
                <c:pt idx="1080">
                  <c:v>297.7105014008356</c:v>
                </c:pt>
                <c:pt idx="1081">
                  <c:v>294.17206977443846</c:v>
                </c:pt>
                <c:pt idx="1082">
                  <c:v>301.71264577488029</c:v>
                </c:pt>
                <c:pt idx="1083">
                  <c:v>299.79521632367209</c:v>
                </c:pt>
                <c:pt idx="1084">
                  <c:v>292.67189886398006</c:v>
                </c:pt>
                <c:pt idx="1085">
                  <c:v>291.92188903961232</c:v>
                </c:pt>
                <c:pt idx="1086">
                  <c:v>300.60818304597393</c:v>
                </c:pt>
                <c:pt idx="1087">
                  <c:v>300.92759119000505</c:v>
                </c:pt>
                <c:pt idx="1088">
                  <c:v>305.20464116113527</c:v>
                </c:pt>
                <c:pt idx="1089">
                  <c:v>317.46415644552866</c:v>
                </c:pt>
                <c:pt idx="1090">
                  <c:v>315.84874782058819</c:v>
                </c:pt>
                <c:pt idx="1091">
                  <c:v>317.74352416742374</c:v>
                </c:pt>
                <c:pt idx="1092">
                  <c:v>311.56553538615566</c:v>
                </c:pt>
                <c:pt idx="1093">
                  <c:v>309.24312734876509</c:v>
                </c:pt>
                <c:pt idx="1094">
                  <c:v>306.25943542419515</c:v>
                </c:pt>
                <c:pt idx="1095">
                  <c:v>313.78571150958322</c:v>
                </c:pt>
                <c:pt idx="1096">
                  <c:v>313.28888322281534</c:v>
                </c:pt>
                <c:pt idx="1097">
                  <c:v>296.0867726108055</c:v>
                </c:pt>
                <c:pt idx="1098">
                  <c:v>288.20267874940282</c:v>
                </c:pt>
                <c:pt idx="1099">
                  <c:v>292.60365137861794</c:v>
                </c:pt>
                <c:pt idx="1100">
                  <c:v>290.86420657022296</c:v>
                </c:pt>
                <c:pt idx="1101">
                  <c:v>284.11708142672325</c:v>
                </c:pt>
                <c:pt idx="1102">
                  <c:v>267.65246318750741</c:v>
                </c:pt>
                <c:pt idx="1103">
                  <c:v>269.43058569608871</c:v>
                </c:pt>
                <c:pt idx="1104">
                  <c:v>255.79746912293282</c:v>
                </c:pt>
                <c:pt idx="1105">
                  <c:v>265.42816109575045</c:v>
                </c:pt>
                <c:pt idx="1106">
                  <c:v>272.26588007586741</c:v>
                </c:pt>
                <c:pt idx="1107">
                  <c:v>273.20290134406918</c:v>
                </c:pt>
                <c:pt idx="1108">
                  <c:v>276.97310834373621</c:v>
                </c:pt>
                <c:pt idx="1109">
                  <c:v>263.39619289287214</c:v>
                </c:pt>
                <c:pt idx="1110">
                  <c:v>262.50266957280905</c:v>
                </c:pt>
                <c:pt idx="1111">
                  <c:v>263.68029043693065</c:v>
                </c:pt>
                <c:pt idx="1112">
                  <c:v>257.97264771974244</c:v>
                </c:pt>
                <c:pt idx="1113">
                  <c:v>258.86557959826939</c:v>
                </c:pt>
                <c:pt idx="1114">
                  <c:v>263.26597366792794</c:v>
                </c:pt>
                <c:pt idx="1115">
                  <c:v>259.09091671333636</c:v>
                </c:pt>
                <c:pt idx="1116">
                  <c:v>261.52499696520346</c:v>
                </c:pt>
                <c:pt idx="1117">
                  <c:v>259.4660390405358</c:v>
                </c:pt>
                <c:pt idx="1118">
                  <c:v>267.5468915141692</c:v>
                </c:pt>
                <c:pt idx="1119">
                  <c:v>261.61594261735854</c:v>
                </c:pt>
                <c:pt idx="1120">
                  <c:v>260.73011994948467</c:v>
                </c:pt>
                <c:pt idx="1121">
                  <c:v>269.9873446957792</c:v>
                </c:pt>
                <c:pt idx="1122">
                  <c:v>269.90921855542439</c:v>
                </c:pt>
                <c:pt idx="1123">
                  <c:v>279.06511956019347</c:v>
                </c:pt>
                <c:pt idx="1124">
                  <c:v>276.17769901167577</c:v>
                </c:pt>
                <c:pt idx="1125">
                  <c:v>271.15351613556419</c:v>
                </c:pt>
                <c:pt idx="1126">
                  <c:v>279.20065406064299</c:v>
                </c:pt>
                <c:pt idx="1127">
                  <c:v>268.6755240788051</c:v>
                </c:pt>
                <c:pt idx="1128">
                  <c:v>267.95690813189054</c:v>
                </c:pt>
                <c:pt idx="1129">
                  <c:v>275.26437073351724</c:v>
                </c:pt>
                <c:pt idx="1130">
                  <c:v>275.1953273939356</c:v>
                </c:pt>
                <c:pt idx="1131">
                  <c:v>280.96737427727652</c:v>
                </c:pt>
                <c:pt idx="1132">
                  <c:v>289.93413897334329</c:v>
                </c:pt>
                <c:pt idx="1133">
                  <c:v>295.8182096613084</c:v>
                </c:pt>
                <c:pt idx="1134">
                  <c:v>292.33782117148974</c:v>
                </c:pt>
                <c:pt idx="1135">
                  <c:v>295.96733515587965</c:v>
                </c:pt>
                <c:pt idx="1136">
                  <c:v>294.57433834195695</c:v>
                </c:pt>
                <c:pt idx="1137">
                  <c:v>288.98653615579298</c:v>
                </c:pt>
                <c:pt idx="1138">
                  <c:v>285.42793353562627</c:v>
                </c:pt>
                <c:pt idx="1139">
                  <c:v>283.12447514096897</c:v>
                </c:pt>
                <c:pt idx="1140">
                  <c:v>290.0077568383266</c:v>
                </c:pt>
                <c:pt idx="1141">
                  <c:v>289.98879347522154</c:v>
                </c:pt>
                <c:pt idx="1142">
                  <c:v>278.94545855957062</c:v>
                </c:pt>
                <c:pt idx="1143">
                  <c:v>274.4754020951188</c:v>
                </c:pt>
                <c:pt idx="1144">
                  <c:v>280.37618824856793</c:v>
                </c:pt>
                <c:pt idx="1145">
                  <c:v>285.38529814814865</c:v>
                </c:pt>
                <c:pt idx="1146">
                  <c:v>269.12726834587772</c:v>
                </c:pt>
                <c:pt idx="1147">
                  <c:v>272.82271059279327</c:v>
                </c:pt>
                <c:pt idx="1148">
                  <c:v>273.8551542533462</c:v>
                </c:pt>
                <c:pt idx="1149">
                  <c:v>268.98183447459377</c:v>
                </c:pt>
                <c:pt idx="1150">
                  <c:v>253.52666981982742</c:v>
                </c:pt>
                <c:pt idx="1151">
                  <c:v>258.59225923077628</c:v>
                </c:pt>
                <c:pt idx="1152">
                  <c:v>257.88240252301881</c:v>
                </c:pt>
                <c:pt idx="1153">
                  <c:v>261.76421479556348</c:v>
                </c:pt>
                <c:pt idx="1154">
                  <c:v>273.77517258066632</c:v>
                </c:pt>
                <c:pt idx="1155">
                  <c:v>267.31081446856871</c:v>
                </c:pt>
                <c:pt idx="1156">
                  <c:v>252.80636654781134</c:v>
                </c:pt>
                <c:pt idx="1157">
                  <c:v>253.34204437940588</c:v>
                </c:pt>
                <c:pt idx="1158">
                  <c:v>253.89625603785521</c:v>
                </c:pt>
                <c:pt idx="1159">
                  <c:v>250.98860947785346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EE-A44D-B8C3-1C81C9484F6D}"/>
            </c:ext>
          </c:extLst>
        </c:ser>
        <c:ser>
          <c:idx val="4"/>
          <c:order val="4"/>
          <c:tx>
            <c:strRef>
              <c:f>'Prezzi indicizzati'!$P$1</c:f>
              <c:strCache>
                <c:ptCount val="1"/>
                <c:pt idx="0">
                  <c:v> Dax </c:v>
                </c:pt>
              </c:strCache>
            </c:strRef>
          </c:tx>
          <c:spPr>
            <a:ln w="38100" cap="rnd">
              <a:solidFill>
                <a:srgbClr val="FF23D6"/>
              </a:solidFill>
              <a:round/>
            </a:ln>
            <a:effectLst/>
          </c:spPr>
          <c:marker>
            <c:symbol val="none"/>
          </c:marker>
          <c:cat>
            <c:numRef>
              <c:f>'Prezzi indicizzati'!$K$2:$K$1161</c:f>
              <c:numCache>
                <c:formatCode>dd\-mmm\-yyyy</c:formatCode>
                <c:ptCount val="1160"/>
                <c:pt idx="0">
                  <c:v>43469</c:v>
                </c:pt>
                <c:pt idx="1">
                  <c:v>43472</c:v>
                </c:pt>
                <c:pt idx="2">
                  <c:v>43473</c:v>
                </c:pt>
                <c:pt idx="3">
                  <c:v>43474</c:v>
                </c:pt>
                <c:pt idx="4">
                  <c:v>43475</c:v>
                </c:pt>
                <c:pt idx="5">
                  <c:v>43476</c:v>
                </c:pt>
                <c:pt idx="6">
                  <c:v>43480</c:v>
                </c:pt>
                <c:pt idx="7">
                  <c:v>43481</c:v>
                </c:pt>
                <c:pt idx="8">
                  <c:v>43482</c:v>
                </c:pt>
                <c:pt idx="9">
                  <c:v>43483</c:v>
                </c:pt>
                <c:pt idx="10">
                  <c:v>43487</c:v>
                </c:pt>
                <c:pt idx="11">
                  <c:v>43488</c:v>
                </c:pt>
                <c:pt idx="12">
                  <c:v>43489</c:v>
                </c:pt>
                <c:pt idx="13">
                  <c:v>43490</c:v>
                </c:pt>
                <c:pt idx="14">
                  <c:v>43493</c:v>
                </c:pt>
                <c:pt idx="15">
                  <c:v>43494</c:v>
                </c:pt>
                <c:pt idx="16">
                  <c:v>43495</c:v>
                </c:pt>
                <c:pt idx="17">
                  <c:v>43496</c:v>
                </c:pt>
                <c:pt idx="18">
                  <c:v>43497</c:v>
                </c:pt>
                <c:pt idx="19">
                  <c:v>43500</c:v>
                </c:pt>
                <c:pt idx="20">
                  <c:v>43501</c:v>
                </c:pt>
                <c:pt idx="21">
                  <c:v>43502</c:v>
                </c:pt>
                <c:pt idx="22">
                  <c:v>43503</c:v>
                </c:pt>
                <c:pt idx="23">
                  <c:v>43504</c:v>
                </c:pt>
                <c:pt idx="24">
                  <c:v>43508</c:v>
                </c:pt>
                <c:pt idx="25">
                  <c:v>43510</c:v>
                </c:pt>
                <c:pt idx="26">
                  <c:v>43511</c:v>
                </c:pt>
                <c:pt idx="27">
                  <c:v>43516</c:v>
                </c:pt>
                <c:pt idx="28">
                  <c:v>43517</c:v>
                </c:pt>
                <c:pt idx="29">
                  <c:v>43518</c:v>
                </c:pt>
                <c:pt idx="30">
                  <c:v>43521</c:v>
                </c:pt>
                <c:pt idx="31">
                  <c:v>43522</c:v>
                </c:pt>
                <c:pt idx="32">
                  <c:v>43523</c:v>
                </c:pt>
                <c:pt idx="33">
                  <c:v>43524</c:v>
                </c:pt>
                <c:pt idx="34">
                  <c:v>43525</c:v>
                </c:pt>
                <c:pt idx="35">
                  <c:v>43528</c:v>
                </c:pt>
                <c:pt idx="36">
                  <c:v>43529</c:v>
                </c:pt>
                <c:pt idx="37">
                  <c:v>43530</c:v>
                </c:pt>
                <c:pt idx="38">
                  <c:v>43531</c:v>
                </c:pt>
                <c:pt idx="39">
                  <c:v>43532</c:v>
                </c:pt>
                <c:pt idx="40">
                  <c:v>43535</c:v>
                </c:pt>
                <c:pt idx="41">
                  <c:v>43536</c:v>
                </c:pt>
                <c:pt idx="42">
                  <c:v>43537</c:v>
                </c:pt>
                <c:pt idx="43">
                  <c:v>43538</c:v>
                </c:pt>
                <c:pt idx="44">
                  <c:v>43539</c:v>
                </c:pt>
                <c:pt idx="45">
                  <c:v>43542</c:v>
                </c:pt>
                <c:pt idx="46">
                  <c:v>43543</c:v>
                </c:pt>
                <c:pt idx="47">
                  <c:v>43544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43559</c:v>
                </c:pt>
                <c:pt idx="58">
                  <c:v>43560</c:v>
                </c:pt>
                <c:pt idx="59">
                  <c:v>43563</c:v>
                </c:pt>
                <c:pt idx="60">
                  <c:v>43564</c:v>
                </c:pt>
                <c:pt idx="61">
                  <c:v>43565</c:v>
                </c:pt>
                <c:pt idx="62">
                  <c:v>43566</c:v>
                </c:pt>
                <c:pt idx="63">
                  <c:v>43567</c:v>
                </c:pt>
                <c:pt idx="64">
                  <c:v>43570</c:v>
                </c:pt>
                <c:pt idx="65">
                  <c:v>43571</c:v>
                </c:pt>
                <c:pt idx="66">
                  <c:v>43572</c:v>
                </c:pt>
                <c:pt idx="67">
                  <c:v>43573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43592</c:v>
                </c:pt>
                <c:pt idx="73">
                  <c:v>43593</c:v>
                </c:pt>
                <c:pt idx="74">
                  <c:v>43594</c:v>
                </c:pt>
                <c:pt idx="75">
                  <c:v>43595</c:v>
                </c:pt>
                <c:pt idx="76">
                  <c:v>43598</c:v>
                </c:pt>
                <c:pt idx="77">
                  <c:v>43599</c:v>
                </c:pt>
                <c:pt idx="78">
                  <c:v>43600</c:v>
                </c:pt>
                <c:pt idx="79">
                  <c:v>43601</c:v>
                </c:pt>
                <c:pt idx="80">
                  <c:v>43602</c:v>
                </c:pt>
                <c:pt idx="81">
                  <c:v>43605</c:v>
                </c:pt>
                <c:pt idx="82">
                  <c:v>43606</c:v>
                </c:pt>
                <c:pt idx="83">
                  <c:v>43607</c:v>
                </c:pt>
                <c:pt idx="84">
                  <c:v>43608</c:v>
                </c:pt>
                <c:pt idx="85">
                  <c:v>43609</c:v>
                </c:pt>
                <c:pt idx="86">
                  <c:v>43613</c:v>
                </c:pt>
                <c:pt idx="87">
                  <c:v>43614</c:v>
                </c:pt>
                <c:pt idx="88">
                  <c:v>43615</c:v>
                </c:pt>
                <c:pt idx="89">
                  <c:v>43616</c:v>
                </c:pt>
                <c:pt idx="90">
                  <c:v>43619</c:v>
                </c:pt>
                <c:pt idx="91">
                  <c:v>43620</c:v>
                </c:pt>
                <c:pt idx="92">
                  <c:v>43621</c:v>
                </c:pt>
                <c:pt idx="93">
                  <c:v>43622</c:v>
                </c:pt>
                <c:pt idx="94">
                  <c:v>43623</c:v>
                </c:pt>
                <c:pt idx="95">
                  <c:v>43627</c:v>
                </c:pt>
                <c:pt idx="96">
                  <c:v>43628</c:v>
                </c:pt>
                <c:pt idx="97">
                  <c:v>43629</c:v>
                </c:pt>
                <c:pt idx="98">
                  <c:v>43630</c:v>
                </c:pt>
                <c:pt idx="99">
                  <c:v>43633</c:v>
                </c:pt>
                <c:pt idx="100">
                  <c:v>43634</c:v>
                </c:pt>
                <c:pt idx="101">
                  <c:v>43635</c:v>
                </c:pt>
                <c:pt idx="102">
                  <c:v>43636</c:v>
                </c:pt>
                <c:pt idx="103">
                  <c:v>43637</c:v>
                </c:pt>
                <c:pt idx="104">
                  <c:v>43640</c:v>
                </c:pt>
                <c:pt idx="105">
                  <c:v>43641</c:v>
                </c:pt>
                <c:pt idx="106">
                  <c:v>43642</c:v>
                </c:pt>
                <c:pt idx="107">
                  <c:v>43643</c:v>
                </c:pt>
                <c:pt idx="108">
                  <c:v>43644</c:v>
                </c:pt>
                <c:pt idx="109">
                  <c:v>43647</c:v>
                </c:pt>
                <c:pt idx="110">
                  <c:v>43648</c:v>
                </c:pt>
                <c:pt idx="111">
                  <c:v>43649</c:v>
                </c:pt>
                <c:pt idx="112">
                  <c:v>43651</c:v>
                </c:pt>
                <c:pt idx="113">
                  <c:v>43654</c:v>
                </c:pt>
                <c:pt idx="114">
                  <c:v>43655</c:v>
                </c:pt>
                <c:pt idx="115">
                  <c:v>43656</c:v>
                </c:pt>
                <c:pt idx="116">
                  <c:v>43657</c:v>
                </c:pt>
                <c:pt idx="117">
                  <c:v>43658</c:v>
                </c:pt>
                <c:pt idx="118">
                  <c:v>43662</c:v>
                </c:pt>
                <c:pt idx="119">
                  <c:v>43663</c:v>
                </c:pt>
                <c:pt idx="120">
                  <c:v>43664</c:v>
                </c:pt>
                <c:pt idx="121">
                  <c:v>43665</c:v>
                </c:pt>
                <c:pt idx="122">
                  <c:v>43668</c:v>
                </c:pt>
                <c:pt idx="123">
                  <c:v>43669</c:v>
                </c:pt>
                <c:pt idx="124">
                  <c:v>43670</c:v>
                </c:pt>
                <c:pt idx="125">
                  <c:v>43671</c:v>
                </c:pt>
                <c:pt idx="126">
                  <c:v>43672</c:v>
                </c:pt>
                <c:pt idx="127">
                  <c:v>43675</c:v>
                </c:pt>
                <c:pt idx="128">
                  <c:v>43676</c:v>
                </c:pt>
                <c:pt idx="129">
                  <c:v>43677</c:v>
                </c:pt>
                <c:pt idx="130">
                  <c:v>43678</c:v>
                </c:pt>
                <c:pt idx="131">
                  <c:v>43679</c:v>
                </c:pt>
                <c:pt idx="132">
                  <c:v>43682</c:v>
                </c:pt>
                <c:pt idx="133">
                  <c:v>43683</c:v>
                </c:pt>
                <c:pt idx="134">
                  <c:v>43684</c:v>
                </c:pt>
                <c:pt idx="135">
                  <c:v>43685</c:v>
                </c:pt>
                <c:pt idx="136">
                  <c:v>43686</c:v>
                </c:pt>
                <c:pt idx="137">
                  <c:v>43690</c:v>
                </c:pt>
                <c:pt idx="138">
                  <c:v>43691</c:v>
                </c:pt>
                <c:pt idx="139">
                  <c:v>43692</c:v>
                </c:pt>
                <c:pt idx="140">
                  <c:v>43693</c:v>
                </c:pt>
                <c:pt idx="141">
                  <c:v>43696</c:v>
                </c:pt>
                <c:pt idx="142">
                  <c:v>43697</c:v>
                </c:pt>
                <c:pt idx="143">
                  <c:v>43698</c:v>
                </c:pt>
                <c:pt idx="144">
                  <c:v>43699</c:v>
                </c:pt>
                <c:pt idx="145">
                  <c:v>43700</c:v>
                </c:pt>
                <c:pt idx="146">
                  <c:v>43703</c:v>
                </c:pt>
                <c:pt idx="147">
                  <c:v>43704</c:v>
                </c:pt>
                <c:pt idx="148">
                  <c:v>43705</c:v>
                </c:pt>
                <c:pt idx="149">
                  <c:v>43706</c:v>
                </c:pt>
                <c:pt idx="150">
                  <c:v>43707</c:v>
                </c:pt>
                <c:pt idx="151">
                  <c:v>43711</c:v>
                </c:pt>
                <c:pt idx="152">
                  <c:v>43712</c:v>
                </c:pt>
                <c:pt idx="153">
                  <c:v>43713</c:v>
                </c:pt>
                <c:pt idx="154">
                  <c:v>43714</c:v>
                </c:pt>
                <c:pt idx="155">
                  <c:v>43717</c:v>
                </c:pt>
                <c:pt idx="156">
                  <c:v>43718</c:v>
                </c:pt>
                <c:pt idx="157">
                  <c:v>43719</c:v>
                </c:pt>
                <c:pt idx="158">
                  <c:v>43720</c:v>
                </c:pt>
                <c:pt idx="159">
                  <c:v>43721</c:v>
                </c:pt>
                <c:pt idx="160">
                  <c:v>43725</c:v>
                </c:pt>
                <c:pt idx="161">
                  <c:v>43726</c:v>
                </c:pt>
                <c:pt idx="162">
                  <c:v>43727</c:v>
                </c:pt>
                <c:pt idx="163">
                  <c:v>43728</c:v>
                </c:pt>
                <c:pt idx="164">
                  <c:v>43732</c:v>
                </c:pt>
                <c:pt idx="165">
                  <c:v>43733</c:v>
                </c:pt>
                <c:pt idx="166">
                  <c:v>43734</c:v>
                </c:pt>
                <c:pt idx="167">
                  <c:v>43735</c:v>
                </c:pt>
                <c:pt idx="168">
                  <c:v>43738</c:v>
                </c:pt>
                <c:pt idx="169">
                  <c:v>43739</c:v>
                </c:pt>
                <c:pt idx="170">
                  <c:v>43740</c:v>
                </c:pt>
                <c:pt idx="171">
                  <c:v>43742</c:v>
                </c:pt>
                <c:pt idx="172">
                  <c:v>43745</c:v>
                </c:pt>
                <c:pt idx="173">
                  <c:v>43746</c:v>
                </c:pt>
                <c:pt idx="174">
                  <c:v>43747</c:v>
                </c:pt>
                <c:pt idx="175">
                  <c:v>43748</c:v>
                </c:pt>
                <c:pt idx="176">
                  <c:v>43749</c:v>
                </c:pt>
                <c:pt idx="177">
                  <c:v>43753</c:v>
                </c:pt>
                <c:pt idx="178">
                  <c:v>43754</c:v>
                </c:pt>
                <c:pt idx="179">
                  <c:v>43755</c:v>
                </c:pt>
                <c:pt idx="180">
                  <c:v>43756</c:v>
                </c:pt>
                <c:pt idx="181">
                  <c:v>43759</c:v>
                </c:pt>
                <c:pt idx="182">
                  <c:v>43761</c:v>
                </c:pt>
                <c:pt idx="183">
                  <c:v>43762</c:v>
                </c:pt>
                <c:pt idx="184">
                  <c:v>43763</c:v>
                </c:pt>
                <c:pt idx="185">
                  <c:v>43766</c:v>
                </c:pt>
                <c:pt idx="186">
                  <c:v>43767</c:v>
                </c:pt>
                <c:pt idx="187">
                  <c:v>43768</c:v>
                </c:pt>
                <c:pt idx="188">
                  <c:v>43769</c:v>
                </c:pt>
                <c:pt idx="189">
                  <c:v>43770</c:v>
                </c:pt>
                <c:pt idx="190">
                  <c:v>43774</c:v>
                </c:pt>
                <c:pt idx="191">
                  <c:v>43775</c:v>
                </c:pt>
                <c:pt idx="192">
                  <c:v>43776</c:v>
                </c:pt>
                <c:pt idx="193">
                  <c:v>43777</c:v>
                </c:pt>
                <c:pt idx="194">
                  <c:v>43780</c:v>
                </c:pt>
                <c:pt idx="195">
                  <c:v>43781</c:v>
                </c:pt>
                <c:pt idx="196">
                  <c:v>43782</c:v>
                </c:pt>
                <c:pt idx="197">
                  <c:v>43783</c:v>
                </c:pt>
                <c:pt idx="198">
                  <c:v>43784</c:v>
                </c:pt>
                <c:pt idx="199">
                  <c:v>43787</c:v>
                </c:pt>
                <c:pt idx="200">
                  <c:v>43788</c:v>
                </c:pt>
                <c:pt idx="201">
                  <c:v>43789</c:v>
                </c:pt>
                <c:pt idx="202">
                  <c:v>43790</c:v>
                </c:pt>
                <c:pt idx="203">
                  <c:v>43791</c:v>
                </c:pt>
                <c:pt idx="204">
                  <c:v>43794</c:v>
                </c:pt>
                <c:pt idx="205">
                  <c:v>43795</c:v>
                </c:pt>
                <c:pt idx="206">
                  <c:v>43796</c:v>
                </c:pt>
                <c:pt idx="207">
                  <c:v>43798</c:v>
                </c:pt>
                <c:pt idx="208">
                  <c:v>43801</c:v>
                </c:pt>
                <c:pt idx="209">
                  <c:v>43802</c:v>
                </c:pt>
                <c:pt idx="210">
                  <c:v>43803</c:v>
                </c:pt>
                <c:pt idx="211">
                  <c:v>43804</c:v>
                </c:pt>
                <c:pt idx="212">
                  <c:v>43805</c:v>
                </c:pt>
                <c:pt idx="213">
                  <c:v>43808</c:v>
                </c:pt>
                <c:pt idx="214">
                  <c:v>43809</c:v>
                </c:pt>
                <c:pt idx="215">
                  <c:v>43810</c:v>
                </c:pt>
                <c:pt idx="216">
                  <c:v>43811</c:v>
                </c:pt>
                <c:pt idx="217">
                  <c:v>43812</c:v>
                </c:pt>
                <c:pt idx="218">
                  <c:v>43815</c:v>
                </c:pt>
                <c:pt idx="219">
                  <c:v>43816</c:v>
                </c:pt>
                <c:pt idx="220">
                  <c:v>43817</c:v>
                </c:pt>
                <c:pt idx="221">
                  <c:v>43818</c:v>
                </c:pt>
                <c:pt idx="222">
                  <c:v>43819</c:v>
                </c:pt>
                <c:pt idx="223">
                  <c:v>43822</c:v>
                </c:pt>
                <c:pt idx="224">
                  <c:v>43826</c:v>
                </c:pt>
                <c:pt idx="225">
                  <c:v>43829</c:v>
                </c:pt>
                <c:pt idx="226">
                  <c:v>43836</c:v>
                </c:pt>
                <c:pt idx="227">
                  <c:v>43837</c:v>
                </c:pt>
                <c:pt idx="228">
                  <c:v>43838</c:v>
                </c:pt>
                <c:pt idx="229">
                  <c:v>43839</c:v>
                </c:pt>
                <c:pt idx="230">
                  <c:v>43840</c:v>
                </c:pt>
                <c:pt idx="231">
                  <c:v>43844</c:v>
                </c:pt>
                <c:pt idx="232">
                  <c:v>43845</c:v>
                </c:pt>
                <c:pt idx="233">
                  <c:v>43846</c:v>
                </c:pt>
                <c:pt idx="234">
                  <c:v>43847</c:v>
                </c:pt>
                <c:pt idx="235">
                  <c:v>43851</c:v>
                </c:pt>
                <c:pt idx="236">
                  <c:v>43852</c:v>
                </c:pt>
                <c:pt idx="237">
                  <c:v>43853</c:v>
                </c:pt>
                <c:pt idx="238">
                  <c:v>43854</c:v>
                </c:pt>
                <c:pt idx="239">
                  <c:v>43857</c:v>
                </c:pt>
                <c:pt idx="240">
                  <c:v>43858</c:v>
                </c:pt>
                <c:pt idx="241">
                  <c:v>43859</c:v>
                </c:pt>
                <c:pt idx="242">
                  <c:v>43860</c:v>
                </c:pt>
                <c:pt idx="243">
                  <c:v>43861</c:v>
                </c:pt>
                <c:pt idx="244">
                  <c:v>43864</c:v>
                </c:pt>
                <c:pt idx="245">
                  <c:v>43865</c:v>
                </c:pt>
                <c:pt idx="246">
                  <c:v>43866</c:v>
                </c:pt>
                <c:pt idx="247">
                  <c:v>43867</c:v>
                </c:pt>
                <c:pt idx="248">
                  <c:v>43868</c:v>
                </c:pt>
                <c:pt idx="249">
                  <c:v>43871</c:v>
                </c:pt>
                <c:pt idx="250">
                  <c:v>43873</c:v>
                </c:pt>
                <c:pt idx="251">
                  <c:v>43874</c:v>
                </c:pt>
                <c:pt idx="252">
                  <c:v>43875</c:v>
                </c:pt>
                <c:pt idx="253">
                  <c:v>43879</c:v>
                </c:pt>
                <c:pt idx="254">
                  <c:v>43880</c:v>
                </c:pt>
                <c:pt idx="255">
                  <c:v>43881</c:v>
                </c:pt>
                <c:pt idx="256">
                  <c:v>43882</c:v>
                </c:pt>
                <c:pt idx="257">
                  <c:v>43886</c:v>
                </c:pt>
                <c:pt idx="258">
                  <c:v>43887</c:v>
                </c:pt>
                <c:pt idx="259">
                  <c:v>43888</c:v>
                </c:pt>
                <c:pt idx="260">
                  <c:v>43889</c:v>
                </c:pt>
                <c:pt idx="261">
                  <c:v>43892</c:v>
                </c:pt>
                <c:pt idx="262">
                  <c:v>43893</c:v>
                </c:pt>
                <c:pt idx="263">
                  <c:v>43894</c:v>
                </c:pt>
                <c:pt idx="264">
                  <c:v>43895</c:v>
                </c:pt>
                <c:pt idx="265">
                  <c:v>43896</c:v>
                </c:pt>
                <c:pt idx="266">
                  <c:v>43899</c:v>
                </c:pt>
                <c:pt idx="267">
                  <c:v>43900</c:v>
                </c:pt>
                <c:pt idx="268">
                  <c:v>43901</c:v>
                </c:pt>
                <c:pt idx="269">
                  <c:v>43902</c:v>
                </c:pt>
                <c:pt idx="270">
                  <c:v>43903</c:v>
                </c:pt>
                <c:pt idx="271">
                  <c:v>43906</c:v>
                </c:pt>
                <c:pt idx="272">
                  <c:v>43907</c:v>
                </c:pt>
                <c:pt idx="273">
                  <c:v>43908</c:v>
                </c:pt>
                <c:pt idx="274">
                  <c:v>43909</c:v>
                </c:pt>
                <c:pt idx="275">
                  <c:v>43913</c:v>
                </c:pt>
                <c:pt idx="276">
                  <c:v>43914</c:v>
                </c:pt>
                <c:pt idx="277">
                  <c:v>43915</c:v>
                </c:pt>
                <c:pt idx="278">
                  <c:v>43916</c:v>
                </c:pt>
                <c:pt idx="279">
                  <c:v>43917</c:v>
                </c:pt>
                <c:pt idx="280">
                  <c:v>43920</c:v>
                </c:pt>
                <c:pt idx="281">
                  <c:v>43921</c:v>
                </c:pt>
                <c:pt idx="282">
                  <c:v>43922</c:v>
                </c:pt>
                <c:pt idx="283">
                  <c:v>43923</c:v>
                </c:pt>
                <c:pt idx="284">
                  <c:v>43924</c:v>
                </c:pt>
                <c:pt idx="285">
                  <c:v>43927</c:v>
                </c:pt>
                <c:pt idx="286">
                  <c:v>43928</c:v>
                </c:pt>
                <c:pt idx="287">
                  <c:v>43929</c:v>
                </c:pt>
                <c:pt idx="288">
                  <c:v>43930</c:v>
                </c:pt>
                <c:pt idx="289">
                  <c:v>43935</c:v>
                </c:pt>
                <c:pt idx="290">
                  <c:v>43936</c:v>
                </c:pt>
                <c:pt idx="291">
                  <c:v>43937</c:v>
                </c:pt>
                <c:pt idx="292">
                  <c:v>43938</c:v>
                </c:pt>
                <c:pt idx="293">
                  <c:v>43941</c:v>
                </c:pt>
                <c:pt idx="294">
                  <c:v>43942</c:v>
                </c:pt>
                <c:pt idx="295">
                  <c:v>43943</c:v>
                </c:pt>
                <c:pt idx="296">
                  <c:v>43944</c:v>
                </c:pt>
                <c:pt idx="297">
                  <c:v>43945</c:v>
                </c:pt>
                <c:pt idx="298">
                  <c:v>43948</c:v>
                </c:pt>
                <c:pt idx="299">
                  <c:v>43949</c:v>
                </c:pt>
                <c:pt idx="300">
                  <c:v>43951</c:v>
                </c:pt>
                <c:pt idx="301">
                  <c:v>43958</c:v>
                </c:pt>
                <c:pt idx="302">
                  <c:v>43959</c:v>
                </c:pt>
                <c:pt idx="303">
                  <c:v>43962</c:v>
                </c:pt>
                <c:pt idx="304">
                  <c:v>43963</c:v>
                </c:pt>
                <c:pt idx="305">
                  <c:v>43964</c:v>
                </c:pt>
                <c:pt idx="306">
                  <c:v>43965</c:v>
                </c:pt>
                <c:pt idx="307">
                  <c:v>43966</c:v>
                </c:pt>
                <c:pt idx="308">
                  <c:v>43969</c:v>
                </c:pt>
                <c:pt idx="309">
                  <c:v>43970</c:v>
                </c:pt>
                <c:pt idx="310">
                  <c:v>43971</c:v>
                </c:pt>
                <c:pt idx="311">
                  <c:v>43972</c:v>
                </c:pt>
                <c:pt idx="312">
                  <c:v>43973</c:v>
                </c:pt>
                <c:pt idx="313">
                  <c:v>43977</c:v>
                </c:pt>
                <c:pt idx="314">
                  <c:v>43978</c:v>
                </c:pt>
                <c:pt idx="315">
                  <c:v>43979</c:v>
                </c:pt>
                <c:pt idx="316">
                  <c:v>43980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44018</c:v>
                </c:pt>
                <c:pt idx="341">
                  <c:v>44019</c:v>
                </c:pt>
                <c:pt idx="342">
                  <c:v>44020</c:v>
                </c:pt>
                <c:pt idx="343">
                  <c:v>44021</c:v>
                </c:pt>
                <c:pt idx="344">
                  <c:v>44022</c:v>
                </c:pt>
                <c:pt idx="345">
                  <c:v>44025</c:v>
                </c:pt>
                <c:pt idx="346">
                  <c:v>44026</c:v>
                </c:pt>
                <c:pt idx="347">
                  <c:v>44027</c:v>
                </c:pt>
                <c:pt idx="348">
                  <c:v>44028</c:v>
                </c:pt>
                <c:pt idx="349">
                  <c:v>44029</c:v>
                </c:pt>
                <c:pt idx="350">
                  <c:v>44032</c:v>
                </c:pt>
                <c:pt idx="351">
                  <c:v>44033</c:v>
                </c:pt>
                <c:pt idx="352">
                  <c:v>44034</c:v>
                </c:pt>
                <c:pt idx="353">
                  <c:v>44039</c:v>
                </c:pt>
                <c:pt idx="354">
                  <c:v>44040</c:v>
                </c:pt>
                <c:pt idx="355">
                  <c:v>44041</c:v>
                </c:pt>
                <c:pt idx="356">
                  <c:v>44042</c:v>
                </c:pt>
                <c:pt idx="357">
                  <c:v>44043</c:v>
                </c:pt>
                <c:pt idx="358">
                  <c:v>44046</c:v>
                </c:pt>
                <c:pt idx="359">
                  <c:v>44047</c:v>
                </c:pt>
                <c:pt idx="360">
                  <c:v>44048</c:v>
                </c:pt>
                <c:pt idx="361">
                  <c:v>44049</c:v>
                </c:pt>
                <c:pt idx="362">
                  <c:v>44050</c:v>
                </c:pt>
                <c:pt idx="363">
                  <c:v>44054</c:v>
                </c:pt>
                <c:pt idx="364">
                  <c:v>44055</c:v>
                </c:pt>
                <c:pt idx="365">
                  <c:v>44056</c:v>
                </c:pt>
                <c:pt idx="366">
                  <c:v>44057</c:v>
                </c:pt>
                <c:pt idx="367">
                  <c:v>44060</c:v>
                </c:pt>
                <c:pt idx="368">
                  <c:v>44061</c:v>
                </c:pt>
                <c:pt idx="369">
                  <c:v>44062</c:v>
                </c:pt>
                <c:pt idx="370">
                  <c:v>44063</c:v>
                </c:pt>
                <c:pt idx="371">
                  <c:v>44064</c:v>
                </c:pt>
                <c:pt idx="372">
                  <c:v>44067</c:v>
                </c:pt>
                <c:pt idx="373">
                  <c:v>44068</c:v>
                </c:pt>
                <c:pt idx="374">
                  <c:v>44069</c:v>
                </c:pt>
                <c:pt idx="375">
                  <c:v>44070</c:v>
                </c:pt>
                <c:pt idx="376">
                  <c:v>44071</c:v>
                </c:pt>
                <c:pt idx="377">
                  <c:v>44074</c:v>
                </c:pt>
                <c:pt idx="378">
                  <c:v>44075</c:v>
                </c:pt>
                <c:pt idx="379">
                  <c:v>44076</c:v>
                </c:pt>
                <c:pt idx="380">
                  <c:v>44077</c:v>
                </c:pt>
                <c:pt idx="381">
                  <c:v>44078</c:v>
                </c:pt>
                <c:pt idx="382">
                  <c:v>44082</c:v>
                </c:pt>
                <c:pt idx="383">
                  <c:v>44083</c:v>
                </c:pt>
                <c:pt idx="384">
                  <c:v>44084</c:v>
                </c:pt>
                <c:pt idx="385">
                  <c:v>44085</c:v>
                </c:pt>
                <c:pt idx="386">
                  <c:v>44088</c:v>
                </c:pt>
                <c:pt idx="387">
                  <c:v>44089</c:v>
                </c:pt>
                <c:pt idx="388">
                  <c:v>44090</c:v>
                </c:pt>
                <c:pt idx="389">
                  <c:v>44091</c:v>
                </c:pt>
                <c:pt idx="390">
                  <c:v>44092</c:v>
                </c:pt>
                <c:pt idx="391">
                  <c:v>44097</c:v>
                </c:pt>
                <c:pt idx="392">
                  <c:v>44098</c:v>
                </c:pt>
                <c:pt idx="393">
                  <c:v>44099</c:v>
                </c:pt>
                <c:pt idx="394">
                  <c:v>44102</c:v>
                </c:pt>
                <c:pt idx="395">
                  <c:v>44103</c:v>
                </c:pt>
                <c:pt idx="396">
                  <c:v>44104</c:v>
                </c:pt>
                <c:pt idx="397">
                  <c:v>44106</c:v>
                </c:pt>
                <c:pt idx="398">
                  <c:v>44109</c:v>
                </c:pt>
                <c:pt idx="399">
                  <c:v>44110</c:v>
                </c:pt>
                <c:pt idx="400">
                  <c:v>44111</c:v>
                </c:pt>
                <c:pt idx="401">
                  <c:v>44112</c:v>
                </c:pt>
                <c:pt idx="402">
                  <c:v>44113</c:v>
                </c:pt>
                <c:pt idx="403">
                  <c:v>44116</c:v>
                </c:pt>
                <c:pt idx="404">
                  <c:v>44117</c:v>
                </c:pt>
                <c:pt idx="405">
                  <c:v>44118</c:v>
                </c:pt>
                <c:pt idx="406">
                  <c:v>44119</c:v>
                </c:pt>
                <c:pt idx="407">
                  <c:v>44120</c:v>
                </c:pt>
                <c:pt idx="408">
                  <c:v>44123</c:v>
                </c:pt>
                <c:pt idx="409">
                  <c:v>44124</c:v>
                </c:pt>
                <c:pt idx="410">
                  <c:v>44125</c:v>
                </c:pt>
                <c:pt idx="411">
                  <c:v>44126</c:v>
                </c:pt>
                <c:pt idx="412">
                  <c:v>44127</c:v>
                </c:pt>
                <c:pt idx="413">
                  <c:v>44130</c:v>
                </c:pt>
                <c:pt idx="414">
                  <c:v>44131</c:v>
                </c:pt>
                <c:pt idx="415">
                  <c:v>44132</c:v>
                </c:pt>
                <c:pt idx="416">
                  <c:v>44133</c:v>
                </c:pt>
                <c:pt idx="417">
                  <c:v>44134</c:v>
                </c:pt>
                <c:pt idx="418">
                  <c:v>44137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44159</c:v>
                </c:pt>
                <c:pt idx="433">
                  <c:v>44160</c:v>
                </c:pt>
                <c:pt idx="434">
                  <c:v>44162</c:v>
                </c:pt>
                <c:pt idx="435">
                  <c:v>44165</c:v>
                </c:pt>
                <c:pt idx="436">
                  <c:v>44166</c:v>
                </c:pt>
                <c:pt idx="437">
                  <c:v>44167</c:v>
                </c:pt>
                <c:pt idx="438">
                  <c:v>44168</c:v>
                </c:pt>
                <c:pt idx="439">
                  <c:v>44169</c:v>
                </c:pt>
                <c:pt idx="440">
                  <c:v>44172</c:v>
                </c:pt>
                <c:pt idx="441">
                  <c:v>44173</c:v>
                </c:pt>
                <c:pt idx="442">
                  <c:v>44174</c:v>
                </c:pt>
                <c:pt idx="443">
                  <c:v>44175</c:v>
                </c:pt>
                <c:pt idx="444">
                  <c:v>44176</c:v>
                </c:pt>
                <c:pt idx="445">
                  <c:v>44179</c:v>
                </c:pt>
                <c:pt idx="446">
                  <c:v>44180</c:v>
                </c:pt>
                <c:pt idx="447">
                  <c:v>44181</c:v>
                </c:pt>
                <c:pt idx="448">
                  <c:v>44182</c:v>
                </c:pt>
                <c:pt idx="449">
                  <c:v>44183</c:v>
                </c:pt>
                <c:pt idx="450">
                  <c:v>44186</c:v>
                </c:pt>
                <c:pt idx="451">
                  <c:v>44187</c:v>
                </c:pt>
                <c:pt idx="452">
                  <c:v>44188</c:v>
                </c:pt>
                <c:pt idx="453">
                  <c:v>44193</c:v>
                </c:pt>
                <c:pt idx="454">
                  <c:v>44194</c:v>
                </c:pt>
                <c:pt idx="455">
                  <c:v>44195</c:v>
                </c:pt>
                <c:pt idx="456">
                  <c:v>44200</c:v>
                </c:pt>
                <c:pt idx="457">
                  <c:v>44201</c:v>
                </c:pt>
                <c:pt idx="458">
                  <c:v>44202</c:v>
                </c:pt>
                <c:pt idx="459">
                  <c:v>44203</c:v>
                </c:pt>
                <c:pt idx="460">
                  <c:v>44204</c:v>
                </c:pt>
                <c:pt idx="461">
                  <c:v>44208</c:v>
                </c:pt>
                <c:pt idx="462">
                  <c:v>44209</c:v>
                </c:pt>
                <c:pt idx="463">
                  <c:v>44210</c:v>
                </c:pt>
                <c:pt idx="464">
                  <c:v>44211</c:v>
                </c:pt>
                <c:pt idx="465">
                  <c:v>44215</c:v>
                </c:pt>
                <c:pt idx="466">
                  <c:v>44216</c:v>
                </c:pt>
                <c:pt idx="467">
                  <c:v>44217</c:v>
                </c:pt>
                <c:pt idx="468">
                  <c:v>44218</c:v>
                </c:pt>
                <c:pt idx="469">
                  <c:v>44221</c:v>
                </c:pt>
                <c:pt idx="470">
                  <c:v>44222</c:v>
                </c:pt>
                <c:pt idx="471">
                  <c:v>44223</c:v>
                </c:pt>
                <c:pt idx="472">
                  <c:v>44224</c:v>
                </c:pt>
                <c:pt idx="473">
                  <c:v>44225</c:v>
                </c:pt>
                <c:pt idx="474">
                  <c:v>44228</c:v>
                </c:pt>
                <c:pt idx="475">
                  <c:v>44229</c:v>
                </c:pt>
                <c:pt idx="476">
                  <c:v>44230</c:v>
                </c:pt>
                <c:pt idx="477">
                  <c:v>44231</c:v>
                </c:pt>
                <c:pt idx="478">
                  <c:v>44232</c:v>
                </c:pt>
                <c:pt idx="479">
                  <c:v>44235</c:v>
                </c:pt>
                <c:pt idx="480">
                  <c:v>44236</c:v>
                </c:pt>
                <c:pt idx="481">
                  <c:v>44237</c:v>
                </c:pt>
                <c:pt idx="482">
                  <c:v>44239</c:v>
                </c:pt>
                <c:pt idx="483">
                  <c:v>44243</c:v>
                </c:pt>
                <c:pt idx="484">
                  <c:v>44244</c:v>
                </c:pt>
                <c:pt idx="485">
                  <c:v>44245</c:v>
                </c:pt>
                <c:pt idx="486">
                  <c:v>44246</c:v>
                </c:pt>
                <c:pt idx="487">
                  <c:v>44249</c:v>
                </c:pt>
                <c:pt idx="488">
                  <c:v>44251</c:v>
                </c:pt>
                <c:pt idx="489">
                  <c:v>44252</c:v>
                </c:pt>
                <c:pt idx="490">
                  <c:v>44253</c:v>
                </c:pt>
                <c:pt idx="491">
                  <c:v>44256</c:v>
                </c:pt>
                <c:pt idx="492">
                  <c:v>44257</c:v>
                </c:pt>
                <c:pt idx="493">
                  <c:v>44258</c:v>
                </c:pt>
                <c:pt idx="494">
                  <c:v>44259</c:v>
                </c:pt>
                <c:pt idx="495">
                  <c:v>44260</c:v>
                </c:pt>
                <c:pt idx="496">
                  <c:v>44263</c:v>
                </c:pt>
                <c:pt idx="497">
                  <c:v>44264</c:v>
                </c:pt>
                <c:pt idx="498">
                  <c:v>44265</c:v>
                </c:pt>
                <c:pt idx="499">
                  <c:v>44266</c:v>
                </c:pt>
                <c:pt idx="500">
                  <c:v>44267</c:v>
                </c:pt>
                <c:pt idx="501">
                  <c:v>44270</c:v>
                </c:pt>
                <c:pt idx="502">
                  <c:v>44271</c:v>
                </c:pt>
                <c:pt idx="503">
                  <c:v>44272</c:v>
                </c:pt>
                <c:pt idx="504">
                  <c:v>44273</c:v>
                </c:pt>
                <c:pt idx="505">
                  <c:v>44274</c:v>
                </c:pt>
                <c:pt idx="506">
                  <c:v>44277</c:v>
                </c:pt>
                <c:pt idx="507">
                  <c:v>44278</c:v>
                </c:pt>
                <c:pt idx="508">
                  <c:v>44279</c:v>
                </c:pt>
                <c:pt idx="509">
                  <c:v>44280</c:v>
                </c:pt>
                <c:pt idx="510">
                  <c:v>44281</c:v>
                </c:pt>
                <c:pt idx="511">
                  <c:v>44284</c:v>
                </c:pt>
                <c:pt idx="512">
                  <c:v>44285</c:v>
                </c:pt>
                <c:pt idx="513">
                  <c:v>44286</c:v>
                </c:pt>
                <c:pt idx="514">
                  <c:v>44287</c:v>
                </c:pt>
                <c:pt idx="515">
                  <c:v>44292</c:v>
                </c:pt>
                <c:pt idx="516">
                  <c:v>44293</c:v>
                </c:pt>
                <c:pt idx="517">
                  <c:v>44294</c:v>
                </c:pt>
                <c:pt idx="518">
                  <c:v>44295</c:v>
                </c:pt>
                <c:pt idx="519">
                  <c:v>44298</c:v>
                </c:pt>
                <c:pt idx="520">
                  <c:v>44299</c:v>
                </c:pt>
                <c:pt idx="521">
                  <c:v>44300</c:v>
                </c:pt>
                <c:pt idx="522">
                  <c:v>44301</c:v>
                </c:pt>
                <c:pt idx="523">
                  <c:v>44302</c:v>
                </c:pt>
                <c:pt idx="524">
                  <c:v>44305</c:v>
                </c:pt>
                <c:pt idx="525">
                  <c:v>44306</c:v>
                </c:pt>
                <c:pt idx="526">
                  <c:v>44307</c:v>
                </c:pt>
                <c:pt idx="527">
                  <c:v>44308</c:v>
                </c:pt>
                <c:pt idx="528">
                  <c:v>44309</c:v>
                </c:pt>
                <c:pt idx="529">
                  <c:v>44312</c:v>
                </c:pt>
                <c:pt idx="530">
                  <c:v>44313</c:v>
                </c:pt>
                <c:pt idx="531">
                  <c:v>44314</c:v>
                </c:pt>
                <c:pt idx="532">
                  <c:v>44316</c:v>
                </c:pt>
                <c:pt idx="533">
                  <c:v>44322</c:v>
                </c:pt>
                <c:pt idx="534">
                  <c:v>44323</c:v>
                </c:pt>
                <c:pt idx="535">
                  <c:v>44326</c:v>
                </c:pt>
                <c:pt idx="536">
                  <c:v>44327</c:v>
                </c:pt>
                <c:pt idx="537">
                  <c:v>44328</c:v>
                </c:pt>
                <c:pt idx="538">
                  <c:v>44329</c:v>
                </c:pt>
                <c:pt idx="539">
                  <c:v>44330</c:v>
                </c:pt>
                <c:pt idx="540">
                  <c:v>44333</c:v>
                </c:pt>
                <c:pt idx="541">
                  <c:v>44334</c:v>
                </c:pt>
                <c:pt idx="542">
                  <c:v>44335</c:v>
                </c:pt>
                <c:pt idx="543">
                  <c:v>44336</c:v>
                </c:pt>
                <c:pt idx="544">
                  <c:v>44337</c:v>
                </c:pt>
                <c:pt idx="545">
                  <c:v>44341</c:v>
                </c:pt>
                <c:pt idx="546">
                  <c:v>44342</c:v>
                </c:pt>
                <c:pt idx="547">
                  <c:v>44343</c:v>
                </c:pt>
                <c:pt idx="548">
                  <c:v>44344</c:v>
                </c:pt>
                <c:pt idx="549">
                  <c:v>44348</c:v>
                </c:pt>
                <c:pt idx="550">
                  <c:v>44349</c:v>
                </c:pt>
                <c:pt idx="551">
                  <c:v>44350</c:v>
                </c:pt>
                <c:pt idx="552">
                  <c:v>44351</c:v>
                </c:pt>
                <c:pt idx="553">
                  <c:v>44354</c:v>
                </c:pt>
                <c:pt idx="554">
                  <c:v>44355</c:v>
                </c:pt>
                <c:pt idx="555">
                  <c:v>44356</c:v>
                </c:pt>
                <c:pt idx="556">
                  <c:v>44357</c:v>
                </c:pt>
                <c:pt idx="557">
                  <c:v>44358</c:v>
                </c:pt>
                <c:pt idx="558">
                  <c:v>44361</c:v>
                </c:pt>
                <c:pt idx="559">
                  <c:v>44362</c:v>
                </c:pt>
                <c:pt idx="560">
                  <c:v>44363</c:v>
                </c:pt>
                <c:pt idx="561">
                  <c:v>44364</c:v>
                </c:pt>
                <c:pt idx="562">
                  <c:v>44365</c:v>
                </c:pt>
                <c:pt idx="563">
                  <c:v>44368</c:v>
                </c:pt>
                <c:pt idx="564">
                  <c:v>44369</c:v>
                </c:pt>
                <c:pt idx="565">
                  <c:v>44370</c:v>
                </c:pt>
                <c:pt idx="566">
                  <c:v>44371</c:v>
                </c:pt>
                <c:pt idx="567">
                  <c:v>44372</c:v>
                </c:pt>
                <c:pt idx="568">
                  <c:v>44375</c:v>
                </c:pt>
                <c:pt idx="569">
                  <c:v>44376</c:v>
                </c:pt>
                <c:pt idx="570">
                  <c:v>44377</c:v>
                </c:pt>
                <c:pt idx="571">
                  <c:v>44378</c:v>
                </c:pt>
                <c:pt idx="572">
                  <c:v>44379</c:v>
                </c:pt>
                <c:pt idx="573">
                  <c:v>44383</c:v>
                </c:pt>
                <c:pt idx="574">
                  <c:v>44384</c:v>
                </c:pt>
                <c:pt idx="575">
                  <c:v>44385</c:v>
                </c:pt>
                <c:pt idx="576">
                  <c:v>44386</c:v>
                </c:pt>
                <c:pt idx="577">
                  <c:v>44389</c:v>
                </c:pt>
                <c:pt idx="578">
                  <c:v>44390</c:v>
                </c:pt>
                <c:pt idx="579">
                  <c:v>44391</c:v>
                </c:pt>
                <c:pt idx="580">
                  <c:v>44392</c:v>
                </c:pt>
                <c:pt idx="581">
                  <c:v>44393</c:v>
                </c:pt>
                <c:pt idx="582">
                  <c:v>44396</c:v>
                </c:pt>
                <c:pt idx="583">
                  <c:v>44397</c:v>
                </c:pt>
                <c:pt idx="584">
                  <c:v>44398</c:v>
                </c:pt>
                <c:pt idx="585">
                  <c:v>44403</c:v>
                </c:pt>
                <c:pt idx="586">
                  <c:v>44404</c:v>
                </c:pt>
                <c:pt idx="587">
                  <c:v>44405</c:v>
                </c:pt>
                <c:pt idx="588">
                  <c:v>44406</c:v>
                </c:pt>
                <c:pt idx="589">
                  <c:v>44407</c:v>
                </c:pt>
                <c:pt idx="590">
                  <c:v>44410</c:v>
                </c:pt>
                <c:pt idx="591">
                  <c:v>44411</c:v>
                </c:pt>
                <c:pt idx="592">
                  <c:v>44412</c:v>
                </c:pt>
                <c:pt idx="593">
                  <c:v>44413</c:v>
                </c:pt>
                <c:pt idx="594">
                  <c:v>44414</c:v>
                </c:pt>
                <c:pt idx="595">
                  <c:v>44418</c:v>
                </c:pt>
                <c:pt idx="596">
                  <c:v>44419</c:v>
                </c:pt>
                <c:pt idx="597">
                  <c:v>44420</c:v>
                </c:pt>
                <c:pt idx="598">
                  <c:v>44421</c:v>
                </c:pt>
                <c:pt idx="599">
                  <c:v>44424</c:v>
                </c:pt>
                <c:pt idx="600">
                  <c:v>44425</c:v>
                </c:pt>
                <c:pt idx="601">
                  <c:v>44426</c:v>
                </c:pt>
                <c:pt idx="602">
                  <c:v>44427</c:v>
                </c:pt>
                <c:pt idx="603">
                  <c:v>44428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44438</c:v>
                </c:pt>
                <c:pt idx="610">
                  <c:v>44439</c:v>
                </c:pt>
                <c:pt idx="611">
                  <c:v>44440</c:v>
                </c:pt>
                <c:pt idx="612">
                  <c:v>44441</c:v>
                </c:pt>
                <c:pt idx="613">
                  <c:v>44442</c:v>
                </c:pt>
                <c:pt idx="614">
                  <c:v>44446</c:v>
                </c:pt>
                <c:pt idx="615">
                  <c:v>44447</c:v>
                </c:pt>
                <c:pt idx="616">
                  <c:v>44448</c:v>
                </c:pt>
                <c:pt idx="617">
                  <c:v>44449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44460</c:v>
                </c:pt>
                <c:pt idx="624">
                  <c:v>44461</c:v>
                </c:pt>
                <c:pt idx="625">
                  <c:v>44463</c:v>
                </c:pt>
                <c:pt idx="626">
                  <c:v>44466</c:v>
                </c:pt>
                <c:pt idx="627">
                  <c:v>44467</c:v>
                </c:pt>
                <c:pt idx="628">
                  <c:v>44468</c:v>
                </c:pt>
                <c:pt idx="629">
                  <c:v>44469</c:v>
                </c:pt>
                <c:pt idx="630">
                  <c:v>44470</c:v>
                </c:pt>
                <c:pt idx="631">
                  <c:v>44473</c:v>
                </c:pt>
                <c:pt idx="632">
                  <c:v>44474</c:v>
                </c:pt>
                <c:pt idx="633">
                  <c:v>44475</c:v>
                </c:pt>
                <c:pt idx="634">
                  <c:v>44476</c:v>
                </c:pt>
                <c:pt idx="635">
                  <c:v>44477</c:v>
                </c:pt>
                <c:pt idx="636">
                  <c:v>44480</c:v>
                </c:pt>
                <c:pt idx="637">
                  <c:v>44481</c:v>
                </c:pt>
                <c:pt idx="638">
                  <c:v>44482</c:v>
                </c:pt>
                <c:pt idx="639">
                  <c:v>44483</c:v>
                </c:pt>
                <c:pt idx="640">
                  <c:v>44484</c:v>
                </c:pt>
                <c:pt idx="641">
                  <c:v>44487</c:v>
                </c:pt>
                <c:pt idx="642">
                  <c:v>44488</c:v>
                </c:pt>
                <c:pt idx="643">
                  <c:v>44489</c:v>
                </c:pt>
                <c:pt idx="644">
                  <c:v>44490</c:v>
                </c:pt>
                <c:pt idx="645">
                  <c:v>44491</c:v>
                </c:pt>
                <c:pt idx="646">
                  <c:v>44494</c:v>
                </c:pt>
                <c:pt idx="647">
                  <c:v>44495</c:v>
                </c:pt>
                <c:pt idx="648">
                  <c:v>44496</c:v>
                </c:pt>
                <c:pt idx="649">
                  <c:v>44497</c:v>
                </c:pt>
                <c:pt idx="650">
                  <c:v>44498</c:v>
                </c:pt>
                <c:pt idx="651">
                  <c:v>44501</c:v>
                </c:pt>
                <c:pt idx="652">
                  <c:v>44502</c:v>
                </c:pt>
                <c:pt idx="653">
                  <c:v>44504</c:v>
                </c:pt>
                <c:pt idx="654">
                  <c:v>44505</c:v>
                </c:pt>
                <c:pt idx="655">
                  <c:v>44508</c:v>
                </c:pt>
                <c:pt idx="656">
                  <c:v>44509</c:v>
                </c:pt>
                <c:pt idx="657">
                  <c:v>44510</c:v>
                </c:pt>
                <c:pt idx="658">
                  <c:v>44511</c:v>
                </c:pt>
                <c:pt idx="659">
                  <c:v>44512</c:v>
                </c:pt>
                <c:pt idx="660">
                  <c:v>44515</c:v>
                </c:pt>
                <c:pt idx="661">
                  <c:v>44516</c:v>
                </c:pt>
                <c:pt idx="662">
                  <c:v>44517</c:v>
                </c:pt>
                <c:pt idx="663">
                  <c:v>44518</c:v>
                </c:pt>
                <c:pt idx="664">
                  <c:v>44519</c:v>
                </c:pt>
                <c:pt idx="665">
                  <c:v>44522</c:v>
                </c:pt>
                <c:pt idx="666">
                  <c:v>44524</c:v>
                </c:pt>
                <c:pt idx="667">
                  <c:v>44526</c:v>
                </c:pt>
                <c:pt idx="668">
                  <c:v>44529</c:v>
                </c:pt>
                <c:pt idx="669">
                  <c:v>44530</c:v>
                </c:pt>
                <c:pt idx="670">
                  <c:v>44531</c:v>
                </c:pt>
                <c:pt idx="671">
                  <c:v>44532</c:v>
                </c:pt>
                <c:pt idx="672">
                  <c:v>44533</c:v>
                </c:pt>
                <c:pt idx="673">
                  <c:v>44536</c:v>
                </c:pt>
                <c:pt idx="674">
                  <c:v>44537</c:v>
                </c:pt>
                <c:pt idx="675">
                  <c:v>44538</c:v>
                </c:pt>
                <c:pt idx="676">
                  <c:v>44539</c:v>
                </c:pt>
                <c:pt idx="677">
                  <c:v>44540</c:v>
                </c:pt>
                <c:pt idx="678">
                  <c:v>44543</c:v>
                </c:pt>
                <c:pt idx="679">
                  <c:v>44544</c:v>
                </c:pt>
                <c:pt idx="680">
                  <c:v>44545</c:v>
                </c:pt>
                <c:pt idx="681">
                  <c:v>44546</c:v>
                </c:pt>
                <c:pt idx="682">
                  <c:v>44547</c:v>
                </c:pt>
                <c:pt idx="683">
                  <c:v>44550</c:v>
                </c:pt>
                <c:pt idx="684">
                  <c:v>44551</c:v>
                </c:pt>
                <c:pt idx="685">
                  <c:v>44552</c:v>
                </c:pt>
                <c:pt idx="686">
                  <c:v>44553</c:v>
                </c:pt>
                <c:pt idx="687">
                  <c:v>44557</c:v>
                </c:pt>
                <c:pt idx="688">
                  <c:v>44558</c:v>
                </c:pt>
                <c:pt idx="689">
                  <c:v>44559</c:v>
                </c:pt>
                <c:pt idx="690">
                  <c:v>44560</c:v>
                </c:pt>
                <c:pt idx="691">
                  <c:v>44565</c:v>
                </c:pt>
                <c:pt idx="692">
                  <c:v>44566</c:v>
                </c:pt>
                <c:pt idx="693">
                  <c:v>44567</c:v>
                </c:pt>
                <c:pt idx="694">
                  <c:v>44568</c:v>
                </c:pt>
                <c:pt idx="695">
                  <c:v>44572</c:v>
                </c:pt>
                <c:pt idx="696">
                  <c:v>44573</c:v>
                </c:pt>
                <c:pt idx="697">
                  <c:v>44574</c:v>
                </c:pt>
                <c:pt idx="698">
                  <c:v>44575</c:v>
                </c:pt>
                <c:pt idx="699">
                  <c:v>44579</c:v>
                </c:pt>
                <c:pt idx="700">
                  <c:v>44580</c:v>
                </c:pt>
                <c:pt idx="701">
                  <c:v>44581</c:v>
                </c:pt>
                <c:pt idx="702">
                  <c:v>44582</c:v>
                </c:pt>
                <c:pt idx="703">
                  <c:v>44585</c:v>
                </c:pt>
                <c:pt idx="704">
                  <c:v>44586</c:v>
                </c:pt>
                <c:pt idx="705">
                  <c:v>44587</c:v>
                </c:pt>
                <c:pt idx="706">
                  <c:v>44588</c:v>
                </c:pt>
                <c:pt idx="707">
                  <c:v>44589</c:v>
                </c:pt>
                <c:pt idx="708">
                  <c:v>44592</c:v>
                </c:pt>
                <c:pt idx="709">
                  <c:v>44593</c:v>
                </c:pt>
                <c:pt idx="710">
                  <c:v>44594</c:v>
                </c:pt>
                <c:pt idx="711">
                  <c:v>44595</c:v>
                </c:pt>
                <c:pt idx="712">
                  <c:v>44596</c:v>
                </c:pt>
                <c:pt idx="713">
                  <c:v>44599</c:v>
                </c:pt>
                <c:pt idx="714">
                  <c:v>44600</c:v>
                </c:pt>
                <c:pt idx="715">
                  <c:v>44601</c:v>
                </c:pt>
                <c:pt idx="716">
                  <c:v>44602</c:v>
                </c:pt>
                <c:pt idx="717">
                  <c:v>44606</c:v>
                </c:pt>
                <c:pt idx="718">
                  <c:v>44607</c:v>
                </c:pt>
                <c:pt idx="719">
                  <c:v>44608</c:v>
                </c:pt>
                <c:pt idx="720">
                  <c:v>44609</c:v>
                </c:pt>
                <c:pt idx="721">
                  <c:v>44610</c:v>
                </c:pt>
                <c:pt idx="722">
                  <c:v>44614</c:v>
                </c:pt>
                <c:pt idx="723">
                  <c:v>44616</c:v>
                </c:pt>
                <c:pt idx="724">
                  <c:v>44617</c:v>
                </c:pt>
                <c:pt idx="725">
                  <c:v>44620</c:v>
                </c:pt>
                <c:pt idx="726">
                  <c:v>44621</c:v>
                </c:pt>
                <c:pt idx="727">
                  <c:v>44622</c:v>
                </c:pt>
                <c:pt idx="728">
                  <c:v>44623</c:v>
                </c:pt>
                <c:pt idx="729">
                  <c:v>44624</c:v>
                </c:pt>
                <c:pt idx="730">
                  <c:v>44627</c:v>
                </c:pt>
                <c:pt idx="731">
                  <c:v>44628</c:v>
                </c:pt>
                <c:pt idx="732">
                  <c:v>44629</c:v>
                </c:pt>
                <c:pt idx="733">
                  <c:v>44630</c:v>
                </c:pt>
                <c:pt idx="734">
                  <c:v>44631</c:v>
                </c:pt>
                <c:pt idx="735">
                  <c:v>44634</c:v>
                </c:pt>
                <c:pt idx="736">
                  <c:v>44635</c:v>
                </c:pt>
                <c:pt idx="737">
                  <c:v>44636</c:v>
                </c:pt>
                <c:pt idx="738">
                  <c:v>44637</c:v>
                </c:pt>
                <c:pt idx="739">
                  <c:v>44638</c:v>
                </c:pt>
                <c:pt idx="740">
                  <c:v>44642</c:v>
                </c:pt>
                <c:pt idx="741">
                  <c:v>44643</c:v>
                </c:pt>
                <c:pt idx="742">
                  <c:v>44644</c:v>
                </c:pt>
                <c:pt idx="743">
                  <c:v>44645</c:v>
                </c:pt>
                <c:pt idx="744">
                  <c:v>44648</c:v>
                </c:pt>
                <c:pt idx="745">
                  <c:v>44649</c:v>
                </c:pt>
                <c:pt idx="746">
                  <c:v>44650</c:v>
                </c:pt>
                <c:pt idx="747">
                  <c:v>44651</c:v>
                </c:pt>
                <c:pt idx="748">
                  <c:v>44652</c:v>
                </c:pt>
                <c:pt idx="749">
                  <c:v>44655</c:v>
                </c:pt>
                <c:pt idx="750">
                  <c:v>44656</c:v>
                </c:pt>
                <c:pt idx="751">
                  <c:v>44657</c:v>
                </c:pt>
                <c:pt idx="752">
                  <c:v>44658</c:v>
                </c:pt>
                <c:pt idx="753">
                  <c:v>44659</c:v>
                </c:pt>
                <c:pt idx="754">
                  <c:v>44662</c:v>
                </c:pt>
                <c:pt idx="755">
                  <c:v>44663</c:v>
                </c:pt>
                <c:pt idx="756">
                  <c:v>44664</c:v>
                </c:pt>
                <c:pt idx="757">
                  <c:v>44665</c:v>
                </c:pt>
                <c:pt idx="758">
                  <c:v>44670</c:v>
                </c:pt>
                <c:pt idx="759">
                  <c:v>44671</c:v>
                </c:pt>
                <c:pt idx="760">
                  <c:v>44672</c:v>
                </c:pt>
                <c:pt idx="761">
                  <c:v>44673</c:v>
                </c:pt>
                <c:pt idx="762">
                  <c:v>44676</c:v>
                </c:pt>
                <c:pt idx="763">
                  <c:v>44677</c:v>
                </c:pt>
                <c:pt idx="764">
                  <c:v>44678</c:v>
                </c:pt>
                <c:pt idx="765">
                  <c:v>44679</c:v>
                </c:pt>
                <c:pt idx="766">
                  <c:v>44683</c:v>
                </c:pt>
                <c:pt idx="767">
                  <c:v>44687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44697</c:v>
                </c:pt>
                <c:pt idx="774">
                  <c:v>44698</c:v>
                </c:pt>
                <c:pt idx="775">
                  <c:v>44699</c:v>
                </c:pt>
                <c:pt idx="776">
                  <c:v>44700</c:v>
                </c:pt>
                <c:pt idx="777">
                  <c:v>44701</c:v>
                </c:pt>
                <c:pt idx="778">
                  <c:v>44704</c:v>
                </c:pt>
                <c:pt idx="779">
                  <c:v>44705</c:v>
                </c:pt>
                <c:pt idx="780">
                  <c:v>44706</c:v>
                </c:pt>
                <c:pt idx="781">
                  <c:v>44707</c:v>
                </c:pt>
                <c:pt idx="782">
                  <c:v>44708</c:v>
                </c:pt>
                <c:pt idx="783">
                  <c:v>44712</c:v>
                </c:pt>
                <c:pt idx="784">
                  <c:v>44713</c:v>
                </c:pt>
                <c:pt idx="785">
                  <c:v>44714</c:v>
                </c:pt>
                <c:pt idx="786">
                  <c:v>44715</c:v>
                </c:pt>
                <c:pt idx="787">
                  <c:v>44718</c:v>
                </c:pt>
                <c:pt idx="788">
                  <c:v>44719</c:v>
                </c:pt>
                <c:pt idx="789">
                  <c:v>44720</c:v>
                </c:pt>
                <c:pt idx="790">
                  <c:v>44721</c:v>
                </c:pt>
                <c:pt idx="791">
                  <c:v>44722</c:v>
                </c:pt>
                <c:pt idx="792">
                  <c:v>44725</c:v>
                </c:pt>
                <c:pt idx="793">
                  <c:v>44726</c:v>
                </c:pt>
                <c:pt idx="794">
                  <c:v>44727</c:v>
                </c:pt>
                <c:pt idx="795">
                  <c:v>44728</c:v>
                </c:pt>
                <c:pt idx="796">
                  <c:v>44729</c:v>
                </c:pt>
                <c:pt idx="797">
                  <c:v>44733</c:v>
                </c:pt>
                <c:pt idx="798">
                  <c:v>44734</c:v>
                </c:pt>
                <c:pt idx="799">
                  <c:v>44735</c:v>
                </c:pt>
                <c:pt idx="800">
                  <c:v>44736</c:v>
                </c:pt>
                <c:pt idx="801">
                  <c:v>44739</c:v>
                </c:pt>
                <c:pt idx="802">
                  <c:v>44740</c:v>
                </c:pt>
                <c:pt idx="803">
                  <c:v>44741</c:v>
                </c:pt>
                <c:pt idx="804">
                  <c:v>44742</c:v>
                </c:pt>
                <c:pt idx="805">
                  <c:v>44743</c:v>
                </c:pt>
                <c:pt idx="806">
                  <c:v>44747</c:v>
                </c:pt>
                <c:pt idx="807">
                  <c:v>44748</c:v>
                </c:pt>
                <c:pt idx="808">
                  <c:v>44749</c:v>
                </c:pt>
                <c:pt idx="809">
                  <c:v>44750</c:v>
                </c:pt>
                <c:pt idx="810">
                  <c:v>44753</c:v>
                </c:pt>
                <c:pt idx="811">
                  <c:v>44754</c:v>
                </c:pt>
                <c:pt idx="812">
                  <c:v>44755</c:v>
                </c:pt>
                <c:pt idx="813">
                  <c:v>44756</c:v>
                </c:pt>
                <c:pt idx="814">
                  <c:v>44757</c:v>
                </c:pt>
                <c:pt idx="815">
                  <c:v>44761</c:v>
                </c:pt>
                <c:pt idx="816">
                  <c:v>44762</c:v>
                </c:pt>
                <c:pt idx="817">
                  <c:v>44763</c:v>
                </c:pt>
                <c:pt idx="818">
                  <c:v>44764</c:v>
                </c:pt>
                <c:pt idx="819">
                  <c:v>44767</c:v>
                </c:pt>
                <c:pt idx="820">
                  <c:v>44768</c:v>
                </c:pt>
                <c:pt idx="821">
                  <c:v>44769</c:v>
                </c:pt>
                <c:pt idx="822">
                  <c:v>44770</c:v>
                </c:pt>
                <c:pt idx="823">
                  <c:v>44771</c:v>
                </c:pt>
                <c:pt idx="824">
                  <c:v>44774</c:v>
                </c:pt>
                <c:pt idx="825">
                  <c:v>44775</c:v>
                </c:pt>
                <c:pt idx="826">
                  <c:v>44776</c:v>
                </c:pt>
                <c:pt idx="827">
                  <c:v>44777</c:v>
                </c:pt>
                <c:pt idx="828">
                  <c:v>44778</c:v>
                </c:pt>
                <c:pt idx="829">
                  <c:v>44781</c:v>
                </c:pt>
                <c:pt idx="830">
                  <c:v>44782</c:v>
                </c:pt>
                <c:pt idx="831">
                  <c:v>44783</c:v>
                </c:pt>
                <c:pt idx="832">
                  <c:v>44785</c:v>
                </c:pt>
                <c:pt idx="833">
                  <c:v>44788</c:v>
                </c:pt>
                <c:pt idx="834">
                  <c:v>44789</c:v>
                </c:pt>
                <c:pt idx="835">
                  <c:v>44790</c:v>
                </c:pt>
                <c:pt idx="836">
                  <c:v>44791</c:v>
                </c:pt>
                <c:pt idx="837">
                  <c:v>44792</c:v>
                </c:pt>
                <c:pt idx="838">
                  <c:v>44795</c:v>
                </c:pt>
                <c:pt idx="839">
                  <c:v>44796</c:v>
                </c:pt>
                <c:pt idx="840">
                  <c:v>44797</c:v>
                </c:pt>
                <c:pt idx="841">
                  <c:v>44798</c:v>
                </c:pt>
                <c:pt idx="842">
                  <c:v>44799</c:v>
                </c:pt>
                <c:pt idx="843">
                  <c:v>44802</c:v>
                </c:pt>
                <c:pt idx="844">
                  <c:v>44803</c:v>
                </c:pt>
                <c:pt idx="845">
                  <c:v>44804</c:v>
                </c:pt>
                <c:pt idx="846">
                  <c:v>44805</c:v>
                </c:pt>
                <c:pt idx="847">
                  <c:v>44806</c:v>
                </c:pt>
                <c:pt idx="848">
                  <c:v>44810</c:v>
                </c:pt>
                <c:pt idx="849">
                  <c:v>44811</c:v>
                </c:pt>
                <c:pt idx="850">
                  <c:v>44812</c:v>
                </c:pt>
                <c:pt idx="851">
                  <c:v>44813</c:v>
                </c:pt>
                <c:pt idx="852">
                  <c:v>44816</c:v>
                </c:pt>
                <c:pt idx="853">
                  <c:v>44817</c:v>
                </c:pt>
                <c:pt idx="854">
                  <c:v>44818</c:v>
                </c:pt>
                <c:pt idx="855">
                  <c:v>44819</c:v>
                </c:pt>
                <c:pt idx="856">
                  <c:v>44820</c:v>
                </c:pt>
                <c:pt idx="857">
                  <c:v>44824</c:v>
                </c:pt>
                <c:pt idx="858">
                  <c:v>44825</c:v>
                </c:pt>
                <c:pt idx="859">
                  <c:v>44826</c:v>
                </c:pt>
                <c:pt idx="860">
                  <c:v>44830</c:v>
                </c:pt>
                <c:pt idx="861">
                  <c:v>44831</c:v>
                </c:pt>
                <c:pt idx="862">
                  <c:v>44832</c:v>
                </c:pt>
                <c:pt idx="863">
                  <c:v>44833</c:v>
                </c:pt>
                <c:pt idx="864">
                  <c:v>44834</c:v>
                </c:pt>
                <c:pt idx="865">
                  <c:v>44837</c:v>
                </c:pt>
                <c:pt idx="866">
                  <c:v>44838</c:v>
                </c:pt>
                <c:pt idx="867">
                  <c:v>44839</c:v>
                </c:pt>
                <c:pt idx="868">
                  <c:v>44840</c:v>
                </c:pt>
                <c:pt idx="869">
                  <c:v>44841</c:v>
                </c:pt>
                <c:pt idx="870">
                  <c:v>44845</c:v>
                </c:pt>
                <c:pt idx="871">
                  <c:v>44846</c:v>
                </c:pt>
                <c:pt idx="872">
                  <c:v>44847</c:v>
                </c:pt>
                <c:pt idx="873">
                  <c:v>44848</c:v>
                </c:pt>
                <c:pt idx="874">
                  <c:v>44851</c:v>
                </c:pt>
                <c:pt idx="875">
                  <c:v>44852</c:v>
                </c:pt>
                <c:pt idx="876">
                  <c:v>44853</c:v>
                </c:pt>
                <c:pt idx="877">
                  <c:v>44854</c:v>
                </c:pt>
                <c:pt idx="878">
                  <c:v>44855</c:v>
                </c:pt>
                <c:pt idx="879">
                  <c:v>44858</c:v>
                </c:pt>
                <c:pt idx="880">
                  <c:v>44859</c:v>
                </c:pt>
                <c:pt idx="881">
                  <c:v>44860</c:v>
                </c:pt>
                <c:pt idx="882">
                  <c:v>44861</c:v>
                </c:pt>
                <c:pt idx="883">
                  <c:v>44862</c:v>
                </c:pt>
                <c:pt idx="884">
                  <c:v>44865</c:v>
                </c:pt>
                <c:pt idx="885">
                  <c:v>44866</c:v>
                </c:pt>
                <c:pt idx="886">
                  <c:v>44867</c:v>
                </c:pt>
                <c:pt idx="887">
                  <c:v>44869</c:v>
                </c:pt>
                <c:pt idx="888">
                  <c:v>44872</c:v>
                </c:pt>
                <c:pt idx="889">
                  <c:v>44873</c:v>
                </c:pt>
                <c:pt idx="890">
                  <c:v>44874</c:v>
                </c:pt>
                <c:pt idx="891">
                  <c:v>44875</c:v>
                </c:pt>
                <c:pt idx="892">
                  <c:v>44876</c:v>
                </c:pt>
                <c:pt idx="893">
                  <c:v>44879</c:v>
                </c:pt>
                <c:pt idx="894">
                  <c:v>44880</c:v>
                </c:pt>
                <c:pt idx="895">
                  <c:v>44881</c:v>
                </c:pt>
                <c:pt idx="896">
                  <c:v>44882</c:v>
                </c:pt>
                <c:pt idx="897">
                  <c:v>44883</c:v>
                </c:pt>
                <c:pt idx="898">
                  <c:v>44886</c:v>
                </c:pt>
                <c:pt idx="899">
                  <c:v>44887</c:v>
                </c:pt>
                <c:pt idx="900">
                  <c:v>44890</c:v>
                </c:pt>
                <c:pt idx="901">
                  <c:v>44893</c:v>
                </c:pt>
                <c:pt idx="902">
                  <c:v>44894</c:v>
                </c:pt>
                <c:pt idx="903">
                  <c:v>44895</c:v>
                </c:pt>
                <c:pt idx="904">
                  <c:v>44896</c:v>
                </c:pt>
                <c:pt idx="905">
                  <c:v>44897</c:v>
                </c:pt>
                <c:pt idx="906">
                  <c:v>44900</c:v>
                </c:pt>
                <c:pt idx="907">
                  <c:v>44901</c:v>
                </c:pt>
                <c:pt idx="908">
                  <c:v>44902</c:v>
                </c:pt>
                <c:pt idx="909">
                  <c:v>44903</c:v>
                </c:pt>
                <c:pt idx="910">
                  <c:v>44904</c:v>
                </c:pt>
                <c:pt idx="911">
                  <c:v>44907</c:v>
                </c:pt>
                <c:pt idx="912">
                  <c:v>44908</c:v>
                </c:pt>
                <c:pt idx="913">
                  <c:v>44909</c:v>
                </c:pt>
                <c:pt idx="914">
                  <c:v>44910</c:v>
                </c:pt>
                <c:pt idx="915">
                  <c:v>44911</c:v>
                </c:pt>
                <c:pt idx="916">
                  <c:v>44914</c:v>
                </c:pt>
                <c:pt idx="917">
                  <c:v>44915</c:v>
                </c:pt>
                <c:pt idx="918">
                  <c:v>44916</c:v>
                </c:pt>
                <c:pt idx="919">
                  <c:v>44917</c:v>
                </c:pt>
                <c:pt idx="920">
                  <c:v>44918</c:v>
                </c:pt>
                <c:pt idx="921">
                  <c:v>44922</c:v>
                </c:pt>
                <c:pt idx="922">
                  <c:v>44923</c:v>
                </c:pt>
                <c:pt idx="923">
                  <c:v>44924</c:v>
                </c:pt>
                <c:pt idx="924">
                  <c:v>44925</c:v>
                </c:pt>
                <c:pt idx="925">
                  <c:v>44930</c:v>
                </c:pt>
                <c:pt idx="926">
                  <c:v>44931</c:v>
                </c:pt>
                <c:pt idx="927">
                  <c:v>44932</c:v>
                </c:pt>
                <c:pt idx="928">
                  <c:v>44936</c:v>
                </c:pt>
                <c:pt idx="929">
                  <c:v>44937</c:v>
                </c:pt>
                <c:pt idx="930">
                  <c:v>44938</c:v>
                </c:pt>
                <c:pt idx="931">
                  <c:v>44939</c:v>
                </c:pt>
                <c:pt idx="932">
                  <c:v>44943</c:v>
                </c:pt>
                <c:pt idx="933">
                  <c:v>44944</c:v>
                </c:pt>
                <c:pt idx="934">
                  <c:v>44945</c:v>
                </c:pt>
                <c:pt idx="935">
                  <c:v>44946</c:v>
                </c:pt>
                <c:pt idx="936">
                  <c:v>44949</c:v>
                </c:pt>
                <c:pt idx="937">
                  <c:v>44950</c:v>
                </c:pt>
                <c:pt idx="938">
                  <c:v>44951</c:v>
                </c:pt>
                <c:pt idx="939">
                  <c:v>44952</c:v>
                </c:pt>
                <c:pt idx="940">
                  <c:v>44953</c:v>
                </c:pt>
                <c:pt idx="941">
                  <c:v>44956</c:v>
                </c:pt>
                <c:pt idx="942">
                  <c:v>44957</c:v>
                </c:pt>
                <c:pt idx="943">
                  <c:v>44958</c:v>
                </c:pt>
                <c:pt idx="944">
                  <c:v>44959</c:v>
                </c:pt>
                <c:pt idx="945">
                  <c:v>44960</c:v>
                </c:pt>
                <c:pt idx="946">
                  <c:v>44963</c:v>
                </c:pt>
                <c:pt idx="947">
                  <c:v>44964</c:v>
                </c:pt>
                <c:pt idx="948">
                  <c:v>44965</c:v>
                </c:pt>
                <c:pt idx="949">
                  <c:v>44966</c:v>
                </c:pt>
                <c:pt idx="950">
                  <c:v>44967</c:v>
                </c:pt>
                <c:pt idx="951">
                  <c:v>44970</c:v>
                </c:pt>
                <c:pt idx="952">
                  <c:v>44971</c:v>
                </c:pt>
                <c:pt idx="953">
                  <c:v>44972</c:v>
                </c:pt>
                <c:pt idx="954">
                  <c:v>44973</c:v>
                </c:pt>
                <c:pt idx="955">
                  <c:v>44974</c:v>
                </c:pt>
                <c:pt idx="956">
                  <c:v>44978</c:v>
                </c:pt>
                <c:pt idx="957">
                  <c:v>44979</c:v>
                </c:pt>
                <c:pt idx="958">
                  <c:v>44981</c:v>
                </c:pt>
                <c:pt idx="959">
                  <c:v>44984</c:v>
                </c:pt>
                <c:pt idx="960">
                  <c:v>44985</c:v>
                </c:pt>
                <c:pt idx="961">
                  <c:v>44986</c:v>
                </c:pt>
                <c:pt idx="962">
                  <c:v>44987</c:v>
                </c:pt>
                <c:pt idx="963">
                  <c:v>44988</c:v>
                </c:pt>
                <c:pt idx="964">
                  <c:v>44991</c:v>
                </c:pt>
                <c:pt idx="965">
                  <c:v>44992</c:v>
                </c:pt>
                <c:pt idx="966">
                  <c:v>44993</c:v>
                </c:pt>
                <c:pt idx="967">
                  <c:v>44994</c:v>
                </c:pt>
                <c:pt idx="968">
                  <c:v>44995</c:v>
                </c:pt>
                <c:pt idx="969">
                  <c:v>44998</c:v>
                </c:pt>
                <c:pt idx="970">
                  <c:v>44999</c:v>
                </c:pt>
                <c:pt idx="971">
                  <c:v>45000</c:v>
                </c:pt>
                <c:pt idx="972">
                  <c:v>45001</c:v>
                </c:pt>
                <c:pt idx="973">
                  <c:v>45002</c:v>
                </c:pt>
                <c:pt idx="974">
                  <c:v>45005</c:v>
                </c:pt>
                <c:pt idx="975">
                  <c:v>45007</c:v>
                </c:pt>
                <c:pt idx="976">
                  <c:v>45008</c:v>
                </c:pt>
                <c:pt idx="977">
                  <c:v>45009</c:v>
                </c:pt>
                <c:pt idx="978">
                  <c:v>45012</c:v>
                </c:pt>
                <c:pt idx="979">
                  <c:v>45013</c:v>
                </c:pt>
                <c:pt idx="980">
                  <c:v>45014</c:v>
                </c:pt>
                <c:pt idx="981">
                  <c:v>45015</c:v>
                </c:pt>
                <c:pt idx="982">
                  <c:v>45016</c:v>
                </c:pt>
                <c:pt idx="983">
                  <c:v>45019</c:v>
                </c:pt>
                <c:pt idx="984">
                  <c:v>45020</c:v>
                </c:pt>
                <c:pt idx="985">
                  <c:v>45021</c:v>
                </c:pt>
                <c:pt idx="986">
                  <c:v>45022</c:v>
                </c:pt>
                <c:pt idx="987">
                  <c:v>45027</c:v>
                </c:pt>
                <c:pt idx="988">
                  <c:v>45028</c:v>
                </c:pt>
                <c:pt idx="989">
                  <c:v>45029</c:v>
                </c:pt>
                <c:pt idx="990">
                  <c:v>45030</c:v>
                </c:pt>
                <c:pt idx="991">
                  <c:v>45033</c:v>
                </c:pt>
                <c:pt idx="992">
                  <c:v>45034</c:v>
                </c:pt>
                <c:pt idx="993">
                  <c:v>45035</c:v>
                </c:pt>
                <c:pt idx="994">
                  <c:v>45036</c:v>
                </c:pt>
                <c:pt idx="995">
                  <c:v>45037</c:v>
                </c:pt>
                <c:pt idx="996">
                  <c:v>45040</c:v>
                </c:pt>
                <c:pt idx="997">
                  <c:v>45041</c:v>
                </c:pt>
                <c:pt idx="998">
                  <c:v>45042</c:v>
                </c:pt>
                <c:pt idx="999">
                  <c:v>45043</c:v>
                </c:pt>
                <c:pt idx="1000">
                  <c:v>45044</c:v>
                </c:pt>
                <c:pt idx="1001">
                  <c:v>45048</c:v>
                </c:pt>
                <c:pt idx="1002">
                  <c:v>45054</c:v>
                </c:pt>
                <c:pt idx="1003">
                  <c:v>45055</c:v>
                </c:pt>
                <c:pt idx="1004">
                  <c:v>45056</c:v>
                </c:pt>
                <c:pt idx="1005">
                  <c:v>45057</c:v>
                </c:pt>
                <c:pt idx="1006">
                  <c:v>45058</c:v>
                </c:pt>
                <c:pt idx="1007">
                  <c:v>45061</c:v>
                </c:pt>
                <c:pt idx="1008">
                  <c:v>45062</c:v>
                </c:pt>
                <c:pt idx="1009">
                  <c:v>45063</c:v>
                </c:pt>
                <c:pt idx="1010">
                  <c:v>45064</c:v>
                </c:pt>
                <c:pt idx="1011">
                  <c:v>45065</c:v>
                </c:pt>
                <c:pt idx="1012">
                  <c:v>45068</c:v>
                </c:pt>
                <c:pt idx="1013">
                  <c:v>45069</c:v>
                </c:pt>
                <c:pt idx="1014">
                  <c:v>45070</c:v>
                </c:pt>
                <c:pt idx="1015">
                  <c:v>45071</c:v>
                </c:pt>
                <c:pt idx="1016">
                  <c:v>45072</c:v>
                </c:pt>
                <c:pt idx="1017">
                  <c:v>45076</c:v>
                </c:pt>
                <c:pt idx="1018">
                  <c:v>45077</c:v>
                </c:pt>
                <c:pt idx="1019">
                  <c:v>45078</c:v>
                </c:pt>
                <c:pt idx="1020">
                  <c:v>45079</c:v>
                </c:pt>
                <c:pt idx="1021">
                  <c:v>45082</c:v>
                </c:pt>
                <c:pt idx="1022">
                  <c:v>45083</c:v>
                </c:pt>
                <c:pt idx="1023">
                  <c:v>45084</c:v>
                </c:pt>
                <c:pt idx="1024">
                  <c:v>45085</c:v>
                </c:pt>
                <c:pt idx="1025">
                  <c:v>45086</c:v>
                </c:pt>
                <c:pt idx="1026">
                  <c:v>45089</c:v>
                </c:pt>
                <c:pt idx="1027">
                  <c:v>45090</c:v>
                </c:pt>
                <c:pt idx="1028">
                  <c:v>45091</c:v>
                </c:pt>
                <c:pt idx="1029">
                  <c:v>45092</c:v>
                </c:pt>
                <c:pt idx="1030">
                  <c:v>45093</c:v>
                </c:pt>
                <c:pt idx="1031">
                  <c:v>45097</c:v>
                </c:pt>
                <c:pt idx="1032">
                  <c:v>45098</c:v>
                </c:pt>
                <c:pt idx="1033">
                  <c:v>45099</c:v>
                </c:pt>
                <c:pt idx="1034">
                  <c:v>45100</c:v>
                </c:pt>
                <c:pt idx="1035">
                  <c:v>45103</c:v>
                </c:pt>
                <c:pt idx="1036">
                  <c:v>45104</c:v>
                </c:pt>
                <c:pt idx="1037">
                  <c:v>45105</c:v>
                </c:pt>
                <c:pt idx="1038">
                  <c:v>45106</c:v>
                </c:pt>
                <c:pt idx="1039">
                  <c:v>45107</c:v>
                </c:pt>
                <c:pt idx="1040">
                  <c:v>45110</c:v>
                </c:pt>
                <c:pt idx="1041">
                  <c:v>45112</c:v>
                </c:pt>
                <c:pt idx="1042">
                  <c:v>45113</c:v>
                </c:pt>
                <c:pt idx="1043">
                  <c:v>45114</c:v>
                </c:pt>
                <c:pt idx="1044">
                  <c:v>45117</c:v>
                </c:pt>
                <c:pt idx="1045">
                  <c:v>45118</c:v>
                </c:pt>
                <c:pt idx="1046">
                  <c:v>45119</c:v>
                </c:pt>
                <c:pt idx="1047">
                  <c:v>45120</c:v>
                </c:pt>
                <c:pt idx="1048">
                  <c:v>45121</c:v>
                </c:pt>
                <c:pt idx="1049">
                  <c:v>45125</c:v>
                </c:pt>
                <c:pt idx="1050">
                  <c:v>45126</c:v>
                </c:pt>
                <c:pt idx="1051">
                  <c:v>45127</c:v>
                </c:pt>
                <c:pt idx="1052">
                  <c:v>45128</c:v>
                </c:pt>
                <c:pt idx="1053">
                  <c:v>45131</c:v>
                </c:pt>
                <c:pt idx="1054">
                  <c:v>45132</c:v>
                </c:pt>
                <c:pt idx="1055">
                  <c:v>45133</c:v>
                </c:pt>
                <c:pt idx="1056">
                  <c:v>45134</c:v>
                </c:pt>
                <c:pt idx="1057">
                  <c:v>45135</c:v>
                </c:pt>
                <c:pt idx="1058">
                  <c:v>45138</c:v>
                </c:pt>
                <c:pt idx="1059">
                  <c:v>45139</c:v>
                </c:pt>
                <c:pt idx="1060">
                  <c:v>45140</c:v>
                </c:pt>
                <c:pt idx="1061">
                  <c:v>45141</c:v>
                </c:pt>
                <c:pt idx="1062">
                  <c:v>45142</c:v>
                </c:pt>
                <c:pt idx="1063">
                  <c:v>45145</c:v>
                </c:pt>
                <c:pt idx="1064">
                  <c:v>45146</c:v>
                </c:pt>
                <c:pt idx="1065">
                  <c:v>45147</c:v>
                </c:pt>
                <c:pt idx="1066">
                  <c:v>45148</c:v>
                </c:pt>
                <c:pt idx="1067">
                  <c:v>45152</c:v>
                </c:pt>
                <c:pt idx="1068">
                  <c:v>45153</c:v>
                </c:pt>
                <c:pt idx="1069">
                  <c:v>45154</c:v>
                </c:pt>
                <c:pt idx="1070">
                  <c:v>45155</c:v>
                </c:pt>
                <c:pt idx="1071">
                  <c:v>45156</c:v>
                </c:pt>
                <c:pt idx="1072">
                  <c:v>45159</c:v>
                </c:pt>
                <c:pt idx="1073">
                  <c:v>45160</c:v>
                </c:pt>
                <c:pt idx="1074">
                  <c:v>45161</c:v>
                </c:pt>
                <c:pt idx="1075">
                  <c:v>45162</c:v>
                </c:pt>
                <c:pt idx="1076">
                  <c:v>45163</c:v>
                </c:pt>
                <c:pt idx="1077">
                  <c:v>45166</c:v>
                </c:pt>
                <c:pt idx="1078">
                  <c:v>45167</c:v>
                </c:pt>
                <c:pt idx="1079">
                  <c:v>45168</c:v>
                </c:pt>
                <c:pt idx="1080">
                  <c:v>45169</c:v>
                </c:pt>
                <c:pt idx="1081">
                  <c:v>45170</c:v>
                </c:pt>
                <c:pt idx="1082">
                  <c:v>45174</c:v>
                </c:pt>
                <c:pt idx="1083">
                  <c:v>45175</c:v>
                </c:pt>
                <c:pt idx="1084">
                  <c:v>45176</c:v>
                </c:pt>
                <c:pt idx="1085">
                  <c:v>45177</c:v>
                </c:pt>
                <c:pt idx="1086">
                  <c:v>45180</c:v>
                </c:pt>
                <c:pt idx="1087">
                  <c:v>45181</c:v>
                </c:pt>
                <c:pt idx="1088">
                  <c:v>45182</c:v>
                </c:pt>
                <c:pt idx="1089">
                  <c:v>45183</c:v>
                </c:pt>
                <c:pt idx="1090">
                  <c:v>45184</c:v>
                </c:pt>
                <c:pt idx="1091">
                  <c:v>45188</c:v>
                </c:pt>
                <c:pt idx="1092">
                  <c:v>45189</c:v>
                </c:pt>
                <c:pt idx="1093">
                  <c:v>45190</c:v>
                </c:pt>
                <c:pt idx="1094">
                  <c:v>45191</c:v>
                </c:pt>
                <c:pt idx="1095">
                  <c:v>45194</c:v>
                </c:pt>
                <c:pt idx="1096">
                  <c:v>45195</c:v>
                </c:pt>
                <c:pt idx="1097">
                  <c:v>45196</c:v>
                </c:pt>
                <c:pt idx="1098">
                  <c:v>45197</c:v>
                </c:pt>
                <c:pt idx="1099">
                  <c:v>45198</c:v>
                </c:pt>
                <c:pt idx="1100">
                  <c:v>45201</c:v>
                </c:pt>
                <c:pt idx="1101">
                  <c:v>45202</c:v>
                </c:pt>
                <c:pt idx="1102">
                  <c:v>45203</c:v>
                </c:pt>
                <c:pt idx="1103">
                  <c:v>45204</c:v>
                </c:pt>
                <c:pt idx="1104">
                  <c:v>45205</c:v>
                </c:pt>
                <c:pt idx="1105">
                  <c:v>45209</c:v>
                </c:pt>
                <c:pt idx="1106">
                  <c:v>45210</c:v>
                </c:pt>
                <c:pt idx="1107">
                  <c:v>45211</c:v>
                </c:pt>
                <c:pt idx="1108">
                  <c:v>45212</c:v>
                </c:pt>
                <c:pt idx="1109">
                  <c:v>45215</c:v>
                </c:pt>
                <c:pt idx="1110">
                  <c:v>45216</c:v>
                </c:pt>
                <c:pt idx="1111">
                  <c:v>45217</c:v>
                </c:pt>
                <c:pt idx="1112">
                  <c:v>45218</c:v>
                </c:pt>
                <c:pt idx="1113">
                  <c:v>45219</c:v>
                </c:pt>
                <c:pt idx="1114">
                  <c:v>45222</c:v>
                </c:pt>
                <c:pt idx="1115">
                  <c:v>45223</c:v>
                </c:pt>
                <c:pt idx="1116">
                  <c:v>45224</c:v>
                </c:pt>
                <c:pt idx="1117">
                  <c:v>45225</c:v>
                </c:pt>
                <c:pt idx="1118">
                  <c:v>45226</c:v>
                </c:pt>
                <c:pt idx="1119">
                  <c:v>45229</c:v>
                </c:pt>
                <c:pt idx="1120">
                  <c:v>45230</c:v>
                </c:pt>
                <c:pt idx="1121">
                  <c:v>45231</c:v>
                </c:pt>
                <c:pt idx="1122">
                  <c:v>45232</c:v>
                </c:pt>
                <c:pt idx="1123">
                  <c:v>45233</c:v>
                </c:pt>
                <c:pt idx="1124">
                  <c:v>45237</c:v>
                </c:pt>
                <c:pt idx="1125">
                  <c:v>45238</c:v>
                </c:pt>
                <c:pt idx="1126">
                  <c:v>45239</c:v>
                </c:pt>
                <c:pt idx="1127">
                  <c:v>45240</c:v>
                </c:pt>
                <c:pt idx="1128">
                  <c:v>45243</c:v>
                </c:pt>
                <c:pt idx="1129">
                  <c:v>45244</c:v>
                </c:pt>
                <c:pt idx="1130">
                  <c:v>45245</c:v>
                </c:pt>
                <c:pt idx="1131">
                  <c:v>45246</c:v>
                </c:pt>
                <c:pt idx="1132">
                  <c:v>45247</c:v>
                </c:pt>
                <c:pt idx="1133">
                  <c:v>45250</c:v>
                </c:pt>
                <c:pt idx="1134">
                  <c:v>45251</c:v>
                </c:pt>
                <c:pt idx="1135">
                  <c:v>45252</c:v>
                </c:pt>
                <c:pt idx="1136">
                  <c:v>45254</c:v>
                </c:pt>
                <c:pt idx="1137">
                  <c:v>45257</c:v>
                </c:pt>
                <c:pt idx="1138">
                  <c:v>45258</c:v>
                </c:pt>
                <c:pt idx="1139">
                  <c:v>45259</c:v>
                </c:pt>
                <c:pt idx="1140">
                  <c:v>45260</c:v>
                </c:pt>
                <c:pt idx="1141">
                  <c:v>45261</c:v>
                </c:pt>
                <c:pt idx="1142">
                  <c:v>45264</c:v>
                </c:pt>
                <c:pt idx="1143">
                  <c:v>45265</c:v>
                </c:pt>
                <c:pt idx="1144">
                  <c:v>45266</c:v>
                </c:pt>
                <c:pt idx="1145">
                  <c:v>45267</c:v>
                </c:pt>
                <c:pt idx="1146">
                  <c:v>45268</c:v>
                </c:pt>
                <c:pt idx="1147">
                  <c:v>45271</c:v>
                </c:pt>
                <c:pt idx="1148">
                  <c:v>45272</c:v>
                </c:pt>
                <c:pt idx="1149">
                  <c:v>45273</c:v>
                </c:pt>
                <c:pt idx="1150">
                  <c:v>45274</c:v>
                </c:pt>
                <c:pt idx="1151">
                  <c:v>45275</c:v>
                </c:pt>
                <c:pt idx="1152">
                  <c:v>45278</c:v>
                </c:pt>
                <c:pt idx="1153">
                  <c:v>45279</c:v>
                </c:pt>
                <c:pt idx="1154">
                  <c:v>45280</c:v>
                </c:pt>
                <c:pt idx="1155">
                  <c:v>45281</c:v>
                </c:pt>
                <c:pt idx="1156">
                  <c:v>45282</c:v>
                </c:pt>
                <c:pt idx="1157">
                  <c:v>45287</c:v>
                </c:pt>
                <c:pt idx="1158">
                  <c:v>45288</c:v>
                </c:pt>
                <c:pt idx="1159">
                  <c:v>45289</c:v>
                </c:pt>
              </c:numCache>
            </c:numRef>
          </c:cat>
          <c:val>
            <c:numRef>
              <c:f>'Prezzi indicizzati'!$P$2:$P$1161</c:f>
              <c:numCache>
                <c:formatCode>_("€"* #,##0.00_);_("€"* \(#,##0.00\);_("€"* "-"??_);_(@_)</c:formatCode>
                <c:ptCount val="1160"/>
                <c:pt idx="0" formatCode="_-* #,##0.00\ [$€-410]_-;\-* #,##0.00\ [$€-410]_-;_-* &quot;-&quot;??\ [$€-410]_-;_-@_-">
                  <c:v>100</c:v>
                </c:pt>
                <c:pt idx="1">
                  <c:v>99.815373585235079</c:v>
                </c:pt>
                <c:pt idx="2">
                  <c:v>100.33702679033291</c:v>
                </c:pt>
                <c:pt idx="3">
                  <c:v>101.16673121161548</c:v>
                </c:pt>
                <c:pt idx="4">
                  <c:v>101.4292759171187</c:v>
                </c:pt>
                <c:pt idx="5">
                  <c:v>101.11230913965761</c:v>
                </c:pt>
                <c:pt idx="6">
                  <c:v>101.15252203583127</c:v>
                </c:pt>
                <c:pt idx="7">
                  <c:v>101.51889588203227</c:v>
                </c:pt>
                <c:pt idx="8">
                  <c:v>101.40169339941994</c:v>
                </c:pt>
                <c:pt idx="9">
                  <c:v>104.06633177589623</c:v>
                </c:pt>
                <c:pt idx="10">
                  <c:v>102.99432840284221</c:v>
                </c:pt>
                <c:pt idx="11">
                  <c:v>102.82186801440234</c:v>
                </c:pt>
                <c:pt idx="12">
                  <c:v>103.36646021570087</c:v>
                </c:pt>
                <c:pt idx="13">
                  <c:v>104.77446880435824</c:v>
                </c:pt>
                <c:pt idx="14">
                  <c:v>104.11063097098821</c:v>
                </c:pt>
                <c:pt idx="15">
                  <c:v>104.18975657731602</c:v>
                </c:pt>
                <c:pt idx="16">
                  <c:v>103.8445571891464</c:v>
                </c:pt>
                <c:pt idx="17">
                  <c:v>103.76506010109874</c:v>
                </c:pt>
                <c:pt idx="18">
                  <c:v>103.83527014615019</c:v>
                </c:pt>
                <c:pt idx="19">
                  <c:v>103.79737901072561</c:v>
                </c:pt>
                <c:pt idx="20">
                  <c:v>105.57491904020266</c:v>
                </c:pt>
                <c:pt idx="21">
                  <c:v>105.17316156018606</c:v>
                </c:pt>
                <c:pt idx="22">
                  <c:v>102.36197364522938</c:v>
                </c:pt>
                <c:pt idx="23">
                  <c:v>101.29173481034466</c:v>
                </c:pt>
                <c:pt idx="24">
                  <c:v>103.32838333941635</c:v>
                </c:pt>
                <c:pt idx="25">
                  <c:v>102.99135654908342</c:v>
                </c:pt>
                <c:pt idx="26">
                  <c:v>104.94172844872018</c:v>
                </c:pt>
                <c:pt idx="27">
                  <c:v>105.89058563164429</c:v>
                </c:pt>
                <c:pt idx="28">
                  <c:v>106.08849251789381</c:v>
                </c:pt>
                <c:pt idx="29">
                  <c:v>106.40815253782381</c:v>
                </c:pt>
                <c:pt idx="30">
                  <c:v>106.85105161831368</c:v>
                </c:pt>
                <c:pt idx="31">
                  <c:v>107.17981294037997</c:v>
                </c:pt>
                <c:pt idx="32">
                  <c:v>106.68332762180188</c:v>
                </c:pt>
                <c:pt idx="33">
                  <c:v>106.94624380902495</c:v>
                </c:pt>
                <c:pt idx="34">
                  <c:v>107.74530098841998</c:v>
                </c:pt>
                <c:pt idx="35">
                  <c:v>107.66153186059404</c:v>
                </c:pt>
                <c:pt idx="36">
                  <c:v>107.92231202792799</c:v>
                </c:pt>
                <c:pt idx="37">
                  <c:v>107.61481803432305</c:v>
                </c:pt>
                <c:pt idx="38">
                  <c:v>106.9663038218968</c:v>
                </c:pt>
                <c:pt idx="39">
                  <c:v>106.40945272384327</c:v>
                </c:pt>
                <c:pt idx="40">
                  <c:v>107.20479508603979</c:v>
                </c:pt>
                <c:pt idx="41">
                  <c:v>107.02546228578274</c:v>
                </c:pt>
                <c:pt idx="42">
                  <c:v>107.47346923992053</c:v>
                </c:pt>
                <c:pt idx="43">
                  <c:v>107.61333210744364</c:v>
                </c:pt>
                <c:pt idx="44">
                  <c:v>108.52550547053268</c:v>
                </c:pt>
                <c:pt idx="45">
                  <c:v>108.25961742955081</c:v>
                </c:pt>
                <c:pt idx="46">
                  <c:v>109.4794705271047</c:v>
                </c:pt>
                <c:pt idx="47">
                  <c:v>107.76582535344164</c:v>
                </c:pt>
                <c:pt idx="48">
                  <c:v>105.53953540638707</c:v>
                </c:pt>
                <c:pt idx="49">
                  <c:v>105.37682641309323</c:v>
                </c:pt>
                <c:pt idx="50">
                  <c:v>106.05320175450817</c:v>
                </c:pt>
                <c:pt idx="51">
                  <c:v>106.04911545558984</c:v>
                </c:pt>
                <c:pt idx="52">
                  <c:v>106.13381328771536</c:v>
                </c:pt>
                <c:pt idx="53">
                  <c:v>107.0428290561857</c:v>
                </c:pt>
                <c:pt idx="54">
                  <c:v>108.49114341144666</c:v>
                </c:pt>
                <c:pt idx="55">
                  <c:v>109.16724014157168</c:v>
                </c:pt>
                <c:pt idx="56">
                  <c:v>111.02102679404776</c:v>
                </c:pt>
                <c:pt idx="57">
                  <c:v>111.33316430915079</c:v>
                </c:pt>
                <c:pt idx="58">
                  <c:v>111.53506462388869</c:v>
                </c:pt>
                <c:pt idx="59">
                  <c:v>111.10461018101374</c:v>
                </c:pt>
                <c:pt idx="60">
                  <c:v>110.05675311974991</c:v>
                </c:pt>
                <c:pt idx="61">
                  <c:v>110.57069807916089</c:v>
                </c:pt>
                <c:pt idx="62">
                  <c:v>110.84271556852028</c:v>
                </c:pt>
                <c:pt idx="63">
                  <c:v>111.44386586166577</c:v>
                </c:pt>
                <c:pt idx="64">
                  <c:v>111.63285718663892</c:v>
                </c:pt>
                <c:pt idx="65">
                  <c:v>112.38547915105282</c:v>
                </c:pt>
                <c:pt idx="66">
                  <c:v>112.86608362610735</c:v>
                </c:pt>
                <c:pt idx="67">
                  <c:v>113.50986144660553</c:v>
                </c:pt>
                <c:pt idx="68">
                  <c:v>113.63170745071598</c:v>
                </c:pt>
                <c:pt idx="69">
                  <c:v>114.35284633937269</c:v>
                </c:pt>
                <c:pt idx="70">
                  <c:v>114.06903430540811</c:v>
                </c:pt>
                <c:pt idx="71">
                  <c:v>114.37160616622506</c:v>
                </c:pt>
                <c:pt idx="72">
                  <c:v>112.30579632214524</c:v>
                </c:pt>
                <c:pt idx="73">
                  <c:v>113.11553360098591</c:v>
                </c:pt>
                <c:pt idx="74">
                  <c:v>111.20230987333402</c:v>
                </c:pt>
                <c:pt idx="75">
                  <c:v>112.00015973713953</c:v>
                </c:pt>
                <c:pt idx="76">
                  <c:v>110.29895920109141</c:v>
                </c:pt>
                <c:pt idx="77">
                  <c:v>111.36669053436717</c:v>
                </c:pt>
                <c:pt idx="78">
                  <c:v>112.36922682580943</c:v>
                </c:pt>
                <c:pt idx="79">
                  <c:v>114.32693548941324</c:v>
                </c:pt>
                <c:pt idx="80">
                  <c:v>113.66356200819303</c:v>
                </c:pt>
                <c:pt idx="81">
                  <c:v>111.82797795998955</c:v>
                </c:pt>
                <c:pt idx="82">
                  <c:v>112.77692801334361</c:v>
                </c:pt>
                <c:pt idx="83">
                  <c:v>113.01161158985818</c:v>
                </c:pt>
                <c:pt idx="84">
                  <c:v>111.00254557848525</c:v>
                </c:pt>
                <c:pt idx="85">
                  <c:v>111.54704490935382</c:v>
                </c:pt>
                <c:pt idx="86">
                  <c:v>111.69573046772334</c:v>
                </c:pt>
                <c:pt idx="87">
                  <c:v>109.93825045111811</c:v>
                </c:pt>
                <c:pt idx="88">
                  <c:v>110.53512870448536</c:v>
                </c:pt>
                <c:pt idx="89">
                  <c:v>108.90766728982723</c:v>
                </c:pt>
                <c:pt idx="90">
                  <c:v>109.52033351628808</c:v>
                </c:pt>
                <c:pt idx="91">
                  <c:v>111.1767705050944</c:v>
                </c:pt>
                <c:pt idx="92">
                  <c:v>111.26629759957798</c:v>
                </c:pt>
                <c:pt idx="93">
                  <c:v>111.0093251198725</c:v>
                </c:pt>
                <c:pt idx="94">
                  <c:v>111.86596196584411</c:v>
                </c:pt>
                <c:pt idx="95">
                  <c:v>112.89153012391699</c:v>
                </c:pt>
                <c:pt idx="96">
                  <c:v>112.51884108847858</c:v>
                </c:pt>
                <c:pt idx="97">
                  <c:v>113.014490573187</c:v>
                </c:pt>
                <c:pt idx="98">
                  <c:v>112.33978689951141</c:v>
                </c:pt>
                <c:pt idx="99">
                  <c:v>112.24152998461136</c:v>
                </c:pt>
                <c:pt idx="100">
                  <c:v>114.52549246867247</c:v>
                </c:pt>
                <c:pt idx="101">
                  <c:v>114.30984733030019</c:v>
                </c:pt>
                <c:pt idx="102">
                  <c:v>114.74503816510318</c:v>
                </c:pt>
                <c:pt idx="103">
                  <c:v>114.60136760995161</c:v>
                </c:pt>
                <c:pt idx="104">
                  <c:v>113.99445935014845</c:v>
                </c:pt>
                <c:pt idx="105">
                  <c:v>113.5660480567327</c:v>
                </c:pt>
                <c:pt idx="106">
                  <c:v>113.72281334250893</c:v>
                </c:pt>
                <c:pt idx="107">
                  <c:v>113.96158321794184</c:v>
                </c:pt>
                <c:pt idx="108">
                  <c:v>115.14818870156923</c:v>
                </c:pt>
                <c:pt idx="109">
                  <c:v>116.28659443204623</c:v>
                </c:pt>
                <c:pt idx="110">
                  <c:v>116.33618724164607</c:v>
                </c:pt>
                <c:pt idx="111">
                  <c:v>117.16756333066793</c:v>
                </c:pt>
                <c:pt idx="112">
                  <c:v>116.72447850931815</c:v>
                </c:pt>
                <c:pt idx="113">
                  <c:v>116.49211669355266</c:v>
                </c:pt>
                <c:pt idx="114">
                  <c:v>115.49877457467663</c:v>
                </c:pt>
                <c:pt idx="115">
                  <c:v>114.91239067989511</c:v>
                </c:pt>
                <c:pt idx="116">
                  <c:v>114.52892867458108</c:v>
                </c:pt>
                <c:pt idx="117">
                  <c:v>114.4472026962143</c:v>
                </c:pt>
                <c:pt idx="118">
                  <c:v>115.4469528747577</c:v>
                </c:pt>
                <c:pt idx="119">
                  <c:v>114.61167622767744</c:v>
                </c:pt>
                <c:pt idx="120">
                  <c:v>113.5605687013649</c:v>
                </c:pt>
                <c:pt idx="121">
                  <c:v>113.85979722670321</c:v>
                </c:pt>
                <c:pt idx="122">
                  <c:v>114.13218619778243</c:v>
                </c:pt>
                <c:pt idx="123">
                  <c:v>116.00203943464196</c:v>
                </c:pt>
                <c:pt idx="124">
                  <c:v>116.30061786697053</c:v>
                </c:pt>
                <c:pt idx="125">
                  <c:v>114.80735422360783</c:v>
                </c:pt>
                <c:pt idx="126">
                  <c:v>115.34414530878954</c:v>
                </c:pt>
                <c:pt idx="127">
                  <c:v>115.32157779430869</c:v>
                </c:pt>
                <c:pt idx="128">
                  <c:v>112.81194016543938</c:v>
                </c:pt>
                <c:pt idx="129">
                  <c:v>113.2001385626815</c:v>
                </c:pt>
                <c:pt idx="130">
                  <c:v>113.79553088916934</c:v>
                </c:pt>
                <c:pt idx="131">
                  <c:v>110.25986075007732</c:v>
                </c:pt>
                <c:pt idx="132">
                  <c:v>108.27308364189534</c:v>
                </c:pt>
                <c:pt idx="133">
                  <c:v>107.43214189858735</c:v>
                </c:pt>
                <c:pt idx="134">
                  <c:v>108.19544396244692</c:v>
                </c:pt>
                <c:pt idx="135">
                  <c:v>110.0088319778894</c:v>
                </c:pt>
                <c:pt idx="136">
                  <c:v>108.60082338923203</c:v>
                </c:pt>
                <c:pt idx="137">
                  <c:v>109.12396252120926</c:v>
                </c:pt>
                <c:pt idx="138">
                  <c:v>106.73282756097176</c:v>
                </c:pt>
                <c:pt idx="139">
                  <c:v>105.98995699170388</c:v>
                </c:pt>
                <c:pt idx="140">
                  <c:v>107.38366353414706</c:v>
                </c:pt>
                <c:pt idx="141">
                  <c:v>108.80114490666057</c:v>
                </c:pt>
                <c:pt idx="142">
                  <c:v>108.20500961673302</c:v>
                </c:pt>
                <c:pt idx="143">
                  <c:v>109.61357542797016</c:v>
                </c:pt>
                <c:pt idx="144">
                  <c:v>109.09526555835096</c:v>
                </c:pt>
                <c:pt idx="145">
                  <c:v>107.83659262107285</c:v>
                </c:pt>
                <c:pt idx="146">
                  <c:v>108.2687187316871</c:v>
                </c:pt>
                <c:pt idx="147">
                  <c:v>108.93720008655524</c:v>
                </c:pt>
                <c:pt idx="148">
                  <c:v>108.66787583966477</c:v>
                </c:pt>
                <c:pt idx="149">
                  <c:v>109.94818758712405</c:v>
                </c:pt>
                <c:pt idx="150">
                  <c:v>110.88060670394486</c:v>
                </c:pt>
                <c:pt idx="151">
                  <c:v>110.6166689419922</c:v>
                </c:pt>
                <c:pt idx="152">
                  <c:v>111.67706351130093</c:v>
                </c:pt>
                <c:pt idx="153">
                  <c:v>112.62192726573666</c:v>
                </c:pt>
                <c:pt idx="154">
                  <c:v>113.22512070834134</c:v>
                </c:pt>
                <c:pt idx="155">
                  <c:v>113.54431637612153</c:v>
                </c:pt>
                <c:pt idx="156">
                  <c:v>113.94003727819057</c:v>
                </c:pt>
                <c:pt idx="157">
                  <c:v>114.77921448332928</c:v>
                </c:pt>
                <c:pt idx="158">
                  <c:v>115.25452534387597</c:v>
                </c:pt>
                <c:pt idx="159">
                  <c:v>115.79577420969586</c:v>
                </c:pt>
                <c:pt idx="160">
                  <c:v>114.90496104549814</c:v>
                </c:pt>
                <c:pt idx="161">
                  <c:v>115.06293364686391</c:v>
                </c:pt>
                <c:pt idx="162">
                  <c:v>115.69519553404677</c:v>
                </c:pt>
                <c:pt idx="163">
                  <c:v>115.79094494733782</c:v>
                </c:pt>
                <c:pt idx="164">
                  <c:v>114.2970312109654</c:v>
                </c:pt>
                <c:pt idx="165">
                  <c:v>113.61935568353101</c:v>
                </c:pt>
                <c:pt idx="166">
                  <c:v>114.12419934080569</c:v>
                </c:pt>
                <c:pt idx="167">
                  <c:v>114.98232211365669</c:v>
                </c:pt>
                <c:pt idx="168">
                  <c:v>115.42011332049864</c:v>
                </c:pt>
                <c:pt idx="169">
                  <c:v>113.89471650836902</c:v>
                </c:pt>
                <c:pt idx="170">
                  <c:v>110.75030949070785</c:v>
                </c:pt>
                <c:pt idx="171">
                  <c:v>111.56348297545713</c:v>
                </c:pt>
                <c:pt idx="172">
                  <c:v>112.34935255379752</c:v>
                </c:pt>
                <c:pt idx="173">
                  <c:v>111.16776207338808</c:v>
                </c:pt>
                <c:pt idx="174">
                  <c:v>112.31991262749949</c:v>
                </c:pt>
                <c:pt idx="175">
                  <c:v>112.96944841465533</c:v>
                </c:pt>
                <c:pt idx="176">
                  <c:v>116.19623150369299</c:v>
                </c:pt>
                <c:pt idx="177">
                  <c:v>117.29340276326678</c:v>
                </c:pt>
                <c:pt idx="178">
                  <c:v>117.66785633687449</c:v>
                </c:pt>
                <c:pt idx="179">
                  <c:v>117.52706476505175</c:v>
                </c:pt>
                <c:pt idx="180">
                  <c:v>117.32878639708237</c:v>
                </c:pt>
                <c:pt idx="181">
                  <c:v>118.39085263413043</c:v>
                </c:pt>
                <c:pt idx="182">
                  <c:v>118.85734080383072</c:v>
                </c:pt>
                <c:pt idx="183">
                  <c:v>119.54374615168155</c:v>
                </c:pt>
                <c:pt idx="184">
                  <c:v>119.7518687852269</c:v>
                </c:pt>
                <c:pt idx="185">
                  <c:v>120.19021721464863</c:v>
                </c:pt>
                <c:pt idx="186">
                  <c:v>120.17080729478653</c:v>
                </c:pt>
                <c:pt idx="187">
                  <c:v>119.89786110112752</c:v>
                </c:pt>
                <c:pt idx="188">
                  <c:v>119.49443195337162</c:v>
                </c:pt>
                <c:pt idx="189">
                  <c:v>120.36982862619558</c:v>
                </c:pt>
                <c:pt idx="190">
                  <c:v>122.11068483583757</c:v>
                </c:pt>
                <c:pt idx="191">
                  <c:v>122.40220511548901</c:v>
                </c:pt>
                <c:pt idx="192">
                  <c:v>123.41978641658515</c:v>
                </c:pt>
                <c:pt idx="193">
                  <c:v>122.85420549811519</c:v>
                </c:pt>
                <c:pt idx="194">
                  <c:v>122.57382967005923</c:v>
                </c:pt>
                <c:pt idx="195">
                  <c:v>123.36452851075764</c:v>
                </c:pt>
                <c:pt idx="196">
                  <c:v>122.86822893303948</c:v>
                </c:pt>
                <c:pt idx="197">
                  <c:v>122.40536271010774</c:v>
                </c:pt>
                <c:pt idx="198">
                  <c:v>122.97670159523537</c:v>
                </c:pt>
                <c:pt idx="199">
                  <c:v>122.65406972154658</c:v>
                </c:pt>
                <c:pt idx="200">
                  <c:v>122.78510989822328</c:v>
                </c:pt>
                <c:pt idx="201">
                  <c:v>122.20021193032116</c:v>
                </c:pt>
                <c:pt idx="202">
                  <c:v>122.01038477147839</c:v>
                </c:pt>
                <c:pt idx="203">
                  <c:v>122.25351955711947</c:v>
                </c:pt>
                <c:pt idx="204">
                  <c:v>123.02035069731762</c:v>
                </c:pt>
                <c:pt idx="205">
                  <c:v>122.92720165606551</c:v>
                </c:pt>
                <c:pt idx="206">
                  <c:v>123.39759038382418</c:v>
                </c:pt>
                <c:pt idx="207">
                  <c:v>122.92683017434565</c:v>
                </c:pt>
                <c:pt idx="208">
                  <c:v>120.40354059227187</c:v>
                </c:pt>
                <c:pt idx="209">
                  <c:v>120.63209472040893</c:v>
                </c:pt>
                <c:pt idx="210">
                  <c:v>122.03703858487754</c:v>
                </c:pt>
                <c:pt idx="211">
                  <c:v>121.24048890709147</c:v>
                </c:pt>
                <c:pt idx="212">
                  <c:v>122.27859457320929</c:v>
                </c:pt>
                <c:pt idx="213">
                  <c:v>121.71236356172959</c:v>
                </c:pt>
                <c:pt idx="214">
                  <c:v>121.38833863159135</c:v>
                </c:pt>
                <c:pt idx="215">
                  <c:v>122.09433964016424</c:v>
                </c:pt>
                <c:pt idx="216">
                  <c:v>122.78993916058131</c:v>
                </c:pt>
                <c:pt idx="217">
                  <c:v>123.35719174679063</c:v>
                </c:pt>
                <c:pt idx="218">
                  <c:v>124.51751489873872</c:v>
                </c:pt>
                <c:pt idx="219">
                  <c:v>123.40464853650133</c:v>
                </c:pt>
                <c:pt idx="220">
                  <c:v>122.79476842293937</c:v>
                </c:pt>
                <c:pt idx="221">
                  <c:v>122.70004058437789</c:v>
                </c:pt>
                <c:pt idx="222">
                  <c:v>123.69319696239396</c:v>
                </c:pt>
                <c:pt idx="223">
                  <c:v>123.52677315190166</c:v>
                </c:pt>
                <c:pt idx="224">
                  <c:v>123.8623140153552</c:v>
                </c:pt>
                <c:pt idx="225">
                  <c:v>123.04412552738795</c:v>
                </c:pt>
                <c:pt idx="226">
                  <c:v>121.91092054098883</c:v>
                </c:pt>
                <c:pt idx="227">
                  <c:v>122.83813891373173</c:v>
                </c:pt>
                <c:pt idx="228">
                  <c:v>123.70508437742913</c:v>
                </c:pt>
                <c:pt idx="229">
                  <c:v>125.32920245660861</c:v>
                </c:pt>
                <c:pt idx="230">
                  <c:v>125.22007970140298</c:v>
                </c:pt>
                <c:pt idx="231">
                  <c:v>124.97100120824429</c:v>
                </c:pt>
                <c:pt idx="232">
                  <c:v>124.74634763816566</c:v>
                </c:pt>
                <c:pt idx="233">
                  <c:v>124.71969382476648</c:v>
                </c:pt>
                <c:pt idx="234">
                  <c:v>125.61775088250124</c:v>
                </c:pt>
                <c:pt idx="235">
                  <c:v>125.89394754120893</c:v>
                </c:pt>
                <c:pt idx="236">
                  <c:v>125.52135137620046</c:v>
                </c:pt>
                <c:pt idx="237">
                  <c:v>124.33883219149141</c:v>
                </c:pt>
                <c:pt idx="238">
                  <c:v>126.08721090596033</c:v>
                </c:pt>
                <c:pt idx="239">
                  <c:v>122.63326674523505</c:v>
                </c:pt>
                <c:pt idx="240">
                  <c:v>123.73768189834588</c:v>
                </c:pt>
                <c:pt idx="241">
                  <c:v>123.93558878459538</c:v>
                </c:pt>
                <c:pt idx="242">
                  <c:v>122.19073914646503</c:v>
                </c:pt>
                <c:pt idx="243">
                  <c:v>120.56411356567655</c:v>
                </c:pt>
                <c:pt idx="244">
                  <c:v>121.1512404238978</c:v>
                </c:pt>
                <c:pt idx="245">
                  <c:v>123.34809044465433</c:v>
                </c:pt>
                <c:pt idx="246">
                  <c:v>125.1738302272818</c:v>
                </c:pt>
                <c:pt idx="247">
                  <c:v>126.06993700598734</c:v>
                </c:pt>
                <c:pt idx="248">
                  <c:v>125.50333451278779</c:v>
                </c:pt>
                <c:pt idx="249">
                  <c:v>125.31963680232249</c:v>
                </c:pt>
                <c:pt idx="250">
                  <c:v>127.69479804860653</c:v>
                </c:pt>
                <c:pt idx="251">
                  <c:v>127.65439941157295</c:v>
                </c:pt>
                <c:pt idx="252">
                  <c:v>127.64306921911755</c:v>
                </c:pt>
                <c:pt idx="253">
                  <c:v>127.05779976949559</c:v>
                </c:pt>
                <c:pt idx="254">
                  <c:v>128.05903587491838</c:v>
                </c:pt>
                <c:pt idx="255">
                  <c:v>126.89815550039052</c:v>
                </c:pt>
                <c:pt idx="256">
                  <c:v>126.1118215699003</c:v>
                </c:pt>
                <c:pt idx="257">
                  <c:v>118.78583057275979</c:v>
                </c:pt>
                <c:pt idx="258">
                  <c:v>118.64085983158874</c:v>
                </c:pt>
                <c:pt idx="259">
                  <c:v>114.85713277406759</c:v>
                </c:pt>
                <c:pt idx="260">
                  <c:v>110.42619169013967</c:v>
                </c:pt>
                <c:pt idx="261">
                  <c:v>110.12454853362235</c:v>
                </c:pt>
                <c:pt idx="262">
                  <c:v>111.30883225650068</c:v>
                </c:pt>
                <c:pt idx="263">
                  <c:v>112.63037847486324</c:v>
                </c:pt>
                <c:pt idx="264">
                  <c:v>110.9311282178443</c:v>
                </c:pt>
                <c:pt idx="265">
                  <c:v>107.18984294681589</c:v>
                </c:pt>
                <c:pt idx="266">
                  <c:v>98.675017575728873</c:v>
                </c:pt>
                <c:pt idx="267">
                  <c:v>97.286326036503652</c:v>
                </c:pt>
                <c:pt idx="268">
                  <c:v>96.944469983812681</c:v>
                </c:pt>
                <c:pt idx="269">
                  <c:v>85.079808203988023</c:v>
                </c:pt>
                <c:pt idx="270">
                  <c:v>85.738723904570051</c:v>
                </c:pt>
                <c:pt idx="271">
                  <c:v>81.189651633730165</c:v>
                </c:pt>
                <c:pt idx="272">
                  <c:v>83.017806047536652</c:v>
                </c:pt>
                <c:pt idx="273">
                  <c:v>78.398523731645312</c:v>
                </c:pt>
                <c:pt idx="274">
                  <c:v>79.965433625968046</c:v>
                </c:pt>
                <c:pt idx="275">
                  <c:v>81.17943588643432</c:v>
                </c:pt>
                <c:pt idx="276">
                  <c:v>90.089610677870553</c:v>
                </c:pt>
                <c:pt idx="277">
                  <c:v>91.702677175884517</c:v>
                </c:pt>
                <c:pt idx="278">
                  <c:v>92.879345523505961</c:v>
                </c:pt>
                <c:pt idx="279">
                  <c:v>89.457627401977575</c:v>
                </c:pt>
                <c:pt idx="280">
                  <c:v>91.161335439634669</c:v>
                </c:pt>
                <c:pt idx="281">
                  <c:v>92.274573283591934</c:v>
                </c:pt>
                <c:pt idx="282">
                  <c:v>88.642503638199088</c:v>
                </c:pt>
                <c:pt idx="283">
                  <c:v>88.884616849110614</c:v>
                </c:pt>
                <c:pt idx="284">
                  <c:v>88.466235562130777</c:v>
                </c:pt>
                <c:pt idx="285">
                  <c:v>93.568536984255672</c:v>
                </c:pt>
                <c:pt idx="286">
                  <c:v>96.183118198982328</c:v>
                </c:pt>
                <c:pt idx="287">
                  <c:v>95.96199370524225</c:v>
                </c:pt>
                <c:pt idx="288">
                  <c:v>98.115194623916551</c:v>
                </c:pt>
                <c:pt idx="289">
                  <c:v>99.339412631678641</c:v>
                </c:pt>
                <c:pt idx="290">
                  <c:v>95.46857311085293</c:v>
                </c:pt>
                <c:pt idx="291">
                  <c:v>95.670844907310666</c:v>
                </c:pt>
                <c:pt idx="292">
                  <c:v>98.682075728406005</c:v>
                </c:pt>
                <c:pt idx="293">
                  <c:v>99.147542323376697</c:v>
                </c:pt>
                <c:pt idx="294">
                  <c:v>95.190797654835904</c:v>
                </c:pt>
                <c:pt idx="295">
                  <c:v>96.724831416952014</c:v>
                </c:pt>
                <c:pt idx="296">
                  <c:v>97.642019783258988</c:v>
                </c:pt>
                <c:pt idx="297">
                  <c:v>95.991712242830161</c:v>
                </c:pt>
                <c:pt idx="298">
                  <c:v>98.999785469306772</c:v>
                </c:pt>
                <c:pt idx="299">
                  <c:v>100.25947998131446</c:v>
                </c:pt>
                <c:pt idx="300">
                  <c:v>100.87251768949514</c:v>
                </c:pt>
                <c:pt idx="301">
                  <c:v>99.921803097971804</c:v>
                </c:pt>
                <c:pt idx="302">
                  <c:v>101.27037461145333</c:v>
                </c:pt>
                <c:pt idx="303">
                  <c:v>100.53214756368357</c:v>
                </c:pt>
                <c:pt idx="304">
                  <c:v>100.48116169763431</c:v>
                </c:pt>
                <c:pt idx="305">
                  <c:v>97.91013671455994</c:v>
                </c:pt>
                <c:pt idx="306">
                  <c:v>96.000349192816657</c:v>
                </c:pt>
                <c:pt idx="307">
                  <c:v>97.190483752782626</c:v>
                </c:pt>
                <c:pt idx="308">
                  <c:v>102.70420117964021</c:v>
                </c:pt>
                <c:pt idx="309">
                  <c:v>102.85669442563818</c:v>
                </c:pt>
                <c:pt idx="310">
                  <c:v>104.23507734713758</c:v>
                </c:pt>
                <c:pt idx="311">
                  <c:v>102.76976770319352</c:v>
                </c:pt>
                <c:pt idx="312">
                  <c:v>102.84350682458354</c:v>
                </c:pt>
                <c:pt idx="313">
                  <c:v>106.84417920649648</c:v>
                </c:pt>
                <c:pt idx="314">
                  <c:v>108.26546826663844</c:v>
                </c:pt>
                <c:pt idx="315">
                  <c:v>109.41186085409218</c:v>
                </c:pt>
                <c:pt idx="316">
                  <c:v>107.60757414078599</c:v>
                </c:pt>
                <c:pt idx="317">
                  <c:v>111.64214422963514</c:v>
                </c:pt>
                <c:pt idx="318">
                  <c:v>115.97064922931473</c:v>
                </c:pt>
                <c:pt idx="319">
                  <c:v>115.44314518712926</c:v>
                </c:pt>
                <c:pt idx="320">
                  <c:v>119.31695656171379</c:v>
                </c:pt>
                <c:pt idx="321">
                  <c:v>119.05608352394989</c:v>
                </c:pt>
                <c:pt idx="322">
                  <c:v>117.18381565591133</c:v>
                </c:pt>
                <c:pt idx="323">
                  <c:v>116.36813466955307</c:v>
                </c:pt>
                <c:pt idx="324">
                  <c:v>111.16859790725772</c:v>
                </c:pt>
                <c:pt idx="325">
                  <c:v>110.97347713390708</c:v>
                </c:pt>
                <c:pt idx="326">
                  <c:v>110.62121959306035</c:v>
                </c:pt>
                <c:pt idx="327">
                  <c:v>114.37606394686324</c:v>
                </c:pt>
                <c:pt idx="328">
                  <c:v>114.99346656525216</c:v>
                </c:pt>
                <c:pt idx="329">
                  <c:v>114.05909716940216</c:v>
                </c:pt>
                <c:pt idx="330">
                  <c:v>114.51629829610621</c:v>
                </c:pt>
                <c:pt idx="331">
                  <c:v>113.88672965139226</c:v>
                </c:pt>
                <c:pt idx="332">
                  <c:v>116.30869759437725</c:v>
                </c:pt>
                <c:pt idx="333">
                  <c:v>112.3169407737407</c:v>
                </c:pt>
                <c:pt idx="334">
                  <c:v>113.09640229241369</c:v>
                </c:pt>
                <c:pt idx="335">
                  <c:v>112.27468472810787</c:v>
                </c:pt>
                <c:pt idx="336">
                  <c:v>113.60022437495878</c:v>
                </c:pt>
                <c:pt idx="337">
                  <c:v>114.33213623349113</c:v>
                </c:pt>
                <c:pt idx="338">
                  <c:v>113.86444074820132</c:v>
                </c:pt>
                <c:pt idx="339">
                  <c:v>117.09531013615732</c:v>
                </c:pt>
                <c:pt idx="340">
                  <c:v>118.25609764025525</c:v>
                </c:pt>
                <c:pt idx="341">
                  <c:v>117.17276407474581</c:v>
                </c:pt>
                <c:pt idx="342">
                  <c:v>116.03983769963659</c:v>
                </c:pt>
                <c:pt idx="343">
                  <c:v>115.99015201960678</c:v>
                </c:pt>
                <c:pt idx="344">
                  <c:v>117.32980797181196</c:v>
                </c:pt>
                <c:pt idx="345">
                  <c:v>118.873871740364</c:v>
                </c:pt>
                <c:pt idx="346">
                  <c:v>117.92092825852156</c:v>
                </c:pt>
                <c:pt idx="347">
                  <c:v>120.09056724329916</c:v>
                </c:pt>
                <c:pt idx="348">
                  <c:v>119.5703999650807</c:v>
                </c:pt>
                <c:pt idx="349">
                  <c:v>119.98497356443212</c:v>
                </c:pt>
                <c:pt idx="350">
                  <c:v>121.16730700828124</c:v>
                </c:pt>
                <c:pt idx="351">
                  <c:v>122.32735154893946</c:v>
                </c:pt>
                <c:pt idx="352">
                  <c:v>121.69973318325471</c:v>
                </c:pt>
                <c:pt idx="353">
                  <c:v>119.23318743388786</c:v>
                </c:pt>
                <c:pt idx="354">
                  <c:v>119.20179722856064</c:v>
                </c:pt>
                <c:pt idx="355">
                  <c:v>119.08087992874981</c:v>
                </c:pt>
                <c:pt idx="356">
                  <c:v>114.97034182819155</c:v>
                </c:pt>
                <c:pt idx="357">
                  <c:v>114.35470374797194</c:v>
                </c:pt>
                <c:pt idx="358">
                  <c:v>117.45304703237183</c:v>
                </c:pt>
                <c:pt idx="359">
                  <c:v>117.02482147981601</c:v>
                </c:pt>
                <c:pt idx="360">
                  <c:v>117.57628609293171</c:v>
                </c:pt>
                <c:pt idx="361">
                  <c:v>116.9394735546807</c:v>
                </c:pt>
                <c:pt idx="362">
                  <c:v>117.71215553196646</c:v>
                </c:pt>
                <c:pt idx="363">
                  <c:v>120.23832409736906</c:v>
                </c:pt>
                <c:pt idx="364">
                  <c:v>121.27605828176702</c:v>
                </c:pt>
                <c:pt idx="365">
                  <c:v>120.67314345045222</c:v>
                </c:pt>
                <c:pt idx="366">
                  <c:v>119.81529928889113</c:v>
                </c:pt>
                <c:pt idx="367">
                  <c:v>119.99472495957815</c:v>
                </c:pt>
                <c:pt idx="368">
                  <c:v>119.63345898702507</c:v>
                </c:pt>
                <c:pt idx="369">
                  <c:v>120.52102168617409</c:v>
                </c:pt>
                <c:pt idx="370">
                  <c:v>119.15276164154056</c:v>
                </c:pt>
                <c:pt idx="371">
                  <c:v>118.54724643818682</c:v>
                </c:pt>
                <c:pt idx="372">
                  <c:v>121.34951879186715</c:v>
                </c:pt>
                <c:pt idx="373">
                  <c:v>121.30382654032574</c:v>
                </c:pt>
                <c:pt idx="374">
                  <c:v>122.49749017663025</c:v>
                </c:pt>
                <c:pt idx="375">
                  <c:v>121.62645841401452</c:v>
                </c:pt>
                <c:pt idx="376">
                  <c:v>121.03988877837308</c:v>
                </c:pt>
                <c:pt idx="377">
                  <c:v>120.22430066244476</c:v>
                </c:pt>
                <c:pt idx="378">
                  <c:v>120.49241759374574</c:v>
                </c:pt>
                <c:pt idx="379">
                  <c:v>122.99230382746902</c:v>
                </c:pt>
                <c:pt idx="380">
                  <c:v>121.26807142479028</c:v>
                </c:pt>
                <c:pt idx="381">
                  <c:v>119.27033560587275</c:v>
                </c:pt>
                <c:pt idx="382">
                  <c:v>120.43743829920808</c:v>
                </c:pt>
                <c:pt idx="383">
                  <c:v>122.9345384200325</c:v>
                </c:pt>
                <c:pt idx="384">
                  <c:v>122.67152936237949</c:v>
                </c:pt>
                <c:pt idx="385">
                  <c:v>122.61534275225235</c:v>
                </c:pt>
                <c:pt idx="386">
                  <c:v>122.530087697547</c:v>
                </c:pt>
                <c:pt idx="387">
                  <c:v>122.75306959988632</c:v>
                </c:pt>
                <c:pt idx="388">
                  <c:v>123.10319112084393</c:v>
                </c:pt>
                <c:pt idx="389">
                  <c:v>122.66437833927239</c:v>
                </c:pt>
                <c:pt idx="390">
                  <c:v>121.8111776992094</c:v>
                </c:pt>
                <c:pt idx="391">
                  <c:v>117.41580598995698</c:v>
                </c:pt>
                <c:pt idx="392">
                  <c:v>117.07775762489447</c:v>
                </c:pt>
                <c:pt idx="393">
                  <c:v>115.80199652850334</c:v>
                </c:pt>
                <c:pt idx="394">
                  <c:v>119.5323230887962</c:v>
                </c:pt>
                <c:pt idx="395">
                  <c:v>119.11394180181635</c:v>
                </c:pt>
                <c:pt idx="396">
                  <c:v>118.5094481731922</c:v>
                </c:pt>
                <c:pt idx="397">
                  <c:v>117.84366006079298</c:v>
                </c:pt>
                <c:pt idx="398">
                  <c:v>119.13706653887695</c:v>
                </c:pt>
                <c:pt idx="399">
                  <c:v>119.85876265011343</c:v>
                </c:pt>
                <c:pt idx="400">
                  <c:v>120.06818546967826</c:v>
                </c:pt>
                <c:pt idx="401">
                  <c:v>121.12356503576905</c:v>
                </c:pt>
                <c:pt idx="402">
                  <c:v>121.20733416359496</c:v>
                </c:pt>
                <c:pt idx="403">
                  <c:v>122.01697857200568</c:v>
                </c:pt>
                <c:pt idx="404">
                  <c:v>120.90791989739674</c:v>
                </c:pt>
                <c:pt idx="405">
                  <c:v>120.99215337737247</c:v>
                </c:pt>
                <c:pt idx="406">
                  <c:v>117.98027246326741</c:v>
                </c:pt>
                <c:pt idx="407">
                  <c:v>119.88634516781222</c:v>
                </c:pt>
                <c:pt idx="408">
                  <c:v>119.38178012182743</c:v>
                </c:pt>
                <c:pt idx="409">
                  <c:v>118.28860229074203</c:v>
                </c:pt>
                <c:pt idx="410">
                  <c:v>116.62334261108927</c:v>
                </c:pt>
                <c:pt idx="411">
                  <c:v>116.48793752420434</c:v>
                </c:pt>
                <c:pt idx="412">
                  <c:v>117.44162396948647</c:v>
                </c:pt>
                <c:pt idx="413">
                  <c:v>113.08999423274631</c:v>
                </c:pt>
                <c:pt idx="414">
                  <c:v>112.0348932779454</c:v>
                </c:pt>
                <c:pt idx="415">
                  <c:v>107.36295342826547</c:v>
                </c:pt>
                <c:pt idx="416">
                  <c:v>107.71177476320362</c:v>
                </c:pt>
                <c:pt idx="417">
                  <c:v>107.3255266449907</c:v>
                </c:pt>
                <c:pt idx="418">
                  <c:v>109.4782632115152</c:v>
                </c:pt>
                <c:pt idx="419">
                  <c:v>114.4555610349109</c:v>
                </c:pt>
                <c:pt idx="420">
                  <c:v>116.72039221039981</c:v>
                </c:pt>
                <c:pt idx="421">
                  <c:v>115.90248233372247</c:v>
                </c:pt>
                <c:pt idx="422">
                  <c:v>121.62283646724599</c:v>
                </c:pt>
                <c:pt idx="423">
                  <c:v>122.2463685340124</c:v>
                </c:pt>
                <c:pt idx="424">
                  <c:v>122.73923190582194</c:v>
                </c:pt>
                <c:pt idx="425">
                  <c:v>121.22330787754849</c:v>
                </c:pt>
                <c:pt idx="426">
                  <c:v>121.44406088956869</c:v>
                </c:pt>
                <c:pt idx="427">
                  <c:v>122.01883598060495</c:v>
                </c:pt>
                <c:pt idx="428">
                  <c:v>121.97110057960434</c:v>
                </c:pt>
                <c:pt idx="429">
                  <c:v>122.60652006140592</c:v>
                </c:pt>
                <c:pt idx="430">
                  <c:v>121.53173057545304</c:v>
                </c:pt>
                <c:pt idx="431">
                  <c:v>122.00620560213007</c:v>
                </c:pt>
                <c:pt idx="432">
                  <c:v>123.44746180471391</c:v>
                </c:pt>
                <c:pt idx="433">
                  <c:v>123.42294401120388</c:v>
                </c:pt>
                <c:pt idx="434">
                  <c:v>123.8490335438706</c:v>
                </c:pt>
                <c:pt idx="435">
                  <c:v>123.43557438967873</c:v>
                </c:pt>
                <c:pt idx="436">
                  <c:v>124.2819954883545</c:v>
                </c:pt>
                <c:pt idx="437">
                  <c:v>123.64063229903535</c:v>
                </c:pt>
                <c:pt idx="438">
                  <c:v>123.07988064292341</c:v>
                </c:pt>
                <c:pt idx="439">
                  <c:v>123.50801332504928</c:v>
                </c:pt>
                <c:pt idx="440">
                  <c:v>123.24834760287489</c:v>
                </c:pt>
                <c:pt idx="441">
                  <c:v>123.3179075549166</c:v>
                </c:pt>
                <c:pt idx="442">
                  <c:v>123.8915682007933</c:v>
                </c:pt>
                <c:pt idx="443">
                  <c:v>123.47801617617149</c:v>
                </c:pt>
                <c:pt idx="444">
                  <c:v>121.79306796536676</c:v>
                </c:pt>
                <c:pt idx="445">
                  <c:v>122.80405546593558</c:v>
                </c:pt>
                <c:pt idx="446">
                  <c:v>124.10154824293791</c:v>
                </c:pt>
                <c:pt idx="447">
                  <c:v>125.98783954590074</c:v>
                </c:pt>
                <c:pt idx="448">
                  <c:v>126.92833839012825</c:v>
                </c:pt>
                <c:pt idx="449">
                  <c:v>126.58713243044701</c:v>
                </c:pt>
                <c:pt idx="450">
                  <c:v>123.01895764086819</c:v>
                </c:pt>
                <c:pt idx="451">
                  <c:v>124.61456449804926</c:v>
                </c:pt>
                <c:pt idx="452">
                  <c:v>126.18518920957047</c:v>
                </c:pt>
                <c:pt idx="453">
                  <c:v>128.07101616038352</c:v>
                </c:pt>
                <c:pt idx="454">
                  <c:v>127.80252774736269</c:v>
                </c:pt>
                <c:pt idx="455">
                  <c:v>127.40689971572361</c:v>
                </c:pt>
                <c:pt idx="456">
                  <c:v>127.48082457797354</c:v>
                </c:pt>
                <c:pt idx="457">
                  <c:v>126.77946709089878</c:v>
                </c:pt>
                <c:pt idx="458">
                  <c:v>129.01532269223947</c:v>
                </c:pt>
                <c:pt idx="459">
                  <c:v>129.72364546156138</c:v>
                </c:pt>
                <c:pt idx="460">
                  <c:v>130.47858918672435</c:v>
                </c:pt>
                <c:pt idx="461">
                  <c:v>129.3226309449845</c:v>
                </c:pt>
                <c:pt idx="462">
                  <c:v>129.45868612487914</c:v>
                </c:pt>
                <c:pt idx="463">
                  <c:v>129.91365836126411</c:v>
                </c:pt>
                <c:pt idx="464">
                  <c:v>128.04724133031317</c:v>
                </c:pt>
                <c:pt idx="465">
                  <c:v>128.30105621539997</c:v>
                </c:pt>
                <c:pt idx="466">
                  <c:v>129.28836175632844</c:v>
                </c:pt>
                <c:pt idx="467">
                  <c:v>129.15184222428394</c:v>
                </c:pt>
                <c:pt idx="468">
                  <c:v>128.84815591830744</c:v>
                </c:pt>
                <c:pt idx="469">
                  <c:v>126.71195028831626</c:v>
                </c:pt>
                <c:pt idx="470">
                  <c:v>128.82048053017868</c:v>
                </c:pt>
                <c:pt idx="471">
                  <c:v>126.49379764833495</c:v>
                </c:pt>
                <c:pt idx="472">
                  <c:v>126.91607949337322</c:v>
                </c:pt>
                <c:pt idx="473">
                  <c:v>124.75164125267351</c:v>
                </c:pt>
                <c:pt idx="474">
                  <c:v>126.50828543540908</c:v>
                </c:pt>
                <c:pt idx="475">
                  <c:v>128.48772577962404</c:v>
                </c:pt>
                <c:pt idx="476">
                  <c:v>129.40222090346211</c:v>
                </c:pt>
                <c:pt idx="477">
                  <c:v>130.57851776936371</c:v>
                </c:pt>
                <c:pt idx="478">
                  <c:v>130.54536302586718</c:v>
                </c:pt>
                <c:pt idx="479">
                  <c:v>130.57498869302515</c:v>
                </c:pt>
                <c:pt idx="480">
                  <c:v>130.12818905447685</c:v>
                </c:pt>
                <c:pt idx="481">
                  <c:v>129.39609145508459</c:v>
                </c:pt>
                <c:pt idx="482">
                  <c:v>130.48193252220298</c:v>
                </c:pt>
                <c:pt idx="483">
                  <c:v>130.61854492467745</c:v>
                </c:pt>
                <c:pt idx="484">
                  <c:v>129.17598853607413</c:v>
                </c:pt>
                <c:pt idx="485">
                  <c:v>128.9685159955385</c:v>
                </c:pt>
                <c:pt idx="486">
                  <c:v>129.955728666037</c:v>
                </c:pt>
                <c:pt idx="487">
                  <c:v>129.55462127903016</c:v>
                </c:pt>
                <c:pt idx="488">
                  <c:v>129.79571291521208</c:v>
                </c:pt>
                <c:pt idx="489">
                  <c:v>128.8979344687672</c:v>
                </c:pt>
                <c:pt idx="490">
                  <c:v>128.03386798839861</c:v>
                </c:pt>
                <c:pt idx="491">
                  <c:v>130.137661838333</c:v>
                </c:pt>
                <c:pt idx="492">
                  <c:v>130.38822625837111</c:v>
                </c:pt>
                <c:pt idx="493">
                  <c:v>130.76184399810916</c:v>
                </c:pt>
                <c:pt idx="494">
                  <c:v>130.54183394952864</c:v>
                </c:pt>
                <c:pt idx="495">
                  <c:v>129.28204656709099</c:v>
                </c:pt>
                <c:pt idx="496">
                  <c:v>133.55612949481272</c:v>
                </c:pt>
                <c:pt idx="497">
                  <c:v>134.0857695568873</c:v>
                </c:pt>
                <c:pt idx="498">
                  <c:v>135.03592692583089</c:v>
                </c:pt>
                <c:pt idx="499">
                  <c:v>135.30655135874082</c:v>
                </c:pt>
                <c:pt idx="500">
                  <c:v>134.68431947799388</c:v>
                </c:pt>
                <c:pt idx="501">
                  <c:v>134.30382932643863</c:v>
                </c:pt>
                <c:pt idx="502">
                  <c:v>135.19687138095543</c:v>
                </c:pt>
                <c:pt idx="503">
                  <c:v>135.55934466909801</c:v>
                </c:pt>
                <c:pt idx="504">
                  <c:v>137.22088953155227</c:v>
                </c:pt>
                <c:pt idx="505">
                  <c:v>135.78585564777589</c:v>
                </c:pt>
                <c:pt idx="506">
                  <c:v>136.12213947466913</c:v>
                </c:pt>
                <c:pt idx="507">
                  <c:v>136.16681015148095</c:v>
                </c:pt>
                <c:pt idx="508">
                  <c:v>135.68732012158594</c:v>
                </c:pt>
                <c:pt idx="509">
                  <c:v>135.78919898325452</c:v>
                </c:pt>
                <c:pt idx="510">
                  <c:v>136.97403992871267</c:v>
                </c:pt>
                <c:pt idx="511">
                  <c:v>137.61280274599287</c:v>
                </c:pt>
                <c:pt idx="512">
                  <c:v>139.38560638354187</c:v>
                </c:pt>
                <c:pt idx="513">
                  <c:v>139.38309888193291</c:v>
                </c:pt>
                <c:pt idx="514">
                  <c:v>140.30093734124961</c:v>
                </c:pt>
                <c:pt idx="515">
                  <c:v>141.28081324778108</c:v>
                </c:pt>
                <c:pt idx="516">
                  <c:v>140.94350784615827</c:v>
                </c:pt>
                <c:pt idx="517">
                  <c:v>141.18794281781885</c:v>
                </c:pt>
                <c:pt idx="518">
                  <c:v>141.48029893133995</c:v>
                </c:pt>
                <c:pt idx="519">
                  <c:v>141.30235918753235</c:v>
                </c:pt>
                <c:pt idx="520">
                  <c:v>141.48215633993922</c:v>
                </c:pt>
                <c:pt idx="521">
                  <c:v>141.24802998600441</c:v>
                </c:pt>
                <c:pt idx="522">
                  <c:v>141.67690563157001</c:v>
                </c:pt>
                <c:pt idx="523">
                  <c:v>143.57536296085789</c:v>
                </c:pt>
                <c:pt idx="524">
                  <c:v>142.72689871272294</c:v>
                </c:pt>
                <c:pt idx="525">
                  <c:v>140.50840988178524</c:v>
                </c:pt>
                <c:pt idx="526">
                  <c:v>141.1256267593142</c:v>
                </c:pt>
                <c:pt idx="527">
                  <c:v>142.28232796449379</c:v>
                </c:pt>
                <c:pt idx="528">
                  <c:v>141.90248790594825</c:v>
                </c:pt>
                <c:pt idx="529">
                  <c:v>142.0577672648451</c:v>
                </c:pt>
                <c:pt idx="530">
                  <c:v>141.62062615101289</c:v>
                </c:pt>
                <c:pt idx="531">
                  <c:v>142.0191331659808</c:v>
                </c:pt>
                <c:pt idx="532">
                  <c:v>140.56784695696106</c:v>
                </c:pt>
                <c:pt idx="533">
                  <c:v>141.13277778242127</c:v>
                </c:pt>
                <c:pt idx="534">
                  <c:v>143.01721167678488</c:v>
                </c:pt>
                <c:pt idx="535">
                  <c:v>143.02426982946201</c:v>
                </c:pt>
                <c:pt idx="536">
                  <c:v>140.41776834214207</c:v>
                </c:pt>
                <c:pt idx="537">
                  <c:v>140.700744542237</c:v>
                </c:pt>
                <c:pt idx="538">
                  <c:v>141.16008168883019</c:v>
                </c:pt>
                <c:pt idx="539">
                  <c:v>143.17499853729072</c:v>
                </c:pt>
                <c:pt idx="540">
                  <c:v>142.98907193650635</c:v>
                </c:pt>
                <c:pt idx="541">
                  <c:v>142.89583002482428</c:v>
                </c:pt>
                <c:pt idx="542">
                  <c:v>140.36028154599546</c:v>
                </c:pt>
                <c:pt idx="543">
                  <c:v>142.7442654831259</c:v>
                </c:pt>
                <c:pt idx="544">
                  <c:v>143.36881912462189</c:v>
                </c:pt>
                <c:pt idx="545">
                  <c:v>143.62495577045772</c:v>
                </c:pt>
                <c:pt idx="546">
                  <c:v>143.491500962602</c:v>
                </c:pt>
                <c:pt idx="547">
                  <c:v>143.08296394119816</c:v>
                </c:pt>
                <c:pt idx="548">
                  <c:v>144.1347215605204</c:v>
                </c:pt>
                <c:pt idx="549">
                  <c:v>144.57474165768144</c:v>
                </c:pt>
                <c:pt idx="550">
                  <c:v>144.90303862759794</c:v>
                </c:pt>
                <c:pt idx="551">
                  <c:v>145.18127843576477</c:v>
                </c:pt>
                <c:pt idx="552">
                  <c:v>145.74063703542728</c:v>
                </c:pt>
                <c:pt idx="553">
                  <c:v>145.59436610823676</c:v>
                </c:pt>
                <c:pt idx="554">
                  <c:v>145.25492468672482</c:v>
                </c:pt>
                <c:pt idx="555">
                  <c:v>144.7027171101694</c:v>
                </c:pt>
                <c:pt idx="556">
                  <c:v>144.61058964364685</c:v>
                </c:pt>
                <c:pt idx="557">
                  <c:v>145.74407324133588</c:v>
                </c:pt>
                <c:pt idx="558">
                  <c:v>145.56176858732002</c:v>
                </c:pt>
                <c:pt idx="559">
                  <c:v>146.08072854994896</c:v>
                </c:pt>
                <c:pt idx="560">
                  <c:v>145.90473908517055</c:v>
                </c:pt>
                <c:pt idx="561">
                  <c:v>146.06354752040596</c:v>
                </c:pt>
                <c:pt idx="562">
                  <c:v>143.46661168737214</c:v>
                </c:pt>
                <c:pt idx="563">
                  <c:v>144.90796076038592</c:v>
                </c:pt>
                <c:pt idx="564">
                  <c:v>145.21526901313092</c:v>
                </c:pt>
                <c:pt idx="565">
                  <c:v>143.54415849639057</c:v>
                </c:pt>
                <c:pt idx="566">
                  <c:v>144.77784928800884</c:v>
                </c:pt>
                <c:pt idx="567">
                  <c:v>144.95188847375806</c:v>
                </c:pt>
                <c:pt idx="568">
                  <c:v>144.45233843099123</c:v>
                </c:pt>
                <c:pt idx="569">
                  <c:v>145.71918396610599</c:v>
                </c:pt>
                <c:pt idx="570">
                  <c:v>144.23743625605863</c:v>
                </c:pt>
                <c:pt idx="571">
                  <c:v>144.91325437489377</c:v>
                </c:pt>
                <c:pt idx="572">
                  <c:v>145.34305872475898</c:v>
                </c:pt>
                <c:pt idx="573">
                  <c:v>144.05485299075286</c:v>
                </c:pt>
                <c:pt idx="574">
                  <c:v>145.738872497258</c:v>
                </c:pt>
                <c:pt idx="575">
                  <c:v>143.2121467092756</c:v>
                </c:pt>
                <c:pt idx="576">
                  <c:v>145.69448043173605</c:v>
                </c:pt>
                <c:pt idx="577">
                  <c:v>146.64714530228861</c:v>
                </c:pt>
                <c:pt idx="578">
                  <c:v>146.6390655748819</c:v>
                </c:pt>
                <c:pt idx="579">
                  <c:v>146.63293612650438</c:v>
                </c:pt>
                <c:pt idx="580">
                  <c:v>145.15332443634614</c:v>
                </c:pt>
                <c:pt idx="581">
                  <c:v>144.3235271446336</c:v>
                </c:pt>
                <c:pt idx="582">
                  <c:v>140.5426790704413</c:v>
                </c:pt>
                <c:pt idx="583">
                  <c:v>141.31415373213753</c:v>
                </c:pt>
                <c:pt idx="584">
                  <c:v>143.22942060924859</c:v>
                </c:pt>
                <c:pt idx="585">
                  <c:v>145.05413881714645</c:v>
                </c:pt>
                <c:pt idx="586">
                  <c:v>144.12682757397363</c:v>
                </c:pt>
                <c:pt idx="587">
                  <c:v>144.60260278667013</c:v>
                </c:pt>
                <c:pt idx="588">
                  <c:v>145.25371737113531</c:v>
                </c:pt>
                <c:pt idx="589">
                  <c:v>144.36141828005819</c:v>
                </c:pt>
                <c:pt idx="590">
                  <c:v>144.58746490658626</c:v>
                </c:pt>
                <c:pt idx="591">
                  <c:v>144.46069676968781</c:v>
                </c:pt>
                <c:pt idx="592">
                  <c:v>145.73348601232016</c:v>
                </c:pt>
                <c:pt idx="593">
                  <c:v>146.22142725134174</c:v>
                </c:pt>
                <c:pt idx="594">
                  <c:v>146.37726383281836</c:v>
                </c:pt>
                <c:pt idx="595">
                  <c:v>146.46326185096336</c:v>
                </c:pt>
                <c:pt idx="596">
                  <c:v>146.97757829209422</c:v>
                </c:pt>
                <c:pt idx="597">
                  <c:v>148.01234062273338</c:v>
                </c:pt>
                <c:pt idx="598">
                  <c:v>148.38317224957257</c:v>
                </c:pt>
                <c:pt idx="599">
                  <c:v>147.90293925623786</c:v>
                </c:pt>
                <c:pt idx="600">
                  <c:v>147.86783423371216</c:v>
                </c:pt>
                <c:pt idx="601">
                  <c:v>148.27664986640588</c:v>
                </c:pt>
                <c:pt idx="602">
                  <c:v>146.4177553402819</c:v>
                </c:pt>
                <c:pt idx="603">
                  <c:v>146.80994716601239</c:v>
                </c:pt>
                <c:pt idx="604">
                  <c:v>147.22554234009337</c:v>
                </c:pt>
                <c:pt idx="605">
                  <c:v>147.71831284147297</c:v>
                </c:pt>
                <c:pt idx="606">
                  <c:v>147.29863136847362</c:v>
                </c:pt>
                <c:pt idx="607">
                  <c:v>146.67602800600685</c:v>
                </c:pt>
                <c:pt idx="608">
                  <c:v>147.21588381537728</c:v>
                </c:pt>
                <c:pt idx="609">
                  <c:v>147.54613106432296</c:v>
                </c:pt>
                <c:pt idx="610">
                  <c:v>147.06116167906023</c:v>
                </c:pt>
                <c:pt idx="611">
                  <c:v>146.960861614701</c:v>
                </c:pt>
                <c:pt idx="612">
                  <c:v>147.11224041553945</c:v>
                </c:pt>
                <c:pt idx="613">
                  <c:v>146.56068293199377</c:v>
                </c:pt>
                <c:pt idx="614">
                  <c:v>147.13545802303</c:v>
                </c:pt>
                <c:pt idx="615">
                  <c:v>144.97334154307936</c:v>
                </c:pt>
                <c:pt idx="616">
                  <c:v>145.09286578644071</c:v>
                </c:pt>
                <c:pt idx="617">
                  <c:v>144.96897663287112</c:v>
                </c:pt>
                <c:pt idx="618">
                  <c:v>145.81976264175509</c:v>
                </c:pt>
                <c:pt idx="619">
                  <c:v>146.02008415918363</c:v>
                </c:pt>
                <c:pt idx="620">
                  <c:v>145.02646342901772</c:v>
                </c:pt>
                <c:pt idx="621">
                  <c:v>145.35847521613269</c:v>
                </c:pt>
                <c:pt idx="622">
                  <c:v>143.85787480880299</c:v>
                </c:pt>
                <c:pt idx="623">
                  <c:v>142.54245803881798</c:v>
                </c:pt>
                <c:pt idx="624">
                  <c:v>144.01176111125039</c:v>
                </c:pt>
                <c:pt idx="625">
                  <c:v>144.24403005658596</c:v>
                </c:pt>
                <c:pt idx="626">
                  <c:v>144.63529317801681</c:v>
                </c:pt>
                <c:pt idx="627">
                  <c:v>141.61403235048556</c:v>
                </c:pt>
                <c:pt idx="628">
                  <c:v>142.69792313857474</c:v>
                </c:pt>
                <c:pt idx="629">
                  <c:v>141.72668418202977</c:v>
                </c:pt>
                <c:pt idx="630">
                  <c:v>140.75850994967351</c:v>
                </c:pt>
                <c:pt idx="631">
                  <c:v>139.64508636485633</c:v>
                </c:pt>
                <c:pt idx="632">
                  <c:v>141.11188193567978</c:v>
                </c:pt>
                <c:pt idx="633">
                  <c:v>139.05795950663514</c:v>
                </c:pt>
                <c:pt idx="634">
                  <c:v>141.63539254937689</c:v>
                </c:pt>
                <c:pt idx="635">
                  <c:v>141.21998311615582</c:v>
                </c:pt>
                <c:pt idx="636">
                  <c:v>141.15506668561221</c:v>
                </c:pt>
                <c:pt idx="637">
                  <c:v>140.66963294819965</c:v>
                </c:pt>
                <c:pt idx="638">
                  <c:v>141.62164772574246</c:v>
                </c:pt>
                <c:pt idx="639">
                  <c:v>143.60294547855668</c:v>
                </c:pt>
                <c:pt idx="640">
                  <c:v>144.76048251760591</c:v>
                </c:pt>
                <c:pt idx="641">
                  <c:v>143.71206823376227</c:v>
                </c:pt>
                <c:pt idx="642">
                  <c:v>144.09618033208608</c:v>
                </c:pt>
                <c:pt idx="643">
                  <c:v>144.16202546692929</c:v>
                </c:pt>
                <c:pt idx="644">
                  <c:v>143.6943299816395</c:v>
                </c:pt>
                <c:pt idx="645">
                  <c:v>144.34832354943353</c:v>
                </c:pt>
                <c:pt idx="646">
                  <c:v>144.87071971797107</c:v>
                </c:pt>
                <c:pt idx="647">
                  <c:v>146.33649371406494</c:v>
                </c:pt>
                <c:pt idx="648">
                  <c:v>145.86053276050851</c:v>
                </c:pt>
                <c:pt idx="649">
                  <c:v>145.77249159290432</c:v>
                </c:pt>
                <c:pt idx="650">
                  <c:v>145.70228154785286</c:v>
                </c:pt>
                <c:pt idx="651">
                  <c:v>146.79369484076901</c:v>
                </c:pt>
                <c:pt idx="652">
                  <c:v>148.16966313108938</c:v>
                </c:pt>
                <c:pt idx="653">
                  <c:v>148.86804876440536</c:v>
                </c:pt>
                <c:pt idx="654">
                  <c:v>149.09753159684203</c:v>
                </c:pt>
                <c:pt idx="655">
                  <c:v>149.02472117975165</c:v>
                </c:pt>
                <c:pt idx="656">
                  <c:v>148.9685345696245</c:v>
                </c:pt>
                <c:pt idx="657">
                  <c:v>149.22262806600116</c:v>
                </c:pt>
                <c:pt idx="658">
                  <c:v>149.36453408298345</c:v>
                </c:pt>
                <c:pt idx="659">
                  <c:v>149.46632007422204</c:v>
                </c:pt>
                <c:pt idx="660">
                  <c:v>149.97311401052593</c:v>
                </c:pt>
                <c:pt idx="661">
                  <c:v>150.89457441661119</c:v>
                </c:pt>
                <c:pt idx="662">
                  <c:v>150.92494304720881</c:v>
                </c:pt>
                <c:pt idx="663">
                  <c:v>150.65190398311984</c:v>
                </c:pt>
                <c:pt idx="664">
                  <c:v>150.07833620767312</c:v>
                </c:pt>
                <c:pt idx="665">
                  <c:v>149.66710594380038</c:v>
                </c:pt>
                <c:pt idx="666">
                  <c:v>147.46329064079666</c:v>
                </c:pt>
                <c:pt idx="667">
                  <c:v>141.69278647509353</c:v>
                </c:pt>
                <c:pt idx="668">
                  <c:v>141.91400383926359</c:v>
                </c:pt>
                <c:pt idx="669">
                  <c:v>140.2355565585562</c:v>
                </c:pt>
                <c:pt idx="670">
                  <c:v>143.6953515563691</c:v>
                </c:pt>
                <c:pt idx="671">
                  <c:v>141.74915882608062</c:v>
                </c:pt>
                <c:pt idx="672">
                  <c:v>140.88425651184235</c:v>
                </c:pt>
                <c:pt idx="673">
                  <c:v>142.84205804587614</c:v>
                </c:pt>
                <c:pt idx="674">
                  <c:v>146.8647407196901</c:v>
                </c:pt>
                <c:pt idx="675">
                  <c:v>145.68667931561922</c:v>
                </c:pt>
                <c:pt idx="676">
                  <c:v>145.24248004910987</c:v>
                </c:pt>
                <c:pt idx="677">
                  <c:v>145.09435171332012</c:v>
                </c:pt>
                <c:pt idx="678">
                  <c:v>145.07958531495612</c:v>
                </c:pt>
                <c:pt idx="679">
                  <c:v>143.51787616471128</c:v>
                </c:pt>
                <c:pt idx="680">
                  <c:v>143.72952787459519</c:v>
                </c:pt>
                <c:pt idx="681">
                  <c:v>145.21591910614066</c:v>
                </c:pt>
                <c:pt idx="682">
                  <c:v>144.24347283400618</c:v>
                </c:pt>
                <c:pt idx="683">
                  <c:v>141.53147053824915</c:v>
                </c:pt>
                <c:pt idx="684">
                  <c:v>143.46103946157442</c:v>
                </c:pt>
                <c:pt idx="685">
                  <c:v>144.81722635031281</c:v>
                </c:pt>
                <c:pt idx="686">
                  <c:v>146.32952843181778</c:v>
                </c:pt>
                <c:pt idx="687">
                  <c:v>147.06264760593962</c:v>
                </c:pt>
                <c:pt idx="688">
                  <c:v>148.25556827880447</c:v>
                </c:pt>
                <c:pt idx="689">
                  <c:v>147.22052733687542</c:v>
                </c:pt>
                <c:pt idx="690">
                  <c:v>147.52337780898225</c:v>
                </c:pt>
                <c:pt idx="691">
                  <c:v>150.00998357122091</c:v>
                </c:pt>
                <c:pt idx="692">
                  <c:v>151.11644187379093</c:v>
                </c:pt>
                <c:pt idx="693">
                  <c:v>149.07589278666083</c:v>
                </c:pt>
                <c:pt idx="694">
                  <c:v>148.10734707258473</c:v>
                </c:pt>
                <c:pt idx="695">
                  <c:v>148.05227490761712</c:v>
                </c:pt>
                <c:pt idx="696">
                  <c:v>148.68853022328835</c:v>
                </c:pt>
                <c:pt idx="697">
                  <c:v>148.88606562781803</c:v>
                </c:pt>
                <c:pt idx="698">
                  <c:v>147.50833279932834</c:v>
                </c:pt>
                <c:pt idx="699">
                  <c:v>146.48044288050639</c:v>
                </c:pt>
                <c:pt idx="700">
                  <c:v>146.82554939824604</c:v>
                </c:pt>
                <c:pt idx="701">
                  <c:v>147.77849288008849</c:v>
                </c:pt>
                <c:pt idx="702">
                  <c:v>144.91390446790351</c:v>
                </c:pt>
                <c:pt idx="703">
                  <c:v>139.40900973189235</c:v>
                </c:pt>
                <c:pt idx="704">
                  <c:v>140.45603095928655</c:v>
                </c:pt>
                <c:pt idx="705">
                  <c:v>143.57201962537926</c:v>
                </c:pt>
                <c:pt idx="706">
                  <c:v>144.17456297497421</c:v>
                </c:pt>
                <c:pt idx="707">
                  <c:v>142.26774730698969</c:v>
                </c:pt>
                <c:pt idx="708">
                  <c:v>143.68169960316465</c:v>
                </c:pt>
                <c:pt idx="709">
                  <c:v>145.05794650477492</c:v>
                </c:pt>
                <c:pt idx="710">
                  <c:v>145.00575332313616</c:v>
                </c:pt>
                <c:pt idx="711">
                  <c:v>142.72764167616265</c:v>
                </c:pt>
                <c:pt idx="712">
                  <c:v>140.23026294404835</c:v>
                </c:pt>
                <c:pt idx="713">
                  <c:v>141.22471950808389</c:v>
                </c:pt>
                <c:pt idx="714">
                  <c:v>141.55663842476892</c:v>
                </c:pt>
                <c:pt idx="715">
                  <c:v>143.78209253795382</c:v>
                </c:pt>
                <c:pt idx="716">
                  <c:v>143.86038231041198</c:v>
                </c:pt>
                <c:pt idx="717">
                  <c:v>140.3640892336239</c:v>
                </c:pt>
                <c:pt idx="718">
                  <c:v>143.13850045831555</c:v>
                </c:pt>
                <c:pt idx="719">
                  <c:v>142.74463696484574</c:v>
                </c:pt>
                <c:pt idx="720">
                  <c:v>141.79113626042351</c:v>
                </c:pt>
                <c:pt idx="721">
                  <c:v>139.70043714111381</c:v>
                </c:pt>
                <c:pt idx="722">
                  <c:v>136.45452274350393</c:v>
                </c:pt>
                <c:pt idx="723">
                  <c:v>130.50245688722464</c:v>
                </c:pt>
                <c:pt idx="724">
                  <c:v>135.28649134586897</c:v>
                </c:pt>
                <c:pt idx="725">
                  <c:v>134.30011450924013</c:v>
                </c:pt>
                <c:pt idx="726">
                  <c:v>129.13493980603081</c:v>
                </c:pt>
                <c:pt idx="727">
                  <c:v>130.019623521851</c:v>
                </c:pt>
                <c:pt idx="728">
                  <c:v>127.21762977946058</c:v>
                </c:pt>
                <c:pt idx="729">
                  <c:v>121.6095559957614</c:v>
                </c:pt>
                <c:pt idx="730">
                  <c:v>119.195946391473</c:v>
                </c:pt>
                <c:pt idx="731">
                  <c:v>119.16678507646485</c:v>
                </c:pt>
                <c:pt idx="732">
                  <c:v>128.60632131868581</c:v>
                </c:pt>
                <c:pt idx="733">
                  <c:v>124.83736065952864</c:v>
                </c:pt>
                <c:pt idx="734">
                  <c:v>126.56484352725607</c:v>
                </c:pt>
                <c:pt idx="735">
                  <c:v>129.36024346911918</c:v>
                </c:pt>
                <c:pt idx="736">
                  <c:v>129.25028488004392</c:v>
                </c:pt>
                <c:pt idx="737">
                  <c:v>134.11177327727671</c:v>
                </c:pt>
                <c:pt idx="738">
                  <c:v>133.62253185223571</c:v>
                </c:pt>
                <c:pt idx="739">
                  <c:v>133.85498653843118</c:v>
                </c:pt>
                <c:pt idx="740">
                  <c:v>134.41323069293415</c:v>
                </c:pt>
                <c:pt idx="741">
                  <c:v>132.65287169300007</c:v>
                </c:pt>
                <c:pt idx="742">
                  <c:v>132.56130144905731</c:v>
                </c:pt>
                <c:pt idx="743">
                  <c:v>132.85820821364655</c:v>
                </c:pt>
                <c:pt idx="744">
                  <c:v>133.89473508245501</c:v>
                </c:pt>
                <c:pt idx="745">
                  <c:v>137.63704192821299</c:v>
                </c:pt>
                <c:pt idx="746">
                  <c:v>135.64701435498233</c:v>
                </c:pt>
                <c:pt idx="747">
                  <c:v>133.87040302980492</c:v>
                </c:pt>
                <c:pt idx="748">
                  <c:v>134.16508090407504</c:v>
                </c:pt>
                <c:pt idx="749">
                  <c:v>134.83077614604431</c:v>
                </c:pt>
                <c:pt idx="750">
                  <c:v>133.95965151299859</c:v>
                </c:pt>
                <c:pt idx="751">
                  <c:v>131.4273534992185</c:v>
                </c:pt>
                <c:pt idx="752">
                  <c:v>130.74438435727623</c:v>
                </c:pt>
                <c:pt idx="753">
                  <c:v>132.65305743386</c:v>
                </c:pt>
                <c:pt idx="754">
                  <c:v>131.80895809593329</c:v>
                </c:pt>
                <c:pt idx="755">
                  <c:v>131.17901796949948</c:v>
                </c:pt>
                <c:pt idx="756">
                  <c:v>130.72850351375271</c:v>
                </c:pt>
                <c:pt idx="757">
                  <c:v>131.54028394205258</c:v>
                </c:pt>
                <c:pt idx="758">
                  <c:v>131.44379156532179</c:v>
                </c:pt>
                <c:pt idx="759">
                  <c:v>133.38079012304402</c:v>
                </c:pt>
                <c:pt idx="760">
                  <c:v>134.68450521885381</c:v>
                </c:pt>
                <c:pt idx="761">
                  <c:v>131.33819788645476</c:v>
                </c:pt>
                <c:pt idx="762">
                  <c:v>129.31436547671785</c:v>
                </c:pt>
                <c:pt idx="763">
                  <c:v>127.75627827324152</c:v>
                </c:pt>
                <c:pt idx="764">
                  <c:v>128.10491386731974</c:v>
                </c:pt>
                <c:pt idx="765">
                  <c:v>129.83137516031758</c:v>
                </c:pt>
                <c:pt idx="766">
                  <c:v>129.45274241736155</c:v>
                </c:pt>
                <c:pt idx="767">
                  <c:v>126.99371917282166</c:v>
                </c:pt>
                <c:pt idx="768">
                  <c:v>124.26685760827066</c:v>
                </c:pt>
                <c:pt idx="769">
                  <c:v>125.69771232269873</c:v>
                </c:pt>
                <c:pt idx="770">
                  <c:v>128.42717425928868</c:v>
                </c:pt>
                <c:pt idx="771">
                  <c:v>127.60062743262482</c:v>
                </c:pt>
                <c:pt idx="772">
                  <c:v>130.27798905800594</c:v>
                </c:pt>
                <c:pt idx="773">
                  <c:v>129.68779747559594</c:v>
                </c:pt>
                <c:pt idx="774">
                  <c:v>131.74543472183913</c:v>
                </c:pt>
                <c:pt idx="775">
                  <c:v>130.09066940077213</c:v>
                </c:pt>
                <c:pt idx="776">
                  <c:v>128.92551698646596</c:v>
                </c:pt>
                <c:pt idx="777">
                  <c:v>129.85059933931976</c:v>
                </c:pt>
                <c:pt idx="778">
                  <c:v>131.64754928865895</c:v>
                </c:pt>
                <c:pt idx="779">
                  <c:v>129.27331674667454</c:v>
                </c:pt>
                <c:pt idx="780">
                  <c:v>130.09224819808148</c:v>
                </c:pt>
                <c:pt idx="781">
                  <c:v>132.16660212171786</c:v>
                </c:pt>
                <c:pt idx="782">
                  <c:v>134.31098034954573</c:v>
                </c:pt>
                <c:pt idx="783">
                  <c:v>133.62522509470463</c:v>
                </c:pt>
                <c:pt idx="784">
                  <c:v>133.18056147604545</c:v>
                </c:pt>
                <c:pt idx="785">
                  <c:v>134.52439659759892</c:v>
                </c:pt>
                <c:pt idx="786">
                  <c:v>134.29147755925365</c:v>
                </c:pt>
                <c:pt idx="787">
                  <c:v>136.09056352848197</c:v>
                </c:pt>
                <c:pt idx="788">
                  <c:v>135.18795581967908</c:v>
                </c:pt>
                <c:pt idx="789">
                  <c:v>134.1605302530069</c:v>
                </c:pt>
                <c:pt idx="790">
                  <c:v>131.86486609477055</c:v>
                </c:pt>
                <c:pt idx="791">
                  <c:v>127.80670691671101</c:v>
                </c:pt>
                <c:pt idx="792">
                  <c:v>124.69740492157557</c:v>
                </c:pt>
                <c:pt idx="793">
                  <c:v>123.55844196851878</c:v>
                </c:pt>
                <c:pt idx="794">
                  <c:v>125.23846804653552</c:v>
                </c:pt>
                <c:pt idx="795">
                  <c:v>121.08901723582308</c:v>
                </c:pt>
                <c:pt idx="796">
                  <c:v>121.90414099960158</c:v>
                </c:pt>
                <c:pt idx="797">
                  <c:v>123.44709032299406</c:v>
                </c:pt>
                <c:pt idx="798">
                  <c:v>122.07149351439352</c:v>
                </c:pt>
                <c:pt idx="799">
                  <c:v>119.91977852259863</c:v>
                </c:pt>
                <c:pt idx="800">
                  <c:v>121.82863734004228</c:v>
                </c:pt>
                <c:pt idx="801">
                  <c:v>122.45959904120566</c:v>
                </c:pt>
                <c:pt idx="802">
                  <c:v>122.88448125828286</c:v>
                </c:pt>
                <c:pt idx="803">
                  <c:v>120.76267054493582</c:v>
                </c:pt>
                <c:pt idx="804">
                  <c:v>118.72342164382519</c:v>
                </c:pt>
                <c:pt idx="805">
                  <c:v>118.99516052189468</c:v>
                </c:pt>
                <c:pt idx="806">
                  <c:v>115.17047760476015</c:v>
                </c:pt>
                <c:pt idx="807">
                  <c:v>116.96584875679</c:v>
                </c:pt>
                <c:pt idx="808">
                  <c:v>119.27553634995063</c:v>
                </c:pt>
                <c:pt idx="809">
                  <c:v>120.87300061573094</c:v>
                </c:pt>
                <c:pt idx="810">
                  <c:v>119.17542202645134</c:v>
                </c:pt>
                <c:pt idx="811">
                  <c:v>119.85374764689547</c:v>
                </c:pt>
                <c:pt idx="812">
                  <c:v>118.46849231357885</c:v>
                </c:pt>
                <c:pt idx="813">
                  <c:v>116.27062071809273</c:v>
                </c:pt>
                <c:pt idx="814">
                  <c:v>119.47520777436942</c:v>
                </c:pt>
                <c:pt idx="815">
                  <c:v>123.59577588136359</c:v>
                </c:pt>
                <c:pt idx="816">
                  <c:v>123.35031933497342</c:v>
                </c:pt>
                <c:pt idx="817">
                  <c:v>123.02211523548689</c:v>
                </c:pt>
                <c:pt idx="818">
                  <c:v>123.08749601818032</c:v>
                </c:pt>
                <c:pt idx="819">
                  <c:v>122.68480983386408</c:v>
                </c:pt>
                <c:pt idx="820">
                  <c:v>121.63175202852237</c:v>
                </c:pt>
                <c:pt idx="821">
                  <c:v>122.27673716461003</c:v>
                </c:pt>
                <c:pt idx="822">
                  <c:v>123.35152665056293</c:v>
                </c:pt>
                <c:pt idx="823">
                  <c:v>125.22695211322019</c:v>
                </c:pt>
                <c:pt idx="824">
                  <c:v>125.18590338317688</c:v>
                </c:pt>
                <c:pt idx="825">
                  <c:v>124.90329866480184</c:v>
                </c:pt>
                <c:pt idx="826">
                  <c:v>126.18825393375923</c:v>
                </c:pt>
                <c:pt idx="827">
                  <c:v>126.8858966036355</c:v>
                </c:pt>
                <c:pt idx="828">
                  <c:v>126.06167153772073</c:v>
                </c:pt>
                <c:pt idx="829">
                  <c:v>127.11816554897104</c:v>
                </c:pt>
                <c:pt idx="830">
                  <c:v>125.69984834258786</c:v>
                </c:pt>
                <c:pt idx="831">
                  <c:v>127.24112599824102</c:v>
                </c:pt>
                <c:pt idx="832">
                  <c:v>128.12265211944251</c:v>
                </c:pt>
                <c:pt idx="833">
                  <c:v>128.3154511320441</c:v>
                </c:pt>
                <c:pt idx="834">
                  <c:v>129.18388252262091</c:v>
                </c:pt>
                <c:pt idx="835">
                  <c:v>126.55184166706135</c:v>
                </c:pt>
                <c:pt idx="836">
                  <c:v>127.20843560689433</c:v>
                </c:pt>
                <c:pt idx="837">
                  <c:v>125.7885396032018</c:v>
                </c:pt>
                <c:pt idx="838">
                  <c:v>122.8728724545376</c:v>
                </c:pt>
                <c:pt idx="839">
                  <c:v>122.53538131205485</c:v>
                </c:pt>
                <c:pt idx="840">
                  <c:v>122.77526563264729</c:v>
                </c:pt>
                <c:pt idx="841">
                  <c:v>123.25726316415127</c:v>
                </c:pt>
                <c:pt idx="842">
                  <c:v>120.46659961421622</c:v>
                </c:pt>
                <c:pt idx="843">
                  <c:v>119.73775247987264</c:v>
                </c:pt>
                <c:pt idx="844">
                  <c:v>120.37066446006523</c:v>
                </c:pt>
                <c:pt idx="845">
                  <c:v>119.19882537480181</c:v>
                </c:pt>
                <c:pt idx="846">
                  <c:v>117.29748906218511</c:v>
                </c:pt>
                <c:pt idx="847">
                  <c:v>121.1984186023186</c:v>
                </c:pt>
                <c:pt idx="848">
                  <c:v>119.53761670330405</c:v>
                </c:pt>
                <c:pt idx="849">
                  <c:v>119.95116872792583</c:v>
                </c:pt>
                <c:pt idx="850">
                  <c:v>119.84297467701985</c:v>
                </c:pt>
                <c:pt idx="851">
                  <c:v>121.5507690135953</c:v>
                </c:pt>
                <c:pt idx="852">
                  <c:v>124.46745773698909</c:v>
                </c:pt>
                <c:pt idx="853">
                  <c:v>122.48634572503481</c:v>
                </c:pt>
                <c:pt idx="854">
                  <c:v>120.99159615479272</c:v>
                </c:pt>
                <c:pt idx="855">
                  <c:v>120.32905850744216</c:v>
                </c:pt>
                <c:pt idx="856">
                  <c:v>118.32862944605573</c:v>
                </c:pt>
                <c:pt idx="857">
                  <c:v>117.67454300783176</c:v>
                </c:pt>
                <c:pt idx="858">
                  <c:v>118.56907098922795</c:v>
                </c:pt>
                <c:pt idx="859">
                  <c:v>116.38178662275752</c:v>
                </c:pt>
                <c:pt idx="860">
                  <c:v>113.56121879437464</c:v>
                </c:pt>
                <c:pt idx="861">
                  <c:v>112.74173012038793</c:v>
                </c:pt>
                <c:pt idx="862">
                  <c:v>113.14664519502327</c:v>
                </c:pt>
                <c:pt idx="863">
                  <c:v>111.21744775341784</c:v>
                </c:pt>
                <c:pt idx="864">
                  <c:v>112.50658219172358</c:v>
                </c:pt>
                <c:pt idx="865">
                  <c:v>113.38996572152429</c:v>
                </c:pt>
                <c:pt idx="866">
                  <c:v>117.67129254278308</c:v>
                </c:pt>
                <c:pt idx="867">
                  <c:v>116.24758885146211</c:v>
                </c:pt>
                <c:pt idx="868">
                  <c:v>115.81667005643736</c:v>
                </c:pt>
                <c:pt idx="869">
                  <c:v>113.97987869264439</c:v>
                </c:pt>
                <c:pt idx="870">
                  <c:v>113.48998717459362</c:v>
                </c:pt>
                <c:pt idx="871">
                  <c:v>113.04430198120488</c:v>
                </c:pt>
                <c:pt idx="872">
                  <c:v>114.74680270327246</c:v>
                </c:pt>
                <c:pt idx="873">
                  <c:v>115.51047624885189</c:v>
                </c:pt>
                <c:pt idx="874">
                  <c:v>117.47208547051412</c:v>
                </c:pt>
                <c:pt idx="875">
                  <c:v>118.55476894301378</c:v>
                </c:pt>
                <c:pt idx="876">
                  <c:v>118.33002250250517</c:v>
                </c:pt>
                <c:pt idx="877">
                  <c:v>118.57148562040697</c:v>
                </c:pt>
                <c:pt idx="878">
                  <c:v>118.23241568061486</c:v>
                </c:pt>
                <c:pt idx="879">
                  <c:v>120.0949321535074</c:v>
                </c:pt>
                <c:pt idx="880">
                  <c:v>121.22340074797845</c:v>
                </c:pt>
                <c:pt idx="881">
                  <c:v>122.55005483998889</c:v>
                </c:pt>
                <c:pt idx="882">
                  <c:v>122.69326104299063</c:v>
                </c:pt>
                <c:pt idx="883">
                  <c:v>122.99137512316941</c:v>
                </c:pt>
                <c:pt idx="884">
                  <c:v>123.08805324076009</c:v>
                </c:pt>
                <c:pt idx="885">
                  <c:v>123.87745189543904</c:v>
                </c:pt>
                <c:pt idx="886">
                  <c:v>123.11591436974877</c:v>
                </c:pt>
                <c:pt idx="887">
                  <c:v>125.00220567271161</c:v>
                </c:pt>
                <c:pt idx="888">
                  <c:v>125.68638213024335</c:v>
                </c:pt>
                <c:pt idx="889">
                  <c:v>127.12800981454704</c:v>
                </c:pt>
                <c:pt idx="890">
                  <c:v>126.91970144014175</c:v>
                </c:pt>
                <c:pt idx="891">
                  <c:v>131.37534605843965</c:v>
                </c:pt>
                <c:pt idx="892">
                  <c:v>132.10688643525214</c:v>
                </c:pt>
                <c:pt idx="893">
                  <c:v>132.92823251783807</c:v>
                </c:pt>
                <c:pt idx="894">
                  <c:v>133.53384059162178</c:v>
                </c:pt>
                <c:pt idx="895">
                  <c:v>132.1920486195275</c:v>
                </c:pt>
                <c:pt idx="896">
                  <c:v>132.4924844604553</c:v>
                </c:pt>
                <c:pt idx="897">
                  <c:v>134.0293043354703</c:v>
                </c:pt>
                <c:pt idx="898">
                  <c:v>133.54702819267641</c:v>
                </c:pt>
                <c:pt idx="899">
                  <c:v>133.94098455657618</c:v>
                </c:pt>
                <c:pt idx="900">
                  <c:v>135.0464212844166</c:v>
                </c:pt>
                <c:pt idx="901">
                  <c:v>133.57888275015347</c:v>
                </c:pt>
                <c:pt idx="902">
                  <c:v>133.31968138012888</c:v>
                </c:pt>
                <c:pt idx="903">
                  <c:v>133.70592949834179</c:v>
                </c:pt>
                <c:pt idx="904">
                  <c:v>134.57203912816954</c:v>
                </c:pt>
                <c:pt idx="905">
                  <c:v>134.93506963889189</c:v>
                </c:pt>
                <c:pt idx="906">
                  <c:v>134.1755752626608</c:v>
                </c:pt>
                <c:pt idx="907">
                  <c:v>133.20582223299519</c:v>
                </c:pt>
                <c:pt idx="908">
                  <c:v>132.44428470730492</c:v>
                </c:pt>
                <c:pt idx="909">
                  <c:v>132.47558204220218</c:v>
                </c:pt>
                <c:pt idx="910">
                  <c:v>133.46149452668118</c:v>
                </c:pt>
                <c:pt idx="911">
                  <c:v>132.86628794105326</c:v>
                </c:pt>
                <c:pt idx="912">
                  <c:v>134.64252778451086</c:v>
                </c:pt>
                <c:pt idx="913">
                  <c:v>134.29249913398326</c:v>
                </c:pt>
                <c:pt idx="914">
                  <c:v>129.89071936506343</c:v>
                </c:pt>
                <c:pt idx="915">
                  <c:v>129.0255384395353</c:v>
                </c:pt>
                <c:pt idx="916">
                  <c:v>129.48803318074721</c:v>
                </c:pt>
                <c:pt idx="917">
                  <c:v>128.94743440793707</c:v>
                </c:pt>
                <c:pt idx="918">
                  <c:v>130.92706049301194</c:v>
                </c:pt>
                <c:pt idx="919">
                  <c:v>129.22056634245598</c:v>
                </c:pt>
                <c:pt idx="920">
                  <c:v>129.47001631733454</c:v>
                </c:pt>
                <c:pt idx="921">
                  <c:v>129.97309543643993</c:v>
                </c:pt>
                <c:pt idx="922">
                  <c:v>129.32764594820244</c:v>
                </c:pt>
                <c:pt idx="923">
                  <c:v>130.68466867081051</c:v>
                </c:pt>
                <c:pt idx="924">
                  <c:v>129.30897899178004</c:v>
                </c:pt>
                <c:pt idx="925">
                  <c:v>134.57649690880774</c:v>
                </c:pt>
                <c:pt idx="926">
                  <c:v>134.07063167680346</c:v>
                </c:pt>
                <c:pt idx="927">
                  <c:v>135.68388391567737</c:v>
                </c:pt>
                <c:pt idx="928">
                  <c:v>137.21234545199573</c:v>
                </c:pt>
                <c:pt idx="929">
                  <c:v>138.82188287367114</c:v>
                </c:pt>
                <c:pt idx="930">
                  <c:v>139.84707955002418</c:v>
                </c:pt>
                <c:pt idx="931">
                  <c:v>140.10915990337759</c:v>
                </c:pt>
                <c:pt idx="932">
                  <c:v>141.04297207664783</c:v>
                </c:pt>
                <c:pt idx="933">
                  <c:v>140.99402936005771</c:v>
                </c:pt>
                <c:pt idx="934">
                  <c:v>138.56602483912519</c:v>
                </c:pt>
                <c:pt idx="935">
                  <c:v>139.61731810629763</c:v>
                </c:pt>
                <c:pt idx="936">
                  <c:v>140.26174601980554</c:v>
                </c:pt>
                <c:pt idx="937">
                  <c:v>140.17036151672272</c:v>
                </c:pt>
                <c:pt idx="938">
                  <c:v>140.06383913355603</c:v>
                </c:pt>
                <c:pt idx="939">
                  <c:v>140.5394286053926</c:v>
                </c:pt>
                <c:pt idx="940">
                  <c:v>140.69898000406772</c:v>
                </c:pt>
                <c:pt idx="941">
                  <c:v>140.47655532430818</c:v>
                </c:pt>
                <c:pt idx="942">
                  <c:v>140.4968939484699</c:v>
                </c:pt>
                <c:pt idx="943">
                  <c:v>140.98418509448172</c:v>
                </c:pt>
                <c:pt idx="944">
                  <c:v>144.03451436659117</c:v>
                </c:pt>
                <c:pt idx="945">
                  <c:v>143.7302708380349</c:v>
                </c:pt>
                <c:pt idx="946">
                  <c:v>142.51812598616786</c:v>
                </c:pt>
                <c:pt idx="947">
                  <c:v>142.28567129997239</c:v>
                </c:pt>
                <c:pt idx="948">
                  <c:v>143.13237100993805</c:v>
                </c:pt>
                <c:pt idx="949">
                  <c:v>144.1666689884274</c:v>
                </c:pt>
                <c:pt idx="950">
                  <c:v>142.16586844532114</c:v>
                </c:pt>
                <c:pt idx="951">
                  <c:v>142.99575860746364</c:v>
                </c:pt>
                <c:pt idx="952">
                  <c:v>142.83992202598699</c:v>
                </c:pt>
                <c:pt idx="953">
                  <c:v>144.00804629405192</c:v>
                </c:pt>
                <c:pt idx="954">
                  <c:v>144.26158256784879</c:v>
                </c:pt>
                <c:pt idx="955">
                  <c:v>143.78199966752385</c:v>
                </c:pt>
                <c:pt idx="956">
                  <c:v>142.99835897950257</c:v>
                </c:pt>
                <c:pt idx="957">
                  <c:v>143.01944056710397</c:v>
                </c:pt>
                <c:pt idx="958">
                  <c:v>141.25350934137219</c:v>
                </c:pt>
                <c:pt idx="959">
                  <c:v>142.8480017533937</c:v>
                </c:pt>
                <c:pt idx="960">
                  <c:v>142.69671582298525</c:v>
                </c:pt>
                <c:pt idx="961">
                  <c:v>142.13837879805232</c:v>
                </c:pt>
                <c:pt idx="962">
                  <c:v>142.34845171062688</c:v>
                </c:pt>
                <c:pt idx="963">
                  <c:v>144.6771777419298</c:v>
                </c:pt>
                <c:pt idx="964">
                  <c:v>145.37547050481578</c:v>
                </c:pt>
                <c:pt idx="965">
                  <c:v>144.50202411102103</c:v>
                </c:pt>
                <c:pt idx="966">
                  <c:v>145.1738488013678</c:v>
                </c:pt>
                <c:pt idx="967">
                  <c:v>145.18629343898272</c:v>
                </c:pt>
                <c:pt idx="968">
                  <c:v>143.2802207344379</c:v>
                </c:pt>
                <c:pt idx="969">
                  <c:v>138.92924109070745</c:v>
                </c:pt>
                <c:pt idx="970">
                  <c:v>141.46794716415499</c:v>
                </c:pt>
                <c:pt idx="971">
                  <c:v>136.84699318052432</c:v>
                </c:pt>
                <c:pt idx="972">
                  <c:v>139.00010122876864</c:v>
                </c:pt>
                <c:pt idx="973">
                  <c:v>137.15290837681991</c:v>
                </c:pt>
                <c:pt idx="974">
                  <c:v>138.68694213893599</c:v>
                </c:pt>
                <c:pt idx="975">
                  <c:v>141.31341076869782</c:v>
                </c:pt>
                <c:pt idx="976">
                  <c:v>141.25954591931972</c:v>
                </c:pt>
                <c:pt idx="977">
                  <c:v>138.90843811439592</c:v>
                </c:pt>
                <c:pt idx="978">
                  <c:v>140.49141459310215</c:v>
                </c:pt>
                <c:pt idx="979">
                  <c:v>140.62459078966799</c:v>
                </c:pt>
                <c:pt idx="980">
                  <c:v>142.35903893964257</c:v>
                </c:pt>
                <c:pt idx="981">
                  <c:v>144.15719620457125</c:v>
                </c:pt>
                <c:pt idx="982">
                  <c:v>145.14570906108924</c:v>
                </c:pt>
                <c:pt idx="983">
                  <c:v>144.70067396071022</c:v>
                </c:pt>
                <c:pt idx="984">
                  <c:v>144.91009678027504</c:v>
                </c:pt>
                <c:pt idx="985">
                  <c:v>144.13648609868969</c:v>
                </c:pt>
                <c:pt idx="986">
                  <c:v>144.85827508035612</c:v>
                </c:pt>
                <c:pt idx="987">
                  <c:v>145.39023690317978</c:v>
                </c:pt>
                <c:pt idx="988">
                  <c:v>145.84000839548688</c:v>
                </c:pt>
                <c:pt idx="989">
                  <c:v>146.08017132736916</c:v>
                </c:pt>
                <c:pt idx="990">
                  <c:v>146.80493216279442</c:v>
                </c:pt>
                <c:pt idx="991">
                  <c:v>146.63804400015229</c:v>
                </c:pt>
                <c:pt idx="992">
                  <c:v>147.50303918482049</c:v>
                </c:pt>
                <c:pt idx="993">
                  <c:v>147.61940583356318</c:v>
                </c:pt>
                <c:pt idx="994">
                  <c:v>146.69785255704798</c:v>
                </c:pt>
                <c:pt idx="995">
                  <c:v>147.49365927139434</c:v>
                </c:pt>
                <c:pt idx="996">
                  <c:v>147.32918573993121</c:v>
                </c:pt>
                <c:pt idx="997">
                  <c:v>147.40515375164031</c:v>
                </c:pt>
                <c:pt idx="998">
                  <c:v>146.69562366672889</c:v>
                </c:pt>
                <c:pt idx="999">
                  <c:v>146.73945850967107</c:v>
                </c:pt>
                <c:pt idx="1000">
                  <c:v>147.8718276622005</c:v>
                </c:pt>
                <c:pt idx="1001">
                  <c:v>146.05676797901873</c:v>
                </c:pt>
                <c:pt idx="1002">
                  <c:v>148.1546181214355</c:v>
                </c:pt>
                <c:pt idx="1003">
                  <c:v>148.1792287853755</c:v>
                </c:pt>
                <c:pt idx="1004">
                  <c:v>147.62897148784927</c:v>
                </c:pt>
                <c:pt idx="1005">
                  <c:v>147.05949001132092</c:v>
                </c:pt>
                <c:pt idx="1006">
                  <c:v>147.79233057415283</c:v>
                </c:pt>
                <c:pt idx="1007">
                  <c:v>147.82409226119992</c:v>
                </c:pt>
                <c:pt idx="1008">
                  <c:v>147.64475946094285</c:v>
                </c:pt>
                <c:pt idx="1009">
                  <c:v>148.14040894565127</c:v>
                </c:pt>
                <c:pt idx="1010">
                  <c:v>150.10981928343034</c:v>
                </c:pt>
                <c:pt idx="1011">
                  <c:v>151.15015383986722</c:v>
                </c:pt>
                <c:pt idx="1012">
                  <c:v>150.67289270029133</c:v>
                </c:pt>
                <c:pt idx="1013">
                  <c:v>150.01230533197</c:v>
                </c:pt>
                <c:pt idx="1014">
                  <c:v>147.12654246175362</c:v>
                </c:pt>
                <c:pt idx="1015">
                  <c:v>146.67769967374619</c:v>
                </c:pt>
                <c:pt idx="1016">
                  <c:v>148.44381664033787</c:v>
                </c:pt>
                <c:pt idx="1017">
                  <c:v>147.7467311930414</c:v>
                </c:pt>
                <c:pt idx="1018">
                  <c:v>145.47242723369635</c:v>
                </c:pt>
                <c:pt idx="1019">
                  <c:v>147.23362206750008</c:v>
                </c:pt>
                <c:pt idx="1020">
                  <c:v>149.06846315226386</c:v>
                </c:pt>
                <c:pt idx="1021">
                  <c:v>148.25733281697373</c:v>
                </c:pt>
                <c:pt idx="1022">
                  <c:v>148.5224778945159</c:v>
                </c:pt>
                <c:pt idx="1023">
                  <c:v>148.22640696379631</c:v>
                </c:pt>
                <c:pt idx="1024">
                  <c:v>148.49944602788526</c:v>
                </c:pt>
                <c:pt idx="1025">
                  <c:v>148.12684986287681</c:v>
                </c:pt>
                <c:pt idx="1026">
                  <c:v>149.5016108376077</c:v>
                </c:pt>
                <c:pt idx="1027">
                  <c:v>150.73502301793607</c:v>
                </c:pt>
                <c:pt idx="1028">
                  <c:v>151.47900803236348</c:v>
                </c:pt>
                <c:pt idx="1029">
                  <c:v>151.28704485363156</c:v>
                </c:pt>
                <c:pt idx="1030">
                  <c:v>151.91401312630654</c:v>
                </c:pt>
                <c:pt idx="1031">
                  <c:v>149.62652156590687</c:v>
                </c:pt>
                <c:pt idx="1032">
                  <c:v>148.80749724406999</c:v>
                </c:pt>
                <c:pt idx="1033">
                  <c:v>148.48272935049206</c:v>
                </c:pt>
                <c:pt idx="1034">
                  <c:v>147.01333340762969</c:v>
                </c:pt>
                <c:pt idx="1035">
                  <c:v>146.85656812185343</c:v>
                </c:pt>
                <c:pt idx="1036">
                  <c:v>147.17047017512576</c:v>
                </c:pt>
                <c:pt idx="1037">
                  <c:v>148.11904874675997</c:v>
                </c:pt>
                <c:pt idx="1038">
                  <c:v>148.09787428872858</c:v>
                </c:pt>
                <c:pt idx="1039">
                  <c:v>149.96624159870873</c:v>
                </c:pt>
                <c:pt idx="1040">
                  <c:v>149.34530990398127</c:v>
                </c:pt>
                <c:pt idx="1041">
                  <c:v>148.01299071574309</c:v>
                </c:pt>
                <c:pt idx="1042">
                  <c:v>144.21421864856808</c:v>
                </c:pt>
                <c:pt idx="1043">
                  <c:v>144.9094466872653</c:v>
                </c:pt>
                <c:pt idx="1044">
                  <c:v>145.55731080668184</c:v>
                </c:pt>
                <c:pt idx="1045">
                  <c:v>146.64556650497923</c:v>
                </c:pt>
                <c:pt idx="1046">
                  <c:v>148.80628992848048</c:v>
                </c:pt>
                <c:pt idx="1047">
                  <c:v>149.90243961332467</c:v>
                </c:pt>
                <c:pt idx="1048">
                  <c:v>149.56847754718049</c:v>
                </c:pt>
                <c:pt idx="1049">
                  <c:v>149.75811896516336</c:v>
                </c:pt>
                <c:pt idx="1050">
                  <c:v>149.6043255331459</c:v>
                </c:pt>
                <c:pt idx="1051">
                  <c:v>150.48928786025598</c:v>
                </c:pt>
                <c:pt idx="1052">
                  <c:v>150.23853769935798</c:v>
                </c:pt>
                <c:pt idx="1053">
                  <c:v>150.36604879969613</c:v>
                </c:pt>
                <c:pt idx="1054">
                  <c:v>150.55773336713816</c:v>
                </c:pt>
                <c:pt idx="1055">
                  <c:v>149.81356261185081</c:v>
                </c:pt>
                <c:pt idx="1056">
                  <c:v>152.36350600732374</c:v>
                </c:pt>
                <c:pt idx="1057">
                  <c:v>152.95527638704306</c:v>
                </c:pt>
                <c:pt idx="1058">
                  <c:v>152.74241736156966</c:v>
                </c:pt>
                <c:pt idx="1059">
                  <c:v>150.82529307585935</c:v>
                </c:pt>
                <c:pt idx="1060">
                  <c:v>148.77861454035173</c:v>
                </c:pt>
                <c:pt idx="1061">
                  <c:v>147.60250341531005</c:v>
                </c:pt>
                <c:pt idx="1062">
                  <c:v>148.14560968972918</c:v>
                </c:pt>
                <c:pt idx="1063">
                  <c:v>148.13539394243332</c:v>
                </c:pt>
                <c:pt idx="1064">
                  <c:v>146.50245317240746</c:v>
                </c:pt>
                <c:pt idx="1065">
                  <c:v>147.22359206106418</c:v>
                </c:pt>
                <c:pt idx="1066">
                  <c:v>148.56036902994049</c:v>
                </c:pt>
                <c:pt idx="1067">
                  <c:v>147.703453572679</c:v>
                </c:pt>
                <c:pt idx="1068">
                  <c:v>146.43140729348633</c:v>
                </c:pt>
                <c:pt idx="1069">
                  <c:v>146.63730103671261</c:v>
                </c:pt>
                <c:pt idx="1070">
                  <c:v>145.59204434748773</c:v>
                </c:pt>
                <c:pt idx="1071">
                  <c:v>144.63882225435538</c:v>
                </c:pt>
                <c:pt idx="1072">
                  <c:v>144.90833224210579</c:v>
                </c:pt>
                <c:pt idx="1073">
                  <c:v>145.85876822233922</c:v>
                </c:pt>
                <c:pt idx="1074">
                  <c:v>146.07041993222316</c:v>
                </c:pt>
                <c:pt idx="1075">
                  <c:v>145.077449295067</c:v>
                </c:pt>
                <c:pt idx="1076">
                  <c:v>145.17338444921796</c:v>
                </c:pt>
                <c:pt idx="1077">
                  <c:v>146.66664809258069</c:v>
                </c:pt>
                <c:pt idx="1078">
                  <c:v>147.9507675276684</c:v>
                </c:pt>
                <c:pt idx="1079">
                  <c:v>147.58903720296556</c:v>
                </c:pt>
                <c:pt idx="1080">
                  <c:v>148.10121762420724</c:v>
                </c:pt>
                <c:pt idx="1081">
                  <c:v>147.10991865479039</c:v>
                </c:pt>
                <c:pt idx="1082">
                  <c:v>146.47254889395958</c:v>
                </c:pt>
                <c:pt idx="1083">
                  <c:v>146.19078000945422</c:v>
                </c:pt>
                <c:pt idx="1084">
                  <c:v>145.97987126300998</c:v>
                </c:pt>
                <c:pt idx="1085">
                  <c:v>146.22217021478144</c:v>
                </c:pt>
                <c:pt idx="1086">
                  <c:v>146.74447351288902</c:v>
                </c:pt>
                <c:pt idx="1087">
                  <c:v>145.95080281843181</c:v>
                </c:pt>
                <c:pt idx="1088">
                  <c:v>145.37964967416411</c:v>
                </c:pt>
                <c:pt idx="1089">
                  <c:v>146.78440779777279</c:v>
                </c:pt>
                <c:pt idx="1090">
                  <c:v>147.6038964717595</c:v>
                </c:pt>
                <c:pt idx="1091">
                  <c:v>145.47669927347462</c:v>
                </c:pt>
                <c:pt idx="1092">
                  <c:v>146.5643048787623</c:v>
                </c:pt>
                <c:pt idx="1093">
                  <c:v>144.61653335116443</c:v>
                </c:pt>
                <c:pt idx="1094">
                  <c:v>144.4812211347095</c:v>
                </c:pt>
                <c:pt idx="1095">
                  <c:v>143.07144800788282</c:v>
                </c:pt>
                <c:pt idx="1096">
                  <c:v>141.68192063478799</c:v>
                </c:pt>
                <c:pt idx="1097">
                  <c:v>141.32511244287306</c:v>
                </c:pt>
                <c:pt idx="1098">
                  <c:v>142.31000335262252</c:v>
                </c:pt>
                <c:pt idx="1099">
                  <c:v>142.89583002482428</c:v>
                </c:pt>
                <c:pt idx="1100">
                  <c:v>141.60149484244067</c:v>
                </c:pt>
                <c:pt idx="1101">
                  <c:v>140.09699387705254</c:v>
                </c:pt>
                <c:pt idx="1102">
                  <c:v>140.23360627952698</c:v>
                </c:pt>
                <c:pt idx="1103">
                  <c:v>139.95778110253917</c:v>
                </c:pt>
                <c:pt idx="1104">
                  <c:v>141.43952881258656</c:v>
                </c:pt>
                <c:pt idx="1105">
                  <c:v>143.23889339310475</c:v>
                </c:pt>
                <c:pt idx="1106">
                  <c:v>143.57777759203691</c:v>
                </c:pt>
                <c:pt idx="1107">
                  <c:v>143.25291682802904</c:v>
                </c:pt>
                <c:pt idx="1108">
                  <c:v>141.03916438901936</c:v>
                </c:pt>
                <c:pt idx="1109">
                  <c:v>141.51586830601548</c:v>
                </c:pt>
                <c:pt idx="1110">
                  <c:v>141.64310079506376</c:v>
                </c:pt>
                <c:pt idx="1111">
                  <c:v>140.18707819411591</c:v>
                </c:pt>
                <c:pt idx="1112">
                  <c:v>139.72569789806354</c:v>
                </c:pt>
                <c:pt idx="1113">
                  <c:v>137.43402716831557</c:v>
                </c:pt>
                <c:pt idx="1114">
                  <c:v>137.45492301505706</c:v>
                </c:pt>
                <c:pt idx="1115">
                  <c:v>138.19064256121786</c:v>
                </c:pt>
                <c:pt idx="1116">
                  <c:v>138.30431596749162</c:v>
                </c:pt>
                <c:pt idx="1117">
                  <c:v>136.80789472951022</c:v>
                </c:pt>
                <c:pt idx="1118">
                  <c:v>136.40260817315507</c:v>
                </c:pt>
                <c:pt idx="1119">
                  <c:v>136.67313973563503</c:v>
                </c:pt>
                <c:pt idx="1120">
                  <c:v>137.54426436868076</c:v>
                </c:pt>
                <c:pt idx="1121">
                  <c:v>138.59305013424421</c:v>
                </c:pt>
                <c:pt idx="1122">
                  <c:v>140.639264317602</c:v>
                </c:pt>
                <c:pt idx="1123">
                  <c:v>141.06321783037959</c:v>
                </c:pt>
                <c:pt idx="1124">
                  <c:v>140.72321918628785</c:v>
                </c:pt>
                <c:pt idx="1125">
                  <c:v>141.43795001527718</c:v>
                </c:pt>
                <c:pt idx="1126">
                  <c:v>142.57969908123286</c:v>
                </c:pt>
                <c:pt idx="1127">
                  <c:v>141.48243495122907</c:v>
                </c:pt>
                <c:pt idx="1128">
                  <c:v>142.50967477704131</c:v>
                </c:pt>
                <c:pt idx="1129">
                  <c:v>145.01188277151365</c:v>
                </c:pt>
                <c:pt idx="1130">
                  <c:v>146.25393190182851</c:v>
                </c:pt>
                <c:pt idx="1131">
                  <c:v>146.61092583460334</c:v>
                </c:pt>
                <c:pt idx="1132">
                  <c:v>147.84192338375269</c:v>
                </c:pt>
                <c:pt idx="1133">
                  <c:v>147.67633540713004</c:v>
                </c:pt>
                <c:pt idx="1134">
                  <c:v>147.66890577273307</c:v>
                </c:pt>
                <c:pt idx="1135">
                  <c:v>148.20096046598664</c:v>
                </c:pt>
                <c:pt idx="1136">
                  <c:v>148.86656283752595</c:v>
                </c:pt>
                <c:pt idx="1137">
                  <c:v>148.28036468360438</c:v>
                </c:pt>
                <c:pt idx="1138">
                  <c:v>148.52461391440502</c:v>
                </c:pt>
                <c:pt idx="1139">
                  <c:v>150.13851624628867</c:v>
                </c:pt>
                <c:pt idx="1140">
                  <c:v>150.59339561224365</c:v>
                </c:pt>
                <c:pt idx="1141">
                  <c:v>152.2844732714259</c:v>
                </c:pt>
                <c:pt idx="1142">
                  <c:v>152.35171146271853</c:v>
                </c:pt>
                <c:pt idx="1143">
                  <c:v>153.54370343128377</c:v>
                </c:pt>
                <c:pt idx="1144">
                  <c:v>154.68907444400793</c:v>
                </c:pt>
                <c:pt idx="1145">
                  <c:v>154.43414511376164</c:v>
                </c:pt>
                <c:pt idx="1146">
                  <c:v>155.64359672315976</c:v>
                </c:pt>
                <c:pt idx="1147">
                  <c:v>155.97059350705675</c:v>
                </c:pt>
                <c:pt idx="1148">
                  <c:v>155.94561136139694</c:v>
                </c:pt>
                <c:pt idx="1149">
                  <c:v>155.70702722682395</c:v>
                </c:pt>
                <c:pt idx="1150">
                  <c:v>155.57868029261616</c:v>
                </c:pt>
                <c:pt idx="1151">
                  <c:v>155.57134352864912</c:v>
                </c:pt>
                <c:pt idx="1152">
                  <c:v>154.63437376076018</c:v>
                </c:pt>
                <c:pt idx="1153">
                  <c:v>155.50605561638568</c:v>
                </c:pt>
                <c:pt idx="1154">
                  <c:v>155.40055480794859</c:v>
                </c:pt>
                <c:pt idx="1155">
                  <c:v>154.97678703603094</c:v>
                </c:pt>
                <c:pt idx="1156">
                  <c:v>155.15101196264007</c:v>
                </c:pt>
                <c:pt idx="1157">
                  <c:v>155.48432393577451</c:v>
                </c:pt>
                <c:pt idx="1158">
                  <c:v>155.10801295356757</c:v>
                </c:pt>
                <c:pt idx="1159">
                  <c:v>155.57320093724834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EE-A44D-B8C3-1C81C9484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767392"/>
        <c:axId val="498864032"/>
      </c:lineChart>
      <c:dateAx>
        <c:axId val="498767392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864032"/>
        <c:crosses val="autoZero"/>
        <c:auto val="1"/>
        <c:lblOffset val="100"/>
        <c:baseTimeUnit val="days"/>
        <c:majorUnit val="2"/>
        <c:majorTimeUnit val="months"/>
      </c:dateAx>
      <c:valAx>
        <c:axId val="498864032"/>
        <c:scaling>
          <c:orientation val="minMax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Close price indicizzati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76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38717388940002"/>
          <c:y val="0.93131939490056614"/>
          <c:w val="0.48722844093514589"/>
          <c:h val="4.1526648565652795E-2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bg1"/>
                </a:solidFill>
              </a:rPr>
              <a:t>Confronto andamento ADSGn.DE con media mobile a 50 e 200 gg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1068159628178"/>
          <c:y val="0.10502742068868962"/>
          <c:w val="0.85538550091584209"/>
          <c:h val="0.71890281583569748"/>
        </c:manualLayout>
      </c:layout>
      <c:lineChart>
        <c:grouping val="standard"/>
        <c:varyColors val="0"/>
        <c:ser>
          <c:idx val="0"/>
          <c:order val="0"/>
          <c:tx>
            <c:strRef>
              <c:f>ADSGn.DE!$B$29</c:f>
              <c:strCache>
                <c:ptCount val="1"/>
                <c:pt idx="0">
                  <c:v>Adidas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50"/>
            <c:dispRSqr val="0"/>
            <c:dispEq val="0"/>
          </c:trendline>
          <c:trendline>
            <c:spPr>
              <a:ln w="28575" cap="rnd">
                <a:solidFill>
                  <a:srgbClr val="FFFF00"/>
                </a:solidFill>
                <a:prstDash val="solid"/>
              </a:ln>
              <a:effectLst/>
            </c:spPr>
            <c:trendlineType val="movingAvg"/>
            <c:period val="200"/>
            <c:dispRSqr val="0"/>
            <c:dispEq val="0"/>
          </c:trendline>
          <c:cat>
            <c:numRef>
              <c:f>ADSGn.DE!$A$30:$A$1301</c:f>
              <c:numCache>
                <c:formatCode>dd\-mmm\-yyyy</c:formatCode>
                <c:ptCount val="127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43692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43703</c:v>
                </c:pt>
                <c:pt idx="165">
                  <c:v>43704</c:v>
                </c:pt>
                <c:pt idx="166">
                  <c:v>43705</c:v>
                </c:pt>
                <c:pt idx="167">
                  <c:v>43706</c:v>
                </c:pt>
                <c:pt idx="168">
                  <c:v>43707</c:v>
                </c:pt>
                <c:pt idx="169">
                  <c:v>43710</c:v>
                </c:pt>
                <c:pt idx="170">
                  <c:v>43711</c:v>
                </c:pt>
                <c:pt idx="171">
                  <c:v>43712</c:v>
                </c:pt>
                <c:pt idx="172">
                  <c:v>43713</c:v>
                </c:pt>
                <c:pt idx="173">
                  <c:v>43714</c:v>
                </c:pt>
                <c:pt idx="174">
                  <c:v>43717</c:v>
                </c:pt>
                <c:pt idx="175">
                  <c:v>43718</c:v>
                </c:pt>
                <c:pt idx="176">
                  <c:v>43719</c:v>
                </c:pt>
                <c:pt idx="177">
                  <c:v>43720</c:v>
                </c:pt>
                <c:pt idx="178">
                  <c:v>43721</c:v>
                </c:pt>
                <c:pt idx="179">
                  <c:v>43724</c:v>
                </c:pt>
                <c:pt idx="180">
                  <c:v>43725</c:v>
                </c:pt>
                <c:pt idx="181">
                  <c:v>43726</c:v>
                </c:pt>
                <c:pt idx="182">
                  <c:v>43727</c:v>
                </c:pt>
                <c:pt idx="183">
                  <c:v>43728</c:v>
                </c:pt>
                <c:pt idx="184">
                  <c:v>43731</c:v>
                </c:pt>
                <c:pt idx="185">
                  <c:v>43732</c:v>
                </c:pt>
                <c:pt idx="186">
                  <c:v>43733</c:v>
                </c:pt>
                <c:pt idx="187">
                  <c:v>43734</c:v>
                </c:pt>
                <c:pt idx="188">
                  <c:v>43735</c:v>
                </c:pt>
                <c:pt idx="189">
                  <c:v>43738</c:v>
                </c:pt>
                <c:pt idx="190">
                  <c:v>43739</c:v>
                </c:pt>
                <c:pt idx="191">
                  <c:v>43740</c:v>
                </c:pt>
                <c:pt idx="192">
                  <c:v>43742</c:v>
                </c:pt>
                <c:pt idx="193">
                  <c:v>43745</c:v>
                </c:pt>
                <c:pt idx="194">
                  <c:v>43746</c:v>
                </c:pt>
                <c:pt idx="195">
                  <c:v>43747</c:v>
                </c:pt>
                <c:pt idx="196">
                  <c:v>43748</c:v>
                </c:pt>
                <c:pt idx="197">
                  <c:v>43749</c:v>
                </c:pt>
                <c:pt idx="198">
                  <c:v>43752</c:v>
                </c:pt>
                <c:pt idx="199">
                  <c:v>43753</c:v>
                </c:pt>
                <c:pt idx="200">
                  <c:v>43754</c:v>
                </c:pt>
                <c:pt idx="201">
                  <c:v>43755</c:v>
                </c:pt>
                <c:pt idx="202">
                  <c:v>43756</c:v>
                </c:pt>
                <c:pt idx="203">
                  <c:v>43759</c:v>
                </c:pt>
                <c:pt idx="204">
                  <c:v>43760</c:v>
                </c:pt>
                <c:pt idx="205">
                  <c:v>43761</c:v>
                </c:pt>
                <c:pt idx="206">
                  <c:v>43762</c:v>
                </c:pt>
                <c:pt idx="207">
                  <c:v>43763</c:v>
                </c:pt>
                <c:pt idx="208">
                  <c:v>43766</c:v>
                </c:pt>
                <c:pt idx="209">
                  <c:v>43767</c:v>
                </c:pt>
                <c:pt idx="210">
                  <c:v>43768</c:v>
                </c:pt>
                <c:pt idx="211">
                  <c:v>43769</c:v>
                </c:pt>
                <c:pt idx="212">
                  <c:v>43770</c:v>
                </c:pt>
                <c:pt idx="213">
                  <c:v>43773</c:v>
                </c:pt>
                <c:pt idx="214">
                  <c:v>43774</c:v>
                </c:pt>
                <c:pt idx="215">
                  <c:v>43775</c:v>
                </c:pt>
                <c:pt idx="216">
                  <c:v>43776</c:v>
                </c:pt>
                <c:pt idx="217">
                  <c:v>43777</c:v>
                </c:pt>
                <c:pt idx="218">
                  <c:v>43780</c:v>
                </c:pt>
                <c:pt idx="219">
                  <c:v>43781</c:v>
                </c:pt>
                <c:pt idx="220">
                  <c:v>43782</c:v>
                </c:pt>
                <c:pt idx="221">
                  <c:v>43783</c:v>
                </c:pt>
                <c:pt idx="222">
                  <c:v>43784</c:v>
                </c:pt>
                <c:pt idx="223">
                  <c:v>43787</c:v>
                </c:pt>
                <c:pt idx="224">
                  <c:v>43788</c:v>
                </c:pt>
                <c:pt idx="225">
                  <c:v>43789</c:v>
                </c:pt>
                <c:pt idx="226">
                  <c:v>43790</c:v>
                </c:pt>
                <c:pt idx="227">
                  <c:v>43791</c:v>
                </c:pt>
                <c:pt idx="228">
                  <c:v>43794</c:v>
                </c:pt>
                <c:pt idx="229">
                  <c:v>43795</c:v>
                </c:pt>
                <c:pt idx="230">
                  <c:v>43796</c:v>
                </c:pt>
                <c:pt idx="231">
                  <c:v>43797</c:v>
                </c:pt>
                <c:pt idx="232">
                  <c:v>43798</c:v>
                </c:pt>
                <c:pt idx="233">
                  <c:v>43801</c:v>
                </c:pt>
                <c:pt idx="234">
                  <c:v>43802</c:v>
                </c:pt>
                <c:pt idx="235">
                  <c:v>43803</c:v>
                </c:pt>
                <c:pt idx="236">
                  <c:v>43804</c:v>
                </c:pt>
                <c:pt idx="237">
                  <c:v>43805</c:v>
                </c:pt>
                <c:pt idx="238">
                  <c:v>43808</c:v>
                </c:pt>
                <c:pt idx="239">
                  <c:v>43809</c:v>
                </c:pt>
                <c:pt idx="240">
                  <c:v>43810</c:v>
                </c:pt>
                <c:pt idx="241">
                  <c:v>43811</c:v>
                </c:pt>
                <c:pt idx="242">
                  <c:v>43812</c:v>
                </c:pt>
                <c:pt idx="243">
                  <c:v>43815</c:v>
                </c:pt>
                <c:pt idx="244">
                  <c:v>43816</c:v>
                </c:pt>
                <c:pt idx="245">
                  <c:v>43817</c:v>
                </c:pt>
                <c:pt idx="246">
                  <c:v>43818</c:v>
                </c:pt>
                <c:pt idx="247">
                  <c:v>43819</c:v>
                </c:pt>
                <c:pt idx="248">
                  <c:v>43822</c:v>
                </c:pt>
                <c:pt idx="249">
                  <c:v>43826</c:v>
                </c:pt>
                <c:pt idx="250">
                  <c:v>43829</c:v>
                </c:pt>
                <c:pt idx="251">
                  <c:v>43832</c:v>
                </c:pt>
                <c:pt idx="252">
                  <c:v>43833</c:v>
                </c:pt>
                <c:pt idx="253">
                  <c:v>43836</c:v>
                </c:pt>
                <c:pt idx="254">
                  <c:v>43837</c:v>
                </c:pt>
                <c:pt idx="255">
                  <c:v>43838</c:v>
                </c:pt>
                <c:pt idx="256">
                  <c:v>43839</c:v>
                </c:pt>
                <c:pt idx="257">
                  <c:v>43840</c:v>
                </c:pt>
                <c:pt idx="258">
                  <c:v>43843</c:v>
                </c:pt>
                <c:pt idx="259">
                  <c:v>43844</c:v>
                </c:pt>
                <c:pt idx="260">
                  <c:v>43845</c:v>
                </c:pt>
                <c:pt idx="261">
                  <c:v>43846</c:v>
                </c:pt>
                <c:pt idx="262">
                  <c:v>43847</c:v>
                </c:pt>
                <c:pt idx="263">
                  <c:v>43850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43878</c:v>
                </c:pt>
                <c:pt idx="284">
                  <c:v>43879</c:v>
                </c:pt>
                <c:pt idx="285">
                  <c:v>43880</c:v>
                </c:pt>
                <c:pt idx="286">
                  <c:v>43881</c:v>
                </c:pt>
                <c:pt idx="287">
                  <c:v>43882</c:v>
                </c:pt>
                <c:pt idx="288">
                  <c:v>43885</c:v>
                </c:pt>
                <c:pt idx="289">
                  <c:v>43886</c:v>
                </c:pt>
                <c:pt idx="290">
                  <c:v>43887</c:v>
                </c:pt>
                <c:pt idx="291">
                  <c:v>43888</c:v>
                </c:pt>
                <c:pt idx="292">
                  <c:v>43889</c:v>
                </c:pt>
                <c:pt idx="293">
                  <c:v>43892</c:v>
                </c:pt>
                <c:pt idx="294">
                  <c:v>43893</c:v>
                </c:pt>
                <c:pt idx="295">
                  <c:v>43894</c:v>
                </c:pt>
                <c:pt idx="296">
                  <c:v>43895</c:v>
                </c:pt>
                <c:pt idx="297">
                  <c:v>43896</c:v>
                </c:pt>
                <c:pt idx="298">
                  <c:v>43899</c:v>
                </c:pt>
                <c:pt idx="299">
                  <c:v>43900</c:v>
                </c:pt>
                <c:pt idx="300">
                  <c:v>43901</c:v>
                </c:pt>
                <c:pt idx="301">
                  <c:v>43902</c:v>
                </c:pt>
                <c:pt idx="302">
                  <c:v>43903</c:v>
                </c:pt>
                <c:pt idx="303">
                  <c:v>43906</c:v>
                </c:pt>
                <c:pt idx="304">
                  <c:v>43907</c:v>
                </c:pt>
                <c:pt idx="305">
                  <c:v>43908</c:v>
                </c:pt>
                <c:pt idx="306">
                  <c:v>43909</c:v>
                </c:pt>
                <c:pt idx="307">
                  <c:v>43910</c:v>
                </c:pt>
                <c:pt idx="308">
                  <c:v>43913</c:v>
                </c:pt>
                <c:pt idx="309">
                  <c:v>43914</c:v>
                </c:pt>
                <c:pt idx="310">
                  <c:v>43915</c:v>
                </c:pt>
                <c:pt idx="311">
                  <c:v>43916</c:v>
                </c:pt>
                <c:pt idx="312">
                  <c:v>43917</c:v>
                </c:pt>
                <c:pt idx="313">
                  <c:v>43920</c:v>
                </c:pt>
                <c:pt idx="314">
                  <c:v>43921</c:v>
                </c:pt>
                <c:pt idx="315">
                  <c:v>43922</c:v>
                </c:pt>
                <c:pt idx="316">
                  <c:v>43923</c:v>
                </c:pt>
                <c:pt idx="317">
                  <c:v>43924</c:v>
                </c:pt>
                <c:pt idx="318">
                  <c:v>43927</c:v>
                </c:pt>
                <c:pt idx="319">
                  <c:v>43928</c:v>
                </c:pt>
                <c:pt idx="320">
                  <c:v>43929</c:v>
                </c:pt>
                <c:pt idx="321">
                  <c:v>43930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43955</c:v>
                </c:pt>
                <c:pt idx="336">
                  <c:v>43956</c:v>
                </c:pt>
                <c:pt idx="337">
                  <c:v>43957</c:v>
                </c:pt>
                <c:pt idx="338">
                  <c:v>43958</c:v>
                </c:pt>
                <c:pt idx="339">
                  <c:v>43959</c:v>
                </c:pt>
                <c:pt idx="340">
                  <c:v>43962</c:v>
                </c:pt>
                <c:pt idx="341">
                  <c:v>43963</c:v>
                </c:pt>
                <c:pt idx="342">
                  <c:v>43964</c:v>
                </c:pt>
                <c:pt idx="343">
                  <c:v>43965</c:v>
                </c:pt>
                <c:pt idx="344">
                  <c:v>43966</c:v>
                </c:pt>
                <c:pt idx="345">
                  <c:v>43969</c:v>
                </c:pt>
                <c:pt idx="346">
                  <c:v>43970</c:v>
                </c:pt>
                <c:pt idx="347">
                  <c:v>43971</c:v>
                </c:pt>
                <c:pt idx="348">
                  <c:v>43972</c:v>
                </c:pt>
                <c:pt idx="349">
                  <c:v>43973</c:v>
                </c:pt>
                <c:pt idx="350">
                  <c:v>43976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43984</c:v>
                </c:pt>
                <c:pt idx="356">
                  <c:v>43985</c:v>
                </c:pt>
                <c:pt idx="357">
                  <c:v>43986</c:v>
                </c:pt>
                <c:pt idx="358">
                  <c:v>43987</c:v>
                </c:pt>
                <c:pt idx="359">
                  <c:v>43990</c:v>
                </c:pt>
                <c:pt idx="360">
                  <c:v>43991</c:v>
                </c:pt>
                <c:pt idx="361">
                  <c:v>43992</c:v>
                </c:pt>
                <c:pt idx="362">
                  <c:v>43993</c:v>
                </c:pt>
                <c:pt idx="363">
                  <c:v>43994</c:v>
                </c:pt>
                <c:pt idx="364">
                  <c:v>43997</c:v>
                </c:pt>
                <c:pt idx="365">
                  <c:v>43998</c:v>
                </c:pt>
                <c:pt idx="366">
                  <c:v>43999</c:v>
                </c:pt>
                <c:pt idx="367">
                  <c:v>44000</c:v>
                </c:pt>
                <c:pt idx="368">
                  <c:v>44001</c:v>
                </c:pt>
                <c:pt idx="369">
                  <c:v>44004</c:v>
                </c:pt>
                <c:pt idx="370">
                  <c:v>44005</c:v>
                </c:pt>
                <c:pt idx="371">
                  <c:v>44006</c:v>
                </c:pt>
                <c:pt idx="372">
                  <c:v>44007</c:v>
                </c:pt>
                <c:pt idx="373">
                  <c:v>44008</c:v>
                </c:pt>
                <c:pt idx="374">
                  <c:v>44011</c:v>
                </c:pt>
                <c:pt idx="375">
                  <c:v>44012</c:v>
                </c:pt>
                <c:pt idx="376">
                  <c:v>44013</c:v>
                </c:pt>
                <c:pt idx="377">
                  <c:v>44014</c:v>
                </c:pt>
                <c:pt idx="378">
                  <c:v>44015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44081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44161</c:v>
                </c:pt>
                <c:pt idx="483">
                  <c:v>44162</c:v>
                </c:pt>
                <c:pt idx="484">
                  <c:v>44165</c:v>
                </c:pt>
                <c:pt idx="485">
                  <c:v>44166</c:v>
                </c:pt>
                <c:pt idx="486">
                  <c:v>44167</c:v>
                </c:pt>
                <c:pt idx="487">
                  <c:v>44168</c:v>
                </c:pt>
                <c:pt idx="488">
                  <c:v>44169</c:v>
                </c:pt>
                <c:pt idx="489">
                  <c:v>44172</c:v>
                </c:pt>
                <c:pt idx="490">
                  <c:v>44173</c:v>
                </c:pt>
                <c:pt idx="491">
                  <c:v>44174</c:v>
                </c:pt>
                <c:pt idx="492">
                  <c:v>44175</c:v>
                </c:pt>
                <c:pt idx="493">
                  <c:v>44176</c:v>
                </c:pt>
                <c:pt idx="494">
                  <c:v>44179</c:v>
                </c:pt>
                <c:pt idx="495">
                  <c:v>44180</c:v>
                </c:pt>
                <c:pt idx="496">
                  <c:v>44181</c:v>
                </c:pt>
                <c:pt idx="497">
                  <c:v>44182</c:v>
                </c:pt>
                <c:pt idx="498">
                  <c:v>44183</c:v>
                </c:pt>
                <c:pt idx="499">
                  <c:v>44186</c:v>
                </c:pt>
                <c:pt idx="500">
                  <c:v>44187</c:v>
                </c:pt>
                <c:pt idx="501">
                  <c:v>44188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44214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44242</c:v>
                </c:pt>
                <c:pt idx="536">
                  <c:v>44243</c:v>
                </c:pt>
                <c:pt idx="537">
                  <c:v>44244</c:v>
                </c:pt>
                <c:pt idx="538">
                  <c:v>44245</c:v>
                </c:pt>
                <c:pt idx="539">
                  <c:v>44246</c:v>
                </c:pt>
                <c:pt idx="540">
                  <c:v>44249</c:v>
                </c:pt>
                <c:pt idx="541">
                  <c:v>44250</c:v>
                </c:pt>
                <c:pt idx="542">
                  <c:v>44251</c:v>
                </c:pt>
                <c:pt idx="543">
                  <c:v>44252</c:v>
                </c:pt>
                <c:pt idx="544">
                  <c:v>44253</c:v>
                </c:pt>
                <c:pt idx="545">
                  <c:v>44256</c:v>
                </c:pt>
                <c:pt idx="546">
                  <c:v>44257</c:v>
                </c:pt>
                <c:pt idx="547">
                  <c:v>44258</c:v>
                </c:pt>
                <c:pt idx="548">
                  <c:v>44259</c:v>
                </c:pt>
                <c:pt idx="549">
                  <c:v>44260</c:v>
                </c:pt>
                <c:pt idx="550">
                  <c:v>44263</c:v>
                </c:pt>
                <c:pt idx="551">
                  <c:v>44264</c:v>
                </c:pt>
                <c:pt idx="552">
                  <c:v>44265</c:v>
                </c:pt>
                <c:pt idx="553">
                  <c:v>44266</c:v>
                </c:pt>
                <c:pt idx="554">
                  <c:v>44267</c:v>
                </c:pt>
                <c:pt idx="555">
                  <c:v>44270</c:v>
                </c:pt>
                <c:pt idx="556">
                  <c:v>44271</c:v>
                </c:pt>
                <c:pt idx="557">
                  <c:v>44272</c:v>
                </c:pt>
                <c:pt idx="558">
                  <c:v>44273</c:v>
                </c:pt>
                <c:pt idx="559">
                  <c:v>44274</c:v>
                </c:pt>
                <c:pt idx="560">
                  <c:v>44277</c:v>
                </c:pt>
                <c:pt idx="561">
                  <c:v>44278</c:v>
                </c:pt>
                <c:pt idx="562">
                  <c:v>44279</c:v>
                </c:pt>
                <c:pt idx="563">
                  <c:v>44280</c:v>
                </c:pt>
                <c:pt idx="564">
                  <c:v>44281</c:v>
                </c:pt>
                <c:pt idx="565">
                  <c:v>44284</c:v>
                </c:pt>
                <c:pt idx="566">
                  <c:v>44285</c:v>
                </c:pt>
                <c:pt idx="567">
                  <c:v>44286</c:v>
                </c:pt>
                <c:pt idx="568">
                  <c:v>44287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44347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44382</c:v>
                </c:pt>
                <c:pt idx="633">
                  <c:v>44383</c:v>
                </c:pt>
                <c:pt idx="634">
                  <c:v>44384</c:v>
                </c:pt>
                <c:pt idx="635">
                  <c:v>44385</c:v>
                </c:pt>
                <c:pt idx="636">
                  <c:v>44386</c:v>
                </c:pt>
                <c:pt idx="637">
                  <c:v>44389</c:v>
                </c:pt>
                <c:pt idx="638">
                  <c:v>44390</c:v>
                </c:pt>
                <c:pt idx="639">
                  <c:v>44391</c:v>
                </c:pt>
                <c:pt idx="640">
                  <c:v>44392</c:v>
                </c:pt>
                <c:pt idx="641">
                  <c:v>44393</c:v>
                </c:pt>
                <c:pt idx="642">
                  <c:v>44396</c:v>
                </c:pt>
                <c:pt idx="643">
                  <c:v>44397</c:v>
                </c:pt>
                <c:pt idx="644">
                  <c:v>44398</c:v>
                </c:pt>
                <c:pt idx="645">
                  <c:v>44399</c:v>
                </c:pt>
                <c:pt idx="646">
                  <c:v>44400</c:v>
                </c:pt>
                <c:pt idx="647">
                  <c:v>44403</c:v>
                </c:pt>
                <c:pt idx="648">
                  <c:v>44404</c:v>
                </c:pt>
                <c:pt idx="649">
                  <c:v>44405</c:v>
                </c:pt>
                <c:pt idx="650">
                  <c:v>44406</c:v>
                </c:pt>
                <c:pt idx="651">
                  <c:v>44407</c:v>
                </c:pt>
                <c:pt idx="652">
                  <c:v>44410</c:v>
                </c:pt>
                <c:pt idx="653">
                  <c:v>44411</c:v>
                </c:pt>
                <c:pt idx="654">
                  <c:v>44412</c:v>
                </c:pt>
                <c:pt idx="655">
                  <c:v>44413</c:v>
                </c:pt>
                <c:pt idx="656">
                  <c:v>44414</c:v>
                </c:pt>
                <c:pt idx="657">
                  <c:v>44417</c:v>
                </c:pt>
                <c:pt idx="658">
                  <c:v>44418</c:v>
                </c:pt>
                <c:pt idx="659">
                  <c:v>44419</c:v>
                </c:pt>
                <c:pt idx="660">
                  <c:v>44420</c:v>
                </c:pt>
                <c:pt idx="661">
                  <c:v>44421</c:v>
                </c:pt>
                <c:pt idx="662">
                  <c:v>44424</c:v>
                </c:pt>
                <c:pt idx="663">
                  <c:v>44425</c:v>
                </c:pt>
                <c:pt idx="664">
                  <c:v>44426</c:v>
                </c:pt>
                <c:pt idx="665">
                  <c:v>44427</c:v>
                </c:pt>
                <c:pt idx="666">
                  <c:v>44428</c:v>
                </c:pt>
                <c:pt idx="667">
                  <c:v>44431</c:v>
                </c:pt>
                <c:pt idx="668">
                  <c:v>44432</c:v>
                </c:pt>
                <c:pt idx="669">
                  <c:v>44433</c:v>
                </c:pt>
                <c:pt idx="670">
                  <c:v>44434</c:v>
                </c:pt>
                <c:pt idx="671">
                  <c:v>44435</c:v>
                </c:pt>
                <c:pt idx="672">
                  <c:v>44438</c:v>
                </c:pt>
                <c:pt idx="673">
                  <c:v>44439</c:v>
                </c:pt>
                <c:pt idx="674">
                  <c:v>44440</c:v>
                </c:pt>
                <c:pt idx="675">
                  <c:v>44441</c:v>
                </c:pt>
                <c:pt idx="676">
                  <c:v>44442</c:v>
                </c:pt>
                <c:pt idx="677">
                  <c:v>44445</c:v>
                </c:pt>
                <c:pt idx="678">
                  <c:v>44446</c:v>
                </c:pt>
                <c:pt idx="679">
                  <c:v>44447</c:v>
                </c:pt>
                <c:pt idx="680">
                  <c:v>44448</c:v>
                </c:pt>
                <c:pt idx="681">
                  <c:v>44449</c:v>
                </c:pt>
                <c:pt idx="682">
                  <c:v>44452</c:v>
                </c:pt>
                <c:pt idx="683">
                  <c:v>44453</c:v>
                </c:pt>
                <c:pt idx="684">
                  <c:v>44454</c:v>
                </c:pt>
                <c:pt idx="685">
                  <c:v>44455</c:v>
                </c:pt>
                <c:pt idx="686">
                  <c:v>44456</c:v>
                </c:pt>
                <c:pt idx="687">
                  <c:v>44459</c:v>
                </c:pt>
                <c:pt idx="688">
                  <c:v>44460</c:v>
                </c:pt>
                <c:pt idx="689">
                  <c:v>44461</c:v>
                </c:pt>
                <c:pt idx="690">
                  <c:v>44462</c:v>
                </c:pt>
                <c:pt idx="691">
                  <c:v>44463</c:v>
                </c:pt>
                <c:pt idx="692">
                  <c:v>44466</c:v>
                </c:pt>
                <c:pt idx="693">
                  <c:v>44467</c:v>
                </c:pt>
                <c:pt idx="694">
                  <c:v>44468</c:v>
                </c:pt>
                <c:pt idx="695">
                  <c:v>44469</c:v>
                </c:pt>
                <c:pt idx="696">
                  <c:v>44470</c:v>
                </c:pt>
                <c:pt idx="697">
                  <c:v>44473</c:v>
                </c:pt>
                <c:pt idx="698">
                  <c:v>44474</c:v>
                </c:pt>
                <c:pt idx="699">
                  <c:v>44475</c:v>
                </c:pt>
                <c:pt idx="700">
                  <c:v>44476</c:v>
                </c:pt>
                <c:pt idx="701">
                  <c:v>44477</c:v>
                </c:pt>
                <c:pt idx="702">
                  <c:v>44480</c:v>
                </c:pt>
                <c:pt idx="703">
                  <c:v>44481</c:v>
                </c:pt>
                <c:pt idx="704">
                  <c:v>44482</c:v>
                </c:pt>
                <c:pt idx="705">
                  <c:v>44483</c:v>
                </c:pt>
                <c:pt idx="706">
                  <c:v>44484</c:v>
                </c:pt>
                <c:pt idx="707">
                  <c:v>44487</c:v>
                </c:pt>
                <c:pt idx="708">
                  <c:v>44488</c:v>
                </c:pt>
                <c:pt idx="709">
                  <c:v>44489</c:v>
                </c:pt>
                <c:pt idx="710">
                  <c:v>44490</c:v>
                </c:pt>
                <c:pt idx="711">
                  <c:v>44491</c:v>
                </c:pt>
                <c:pt idx="712">
                  <c:v>44494</c:v>
                </c:pt>
                <c:pt idx="713">
                  <c:v>44495</c:v>
                </c:pt>
                <c:pt idx="714">
                  <c:v>44496</c:v>
                </c:pt>
                <c:pt idx="715">
                  <c:v>44497</c:v>
                </c:pt>
                <c:pt idx="716">
                  <c:v>44498</c:v>
                </c:pt>
                <c:pt idx="717">
                  <c:v>44501</c:v>
                </c:pt>
                <c:pt idx="718">
                  <c:v>44502</c:v>
                </c:pt>
                <c:pt idx="719">
                  <c:v>44503</c:v>
                </c:pt>
                <c:pt idx="720">
                  <c:v>44504</c:v>
                </c:pt>
                <c:pt idx="721">
                  <c:v>44505</c:v>
                </c:pt>
                <c:pt idx="722">
                  <c:v>44508</c:v>
                </c:pt>
                <c:pt idx="723">
                  <c:v>44509</c:v>
                </c:pt>
                <c:pt idx="724">
                  <c:v>44510</c:v>
                </c:pt>
                <c:pt idx="725">
                  <c:v>44511</c:v>
                </c:pt>
                <c:pt idx="726">
                  <c:v>44512</c:v>
                </c:pt>
                <c:pt idx="727">
                  <c:v>44515</c:v>
                </c:pt>
                <c:pt idx="728">
                  <c:v>44516</c:v>
                </c:pt>
                <c:pt idx="729">
                  <c:v>44517</c:v>
                </c:pt>
                <c:pt idx="730">
                  <c:v>44518</c:v>
                </c:pt>
                <c:pt idx="731">
                  <c:v>44519</c:v>
                </c:pt>
                <c:pt idx="732">
                  <c:v>44522</c:v>
                </c:pt>
                <c:pt idx="733">
                  <c:v>44523</c:v>
                </c:pt>
                <c:pt idx="734">
                  <c:v>44524</c:v>
                </c:pt>
                <c:pt idx="735">
                  <c:v>44525</c:v>
                </c:pt>
                <c:pt idx="736">
                  <c:v>44526</c:v>
                </c:pt>
                <c:pt idx="737">
                  <c:v>44529</c:v>
                </c:pt>
                <c:pt idx="738">
                  <c:v>44530</c:v>
                </c:pt>
                <c:pt idx="739">
                  <c:v>44531</c:v>
                </c:pt>
                <c:pt idx="740">
                  <c:v>44532</c:v>
                </c:pt>
                <c:pt idx="741">
                  <c:v>44533</c:v>
                </c:pt>
                <c:pt idx="742">
                  <c:v>44536</c:v>
                </c:pt>
                <c:pt idx="743">
                  <c:v>44537</c:v>
                </c:pt>
                <c:pt idx="744">
                  <c:v>44538</c:v>
                </c:pt>
                <c:pt idx="745">
                  <c:v>44539</c:v>
                </c:pt>
                <c:pt idx="746">
                  <c:v>44540</c:v>
                </c:pt>
                <c:pt idx="747">
                  <c:v>44543</c:v>
                </c:pt>
                <c:pt idx="748">
                  <c:v>44544</c:v>
                </c:pt>
                <c:pt idx="749">
                  <c:v>44545</c:v>
                </c:pt>
                <c:pt idx="750">
                  <c:v>44546</c:v>
                </c:pt>
                <c:pt idx="751">
                  <c:v>44547</c:v>
                </c:pt>
                <c:pt idx="752">
                  <c:v>44550</c:v>
                </c:pt>
                <c:pt idx="753">
                  <c:v>44551</c:v>
                </c:pt>
                <c:pt idx="754">
                  <c:v>44552</c:v>
                </c:pt>
                <c:pt idx="755">
                  <c:v>44553</c:v>
                </c:pt>
                <c:pt idx="756">
                  <c:v>44557</c:v>
                </c:pt>
                <c:pt idx="757">
                  <c:v>44558</c:v>
                </c:pt>
                <c:pt idx="758">
                  <c:v>44559</c:v>
                </c:pt>
                <c:pt idx="759">
                  <c:v>44560</c:v>
                </c:pt>
                <c:pt idx="760">
                  <c:v>44564</c:v>
                </c:pt>
                <c:pt idx="761">
                  <c:v>44565</c:v>
                </c:pt>
                <c:pt idx="762">
                  <c:v>44566</c:v>
                </c:pt>
                <c:pt idx="763">
                  <c:v>44567</c:v>
                </c:pt>
                <c:pt idx="764">
                  <c:v>44568</c:v>
                </c:pt>
                <c:pt idx="765">
                  <c:v>44571</c:v>
                </c:pt>
                <c:pt idx="766">
                  <c:v>44572</c:v>
                </c:pt>
                <c:pt idx="767">
                  <c:v>44573</c:v>
                </c:pt>
                <c:pt idx="768">
                  <c:v>44574</c:v>
                </c:pt>
                <c:pt idx="769">
                  <c:v>44575</c:v>
                </c:pt>
                <c:pt idx="770">
                  <c:v>44578</c:v>
                </c:pt>
                <c:pt idx="771">
                  <c:v>44579</c:v>
                </c:pt>
                <c:pt idx="772">
                  <c:v>44580</c:v>
                </c:pt>
                <c:pt idx="773">
                  <c:v>44581</c:v>
                </c:pt>
                <c:pt idx="774">
                  <c:v>44582</c:v>
                </c:pt>
                <c:pt idx="775">
                  <c:v>44585</c:v>
                </c:pt>
                <c:pt idx="776">
                  <c:v>44586</c:v>
                </c:pt>
                <c:pt idx="777">
                  <c:v>44587</c:v>
                </c:pt>
                <c:pt idx="778">
                  <c:v>44588</c:v>
                </c:pt>
                <c:pt idx="779">
                  <c:v>44589</c:v>
                </c:pt>
                <c:pt idx="780">
                  <c:v>44592</c:v>
                </c:pt>
                <c:pt idx="781">
                  <c:v>44593</c:v>
                </c:pt>
                <c:pt idx="782">
                  <c:v>44594</c:v>
                </c:pt>
                <c:pt idx="783">
                  <c:v>44595</c:v>
                </c:pt>
                <c:pt idx="784">
                  <c:v>44596</c:v>
                </c:pt>
                <c:pt idx="785">
                  <c:v>44599</c:v>
                </c:pt>
                <c:pt idx="786">
                  <c:v>44600</c:v>
                </c:pt>
                <c:pt idx="787">
                  <c:v>44601</c:v>
                </c:pt>
                <c:pt idx="788">
                  <c:v>44602</c:v>
                </c:pt>
                <c:pt idx="789">
                  <c:v>44603</c:v>
                </c:pt>
                <c:pt idx="790">
                  <c:v>44606</c:v>
                </c:pt>
                <c:pt idx="791">
                  <c:v>44607</c:v>
                </c:pt>
                <c:pt idx="792">
                  <c:v>44608</c:v>
                </c:pt>
                <c:pt idx="793">
                  <c:v>44609</c:v>
                </c:pt>
                <c:pt idx="794">
                  <c:v>44610</c:v>
                </c:pt>
                <c:pt idx="795">
                  <c:v>44613</c:v>
                </c:pt>
                <c:pt idx="796">
                  <c:v>44614</c:v>
                </c:pt>
                <c:pt idx="797">
                  <c:v>44615</c:v>
                </c:pt>
                <c:pt idx="798">
                  <c:v>44616</c:v>
                </c:pt>
                <c:pt idx="799">
                  <c:v>44617</c:v>
                </c:pt>
                <c:pt idx="800">
                  <c:v>44620</c:v>
                </c:pt>
                <c:pt idx="801">
                  <c:v>44621</c:v>
                </c:pt>
                <c:pt idx="802">
                  <c:v>44622</c:v>
                </c:pt>
                <c:pt idx="803">
                  <c:v>44623</c:v>
                </c:pt>
                <c:pt idx="804">
                  <c:v>44624</c:v>
                </c:pt>
                <c:pt idx="805">
                  <c:v>44627</c:v>
                </c:pt>
                <c:pt idx="806">
                  <c:v>44628</c:v>
                </c:pt>
                <c:pt idx="807">
                  <c:v>44629</c:v>
                </c:pt>
                <c:pt idx="808">
                  <c:v>44630</c:v>
                </c:pt>
                <c:pt idx="809">
                  <c:v>44631</c:v>
                </c:pt>
                <c:pt idx="810">
                  <c:v>44634</c:v>
                </c:pt>
                <c:pt idx="811">
                  <c:v>44635</c:v>
                </c:pt>
                <c:pt idx="812">
                  <c:v>44636</c:v>
                </c:pt>
                <c:pt idx="813">
                  <c:v>44637</c:v>
                </c:pt>
                <c:pt idx="814">
                  <c:v>44638</c:v>
                </c:pt>
                <c:pt idx="815">
                  <c:v>44641</c:v>
                </c:pt>
                <c:pt idx="816">
                  <c:v>44642</c:v>
                </c:pt>
                <c:pt idx="817">
                  <c:v>44643</c:v>
                </c:pt>
                <c:pt idx="818">
                  <c:v>44644</c:v>
                </c:pt>
                <c:pt idx="819">
                  <c:v>44645</c:v>
                </c:pt>
                <c:pt idx="820">
                  <c:v>44648</c:v>
                </c:pt>
                <c:pt idx="821">
                  <c:v>44649</c:v>
                </c:pt>
                <c:pt idx="822">
                  <c:v>44650</c:v>
                </c:pt>
                <c:pt idx="823">
                  <c:v>44651</c:v>
                </c:pt>
                <c:pt idx="824">
                  <c:v>44652</c:v>
                </c:pt>
                <c:pt idx="825">
                  <c:v>44655</c:v>
                </c:pt>
                <c:pt idx="826">
                  <c:v>44656</c:v>
                </c:pt>
                <c:pt idx="827">
                  <c:v>44657</c:v>
                </c:pt>
                <c:pt idx="828">
                  <c:v>44658</c:v>
                </c:pt>
                <c:pt idx="829">
                  <c:v>44659</c:v>
                </c:pt>
                <c:pt idx="830">
                  <c:v>44662</c:v>
                </c:pt>
                <c:pt idx="831">
                  <c:v>44663</c:v>
                </c:pt>
                <c:pt idx="832">
                  <c:v>44664</c:v>
                </c:pt>
                <c:pt idx="833">
                  <c:v>44665</c:v>
                </c:pt>
                <c:pt idx="834">
                  <c:v>44670</c:v>
                </c:pt>
                <c:pt idx="835">
                  <c:v>44671</c:v>
                </c:pt>
                <c:pt idx="836">
                  <c:v>44672</c:v>
                </c:pt>
                <c:pt idx="837">
                  <c:v>44673</c:v>
                </c:pt>
                <c:pt idx="838">
                  <c:v>44676</c:v>
                </c:pt>
                <c:pt idx="839">
                  <c:v>44677</c:v>
                </c:pt>
                <c:pt idx="840">
                  <c:v>44678</c:v>
                </c:pt>
                <c:pt idx="841">
                  <c:v>44679</c:v>
                </c:pt>
                <c:pt idx="842">
                  <c:v>44680</c:v>
                </c:pt>
                <c:pt idx="843">
                  <c:v>44683</c:v>
                </c:pt>
                <c:pt idx="844">
                  <c:v>44684</c:v>
                </c:pt>
                <c:pt idx="845">
                  <c:v>44685</c:v>
                </c:pt>
                <c:pt idx="846">
                  <c:v>44686</c:v>
                </c:pt>
                <c:pt idx="847">
                  <c:v>44687</c:v>
                </c:pt>
                <c:pt idx="848">
                  <c:v>44690</c:v>
                </c:pt>
                <c:pt idx="849">
                  <c:v>44691</c:v>
                </c:pt>
                <c:pt idx="850">
                  <c:v>44692</c:v>
                </c:pt>
                <c:pt idx="851">
                  <c:v>44693</c:v>
                </c:pt>
                <c:pt idx="852">
                  <c:v>44694</c:v>
                </c:pt>
                <c:pt idx="853">
                  <c:v>44697</c:v>
                </c:pt>
                <c:pt idx="854">
                  <c:v>44698</c:v>
                </c:pt>
                <c:pt idx="855">
                  <c:v>44699</c:v>
                </c:pt>
                <c:pt idx="856">
                  <c:v>44700</c:v>
                </c:pt>
                <c:pt idx="857">
                  <c:v>44701</c:v>
                </c:pt>
                <c:pt idx="858">
                  <c:v>44704</c:v>
                </c:pt>
                <c:pt idx="859">
                  <c:v>44705</c:v>
                </c:pt>
                <c:pt idx="860">
                  <c:v>44706</c:v>
                </c:pt>
                <c:pt idx="861">
                  <c:v>44707</c:v>
                </c:pt>
                <c:pt idx="862">
                  <c:v>44708</c:v>
                </c:pt>
                <c:pt idx="863">
                  <c:v>44711</c:v>
                </c:pt>
                <c:pt idx="864">
                  <c:v>44712</c:v>
                </c:pt>
                <c:pt idx="865">
                  <c:v>44713</c:v>
                </c:pt>
                <c:pt idx="866">
                  <c:v>44714</c:v>
                </c:pt>
                <c:pt idx="867">
                  <c:v>44715</c:v>
                </c:pt>
                <c:pt idx="868">
                  <c:v>44718</c:v>
                </c:pt>
                <c:pt idx="869">
                  <c:v>44719</c:v>
                </c:pt>
                <c:pt idx="870">
                  <c:v>44720</c:v>
                </c:pt>
                <c:pt idx="871">
                  <c:v>44721</c:v>
                </c:pt>
                <c:pt idx="872">
                  <c:v>44722</c:v>
                </c:pt>
                <c:pt idx="873">
                  <c:v>44725</c:v>
                </c:pt>
                <c:pt idx="874">
                  <c:v>44726</c:v>
                </c:pt>
                <c:pt idx="875">
                  <c:v>44727</c:v>
                </c:pt>
                <c:pt idx="876">
                  <c:v>44728</c:v>
                </c:pt>
                <c:pt idx="877">
                  <c:v>44729</c:v>
                </c:pt>
                <c:pt idx="878">
                  <c:v>44732</c:v>
                </c:pt>
                <c:pt idx="879">
                  <c:v>44733</c:v>
                </c:pt>
                <c:pt idx="880">
                  <c:v>44734</c:v>
                </c:pt>
                <c:pt idx="881">
                  <c:v>44735</c:v>
                </c:pt>
                <c:pt idx="882">
                  <c:v>44736</c:v>
                </c:pt>
                <c:pt idx="883">
                  <c:v>44739</c:v>
                </c:pt>
                <c:pt idx="884">
                  <c:v>44740</c:v>
                </c:pt>
                <c:pt idx="885">
                  <c:v>44741</c:v>
                </c:pt>
                <c:pt idx="886">
                  <c:v>44742</c:v>
                </c:pt>
                <c:pt idx="887">
                  <c:v>44743</c:v>
                </c:pt>
                <c:pt idx="888">
                  <c:v>44746</c:v>
                </c:pt>
                <c:pt idx="889">
                  <c:v>44747</c:v>
                </c:pt>
                <c:pt idx="890">
                  <c:v>44748</c:v>
                </c:pt>
                <c:pt idx="891">
                  <c:v>44749</c:v>
                </c:pt>
                <c:pt idx="892">
                  <c:v>44750</c:v>
                </c:pt>
                <c:pt idx="893">
                  <c:v>44753</c:v>
                </c:pt>
                <c:pt idx="894">
                  <c:v>44754</c:v>
                </c:pt>
                <c:pt idx="895">
                  <c:v>44755</c:v>
                </c:pt>
                <c:pt idx="896">
                  <c:v>44756</c:v>
                </c:pt>
                <c:pt idx="897">
                  <c:v>44757</c:v>
                </c:pt>
                <c:pt idx="898">
                  <c:v>44760</c:v>
                </c:pt>
                <c:pt idx="899">
                  <c:v>44761</c:v>
                </c:pt>
                <c:pt idx="900">
                  <c:v>44762</c:v>
                </c:pt>
                <c:pt idx="901">
                  <c:v>44763</c:v>
                </c:pt>
                <c:pt idx="902">
                  <c:v>44764</c:v>
                </c:pt>
                <c:pt idx="903">
                  <c:v>44767</c:v>
                </c:pt>
                <c:pt idx="904">
                  <c:v>44768</c:v>
                </c:pt>
                <c:pt idx="905">
                  <c:v>44769</c:v>
                </c:pt>
                <c:pt idx="906">
                  <c:v>44770</c:v>
                </c:pt>
                <c:pt idx="907">
                  <c:v>44771</c:v>
                </c:pt>
                <c:pt idx="908">
                  <c:v>44774</c:v>
                </c:pt>
                <c:pt idx="909">
                  <c:v>44775</c:v>
                </c:pt>
                <c:pt idx="910">
                  <c:v>44776</c:v>
                </c:pt>
                <c:pt idx="911">
                  <c:v>44777</c:v>
                </c:pt>
                <c:pt idx="912">
                  <c:v>44778</c:v>
                </c:pt>
                <c:pt idx="913">
                  <c:v>44781</c:v>
                </c:pt>
                <c:pt idx="914">
                  <c:v>44782</c:v>
                </c:pt>
                <c:pt idx="915">
                  <c:v>44783</c:v>
                </c:pt>
                <c:pt idx="916">
                  <c:v>44784</c:v>
                </c:pt>
                <c:pt idx="917">
                  <c:v>44785</c:v>
                </c:pt>
                <c:pt idx="918">
                  <c:v>44788</c:v>
                </c:pt>
                <c:pt idx="919">
                  <c:v>44789</c:v>
                </c:pt>
                <c:pt idx="920">
                  <c:v>44790</c:v>
                </c:pt>
                <c:pt idx="921">
                  <c:v>44791</c:v>
                </c:pt>
                <c:pt idx="922">
                  <c:v>44792</c:v>
                </c:pt>
                <c:pt idx="923">
                  <c:v>44795</c:v>
                </c:pt>
                <c:pt idx="924">
                  <c:v>44796</c:v>
                </c:pt>
                <c:pt idx="925">
                  <c:v>44797</c:v>
                </c:pt>
                <c:pt idx="926">
                  <c:v>44798</c:v>
                </c:pt>
                <c:pt idx="927">
                  <c:v>44799</c:v>
                </c:pt>
                <c:pt idx="928">
                  <c:v>44802</c:v>
                </c:pt>
                <c:pt idx="929">
                  <c:v>44803</c:v>
                </c:pt>
                <c:pt idx="930">
                  <c:v>44804</c:v>
                </c:pt>
                <c:pt idx="931">
                  <c:v>44805</c:v>
                </c:pt>
                <c:pt idx="932">
                  <c:v>44806</c:v>
                </c:pt>
                <c:pt idx="933">
                  <c:v>44809</c:v>
                </c:pt>
                <c:pt idx="934">
                  <c:v>44810</c:v>
                </c:pt>
                <c:pt idx="935">
                  <c:v>44811</c:v>
                </c:pt>
                <c:pt idx="936">
                  <c:v>44812</c:v>
                </c:pt>
                <c:pt idx="937">
                  <c:v>44813</c:v>
                </c:pt>
                <c:pt idx="938">
                  <c:v>44816</c:v>
                </c:pt>
                <c:pt idx="939">
                  <c:v>44817</c:v>
                </c:pt>
                <c:pt idx="940">
                  <c:v>44818</c:v>
                </c:pt>
                <c:pt idx="941">
                  <c:v>44819</c:v>
                </c:pt>
                <c:pt idx="942">
                  <c:v>44820</c:v>
                </c:pt>
                <c:pt idx="943">
                  <c:v>44823</c:v>
                </c:pt>
                <c:pt idx="944">
                  <c:v>44824</c:v>
                </c:pt>
                <c:pt idx="945">
                  <c:v>44825</c:v>
                </c:pt>
                <c:pt idx="946">
                  <c:v>44826</c:v>
                </c:pt>
                <c:pt idx="947">
                  <c:v>44827</c:v>
                </c:pt>
                <c:pt idx="948">
                  <c:v>44830</c:v>
                </c:pt>
                <c:pt idx="949">
                  <c:v>44831</c:v>
                </c:pt>
                <c:pt idx="950">
                  <c:v>44832</c:v>
                </c:pt>
                <c:pt idx="951">
                  <c:v>44833</c:v>
                </c:pt>
                <c:pt idx="952">
                  <c:v>44834</c:v>
                </c:pt>
                <c:pt idx="953">
                  <c:v>44837</c:v>
                </c:pt>
                <c:pt idx="954">
                  <c:v>44838</c:v>
                </c:pt>
                <c:pt idx="955">
                  <c:v>44839</c:v>
                </c:pt>
                <c:pt idx="956">
                  <c:v>44840</c:v>
                </c:pt>
                <c:pt idx="957">
                  <c:v>44841</c:v>
                </c:pt>
                <c:pt idx="958">
                  <c:v>44844</c:v>
                </c:pt>
                <c:pt idx="959">
                  <c:v>44845</c:v>
                </c:pt>
                <c:pt idx="960">
                  <c:v>44846</c:v>
                </c:pt>
                <c:pt idx="961">
                  <c:v>44847</c:v>
                </c:pt>
                <c:pt idx="962">
                  <c:v>44848</c:v>
                </c:pt>
                <c:pt idx="963">
                  <c:v>44851</c:v>
                </c:pt>
                <c:pt idx="964">
                  <c:v>44852</c:v>
                </c:pt>
                <c:pt idx="965">
                  <c:v>44853</c:v>
                </c:pt>
                <c:pt idx="966">
                  <c:v>44854</c:v>
                </c:pt>
                <c:pt idx="967">
                  <c:v>44855</c:v>
                </c:pt>
                <c:pt idx="968">
                  <c:v>44858</c:v>
                </c:pt>
                <c:pt idx="969">
                  <c:v>44859</c:v>
                </c:pt>
                <c:pt idx="970">
                  <c:v>44860</c:v>
                </c:pt>
                <c:pt idx="971">
                  <c:v>44861</c:v>
                </c:pt>
                <c:pt idx="972">
                  <c:v>44862</c:v>
                </c:pt>
                <c:pt idx="973">
                  <c:v>44865</c:v>
                </c:pt>
                <c:pt idx="974">
                  <c:v>44866</c:v>
                </c:pt>
                <c:pt idx="975">
                  <c:v>44867</c:v>
                </c:pt>
                <c:pt idx="976">
                  <c:v>44868</c:v>
                </c:pt>
                <c:pt idx="977">
                  <c:v>44869</c:v>
                </c:pt>
                <c:pt idx="978">
                  <c:v>44872</c:v>
                </c:pt>
                <c:pt idx="979">
                  <c:v>44873</c:v>
                </c:pt>
                <c:pt idx="980">
                  <c:v>44874</c:v>
                </c:pt>
                <c:pt idx="981">
                  <c:v>44875</c:v>
                </c:pt>
                <c:pt idx="982">
                  <c:v>44876</c:v>
                </c:pt>
                <c:pt idx="983">
                  <c:v>44879</c:v>
                </c:pt>
                <c:pt idx="984">
                  <c:v>44880</c:v>
                </c:pt>
                <c:pt idx="985">
                  <c:v>44881</c:v>
                </c:pt>
                <c:pt idx="986">
                  <c:v>44882</c:v>
                </c:pt>
                <c:pt idx="987">
                  <c:v>44883</c:v>
                </c:pt>
                <c:pt idx="988">
                  <c:v>44886</c:v>
                </c:pt>
                <c:pt idx="989">
                  <c:v>44887</c:v>
                </c:pt>
                <c:pt idx="990">
                  <c:v>44888</c:v>
                </c:pt>
                <c:pt idx="991">
                  <c:v>44889</c:v>
                </c:pt>
                <c:pt idx="992">
                  <c:v>44890</c:v>
                </c:pt>
                <c:pt idx="993">
                  <c:v>44893</c:v>
                </c:pt>
                <c:pt idx="994">
                  <c:v>44894</c:v>
                </c:pt>
                <c:pt idx="995">
                  <c:v>44895</c:v>
                </c:pt>
                <c:pt idx="996">
                  <c:v>44896</c:v>
                </c:pt>
                <c:pt idx="997">
                  <c:v>44897</c:v>
                </c:pt>
                <c:pt idx="998">
                  <c:v>44900</c:v>
                </c:pt>
                <c:pt idx="999">
                  <c:v>44901</c:v>
                </c:pt>
                <c:pt idx="1000">
                  <c:v>44902</c:v>
                </c:pt>
                <c:pt idx="1001">
                  <c:v>44903</c:v>
                </c:pt>
                <c:pt idx="1002">
                  <c:v>44904</c:v>
                </c:pt>
                <c:pt idx="1003">
                  <c:v>44907</c:v>
                </c:pt>
                <c:pt idx="1004">
                  <c:v>44908</c:v>
                </c:pt>
                <c:pt idx="1005">
                  <c:v>44909</c:v>
                </c:pt>
                <c:pt idx="1006">
                  <c:v>44910</c:v>
                </c:pt>
                <c:pt idx="1007">
                  <c:v>44911</c:v>
                </c:pt>
                <c:pt idx="1008">
                  <c:v>44914</c:v>
                </c:pt>
                <c:pt idx="1009">
                  <c:v>44915</c:v>
                </c:pt>
                <c:pt idx="1010">
                  <c:v>44916</c:v>
                </c:pt>
                <c:pt idx="1011">
                  <c:v>44917</c:v>
                </c:pt>
                <c:pt idx="1012">
                  <c:v>44918</c:v>
                </c:pt>
                <c:pt idx="1013">
                  <c:v>44922</c:v>
                </c:pt>
                <c:pt idx="1014">
                  <c:v>44923</c:v>
                </c:pt>
                <c:pt idx="1015">
                  <c:v>44924</c:v>
                </c:pt>
                <c:pt idx="1016">
                  <c:v>44925</c:v>
                </c:pt>
                <c:pt idx="1017">
                  <c:v>44928</c:v>
                </c:pt>
                <c:pt idx="1018">
                  <c:v>44929</c:v>
                </c:pt>
                <c:pt idx="1019">
                  <c:v>44930</c:v>
                </c:pt>
                <c:pt idx="1020">
                  <c:v>44931</c:v>
                </c:pt>
                <c:pt idx="1021">
                  <c:v>44932</c:v>
                </c:pt>
                <c:pt idx="1022">
                  <c:v>44935</c:v>
                </c:pt>
                <c:pt idx="1023">
                  <c:v>44936</c:v>
                </c:pt>
                <c:pt idx="1024">
                  <c:v>44937</c:v>
                </c:pt>
                <c:pt idx="1025">
                  <c:v>44938</c:v>
                </c:pt>
                <c:pt idx="1026">
                  <c:v>44939</c:v>
                </c:pt>
                <c:pt idx="1027">
                  <c:v>44942</c:v>
                </c:pt>
                <c:pt idx="1028">
                  <c:v>44943</c:v>
                </c:pt>
                <c:pt idx="1029">
                  <c:v>44944</c:v>
                </c:pt>
                <c:pt idx="1030">
                  <c:v>44945</c:v>
                </c:pt>
                <c:pt idx="1031">
                  <c:v>44946</c:v>
                </c:pt>
                <c:pt idx="1032">
                  <c:v>44949</c:v>
                </c:pt>
                <c:pt idx="1033">
                  <c:v>44950</c:v>
                </c:pt>
                <c:pt idx="1034">
                  <c:v>44951</c:v>
                </c:pt>
                <c:pt idx="1035">
                  <c:v>44952</c:v>
                </c:pt>
                <c:pt idx="1036">
                  <c:v>44953</c:v>
                </c:pt>
                <c:pt idx="1037">
                  <c:v>44956</c:v>
                </c:pt>
                <c:pt idx="1038">
                  <c:v>44957</c:v>
                </c:pt>
                <c:pt idx="1039">
                  <c:v>44958</c:v>
                </c:pt>
                <c:pt idx="1040">
                  <c:v>44959</c:v>
                </c:pt>
                <c:pt idx="1041">
                  <c:v>44960</c:v>
                </c:pt>
                <c:pt idx="1042">
                  <c:v>44963</c:v>
                </c:pt>
                <c:pt idx="1043">
                  <c:v>44964</c:v>
                </c:pt>
                <c:pt idx="1044">
                  <c:v>44965</c:v>
                </c:pt>
                <c:pt idx="1045">
                  <c:v>44966</c:v>
                </c:pt>
                <c:pt idx="1046">
                  <c:v>44967</c:v>
                </c:pt>
                <c:pt idx="1047">
                  <c:v>44970</c:v>
                </c:pt>
                <c:pt idx="1048">
                  <c:v>44971</c:v>
                </c:pt>
                <c:pt idx="1049">
                  <c:v>44972</c:v>
                </c:pt>
                <c:pt idx="1050">
                  <c:v>44973</c:v>
                </c:pt>
                <c:pt idx="1051">
                  <c:v>44974</c:v>
                </c:pt>
                <c:pt idx="1052">
                  <c:v>44977</c:v>
                </c:pt>
                <c:pt idx="1053">
                  <c:v>44978</c:v>
                </c:pt>
                <c:pt idx="1054">
                  <c:v>44979</c:v>
                </c:pt>
                <c:pt idx="1055">
                  <c:v>44980</c:v>
                </c:pt>
                <c:pt idx="1056">
                  <c:v>44981</c:v>
                </c:pt>
                <c:pt idx="1057">
                  <c:v>44984</c:v>
                </c:pt>
                <c:pt idx="1058">
                  <c:v>44985</c:v>
                </c:pt>
                <c:pt idx="1059">
                  <c:v>44986</c:v>
                </c:pt>
                <c:pt idx="1060">
                  <c:v>44987</c:v>
                </c:pt>
                <c:pt idx="1061">
                  <c:v>44988</c:v>
                </c:pt>
                <c:pt idx="1062">
                  <c:v>44991</c:v>
                </c:pt>
                <c:pt idx="1063">
                  <c:v>44992</c:v>
                </c:pt>
                <c:pt idx="1064">
                  <c:v>44993</c:v>
                </c:pt>
                <c:pt idx="1065">
                  <c:v>44994</c:v>
                </c:pt>
                <c:pt idx="1066">
                  <c:v>44995</c:v>
                </c:pt>
                <c:pt idx="1067">
                  <c:v>44998</c:v>
                </c:pt>
                <c:pt idx="1068">
                  <c:v>44999</c:v>
                </c:pt>
                <c:pt idx="1069">
                  <c:v>45000</c:v>
                </c:pt>
                <c:pt idx="1070">
                  <c:v>45001</c:v>
                </c:pt>
                <c:pt idx="1071">
                  <c:v>45002</c:v>
                </c:pt>
                <c:pt idx="1072">
                  <c:v>45005</c:v>
                </c:pt>
                <c:pt idx="1073">
                  <c:v>45006</c:v>
                </c:pt>
                <c:pt idx="1074">
                  <c:v>45007</c:v>
                </c:pt>
                <c:pt idx="1075">
                  <c:v>45008</c:v>
                </c:pt>
                <c:pt idx="1076">
                  <c:v>45009</c:v>
                </c:pt>
                <c:pt idx="1077">
                  <c:v>45012</c:v>
                </c:pt>
                <c:pt idx="1078">
                  <c:v>45013</c:v>
                </c:pt>
                <c:pt idx="1079">
                  <c:v>45014</c:v>
                </c:pt>
                <c:pt idx="1080">
                  <c:v>45015</c:v>
                </c:pt>
                <c:pt idx="1081">
                  <c:v>45016</c:v>
                </c:pt>
                <c:pt idx="1082">
                  <c:v>45019</c:v>
                </c:pt>
                <c:pt idx="1083">
                  <c:v>45020</c:v>
                </c:pt>
                <c:pt idx="1084">
                  <c:v>45021</c:v>
                </c:pt>
                <c:pt idx="1085">
                  <c:v>45022</c:v>
                </c:pt>
                <c:pt idx="1086">
                  <c:v>45027</c:v>
                </c:pt>
                <c:pt idx="1087">
                  <c:v>45028</c:v>
                </c:pt>
                <c:pt idx="1088">
                  <c:v>45029</c:v>
                </c:pt>
                <c:pt idx="1089">
                  <c:v>45030</c:v>
                </c:pt>
                <c:pt idx="1090">
                  <c:v>45033</c:v>
                </c:pt>
                <c:pt idx="1091">
                  <c:v>45034</c:v>
                </c:pt>
                <c:pt idx="1092">
                  <c:v>45035</c:v>
                </c:pt>
                <c:pt idx="1093">
                  <c:v>45036</c:v>
                </c:pt>
                <c:pt idx="1094">
                  <c:v>45037</c:v>
                </c:pt>
                <c:pt idx="1095">
                  <c:v>45040</c:v>
                </c:pt>
                <c:pt idx="1096">
                  <c:v>45041</c:v>
                </c:pt>
                <c:pt idx="1097">
                  <c:v>45042</c:v>
                </c:pt>
                <c:pt idx="1098">
                  <c:v>45043</c:v>
                </c:pt>
                <c:pt idx="1099">
                  <c:v>45044</c:v>
                </c:pt>
                <c:pt idx="1100">
                  <c:v>45048</c:v>
                </c:pt>
                <c:pt idx="1101">
                  <c:v>45049</c:v>
                </c:pt>
                <c:pt idx="1102">
                  <c:v>45050</c:v>
                </c:pt>
                <c:pt idx="1103">
                  <c:v>45051</c:v>
                </c:pt>
                <c:pt idx="1104">
                  <c:v>45054</c:v>
                </c:pt>
                <c:pt idx="1105">
                  <c:v>45055</c:v>
                </c:pt>
                <c:pt idx="1106">
                  <c:v>45056</c:v>
                </c:pt>
                <c:pt idx="1107">
                  <c:v>45057</c:v>
                </c:pt>
                <c:pt idx="1108">
                  <c:v>45058</c:v>
                </c:pt>
                <c:pt idx="1109">
                  <c:v>45061</c:v>
                </c:pt>
                <c:pt idx="1110">
                  <c:v>45062</c:v>
                </c:pt>
                <c:pt idx="1111">
                  <c:v>45063</c:v>
                </c:pt>
                <c:pt idx="1112">
                  <c:v>45064</c:v>
                </c:pt>
                <c:pt idx="1113">
                  <c:v>45065</c:v>
                </c:pt>
                <c:pt idx="1114">
                  <c:v>45068</c:v>
                </c:pt>
                <c:pt idx="1115">
                  <c:v>45069</c:v>
                </c:pt>
                <c:pt idx="1116">
                  <c:v>45070</c:v>
                </c:pt>
                <c:pt idx="1117">
                  <c:v>45071</c:v>
                </c:pt>
                <c:pt idx="1118">
                  <c:v>45072</c:v>
                </c:pt>
                <c:pt idx="1119">
                  <c:v>45075</c:v>
                </c:pt>
                <c:pt idx="1120">
                  <c:v>45076</c:v>
                </c:pt>
                <c:pt idx="1121">
                  <c:v>45077</c:v>
                </c:pt>
                <c:pt idx="1122">
                  <c:v>45078</c:v>
                </c:pt>
                <c:pt idx="1123">
                  <c:v>45079</c:v>
                </c:pt>
                <c:pt idx="1124">
                  <c:v>45082</c:v>
                </c:pt>
                <c:pt idx="1125">
                  <c:v>45083</c:v>
                </c:pt>
                <c:pt idx="1126">
                  <c:v>45084</c:v>
                </c:pt>
                <c:pt idx="1127">
                  <c:v>45085</c:v>
                </c:pt>
                <c:pt idx="1128">
                  <c:v>45086</c:v>
                </c:pt>
                <c:pt idx="1129">
                  <c:v>45089</c:v>
                </c:pt>
                <c:pt idx="1130">
                  <c:v>45090</c:v>
                </c:pt>
                <c:pt idx="1131">
                  <c:v>45091</c:v>
                </c:pt>
                <c:pt idx="1132">
                  <c:v>45092</c:v>
                </c:pt>
                <c:pt idx="1133">
                  <c:v>45093</c:v>
                </c:pt>
                <c:pt idx="1134">
                  <c:v>45096</c:v>
                </c:pt>
                <c:pt idx="1135">
                  <c:v>45097</c:v>
                </c:pt>
                <c:pt idx="1136">
                  <c:v>45098</c:v>
                </c:pt>
                <c:pt idx="1137">
                  <c:v>45099</c:v>
                </c:pt>
                <c:pt idx="1138">
                  <c:v>45100</c:v>
                </c:pt>
                <c:pt idx="1139">
                  <c:v>45103</c:v>
                </c:pt>
                <c:pt idx="1140">
                  <c:v>45104</c:v>
                </c:pt>
                <c:pt idx="1141">
                  <c:v>45105</c:v>
                </c:pt>
                <c:pt idx="1142">
                  <c:v>45106</c:v>
                </c:pt>
                <c:pt idx="1143">
                  <c:v>45107</c:v>
                </c:pt>
                <c:pt idx="1144">
                  <c:v>45110</c:v>
                </c:pt>
                <c:pt idx="1145">
                  <c:v>45111</c:v>
                </c:pt>
                <c:pt idx="1146">
                  <c:v>45112</c:v>
                </c:pt>
                <c:pt idx="1147">
                  <c:v>45113</c:v>
                </c:pt>
                <c:pt idx="1148">
                  <c:v>45114</c:v>
                </c:pt>
                <c:pt idx="1149">
                  <c:v>45117</c:v>
                </c:pt>
                <c:pt idx="1150">
                  <c:v>45118</c:v>
                </c:pt>
                <c:pt idx="1151">
                  <c:v>45119</c:v>
                </c:pt>
                <c:pt idx="1152">
                  <c:v>45120</c:v>
                </c:pt>
                <c:pt idx="1153">
                  <c:v>45121</c:v>
                </c:pt>
                <c:pt idx="1154">
                  <c:v>45124</c:v>
                </c:pt>
                <c:pt idx="1155">
                  <c:v>45125</c:v>
                </c:pt>
                <c:pt idx="1156">
                  <c:v>45126</c:v>
                </c:pt>
                <c:pt idx="1157">
                  <c:v>45127</c:v>
                </c:pt>
                <c:pt idx="1158">
                  <c:v>45128</c:v>
                </c:pt>
                <c:pt idx="1159">
                  <c:v>45131</c:v>
                </c:pt>
                <c:pt idx="1160">
                  <c:v>45132</c:v>
                </c:pt>
                <c:pt idx="1161">
                  <c:v>45133</c:v>
                </c:pt>
                <c:pt idx="1162">
                  <c:v>45134</c:v>
                </c:pt>
                <c:pt idx="1163">
                  <c:v>45135</c:v>
                </c:pt>
                <c:pt idx="1164">
                  <c:v>45138</c:v>
                </c:pt>
                <c:pt idx="1165">
                  <c:v>45139</c:v>
                </c:pt>
                <c:pt idx="1166">
                  <c:v>45140</c:v>
                </c:pt>
                <c:pt idx="1167">
                  <c:v>45141</c:v>
                </c:pt>
                <c:pt idx="1168">
                  <c:v>45142</c:v>
                </c:pt>
                <c:pt idx="1169">
                  <c:v>45145</c:v>
                </c:pt>
                <c:pt idx="1170">
                  <c:v>45146</c:v>
                </c:pt>
                <c:pt idx="1171">
                  <c:v>45147</c:v>
                </c:pt>
                <c:pt idx="1172">
                  <c:v>45148</c:v>
                </c:pt>
                <c:pt idx="1173">
                  <c:v>45149</c:v>
                </c:pt>
                <c:pt idx="1174">
                  <c:v>45152</c:v>
                </c:pt>
                <c:pt idx="1175">
                  <c:v>45153</c:v>
                </c:pt>
                <c:pt idx="1176">
                  <c:v>45154</c:v>
                </c:pt>
                <c:pt idx="1177">
                  <c:v>45155</c:v>
                </c:pt>
                <c:pt idx="1178">
                  <c:v>45156</c:v>
                </c:pt>
                <c:pt idx="1179">
                  <c:v>45159</c:v>
                </c:pt>
                <c:pt idx="1180">
                  <c:v>45160</c:v>
                </c:pt>
                <c:pt idx="1181">
                  <c:v>45161</c:v>
                </c:pt>
                <c:pt idx="1182">
                  <c:v>45162</c:v>
                </c:pt>
                <c:pt idx="1183">
                  <c:v>45163</c:v>
                </c:pt>
                <c:pt idx="1184">
                  <c:v>45166</c:v>
                </c:pt>
                <c:pt idx="1185">
                  <c:v>45167</c:v>
                </c:pt>
                <c:pt idx="1186">
                  <c:v>45168</c:v>
                </c:pt>
                <c:pt idx="1187">
                  <c:v>45169</c:v>
                </c:pt>
                <c:pt idx="1188">
                  <c:v>45170</c:v>
                </c:pt>
                <c:pt idx="1189">
                  <c:v>45173</c:v>
                </c:pt>
                <c:pt idx="1190">
                  <c:v>45174</c:v>
                </c:pt>
                <c:pt idx="1191">
                  <c:v>45175</c:v>
                </c:pt>
                <c:pt idx="1192">
                  <c:v>45176</c:v>
                </c:pt>
                <c:pt idx="1193">
                  <c:v>45177</c:v>
                </c:pt>
                <c:pt idx="1194">
                  <c:v>45180</c:v>
                </c:pt>
                <c:pt idx="1195">
                  <c:v>45181</c:v>
                </c:pt>
                <c:pt idx="1196">
                  <c:v>45182</c:v>
                </c:pt>
                <c:pt idx="1197">
                  <c:v>45183</c:v>
                </c:pt>
                <c:pt idx="1198">
                  <c:v>45184</c:v>
                </c:pt>
                <c:pt idx="1199">
                  <c:v>45187</c:v>
                </c:pt>
                <c:pt idx="1200">
                  <c:v>45188</c:v>
                </c:pt>
                <c:pt idx="1201">
                  <c:v>45189</c:v>
                </c:pt>
                <c:pt idx="1202">
                  <c:v>45190</c:v>
                </c:pt>
                <c:pt idx="1203">
                  <c:v>45191</c:v>
                </c:pt>
                <c:pt idx="1204">
                  <c:v>45194</c:v>
                </c:pt>
                <c:pt idx="1205">
                  <c:v>45195</c:v>
                </c:pt>
                <c:pt idx="1206">
                  <c:v>45196</c:v>
                </c:pt>
                <c:pt idx="1207">
                  <c:v>45197</c:v>
                </c:pt>
                <c:pt idx="1208">
                  <c:v>45198</c:v>
                </c:pt>
                <c:pt idx="1209">
                  <c:v>45201</c:v>
                </c:pt>
                <c:pt idx="1210">
                  <c:v>45202</c:v>
                </c:pt>
                <c:pt idx="1211">
                  <c:v>45203</c:v>
                </c:pt>
                <c:pt idx="1212">
                  <c:v>45204</c:v>
                </c:pt>
                <c:pt idx="1213">
                  <c:v>45205</c:v>
                </c:pt>
                <c:pt idx="1214">
                  <c:v>45208</c:v>
                </c:pt>
                <c:pt idx="1215">
                  <c:v>45209</c:v>
                </c:pt>
                <c:pt idx="1216">
                  <c:v>45210</c:v>
                </c:pt>
                <c:pt idx="1217">
                  <c:v>45211</c:v>
                </c:pt>
                <c:pt idx="1218">
                  <c:v>45212</c:v>
                </c:pt>
                <c:pt idx="1219">
                  <c:v>45215</c:v>
                </c:pt>
                <c:pt idx="1220">
                  <c:v>45216</c:v>
                </c:pt>
                <c:pt idx="1221">
                  <c:v>45217</c:v>
                </c:pt>
                <c:pt idx="1222">
                  <c:v>45218</c:v>
                </c:pt>
                <c:pt idx="1223">
                  <c:v>45219</c:v>
                </c:pt>
                <c:pt idx="1224">
                  <c:v>45222</c:v>
                </c:pt>
                <c:pt idx="1225">
                  <c:v>45223</c:v>
                </c:pt>
                <c:pt idx="1226">
                  <c:v>45224</c:v>
                </c:pt>
                <c:pt idx="1227">
                  <c:v>45225</c:v>
                </c:pt>
                <c:pt idx="1228">
                  <c:v>45226</c:v>
                </c:pt>
                <c:pt idx="1229">
                  <c:v>45229</c:v>
                </c:pt>
                <c:pt idx="1230">
                  <c:v>45230</c:v>
                </c:pt>
                <c:pt idx="1231">
                  <c:v>45231</c:v>
                </c:pt>
                <c:pt idx="1232">
                  <c:v>45232</c:v>
                </c:pt>
                <c:pt idx="1233">
                  <c:v>45233</c:v>
                </c:pt>
                <c:pt idx="1234">
                  <c:v>45236</c:v>
                </c:pt>
                <c:pt idx="1235">
                  <c:v>45237</c:v>
                </c:pt>
                <c:pt idx="1236">
                  <c:v>45238</c:v>
                </c:pt>
                <c:pt idx="1237">
                  <c:v>45239</c:v>
                </c:pt>
                <c:pt idx="1238">
                  <c:v>45240</c:v>
                </c:pt>
                <c:pt idx="1239">
                  <c:v>45243</c:v>
                </c:pt>
                <c:pt idx="1240">
                  <c:v>45244</c:v>
                </c:pt>
                <c:pt idx="1241">
                  <c:v>45245</c:v>
                </c:pt>
                <c:pt idx="1242">
                  <c:v>45246</c:v>
                </c:pt>
                <c:pt idx="1243">
                  <c:v>45247</c:v>
                </c:pt>
                <c:pt idx="1244">
                  <c:v>45250</c:v>
                </c:pt>
                <c:pt idx="1245">
                  <c:v>45251</c:v>
                </c:pt>
                <c:pt idx="1246">
                  <c:v>45252</c:v>
                </c:pt>
                <c:pt idx="1247">
                  <c:v>45253</c:v>
                </c:pt>
                <c:pt idx="1248">
                  <c:v>45254</c:v>
                </c:pt>
                <c:pt idx="1249">
                  <c:v>45257</c:v>
                </c:pt>
                <c:pt idx="1250">
                  <c:v>45258</c:v>
                </c:pt>
                <c:pt idx="1251">
                  <c:v>45259</c:v>
                </c:pt>
                <c:pt idx="1252">
                  <c:v>45260</c:v>
                </c:pt>
                <c:pt idx="1253">
                  <c:v>45261</c:v>
                </c:pt>
                <c:pt idx="1254">
                  <c:v>45264</c:v>
                </c:pt>
                <c:pt idx="1255">
                  <c:v>45265</c:v>
                </c:pt>
                <c:pt idx="1256">
                  <c:v>45266</c:v>
                </c:pt>
                <c:pt idx="1257">
                  <c:v>45267</c:v>
                </c:pt>
                <c:pt idx="1258">
                  <c:v>45268</c:v>
                </c:pt>
                <c:pt idx="1259">
                  <c:v>45271</c:v>
                </c:pt>
                <c:pt idx="1260">
                  <c:v>45272</c:v>
                </c:pt>
                <c:pt idx="1261">
                  <c:v>45273</c:v>
                </c:pt>
                <c:pt idx="1262">
                  <c:v>45274</c:v>
                </c:pt>
                <c:pt idx="1263">
                  <c:v>45275</c:v>
                </c:pt>
                <c:pt idx="1264">
                  <c:v>45278</c:v>
                </c:pt>
                <c:pt idx="1265">
                  <c:v>45279</c:v>
                </c:pt>
                <c:pt idx="1266">
                  <c:v>45280</c:v>
                </c:pt>
                <c:pt idx="1267">
                  <c:v>45281</c:v>
                </c:pt>
                <c:pt idx="1268">
                  <c:v>45282</c:v>
                </c:pt>
                <c:pt idx="1269">
                  <c:v>45287</c:v>
                </c:pt>
                <c:pt idx="1270">
                  <c:v>45288</c:v>
                </c:pt>
                <c:pt idx="1271">
                  <c:v>45289</c:v>
                </c:pt>
              </c:numCache>
            </c:numRef>
          </c:cat>
          <c:val>
            <c:numRef>
              <c:f>ADSGn.DE!$B$30:$B$1301</c:f>
              <c:numCache>
                <c:formatCode>#,##0.0000;\-#,##0.0000;#,##0.0000;"--"</c:formatCode>
                <c:ptCount val="1272"/>
                <c:pt idx="0">
                  <c:v>184.4</c:v>
                </c:pt>
                <c:pt idx="1">
                  <c:v>183.95</c:v>
                </c:pt>
                <c:pt idx="2">
                  <c:v>191.05</c:v>
                </c:pt>
                <c:pt idx="3">
                  <c:v>189.7</c:v>
                </c:pt>
                <c:pt idx="4">
                  <c:v>194.3</c:v>
                </c:pt>
                <c:pt idx="5">
                  <c:v>193.85</c:v>
                </c:pt>
                <c:pt idx="6">
                  <c:v>195.5</c:v>
                </c:pt>
                <c:pt idx="7">
                  <c:v>197</c:v>
                </c:pt>
                <c:pt idx="8">
                  <c:v>197.3</c:v>
                </c:pt>
                <c:pt idx="9">
                  <c:v>199.25</c:v>
                </c:pt>
                <c:pt idx="10">
                  <c:v>198.1</c:v>
                </c:pt>
                <c:pt idx="11">
                  <c:v>200</c:v>
                </c:pt>
                <c:pt idx="12">
                  <c:v>204</c:v>
                </c:pt>
                <c:pt idx="13">
                  <c:v>206</c:v>
                </c:pt>
                <c:pt idx="14">
                  <c:v>205.8</c:v>
                </c:pt>
                <c:pt idx="15">
                  <c:v>207.3</c:v>
                </c:pt>
                <c:pt idx="16">
                  <c:v>202.3</c:v>
                </c:pt>
                <c:pt idx="17">
                  <c:v>204</c:v>
                </c:pt>
                <c:pt idx="18">
                  <c:v>203.1</c:v>
                </c:pt>
                <c:pt idx="19">
                  <c:v>204.3</c:v>
                </c:pt>
                <c:pt idx="20">
                  <c:v>206.2</c:v>
                </c:pt>
                <c:pt idx="21">
                  <c:v>207.7</c:v>
                </c:pt>
                <c:pt idx="22">
                  <c:v>198.85</c:v>
                </c:pt>
                <c:pt idx="23">
                  <c:v>196.75</c:v>
                </c:pt>
                <c:pt idx="24">
                  <c:v>202.8</c:v>
                </c:pt>
                <c:pt idx="25">
                  <c:v>202</c:v>
                </c:pt>
                <c:pt idx="26">
                  <c:v>199.5</c:v>
                </c:pt>
                <c:pt idx="27">
                  <c:v>198.35</c:v>
                </c:pt>
                <c:pt idx="28">
                  <c:v>199.5</c:v>
                </c:pt>
                <c:pt idx="29">
                  <c:v>201.1</c:v>
                </c:pt>
                <c:pt idx="30">
                  <c:v>198.65</c:v>
                </c:pt>
                <c:pt idx="31">
                  <c:v>197</c:v>
                </c:pt>
                <c:pt idx="32">
                  <c:v>199.15</c:v>
                </c:pt>
                <c:pt idx="33">
                  <c:v>198.55</c:v>
                </c:pt>
                <c:pt idx="34">
                  <c:v>201.8</c:v>
                </c:pt>
                <c:pt idx="35">
                  <c:v>202.1</c:v>
                </c:pt>
                <c:pt idx="36">
                  <c:v>202.8</c:v>
                </c:pt>
                <c:pt idx="37">
                  <c:v>204.1</c:v>
                </c:pt>
                <c:pt idx="38">
                  <c:v>210.3</c:v>
                </c:pt>
                <c:pt idx="39">
                  <c:v>213.9</c:v>
                </c:pt>
                <c:pt idx="40">
                  <c:v>213.1</c:v>
                </c:pt>
                <c:pt idx="41">
                  <c:v>213.6</c:v>
                </c:pt>
                <c:pt idx="42">
                  <c:v>215.9</c:v>
                </c:pt>
                <c:pt idx="43">
                  <c:v>215.8</c:v>
                </c:pt>
                <c:pt idx="44">
                  <c:v>216.7</c:v>
                </c:pt>
                <c:pt idx="45">
                  <c:v>217.6</c:v>
                </c:pt>
                <c:pt idx="46">
                  <c:v>215.6</c:v>
                </c:pt>
                <c:pt idx="47">
                  <c:v>210.6</c:v>
                </c:pt>
                <c:pt idx="48">
                  <c:v>212.6</c:v>
                </c:pt>
                <c:pt idx="49">
                  <c:v>209.8</c:v>
                </c:pt>
                <c:pt idx="50">
                  <c:v>204.8</c:v>
                </c:pt>
                <c:pt idx="51">
                  <c:v>211.6</c:v>
                </c:pt>
                <c:pt idx="52">
                  <c:v>212.4</c:v>
                </c:pt>
                <c:pt idx="53">
                  <c:v>207.4</c:v>
                </c:pt>
                <c:pt idx="54">
                  <c:v>211</c:v>
                </c:pt>
                <c:pt idx="55">
                  <c:v>209.8</c:v>
                </c:pt>
                <c:pt idx="56">
                  <c:v>208.5</c:v>
                </c:pt>
                <c:pt idx="57">
                  <c:v>209.9</c:v>
                </c:pt>
                <c:pt idx="58">
                  <c:v>212.7</c:v>
                </c:pt>
                <c:pt idx="59">
                  <c:v>214.2</c:v>
                </c:pt>
                <c:pt idx="60">
                  <c:v>213.9</c:v>
                </c:pt>
                <c:pt idx="61">
                  <c:v>214.8</c:v>
                </c:pt>
                <c:pt idx="62">
                  <c:v>216.6</c:v>
                </c:pt>
                <c:pt idx="63">
                  <c:v>219.2</c:v>
                </c:pt>
                <c:pt idx="64">
                  <c:v>221.65</c:v>
                </c:pt>
                <c:pt idx="65">
                  <c:v>223.55</c:v>
                </c:pt>
                <c:pt idx="66">
                  <c:v>226.4</c:v>
                </c:pt>
                <c:pt idx="67">
                  <c:v>227.55</c:v>
                </c:pt>
                <c:pt idx="68">
                  <c:v>224.75</c:v>
                </c:pt>
                <c:pt idx="69">
                  <c:v>224.15</c:v>
                </c:pt>
                <c:pt idx="70">
                  <c:v>226.3</c:v>
                </c:pt>
                <c:pt idx="71">
                  <c:v>225.4</c:v>
                </c:pt>
                <c:pt idx="72">
                  <c:v>225.4</c:v>
                </c:pt>
                <c:pt idx="73">
                  <c:v>226.3</c:v>
                </c:pt>
                <c:pt idx="74">
                  <c:v>229.7</c:v>
                </c:pt>
                <c:pt idx="75">
                  <c:v>229.45</c:v>
                </c:pt>
                <c:pt idx="76">
                  <c:v>232.15</c:v>
                </c:pt>
                <c:pt idx="77">
                  <c:v>230.9</c:v>
                </c:pt>
                <c:pt idx="78">
                  <c:v>230.7</c:v>
                </c:pt>
                <c:pt idx="79">
                  <c:v>228.75</c:v>
                </c:pt>
                <c:pt idx="80">
                  <c:v>229.2</c:v>
                </c:pt>
                <c:pt idx="81">
                  <c:v>228.6</c:v>
                </c:pt>
                <c:pt idx="82">
                  <c:v>229.1</c:v>
                </c:pt>
                <c:pt idx="83">
                  <c:v>228.9</c:v>
                </c:pt>
                <c:pt idx="84">
                  <c:v>249.8</c:v>
                </c:pt>
                <c:pt idx="85">
                  <c:v>252.8</c:v>
                </c:pt>
                <c:pt idx="86">
                  <c:v>250</c:v>
                </c:pt>
                <c:pt idx="87">
                  <c:v>256.55</c:v>
                </c:pt>
                <c:pt idx="88">
                  <c:v>249.85</c:v>
                </c:pt>
                <c:pt idx="89">
                  <c:v>252</c:v>
                </c:pt>
                <c:pt idx="90">
                  <c:v>245.8</c:v>
                </c:pt>
                <c:pt idx="91">
                  <c:v>250.45</c:v>
                </c:pt>
                <c:pt idx="92">
                  <c:v>253.1</c:v>
                </c:pt>
                <c:pt idx="93">
                  <c:v>251.45</c:v>
                </c:pt>
                <c:pt idx="94">
                  <c:v>255.5</c:v>
                </c:pt>
                <c:pt idx="95">
                  <c:v>251</c:v>
                </c:pt>
                <c:pt idx="96">
                  <c:v>257.75</c:v>
                </c:pt>
                <c:pt idx="97">
                  <c:v>263.05</c:v>
                </c:pt>
                <c:pt idx="98">
                  <c:v>259.8</c:v>
                </c:pt>
                <c:pt idx="99">
                  <c:v>259.25</c:v>
                </c:pt>
                <c:pt idx="100">
                  <c:v>261.85000000000002</c:v>
                </c:pt>
                <c:pt idx="101">
                  <c:v>264.05</c:v>
                </c:pt>
                <c:pt idx="102">
                  <c:v>258.60000000000002</c:v>
                </c:pt>
                <c:pt idx="103">
                  <c:v>258.25</c:v>
                </c:pt>
                <c:pt idx="104">
                  <c:v>256.2</c:v>
                </c:pt>
                <c:pt idx="105">
                  <c:v>259.2</c:v>
                </c:pt>
                <c:pt idx="106">
                  <c:v>258</c:v>
                </c:pt>
                <c:pt idx="107">
                  <c:v>257.39999999999998</c:v>
                </c:pt>
                <c:pt idx="108">
                  <c:v>260.5</c:v>
                </c:pt>
                <c:pt idx="109">
                  <c:v>265.25</c:v>
                </c:pt>
                <c:pt idx="110">
                  <c:v>262.10000000000002</c:v>
                </c:pt>
                <c:pt idx="111">
                  <c:v>256.8</c:v>
                </c:pt>
                <c:pt idx="112">
                  <c:v>259.3</c:v>
                </c:pt>
                <c:pt idx="113">
                  <c:v>260.60000000000002</c:v>
                </c:pt>
                <c:pt idx="114">
                  <c:v>262.8</c:v>
                </c:pt>
                <c:pt idx="115">
                  <c:v>273.3</c:v>
                </c:pt>
                <c:pt idx="116">
                  <c:v>267.10000000000002</c:v>
                </c:pt>
                <c:pt idx="117">
                  <c:v>269.25</c:v>
                </c:pt>
                <c:pt idx="118">
                  <c:v>268.8</c:v>
                </c:pt>
                <c:pt idx="119">
                  <c:v>265.45</c:v>
                </c:pt>
                <c:pt idx="120">
                  <c:v>263.2</c:v>
                </c:pt>
                <c:pt idx="121">
                  <c:v>270.89999999999998</c:v>
                </c:pt>
                <c:pt idx="122">
                  <c:v>265.7</c:v>
                </c:pt>
                <c:pt idx="123">
                  <c:v>271.5</c:v>
                </c:pt>
                <c:pt idx="124">
                  <c:v>274.35000000000002</c:v>
                </c:pt>
                <c:pt idx="125">
                  <c:v>273.8</c:v>
                </c:pt>
                <c:pt idx="126">
                  <c:v>278.64999999999998</c:v>
                </c:pt>
                <c:pt idx="127">
                  <c:v>278.25</c:v>
                </c:pt>
                <c:pt idx="128">
                  <c:v>277.14999999999998</c:v>
                </c:pt>
                <c:pt idx="129">
                  <c:v>280</c:v>
                </c:pt>
                <c:pt idx="130">
                  <c:v>281.7</c:v>
                </c:pt>
                <c:pt idx="131">
                  <c:v>278.64999999999998</c:v>
                </c:pt>
                <c:pt idx="132">
                  <c:v>278.25</c:v>
                </c:pt>
                <c:pt idx="133">
                  <c:v>276.5</c:v>
                </c:pt>
                <c:pt idx="134">
                  <c:v>278.60000000000002</c:v>
                </c:pt>
                <c:pt idx="135">
                  <c:v>280.7</c:v>
                </c:pt>
                <c:pt idx="136">
                  <c:v>280.8</c:v>
                </c:pt>
                <c:pt idx="137">
                  <c:v>281.85000000000002</c:v>
                </c:pt>
                <c:pt idx="138">
                  <c:v>278.95</c:v>
                </c:pt>
                <c:pt idx="139">
                  <c:v>284.10000000000002</c:v>
                </c:pt>
                <c:pt idx="140">
                  <c:v>283.05</c:v>
                </c:pt>
                <c:pt idx="141">
                  <c:v>282.25</c:v>
                </c:pt>
                <c:pt idx="142">
                  <c:v>282.7</c:v>
                </c:pt>
                <c:pt idx="143">
                  <c:v>289.8</c:v>
                </c:pt>
                <c:pt idx="144">
                  <c:v>288.89999999999998</c:v>
                </c:pt>
                <c:pt idx="145">
                  <c:v>279.14999999999998</c:v>
                </c:pt>
                <c:pt idx="146">
                  <c:v>289.55</c:v>
                </c:pt>
                <c:pt idx="147">
                  <c:v>296.35000000000002</c:v>
                </c:pt>
                <c:pt idx="148">
                  <c:v>279.39999999999998</c:v>
                </c:pt>
                <c:pt idx="149">
                  <c:v>267.8</c:v>
                </c:pt>
                <c:pt idx="150">
                  <c:v>269.85000000000002</c:v>
                </c:pt>
                <c:pt idx="151">
                  <c:v>273.55</c:v>
                </c:pt>
                <c:pt idx="152">
                  <c:v>267.45</c:v>
                </c:pt>
                <c:pt idx="153">
                  <c:v>259.64999999999998</c:v>
                </c:pt>
                <c:pt idx="154">
                  <c:v>261.7</c:v>
                </c:pt>
                <c:pt idx="155">
                  <c:v>261.75</c:v>
                </c:pt>
                <c:pt idx="156">
                  <c:v>255.2</c:v>
                </c:pt>
                <c:pt idx="157">
                  <c:v>257.10000000000002</c:v>
                </c:pt>
                <c:pt idx="158">
                  <c:v>257.7</c:v>
                </c:pt>
                <c:pt idx="159">
                  <c:v>259.5</c:v>
                </c:pt>
                <c:pt idx="160">
                  <c:v>260.95</c:v>
                </c:pt>
                <c:pt idx="161">
                  <c:v>265.8</c:v>
                </c:pt>
                <c:pt idx="162">
                  <c:v>262.55</c:v>
                </c:pt>
                <c:pt idx="163">
                  <c:v>259.8</c:v>
                </c:pt>
                <c:pt idx="164">
                  <c:v>261.39999999999998</c:v>
                </c:pt>
                <c:pt idx="165">
                  <c:v>264.10000000000002</c:v>
                </c:pt>
                <c:pt idx="166">
                  <c:v>265.25</c:v>
                </c:pt>
                <c:pt idx="167">
                  <c:v>266</c:v>
                </c:pt>
                <c:pt idx="168">
                  <c:v>269.7</c:v>
                </c:pt>
                <c:pt idx="169">
                  <c:v>270.2</c:v>
                </c:pt>
                <c:pt idx="170">
                  <c:v>270.39999999999998</c:v>
                </c:pt>
                <c:pt idx="171">
                  <c:v>273.05</c:v>
                </c:pt>
                <c:pt idx="172">
                  <c:v>274.8</c:v>
                </c:pt>
                <c:pt idx="173">
                  <c:v>278.89999999999998</c:v>
                </c:pt>
                <c:pt idx="174">
                  <c:v>277.05</c:v>
                </c:pt>
                <c:pt idx="175">
                  <c:v>269.85000000000002</c:v>
                </c:pt>
                <c:pt idx="176">
                  <c:v>270.5</c:v>
                </c:pt>
                <c:pt idx="177">
                  <c:v>275.85000000000002</c:v>
                </c:pt>
                <c:pt idx="178">
                  <c:v>272.55</c:v>
                </c:pt>
                <c:pt idx="179">
                  <c:v>268.5</c:v>
                </c:pt>
                <c:pt idx="180">
                  <c:v>270.8</c:v>
                </c:pt>
                <c:pt idx="181">
                  <c:v>273.45</c:v>
                </c:pt>
                <c:pt idx="182">
                  <c:v>275</c:v>
                </c:pt>
                <c:pt idx="183">
                  <c:v>274.75</c:v>
                </c:pt>
                <c:pt idx="184">
                  <c:v>272.39999999999998</c:v>
                </c:pt>
                <c:pt idx="185">
                  <c:v>273.89999999999998</c:v>
                </c:pt>
                <c:pt idx="186">
                  <c:v>269.7</c:v>
                </c:pt>
                <c:pt idx="187">
                  <c:v>278.64999999999998</c:v>
                </c:pt>
                <c:pt idx="188">
                  <c:v>285.10000000000002</c:v>
                </c:pt>
                <c:pt idx="189">
                  <c:v>285.64999999999998</c:v>
                </c:pt>
                <c:pt idx="190">
                  <c:v>282.2</c:v>
                </c:pt>
                <c:pt idx="191">
                  <c:v>268.75</c:v>
                </c:pt>
                <c:pt idx="192">
                  <c:v>271.60000000000002</c:v>
                </c:pt>
                <c:pt idx="193">
                  <c:v>272.35000000000002</c:v>
                </c:pt>
                <c:pt idx="194">
                  <c:v>269.85000000000002</c:v>
                </c:pt>
                <c:pt idx="195">
                  <c:v>278.75</c:v>
                </c:pt>
                <c:pt idx="196">
                  <c:v>278.60000000000002</c:v>
                </c:pt>
                <c:pt idx="197">
                  <c:v>280.2</c:v>
                </c:pt>
                <c:pt idx="198">
                  <c:v>280.89999999999998</c:v>
                </c:pt>
                <c:pt idx="199">
                  <c:v>286.60000000000002</c:v>
                </c:pt>
                <c:pt idx="200">
                  <c:v>281.60000000000002</c:v>
                </c:pt>
                <c:pt idx="201">
                  <c:v>282</c:v>
                </c:pt>
                <c:pt idx="202">
                  <c:v>281.35000000000002</c:v>
                </c:pt>
                <c:pt idx="203">
                  <c:v>281.35000000000002</c:v>
                </c:pt>
                <c:pt idx="204">
                  <c:v>280.14999999999998</c:v>
                </c:pt>
                <c:pt idx="205">
                  <c:v>274</c:v>
                </c:pt>
                <c:pt idx="206">
                  <c:v>273.14999999999998</c:v>
                </c:pt>
                <c:pt idx="207">
                  <c:v>275.14999999999998</c:v>
                </c:pt>
                <c:pt idx="208">
                  <c:v>278.60000000000002</c:v>
                </c:pt>
                <c:pt idx="209">
                  <c:v>276</c:v>
                </c:pt>
                <c:pt idx="210">
                  <c:v>277.95</c:v>
                </c:pt>
                <c:pt idx="211">
                  <c:v>276.85000000000002</c:v>
                </c:pt>
                <c:pt idx="212">
                  <c:v>280</c:v>
                </c:pt>
                <c:pt idx="213">
                  <c:v>286.10000000000002</c:v>
                </c:pt>
                <c:pt idx="214">
                  <c:v>281.35000000000002</c:v>
                </c:pt>
                <c:pt idx="215">
                  <c:v>266.3</c:v>
                </c:pt>
                <c:pt idx="216">
                  <c:v>274.5</c:v>
                </c:pt>
                <c:pt idx="217">
                  <c:v>272</c:v>
                </c:pt>
                <c:pt idx="218">
                  <c:v>269.8</c:v>
                </c:pt>
                <c:pt idx="219">
                  <c:v>269.45</c:v>
                </c:pt>
                <c:pt idx="220">
                  <c:v>266.89999999999998</c:v>
                </c:pt>
                <c:pt idx="221">
                  <c:v>265.3</c:v>
                </c:pt>
                <c:pt idx="222">
                  <c:v>267.45</c:v>
                </c:pt>
                <c:pt idx="223">
                  <c:v>270.95</c:v>
                </c:pt>
                <c:pt idx="224">
                  <c:v>272.14999999999998</c:v>
                </c:pt>
                <c:pt idx="225">
                  <c:v>273</c:v>
                </c:pt>
                <c:pt idx="226">
                  <c:v>273</c:v>
                </c:pt>
                <c:pt idx="227">
                  <c:v>273</c:v>
                </c:pt>
                <c:pt idx="228">
                  <c:v>274.95</c:v>
                </c:pt>
                <c:pt idx="229">
                  <c:v>278.55</c:v>
                </c:pt>
                <c:pt idx="230">
                  <c:v>281.95</c:v>
                </c:pt>
                <c:pt idx="231">
                  <c:v>281.95</c:v>
                </c:pt>
                <c:pt idx="232">
                  <c:v>282.75</c:v>
                </c:pt>
                <c:pt idx="233">
                  <c:v>275.05</c:v>
                </c:pt>
                <c:pt idx="234">
                  <c:v>278.10000000000002</c:v>
                </c:pt>
                <c:pt idx="235">
                  <c:v>277.85000000000002</c:v>
                </c:pt>
                <c:pt idx="236">
                  <c:v>276.10000000000002</c:v>
                </c:pt>
                <c:pt idx="237">
                  <c:v>279.2</c:v>
                </c:pt>
                <c:pt idx="238">
                  <c:v>273.89999999999998</c:v>
                </c:pt>
                <c:pt idx="239">
                  <c:v>275.05</c:v>
                </c:pt>
                <c:pt idx="240">
                  <c:v>278.39999999999998</c:v>
                </c:pt>
                <c:pt idx="241">
                  <c:v>278.2</c:v>
                </c:pt>
                <c:pt idx="242">
                  <c:v>278.60000000000002</c:v>
                </c:pt>
                <c:pt idx="243">
                  <c:v>285.8</c:v>
                </c:pt>
                <c:pt idx="244">
                  <c:v>286.89999999999998</c:v>
                </c:pt>
                <c:pt idx="245">
                  <c:v>289.64999999999998</c:v>
                </c:pt>
                <c:pt idx="246">
                  <c:v>288.35000000000002</c:v>
                </c:pt>
                <c:pt idx="247">
                  <c:v>291.45</c:v>
                </c:pt>
                <c:pt idx="248">
                  <c:v>291.10000000000002</c:v>
                </c:pt>
                <c:pt idx="249">
                  <c:v>292.5</c:v>
                </c:pt>
                <c:pt idx="250">
                  <c:v>289.8</c:v>
                </c:pt>
                <c:pt idx="251">
                  <c:v>291.55</c:v>
                </c:pt>
                <c:pt idx="252">
                  <c:v>291.95</c:v>
                </c:pt>
                <c:pt idx="253">
                  <c:v>289.64999999999998</c:v>
                </c:pt>
                <c:pt idx="254">
                  <c:v>294.75</c:v>
                </c:pt>
                <c:pt idx="255">
                  <c:v>302.85000000000002</c:v>
                </c:pt>
                <c:pt idx="256">
                  <c:v>310</c:v>
                </c:pt>
                <c:pt idx="257">
                  <c:v>309.05</c:v>
                </c:pt>
                <c:pt idx="258">
                  <c:v>309.14999999999998</c:v>
                </c:pt>
                <c:pt idx="259">
                  <c:v>313.25</c:v>
                </c:pt>
                <c:pt idx="260">
                  <c:v>316.05</c:v>
                </c:pt>
                <c:pt idx="261">
                  <c:v>313.89999999999998</c:v>
                </c:pt>
                <c:pt idx="262">
                  <c:v>311.64999999999998</c:v>
                </c:pt>
                <c:pt idx="263">
                  <c:v>310.25</c:v>
                </c:pt>
                <c:pt idx="264">
                  <c:v>311.5</c:v>
                </c:pt>
                <c:pt idx="265">
                  <c:v>315.05</c:v>
                </c:pt>
                <c:pt idx="266">
                  <c:v>310.60000000000002</c:v>
                </c:pt>
                <c:pt idx="267">
                  <c:v>313</c:v>
                </c:pt>
                <c:pt idx="268">
                  <c:v>300</c:v>
                </c:pt>
                <c:pt idx="269">
                  <c:v>301.95</c:v>
                </c:pt>
                <c:pt idx="270">
                  <c:v>296.3</c:v>
                </c:pt>
                <c:pt idx="271">
                  <c:v>292.89999999999998</c:v>
                </c:pt>
                <c:pt idx="272">
                  <c:v>285.8</c:v>
                </c:pt>
                <c:pt idx="273">
                  <c:v>285</c:v>
                </c:pt>
                <c:pt idx="274">
                  <c:v>291.39999999999998</c:v>
                </c:pt>
                <c:pt idx="275">
                  <c:v>290.45</c:v>
                </c:pt>
                <c:pt idx="276">
                  <c:v>289.60000000000002</c:v>
                </c:pt>
                <c:pt idx="277">
                  <c:v>289.10000000000002</c:v>
                </c:pt>
                <c:pt idx="278">
                  <c:v>286.05</c:v>
                </c:pt>
                <c:pt idx="279">
                  <c:v>286.8</c:v>
                </c:pt>
                <c:pt idx="280">
                  <c:v>290.7</c:v>
                </c:pt>
                <c:pt idx="281">
                  <c:v>287.7</c:v>
                </c:pt>
                <c:pt idx="282">
                  <c:v>288.39999999999998</c:v>
                </c:pt>
                <c:pt idx="283">
                  <c:v>291.45</c:v>
                </c:pt>
                <c:pt idx="284">
                  <c:v>285.45</c:v>
                </c:pt>
                <c:pt idx="285">
                  <c:v>292.7</c:v>
                </c:pt>
                <c:pt idx="286">
                  <c:v>285</c:v>
                </c:pt>
                <c:pt idx="287">
                  <c:v>282.45</c:v>
                </c:pt>
                <c:pt idx="288">
                  <c:v>265.05</c:v>
                </c:pt>
                <c:pt idx="289">
                  <c:v>264.64999999999998</c:v>
                </c:pt>
                <c:pt idx="290">
                  <c:v>262.5</c:v>
                </c:pt>
                <c:pt idx="291">
                  <c:v>257.14999999999998</c:v>
                </c:pt>
                <c:pt idx="292">
                  <c:v>250.55</c:v>
                </c:pt>
                <c:pt idx="293">
                  <c:v>246.6</c:v>
                </c:pt>
                <c:pt idx="294">
                  <c:v>251</c:v>
                </c:pt>
                <c:pt idx="295">
                  <c:v>252.4</c:v>
                </c:pt>
                <c:pt idx="296">
                  <c:v>249.1</c:v>
                </c:pt>
                <c:pt idx="297">
                  <c:v>241.05</c:v>
                </c:pt>
                <c:pt idx="298">
                  <c:v>227.3</c:v>
                </c:pt>
                <c:pt idx="299">
                  <c:v>221</c:v>
                </c:pt>
                <c:pt idx="300">
                  <c:v>200.8</c:v>
                </c:pt>
                <c:pt idx="301">
                  <c:v>173.88</c:v>
                </c:pt>
                <c:pt idx="302">
                  <c:v>171.94</c:v>
                </c:pt>
                <c:pt idx="303">
                  <c:v>175.7</c:v>
                </c:pt>
                <c:pt idx="304">
                  <c:v>173</c:v>
                </c:pt>
                <c:pt idx="305">
                  <c:v>166.92</c:v>
                </c:pt>
                <c:pt idx="306">
                  <c:v>177.08</c:v>
                </c:pt>
                <c:pt idx="307">
                  <c:v>191.5</c:v>
                </c:pt>
                <c:pt idx="308">
                  <c:v>180.62</c:v>
                </c:pt>
                <c:pt idx="309">
                  <c:v>195.32</c:v>
                </c:pt>
                <c:pt idx="310">
                  <c:v>211</c:v>
                </c:pt>
                <c:pt idx="311">
                  <c:v>214.6</c:v>
                </c:pt>
                <c:pt idx="312">
                  <c:v>208.95</c:v>
                </c:pt>
                <c:pt idx="313">
                  <c:v>206.8</c:v>
                </c:pt>
                <c:pt idx="314">
                  <c:v>205.9</c:v>
                </c:pt>
                <c:pt idx="315">
                  <c:v>199.85</c:v>
                </c:pt>
                <c:pt idx="316">
                  <c:v>197.75</c:v>
                </c:pt>
                <c:pt idx="317">
                  <c:v>188.55</c:v>
                </c:pt>
                <c:pt idx="318">
                  <c:v>200.1</c:v>
                </c:pt>
                <c:pt idx="319">
                  <c:v>207.9</c:v>
                </c:pt>
                <c:pt idx="320">
                  <c:v>216</c:v>
                </c:pt>
                <c:pt idx="321">
                  <c:v>224.3</c:v>
                </c:pt>
                <c:pt idx="322">
                  <c:v>224.9</c:v>
                </c:pt>
                <c:pt idx="323">
                  <c:v>214.3</c:v>
                </c:pt>
                <c:pt idx="324">
                  <c:v>211.7</c:v>
                </c:pt>
                <c:pt idx="325">
                  <c:v>218.7</c:v>
                </c:pt>
                <c:pt idx="326">
                  <c:v>221.6</c:v>
                </c:pt>
                <c:pt idx="327">
                  <c:v>211.2</c:v>
                </c:pt>
                <c:pt idx="328">
                  <c:v>206.8</c:v>
                </c:pt>
                <c:pt idx="329">
                  <c:v>208.4</c:v>
                </c:pt>
                <c:pt idx="330">
                  <c:v>205.4</c:v>
                </c:pt>
                <c:pt idx="331">
                  <c:v>206.8</c:v>
                </c:pt>
                <c:pt idx="332">
                  <c:v>205.4</c:v>
                </c:pt>
                <c:pt idx="333">
                  <c:v>212.5</c:v>
                </c:pt>
                <c:pt idx="334">
                  <c:v>209.2</c:v>
                </c:pt>
                <c:pt idx="335">
                  <c:v>193.85</c:v>
                </c:pt>
                <c:pt idx="336">
                  <c:v>198.85</c:v>
                </c:pt>
                <c:pt idx="337">
                  <c:v>200</c:v>
                </c:pt>
                <c:pt idx="338">
                  <c:v>209.1</c:v>
                </c:pt>
                <c:pt idx="339">
                  <c:v>207.9</c:v>
                </c:pt>
                <c:pt idx="340">
                  <c:v>205.5</c:v>
                </c:pt>
                <c:pt idx="341">
                  <c:v>204.3</c:v>
                </c:pt>
                <c:pt idx="342">
                  <c:v>198.15</c:v>
                </c:pt>
                <c:pt idx="343">
                  <c:v>195.25</c:v>
                </c:pt>
                <c:pt idx="344">
                  <c:v>200.3</c:v>
                </c:pt>
                <c:pt idx="345">
                  <c:v>214.9</c:v>
                </c:pt>
                <c:pt idx="346">
                  <c:v>218.1</c:v>
                </c:pt>
                <c:pt idx="347">
                  <c:v>220.2</c:v>
                </c:pt>
                <c:pt idx="348">
                  <c:v>216.7</c:v>
                </c:pt>
                <c:pt idx="349">
                  <c:v>217.8</c:v>
                </c:pt>
                <c:pt idx="350">
                  <c:v>221.9</c:v>
                </c:pt>
                <c:pt idx="351">
                  <c:v>228.9</c:v>
                </c:pt>
                <c:pt idx="352">
                  <c:v>233</c:v>
                </c:pt>
                <c:pt idx="353">
                  <c:v>239</c:v>
                </c:pt>
                <c:pt idx="354">
                  <c:v>237.2</c:v>
                </c:pt>
                <c:pt idx="355">
                  <c:v>241.1</c:v>
                </c:pt>
                <c:pt idx="356">
                  <c:v>250.2</c:v>
                </c:pt>
                <c:pt idx="357">
                  <c:v>254.8</c:v>
                </c:pt>
                <c:pt idx="358">
                  <c:v>264.5</c:v>
                </c:pt>
                <c:pt idx="359">
                  <c:v>257.39999999999998</c:v>
                </c:pt>
                <c:pt idx="360">
                  <c:v>251.3</c:v>
                </c:pt>
                <c:pt idx="361">
                  <c:v>248.2</c:v>
                </c:pt>
                <c:pt idx="362">
                  <c:v>234.3</c:v>
                </c:pt>
                <c:pt idx="363">
                  <c:v>230.1</c:v>
                </c:pt>
                <c:pt idx="364">
                  <c:v>230.8</c:v>
                </c:pt>
                <c:pt idx="365">
                  <c:v>240.5</c:v>
                </c:pt>
                <c:pt idx="366">
                  <c:v>241.4</c:v>
                </c:pt>
                <c:pt idx="367">
                  <c:v>240.7</c:v>
                </c:pt>
                <c:pt idx="368">
                  <c:v>237.6</c:v>
                </c:pt>
                <c:pt idx="369">
                  <c:v>235.8</c:v>
                </c:pt>
                <c:pt idx="370">
                  <c:v>242.7</c:v>
                </c:pt>
                <c:pt idx="371">
                  <c:v>235.7</c:v>
                </c:pt>
                <c:pt idx="372">
                  <c:v>238</c:v>
                </c:pt>
                <c:pt idx="373">
                  <c:v>233</c:v>
                </c:pt>
                <c:pt idx="374">
                  <c:v>231.4</c:v>
                </c:pt>
                <c:pt idx="375">
                  <c:v>233.6</c:v>
                </c:pt>
                <c:pt idx="376">
                  <c:v>235.1</c:v>
                </c:pt>
                <c:pt idx="377">
                  <c:v>244.6</c:v>
                </c:pt>
                <c:pt idx="378">
                  <c:v>241.4</c:v>
                </c:pt>
                <c:pt idx="379">
                  <c:v>247.9</c:v>
                </c:pt>
                <c:pt idx="380">
                  <c:v>241</c:v>
                </c:pt>
                <c:pt idx="381">
                  <c:v>236.5</c:v>
                </c:pt>
                <c:pt idx="382">
                  <c:v>235.7</c:v>
                </c:pt>
                <c:pt idx="383">
                  <c:v>235.6</c:v>
                </c:pt>
                <c:pt idx="384">
                  <c:v>242</c:v>
                </c:pt>
                <c:pt idx="385">
                  <c:v>234.8</c:v>
                </c:pt>
                <c:pt idx="386">
                  <c:v>242.4</c:v>
                </c:pt>
                <c:pt idx="387">
                  <c:v>238.5</c:v>
                </c:pt>
                <c:pt idx="388">
                  <c:v>237.8</c:v>
                </c:pt>
                <c:pt idx="389">
                  <c:v>242.2</c:v>
                </c:pt>
                <c:pt idx="390">
                  <c:v>246.6</c:v>
                </c:pt>
                <c:pt idx="391">
                  <c:v>245</c:v>
                </c:pt>
                <c:pt idx="392">
                  <c:v>243.6</c:v>
                </c:pt>
                <c:pt idx="393">
                  <c:v>239.1</c:v>
                </c:pt>
                <c:pt idx="394">
                  <c:v>239.1</c:v>
                </c:pt>
                <c:pt idx="395">
                  <c:v>238.9</c:v>
                </c:pt>
                <c:pt idx="396">
                  <c:v>242.5</c:v>
                </c:pt>
                <c:pt idx="397">
                  <c:v>234.2</c:v>
                </c:pt>
                <c:pt idx="398">
                  <c:v>233.9</c:v>
                </c:pt>
                <c:pt idx="399">
                  <c:v>238.5</c:v>
                </c:pt>
                <c:pt idx="400">
                  <c:v>237.3</c:v>
                </c:pt>
                <c:pt idx="401">
                  <c:v>239.8</c:v>
                </c:pt>
                <c:pt idx="402">
                  <c:v>244.3</c:v>
                </c:pt>
                <c:pt idx="403">
                  <c:v>249.4</c:v>
                </c:pt>
                <c:pt idx="404">
                  <c:v>253.8</c:v>
                </c:pt>
                <c:pt idx="405">
                  <c:v>263.3</c:v>
                </c:pt>
                <c:pt idx="406">
                  <c:v>263.7</c:v>
                </c:pt>
                <c:pt idx="407">
                  <c:v>268.2</c:v>
                </c:pt>
                <c:pt idx="408">
                  <c:v>265.89999999999998</c:v>
                </c:pt>
                <c:pt idx="409">
                  <c:v>268.60000000000002</c:v>
                </c:pt>
                <c:pt idx="410">
                  <c:v>267.5</c:v>
                </c:pt>
                <c:pt idx="411">
                  <c:v>261.60000000000002</c:v>
                </c:pt>
                <c:pt idx="412">
                  <c:v>260</c:v>
                </c:pt>
                <c:pt idx="413">
                  <c:v>258.5</c:v>
                </c:pt>
                <c:pt idx="414">
                  <c:v>259</c:v>
                </c:pt>
                <c:pt idx="415">
                  <c:v>256.3</c:v>
                </c:pt>
                <c:pt idx="416">
                  <c:v>257.3</c:v>
                </c:pt>
                <c:pt idx="417">
                  <c:v>255.6</c:v>
                </c:pt>
                <c:pt idx="418">
                  <c:v>253</c:v>
                </c:pt>
                <c:pt idx="419">
                  <c:v>254.6</c:v>
                </c:pt>
                <c:pt idx="420">
                  <c:v>255</c:v>
                </c:pt>
                <c:pt idx="421">
                  <c:v>266.5</c:v>
                </c:pt>
                <c:pt idx="422">
                  <c:v>266</c:v>
                </c:pt>
                <c:pt idx="423">
                  <c:v>262.7</c:v>
                </c:pt>
                <c:pt idx="424">
                  <c:v>263.10000000000002</c:v>
                </c:pt>
                <c:pt idx="425">
                  <c:v>260</c:v>
                </c:pt>
                <c:pt idx="426">
                  <c:v>266.89999999999998</c:v>
                </c:pt>
                <c:pt idx="427">
                  <c:v>272</c:v>
                </c:pt>
                <c:pt idx="428">
                  <c:v>273.3</c:v>
                </c:pt>
                <c:pt idx="429">
                  <c:v>275.8</c:v>
                </c:pt>
                <c:pt idx="430">
                  <c:v>279</c:v>
                </c:pt>
                <c:pt idx="431">
                  <c:v>282.89999999999998</c:v>
                </c:pt>
                <c:pt idx="432">
                  <c:v>279.5</c:v>
                </c:pt>
                <c:pt idx="433">
                  <c:v>279.60000000000002</c:v>
                </c:pt>
                <c:pt idx="434">
                  <c:v>271.2</c:v>
                </c:pt>
                <c:pt idx="435">
                  <c:v>271.8</c:v>
                </c:pt>
                <c:pt idx="436">
                  <c:v>283.8</c:v>
                </c:pt>
                <c:pt idx="437">
                  <c:v>278</c:v>
                </c:pt>
                <c:pt idx="438">
                  <c:v>278.5</c:v>
                </c:pt>
                <c:pt idx="439">
                  <c:v>283.7</c:v>
                </c:pt>
                <c:pt idx="440">
                  <c:v>281.2</c:v>
                </c:pt>
                <c:pt idx="441">
                  <c:v>276.10000000000002</c:v>
                </c:pt>
                <c:pt idx="442">
                  <c:v>278.89999999999998</c:v>
                </c:pt>
                <c:pt idx="443">
                  <c:v>276.89999999999998</c:v>
                </c:pt>
                <c:pt idx="444">
                  <c:v>273.5</c:v>
                </c:pt>
                <c:pt idx="445">
                  <c:v>276.2</c:v>
                </c:pt>
                <c:pt idx="446">
                  <c:v>277.10000000000002</c:v>
                </c:pt>
                <c:pt idx="447">
                  <c:v>277.3</c:v>
                </c:pt>
                <c:pt idx="448">
                  <c:v>282.5</c:v>
                </c:pt>
                <c:pt idx="449">
                  <c:v>286.3</c:v>
                </c:pt>
                <c:pt idx="450">
                  <c:v>286.5</c:v>
                </c:pt>
                <c:pt idx="451">
                  <c:v>284.8</c:v>
                </c:pt>
                <c:pt idx="452">
                  <c:v>277</c:v>
                </c:pt>
                <c:pt idx="453">
                  <c:v>284</c:v>
                </c:pt>
                <c:pt idx="454">
                  <c:v>284.10000000000002</c:v>
                </c:pt>
                <c:pt idx="455">
                  <c:v>281.60000000000002</c:v>
                </c:pt>
                <c:pt idx="456">
                  <c:v>274.5</c:v>
                </c:pt>
                <c:pt idx="457">
                  <c:v>282.10000000000002</c:v>
                </c:pt>
                <c:pt idx="458">
                  <c:v>281.8</c:v>
                </c:pt>
                <c:pt idx="459">
                  <c:v>274</c:v>
                </c:pt>
                <c:pt idx="460">
                  <c:v>272.89999999999998</c:v>
                </c:pt>
                <c:pt idx="461">
                  <c:v>257</c:v>
                </c:pt>
                <c:pt idx="462">
                  <c:v>258.8</c:v>
                </c:pt>
                <c:pt idx="463">
                  <c:v>255</c:v>
                </c:pt>
                <c:pt idx="464">
                  <c:v>260</c:v>
                </c:pt>
                <c:pt idx="465">
                  <c:v>267.10000000000002</c:v>
                </c:pt>
                <c:pt idx="466">
                  <c:v>269.3</c:v>
                </c:pt>
                <c:pt idx="467">
                  <c:v>275.10000000000002</c:v>
                </c:pt>
                <c:pt idx="468">
                  <c:v>277.39999999999998</c:v>
                </c:pt>
                <c:pt idx="469">
                  <c:v>298.8</c:v>
                </c:pt>
                <c:pt idx="470">
                  <c:v>281.5</c:v>
                </c:pt>
                <c:pt idx="471">
                  <c:v>279.3</c:v>
                </c:pt>
                <c:pt idx="472">
                  <c:v>274</c:v>
                </c:pt>
                <c:pt idx="473">
                  <c:v>270</c:v>
                </c:pt>
                <c:pt idx="474">
                  <c:v>275.10000000000002</c:v>
                </c:pt>
                <c:pt idx="475">
                  <c:v>277.60000000000002</c:v>
                </c:pt>
                <c:pt idx="476">
                  <c:v>284.2</c:v>
                </c:pt>
                <c:pt idx="477">
                  <c:v>282</c:v>
                </c:pt>
                <c:pt idx="478">
                  <c:v>280.5</c:v>
                </c:pt>
                <c:pt idx="479">
                  <c:v>280</c:v>
                </c:pt>
                <c:pt idx="480">
                  <c:v>279.2</c:v>
                </c:pt>
                <c:pt idx="481">
                  <c:v>273.60000000000002</c:v>
                </c:pt>
                <c:pt idx="482">
                  <c:v>274.7</c:v>
                </c:pt>
                <c:pt idx="483">
                  <c:v>271.2</c:v>
                </c:pt>
                <c:pt idx="484">
                  <c:v>267.3</c:v>
                </c:pt>
                <c:pt idx="485">
                  <c:v>272.8</c:v>
                </c:pt>
                <c:pt idx="486">
                  <c:v>267.8</c:v>
                </c:pt>
                <c:pt idx="487">
                  <c:v>273.8</c:v>
                </c:pt>
                <c:pt idx="488">
                  <c:v>275.3</c:v>
                </c:pt>
                <c:pt idx="489">
                  <c:v>279.8</c:v>
                </c:pt>
                <c:pt idx="490">
                  <c:v>280.60000000000002</c:v>
                </c:pt>
                <c:pt idx="491">
                  <c:v>285</c:v>
                </c:pt>
                <c:pt idx="492">
                  <c:v>287.60000000000002</c:v>
                </c:pt>
                <c:pt idx="493">
                  <c:v>283.3</c:v>
                </c:pt>
                <c:pt idx="494">
                  <c:v>287.5</c:v>
                </c:pt>
                <c:pt idx="495">
                  <c:v>290.2</c:v>
                </c:pt>
                <c:pt idx="496">
                  <c:v>290.39999999999998</c:v>
                </c:pt>
                <c:pt idx="497">
                  <c:v>295</c:v>
                </c:pt>
                <c:pt idx="498">
                  <c:v>289.89999999999998</c:v>
                </c:pt>
                <c:pt idx="499">
                  <c:v>287.5</c:v>
                </c:pt>
                <c:pt idx="500">
                  <c:v>293.5</c:v>
                </c:pt>
                <c:pt idx="501">
                  <c:v>293.60000000000002</c:v>
                </c:pt>
                <c:pt idx="502">
                  <c:v>299.3</c:v>
                </c:pt>
                <c:pt idx="503">
                  <c:v>299.5</c:v>
                </c:pt>
                <c:pt idx="504">
                  <c:v>297.89999999999998</c:v>
                </c:pt>
                <c:pt idx="505">
                  <c:v>295.39999999999998</c:v>
                </c:pt>
                <c:pt idx="506">
                  <c:v>289.60000000000002</c:v>
                </c:pt>
                <c:pt idx="507">
                  <c:v>291.7</c:v>
                </c:pt>
                <c:pt idx="508">
                  <c:v>288.5</c:v>
                </c:pt>
                <c:pt idx="509">
                  <c:v>295.10000000000002</c:v>
                </c:pt>
                <c:pt idx="510">
                  <c:v>291.89999999999998</c:v>
                </c:pt>
                <c:pt idx="511">
                  <c:v>288.2</c:v>
                </c:pt>
                <c:pt idx="512">
                  <c:v>286.8</c:v>
                </c:pt>
                <c:pt idx="513">
                  <c:v>289.8</c:v>
                </c:pt>
                <c:pt idx="514">
                  <c:v>281.8</c:v>
                </c:pt>
                <c:pt idx="515">
                  <c:v>295.2</c:v>
                </c:pt>
                <c:pt idx="516">
                  <c:v>286.2</c:v>
                </c:pt>
                <c:pt idx="517">
                  <c:v>284.89999999999998</c:v>
                </c:pt>
                <c:pt idx="518">
                  <c:v>285.10000000000002</c:v>
                </c:pt>
                <c:pt idx="519">
                  <c:v>278</c:v>
                </c:pt>
                <c:pt idx="520">
                  <c:v>269</c:v>
                </c:pt>
                <c:pt idx="521">
                  <c:v>276.7</c:v>
                </c:pt>
                <c:pt idx="522">
                  <c:v>270.7</c:v>
                </c:pt>
                <c:pt idx="523">
                  <c:v>265.60000000000002</c:v>
                </c:pt>
                <c:pt idx="524">
                  <c:v>262</c:v>
                </c:pt>
                <c:pt idx="525">
                  <c:v>270.89999999999998</c:v>
                </c:pt>
                <c:pt idx="526">
                  <c:v>278.5</c:v>
                </c:pt>
                <c:pt idx="527">
                  <c:v>275</c:v>
                </c:pt>
                <c:pt idx="528">
                  <c:v>274.60000000000002</c:v>
                </c:pt>
                <c:pt idx="529">
                  <c:v>278.60000000000002</c:v>
                </c:pt>
                <c:pt idx="530">
                  <c:v>278.5</c:v>
                </c:pt>
                <c:pt idx="531">
                  <c:v>284.5</c:v>
                </c:pt>
                <c:pt idx="532">
                  <c:v>279.39999999999998</c:v>
                </c:pt>
                <c:pt idx="533">
                  <c:v>293.5</c:v>
                </c:pt>
                <c:pt idx="534">
                  <c:v>291.89999999999998</c:v>
                </c:pt>
                <c:pt idx="535">
                  <c:v>297.7</c:v>
                </c:pt>
                <c:pt idx="536">
                  <c:v>295.3</c:v>
                </c:pt>
                <c:pt idx="537">
                  <c:v>290.89999999999998</c:v>
                </c:pt>
                <c:pt idx="538">
                  <c:v>288.8</c:v>
                </c:pt>
                <c:pt idx="539">
                  <c:v>295.60000000000002</c:v>
                </c:pt>
                <c:pt idx="540">
                  <c:v>291.10000000000002</c:v>
                </c:pt>
                <c:pt idx="541">
                  <c:v>290.60000000000002</c:v>
                </c:pt>
                <c:pt idx="542">
                  <c:v>288.7</c:v>
                </c:pt>
                <c:pt idx="543">
                  <c:v>293.10000000000002</c:v>
                </c:pt>
                <c:pt idx="544">
                  <c:v>288.89999999999998</c:v>
                </c:pt>
                <c:pt idx="545">
                  <c:v>294.2</c:v>
                </c:pt>
                <c:pt idx="546">
                  <c:v>290.2</c:v>
                </c:pt>
                <c:pt idx="547">
                  <c:v>289.5</c:v>
                </c:pt>
                <c:pt idx="548">
                  <c:v>279.2</c:v>
                </c:pt>
                <c:pt idx="549">
                  <c:v>271.5</c:v>
                </c:pt>
                <c:pt idx="550">
                  <c:v>280.2</c:v>
                </c:pt>
                <c:pt idx="551">
                  <c:v>282.5</c:v>
                </c:pt>
                <c:pt idx="552">
                  <c:v>290.3</c:v>
                </c:pt>
                <c:pt idx="553">
                  <c:v>300</c:v>
                </c:pt>
                <c:pt idx="554">
                  <c:v>298.89999999999998</c:v>
                </c:pt>
                <c:pt idx="555">
                  <c:v>292.8</c:v>
                </c:pt>
                <c:pt idx="556">
                  <c:v>287.5</c:v>
                </c:pt>
                <c:pt idx="557">
                  <c:v>285</c:v>
                </c:pt>
                <c:pt idx="558">
                  <c:v>287</c:v>
                </c:pt>
                <c:pt idx="559">
                  <c:v>281</c:v>
                </c:pt>
                <c:pt idx="560">
                  <c:v>278</c:v>
                </c:pt>
                <c:pt idx="561">
                  <c:v>281.2</c:v>
                </c:pt>
                <c:pt idx="562">
                  <c:v>278.8</c:v>
                </c:pt>
                <c:pt idx="563">
                  <c:v>261.8</c:v>
                </c:pt>
                <c:pt idx="564">
                  <c:v>261.7</c:v>
                </c:pt>
                <c:pt idx="565">
                  <c:v>264.10000000000002</c:v>
                </c:pt>
                <c:pt idx="566">
                  <c:v>265</c:v>
                </c:pt>
                <c:pt idx="567">
                  <c:v>266.2</c:v>
                </c:pt>
                <c:pt idx="568">
                  <c:v>270.75</c:v>
                </c:pt>
                <c:pt idx="569">
                  <c:v>276</c:v>
                </c:pt>
                <c:pt idx="570">
                  <c:v>270.5</c:v>
                </c:pt>
                <c:pt idx="571">
                  <c:v>276.75</c:v>
                </c:pt>
                <c:pt idx="572">
                  <c:v>280</c:v>
                </c:pt>
                <c:pt idx="573">
                  <c:v>281.60000000000002</c:v>
                </c:pt>
                <c:pt idx="574">
                  <c:v>280.45</c:v>
                </c:pt>
                <c:pt idx="575">
                  <c:v>277.60000000000002</c:v>
                </c:pt>
                <c:pt idx="576">
                  <c:v>277.55</c:v>
                </c:pt>
                <c:pt idx="577">
                  <c:v>277.89999999999998</c:v>
                </c:pt>
                <c:pt idx="578">
                  <c:v>277.2</c:v>
                </c:pt>
                <c:pt idx="579">
                  <c:v>269.10000000000002</c:v>
                </c:pt>
                <c:pt idx="580">
                  <c:v>271.55</c:v>
                </c:pt>
                <c:pt idx="581">
                  <c:v>270.3</c:v>
                </c:pt>
                <c:pt idx="582">
                  <c:v>266.10000000000002</c:v>
                </c:pt>
                <c:pt idx="583">
                  <c:v>265.3</c:v>
                </c:pt>
                <c:pt idx="584">
                  <c:v>262.75</c:v>
                </c:pt>
                <c:pt idx="585">
                  <c:v>258.85000000000002</c:v>
                </c:pt>
                <c:pt idx="586">
                  <c:v>260.60000000000002</c:v>
                </c:pt>
                <c:pt idx="587">
                  <c:v>256.85000000000002</c:v>
                </c:pt>
                <c:pt idx="588">
                  <c:v>259.8</c:v>
                </c:pt>
                <c:pt idx="589">
                  <c:v>252.55</c:v>
                </c:pt>
                <c:pt idx="590">
                  <c:v>259.60000000000002</c:v>
                </c:pt>
                <c:pt idx="591">
                  <c:v>258.8</c:v>
                </c:pt>
                <c:pt idx="592">
                  <c:v>280.60000000000002</c:v>
                </c:pt>
                <c:pt idx="593">
                  <c:v>286.45</c:v>
                </c:pt>
                <c:pt idx="594">
                  <c:v>284.25</c:v>
                </c:pt>
                <c:pt idx="595">
                  <c:v>286.55</c:v>
                </c:pt>
                <c:pt idx="596">
                  <c:v>284.85000000000002</c:v>
                </c:pt>
                <c:pt idx="597">
                  <c:v>288.55</c:v>
                </c:pt>
                <c:pt idx="598">
                  <c:v>296.8</c:v>
                </c:pt>
                <c:pt idx="599">
                  <c:v>293.8</c:v>
                </c:pt>
                <c:pt idx="600">
                  <c:v>294.55</c:v>
                </c:pt>
                <c:pt idx="601">
                  <c:v>298.39999999999998</c:v>
                </c:pt>
                <c:pt idx="602">
                  <c:v>301.95</c:v>
                </c:pt>
                <c:pt idx="603">
                  <c:v>299.14999999999998</c:v>
                </c:pt>
                <c:pt idx="604">
                  <c:v>297.05</c:v>
                </c:pt>
                <c:pt idx="605">
                  <c:v>297.25</c:v>
                </c:pt>
                <c:pt idx="606">
                  <c:v>299.35000000000002</c:v>
                </c:pt>
                <c:pt idx="607">
                  <c:v>298.35000000000002</c:v>
                </c:pt>
                <c:pt idx="608">
                  <c:v>298</c:v>
                </c:pt>
                <c:pt idx="609">
                  <c:v>298.5</c:v>
                </c:pt>
                <c:pt idx="610">
                  <c:v>298.95</c:v>
                </c:pt>
                <c:pt idx="611">
                  <c:v>296.60000000000002</c:v>
                </c:pt>
                <c:pt idx="612">
                  <c:v>297</c:v>
                </c:pt>
                <c:pt idx="613">
                  <c:v>295.10000000000002</c:v>
                </c:pt>
                <c:pt idx="614">
                  <c:v>293.5</c:v>
                </c:pt>
                <c:pt idx="615">
                  <c:v>291.3</c:v>
                </c:pt>
                <c:pt idx="616">
                  <c:v>294.89999999999998</c:v>
                </c:pt>
                <c:pt idx="617">
                  <c:v>293</c:v>
                </c:pt>
                <c:pt idx="618">
                  <c:v>293</c:v>
                </c:pt>
                <c:pt idx="619">
                  <c:v>293.35000000000002</c:v>
                </c:pt>
                <c:pt idx="620">
                  <c:v>291.85000000000002</c:v>
                </c:pt>
                <c:pt idx="621">
                  <c:v>287.10000000000002</c:v>
                </c:pt>
                <c:pt idx="622">
                  <c:v>289.7</c:v>
                </c:pt>
                <c:pt idx="623">
                  <c:v>290.7</c:v>
                </c:pt>
                <c:pt idx="624">
                  <c:v>290.64999999999998</c:v>
                </c:pt>
                <c:pt idx="625">
                  <c:v>292.5</c:v>
                </c:pt>
                <c:pt idx="626">
                  <c:v>311.35000000000002</c:v>
                </c:pt>
                <c:pt idx="627">
                  <c:v>309.85000000000002</c:v>
                </c:pt>
                <c:pt idx="628">
                  <c:v>317.5</c:v>
                </c:pt>
                <c:pt idx="629">
                  <c:v>313.89999999999998</c:v>
                </c:pt>
                <c:pt idx="630">
                  <c:v>314.3</c:v>
                </c:pt>
                <c:pt idx="631">
                  <c:v>316.60000000000002</c:v>
                </c:pt>
                <c:pt idx="632">
                  <c:v>315.25</c:v>
                </c:pt>
                <c:pt idx="633">
                  <c:v>312.10000000000002</c:v>
                </c:pt>
                <c:pt idx="634">
                  <c:v>318.64999999999998</c:v>
                </c:pt>
                <c:pt idx="635">
                  <c:v>313.3</c:v>
                </c:pt>
                <c:pt idx="636">
                  <c:v>318.45</c:v>
                </c:pt>
                <c:pt idx="637">
                  <c:v>321.10000000000002</c:v>
                </c:pt>
                <c:pt idx="638">
                  <c:v>321.2</c:v>
                </c:pt>
                <c:pt idx="639">
                  <c:v>322.7</c:v>
                </c:pt>
                <c:pt idx="640">
                  <c:v>315.85000000000002</c:v>
                </c:pt>
                <c:pt idx="641">
                  <c:v>311.89999999999998</c:v>
                </c:pt>
                <c:pt idx="642">
                  <c:v>305.45</c:v>
                </c:pt>
                <c:pt idx="643">
                  <c:v>305.39999999999998</c:v>
                </c:pt>
                <c:pt idx="644">
                  <c:v>308.5</c:v>
                </c:pt>
                <c:pt idx="645">
                  <c:v>312.3</c:v>
                </c:pt>
                <c:pt idx="646">
                  <c:v>317.8</c:v>
                </c:pt>
                <c:pt idx="647">
                  <c:v>312</c:v>
                </c:pt>
                <c:pt idx="648">
                  <c:v>308.95</c:v>
                </c:pt>
                <c:pt idx="649">
                  <c:v>309.5</c:v>
                </c:pt>
                <c:pt idx="650">
                  <c:v>308.60000000000002</c:v>
                </c:pt>
                <c:pt idx="651">
                  <c:v>306.10000000000002</c:v>
                </c:pt>
                <c:pt idx="652">
                  <c:v>317.7</c:v>
                </c:pt>
                <c:pt idx="653">
                  <c:v>322.75</c:v>
                </c:pt>
                <c:pt idx="654">
                  <c:v>336.25</c:v>
                </c:pt>
                <c:pt idx="655">
                  <c:v>316</c:v>
                </c:pt>
                <c:pt idx="656">
                  <c:v>310.55</c:v>
                </c:pt>
                <c:pt idx="657">
                  <c:v>313.05</c:v>
                </c:pt>
                <c:pt idx="658">
                  <c:v>308.85000000000002</c:v>
                </c:pt>
                <c:pt idx="659">
                  <c:v>307.10000000000002</c:v>
                </c:pt>
                <c:pt idx="660">
                  <c:v>312</c:v>
                </c:pt>
                <c:pt idx="661">
                  <c:v>319.3</c:v>
                </c:pt>
                <c:pt idx="662">
                  <c:v>313.75</c:v>
                </c:pt>
                <c:pt idx="663">
                  <c:v>311.7</c:v>
                </c:pt>
                <c:pt idx="664">
                  <c:v>307</c:v>
                </c:pt>
                <c:pt idx="665">
                  <c:v>303.35000000000002</c:v>
                </c:pt>
                <c:pt idx="666">
                  <c:v>302</c:v>
                </c:pt>
                <c:pt idx="667">
                  <c:v>306.60000000000002</c:v>
                </c:pt>
                <c:pt idx="668">
                  <c:v>304.89999999999998</c:v>
                </c:pt>
                <c:pt idx="669">
                  <c:v>306.7</c:v>
                </c:pt>
                <c:pt idx="670">
                  <c:v>305.05</c:v>
                </c:pt>
                <c:pt idx="671">
                  <c:v>304.25</c:v>
                </c:pt>
                <c:pt idx="672">
                  <c:v>302.05</c:v>
                </c:pt>
                <c:pt idx="673">
                  <c:v>300.45</c:v>
                </c:pt>
                <c:pt idx="674">
                  <c:v>301.2</c:v>
                </c:pt>
                <c:pt idx="675">
                  <c:v>301.45</c:v>
                </c:pt>
                <c:pt idx="676">
                  <c:v>299.05</c:v>
                </c:pt>
                <c:pt idx="677">
                  <c:v>300</c:v>
                </c:pt>
                <c:pt idx="678">
                  <c:v>300.89999999999998</c:v>
                </c:pt>
                <c:pt idx="679">
                  <c:v>296.89999999999998</c:v>
                </c:pt>
                <c:pt idx="680">
                  <c:v>297.75</c:v>
                </c:pt>
                <c:pt idx="681">
                  <c:v>299.05</c:v>
                </c:pt>
                <c:pt idx="682">
                  <c:v>297.45</c:v>
                </c:pt>
                <c:pt idx="683">
                  <c:v>293.55</c:v>
                </c:pt>
                <c:pt idx="684">
                  <c:v>284.89999999999998</c:v>
                </c:pt>
                <c:pt idx="685">
                  <c:v>285.39999999999998</c:v>
                </c:pt>
                <c:pt idx="686">
                  <c:v>282.35000000000002</c:v>
                </c:pt>
                <c:pt idx="687">
                  <c:v>280.3</c:v>
                </c:pt>
                <c:pt idx="688">
                  <c:v>282.60000000000002</c:v>
                </c:pt>
                <c:pt idx="689">
                  <c:v>284.35000000000002</c:v>
                </c:pt>
                <c:pt idx="690">
                  <c:v>289.10000000000002</c:v>
                </c:pt>
                <c:pt idx="691">
                  <c:v>282</c:v>
                </c:pt>
                <c:pt idx="692">
                  <c:v>278.60000000000002</c:v>
                </c:pt>
                <c:pt idx="693">
                  <c:v>266.75</c:v>
                </c:pt>
                <c:pt idx="694">
                  <c:v>271</c:v>
                </c:pt>
                <c:pt idx="695">
                  <c:v>271.8</c:v>
                </c:pt>
                <c:pt idx="696">
                  <c:v>270.25</c:v>
                </c:pt>
                <c:pt idx="697">
                  <c:v>264.05</c:v>
                </c:pt>
                <c:pt idx="698">
                  <c:v>263.7</c:v>
                </c:pt>
                <c:pt idx="699">
                  <c:v>261.85000000000002</c:v>
                </c:pt>
                <c:pt idx="700">
                  <c:v>267</c:v>
                </c:pt>
                <c:pt idx="701">
                  <c:v>262.3</c:v>
                </c:pt>
                <c:pt idx="702">
                  <c:v>261.25</c:v>
                </c:pt>
                <c:pt idx="703">
                  <c:v>260.10000000000002</c:v>
                </c:pt>
                <c:pt idx="704">
                  <c:v>262.85000000000002</c:v>
                </c:pt>
                <c:pt idx="705">
                  <c:v>267</c:v>
                </c:pt>
                <c:pt idx="706">
                  <c:v>274.39999999999998</c:v>
                </c:pt>
                <c:pt idx="707">
                  <c:v>270.64999999999998</c:v>
                </c:pt>
                <c:pt idx="708">
                  <c:v>268.35000000000002</c:v>
                </c:pt>
                <c:pt idx="709">
                  <c:v>269.05</c:v>
                </c:pt>
                <c:pt idx="710">
                  <c:v>275.55</c:v>
                </c:pt>
                <c:pt idx="711">
                  <c:v>277.25</c:v>
                </c:pt>
                <c:pt idx="712">
                  <c:v>277.35000000000002</c:v>
                </c:pt>
                <c:pt idx="713">
                  <c:v>279.95</c:v>
                </c:pt>
                <c:pt idx="714">
                  <c:v>279.14999999999998</c:v>
                </c:pt>
                <c:pt idx="715">
                  <c:v>284.05</c:v>
                </c:pt>
                <c:pt idx="716">
                  <c:v>283.3</c:v>
                </c:pt>
                <c:pt idx="717">
                  <c:v>284</c:v>
                </c:pt>
                <c:pt idx="718">
                  <c:v>285.64999999999998</c:v>
                </c:pt>
                <c:pt idx="719">
                  <c:v>291.60000000000002</c:v>
                </c:pt>
                <c:pt idx="720">
                  <c:v>294.10000000000002</c:v>
                </c:pt>
                <c:pt idx="721">
                  <c:v>298.39999999999998</c:v>
                </c:pt>
                <c:pt idx="722">
                  <c:v>294</c:v>
                </c:pt>
                <c:pt idx="723">
                  <c:v>295.5</c:v>
                </c:pt>
                <c:pt idx="724">
                  <c:v>284.5</c:v>
                </c:pt>
                <c:pt idx="725">
                  <c:v>280.7</c:v>
                </c:pt>
                <c:pt idx="726">
                  <c:v>280.60000000000002</c:v>
                </c:pt>
                <c:pt idx="727">
                  <c:v>281.89999999999998</c:v>
                </c:pt>
                <c:pt idx="728">
                  <c:v>286.5</c:v>
                </c:pt>
                <c:pt idx="729">
                  <c:v>284.55</c:v>
                </c:pt>
                <c:pt idx="730">
                  <c:v>282.5</c:v>
                </c:pt>
                <c:pt idx="731">
                  <c:v>282.35000000000002</c:v>
                </c:pt>
                <c:pt idx="732">
                  <c:v>278.95</c:v>
                </c:pt>
                <c:pt idx="733">
                  <c:v>271.85000000000002</c:v>
                </c:pt>
                <c:pt idx="734">
                  <c:v>268.39999999999998</c:v>
                </c:pt>
                <c:pt idx="735">
                  <c:v>267.95</c:v>
                </c:pt>
                <c:pt idx="736">
                  <c:v>253.35</c:v>
                </c:pt>
                <c:pt idx="737">
                  <c:v>254.3</c:v>
                </c:pt>
                <c:pt idx="738">
                  <c:v>255.55</c:v>
                </c:pt>
                <c:pt idx="739">
                  <c:v>261.64999999999998</c:v>
                </c:pt>
                <c:pt idx="740">
                  <c:v>256.05</c:v>
                </c:pt>
                <c:pt idx="741">
                  <c:v>249.4</c:v>
                </c:pt>
                <c:pt idx="742">
                  <c:v>255.25</c:v>
                </c:pt>
                <c:pt idx="743">
                  <c:v>266.35000000000002</c:v>
                </c:pt>
                <c:pt idx="744">
                  <c:v>263</c:v>
                </c:pt>
                <c:pt idx="745">
                  <c:v>259</c:v>
                </c:pt>
                <c:pt idx="746">
                  <c:v>254.8</c:v>
                </c:pt>
                <c:pt idx="747">
                  <c:v>253.1</c:v>
                </c:pt>
                <c:pt idx="748">
                  <c:v>248.65</c:v>
                </c:pt>
                <c:pt idx="749">
                  <c:v>251.2</c:v>
                </c:pt>
                <c:pt idx="750">
                  <c:v>251.6</c:v>
                </c:pt>
                <c:pt idx="751">
                  <c:v>252.7</c:v>
                </c:pt>
                <c:pt idx="752">
                  <c:v>245</c:v>
                </c:pt>
                <c:pt idx="753">
                  <c:v>246.35</c:v>
                </c:pt>
                <c:pt idx="754">
                  <c:v>249.65</c:v>
                </c:pt>
                <c:pt idx="755">
                  <c:v>251.9</c:v>
                </c:pt>
                <c:pt idx="756">
                  <c:v>252.95</c:v>
                </c:pt>
                <c:pt idx="757">
                  <c:v>255</c:v>
                </c:pt>
                <c:pt idx="758">
                  <c:v>254.1</c:v>
                </c:pt>
                <c:pt idx="759">
                  <c:v>253.2</c:v>
                </c:pt>
                <c:pt idx="760">
                  <c:v>259.10000000000002</c:v>
                </c:pt>
                <c:pt idx="761">
                  <c:v>258.5</c:v>
                </c:pt>
                <c:pt idx="762">
                  <c:v>260.85000000000002</c:v>
                </c:pt>
                <c:pt idx="763">
                  <c:v>252.75</c:v>
                </c:pt>
                <c:pt idx="764">
                  <c:v>247.45</c:v>
                </c:pt>
                <c:pt idx="765">
                  <c:v>244.25</c:v>
                </c:pt>
                <c:pt idx="766">
                  <c:v>254.75</c:v>
                </c:pt>
                <c:pt idx="767">
                  <c:v>254</c:v>
                </c:pt>
                <c:pt idx="768">
                  <c:v>256.2</c:v>
                </c:pt>
                <c:pt idx="769">
                  <c:v>252.35</c:v>
                </c:pt>
                <c:pt idx="770">
                  <c:v>252.65</c:v>
                </c:pt>
                <c:pt idx="771">
                  <c:v>254.2</c:v>
                </c:pt>
                <c:pt idx="772">
                  <c:v>253.6</c:v>
                </c:pt>
                <c:pt idx="773">
                  <c:v>255.65</c:v>
                </c:pt>
                <c:pt idx="774">
                  <c:v>250.6</c:v>
                </c:pt>
                <c:pt idx="775">
                  <c:v>240.75</c:v>
                </c:pt>
                <c:pt idx="776">
                  <c:v>237.75</c:v>
                </c:pt>
                <c:pt idx="777">
                  <c:v>243.2</c:v>
                </c:pt>
                <c:pt idx="778">
                  <c:v>242.15</c:v>
                </c:pt>
                <c:pt idx="779">
                  <c:v>236.15</c:v>
                </c:pt>
                <c:pt idx="780">
                  <c:v>242.25</c:v>
                </c:pt>
                <c:pt idx="781">
                  <c:v>243.75</c:v>
                </c:pt>
                <c:pt idx="782">
                  <c:v>246.15</c:v>
                </c:pt>
                <c:pt idx="783">
                  <c:v>242.25</c:v>
                </c:pt>
                <c:pt idx="784">
                  <c:v>240.1</c:v>
                </c:pt>
                <c:pt idx="785">
                  <c:v>240.45</c:v>
                </c:pt>
                <c:pt idx="786">
                  <c:v>239.1</c:v>
                </c:pt>
                <c:pt idx="787">
                  <c:v>244.95</c:v>
                </c:pt>
                <c:pt idx="788">
                  <c:v>242.9</c:v>
                </c:pt>
                <c:pt idx="789">
                  <c:v>236.2</c:v>
                </c:pt>
                <c:pt idx="790">
                  <c:v>231.15</c:v>
                </c:pt>
                <c:pt idx="791">
                  <c:v>235.25</c:v>
                </c:pt>
                <c:pt idx="792">
                  <c:v>234.25</c:v>
                </c:pt>
                <c:pt idx="793">
                  <c:v>230.55</c:v>
                </c:pt>
                <c:pt idx="794">
                  <c:v>229.4</c:v>
                </c:pt>
                <c:pt idx="795">
                  <c:v>226</c:v>
                </c:pt>
                <c:pt idx="796">
                  <c:v>223.05</c:v>
                </c:pt>
                <c:pt idx="797">
                  <c:v>217.9</c:v>
                </c:pt>
                <c:pt idx="798">
                  <c:v>210.15</c:v>
                </c:pt>
                <c:pt idx="799">
                  <c:v>213.85</c:v>
                </c:pt>
                <c:pt idx="800">
                  <c:v>212.05</c:v>
                </c:pt>
                <c:pt idx="801">
                  <c:v>204.35</c:v>
                </c:pt>
                <c:pt idx="802">
                  <c:v>205.5</c:v>
                </c:pt>
                <c:pt idx="803">
                  <c:v>200.3</c:v>
                </c:pt>
                <c:pt idx="804">
                  <c:v>187</c:v>
                </c:pt>
                <c:pt idx="805">
                  <c:v>176.9</c:v>
                </c:pt>
                <c:pt idx="806">
                  <c:v>184.94</c:v>
                </c:pt>
                <c:pt idx="807">
                  <c:v>210.15</c:v>
                </c:pt>
                <c:pt idx="808">
                  <c:v>197.08</c:v>
                </c:pt>
                <c:pt idx="809">
                  <c:v>204</c:v>
                </c:pt>
                <c:pt idx="810">
                  <c:v>206.1</c:v>
                </c:pt>
                <c:pt idx="811">
                  <c:v>203.7</c:v>
                </c:pt>
                <c:pt idx="812">
                  <c:v>213.6</c:v>
                </c:pt>
                <c:pt idx="813">
                  <c:v>214.15</c:v>
                </c:pt>
                <c:pt idx="814">
                  <c:v>216.6</c:v>
                </c:pt>
                <c:pt idx="815">
                  <c:v>213.55</c:v>
                </c:pt>
                <c:pt idx="816">
                  <c:v>216.65</c:v>
                </c:pt>
                <c:pt idx="817">
                  <c:v>211.75</c:v>
                </c:pt>
                <c:pt idx="818">
                  <c:v>210.35</c:v>
                </c:pt>
                <c:pt idx="819">
                  <c:v>212.45</c:v>
                </c:pt>
                <c:pt idx="820">
                  <c:v>212.8</c:v>
                </c:pt>
                <c:pt idx="821">
                  <c:v>217.8</c:v>
                </c:pt>
                <c:pt idx="822">
                  <c:v>216.4</c:v>
                </c:pt>
                <c:pt idx="823">
                  <c:v>211.9</c:v>
                </c:pt>
                <c:pt idx="824">
                  <c:v>210.1</c:v>
                </c:pt>
                <c:pt idx="825">
                  <c:v>212.6</c:v>
                </c:pt>
                <c:pt idx="826">
                  <c:v>209.65</c:v>
                </c:pt>
                <c:pt idx="827">
                  <c:v>202.5</c:v>
                </c:pt>
                <c:pt idx="828">
                  <c:v>203.7</c:v>
                </c:pt>
                <c:pt idx="829">
                  <c:v>207.6</c:v>
                </c:pt>
                <c:pt idx="830">
                  <c:v>202.4</c:v>
                </c:pt>
                <c:pt idx="831">
                  <c:v>202.4</c:v>
                </c:pt>
                <c:pt idx="832">
                  <c:v>197.76</c:v>
                </c:pt>
                <c:pt idx="833">
                  <c:v>201</c:v>
                </c:pt>
                <c:pt idx="834">
                  <c:v>203.7</c:v>
                </c:pt>
                <c:pt idx="835">
                  <c:v>208.05</c:v>
                </c:pt>
                <c:pt idx="836">
                  <c:v>207.45</c:v>
                </c:pt>
                <c:pt idx="837">
                  <c:v>199.52</c:v>
                </c:pt>
                <c:pt idx="838">
                  <c:v>192.24</c:v>
                </c:pt>
                <c:pt idx="839">
                  <c:v>188.44</c:v>
                </c:pt>
                <c:pt idx="840">
                  <c:v>184.24</c:v>
                </c:pt>
                <c:pt idx="841">
                  <c:v>188.24</c:v>
                </c:pt>
                <c:pt idx="842">
                  <c:v>193.72</c:v>
                </c:pt>
                <c:pt idx="843">
                  <c:v>194.18</c:v>
                </c:pt>
                <c:pt idx="844">
                  <c:v>192.26</c:v>
                </c:pt>
                <c:pt idx="845">
                  <c:v>193.8</c:v>
                </c:pt>
                <c:pt idx="846">
                  <c:v>188.22</c:v>
                </c:pt>
                <c:pt idx="847">
                  <c:v>181.36</c:v>
                </c:pt>
                <c:pt idx="848">
                  <c:v>173.54</c:v>
                </c:pt>
                <c:pt idx="849">
                  <c:v>173.36</c:v>
                </c:pt>
                <c:pt idx="850">
                  <c:v>181.86</c:v>
                </c:pt>
                <c:pt idx="851">
                  <c:v>180.48</c:v>
                </c:pt>
                <c:pt idx="852">
                  <c:v>180.96</c:v>
                </c:pt>
                <c:pt idx="853">
                  <c:v>180.06</c:v>
                </c:pt>
                <c:pt idx="854">
                  <c:v>183.3</c:v>
                </c:pt>
                <c:pt idx="855">
                  <c:v>175.98</c:v>
                </c:pt>
                <c:pt idx="856">
                  <c:v>171.88</c:v>
                </c:pt>
                <c:pt idx="857">
                  <c:v>172.8</c:v>
                </c:pt>
                <c:pt idx="858">
                  <c:v>175.48</c:v>
                </c:pt>
                <c:pt idx="859">
                  <c:v>171.2</c:v>
                </c:pt>
                <c:pt idx="860">
                  <c:v>172.08</c:v>
                </c:pt>
                <c:pt idx="861">
                  <c:v>176.76</c:v>
                </c:pt>
                <c:pt idx="862">
                  <c:v>179.96</c:v>
                </c:pt>
                <c:pt idx="863">
                  <c:v>184.82</c:v>
                </c:pt>
                <c:pt idx="864">
                  <c:v>184.46</c:v>
                </c:pt>
                <c:pt idx="865">
                  <c:v>182.44</c:v>
                </c:pt>
                <c:pt idx="866">
                  <c:v>186.6</c:v>
                </c:pt>
                <c:pt idx="867">
                  <c:v>187.14</c:v>
                </c:pt>
                <c:pt idx="868">
                  <c:v>188.34</c:v>
                </c:pt>
                <c:pt idx="869">
                  <c:v>186</c:v>
                </c:pt>
                <c:pt idx="870">
                  <c:v>186.98</c:v>
                </c:pt>
                <c:pt idx="871">
                  <c:v>181.4</c:v>
                </c:pt>
                <c:pt idx="872">
                  <c:v>175.7</c:v>
                </c:pt>
                <c:pt idx="873">
                  <c:v>169.68</c:v>
                </c:pt>
                <c:pt idx="874">
                  <c:v>164.54</c:v>
                </c:pt>
                <c:pt idx="875">
                  <c:v>166.44</c:v>
                </c:pt>
                <c:pt idx="876">
                  <c:v>162</c:v>
                </c:pt>
                <c:pt idx="877">
                  <c:v>166</c:v>
                </c:pt>
                <c:pt idx="878">
                  <c:v>166.52</c:v>
                </c:pt>
                <c:pt idx="879">
                  <c:v>166.08</c:v>
                </c:pt>
                <c:pt idx="880">
                  <c:v>164.98</c:v>
                </c:pt>
                <c:pt idx="881">
                  <c:v>167.06</c:v>
                </c:pt>
                <c:pt idx="882">
                  <c:v>170.36</c:v>
                </c:pt>
                <c:pt idx="883">
                  <c:v>171.88</c:v>
                </c:pt>
                <c:pt idx="884">
                  <c:v>170.32</c:v>
                </c:pt>
                <c:pt idx="885">
                  <c:v>170.02</c:v>
                </c:pt>
                <c:pt idx="886">
                  <c:v>168.76</c:v>
                </c:pt>
                <c:pt idx="887">
                  <c:v>167.64</c:v>
                </c:pt>
                <c:pt idx="888">
                  <c:v>167.66</c:v>
                </c:pt>
                <c:pt idx="889">
                  <c:v>166.24</c:v>
                </c:pt>
                <c:pt idx="890">
                  <c:v>164.54</c:v>
                </c:pt>
                <c:pt idx="891">
                  <c:v>169.28</c:v>
                </c:pt>
                <c:pt idx="892">
                  <c:v>168.46</c:v>
                </c:pt>
                <c:pt idx="893">
                  <c:v>163.08000000000001</c:v>
                </c:pt>
                <c:pt idx="894">
                  <c:v>160.66</c:v>
                </c:pt>
                <c:pt idx="895">
                  <c:v>160.94</c:v>
                </c:pt>
                <c:pt idx="896">
                  <c:v>154.44</c:v>
                </c:pt>
                <c:pt idx="897">
                  <c:v>160.96</c:v>
                </c:pt>
                <c:pt idx="898">
                  <c:v>165.18</c:v>
                </c:pt>
                <c:pt idx="899">
                  <c:v>175.92</c:v>
                </c:pt>
                <c:pt idx="900">
                  <c:v>173.9</c:v>
                </c:pt>
                <c:pt idx="901">
                  <c:v>175.08</c:v>
                </c:pt>
                <c:pt idx="902">
                  <c:v>176.62</c:v>
                </c:pt>
                <c:pt idx="903">
                  <c:v>176.02</c:v>
                </c:pt>
                <c:pt idx="904">
                  <c:v>169.72</c:v>
                </c:pt>
                <c:pt idx="905">
                  <c:v>161.06</c:v>
                </c:pt>
                <c:pt idx="906">
                  <c:v>166.34</c:v>
                </c:pt>
                <c:pt idx="907">
                  <c:v>167.8</c:v>
                </c:pt>
                <c:pt idx="908">
                  <c:v>170.92</c:v>
                </c:pt>
                <c:pt idx="909">
                  <c:v>167.08</c:v>
                </c:pt>
                <c:pt idx="910">
                  <c:v>171</c:v>
                </c:pt>
                <c:pt idx="911">
                  <c:v>175.24</c:v>
                </c:pt>
                <c:pt idx="912">
                  <c:v>171.56</c:v>
                </c:pt>
                <c:pt idx="913">
                  <c:v>175.1</c:v>
                </c:pt>
                <c:pt idx="914">
                  <c:v>169</c:v>
                </c:pt>
                <c:pt idx="915">
                  <c:v>173.36</c:v>
                </c:pt>
                <c:pt idx="916">
                  <c:v>172.02</c:v>
                </c:pt>
                <c:pt idx="917">
                  <c:v>173.2</c:v>
                </c:pt>
                <c:pt idx="918">
                  <c:v>172.94</c:v>
                </c:pt>
                <c:pt idx="919">
                  <c:v>173.36</c:v>
                </c:pt>
                <c:pt idx="920">
                  <c:v>169.1</c:v>
                </c:pt>
                <c:pt idx="921">
                  <c:v>167.52</c:v>
                </c:pt>
                <c:pt idx="922">
                  <c:v>165.6</c:v>
                </c:pt>
                <c:pt idx="923">
                  <c:v>156.97999999999999</c:v>
                </c:pt>
                <c:pt idx="924">
                  <c:v>156.30000000000001</c:v>
                </c:pt>
                <c:pt idx="925">
                  <c:v>158.84</c:v>
                </c:pt>
                <c:pt idx="926">
                  <c:v>158</c:v>
                </c:pt>
                <c:pt idx="927">
                  <c:v>151.54</c:v>
                </c:pt>
                <c:pt idx="928">
                  <c:v>148.28</c:v>
                </c:pt>
                <c:pt idx="929">
                  <c:v>151.54</c:v>
                </c:pt>
                <c:pt idx="930">
                  <c:v>148.28</c:v>
                </c:pt>
                <c:pt idx="931">
                  <c:v>145.16</c:v>
                </c:pt>
                <c:pt idx="932">
                  <c:v>148.28</c:v>
                </c:pt>
                <c:pt idx="933">
                  <c:v>145.19999999999999</c:v>
                </c:pt>
                <c:pt idx="934">
                  <c:v>144.36000000000001</c:v>
                </c:pt>
                <c:pt idx="935">
                  <c:v>141.97999999999999</c:v>
                </c:pt>
                <c:pt idx="936">
                  <c:v>142.36000000000001</c:v>
                </c:pt>
                <c:pt idx="937">
                  <c:v>145.36000000000001</c:v>
                </c:pt>
                <c:pt idx="938">
                  <c:v>149.22</c:v>
                </c:pt>
                <c:pt idx="939">
                  <c:v>142.9</c:v>
                </c:pt>
                <c:pt idx="940">
                  <c:v>142.30000000000001</c:v>
                </c:pt>
                <c:pt idx="941">
                  <c:v>136.6</c:v>
                </c:pt>
                <c:pt idx="942">
                  <c:v>135.13999999999999</c:v>
                </c:pt>
                <c:pt idx="943">
                  <c:v>136.69999999999999</c:v>
                </c:pt>
                <c:pt idx="944">
                  <c:v>135.74</c:v>
                </c:pt>
                <c:pt idx="945">
                  <c:v>136.47999999999999</c:v>
                </c:pt>
                <c:pt idx="946">
                  <c:v>133.46</c:v>
                </c:pt>
                <c:pt idx="947">
                  <c:v>130.96</c:v>
                </c:pt>
                <c:pt idx="948">
                  <c:v>130.1</c:v>
                </c:pt>
                <c:pt idx="949">
                  <c:v>127.3</c:v>
                </c:pt>
                <c:pt idx="950">
                  <c:v>130.24</c:v>
                </c:pt>
                <c:pt idx="951">
                  <c:v>124.02</c:v>
                </c:pt>
                <c:pt idx="952">
                  <c:v>118.88</c:v>
                </c:pt>
                <c:pt idx="953">
                  <c:v>119</c:v>
                </c:pt>
                <c:pt idx="954">
                  <c:v>126.2</c:v>
                </c:pt>
                <c:pt idx="955">
                  <c:v>122.8</c:v>
                </c:pt>
                <c:pt idx="956">
                  <c:v>121.86</c:v>
                </c:pt>
                <c:pt idx="957">
                  <c:v>115.56</c:v>
                </c:pt>
                <c:pt idx="958">
                  <c:v>114.24</c:v>
                </c:pt>
                <c:pt idx="959">
                  <c:v>115.08</c:v>
                </c:pt>
                <c:pt idx="960">
                  <c:v>111.88</c:v>
                </c:pt>
                <c:pt idx="961">
                  <c:v>113.12</c:v>
                </c:pt>
                <c:pt idx="962">
                  <c:v>114.12</c:v>
                </c:pt>
                <c:pt idx="963">
                  <c:v>118.18</c:v>
                </c:pt>
                <c:pt idx="964">
                  <c:v>118.28</c:v>
                </c:pt>
                <c:pt idx="965">
                  <c:v>115.68</c:v>
                </c:pt>
                <c:pt idx="966">
                  <c:v>114.8</c:v>
                </c:pt>
                <c:pt idx="967">
                  <c:v>103.86</c:v>
                </c:pt>
                <c:pt idx="968">
                  <c:v>103.82</c:v>
                </c:pt>
                <c:pt idx="969">
                  <c:v>100.5</c:v>
                </c:pt>
                <c:pt idx="970">
                  <c:v>102</c:v>
                </c:pt>
                <c:pt idx="971">
                  <c:v>99.34</c:v>
                </c:pt>
                <c:pt idx="972">
                  <c:v>99.35</c:v>
                </c:pt>
                <c:pt idx="973">
                  <c:v>98.98</c:v>
                </c:pt>
                <c:pt idx="974">
                  <c:v>98.97</c:v>
                </c:pt>
                <c:pt idx="975">
                  <c:v>96.88</c:v>
                </c:pt>
                <c:pt idx="976">
                  <c:v>93.95</c:v>
                </c:pt>
                <c:pt idx="977">
                  <c:v>114.04</c:v>
                </c:pt>
                <c:pt idx="978">
                  <c:v>114.96</c:v>
                </c:pt>
                <c:pt idx="979">
                  <c:v>120</c:v>
                </c:pt>
                <c:pt idx="980">
                  <c:v>124.44</c:v>
                </c:pt>
                <c:pt idx="981">
                  <c:v>128</c:v>
                </c:pt>
                <c:pt idx="982">
                  <c:v>135.63999999999999</c:v>
                </c:pt>
                <c:pt idx="983">
                  <c:v>131.86000000000001</c:v>
                </c:pt>
                <c:pt idx="984">
                  <c:v>132.12</c:v>
                </c:pt>
                <c:pt idx="985">
                  <c:v>129.72</c:v>
                </c:pt>
                <c:pt idx="986">
                  <c:v>129.04</c:v>
                </c:pt>
                <c:pt idx="987">
                  <c:v>129.19999999999999</c:v>
                </c:pt>
                <c:pt idx="988">
                  <c:v>124.3</c:v>
                </c:pt>
                <c:pt idx="989">
                  <c:v>123</c:v>
                </c:pt>
                <c:pt idx="990">
                  <c:v>124.3</c:v>
                </c:pt>
                <c:pt idx="991">
                  <c:v>126.66</c:v>
                </c:pt>
                <c:pt idx="992">
                  <c:v>123.98</c:v>
                </c:pt>
                <c:pt idx="993">
                  <c:v>121.26</c:v>
                </c:pt>
                <c:pt idx="994">
                  <c:v>120.94</c:v>
                </c:pt>
                <c:pt idx="995">
                  <c:v>122.26</c:v>
                </c:pt>
                <c:pt idx="996">
                  <c:v>124.92</c:v>
                </c:pt>
                <c:pt idx="997">
                  <c:v>124.26</c:v>
                </c:pt>
                <c:pt idx="998">
                  <c:v>122.06</c:v>
                </c:pt>
                <c:pt idx="999">
                  <c:v>119.06</c:v>
                </c:pt>
                <c:pt idx="1000">
                  <c:v>117.56</c:v>
                </c:pt>
                <c:pt idx="1001">
                  <c:v>117.54</c:v>
                </c:pt>
                <c:pt idx="1002">
                  <c:v>118.9</c:v>
                </c:pt>
                <c:pt idx="1003">
                  <c:v>117.5</c:v>
                </c:pt>
                <c:pt idx="1004">
                  <c:v>124</c:v>
                </c:pt>
                <c:pt idx="1005">
                  <c:v>123.98</c:v>
                </c:pt>
                <c:pt idx="1006">
                  <c:v>118.56</c:v>
                </c:pt>
                <c:pt idx="1007">
                  <c:v>121.1</c:v>
                </c:pt>
                <c:pt idx="1008">
                  <c:v>121.18</c:v>
                </c:pt>
                <c:pt idx="1009">
                  <c:v>118.3</c:v>
                </c:pt>
                <c:pt idx="1010">
                  <c:v>126.3</c:v>
                </c:pt>
                <c:pt idx="1011">
                  <c:v>125.16</c:v>
                </c:pt>
                <c:pt idx="1012">
                  <c:v>125.86</c:v>
                </c:pt>
                <c:pt idx="1013">
                  <c:v>126.34</c:v>
                </c:pt>
                <c:pt idx="1014">
                  <c:v>125.78</c:v>
                </c:pt>
                <c:pt idx="1015">
                  <c:v>128.38</c:v>
                </c:pt>
                <c:pt idx="1016">
                  <c:v>127.46</c:v>
                </c:pt>
                <c:pt idx="1017">
                  <c:v>127.7</c:v>
                </c:pt>
                <c:pt idx="1018">
                  <c:v>131.88</c:v>
                </c:pt>
                <c:pt idx="1019">
                  <c:v>138.38</c:v>
                </c:pt>
                <c:pt idx="1020">
                  <c:v>138.54</c:v>
                </c:pt>
                <c:pt idx="1021">
                  <c:v>140.68</c:v>
                </c:pt>
                <c:pt idx="1022">
                  <c:v>141.66</c:v>
                </c:pt>
                <c:pt idx="1023">
                  <c:v>140.1</c:v>
                </c:pt>
                <c:pt idx="1024">
                  <c:v>144.54</c:v>
                </c:pt>
                <c:pt idx="1025">
                  <c:v>146.44</c:v>
                </c:pt>
                <c:pt idx="1026">
                  <c:v>146.52000000000001</c:v>
                </c:pt>
                <c:pt idx="1027">
                  <c:v>149.62</c:v>
                </c:pt>
                <c:pt idx="1028">
                  <c:v>150.62</c:v>
                </c:pt>
                <c:pt idx="1029">
                  <c:v>149.47999999999999</c:v>
                </c:pt>
                <c:pt idx="1030">
                  <c:v>144.13999999999999</c:v>
                </c:pt>
                <c:pt idx="1031">
                  <c:v>146.44</c:v>
                </c:pt>
                <c:pt idx="1032">
                  <c:v>148.76</c:v>
                </c:pt>
                <c:pt idx="1033">
                  <c:v>148.72</c:v>
                </c:pt>
                <c:pt idx="1034">
                  <c:v>145.5</c:v>
                </c:pt>
                <c:pt idx="1035">
                  <c:v>145.28</c:v>
                </c:pt>
                <c:pt idx="1036">
                  <c:v>148.30000000000001</c:v>
                </c:pt>
                <c:pt idx="1037">
                  <c:v>147.32</c:v>
                </c:pt>
                <c:pt idx="1038">
                  <c:v>147.38</c:v>
                </c:pt>
                <c:pt idx="1039">
                  <c:v>147.58000000000001</c:v>
                </c:pt>
                <c:pt idx="1040">
                  <c:v>157.91999999999999</c:v>
                </c:pt>
                <c:pt idx="1041">
                  <c:v>161.06</c:v>
                </c:pt>
                <c:pt idx="1042">
                  <c:v>155.36000000000001</c:v>
                </c:pt>
                <c:pt idx="1043">
                  <c:v>153.08000000000001</c:v>
                </c:pt>
                <c:pt idx="1044">
                  <c:v>154</c:v>
                </c:pt>
                <c:pt idx="1045">
                  <c:v>156.26</c:v>
                </c:pt>
                <c:pt idx="1046">
                  <c:v>139.26</c:v>
                </c:pt>
                <c:pt idx="1047">
                  <c:v>139.97999999999999</c:v>
                </c:pt>
                <c:pt idx="1048">
                  <c:v>138.82</c:v>
                </c:pt>
                <c:pt idx="1049">
                  <c:v>140.76</c:v>
                </c:pt>
                <c:pt idx="1050">
                  <c:v>144.91999999999999</c:v>
                </c:pt>
                <c:pt idx="1051">
                  <c:v>143.52000000000001</c:v>
                </c:pt>
                <c:pt idx="1052">
                  <c:v>140.78</c:v>
                </c:pt>
                <c:pt idx="1053">
                  <c:v>137.41999999999999</c:v>
                </c:pt>
                <c:pt idx="1054">
                  <c:v>139.80000000000001</c:v>
                </c:pt>
                <c:pt idx="1055">
                  <c:v>139.16</c:v>
                </c:pt>
                <c:pt idx="1056">
                  <c:v>136.4</c:v>
                </c:pt>
                <c:pt idx="1057">
                  <c:v>138.36000000000001</c:v>
                </c:pt>
                <c:pt idx="1058">
                  <c:v>141.66</c:v>
                </c:pt>
                <c:pt idx="1059">
                  <c:v>140.86000000000001</c:v>
                </c:pt>
                <c:pt idx="1060">
                  <c:v>143</c:v>
                </c:pt>
                <c:pt idx="1061">
                  <c:v>146</c:v>
                </c:pt>
                <c:pt idx="1062">
                  <c:v>146.58000000000001</c:v>
                </c:pt>
                <c:pt idx="1063">
                  <c:v>144.44</c:v>
                </c:pt>
                <c:pt idx="1064">
                  <c:v>147.5</c:v>
                </c:pt>
                <c:pt idx="1065">
                  <c:v>151.86000000000001</c:v>
                </c:pt>
                <c:pt idx="1066">
                  <c:v>149.62</c:v>
                </c:pt>
                <c:pt idx="1067">
                  <c:v>145.91999999999999</c:v>
                </c:pt>
                <c:pt idx="1068">
                  <c:v>147.96</c:v>
                </c:pt>
                <c:pt idx="1069">
                  <c:v>141.16</c:v>
                </c:pt>
                <c:pt idx="1070">
                  <c:v>141.94</c:v>
                </c:pt>
                <c:pt idx="1071">
                  <c:v>141.04</c:v>
                </c:pt>
                <c:pt idx="1072">
                  <c:v>141.66</c:v>
                </c:pt>
                <c:pt idx="1073">
                  <c:v>142.6</c:v>
                </c:pt>
                <c:pt idx="1074">
                  <c:v>141</c:v>
                </c:pt>
                <c:pt idx="1075">
                  <c:v>142.30000000000001</c:v>
                </c:pt>
                <c:pt idx="1076">
                  <c:v>141.12</c:v>
                </c:pt>
                <c:pt idx="1077">
                  <c:v>141</c:v>
                </c:pt>
                <c:pt idx="1078">
                  <c:v>141.18</c:v>
                </c:pt>
                <c:pt idx="1079">
                  <c:v>146.41999999999999</c:v>
                </c:pt>
                <c:pt idx="1080">
                  <c:v>155</c:v>
                </c:pt>
                <c:pt idx="1081">
                  <c:v>162.78</c:v>
                </c:pt>
                <c:pt idx="1082">
                  <c:v>163.04</c:v>
                </c:pt>
                <c:pt idx="1083">
                  <c:v>163.69999999999999</c:v>
                </c:pt>
                <c:pt idx="1084">
                  <c:v>164</c:v>
                </c:pt>
                <c:pt idx="1085">
                  <c:v>163.80000000000001</c:v>
                </c:pt>
                <c:pt idx="1086">
                  <c:v>165.94</c:v>
                </c:pt>
                <c:pt idx="1087">
                  <c:v>163.44</c:v>
                </c:pt>
                <c:pt idx="1088">
                  <c:v>162.68</c:v>
                </c:pt>
                <c:pt idx="1089">
                  <c:v>165.6</c:v>
                </c:pt>
                <c:pt idx="1090">
                  <c:v>162.58000000000001</c:v>
                </c:pt>
                <c:pt idx="1091">
                  <c:v>163</c:v>
                </c:pt>
                <c:pt idx="1092">
                  <c:v>162.24</c:v>
                </c:pt>
                <c:pt idx="1093">
                  <c:v>161.68</c:v>
                </c:pt>
                <c:pt idx="1094">
                  <c:v>163.5</c:v>
                </c:pt>
                <c:pt idx="1095">
                  <c:v>161.36000000000001</c:v>
                </c:pt>
                <c:pt idx="1096">
                  <c:v>160.1</c:v>
                </c:pt>
                <c:pt idx="1097">
                  <c:v>159.24</c:v>
                </c:pt>
                <c:pt idx="1098">
                  <c:v>158.12</c:v>
                </c:pt>
                <c:pt idx="1099">
                  <c:v>159.44</c:v>
                </c:pt>
                <c:pt idx="1100">
                  <c:v>159.22</c:v>
                </c:pt>
                <c:pt idx="1101">
                  <c:v>156.66</c:v>
                </c:pt>
                <c:pt idx="1102">
                  <c:v>156.41999999999999</c:v>
                </c:pt>
                <c:pt idx="1103">
                  <c:v>170.34</c:v>
                </c:pt>
                <c:pt idx="1104">
                  <c:v>169.7</c:v>
                </c:pt>
                <c:pt idx="1105">
                  <c:v>165.5</c:v>
                </c:pt>
                <c:pt idx="1106">
                  <c:v>163.72</c:v>
                </c:pt>
                <c:pt idx="1107">
                  <c:v>167.14</c:v>
                </c:pt>
                <c:pt idx="1108">
                  <c:v>164.84</c:v>
                </c:pt>
                <c:pt idx="1109">
                  <c:v>166.18</c:v>
                </c:pt>
                <c:pt idx="1110">
                  <c:v>162.12</c:v>
                </c:pt>
                <c:pt idx="1111">
                  <c:v>162.63999999999999</c:v>
                </c:pt>
                <c:pt idx="1112">
                  <c:v>164.44</c:v>
                </c:pt>
                <c:pt idx="1113">
                  <c:v>159.02000000000001</c:v>
                </c:pt>
                <c:pt idx="1114">
                  <c:v>162.22</c:v>
                </c:pt>
                <c:pt idx="1115">
                  <c:v>159.28</c:v>
                </c:pt>
                <c:pt idx="1116">
                  <c:v>154.08000000000001</c:v>
                </c:pt>
                <c:pt idx="1117">
                  <c:v>153.96</c:v>
                </c:pt>
                <c:pt idx="1118">
                  <c:v>155.44</c:v>
                </c:pt>
                <c:pt idx="1119">
                  <c:v>154.32</c:v>
                </c:pt>
                <c:pt idx="1120">
                  <c:v>155.36000000000001</c:v>
                </c:pt>
                <c:pt idx="1121">
                  <c:v>151.5</c:v>
                </c:pt>
                <c:pt idx="1122">
                  <c:v>150.74</c:v>
                </c:pt>
                <c:pt idx="1123">
                  <c:v>159.52000000000001</c:v>
                </c:pt>
                <c:pt idx="1124">
                  <c:v>158.30000000000001</c:v>
                </c:pt>
                <c:pt idx="1125">
                  <c:v>159.68</c:v>
                </c:pt>
                <c:pt idx="1126">
                  <c:v>159.26</c:v>
                </c:pt>
                <c:pt idx="1127">
                  <c:v>159.02000000000001</c:v>
                </c:pt>
                <c:pt idx="1128">
                  <c:v>160</c:v>
                </c:pt>
                <c:pt idx="1129">
                  <c:v>168.84</c:v>
                </c:pt>
                <c:pt idx="1130">
                  <c:v>172.8</c:v>
                </c:pt>
                <c:pt idx="1131">
                  <c:v>174.7</c:v>
                </c:pt>
                <c:pt idx="1132">
                  <c:v>174.18</c:v>
                </c:pt>
                <c:pt idx="1133">
                  <c:v>174.82</c:v>
                </c:pt>
                <c:pt idx="1134">
                  <c:v>172.16</c:v>
                </c:pt>
                <c:pt idx="1135">
                  <c:v>169.44</c:v>
                </c:pt>
                <c:pt idx="1136">
                  <c:v>176.68</c:v>
                </c:pt>
                <c:pt idx="1137">
                  <c:v>181.38</c:v>
                </c:pt>
                <c:pt idx="1138">
                  <c:v>176.88</c:v>
                </c:pt>
                <c:pt idx="1139">
                  <c:v>176.58</c:v>
                </c:pt>
                <c:pt idx="1140">
                  <c:v>173.56</c:v>
                </c:pt>
                <c:pt idx="1141">
                  <c:v>172.46</c:v>
                </c:pt>
                <c:pt idx="1142">
                  <c:v>173.52</c:v>
                </c:pt>
                <c:pt idx="1143">
                  <c:v>177.78</c:v>
                </c:pt>
                <c:pt idx="1144">
                  <c:v>176.62</c:v>
                </c:pt>
                <c:pt idx="1145">
                  <c:v>178.64</c:v>
                </c:pt>
                <c:pt idx="1146">
                  <c:v>174.42</c:v>
                </c:pt>
                <c:pt idx="1147">
                  <c:v>164.74</c:v>
                </c:pt>
                <c:pt idx="1148">
                  <c:v>166.62</c:v>
                </c:pt>
                <c:pt idx="1149">
                  <c:v>167.34</c:v>
                </c:pt>
                <c:pt idx="1150">
                  <c:v>171.62</c:v>
                </c:pt>
                <c:pt idx="1151">
                  <c:v>174.14</c:v>
                </c:pt>
                <c:pt idx="1152">
                  <c:v>174.02</c:v>
                </c:pt>
                <c:pt idx="1153">
                  <c:v>173.26</c:v>
                </c:pt>
                <c:pt idx="1154">
                  <c:v>172.64</c:v>
                </c:pt>
                <c:pt idx="1155">
                  <c:v>173.44</c:v>
                </c:pt>
                <c:pt idx="1156">
                  <c:v>172.3</c:v>
                </c:pt>
                <c:pt idx="1157">
                  <c:v>171</c:v>
                </c:pt>
                <c:pt idx="1158">
                  <c:v>172.7</c:v>
                </c:pt>
                <c:pt idx="1159">
                  <c:v>174.8</c:v>
                </c:pt>
                <c:pt idx="1160">
                  <c:v>181.5</c:v>
                </c:pt>
                <c:pt idx="1161">
                  <c:v>177.48</c:v>
                </c:pt>
                <c:pt idx="1162">
                  <c:v>182.1</c:v>
                </c:pt>
                <c:pt idx="1163">
                  <c:v>185.14</c:v>
                </c:pt>
                <c:pt idx="1164">
                  <c:v>184</c:v>
                </c:pt>
                <c:pt idx="1165">
                  <c:v>182.42</c:v>
                </c:pt>
                <c:pt idx="1166">
                  <c:v>178.66</c:v>
                </c:pt>
                <c:pt idx="1167">
                  <c:v>179.5</c:v>
                </c:pt>
                <c:pt idx="1168">
                  <c:v>181.26</c:v>
                </c:pt>
                <c:pt idx="1169">
                  <c:v>179.42</c:v>
                </c:pt>
                <c:pt idx="1170">
                  <c:v>175.66</c:v>
                </c:pt>
                <c:pt idx="1171">
                  <c:v>177.18</c:v>
                </c:pt>
                <c:pt idx="1172">
                  <c:v>182.44</c:v>
                </c:pt>
                <c:pt idx="1173">
                  <c:v>177.94</c:v>
                </c:pt>
                <c:pt idx="1174">
                  <c:v>178.2</c:v>
                </c:pt>
                <c:pt idx="1175">
                  <c:v>179.74</c:v>
                </c:pt>
                <c:pt idx="1176">
                  <c:v>185.08</c:v>
                </c:pt>
                <c:pt idx="1177">
                  <c:v>185</c:v>
                </c:pt>
                <c:pt idx="1178">
                  <c:v>183.6</c:v>
                </c:pt>
                <c:pt idx="1179">
                  <c:v>183.74</c:v>
                </c:pt>
                <c:pt idx="1180">
                  <c:v>184</c:v>
                </c:pt>
                <c:pt idx="1181">
                  <c:v>177.92</c:v>
                </c:pt>
                <c:pt idx="1182">
                  <c:v>176.24</c:v>
                </c:pt>
                <c:pt idx="1183">
                  <c:v>176.44</c:v>
                </c:pt>
                <c:pt idx="1184">
                  <c:v>177.8</c:v>
                </c:pt>
                <c:pt idx="1185">
                  <c:v>181.52</c:v>
                </c:pt>
                <c:pt idx="1186">
                  <c:v>183.44</c:v>
                </c:pt>
                <c:pt idx="1187">
                  <c:v>184.42</c:v>
                </c:pt>
                <c:pt idx="1188">
                  <c:v>184.46</c:v>
                </c:pt>
                <c:pt idx="1189">
                  <c:v>185.86</c:v>
                </c:pt>
                <c:pt idx="1190">
                  <c:v>182.88</c:v>
                </c:pt>
                <c:pt idx="1191">
                  <c:v>181.96</c:v>
                </c:pt>
                <c:pt idx="1192">
                  <c:v>176.08</c:v>
                </c:pt>
                <c:pt idx="1193">
                  <c:v>175.98</c:v>
                </c:pt>
                <c:pt idx="1194">
                  <c:v>177.84</c:v>
                </c:pt>
                <c:pt idx="1195">
                  <c:v>174.44</c:v>
                </c:pt>
                <c:pt idx="1196">
                  <c:v>171.1</c:v>
                </c:pt>
                <c:pt idx="1197">
                  <c:v>170.9</c:v>
                </c:pt>
                <c:pt idx="1198">
                  <c:v>174.08</c:v>
                </c:pt>
                <c:pt idx="1199">
                  <c:v>169.6</c:v>
                </c:pt>
                <c:pt idx="1200">
                  <c:v>165.46</c:v>
                </c:pt>
                <c:pt idx="1201">
                  <c:v>166.8</c:v>
                </c:pt>
                <c:pt idx="1202">
                  <c:v>162.80000000000001</c:v>
                </c:pt>
                <c:pt idx="1203">
                  <c:v>163.80000000000001</c:v>
                </c:pt>
                <c:pt idx="1204">
                  <c:v>161.6</c:v>
                </c:pt>
                <c:pt idx="1205">
                  <c:v>159.94</c:v>
                </c:pt>
                <c:pt idx="1206">
                  <c:v>157.62</c:v>
                </c:pt>
                <c:pt idx="1207">
                  <c:v>156.86000000000001</c:v>
                </c:pt>
                <c:pt idx="1208">
                  <c:v>166.62</c:v>
                </c:pt>
                <c:pt idx="1209">
                  <c:v>164.6</c:v>
                </c:pt>
                <c:pt idx="1210">
                  <c:v>160.72</c:v>
                </c:pt>
                <c:pt idx="1211">
                  <c:v>162.12</c:v>
                </c:pt>
                <c:pt idx="1212">
                  <c:v>156.16</c:v>
                </c:pt>
                <c:pt idx="1213">
                  <c:v>159.24</c:v>
                </c:pt>
                <c:pt idx="1214">
                  <c:v>166.1</c:v>
                </c:pt>
                <c:pt idx="1215">
                  <c:v>169.86</c:v>
                </c:pt>
                <c:pt idx="1216">
                  <c:v>169.66</c:v>
                </c:pt>
                <c:pt idx="1217">
                  <c:v>169.94</c:v>
                </c:pt>
                <c:pt idx="1218">
                  <c:v>167.58</c:v>
                </c:pt>
                <c:pt idx="1219">
                  <c:v>170.4</c:v>
                </c:pt>
                <c:pt idx="1220">
                  <c:v>170.96</c:v>
                </c:pt>
                <c:pt idx="1221">
                  <c:v>176.36</c:v>
                </c:pt>
                <c:pt idx="1222">
                  <c:v>174.32</c:v>
                </c:pt>
                <c:pt idx="1223">
                  <c:v>170</c:v>
                </c:pt>
                <c:pt idx="1224">
                  <c:v>169</c:v>
                </c:pt>
                <c:pt idx="1225">
                  <c:v>172.02</c:v>
                </c:pt>
                <c:pt idx="1226">
                  <c:v>171.5</c:v>
                </c:pt>
                <c:pt idx="1227">
                  <c:v>166.46</c:v>
                </c:pt>
                <c:pt idx="1228">
                  <c:v>166.3</c:v>
                </c:pt>
                <c:pt idx="1229">
                  <c:v>166.44</c:v>
                </c:pt>
                <c:pt idx="1230">
                  <c:v>167.2</c:v>
                </c:pt>
                <c:pt idx="1231">
                  <c:v>167</c:v>
                </c:pt>
                <c:pt idx="1232">
                  <c:v>171.18</c:v>
                </c:pt>
                <c:pt idx="1233">
                  <c:v>170.48</c:v>
                </c:pt>
                <c:pt idx="1234">
                  <c:v>172</c:v>
                </c:pt>
                <c:pt idx="1235">
                  <c:v>171.88</c:v>
                </c:pt>
                <c:pt idx="1236">
                  <c:v>169.62</c:v>
                </c:pt>
                <c:pt idx="1237">
                  <c:v>173.98</c:v>
                </c:pt>
                <c:pt idx="1238">
                  <c:v>170.9</c:v>
                </c:pt>
                <c:pt idx="1239">
                  <c:v>170.08</c:v>
                </c:pt>
                <c:pt idx="1240">
                  <c:v>179.02</c:v>
                </c:pt>
                <c:pt idx="1241">
                  <c:v>178.92</c:v>
                </c:pt>
                <c:pt idx="1242">
                  <c:v>176.56</c:v>
                </c:pt>
                <c:pt idx="1243">
                  <c:v>179.64</c:v>
                </c:pt>
                <c:pt idx="1244">
                  <c:v>181.7</c:v>
                </c:pt>
                <c:pt idx="1245">
                  <c:v>185.14</c:v>
                </c:pt>
                <c:pt idx="1246">
                  <c:v>187.36</c:v>
                </c:pt>
                <c:pt idx="1247">
                  <c:v>185.78</c:v>
                </c:pt>
                <c:pt idx="1248">
                  <c:v>184.44</c:v>
                </c:pt>
                <c:pt idx="1249">
                  <c:v>185.24</c:v>
                </c:pt>
                <c:pt idx="1250">
                  <c:v>186.66</c:v>
                </c:pt>
                <c:pt idx="1251">
                  <c:v>192.72</c:v>
                </c:pt>
                <c:pt idx="1252">
                  <c:v>192.14</c:v>
                </c:pt>
                <c:pt idx="1253">
                  <c:v>194.24</c:v>
                </c:pt>
                <c:pt idx="1254">
                  <c:v>194.64</c:v>
                </c:pt>
                <c:pt idx="1255">
                  <c:v>195.28</c:v>
                </c:pt>
                <c:pt idx="1256">
                  <c:v>197</c:v>
                </c:pt>
                <c:pt idx="1257">
                  <c:v>191.1</c:v>
                </c:pt>
                <c:pt idx="1258">
                  <c:v>193.36</c:v>
                </c:pt>
                <c:pt idx="1259">
                  <c:v>194</c:v>
                </c:pt>
                <c:pt idx="1260">
                  <c:v>193.46</c:v>
                </c:pt>
                <c:pt idx="1261">
                  <c:v>194</c:v>
                </c:pt>
                <c:pt idx="1262">
                  <c:v>197.4</c:v>
                </c:pt>
                <c:pt idx="1263">
                  <c:v>192.52</c:v>
                </c:pt>
                <c:pt idx="1264">
                  <c:v>192.24</c:v>
                </c:pt>
                <c:pt idx="1265">
                  <c:v>193.4</c:v>
                </c:pt>
                <c:pt idx="1266">
                  <c:v>195.94</c:v>
                </c:pt>
                <c:pt idx="1267">
                  <c:v>194.42</c:v>
                </c:pt>
                <c:pt idx="1268">
                  <c:v>184.14</c:v>
                </c:pt>
                <c:pt idx="1269">
                  <c:v>185.56</c:v>
                </c:pt>
                <c:pt idx="1270">
                  <c:v>184.1</c:v>
                </c:pt>
                <c:pt idx="1271">
                  <c:v>184.16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3-4F4C-99C2-03BBF2992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891935"/>
        <c:axId val="662905375"/>
      </c:lineChart>
      <c:dateAx>
        <c:axId val="662891935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2905375"/>
        <c:crosses val="autoZero"/>
        <c:auto val="1"/>
        <c:lblOffset val="100"/>
        <c:baseTimeUnit val="days"/>
        <c:majorUnit val="5"/>
        <c:majorTimeUnit val="months"/>
      </c:dateAx>
      <c:valAx>
        <c:axId val="662905375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Close price</a:t>
                </a:r>
              </a:p>
            </c:rich>
          </c:tx>
          <c:layout>
            <c:manualLayout>
              <c:xMode val="edge"/>
              <c:yMode val="edge"/>
              <c:x val="6.8212824010914054E-3"/>
              <c:y val="0.40485174447336342"/>
            </c:manualLayout>
          </c:layout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00;\-#,##0.0000;#,##0.000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2891935"/>
        <c:crosses val="autoZero"/>
        <c:crossBetween val="between"/>
      </c:valAx>
      <c:spPr>
        <a:solidFill>
          <a:schemeClr val="tx1"/>
        </a:solidFill>
        <a:ln>
          <a:solidFill>
            <a:schemeClr val="tx1"/>
          </a:solidFill>
          <a:prstDash val="dash"/>
        </a:ln>
        <a:effectLst/>
      </c:spPr>
    </c:plotArea>
    <c:legend>
      <c:legendPos val="b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6252341702018356E-2"/>
          <c:y val="8.8196433430487803E-2"/>
          <c:w val="0.88936526037361918"/>
          <c:h val="0.7939424851929231"/>
        </c:manualLayout>
      </c:layout>
      <c:lineChart>
        <c:grouping val="standard"/>
        <c:varyColors val="0"/>
        <c:ser>
          <c:idx val="0"/>
          <c:order val="0"/>
          <c:tx>
            <c:strRef>
              <c:f>'Rendimenti giornalieri'!$C$2:$C$2</c:f>
              <c:strCache>
                <c:ptCount val="1"/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'Rendimenti giornalieri'!$A$3:$A$1273</c:f>
              <c:numCache>
                <c:formatCode>dd\-mmm\-yyyy</c:formatCode>
                <c:ptCount val="1271"/>
                <c:pt idx="0">
                  <c:v>43468</c:v>
                </c:pt>
                <c:pt idx="1">
                  <c:v>43469</c:v>
                </c:pt>
                <c:pt idx="2">
                  <c:v>43472</c:v>
                </c:pt>
                <c:pt idx="3">
                  <c:v>43473</c:v>
                </c:pt>
                <c:pt idx="4">
                  <c:v>43474</c:v>
                </c:pt>
                <c:pt idx="5">
                  <c:v>43475</c:v>
                </c:pt>
                <c:pt idx="6">
                  <c:v>43476</c:v>
                </c:pt>
                <c:pt idx="7">
                  <c:v>43479</c:v>
                </c:pt>
                <c:pt idx="8">
                  <c:v>43480</c:v>
                </c:pt>
                <c:pt idx="9">
                  <c:v>43481</c:v>
                </c:pt>
                <c:pt idx="10">
                  <c:v>43482</c:v>
                </c:pt>
                <c:pt idx="11">
                  <c:v>43483</c:v>
                </c:pt>
                <c:pt idx="12">
                  <c:v>43486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43514</c:v>
                </c:pt>
                <c:pt idx="33">
                  <c:v>43515</c:v>
                </c:pt>
                <c:pt idx="34">
                  <c:v>43516</c:v>
                </c:pt>
                <c:pt idx="35">
                  <c:v>43517</c:v>
                </c:pt>
                <c:pt idx="36">
                  <c:v>43518</c:v>
                </c:pt>
                <c:pt idx="37">
                  <c:v>43521</c:v>
                </c:pt>
                <c:pt idx="38">
                  <c:v>43522</c:v>
                </c:pt>
                <c:pt idx="39">
                  <c:v>43523</c:v>
                </c:pt>
                <c:pt idx="40">
                  <c:v>43524</c:v>
                </c:pt>
                <c:pt idx="41">
                  <c:v>43525</c:v>
                </c:pt>
                <c:pt idx="42">
                  <c:v>43528</c:v>
                </c:pt>
                <c:pt idx="43">
                  <c:v>43529</c:v>
                </c:pt>
                <c:pt idx="44">
                  <c:v>43530</c:v>
                </c:pt>
                <c:pt idx="45">
                  <c:v>43531</c:v>
                </c:pt>
                <c:pt idx="46">
                  <c:v>43532</c:v>
                </c:pt>
                <c:pt idx="47">
                  <c:v>43535</c:v>
                </c:pt>
                <c:pt idx="48">
                  <c:v>43536</c:v>
                </c:pt>
                <c:pt idx="49">
                  <c:v>43537</c:v>
                </c:pt>
                <c:pt idx="50">
                  <c:v>43538</c:v>
                </c:pt>
                <c:pt idx="51">
                  <c:v>43539</c:v>
                </c:pt>
                <c:pt idx="52">
                  <c:v>43542</c:v>
                </c:pt>
                <c:pt idx="53">
                  <c:v>43543</c:v>
                </c:pt>
                <c:pt idx="54">
                  <c:v>43544</c:v>
                </c:pt>
                <c:pt idx="55">
                  <c:v>43545</c:v>
                </c:pt>
                <c:pt idx="56">
                  <c:v>43546</c:v>
                </c:pt>
                <c:pt idx="57">
                  <c:v>43549</c:v>
                </c:pt>
                <c:pt idx="58">
                  <c:v>43550</c:v>
                </c:pt>
                <c:pt idx="59">
                  <c:v>43551</c:v>
                </c:pt>
                <c:pt idx="60">
                  <c:v>43552</c:v>
                </c:pt>
                <c:pt idx="61">
                  <c:v>43553</c:v>
                </c:pt>
                <c:pt idx="62">
                  <c:v>43556</c:v>
                </c:pt>
                <c:pt idx="63">
                  <c:v>43557</c:v>
                </c:pt>
                <c:pt idx="64">
                  <c:v>43558</c:v>
                </c:pt>
                <c:pt idx="65">
                  <c:v>43559</c:v>
                </c:pt>
                <c:pt idx="66">
                  <c:v>43560</c:v>
                </c:pt>
                <c:pt idx="67">
                  <c:v>43563</c:v>
                </c:pt>
                <c:pt idx="68">
                  <c:v>43564</c:v>
                </c:pt>
                <c:pt idx="69">
                  <c:v>43565</c:v>
                </c:pt>
                <c:pt idx="70">
                  <c:v>43566</c:v>
                </c:pt>
                <c:pt idx="71">
                  <c:v>43567</c:v>
                </c:pt>
                <c:pt idx="72">
                  <c:v>43570</c:v>
                </c:pt>
                <c:pt idx="73">
                  <c:v>43571</c:v>
                </c:pt>
                <c:pt idx="74">
                  <c:v>43572</c:v>
                </c:pt>
                <c:pt idx="75">
                  <c:v>43573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43587</c:v>
                </c:pt>
                <c:pt idx="83">
                  <c:v>43588</c:v>
                </c:pt>
                <c:pt idx="84">
                  <c:v>43591</c:v>
                </c:pt>
                <c:pt idx="85">
                  <c:v>43592</c:v>
                </c:pt>
                <c:pt idx="86">
                  <c:v>43593</c:v>
                </c:pt>
                <c:pt idx="87">
                  <c:v>43594</c:v>
                </c:pt>
                <c:pt idx="88">
                  <c:v>43595</c:v>
                </c:pt>
                <c:pt idx="89">
                  <c:v>43598</c:v>
                </c:pt>
                <c:pt idx="90">
                  <c:v>43599</c:v>
                </c:pt>
                <c:pt idx="91">
                  <c:v>43600</c:v>
                </c:pt>
                <c:pt idx="92">
                  <c:v>43601</c:v>
                </c:pt>
                <c:pt idx="93">
                  <c:v>43602</c:v>
                </c:pt>
                <c:pt idx="94">
                  <c:v>43605</c:v>
                </c:pt>
                <c:pt idx="95">
                  <c:v>43606</c:v>
                </c:pt>
                <c:pt idx="96">
                  <c:v>43607</c:v>
                </c:pt>
                <c:pt idx="97">
                  <c:v>43608</c:v>
                </c:pt>
                <c:pt idx="98">
                  <c:v>43609</c:v>
                </c:pt>
                <c:pt idx="99">
                  <c:v>43612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43627</c:v>
                </c:pt>
                <c:pt idx="110">
                  <c:v>43628</c:v>
                </c:pt>
                <c:pt idx="111">
                  <c:v>43629</c:v>
                </c:pt>
                <c:pt idx="112">
                  <c:v>43630</c:v>
                </c:pt>
                <c:pt idx="113">
                  <c:v>43633</c:v>
                </c:pt>
                <c:pt idx="114">
                  <c:v>43634</c:v>
                </c:pt>
                <c:pt idx="115">
                  <c:v>43635</c:v>
                </c:pt>
                <c:pt idx="116">
                  <c:v>43636</c:v>
                </c:pt>
                <c:pt idx="117">
                  <c:v>43637</c:v>
                </c:pt>
                <c:pt idx="118">
                  <c:v>43640</c:v>
                </c:pt>
                <c:pt idx="119">
                  <c:v>43641</c:v>
                </c:pt>
                <c:pt idx="120">
                  <c:v>43642</c:v>
                </c:pt>
                <c:pt idx="121">
                  <c:v>43643</c:v>
                </c:pt>
                <c:pt idx="122">
                  <c:v>43644</c:v>
                </c:pt>
                <c:pt idx="123">
                  <c:v>43647</c:v>
                </c:pt>
                <c:pt idx="124">
                  <c:v>43648</c:v>
                </c:pt>
                <c:pt idx="125">
                  <c:v>43649</c:v>
                </c:pt>
                <c:pt idx="126">
                  <c:v>43650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43710</c:v>
                </c:pt>
                <c:pt idx="169">
                  <c:v>43711</c:v>
                </c:pt>
                <c:pt idx="170">
                  <c:v>43712</c:v>
                </c:pt>
                <c:pt idx="171">
                  <c:v>43713</c:v>
                </c:pt>
                <c:pt idx="172">
                  <c:v>43714</c:v>
                </c:pt>
                <c:pt idx="173">
                  <c:v>43717</c:v>
                </c:pt>
                <c:pt idx="174">
                  <c:v>43718</c:v>
                </c:pt>
                <c:pt idx="175">
                  <c:v>43719</c:v>
                </c:pt>
                <c:pt idx="176">
                  <c:v>43720</c:v>
                </c:pt>
                <c:pt idx="177">
                  <c:v>43721</c:v>
                </c:pt>
                <c:pt idx="178">
                  <c:v>43724</c:v>
                </c:pt>
                <c:pt idx="179">
                  <c:v>43725</c:v>
                </c:pt>
                <c:pt idx="180">
                  <c:v>43726</c:v>
                </c:pt>
                <c:pt idx="181">
                  <c:v>43727</c:v>
                </c:pt>
                <c:pt idx="182">
                  <c:v>43728</c:v>
                </c:pt>
                <c:pt idx="183">
                  <c:v>43731</c:v>
                </c:pt>
                <c:pt idx="184">
                  <c:v>43732</c:v>
                </c:pt>
                <c:pt idx="185">
                  <c:v>43733</c:v>
                </c:pt>
                <c:pt idx="186">
                  <c:v>43734</c:v>
                </c:pt>
                <c:pt idx="187">
                  <c:v>43735</c:v>
                </c:pt>
                <c:pt idx="188">
                  <c:v>43738</c:v>
                </c:pt>
                <c:pt idx="189">
                  <c:v>43739</c:v>
                </c:pt>
                <c:pt idx="190">
                  <c:v>43740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43797</c:v>
                </c:pt>
                <c:pt idx="231">
                  <c:v>43798</c:v>
                </c:pt>
                <c:pt idx="232">
                  <c:v>43801</c:v>
                </c:pt>
                <c:pt idx="233">
                  <c:v>43802</c:v>
                </c:pt>
                <c:pt idx="234">
                  <c:v>43803</c:v>
                </c:pt>
                <c:pt idx="235">
                  <c:v>43804</c:v>
                </c:pt>
                <c:pt idx="236">
                  <c:v>43805</c:v>
                </c:pt>
                <c:pt idx="237">
                  <c:v>43808</c:v>
                </c:pt>
                <c:pt idx="238">
                  <c:v>43809</c:v>
                </c:pt>
                <c:pt idx="239">
                  <c:v>43810</c:v>
                </c:pt>
                <c:pt idx="240">
                  <c:v>43811</c:v>
                </c:pt>
                <c:pt idx="241">
                  <c:v>43812</c:v>
                </c:pt>
                <c:pt idx="242">
                  <c:v>43815</c:v>
                </c:pt>
                <c:pt idx="243">
                  <c:v>43816</c:v>
                </c:pt>
                <c:pt idx="244">
                  <c:v>43817</c:v>
                </c:pt>
                <c:pt idx="245">
                  <c:v>43818</c:v>
                </c:pt>
                <c:pt idx="246">
                  <c:v>43819</c:v>
                </c:pt>
                <c:pt idx="247">
                  <c:v>43822</c:v>
                </c:pt>
                <c:pt idx="248">
                  <c:v>43826</c:v>
                </c:pt>
                <c:pt idx="249">
                  <c:v>43829</c:v>
                </c:pt>
                <c:pt idx="250">
                  <c:v>43832</c:v>
                </c:pt>
                <c:pt idx="251">
                  <c:v>43833</c:v>
                </c:pt>
                <c:pt idx="252">
                  <c:v>43836</c:v>
                </c:pt>
                <c:pt idx="253">
                  <c:v>43837</c:v>
                </c:pt>
                <c:pt idx="254">
                  <c:v>43838</c:v>
                </c:pt>
                <c:pt idx="255">
                  <c:v>43839</c:v>
                </c:pt>
                <c:pt idx="256">
                  <c:v>43840</c:v>
                </c:pt>
                <c:pt idx="257">
                  <c:v>43843</c:v>
                </c:pt>
                <c:pt idx="258">
                  <c:v>43844</c:v>
                </c:pt>
                <c:pt idx="259">
                  <c:v>43845</c:v>
                </c:pt>
                <c:pt idx="260">
                  <c:v>43846</c:v>
                </c:pt>
                <c:pt idx="261">
                  <c:v>43847</c:v>
                </c:pt>
                <c:pt idx="262">
                  <c:v>43850</c:v>
                </c:pt>
                <c:pt idx="263">
                  <c:v>43851</c:v>
                </c:pt>
                <c:pt idx="264">
                  <c:v>43852</c:v>
                </c:pt>
                <c:pt idx="265">
                  <c:v>43853</c:v>
                </c:pt>
                <c:pt idx="266">
                  <c:v>43854</c:v>
                </c:pt>
                <c:pt idx="267">
                  <c:v>43857</c:v>
                </c:pt>
                <c:pt idx="268">
                  <c:v>43858</c:v>
                </c:pt>
                <c:pt idx="269">
                  <c:v>43859</c:v>
                </c:pt>
                <c:pt idx="270">
                  <c:v>43860</c:v>
                </c:pt>
                <c:pt idx="271">
                  <c:v>43861</c:v>
                </c:pt>
                <c:pt idx="272">
                  <c:v>43864</c:v>
                </c:pt>
                <c:pt idx="273">
                  <c:v>43865</c:v>
                </c:pt>
                <c:pt idx="274">
                  <c:v>43866</c:v>
                </c:pt>
                <c:pt idx="275">
                  <c:v>43867</c:v>
                </c:pt>
                <c:pt idx="276">
                  <c:v>43868</c:v>
                </c:pt>
                <c:pt idx="277">
                  <c:v>43871</c:v>
                </c:pt>
                <c:pt idx="278">
                  <c:v>43872</c:v>
                </c:pt>
                <c:pt idx="279">
                  <c:v>43873</c:v>
                </c:pt>
                <c:pt idx="280">
                  <c:v>43874</c:v>
                </c:pt>
                <c:pt idx="281">
                  <c:v>43875</c:v>
                </c:pt>
                <c:pt idx="282">
                  <c:v>43878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43935</c:v>
                </c:pt>
                <c:pt idx="322">
                  <c:v>43936</c:v>
                </c:pt>
                <c:pt idx="323">
                  <c:v>43937</c:v>
                </c:pt>
                <c:pt idx="324">
                  <c:v>43938</c:v>
                </c:pt>
                <c:pt idx="325">
                  <c:v>43941</c:v>
                </c:pt>
                <c:pt idx="326">
                  <c:v>43942</c:v>
                </c:pt>
                <c:pt idx="327">
                  <c:v>43943</c:v>
                </c:pt>
                <c:pt idx="328">
                  <c:v>43944</c:v>
                </c:pt>
                <c:pt idx="329">
                  <c:v>43945</c:v>
                </c:pt>
                <c:pt idx="330">
                  <c:v>43948</c:v>
                </c:pt>
                <c:pt idx="331">
                  <c:v>43949</c:v>
                </c:pt>
                <c:pt idx="332">
                  <c:v>43950</c:v>
                </c:pt>
                <c:pt idx="333">
                  <c:v>43951</c:v>
                </c:pt>
                <c:pt idx="334">
                  <c:v>43955</c:v>
                </c:pt>
                <c:pt idx="335">
                  <c:v>43956</c:v>
                </c:pt>
                <c:pt idx="336">
                  <c:v>43957</c:v>
                </c:pt>
                <c:pt idx="337">
                  <c:v>43958</c:v>
                </c:pt>
                <c:pt idx="338">
                  <c:v>43959</c:v>
                </c:pt>
                <c:pt idx="339">
                  <c:v>43962</c:v>
                </c:pt>
                <c:pt idx="340">
                  <c:v>43963</c:v>
                </c:pt>
                <c:pt idx="341">
                  <c:v>43964</c:v>
                </c:pt>
                <c:pt idx="342">
                  <c:v>43965</c:v>
                </c:pt>
                <c:pt idx="343">
                  <c:v>43966</c:v>
                </c:pt>
                <c:pt idx="344">
                  <c:v>43969</c:v>
                </c:pt>
                <c:pt idx="345">
                  <c:v>43970</c:v>
                </c:pt>
                <c:pt idx="346">
                  <c:v>43971</c:v>
                </c:pt>
                <c:pt idx="347">
                  <c:v>43972</c:v>
                </c:pt>
                <c:pt idx="348">
                  <c:v>43973</c:v>
                </c:pt>
                <c:pt idx="349">
                  <c:v>43976</c:v>
                </c:pt>
                <c:pt idx="350">
                  <c:v>43977</c:v>
                </c:pt>
                <c:pt idx="351">
                  <c:v>43978</c:v>
                </c:pt>
                <c:pt idx="352">
                  <c:v>43979</c:v>
                </c:pt>
                <c:pt idx="353">
                  <c:v>43980</c:v>
                </c:pt>
                <c:pt idx="354">
                  <c:v>43984</c:v>
                </c:pt>
                <c:pt idx="355">
                  <c:v>43985</c:v>
                </c:pt>
                <c:pt idx="356">
                  <c:v>43986</c:v>
                </c:pt>
                <c:pt idx="357">
                  <c:v>43987</c:v>
                </c:pt>
                <c:pt idx="358">
                  <c:v>43990</c:v>
                </c:pt>
                <c:pt idx="359">
                  <c:v>43991</c:v>
                </c:pt>
                <c:pt idx="360">
                  <c:v>43992</c:v>
                </c:pt>
                <c:pt idx="361">
                  <c:v>43993</c:v>
                </c:pt>
                <c:pt idx="362">
                  <c:v>43994</c:v>
                </c:pt>
                <c:pt idx="363">
                  <c:v>43997</c:v>
                </c:pt>
                <c:pt idx="364">
                  <c:v>43998</c:v>
                </c:pt>
                <c:pt idx="365">
                  <c:v>43999</c:v>
                </c:pt>
                <c:pt idx="366">
                  <c:v>44000</c:v>
                </c:pt>
                <c:pt idx="367">
                  <c:v>44001</c:v>
                </c:pt>
                <c:pt idx="368">
                  <c:v>44004</c:v>
                </c:pt>
                <c:pt idx="369">
                  <c:v>44005</c:v>
                </c:pt>
                <c:pt idx="370">
                  <c:v>44006</c:v>
                </c:pt>
                <c:pt idx="371">
                  <c:v>44007</c:v>
                </c:pt>
                <c:pt idx="372">
                  <c:v>44008</c:v>
                </c:pt>
                <c:pt idx="373">
                  <c:v>44011</c:v>
                </c:pt>
                <c:pt idx="374">
                  <c:v>44012</c:v>
                </c:pt>
                <c:pt idx="375">
                  <c:v>44013</c:v>
                </c:pt>
                <c:pt idx="376">
                  <c:v>44014</c:v>
                </c:pt>
                <c:pt idx="377">
                  <c:v>44015</c:v>
                </c:pt>
                <c:pt idx="378">
                  <c:v>44018</c:v>
                </c:pt>
                <c:pt idx="379">
                  <c:v>44019</c:v>
                </c:pt>
                <c:pt idx="380">
                  <c:v>44020</c:v>
                </c:pt>
                <c:pt idx="381">
                  <c:v>44021</c:v>
                </c:pt>
                <c:pt idx="382">
                  <c:v>44022</c:v>
                </c:pt>
                <c:pt idx="383">
                  <c:v>44025</c:v>
                </c:pt>
                <c:pt idx="384">
                  <c:v>44026</c:v>
                </c:pt>
                <c:pt idx="385">
                  <c:v>44027</c:v>
                </c:pt>
                <c:pt idx="386">
                  <c:v>44028</c:v>
                </c:pt>
                <c:pt idx="387">
                  <c:v>44029</c:v>
                </c:pt>
                <c:pt idx="388">
                  <c:v>44032</c:v>
                </c:pt>
                <c:pt idx="389">
                  <c:v>44033</c:v>
                </c:pt>
                <c:pt idx="390">
                  <c:v>44034</c:v>
                </c:pt>
                <c:pt idx="391">
                  <c:v>44035</c:v>
                </c:pt>
                <c:pt idx="392">
                  <c:v>44036</c:v>
                </c:pt>
                <c:pt idx="393">
                  <c:v>44039</c:v>
                </c:pt>
                <c:pt idx="394">
                  <c:v>44040</c:v>
                </c:pt>
                <c:pt idx="395">
                  <c:v>44041</c:v>
                </c:pt>
                <c:pt idx="396">
                  <c:v>44042</c:v>
                </c:pt>
                <c:pt idx="397">
                  <c:v>44043</c:v>
                </c:pt>
                <c:pt idx="398">
                  <c:v>44046</c:v>
                </c:pt>
                <c:pt idx="399">
                  <c:v>44047</c:v>
                </c:pt>
                <c:pt idx="400">
                  <c:v>44048</c:v>
                </c:pt>
                <c:pt idx="401">
                  <c:v>44049</c:v>
                </c:pt>
                <c:pt idx="402">
                  <c:v>44050</c:v>
                </c:pt>
                <c:pt idx="403">
                  <c:v>44053</c:v>
                </c:pt>
                <c:pt idx="404">
                  <c:v>44054</c:v>
                </c:pt>
                <c:pt idx="405">
                  <c:v>44055</c:v>
                </c:pt>
                <c:pt idx="406">
                  <c:v>44056</c:v>
                </c:pt>
                <c:pt idx="407">
                  <c:v>44057</c:v>
                </c:pt>
                <c:pt idx="408">
                  <c:v>44060</c:v>
                </c:pt>
                <c:pt idx="409">
                  <c:v>44061</c:v>
                </c:pt>
                <c:pt idx="410">
                  <c:v>44062</c:v>
                </c:pt>
                <c:pt idx="411">
                  <c:v>44063</c:v>
                </c:pt>
                <c:pt idx="412">
                  <c:v>44064</c:v>
                </c:pt>
                <c:pt idx="413">
                  <c:v>44067</c:v>
                </c:pt>
                <c:pt idx="414">
                  <c:v>44068</c:v>
                </c:pt>
                <c:pt idx="415">
                  <c:v>44069</c:v>
                </c:pt>
                <c:pt idx="416">
                  <c:v>44070</c:v>
                </c:pt>
                <c:pt idx="417">
                  <c:v>44071</c:v>
                </c:pt>
                <c:pt idx="418">
                  <c:v>44074</c:v>
                </c:pt>
                <c:pt idx="419">
                  <c:v>44075</c:v>
                </c:pt>
                <c:pt idx="420">
                  <c:v>44076</c:v>
                </c:pt>
                <c:pt idx="421">
                  <c:v>44077</c:v>
                </c:pt>
                <c:pt idx="422">
                  <c:v>44078</c:v>
                </c:pt>
                <c:pt idx="423">
                  <c:v>44081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44161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44200</c:v>
                </c:pt>
                <c:pt idx="505">
                  <c:v>44201</c:v>
                </c:pt>
                <c:pt idx="506">
                  <c:v>44202</c:v>
                </c:pt>
                <c:pt idx="507">
                  <c:v>44203</c:v>
                </c:pt>
                <c:pt idx="508">
                  <c:v>44204</c:v>
                </c:pt>
                <c:pt idx="509">
                  <c:v>44207</c:v>
                </c:pt>
                <c:pt idx="510">
                  <c:v>44208</c:v>
                </c:pt>
                <c:pt idx="511">
                  <c:v>44209</c:v>
                </c:pt>
                <c:pt idx="512">
                  <c:v>44210</c:v>
                </c:pt>
                <c:pt idx="513">
                  <c:v>44211</c:v>
                </c:pt>
                <c:pt idx="514">
                  <c:v>44214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44242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44341</c:v>
                </c:pt>
                <c:pt idx="603">
                  <c:v>44342</c:v>
                </c:pt>
                <c:pt idx="604">
                  <c:v>44343</c:v>
                </c:pt>
                <c:pt idx="605">
                  <c:v>44344</c:v>
                </c:pt>
                <c:pt idx="606">
                  <c:v>44347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44382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44445</c:v>
                </c:pt>
                <c:pt idx="677">
                  <c:v>44446</c:v>
                </c:pt>
                <c:pt idx="678">
                  <c:v>44447</c:v>
                </c:pt>
                <c:pt idx="679">
                  <c:v>44448</c:v>
                </c:pt>
                <c:pt idx="680">
                  <c:v>44449</c:v>
                </c:pt>
                <c:pt idx="681">
                  <c:v>44452</c:v>
                </c:pt>
                <c:pt idx="682">
                  <c:v>44453</c:v>
                </c:pt>
                <c:pt idx="683">
                  <c:v>44454</c:v>
                </c:pt>
                <c:pt idx="684">
                  <c:v>44455</c:v>
                </c:pt>
                <c:pt idx="685">
                  <c:v>44456</c:v>
                </c:pt>
                <c:pt idx="686">
                  <c:v>44459</c:v>
                </c:pt>
                <c:pt idx="687">
                  <c:v>44460</c:v>
                </c:pt>
                <c:pt idx="688">
                  <c:v>44461</c:v>
                </c:pt>
                <c:pt idx="689">
                  <c:v>44462</c:v>
                </c:pt>
                <c:pt idx="690">
                  <c:v>44463</c:v>
                </c:pt>
                <c:pt idx="691">
                  <c:v>44466</c:v>
                </c:pt>
                <c:pt idx="692">
                  <c:v>44467</c:v>
                </c:pt>
                <c:pt idx="693">
                  <c:v>44468</c:v>
                </c:pt>
                <c:pt idx="694">
                  <c:v>44469</c:v>
                </c:pt>
                <c:pt idx="695">
                  <c:v>44470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44480</c:v>
                </c:pt>
                <c:pt idx="702">
                  <c:v>44481</c:v>
                </c:pt>
                <c:pt idx="703">
                  <c:v>44482</c:v>
                </c:pt>
                <c:pt idx="704">
                  <c:v>44483</c:v>
                </c:pt>
                <c:pt idx="705">
                  <c:v>44484</c:v>
                </c:pt>
                <c:pt idx="706">
                  <c:v>44487</c:v>
                </c:pt>
                <c:pt idx="707">
                  <c:v>44488</c:v>
                </c:pt>
                <c:pt idx="708">
                  <c:v>44489</c:v>
                </c:pt>
                <c:pt idx="709">
                  <c:v>44490</c:v>
                </c:pt>
                <c:pt idx="710">
                  <c:v>44491</c:v>
                </c:pt>
                <c:pt idx="711">
                  <c:v>44494</c:v>
                </c:pt>
                <c:pt idx="712">
                  <c:v>44495</c:v>
                </c:pt>
                <c:pt idx="713">
                  <c:v>44496</c:v>
                </c:pt>
                <c:pt idx="714">
                  <c:v>44497</c:v>
                </c:pt>
                <c:pt idx="715">
                  <c:v>44498</c:v>
                </c:pt>
                <c:pt idx="716">
                  <c:v>44501</c:v>
                </c:pt>
                <c:pt idx="717">
                  <c:v>44502</c:v>
                </c:pt>
                <c:pt idx="718">
                  <c:v>44503</c:v>
                </c:pt>
                <c:pt idx="719">
                  <c:v>44504</c:v>
                </c:pt>
                <c:pt idx="720">
                  <c:v>44505</c:v>
                </c:pt>
                <c:pt idx="721">
                  <c:v>44508</c:v>
                </c:pt>
                <c:pt idx="722">
                  <c:v>44509</c:v>
                </c:pt>
                <c:pt idx="723">
                  <c:v>44510</c:v>
                </c:pt>
                <c:pt idx="724">
                  <c:v>44511</c:v>
                </c:pt>
                <c:pt idx="725">
                  <c:v>44512</c:v>
                </c:pt>
                <c:pt idx="726">
                  <c:v>44515</c:v>
                </c:pt>
                <c:pt idx="727">
                  <c:v>44516</c:v>
                </c:pt>
                <c:pt idx="728">
                  <c:v>44517</c:v>
                </c:pt>
                <c:pt idx="729">
                  <c:v>44518</c:v>
                </c:pt>
                <c:pt idx="730">
                  <c:v>44519</c:v>
                </c:pt>
                <c:pt idx="731">
                  <c:v>44522</c:v>
                </c:pt>
                <c:pt idx="732">
                  <c:v>44523</c:v>
                </c:pt>
                <c:pt idx="733">
                  <c:v>44524</c:v>
                </c:pt>
                <c:pt idx="734">
                  <c:v>44525</c:v>
                </c:pt>
                <c:pt idx="735">
                  <c:v>44526</c:v>
                </c:pt>
                <c:pt idx="736">
                  <c:v>44529</c:v>
                </c:pt>
                <c:pt idx="737">
                  <c:v>44530</c:v>
                </c:pt>
                <c:pt idx="738">
                  <c:v>44531</c:v>
                </c:pt>
                <c:pt idx="739">
                  <c:v>44532</c:v>
                </c:pt>
                <c:pt idx="740">
                  <c:v>44533</c:v>
                </c:pt>
                <c:pt idx="741">
                  <c:v>44536</c:v>
                </c:pt>
                <c:pt idx="742">
                  <c:v>44537</c:v>
                </c:pt>
                <c:pt idx="743">
                  <c:v>44538</c:v>
                </c:pt>
                <c:pt idx="744">
                  <c:v>44539</c:v>
                </c:pt>
                <c:pt idx="745">
                  <c:v>44540</c:v>
                </c:pt>
                <c:pt idx="746">
                  <c:v>44543</c:v>
                </c:pt>
                <c:pt idx="747">
                  <c:v>44544</c:v>
                </c:pt>
                <c:pt idx="748">
                  <c:v>44545</c:v>
                </c:pt>
                <c:pt idx="749">
                  <c:v>44546</c:v>
                </c:pt>
                <c:pt idx="750">
                  <c:v>44547</c:v>
                </c:pt>
                <c:pt idx="751">
                  <c:v>44550</c:v>
                </c:pt>
                <c:pt idx="752">
                  <c:v>44551</c:v>
                </c:pt>
                <c:pt idx="753">
                  <c:v>44552</c:v>
                </c:pt>
                <c:pt idx="754">
                  <c:v>44553</c:v>
                </c:pt>
                <c:pt idx="755">
                  <c:v>44557</c:v>
                </c:pt>
                <c:pt idx="756">
                  <c:v>44558</c:v>
                </c:pt>
                <c:pt idx="757">
                  <c:v>44559</c:v>
                </c:pt>
                <c:pt idx="758">
                  <c:v>44560</c:v>
                </c:pt>
                <c:pt idx="759">
                  <c:v>44564</c:v>
                </c:pt>
                <c:pt idx="760">
                  <c:v>44565</c:v>
                </c:pt>
                <c:pt idx="761">
                  <c:v>44566</c:v>
                </c:pt>
                <c:pt idx="762">
                  <c:v>44567</c:v>
                </c:pt>
                <c:pt idx="763">
                  <c:v>44568</c:v>
                </c:pt>
                <c:pt idx="764">
                  <c:v>44571</c:v>
                </c:pt>
                <c:pt idx="765">
                  <c:v>44572</c:v>
                </c:pt>
                <c:pt idx="766">
                  <c:v>44573</c:v>
                </c:pt>
                <c:pt idx="767">
                  <c:v>44574</c:v>
                </c:pt>
                <c:pt idx="768">
                  <c:v>44575</c:v>
                </c:pt>
                <c:pt idx="769">
                  <c:v>44578</c:v>
                </c:pt>
                <c:pt idx="770">
                  <c:v>44579</c:v>
                </c:pt>
                <c:pt idx="771">
                  <c:v>44580</c:v>
                </c:pt>
                <c:pt idx="772">
                  <c:v>44581</c:v>
                </c:pt>
                <c:pt idx="773">
                  <c:v>44582</c:v>
                </c:pt>
                <c:pt idx="774">
                  <c:v>44585</c:v>
                </c:pt>
                <c:pt idx="775">
                  <c:v>44586</c:v>
                </c:pt>
                <c:pt idx="776">
                  <c:v>44587</c:v>
                </c:pt>
                <c:pt idx="777">
                  <c:v>44588</c:v>
                </c:pt>
                <c:pt idx="778">
                  <c:v>44589</c:v>
                </c:pt>
                <c:pt idx="779">
                  <c:v>44592</c:v>
                </c:pt>
                <c:pt idx="780">
                  <c:v>44593</c:v>
                </c:pt>
                <c:pt idx="781">
                  <c:v>44594</c:v>
                </c:pt>
                <c:pt idx="782">
                  <c:v>44595</c:v>
                </c:pt>
                <c:pt idx="783">
                  <c:v>44596</c:v>
                </c:pt>
                <c:pt idx="784">
                  <c:v>44599</c:v>
                </c:pt>
                <c:pt idx="785">
                  <c:v>44600</c:v>
                </c:pt>
                <c:pt idx="786">
                  <c:v>44601</c:v>
                </c:pt>
                <c:pt idx="787">
                  <c:v>44602</c:v>
                </c:pt>
                <c:pt idx="788">
                  <c:v>44603</c:v>
                </c:pt>
                <c:pt idx="789">
                  <c:v>44606</c:v>
                </c:pt>
                <c:pt idx="790">
                  <c:v>44607</c:v>
                </c:pt>
                <c:pt idx="791">
                  <c:v>44608</c:v>
                </c:pt>
                <c:pt idx="792">
                  <c:v>44609</c:v>
                </c:pt>
                <c:pt idx="793">
                  <c:v>44610</c:v>
                </c:pt>
                <c:pt idx="794">
                  <c:v>44613</c:v>
                </c:pt>
                <c:pt idx="795">
                  <c:v>44614</c:v>
                </c:pt>
                <c:pt idx="796">
                  <c:v>44615</c:v>
                </c:pt>
                <c:pt idx="797">
                  <c:v>44616</c:v>
                </c:pt>
                <c:pt idx="798">
                  <c:v>44617</c:v>
                </c:pt>
                <c:pt idx="799">
                  <c:v>44620</c:v>
                </c:pt>
                <c:pt idx="800">
                  <c:v>44621</c:v>
                </c:pt>
                <c:pt idx="801">
                  <c:v>44622</c:v>
                </c:pt>
                <c:pt idx="802">
                  <c:v>44623</c:v>
                </c:pt>
                <c:pt idx="803">
                  <c:v>44624</c:v>
                </c:pt>
                <c:pt idx="804">
                  <c:v>44627</c:v>
                </c:pt>
                <c:pt idx="805">
                  <c:v>44628</c:v>
                </c:pt>
                <c:pt idx="806">
                  <c:v>44629</c:v>
                </c:pt>
                <c:pt idx="807">
                  <c:v>44630</c:v>
                </c:pt>
                <c:pt idx="808">
                  <c:v>44631</c:v>
                </c:pt>
                <c:pt idx="809">
                  <c:v>44634</c:v>
                </c:pt>
                <c:pt idx="810">
                  <c:v>44635</c:v>
                </c:pt>
                <c:pt idx="811">
                  <c:v>44636</c:v>
                </c:pt>
                <c:pt idx="812">
                  <c:v>44637</c:v>
                </c:pt>
                <c:pt idx="813">
                  <c:v>44638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44648</c:v>
                </c:pt>
                <c:pt idx="820">
                  <c:v>44649</c:v>
                </c:pt>
                <c:pt idx="821">
                  <c:v>44650</c:v>
                </c:pt>
                <c:pt idx="822">
                  <c:v>44651</c:v>
                </c:pt>
                <c:pt idx="823">
                  <c:v>44652</c:v>
                </c:pt>
                <c:pt idx="824">
                  <c:v>44655</c:v>
                </c:pt>
                <c:pt idx="825">
                  <c:v>44656</c:v>
                </c:pt>
                <c:pt idx="826">
                  <c:v>44657</c:v>
                </c:pt>
                <c:pt idx="827">
                  <c:v>44658</c:v>
                </c:pt>
                <c:pt idx="828">
                  <c:v>44659</c:v>
                </c:pt>
                <c:pt idx="829">
                  <c:v>44662</c:v>
                </c:pt>
                <c:pt idx="830">
                  <c:v>44663</c:v>
                </c:pt>
                <c:pt idx="831">
                  <c:v>44664</c:v>
                </c:pt>
                <c:pt idx="832">
                  <c:v>44665</c:v>
                </c:pt>
                <c:pt idx="833">
                  <c:v>44670</c:v>
                </c:pt>
                <c:pt idx="834">
                  <c:v>44671</c:v>
                </c:pt>
                <c:pt idx="835">
                  <c:v>44672</c:v>
                </c:pt>
                <c:pt idx="836">
                  <c:v>44673</c:v>
                </c:pt>
                <c:pt idx="837">
                  <c:v>44676</c:v>
                </c:pt>
                <c:pt idx="838">
                  <c:v>44677</c:v>
                </c:pt>
                <c:pt idx="839">
                  <c:v>44678</c:v>
                </c:pt>
                <c:pt idx="840">
                  <c:v>44679</c:v>
                </c:pt>
                <c:pt idx="841">
                  <c:v>44680</c:v>
                </c:pt>
                <c:pt idx="842">
                  <c:v>44683</c:v>
                </c:pt>
                <c:pt idx="843">
                  <c:v>44684</c:v>
                </c:pt>
                <c:pt idx="844">
                  <c:v>44685</c:v>
                </c:pt>
                <c:pt idx="845">
                  <c:v>44686</c:v>
                </c:pt>
                <c:pt idx="846">
                  <c:v>44687</c:v>
                </c:pt>
                <c:pt idx="847">
                  <c:v>44690</c:v>
                </c:pt>
                <c:pt idx="848">
                  <c:v>44691</c:v>
                </c:pt>
                <c:pt idx="849">
                  <c:v>44692</c:v>
                </c:pt>
                <c:pt idx="850">
                  <c:v>44693</c:v>
                </c:pt>
                <c:pt idx="851">
                  <c:v>44694</c:v>
                </c:pt>
                <c:pt idx="852">
                  <c:v>44697</c:v>
                </c:pt>
                <c:pt idx="853">
                  <c:v>44698</c:v>
                </c:pt>
                <c:pt idx="854">
                  <c:v>44699</c:v>
                </c:pt>
                <c:pt idx="855">
                  <c:v>44700</c:v>
                </c:pt>
                <c:pt idx="856">
                  <c:v>44701</c:v>
                </c:pt>
                <c:pt idx="857">
                  <c:v>44704</c:v>
                </c:pt>
                <c:pt idx="858">
                  <c:v>44705</c:v>
                </c:pt>
                <c:pt idx="859">
                  <c:v>44706</c:v>
                </c:pt>
                <c:pt idx="860">
                  <c:v>44707</c:v>
                </c:pt>
                <c:pt idx="861">
                  <c:v>44708</c:v>
                </c:pt>
                <c:pt idx="862">
                  <c:v>44711</c:v>
                </c:pt>
                <c:pt idx="863">
                  <c:v>44712</c:v>
                </c:pt>
                <c:pt idx="864">
                  <c:v>44713</c:v>
                </c:pt>
                <c:pt idx="865">
                  <c:v>44714</c:v>
                </c:pt>
                <c:pt idx="866">
                  <c:v>44715</c:v>
                </c:pt>
                <c:pt idx="867">
                  <c:v>44718</c:v>
                </c:pt>
                <c:pt idx="868">
                  <c:v>44719</c:v>
                </c:pt>
                <c:pt idx="869">
                  <c:v>44720</c:v>
                </c:pt>
                <c:pt idx="870">
                  <c:v>44721</c:v>
                </c:pt>
                <c:pt idx="871">
                  <c:v>44722</c:v>
                </c:pt>
                <c:pt idx="872">
                  <c:v>44725</c:v>
                </c:pt>
                <c:pt idx="873">
                  <c:v>44726</c:v>
                </c:pt>
                <c:pt idx="874">
                  <c:v>44727</c:v>
                </c:pt>
                <c:pt idx="875">
                  <c:v>44728</c:v>
                </c:pt>
                <c:pt idx="876">
                  <c:v>44729</c:v>
                </c:pt>
                <c:pt idx="877">
                  <c:v>44732</c:v>
                </c:pt>
                <c:pt idx="878">
                  <c:v>44733</c:v>
                </c:pt>
                <c:pt idx="879">
                  <c:v>44734</c:v>
                </c:pt>
                <c:pt idx="880">
                  <c:v>44735</c:v>
                </c:pt>
                <c:pt idx="881">
                  <c:v>44736</c:v>
                </c:pt>
                <c:pt idx="882">
                  <c:v>44739</c:v>
                </c:pt>
                <c:pt idx="883">
                  <c:v>44740</c:v>
                </c:pt>
                <c:pt idx="884">
                  <c:v>44741</c:v>
                </c:pt>
                <c:pt idx="885">
                  <c:v>44742</c:v>
                </c:pt>
                <c:pt idx="886">
                  <c:v>44743</c:v>
                </c:pt>
                <c:pt idx="887">
                  <c:v>44746</c:v>
                </c:pt>
                <c:pt idx="888">
                  <c:v>44747</c:v>
                </c:pt>
                <c:pt idx="889">
                  <c:v>44748</c:v>
                </c:pt>
                <c:pt idx="890">
                  <c:v>44749</c:v>
                </c:pt>
                <c:pt idx="891">
                  <c:v>44750</c:v>
                </c:pt>
                <c:pt idx="892">
                  <c:v>44753</c:v>
                </c:pt>
                <c:pt idx="893">
                  <c:v>44754</c:v>
                </c:pt>
                <c:pt idx="894">
                  <c:v>44755</c:v>
                </c:pt>
                <c:pt idx="895">
                  <c:v>44756</c:v>
                </c:pt>
                <c:pt idx="896">
                  <c:v>44757</c:v>
                </c:pt>
                <c:pt idx="897">
                  <c:v>44760</c:v>
                </c:pt>
                <c:pt idx="898">
                  <c:v>44761</c:v>
                </c:pt>
                <c:pt idx="899">
                  <c:v>44762</c:v>
                </c:pt>
                <c:pt idx="900">
                  <c:v>44763</c:v>
                </c:pt>
                <c:pt idx="901">
                  <c:v>44764</c:v>
                </c:pt>
                <c:pt idx="902">
                  <c:v>44767</c:v>
                </c:pt>
                <c:pt idx="903">
                  <c:v>44768</c:v>
                </c:pt>
                <c:pt idx="904">
                  <c:v>44769</c:v>
                </c:pt>
                <c:pt idx="905">
                  <c:v>44770</c:v>
                </c:pt>
                <c:pt idx="906">
                  <c:v>44771</c:v>
                </c:pt>
                <c:pt idx="907">
                  <c:v>44774</c:v>
                </c:pt>
                <c:pt idx="908">
                  <c:v>44775</c:v>
                </c:pt>
                <c:pt idx="909">
                  <c:v>44776</c:v>
                </c:pt>
                <c:pt idx="910">
                  <c:v>44777</c:v>
                </c:pt>
                <c:pt idx="911">
                  <c:v>44778</c:v>
                </c:pt>
                <c:pt idx="912">
                  <c:v>44781</c:v>
                </c:pt>
                <c:pt idx="913">
                  <c:v>44782</c:v>
                </c:pt>
                <c:pt idx="914">
                  <c:v>44783</c:v>
                </c:pt>
                <c:pt idx="915">
                  <c:v>44784</c:v>
                </c:pt>
                <c:pt idx="916">
                  <c:v>44785</c:v>
                </c:pt>
                <c:pt idx="917">
                  <c:v>44788</c:v>
                </c:pt>
                <c:pt idx="918">
                  <c:v>44789</c:v>
                </c:pt>
                <c:pt idx="919">
                  <c:v>44790</c:v>
                </c:pt>
                <c:pt idx="920">
                  <c:v>44791</c:v>
                </c:pt>
                <c:pt idx="921">
                  <c:v>44792</c:v>
                </c:pt>
                <c:pt idx="922">
                  <c:v>44795</c:v>
                </c:pt>
                <c:pt idx="923">
                  <c:v>44796</c:v>
                </c:pt>
                <c:pt idx="924">
                  <c:v>44797</c:v>
                </c:pt>
                <c:pt idx="925">
                  <c:v>44798</c:v>
                </c:pt>
                <c:pt idx="926">
                  <c:v>44799</c:v>
                </c:pt>
                <c:pt idx="927">
                  <c:v>44802</c:v>
                </c:pt>
                <c:pt idx="928">
                  <c:v>44803</c:v>
                </c:pt>
                <c:pt idx="929">
                  <c:v>44804</c:v>
                </c:pt>
                <c:pt idx="930">
                  <c:v>44805</c:v>
                </c:pt>
                <c:pt idx="931">
                  <c:v>44806</c:v>
                </c:pt>
                <c:pt idx="932">
                  <c:v>44809</c:v>
                </c:pt>
                <c:pt idx="933">
                  <c:v>44810</c:v>
                </c:pt>
                <c:pt idx="934">
                  <c:v>44811</c:v>
                </c:pt>
                <c:pt idx="935">
                  <c:v>44812</c:v>
                </c:pt>
                <c:pt idx="936">
                  <c:v>44813</c:v>
                </c:pt>
                <c:pt idx="937">
                  <c:v>44816</c:v>
                </c:pt>
                <c:pt idx="938">
                  <c:v>44817</c:v>
                </c:pt>
                <c:pt idx="939">
                  <c:v>44818</c:v>
                </c:pt>
                <c:pt idx="940">
                  <c:v>44819</c:v>
                </c:pt>
                <c:pt idx="941">
                  <c:v>44820</c:v>
                </c:pt>
                <c:pt idx="942">
                  <c:v>44823</c:v>
                </c:pt>
                <c:pt idx="943">
                  <c:v>44824</c:v>
                </c:pt>
                <c:pt idx="944">
                  <c:v>44825</c:v>
                </c:pt>
                <c:pt idx="945">
                  <c:v>44826</c:v>
                </c:pt>
                <c:pt idx="946">
                  <c:v>44827</c:v>
                </c:pt>
                <c:pt idx="947">
                  <c:v>44830</c:v>
                </c:pt>
                <c:pt idx="948">
                  <c:v>44831</c:v>
                </c:pt>
                <c:pt idx="949">
                  <c:v>44832</c:v>
                </c:pt>
                <c:pt idx="950">
                  <c:v>44833</c:v>
                </c:pt>
                <c:pt idx="951">
                  <c:v>44834</c:v>
                </c:pt>
                <c:pt idx="952">
                  <c:v>44837</c:v>
                </c:pt>
                <c:pt idx="953">
                  <c:v>44838</c:v>
                </c:pt>
                <c:pt idx="954">
                  <c:v>44839</c:v>
                </c:pt>
                <c:pt idx="955">
                  <c:v>44840</c:v>
                </c:pt>
                <c:pt idx="956">
                  <c:v>44841</c:v>
                </c:pt>
                <c:pt idx="957">
                  <c:v>44844</c:v>
                </c:pt>
                <c:pt idx="958">
                  <c:v>44845</c:v>
                </c:pt>
                <c:pt idx="959">
                  <c:v>44846</c:v>
                </c:pt>
                <c:pt idx="960">
                  <c:v>44847</c:v>
                </c:pt>
                <c:pt idx="961">
                  <c:v>44848</c:v>
                </c:pt>
                <c:pt idx="962">
                  <c:v>44851</c:v>
                </c:pt>
                <c:pt idx="963">
                  <c:v>44852</c:v>
                </c:pt>
                <c:pt idx="964">
                  <c:v>44853</c:v>
                </c:pt>
                <c:pt idx="965">
                  <c:v>44854</c:v>
                </c:pt>
                <c:pt idx="966">
                  <c:v>44855</c:v>
                </c:pt>
                <c:pt idx="967">
                  <c:v>44858</c:v>
                </c:pt>
                <c:pt idx="968">
                  <c:v>44859</c:v>
                </c:pt>
                <c:pt idx="969">
                  <c:v>44860</c:v>
                </c:pt>
                <c:pt idx="970">
                  <c:v>44861</c:v>
                </c:pt>
                <c:pt idx="971">
                  <c:v>44862</c:v>
                </c:pt>
                <c:pt idx="972">
                  <c:v>44865</c:v>
                </c:pt>
                <c:pt idx="973">
                  <c:v>44866</c:v>
                </c:pt>
                <c:pt idx="974">
                  <c:v>44867</c:v>
                </c:pt>
                <c:pt idx="975">
                  <c:v>44868</c:v>
                </c:pt>
                <c:pt idx="976">
                  <c:v>44869</c:v>
                </c:pt>
                <c:pt idx="977">
                  <c:v>44872</c:v>
                </c:pt>
                <c:pt idx="978">
                  <c:v>44873</c:v>
                </c:pt>
                <c:pt idx="979">
                  <c:v>44874</c:v>
                </c:pt>
                <c:pt idx="980">
                  <c:v>44875</c:v>
                </c:pt>
                <c:pt idx="981">
                  <c:v>44876</c:v>
                </c:pt>
                <c:pt idx="982">
                  <c:v>44879</c:v>
                </c:pt>
                <c:pt idx="983">
                  <c:v>44880</c:v>
                </c:pt>
                <c:pt idx="984">
                  <c:v>44881</c:v>
                </c:pt>
                <c:pt idx="985">
                  <c:v>44882</c:v>
                </c:pt>
                <c:pt idx="986">
                  <c:v>44883</c:v>
                </c:pt>
                <c:pt idx="987">
                  <c:v>44886</c:v>
                </c:pt>
                <c:pt idx="988">
                  <c:v>44887</c:v>
                </c:pt>
                <c:pt idx="989">
                  <c:v>44888</c:v>
                </c:pt>
                <c:pt idx="990">
                  <c:v>44889</c:v>
                </c:pt>
                <c:pt idx="991">
                  <c:v>44890</c:v>
                </c:pt>
                <c:pt idx="992">
                  <c:v>44893</c:v>
                </c:pt>
                <c:pt idx="993">
                  <c:v>44894</c:v>
                </c:pt>
                <c:pt idx="994">
                  <c:v>44895</c:v>
                </c:pt>
                <c:pt idx="995">
                  <c:v>44896</c:v>
                </c:pt>
                <c:pt idx="996">
                  <c:v>44897</c:v>
                </c:pt>
                <c:pt idx="997">
                  <c:v>44900</c:v>
                </c:pt>
                <c:pt idx="998">
                  <c:v>44901</c:v>
                </c:pt>
                <c:pt idx="999">
                  <c:v>44902</c:v>
                </c:pt>
                <c:pt idx="1000">
                  <c:v>44903</c:v>
                </c:pt>
                <c:pt idx="1001">
                  <c:v>44904</c:v>
                </c:pt>
                <c:pt idx="1002">
                  <c:v>44907</c:v>
                </c:pt>
                <c:pt idx="1003">
                  <c:v>44908</c:v>
                </c:pt>
                <c:pt idx="1004">
                  <c:v>44909</c:v>
                </c:pt>
                <c:pt idx="1005">
                  <c:v>44910</c:v>
                </c:pt>
                <c:pt idx="1006">
                  <c:v>44911</c:v>
                </c:pt>
                <c:pt idx="1007">
                  <c:v>44914</c:v>
                </c:pt>
                <c:pt idx="1008">
                  <c:v>44915</c:v>
                </c:pt>
                <c:pt idx="1009">
                  <c:v>44916</c:v>
                </c:pt>
                <c:pt idx="1010">
                  <c:v>44917</c:v>
                </c:pt>
                <c:pt idx="1011">
                  <c:v>44918</c:v>
                </c:pt>
                <c:pt idx="1012">
                  <c:v>44922</c:v>
                </c:pt>
                <c:pt idx="1013">
                  <c:v>44923</c:v>
                </c:pt>
                <c:pt idx="1014">
                  <c:v>44924</c:v>
                </c:pt>
                <c:pt idx="1015">
                  <c:v>44925</c:v>
                </c:pt>
                <c:pt idx="1016">
                  <c:v>44928</c:v>
                </c:pt>
                <c:pt idx="1017">
                  <c:v>44929</c:v>
                </c:pt>
                <c:pt idx="1018">
                  <c:v>44930</c:v>
                </c:pt>
                <c:pt idx="1019">
                  <c:v>44931</c:v>
                </c:pt>
                <c:pt idx="1020">
                  <c:v>44932</c:v>
                </c:pt>
                <c:pt idx="1021">
                  <c:v>44935</c:v>
                </c:pt>
                <c:pt idx="1022">
                  <c:v>44936</c:v>
                </c:pt>
                <c:pt idx="1023">
                  <c:v>44937</c:v>
                </c:pt>
                <c:pt idx="1024">
                  <c:v>44938</c:v>
                </c:pt>
                <c:pt idx="1025">
                  <c:v>44939</c:v>
                </c:pt>
                <c:pt idx="1026">
                  <c:v>44942</c:v>
                </c:pt>
                <c:pt idx="1027">
                  <c:v>44943</c:v>
                </c:pt>
                <c:pt idx="1028">
                  <c:v>44944</c:v>
                </c:pt>
                <c:pt idx="1029">
                  <c:v>44945</c:v>
                </c:pt>
                <c:pt idx="1030">
                  <c:v>44946</c:v>
                </c:pt>
                <c:pt idx="1031">
                  <c:v>44949</c:v>
                </c:pt>
                <c:pt idx="1032">
                  <c:v>44950</c:v>
                </c:pt>
                <c:pt idx="1033">
                  <c:v>44951</c:v>
                </c:pt>
                <c:pt idx="1034">
                  <c:v>44952</c:v>
                </c:pt>
                <c:pt idx="1035">
                  <c:v>44953</c:v>
                </c:pt>
                <c:pt idx="1036">
                  <c:v>44956</c:v>
                </c:pt>
                <c:pt idx="1037">
                  <c:v>44957</c:v>
                </c:pt>
                <c:pt idx="1038">
                  <c:v>44958</c:v>
                </c:pt>
                <c:pt idx="1039">
                  <c:v>44959</c:v>
                </c:pt>
                <c:pt idx="1040">
                  <c:v>44960</c:v>
                </c:pt>
                <c:pt idx="1041">
                  <c:v>44963</c:v>
                </c:pt>
                <c:pt idx="1042">
                  <c:v>44964</c:v>
                </c:pt>
                <c:pt idx="1043">
                  <c:v>44965</c:v>
                </c:pt>
                <c:pt idx="1044">
                  <c:v>44966</c:v>
                </c:pt>
                <c:pt idx="1045">
                  <c:v>44967</c:v>
                </c:pt>
                <c:pt idx="1046">
                  <c:v>44970</c:v>
                </c:pt>
                <c:pt idx="1047">
                  <c:v>44971</c:v>
                </c:pt>
                <c:pt idx="1048">
                  <c:v>44972</c:v>
                </c:pt>
                <c:pt idx="1049">
                  <c:v>44973</c:v>
                </c:pt>
                <c:pt idx="1050">
                  <c:v>44974</c:v>
                </c:pt>
                <c:pt idx="1051">
                  <c:v>44977</c:v>
                </c:pt>
                <c:pt idx="1052">
                  <c:v>44978</c:v>
                </c:pt>
                <c:pt idx="1053">
                  <c:v>44979</c:v>
                </c:pt>
                <c:pt idx="1054">
                  <c:v>44980</c:v>
                </c:pt>
                <c:pt idx="1055">
                  <c:v>44981</c:v>
                </c:pt>
                <c:pt idx="1056">
                  <c:v>44984</c:v>
                </c:pt>
                <c:pt idx="1057">
                  <c:v>44985</c:v>
                </c:pt>
                <c:pt idx="1058">
                  <c:v>44986</c:v>
                </c:pt>
                <c:pt idx="1059">
                  <c:v>44987</c:v>
                </c:pt>
                <c:pt idx="1060">
                  <c:v>44988</c:v>
                </c:pt>
                <c:pt idx="1061">
                  <c:v>44991</c:v>
                </c:pt>
                <c:pt idx="1062">
                  <c:v>44992</c:v>
                </c:pt>
                <c:pt idx="1063">
                  <c:v>44993</c:v>
                </c:pt>
                <c:pt idx="1064">
                  <c:v>44994</c:v>
                </c:pt>
                <c:pt idx="1065">
                  <c:v>44995</c:v>
                </c:pt>
                <c:pt idx="1066">
                  <c:v>44998</c:v>
                </c:pt>
                <c:pt idx="1067">
                  <c:v>44999</c:v>
                </c:pt>
                <c:pt idx="1068">
                  <c:v>45000</c:v>
                </c:pt>
                <c:pt idx="1069">
                  <c:v>45001</c:v>
                </c:pt>
                <c:pt idx="1070">
                  <c:v>45002</c:v>
                </c:pt>
                <c:pt idx="1071">
                  <c:v>45005</c:v>
                </c:pt>
                <c:pt idx="1072">
                  <c:v>45006</c:v>
                </c:pt>
                <c:pt idx="1073">
                  <c:v>45007</c:v>
                </c:pt>
                <c:pt idx="1074">
                  <c:v>45008</c:v>
                </c:pt>
                <c:pt idx="1075">
                  <c:v>45009</c:v>
                </c:pt>
                <c:pt idx="1076">
                  <c:v>45012</c:v>
                </c:pt>
                <c:pt idx="1077">
                  <c:v>45013</c:v>
                </c:pt>
                <c:pt idx="1078">
                  <c:v>45014</c:v>
                </c:pt>
                <c:pt idx="1079">
                  <c:v>45015</c:v>
                </c:pt>
                <c:pt idx="1080">
                  <c:v>45016</c:v>
                </c:pt>
                <c:pt idx="1081">
                  <c:v>45019</c:v>
                </c:pt>
                <c:pt idx="1082">
                  <c:v>45020</c:v>
                </c:pt>
                <c:pt idx="1083">
                  <c:v>45021</c:v>
                </c:pt>
                <c:pt idx="1084">
                  <c:v>45022</c:v>
                </c:pt>
                <c:pt idx="1085">
                  <c:v>45027</c:v>
                </c:pt>
                <c:pt idx="1086">
                  <c:v>45028</c:v>
                </c:pt>
                <c:pt idx="1087">
                  <c:v>45029</c:v>
                </c:pt>
                <c:pt idx="1088">
                  <c:v>45030</c:v>
                </c:pt>
                <c:pt idx="1089">
                  <c:v>45033</c:v>
                </c:pt>
                <c:pt idx="1090">
                  <c:v>45034</c:v>
                </c:pt>
                <c:pt idx="1091">
                  <c:v>45035</c:v>
                </c:pt>
                <c:pt idx="1092">
                  <c:v>45036</c:v>
                </c:pt>
                <c:pt idx="1093">
                  <c:v>45037</c:v>
                </c:pt>
                <c:pt idx="1094">
                  <c:v>45040</c:v>
                </c:pt>
                <c:pt idx="1095">
                  <c:v>45041</c:v>
                </c:pt>
                <c:pt idx="1096">
                  <c:v>45042</c:v>
                </c:pt>
                <c:pt idx="1097">
                  <c:v>45043</c:v>
                </c:pt>
                <c:pt idx="1098">
                  <c:v>45044</c:v>
                </c:pt>
                <c:pt idx="1099">
                  <c:v>45048</c:v>
                </c:pt>
                <c:pt idx="1100">
                  <c:v>45049</c:v>
                </c:pt>
                <c:pt idx="1101">
                  <c:v>45050</c:v>
                </c:pt>
                <c:pt idx="1102">
                  <c:v>45051</c:v>
                </c:pt>
                <c:pt idx="1103">
                  <c:v>45054</c:v>
                </c:pt>
                <c:pt idx="1104">
                  <c:v>45055</c:v>
                </c:pt>
                <c:pt idx="1105">
                  <c:v>45056</c:v>
                </c:pt>
                <c:pt idx="1106">
                  <c:v>45057</c:v>
                </c:pt>
                <c:pt idx="1107">
                  <c:v>45058</c:v>
                </c:pt>
                <c:pt idx="1108">
                  <c:v>45061</c:v>
                </c:pt>
                <c:pt idx="1109">
                  <c:v>45062</c:v>
                </c:pt>
                <c:pt idx="1110">
                  <c:v>45063</c:v>
                </c:pt>
                <c:pt idx="1111">
                  <c:v>45064</c:v>
                </c:pt>
                <c:pt idx="1112">
                  <c:v>45065</c:v>
                </c:pt>
                <c:pt idx="1113">
                  <c:v>45068</c:v>
                </c:pt>
                <c:pt idx="1114">
                  <c:v>45069</c:v>
                </c:pt>
                <c:pt idx="1115">
                  <c:v>45070</c:v>
                </c:pt>
                <c:pt idx="1116">
                  <c:v>45071</c:v>
                </c:pt>
                <c:pt idx="1117">
                  <c:v>45072</c:v>
                </c:pt>
                <c:pt idx="1118">
                  <c:v>45075</c:v>
                </c:pt>
                <c:pt idx="1119">
                  <c:v>45076</c:v>
                </c:pt>
                <c:pt idx="1120">
                  <c:v>45077</c:v>
                </c:pt>
                <c:pt idx="1121">
                  <c:v>45078</c:v>
                </c:pt>
                <c:pt idx="1122">
                  <c:v>45079</c:v>
                </c:pt>
                <c:pt idx="1123">
                  <c:v>45082</c:v>
                </c:pt>
                <c:pt idx="1124">
                  <c:v>45083</c:v>
                </c:pt>
                <c:pt idx="1125">
                  <c:v>45084</c:v>
                </c:pt>
                <c:pt idx="1126">
                  <c:v>45085</c:v>
                </c:pt>
                <c:pt idx="1127">
                  <c:v>45086</c:v>
                </c:pt>
                <c:pt idx="1128">
                  <c:v>45089</c:v>
                </c:pt>
                <c:pt idx="1129">
                  <c:v>45090</c:v>
                </c:pt>
                <c:pt idx="1130">
                  <c:v>45091</c:v>
                </c:pt>
                <c:pt idx="1131">
                  <c:v>45092</c:v>
                </c:pt>
                <c:pt idx="1132">
                  <c:v>45093</c:v>
                </c:pt>
                <c:pt idx="1133">
                  <c:v>45096</c:v>
                </c:pt>
                <c:pt idx="1134">
                  <c:v>45097</c:v>
                </c:pt>
                <c:pt idx="1135">
                  <c:v>45098</c:v>
                </c:pt>
                <c:pt idx="1136">
                  <c:v>45099</c:v>
                </c:pt>
                <c:pt idx="1137">
                  <c:v>45100</c:v>
                </c:pt>
                <c:pt idx="1138">
                  <c:v>45103</c:v>
                </c:pt>
                <c:pt idx="1139">
                  <c:v>45104</c:v>
                </c:pt>
                <c:pt idx="1140">
                  <c:v>45105</c:v>
                </c:pt>
                <c:pt idx="1141">
                  <c:v>45106</c:v>
                </c:pt>
                <c:pt idx="1142">
                  <c:v>45107</c:v>
                </c:pt>
                <c:pt idx="1143">
                  <c:v>45110</c:v>
                </c:pt>
                <c:pt idx="1144">
                  <c:v>45111</c:v>
                </c:pt>
                <c:pt idx="1145">
                  <c:v>45112</c:v>
                </c:pt>
                <c:pt idx="1146">
                  <c:v>45113</c:v>
                </c:pt>
                <c:pt idx="1147">
                  <c:v>45114</c:v>
                </c:pt>
                <c:pt idx="1148">
                  <c:v>45117</c:v>
                </c:pt>
                <c:pt idx="1149">
                  <c:v>45118</c:v>
                </c:pt>
                <c:pt idx="1150">
                  <c:v>45119</c:v>
                </c:pt>
                <c:pt idx="1151">
                  <c:v>45120</c:v>
                </c:pt>
                <c:pt idx="1152">
                  <c:v>45121</c:v>
                </c:pt>
                <c:pt idx="1153">
                  <c:v>45124</c:v>
                </c:pt>
                <c:pt idx="1154">
                  <c:v>45125</c:v>
                </c:pt>
                <c:pt idx="1155">
                  <c:v>45126</c:v>
                </c:pt>
                <c:pt idx="1156">
                  <c:v>45127</c:v>
                </c:pt>
                <c:pt idx="1157">
                  <c:v>45128</c:v>
                </c:pt>
                <c:pt idx="1158">
                  <c:v>45131</c:v>
                </c:pt>
                <c:pt idx="1159">
                  <c:v>45132</c:v>
                </c:pt>
                <c:pt idx="1160">
                  <c:v>45133</c:v>
                </c:pt>
                <c:pt idx="1161">
                  <c:v>45134</c:v>
                </c:pt>
                <c:pt idx="1162">
                  <c:v>45135</c:v>
                </c:pt>
                <c:pt idx="1163">
                  <c:v>45138</c:v>
                </c:pt>
                <c:pt idx="1164">
                  <c:v>45139</c:v>
                </c:pt>
                <c:pt idx="1165">
                  <c:v>45140</c:v>
                </c:pt>
                <c:pt idx="1166">
                  <c:v>45141</c:v>
                </c:pt>
                <c:pt idx="1167">
                  <c:v>45142</c:v>
                </c:pt>
                <c:pt idx="1168">
                  <c:v>45145</c:v>
                </c:pt>
                <c:pt idx="1169">
                  <c:v>45146</c:v>
                </c:pt>
                <c:pt idx="1170">
                  <c:v>45147</c:v>
                </c:pt>
                <c:pt idx="1171">
                  <c:v>45148</c:v>
                </c:pt>
                <c:pt idx="1172">
                  <c:v>45149</c:v>
                </c:pt>
                <c:pt idx="1173">
                  <c:v>45152</c:v>
                </c:pt>
                <c:pt idx="1174">
                  <c:v>45153</c:v>
                </c:pt>
                <c:pt idx="1175">
                  <c:v>45154</c:v>
                </c:pt>
                <c:pt idx="1176">
                  <c:v>45155</c:v>
                </c:pt>
                <c:pt idx="1177">
                  <c:v>45156</c:v>
                </c:pt>
                <c:pt idx="1178">
                  <c:v>45159</c:v>
                </c:pt>
                <c:pt idx="1179">
                  <c:v>45160</c:v>
                </c:pt>
                <c:pt idx="1180">
                  <c:v>45161</c:v>
                </c:pt>
                <c:pt idx="1181">
                  <c:v>45162</c:v>
                </c:pt>
                <c:pt idx="1182">
                  <c:v>45163</c:v>
                </c:pt>
                <c:pt idx="1183">
                  <c:v>45166</c:v>
                </c:pt>
                <c:pt idx="1184">
                  <c:v>45167</c:v>
                </c:pt>
                <c:pt idx="1185">
                  <c:v>45168</c:v>
                </c:pt>
                <c:pt idx="1186">
                  <c:v>45169</c:v>
                </c:pt>
                <c:pt idx="1187">
                  <c:v>45170</c:v>
                </c:pt>
                <c:pt idx="1188">
                  <c:v>45173</c:v>
                </c:pt>
                <c:pt idx="1189">
                  <c:v>45174</c:v>
                </c:pt>
                <c:pt idx="1190">
                  <c:v>45175</c:v>
                </c:pt>
                <c:pt idx="1191">
                  <c:v>45176</c:v>
                </c:pt>
                <c:pt idx="1192">
                  <c:v>45177</c:v>
                </c:pt>
                <c:pt idx="1193">
                  <c:v>45180</c:v>
                </c:pt>
                <c:pt idx="1194">
                  <c:v>45181</c:v>
                </c:pt>
                <c:pt idx="1195">
                  <c:v>45182</c:v>
                </c:pt>
                <c:pt idx="1196">
                  <c:v>45183</c:v>
                </c:pt>
                <c:pt idx="1197">
                  <c:v>45184</c:v>
                </c:pt>
                <c:pt idx="1198">
                  <c:v>45187</c:v>
                </c:pt>
                <c:pt idx="1199">
                  <c:v>45188</c:v>
                </c:pt>
                <c:pt idx="1200">
                  <c:v>45189</c:v>
                </c:pt>
                <c:pt idx="1201">
                  <c:v>45190</c:v>
                </c:pt>
                <c:pt idx="1202">
                  <c:v>45191</c:v>
                </c:pt>
                <c:pt idx="1203">
                  <c:v>45194</c:v>
                </c:pt>
                <c:pt idx="1204">
                  <c:v>45195</c:v>
                </c:pt>
                <c:pt idx="1205">
                  <c:v>45196</c:v>
                </c:pt>
                <c:pt idx="1206">
                  <c:v>45197</c:v>
                </c:pt>
                <c:pt idx="1207">
                  <c:v>45198</c:v>
                </c:pt>
                <c:pt idx="1208">
                  <c:v>45201</c:v>
                </c:pt>
                <c:pt idx="1209">
                  <c:v>45202</c:v>
                </c:pt>
                <c:pt idx="1210">
                  <c:v>45203</c:v>
                </c:pt>
                <c:pt idx="1211">
                  <c:v>45204</c:v>
                </c:pt>
                <c:pt idx="1212">
                  <c:v>45205</c:v>
                </c:pt>
                <c:pt idx="1213">
                  <c:v>45208</c:v>
                </c:pt>
                <c:pt idx="1214">
                  <c:v>45209</c:v>
                </c:pt>
                <c:pt idx="1215">
                  <c:v>45210</c:v>
                </c:pt>
                <c:pt idx="1216">
                  <c:v>45211</c:v>
                </c:pt>
                <c:pt idx="1217">
                  <c:v>45212</c:v>
                </c:pt>
                <c:pt idx="1218">
                  <c:v>45215</c:v>
                </c:pt>
                <c:pt idx="1219">
                  <c:v>45216</c:v>
                </c:pt>
                <c:pt idx="1220">
                  <c:v>45217</c:v>
                </c:pt>
                <c:pt idx="1221">
                  <c:v>45218</c:v>
                </c:pt>
                <c:pt idx="1222">
                  <c:v>45219</c:v>
                </c:pt>
                <c:pt idx="1223">
                  <c:v>45222</c:v>
                </c:pt>
                <c:pt idx="1224">
                  <c:v>45223</c:v>
                </c:pt>
                <c:pt idx="1225">
                  <c:v>45224</c:v>
                </c:pt>
                <c:pt idx="1226">
                  <c:v>45225</c:v>
                </c:pt>
                <c:pt idx="1227">
                  <c:v>45226</c:v>
                </c:pt>
                <c:pt idx="1228">
                  <c:v>45229</c:v>
                </c:pt>
                <c:pt idx="1229">
                  <c:v>45230</c:v>
                </c:pt>
                <c:pt idx="1230">
                  <c:v>45231</c:v>
                </c:pt>
                <c:pt idx="1231">
                  <c:v>45232</c:v>
                </c:pt>
                <c:pt idx="1232">
                  <c:v>45233</c:v>
                </c:pt>
                <c:pt idx="1233">
                  <c:v>45236</c:v>
                </c:pt>
                <c:pt idx="1234">
                  <c:v>45237</c:v>
                </c:pt>
                <c:pt idx="1235">
                  <c:v>45238</c:v>
                </c:pt>
                <c:pt idx="1236">
                  <c:v>45239</c:v>
                </c:pt>
                <c:pt idx="1237">
                  <c:v>45240</c:v>
                </c:pt>
                <c:pt idx="1238">
                  <c:v>45243</c:v>
                </c:pt>
                <c:pt idx="1239">
                  <c:v>45244</c:v>
                </c:pt>
                <c:pt idx="1240">
                  <c:v>45245</c:v>
                </c:pt>
                <c:pt idx="1241">
                  <c:v>45246</c:v>
                </c:pt>
                <c:pt idx="1242">
                  <c:v>45247</c:v>
                </c:pt>
                <c:pt idx="1243">
                  <c:v>45250</c:v>
                </c:pt>
                <c:pt idx="1244">
                  <c:v>45251</c:v>
                </c:pt>
                <c:pt idx="1245">
                  <c:v>45252</c:v>
                </c:pt>
                <c:pt idx="1246">
                  <c:v>45253</c:v>
                </c:pt>
                <c:pt idx="1247">
                  <c:v>45254</c:v>
                </c:pt>
                <c:pt idx="1248">
                  <c:v>45257</c:v>
                </c:pt>
                <c:pt idx="1249">
                  <c:v>45258</c:v>
                </c:pt>
                <c:pt idx="1250">
                  <c:v>45259</c:v>
                </c:pt>
                <c:pt idx="1251">
                  <c:v>45260</c:v>
                </c:pt>
                <c:pt idx="1252">
                  <c:v>45261</c:v>
                </c:pt>
                <c:pt idx="1253">
                  <c:v>45264</c:v>
                </c:pt>
                <c:pt idx="1254">
                  <c:v>45265</c:v>
                </c:pt>
                <c:pt idx="1255">
                  <c:v>45266</c:v>
                </c:pt>
                <c:pt idx="1256">
                  <c:v>45267</c:v>
                </c:pt>
                <c:pt idx="1257">
                  <c:v>45268</c:v>
                </c:pt>
                <c:pt idx="1258">
                  <c:v>45271</c:v>
                </c:pt>
                <c:pt idx="1259">
                  <c:v>45272</c:v>
                </c:pt>
                <c:pt idx="1260">
                  <c:v>45273</c:v>
                </c:pt>
                <c:pt idx="1261">
                  <c:v>45274</c:v>
                </c:pt>
                <c:pt idx="1262">
                  <c:v>45275</c:v>
                </c:pt>
                <c:pt idx="1263">
                  <c:v>45278</c:v>
                </c:pt>
                <c:pt idx="1264">
                  <c:v>45279</c:v>
                </c:pt>
                <c:pt idx="1265">
                  <c:v>45280</c:v>
                </c:pt>
                <c:pt idx="1266">
                  <c:v>45281</c:v>
                </c:pt>
                <c:pt idx="1267">
                  <c:v>45282</c:v>
                </c:pt>
                <c:pt idx="1268">
                  <c:v>45287</c:v>
                </c:pt>
                <c:pt idx="1269">
                  <c:v>45288</c:v>
                </c:pt>
                <c:pt idx="1270">
                  <c:v>45289</c:v>
                </c:pt>
              </c:numCache>
            </c:numRef>
          </c:cat>
          <c:val>
            <c:numRef>
              <c:f>'Rendimenti giornalieri'!$C$3:$C$1273</c:f>
              <c:numCache>
                <c:formatCode>0.00%</c:formatCode>
                <c:ptCount val="1271"/>
                <c:pt idx="0">
                  <c:v>-2.4403470715835818E-3</c:v>
                </c:pt>
                <c:pt idx="1">
                  <c:v>3.8597444957869209E-2</c:v>
                </c:pt>
                <c:pt idx="2">
                  <c:v>-7.0662130332375117E-3</c:v>
                </c:pt>
                <c:pt idx="3">
                  <c:v>2.4248813916710743E-2</c:v>
                </c:pt>
                <c:pt idx="4">
                  <c:v>-2.3160061760165718E-3</c:v>
                </c:pt>
                <c:pt idx="5">
                  <c:v>8.5117358782564878E-3</c:v>
                </c:pt>
                <c:pt idx="6">
                  <c:v>7.6726342710997653E-3</c:v>
                </c:pt>
                <c:pt idx="7">
                  <c:v>1.5228426395939021E-3</c:v>
                </c:pt>
                <c:pt idx="8">
                  <c:v>9.883426254434724E-3</c:v>
                </c:pt>
                <c:pt idx="9">
                  <c:v>-5.7716436637390567E-3</c:v>
                </c:pt>
                <c:pt idx="10">
                  <c:v>9.591115598182709E-3</c:v>
                </c:pt>
                <c:pt idx="11">
                  <c:v>2.0000000000000018E-2</c:v>
                </c:pt>
                <c:pt idx="12">
                  <c:v>9.8039215686274161E-3</c:v>
                </c:pt>
                <c:pt idx="13">
                  <c:v>-9.7087378640769995E-4</c:v>
                </c:pt>
                <c:pt idx="14">
                  <c:v>7.2886297376093534E-3</c:v>
                </c:pt>
                <c:pt idx="15">
                  <c:v>-2.4119633381572636E-2</c:v>
                </c:pt>
                <c:pt idx="16">
                  <c:v>8.4033613445377853E-3</c:v>
                </c:pt>
                <c:pt idx="17">
                  <c:v>-4.4117647058823373E-3</c:v>
                </c:pt>
                <c:pt idx="18">
                  <c:v>5.9084194977845339E-3</c:v>
                </c:pt>
                <c:pt idx="19">
                  <c:v>9.3000489476260384E-3</c:v>
                </c:pt>
                <c:pt idx="20">
                  <c:v>7.2744907856450158E-3</c:v>
                </c:pt>
                <c:pt idx="21">
                  <c:v>-4.2609532980259934E-2</c:v>
                </c:pt>
                <c:pt idx="22">
                  <c:v>-1.0560724163942603E-2</c:v>
                </c:pt>
                <c:pt idx="23">
                  <c:v>3.0749682337992468E-2</c:v>
                </c:pt>
                <c:pt idx="24">
                  <c:v>-3.9447731755424265E-3</c:v>
                </c:pt>
                <c:pt idx="25">
                  <c:v>-1.2376237623762387E-2</c:v>
                </c:pt>
                <c:pt idx="26">
                  <c:v>-5.7644110275689719E-3</c:v>
                </c:pt>
                <c:pt idx="27">
                  <c:v>5.7978321149483314E-3</c:v>
                </c:pt>
                <c:pt idx="28">
                  <c:v>8.0200501253131495E-3</c:v>
                </c:pt>
                <c:pt idx="29">
                  <c:v>-1.2182993535554409E-2</c:v>
                </c:pt>
                <c:pt idx="30">
                  <c:v>-8.3060659451296148E-3</c:v>
                </c:pt>
                <c:pt idx="31">
                  <c:v>1.0913705583756483E-2</c:v>
                </c:pt>
                <c:pt idx="32">
                  <c:v>-3.0128044187798242E-3</c:v>
                </c:pt>
                <c:pt idx="33">
                  <c:v>1.6368672878368073E-2</c:v>
                </c:pt>
                <c:pt idx="34">
                  <c:v>1.4866204162535812E-3</c:v>
                </c:pt>
                <c:pt idx="35">
                  <c:v>3.4636318654133191E-3</c:v>
                </c:pt>
                <c:pt idx="36">
                  <c:v>6.4102564102563875E-3</c:v>
                </c:pt>
                <c:pt idx="37">
                  <c:v>3.0377266046055951E-2</c:v>
                </c:pt>
                <c:pt idx="38">
                  <c:v>1.7118402282453538E-2</c:v>
                </c:pt>
                <c:pt idx="39">
                  <c:v>-3.740065451145469E-3</c:v>
                </c:pt>
                <c:pt idx="40">
                  <c:v>2.3463162834349571E-3</c:v>
                </c:pt>
                <c:pt idx="41">
                  <c:v>1.0767790262172339E-2</c:v>
                </c:pt>
                <c:pt idx="42">
                  <c:v>-4.631773969430153E-4</c:v>
                </c:pt>
                <c:pt idx="43">
                  <c:v>4.1705282669137755E-3</c:v>
                </c:pt>
                <c:pt idx="44">
                  <c:v>4.1532071988925612E-3</c:v>
                </c:pt>
                <c:pt idx="45">
                  <c:v>-9.1911764705882026E-3</c:v>
                </c:pt>
                <c:pt idx="46">
                  <c:v>-2.3191094619666064E-2</c:v>
                </c:pt>
                <c:pt idx="47">
                  <c:v>9.4966761633428209E-3</c:v>
                </c:pt>
                <c:pt idx="48">
                  <c:v>-1.3170272812793926E-2</c:v>
                </c:pt>
                <c:pt idx="49">
                  <c:v>-2.3832221163012424E-2</c:v>
                </c:pt>
                <c:pt idx="50">
                  <c:v>3.3203125E-2</c:v>
                </c:pt>
                <c:pt idx="51">
                  <c:v>3.780718336483968E-3</c:v>
                </c:pt>
                <c:pt idx="52">
                  <c:v>-2.3540489642184581E-2</c:v>
                </c:pt>
                <c:pt idx="53">
                  <c:v>1.7357762777242103E-2</c:v>
                </c:pt>
                <c:pt idx="54">
                  <c:v>-5.687203791469142E-3</c:v>
                </c:pt>
                <c:pt idx="55">
                  <c:v>-6.1963775023832213E-3</c:v>
                </c:pt>
                <c:pt idx="56">
                  <c:v>6.7146282973622462E-3</c:v>
                </c:pt>
                <c:pt idx="57">
                  <c:v>1.3339685564554449E-2</c:v>
                </c:pt>
                <c:pt idx="58">
                  <c:v>7.0521861777150807E-3</c:v>
                </c:pt>
                <c:pt idx="59">
                  <c:v>-1.4005602240895199E-3</c:v>
                </c:pt>
                <c:pt idx="60">
                  <c:v>4.2075736325386526E-3</c:v>
                </c:pt>
                <c:pt idx="61">
                  <c:v>8.379888268156277E-3</c:v>
                </c:pt>
                <c:pt idx="62">
                  <c:v>1.2003693444136543E-2</c:v>
                </c:pt>
                <c:pt idx="63">
                  <c:v>1.117700729927007E-2</c:v>
                </c:pt>
                <c:pt idx="64">
                  <c:v>8.5720730882021812E-3</c:v>
                </c:pt>
                <c:pt idx="65">
                  <c:v>1.2748825766047744E-2</c:v>
                </c:pt>
                <c:pt idx="66">
                  <c:v>5.079505300353393E-3</c:v>
                </c:pt>
                <c:pt idx="67">
                  <c:v>-1.2304987914744103E-2</c:v>
                </c:pt>
                <c:pt idx="68">
                  <c:v>-2.6696329254727313E-3</c:v>
                </c:pt>
                <c:pt idx="69">
                  <c:v>9.5917912112424286E-3</c:v>
                </c:pt>
                <c:pt idx="70">
                  <c:v>-3.9770216526734403E-3</c:v>
                </c:pt>
                <c:pt idx="71">
                  <c:v>0</c:v>
                </c:pt>
                <c:pt idx="72">
                  <c:v>3.9929015084294583E-3</c:v>
                </c:pt>
                <c:pt idx="73">
                  <c:v>1.5024304021210577E-2</c:v>
                </c:pt>
                <c:pt idx="74">
                  <c:v>-1.0883761427950001E-3</c:v>
                </c:pt>
                <c:pt idx="75">
                  <c:v>1.1767269557637849E-2</c:v>
                </c:pt>
                <c:pt idx="76">
                  <c:v>-5.3844497092396804E-3</c:v>
                </c:pt>
                <c:pt idx="77">
                  <c:v>-8.6617583369430484E-4</c:v>
                </c:pt>
                <c:pt idx="78">
                  <c:v>-8.4525357607281304E-3</c:v>
                </c:pt>
                <c:pt idx="79">
                  <c:v>1.9672131147541183E-3</c:v>
                </c:pt>
                <c:pt idx="80">
                  <c:v>-2.6178010471203939E-3</c:v>
                </c:pt>
                <c:pt idx="81">
                  <c:v>2.1872265966753623E-3</c:v>
                </c:pt>
                <c:pt idx="82">
                  <c:v>-8.7298123090351343E-4</c:v>
                </c:pt>
                <c:pt idx="83">
                  <c:v>9.1306247269550056E-2</c:v>
                </c:pt>
                <c:pt idx="84">
                  <c:v>1.2009607686148893E-2</c:v>
                </c:pt>
                <c:pt idx="85">
                  <c:v>-1.1075949367088667E-2</c:v>
                </c:pt>
                <c:pt idx="86">
                  <c:v>2.6200000000000001E-2</c:v>
                </c:pt>
                <c:pt idx="87">
                  <c:v>-2.6115766907035765E-2</c:v>
                </c:pt>
                <c:pt idx="88">
                  <c:v>8.6051630978587479E-3</c:v>
                </c:pt>
                <c:pt idx="89">
                  <c:v>-2.4603174603174516E-2</c:v>
                </c:pt>
                <c:pt idx="90">
                  <c:v>1.8917819365337651E-2</c:v>
                </c:pt>
                <c:pt idx="91">
                  <c:v>1.0580954282291888E-2</c:v>
                </c:pt>
                <c:pt idx="92">
                  <c:v>-6.5191623864085946E-3</c:v>
                </c:pt>
                <c:pt idx="93">
                  <c:v>1.6106581825412691E-2</c:v>
                </c:pt>
                <c:pt idx="94">
                  <c:v>-1.7612524461839585E-2</c:v>
                </c:pt>
                <c:pt idx="95">
                  <c:v>2.6892430278884438E-2</c:v>
                </c:pt>
                <c:pt idx="96">
                  <c:v>2.0562560620756676E-2</c:v>
                </c:pt>
                <c:pt idx="97">
                  <c:v>-1.2355065576886481E-2</c:v>
                </c:pt>
                <c:pt idx="98">
                  <c:v>-2.1170130869900827E-3</c:v>
                </c:pt>
                <c:pt idx="99">
                  <c:v>1.0028929604628756E-2</c:v>
                </c:pt>
                <c:pt idx="100">
                  <c:v>8.4017567309528918E-3</c:v>
                </c:pt>
                <c:pt idx="101">
                  <c:v>-2.0640030297292111E-2</c:v>
                </c:pt>
                <c:pt idx="102">
                  <c:v>-1.3534416086621315E-3</c:v>
                </c:pt>
                <c:pt idx="103">
                  <c:v>-7.9380445304937375E-3</c:v>
                </c:pt>
                <c:pt idx="104">
                  <c:v>1.1709601873536313E-2</c:v>
                </c:pt>
                <c:pt idx="105">
                  <c:v>-4.6296296296295392E-3</c:v>
                </c:pt>
                <c:pt idx="106">
                  <c:v>-2.3255813953488857E-3</c:v>
                </c:pt>
                <c:pt idx="107">
                  <c:v>1.2043512043512061E-2</c:v>
                </c:pt>
                <c:pt idx="108">
                  <c:v>1.8234165067178454E-2</c:v>
                </c:pt>
                <c:pt idx="109">
                  <c:v>-1.187558906691788E-2</c:v>
                </c:pt>
                <c:pt idx="110">
                  <c:v>-2.0221289584128277E-2</c:v>
                </c:pt>
                <c:pt idx="111">
                  <c:v>9.7352024922119362E-3</c:v>
                </c:pt>
                <c:pt idx="112">
                  <c:v>5.0134978789047047E-3</c:v>
                </c:pt>
                <c:pt idx="113">
                  <c:v>8.4420567920184819E-3</c:v>
                </c:pt>
                <c:pt idx="114">
                  <c:v>3.995433789954328E-2</c:v>
                </c:pt>
                <c:pt idx="115">
                  <c:v>-2.2685693377241134E-2</c:v>
                </c:pt>
                <c:pt idx="116">
                  <c:v>8.0494196929987716E-3</c:v>
                </c:pt>
                <c:pt idx="117">
                  <c:v>-1.6713091922004875E-3</c:v>
                </c:pt>
                <c:pt idx="118">
                  <c:v>-1.2462797619047672E-2</c:v>
                </c:pt>
                <c:pt idx="119">
                  <c:v>-8.4761725372010099E-3</c:v>
                </c:pt>
                <c:pt idx="120">
                  <c:v>2.9255319148936199E-2</c:v>
                </c:pt>
                <c:pt idx="121">
                  <c:v>-1.9195275009228463E-2</c:v>
                </c:pt>
                <c:pt idx="122">
                  <c:v>2.1829130598419288E-2</c:v>
                </c:pt>
                <c:pt idx="123">
                  <c:v>1.0497237569060847E-2</c:v>
                </c:pt>
                <c:pt idx="124">
                  <c:v>-2.004738472753842E-3</c:v>
                </c:pt>
                <c:pt idx="125">
                  <c:v>1.771365960555138E-2</c:v>
                </c:pt>
                <c:pt idx="126">
                  <c:v>-1.4354925533822671E-3</c:v>
                </c:pt>
                <c:pt idx="127">
                  <c:v>-3.9532794249775849E-3</c:v>
                </c:pt>
                <c:pt idx="128">
                  <c:v>1.028324012267734E-2</c:v>
                </c:pt>
                <c:pt idx="129">
                  <c:v>6.0714285714285054E-3</c:v>
                </c:pt>
                <c:pt idx="130">
                  <c:v>-1.0827121050763222E-2</c:v>
                </c:pt>
                <c:pt idx="131">
                  <c:v>-1.4354925533822671E-3</c:v>
                </c:pt>
                <c:pt idx="132">
                  <c:v>-6.2893081761006275E-3</c:v>
                </c:pt>
                <c:pt idx="133">
                  <c:v>7.5949367088608E-3</c:v>
                </c:pt>
                <c:pt idx="134">
                  <c:v>7.5376884422109214E-3</c:v>
                </c:pt>
                <c:pt idx="135">
                  <c:v>3.5625222657653666E-4</c:v>
                </c:pt>
                <c:pt idx="136">
                  <c:v>3.739316239316226E-3</c:v>
                </c:pt>
                <c:pt idx="137">
                  <c:v>-1.0289160901188699E-2</c:v>
                </c:pt>
                <c:pt idx="138">
                  <c:v>1.8462089980283425E-2</c:v>
                </c:pt>
                <c:pt idx="139">
                  <c:v>-3.6958817317845893E-3</c:v>
                </c:pt>
                <c:pt idx="140">
                  <c:v>-2.8263557675323181E-3</c:v>
                </c:pt>
                <c:pt idx="141">
                  <c:v>1.5943312666075737E-3</c:v>
                </c:pt>
                <c:pt idx="142">
                  <c:v>2.5114962858153511E-2</c:v>
                </c:pt>
                <c:pt idx="143">
                  <c:v>-3.1055900621119736E-3</c:v>
                </c:pt>
                <c:pt idx="144">
                  <c:v>-3.3748701973001061E-2</c:v>
                </c:pt>
                <c:pt idx="145">
                  <c:v>3.7255955579437616E-2</c:v>
                </c:pt>
                <c:pt idx="146">
                  <c:v>2.3484717665342769E-2</c:v>
                </c:pt>
                <c:pt idx="147">
                  <c:v>-5.7195883246161761E-2</c:v>
                </c:pt>
                <c:pt idx="148">
                  <c:v>-4.1517537580529562E-2</c:v>
                </c:pt>
                <c:pt idx="149">
                  <c:v>7.6549663928304756E-3</c:v>
                </c:pt>
                <c:pt idx="150">
                  <c:v>1.3711321104317165E-2</c:v>
                </c:pt>
                <c:pt idx="151">
                  <c:v>-2.2299396819594253E-2</c:v>
                </c:pt>
                <c:pt idx="152">
                  <c:v>-2.9164329781267595E-2</c:v>
                </c:pt>
                <c:pt idx="153">
                  <c:v>7.8952435971499924E-3</c:v>
                </c:pt>
                <c:pt idx="154">
                  <c:v>1.9105846389000369E-4</c:v>
                </c:pt>
                <c:pt idx="155">
                  <c:v>-2.5023877745940837E-2</c:v>
                </c:pt>
                <c:pt idx="156">
                  <c:v>7.4451410658309403E-3</c:v>
                </c:pt>
                <c:pt idx="157">
                  <c:v>2.3337222870476459E-3</c:v>
                </c:pt>
                <c:pt idx="158">
                  <c:v>6.9848661233993248E-3</c:v>
                </c:pt>
                <c:pt idx="159">
                  <c:v>5.5876685934488357E-3</c:v>
                </c:pt>
                <c:pt idx="160">
                  <c:v>1.8585936003065795E-2</c:v>
                </c:pt>
                <c:pt idx="161">
                  <c:v>-1.2227238525206907E-2</c:v>
                </c:pt>
                <c:pt idx="162">
                  <c:v>-1.047419539135408E-2</c:v>
                </c:pt>
                <c:pt idx="163">
                  <c:v>6.1585835257889077E-3</c:v>
                </c:pt>
                <c:pt idx="164">
                  <c:v>1.0328997704667442E-2</c:v>
                </c:pt>
                <c:pt idx="165">
                  <c:v>4.3544112078757191E-3</c:v>
                </c:pt>
                <c:pt idx="166">
                  <c:v>2.827521206409056E-3</c:v>
                </c:pt>
                <c:pt idx="167">
                  <c:v>1.3909774436090094E-2</c:v>
                </c:pt>
                <c:pt idx="168">
                  <c:v>1.8539117538005634E-3</c:v>
                </c:pt>
                <c:pt idx="169">
                  <c:v>7.4019245003698053E-4</c:v>
                </c:pt>
                <c:pt idx="170">
                  <c:v>9.8002958579883614E-3</c:v>
                </c:pt>
                <c:pt idx="171">
                  <c:v>6.4090825856071287E-3</c:v>
                </c:pt>
                <c:pt idx="172">
                  <c:v>1.4919941775836776E-2</c:v>
                </c:pt>
                <c:pt idx="173">
                  <c:v>-6.6332018644674751E-3</c:v>
                </c:pt>
                <c:pt idx="174">
                  <c:v>-2.5988088792636699E-2</c:v>
                </c:pt>
                <c:pt idx="175">
                  <c:v>2.4087455994070694E-3</c:v>
                </c:pt>
                <c:pt idx="176">
                  <c:v>1.9778188539741226E-2</c:v>
                </c:pt>
                <c:pt idx="177">
                  <c:v>-1.1963023382273064E-2</c:v>
                </c:pt>
                <c:pt idx="178">
                  <c:v>-1.4859658778205831E-2</c:v>
                </c:pt>
                <c:pt idx="179">
                  <c:v>8.566108007448836E-3</c:v>
                </c:pt>
                <c:pt idx="180">
                  <c:v>9.7858197932052526E-3</c:v>
                </c:pt>
                <c:pt idx="181">
                  <c:v>5.6683123057232887E-3</c:v>
                </c:pt>
                <c:pt idx="182">
                  <c:v>-9.0909090909085943E-4</c:v>
                </c:pt>
                <c:pt idx="183">
                  <c:v>-8.5532302092812262E-3</c:v>
                </c:pt>
                <c:pt idx="184">
                  <c:v>5.5066079295154058E-3</c:v>
                </c:pt>
                <c:pt idx="185">
                  <c:v>-1.5334063526834529E-2</c:v>
                </c:pt>
                <c:pt idx="186">
                  <c:v>3.3185020393029285E-2</c:v>
                </c:pt>
                <c:pt idx="187">
                  <c:v>2.3147317423291014E-2</c:v>
                </c:pt>
                <c:pt idx="188">
                  <c:v>1.9291476674849761E-3</c:v>
                </c:pt>
                <c:pt idx="189">
                  <c:v>-1.2077717486434381E-2</c:v>
                </c:pt>
                <c:pt idx="190">
                  <c:v>-4.7661233167965888E-2</c:v>
                </c:pt>
                <c:pt idx="191">
                  <c:v>1.0604651162790857E-2</c:v>
                </c:pt>
                <c:pt idx="192">
                  <c:v>2.7614138438880609E-3</c:v>
                </c:pt>
                <c:pt idx="193">
                  <c:v>-9.1793647879566675E-3</c:v>
                </c:pt>
                <c:pt idx="194">
                  <c:v>3.298128589957372E-2</c:v>
                </c:pt>
                <c:pt idx="195">
                  <c:v>-5.3811659192815053E-4</c:v>
                </c:pt>
                <c:pt idx="196">
                  <c:v>5.7430007178749243E-3</c:v>
                </c:pt>
                <c:pt idx="197">
                  <c:v>2.4982155603139322E-3</c:v>
                </c:pt>
                <c:pt idx="198">
                  <c:v>2.0291918832324729E-2</c:v>
                </c:pt>
                <c:pt idx="199">
                  <c:v>-1.7445917655268706E-2</c:v>
                </c:pt>
                <c:pt idx="200">
                  <c:v>1.4204545454543638E-3</c:v>
                </c:pt>
                <c:pt idx="201">
                  <c:v>-2.3049645390069706E-3</c:v>
                </c:pt>
                <c:pt idx="202">
                  <c:v>0</c:v>
                </c:pt>
                <c:pt idx="203">
                  <c:v>-4.2651501688290017E-3</c:v>
                </c:pt>
                <c:pt idx="204">
                  <c:v>-2.1952525432803793E-2</c:v>
                </c:pt>
                <c:pt idx="205">
                  <c:v>-3.1021897810219468E-3</c:v>
                </c:pt>
                <c:pt idx="206">
                  <c:v>7.3219842577338934E-3</c:v>
                </c:pt>
                <c:pt idx="207">
                  <c:v>1.2538615300745182E-2</c:v>
                </c:pt>
                <c:pt idx="208">
                  <c:v>-9.3323761665471405E-3</c:v>
                </c:pt>
                <c:pt idx="209">
                  <c:v>7.0652173913043903E-3</c:v>
                </c:pt>
                <c:pt idx="210">
                  <c:v>-3.9575463212806472E-3</c:v>
                </c:pt>
                <c:pt idx="211">
                  <c:v>1.1378002528444897E-2</c:v>
                </c:pt>
                <c:pt idx="212">
                  <c:v>2.1785714285714297E-2</c:v>
                </c:pt>
                <c:pt idx="213">
                  <c:v>-1.660258650821389E-2</c:v>
                </c:pt>
                <c:pt idx="214">
                  <c:v>-5.3492091700728661E-2</c:v>
                </c:pt>
                <c:pt idx="215">
                  <c:v>3.0792339466766849E-2</c:v>
                </c:pt>
                <c:pt idx="216">
                  <c:v>-9.1074681238615396E-3</c:v>
                </c:pt>
                <c:pt idx="217">
                  <c:v>-8.0882352941176183E-3</c:v>
                </c:pt>
                <c:pt idx="218">
                  <c:v>-1.2972572275761207E-3</c:v>
                </c:pt>
                <c:pt idx="219">
                  <c:v>-9.4637223974763929E-3</c:v>
                </c:pt>
                <c:pt idx="220">
                  <c:v>-5.9947545897338639E-3</c:v>
                </c:pt>
                <c:pt idx="221">
                  <c:v>8.1040331699961943E-3</c:v>
                </c:pt>
                <c:pt idx="222">
                  <c:v>1.3086558235184231E-2</c:v>
                </c:pt>
                <c:pt idx="223">
                  <c:v>4.4288614135448157E-3</c:v>
                </c:pt>
                <c:pt idx="224">
                  <c:v>3.1232776042624533E-3</c:v>
                </c:pt>
                <c:pt idx="225">
                  <c:v>0</c:v>
                </c:pt>
                <c:pt idx="226">
                  <c:v>0</c:v>
                </c:pt>
                <c:pt idx="227">
                  <c:v>7.1428571428571175E-3</c:v>
                </c:pt>
                <c:pt idx="228">
                  <c:v>1.309328968903456E-2</c:v>
                </c:pt>
                <c:pt idx="229">
                  <c:v>1.2206067133369247E-2</c:v>
                </c:pt>
                <c:pt idx="230">
                  <c:v>0</c:v>
                </c:pt>
                <c:pt idx="231">
                  <c:v>2.8373825146303933E-3</c:v>
                </c:pt>
                <c:pt idx="232">
                  <c:v>-2.7232537577365101E-2</c:v>
                </c:pt>
                <c:pt idx="233">
                  <c:v>1.1088892928558414E-2</c:v>
                </c:pt>
                <c:pt idx="234">
                  <c:v>-8.9895720963684145E-4</c:v>
                </c:pt>
                <c:pt idx="235">
                  <c:v>-6.2983624257693105E-3</c:v>
                </c:pt>
                <c:pt idx="236">
                  <c:v>1.1227816008692271E-2</c:v>
                </c:pt>
                <c:pt idx="237">
                  <c:v>-1.8982808022922626E-2</c:v>
                </c:pt>
                <c:pt idx="238">
                  <c:v>4.1986126323476647E-3</c:v>
                </c:pt>
                <c:pt idx="239">
                  <c:v>1.2179603708416531E-2</c:v>
                </c:pt>
                <c:pt idx="240">
                  <c:v>-7.1839080459767946E-4</c:v>
                </c:pt>
                <c:pt idx="241">
                  <c:v>1.4378145219267058E-3</c:v>
                </c:pt>
                <c:pt idx="242">
                  <c:v>2.5843503230437825E-2</c:v>
                </c:pt>
                <c:pt idx="243">
                  <c:v>3.8488453463960681E-3</c:v>
                </c:pt>
                <c:pt idx="244">
                  <c:v>9.5852213314744361E-3</c:v>
                </c:pt>
                <c:pt idx="245">
                  <c:v>-4.488175384084081E-3</c:v>
                </c:pt>
                <c:pt idx="246">
                  <c:v>1.0750823651811903E-2</c:v>
                </c:pt>
                <c:pt idx="247">
                  <c:v>-1.2008920912677246E-3</c:v>
                </c:pt>
                <c:pt idx="248">
                  <c:v>4.809343868086513E-3</c:v>
                </c:pt>
                <c:pt idx="249">
                  <c:v>-9.2307692307691536E-3</c:v>
                </c:pt>
                <c:pt idx="250">
                  <c:v>6.0386473429951959E-3</c:v>
                </c:pt>
                <c:pt idx="251">
                  <c:v>1.3719773623734888E-3</c:v>
                </c:pt>
                <c:pt idx="252">
                  <c:v>-7.8780613118685228E-3</c:v>
                </c:pt>
                <c:pt idx="253">
                  <c:v>1.7607457276022975E-2</c:v>
                </c:pt>
                <c:pt idx="254">
                  <c:v>2.7480916030534486E-2</c:v>
                </c:pt>
                <c:pt idx="255">
                  <c:v>2.3609047383192916E-2</c:v>
                </c:pt>
                <c:pt idx="256">
                  <c:v>-3.0645161290322465E-3</c:v>
                </c:pt>
                <c:pt idx="257">
                  <c:v>3.2357223750190123E-4</c:v>
                </c:pt>
                <c:pt idx="258">
                  <c:v>1.3262170467410739E-2</c:v>
                </c:pt>
                <c:pt idx="259">
                  <c:v>8.9385474860335101E-3</c:v>
                </c:pt>
                <c:pt idx="260">
                  <c:v>-6.8027210884354927E-3</c:v>
                </c:pt>
                <c:pt idx="261">
                  <c:v>-7.167887862376543E-3</c:v>
                </c:pt>
                <c:pt idx="262">
                  <c:v>-4.4922188352317649E-3</c:v>
                </c:pt>
                <c:pt idx="263">
                  <c:v>4.0290088638195165E-3</c:v>
                </c:pt>
                <c:pt idx="264">
                  <c:v>1.1396468699839568E-2</c:v>
                </c:pt>
                <c:pt idx="265">
                  <c:v>-1.4124742104427823E-2</c:v>
                </c:pt>
                <c:pt idx="266">
                  <c:v>7.726980038634812E-3</c:v>
                </c:pt>
                <c:pt idx="267">
                  <c:v>-4.1533546325878579E-2</c:v>
                </c:pt>
                <c:pt idx="268">
                  <c:v>6.4999999999999503E-3</c:v>
                </c:pt>
                <c:pt idx="269">
                  <c:v>-1.8711707236297337E-2</c:v>
                </c:pt>
                <c:pt idx="270">
                  <c:v>-1.1474856564293034E-2</c:v>
                </c:pt>
                <c:pt idx="271">
                  <c:v>-2.4240355069989672E-2</c:v>
                </c:pt>
                <c:pt idx="272">
                  <c:v>-2.799160251924504E-3</c:v>
                </c:pt>
                <c:pt idx="273">
                  <c:v>2.2456140350877174E-2</c:v>
                </c:pt>
                <c:pt idx="274">
                  <c:v>-3.2601235415236074E-3</c:v>
                </c:pt>
                <c:pt idx="275">
                  <c:v>-2.9264933723531783E-3</c:v>
                </c:pt>
                <c:pt idx="276">
                  <c:v>-1.7265193370166187E-3</c:v>
                </c:pt>
                <c:pt idx="277">
                  <c:v>-1.0549982704946448E-2</c:v>
                </c:pt>
                <c:pt idx="278">
                  <c:v>2.6219192448873052E-3</c:v>
                </c:pt>
                <c:pt idx="279">
                  <c:v>1.3598326359832491E-2</c:v>
                </c:pt>
                <c:pt idx="280">
                  <c:v>-1.031991744066052E-2</c:v>
                </c:pt>
                <c:pt idx="281">
                  <c:v>2.4330900243307862E-3</c:v>
                </c:pt>
                <c:pt idx="282">
                  <c:v>1.0575589459084656E-2</c:v>
                </c:pt>
                <c:pt idx="283">
                  <c:v>-2.0586721564590849E-2</c:v>
                </c:pt>
                <c:pt idx="284">
                  <c:v>2.5398493606586081E-2</c:v>
                </c:pt>
                <c:pt idx="285">
                  <c:v>-2.6306798770071693E-2</c:v>
                </c:pt>
                <c:pt idx="286">
                  <c:v>-8.9473684210527038E-3</c:v>
                </c:pt>
                <c:pt idx="287">
                  <c:v>-6.1603823685608017E-2</c:v>
                </c:pt>
                <c:pt idx="288">
                  <c:v>-1.5091492171289689E-3</c:v>
                </c:pt>
                <c:pt idx="289">
                  <c:v>-8.1239372756469752E-3</c:v>
                </c:pt>
                <c:pt idx="290">
                  <c:v>-2.03809523809525E-2</c:v>
                </c:pt>
                <c:pt idx="291">
                  <c:v>-2.5665953723507551E-2</c:v>
                </c:pt>
                <c:pt idx="292">
                  <c:v>-1.5765316304131027E-2</c:v>
                </c:pt>
                <c:pt idx="293">
                  <c:v>1.7842660178426728E-2</c:v>
                </c:pt>
                <c:pt idx="294">
                  <c:v>5.5776892430279279E-3</c:v>
                </c:pt>
                <c:pt idx="295">
                  <c:v>-1.3074484944532561E-2</c:v>
                </c:pt>
                <c:pt idx="296">
                  <c:v>-3.2316338819751045E-2</c:v>
                </c:pt>
                <c:pt idx="297">
                  <c:v>-5.7042107446587886E-2</c:v>
                </c:pt>
                <c:pt idx="298">
                  <c:v>-2.7716673999120145E-2</c:v>
                </c:pt>
                <c:pt idx="299">
                  <c:v>-9.1402714932126594E-2</c:v>
                </c:pt>
                <c:pt idx="300">
                  <c:v>-0.13406374501992036</c:v>
                </c:pt>
                <c:pt idx="301">
                  <c:v>-1.1157119852772013E-2</c:v>
                </c:pt>
                <c:pt idx="302">
                  <c:v>2.1868093520995613E-2</c:v>
                </c:pt>
                <c:pt idx="303">
                  <c:v>-1.5367103016505346E-2</c:v>
                </c:pt>
                <c:pt idx="304">
                  <c:v>-3.5144508670520325E-2</c:v>
                </c:pt>
                <c:pt idx="305">
                  <c:v>6.0867481428229286E-2</c:v>
                </c:pt>
                <c:pt idx="306">
                  <c:v>8.1432121075220243E-2</c:v>
                </c:pt>
                <c:pt idx="307">
                  <c:v>-5.6814621409921662E-2</c:v>
                </c:pt>
                <c:pt idx="308">
                  <c:v>8.1386335953936406E-2</c:v>
                </c:pt>
                <c:pt idx="309">
                  <c:v>8.0278517304935626E-2</c:v>
                </c:pt>
                <c:pt idx="310">
                  <c:v>1.7061611374407537E-2</c:v>
                </c:pt>
                <c:pt idx="311">
                  <c:v>-2.6328052190121132E-2</c:v>
                </c:pt>
                <c:pt idx="312">
                  <c:v>-1.0289542952859443E-2</c:v>
                </c:pt>
                <c:pt idx="313">
                  <c:v>-4.352030947775698E-3</c:v>
                </c:pt>
                <c:pt idx="314">
                  <c:v>-2.9383195726080724E-2</c:v>
                </c:pt>
                <c:pt idx="315">
                  <c:v>-1.0507880910682998E-2</c:v>
                </c:pt>
                <c:pt idx="316">
                  <c:v>-4.6523388116308406E-2</c:v>
                </c:pt>
                <c:pt idx="317">
                  <c:v>6.1256961018297362E-2</c:v>
                </c:pt>
                <c:pt idx="318">
                  <c:v>3.8980509745127456E-2</c:v>
                </c:pt>
                <c:pt idx="319">
                  <c:v>3.8961038961038863E-2</c:v>
                </c:pt>
                <c:pt idx="320">
                  <c:v>3.8425925925926085E-2</c:v>
                </c:pt>
                <c:pt idx="321">
                  <c:v>2.6749888542130229E-3</c:v>
                </c:pt>
                <c:pt idx="322">
                  <c:v>-4.7132058692752277E-2</c:v>
                </c:pt>
                <c:pt idx="323">
                  <c:v>-1.2132524498366881E-2</c:v>
                </c:pt>
                <c:pt idx="324">
                  <c:v>3.3065658951346277E-2</c:v>
                </c:pt>
                <c:pt idx="325">
                  <c:v>1.3260173754001015E-2</c:v>
                </c:pt>
                <c:pt idx="326">
                  <c:v>-4.6931407942238268E-2</c:v>
                </c:pt>
                <c:pt idx="327">
                  <c:v>-2.0833333333333259E-2</c:v>
                </c:pt>
                <c:pt idx="328">
                  <c:v>7.7369439071566237E-3</c:v>
                </c:pt>
                <c:pt idx="329">
                  <c:v>-1.4395393474088247E-2</c:v>
                </c:pt>
                <c:pt idx="330">
                  <c:v>6.8159688412852137E-3</c:v>
                </c:pt>
                <c:pt idx="331">
                  <c:v>-6.7698259187620735E-3</c:v>
                </c:pt>
                <c:pt idx="332">
                  <c:v>3.456669912366106E-2</c:v>
                </c:pt>
                <c:pt idx="333">
                  <c:v>-1.5529411764705903E-2</c:v>
                </c:pt>
                <c:pt idx="334">
                  <c:v>-7.3374760994263877E-2</c:v>
                </c:pt>
                <c:pt idx="335">
                  <c:v>2.5793139025019451E-2</c:v>
                </c:pt>
                <c:pt idx="336">
                  <c:v>5.7832537088258196E-3</c:v>
                </c:pt>
                <c:pt idx="337">
                  <c:v>4.5499999999999874E-2</c:v>
                </c:pt>
                <c:pt idx="338">
                  <c:v>-5.7388809182209455E-3</c:v>
                </c:pt>
                <c:pt idx="339">
                  <c:v>-1.1544011544011523E-2</c:v>
                </c:pt>
                <c:pt idx="340">
                  <c:v>-5.839416058394109E-3</c:v>
                </c:pt>
                <c:pt idx="341">
                  <c:v>-3.01027900146843E-2</c:v>
                </c:pt>
                <c:pt idx="342">
                  <c:v>-1.4635377239465064E-2</c:v>
                </c:pt>
                <c:pt idx="343">
                  <c:v>2.5864276568501987E-2</c:v>
                </c:pt>
                <c:pt idx="344">
                  <c:v>7.289066400399391E-2</c:v>
                </c:pt>
                <c:pt idx="345">
                  <c:v>1.4890646812470765E-2</c:v>
                </c:pt>
                <c:pt idx="346">
                  <c:v>9.6286107290233236E-3</c:v>
                </c:pt>
                <c:pt idx="347">
                  <c:v>-1.5894641235240647E-2</c:v>
                </c:pt>
                <c:pt idx="348">
                  <c:v>5.0761421319798217E-3</c:v>
                </c:pt>
                <c:pt idx="349">
                  <c:v>1.8824609733700592E-2</c:v>
                </c:pt>
                <c:pt idx="350">
                  <c:v>3.1545741324921162E-2</c:v>
                </c:pt>
                <c:pt idx="351">
                  <c:v>1.7911751856706015E-2</c:v>
                </c:pt>
                <c:pt idx="352">
                  <c:v>2.5751072961373467E-2</c:v>
                </c:pt>
                <c:pt idx="353">
                  <c:v>-7.5313807531380839E-3</c:v>
                </c:pt>
                <c:pt idx="354">
                  <c:v>1.6441821247892063E-2</c:v>
                </c:pt>
                <c:pt idx="355">
                  <c:v>3.7743674823724538E-2</c:v>
                </c:pt>
                <c:pt idx="356">
                  <c:v>1.8385291766586764E-2</c:v>
                </c:pt>
                <c:pt idx="357">
                  <c:v>3.8069073783359553E-2</c:v>
                </c:pt>
                <c:pt idx="358">
                  <c:v>-2.6843100189036018E-2</c:v>
                </c:pt>
                <c:pt idx="359">
                  <c:v>-2.3698523698523544E-2</c:v>
                </c:pt>
                <c:pt idx="360">
                  <c:v>-1.233585356148037E-2</c:v>
                </c:pt>
                <c:pt idx="361">
                  <c:v>-5.6003223207090946E-2</c:v>
                </c:pt>
                <c:pt idx="362">
                  <c:v>-1.7925736235595457E-2</c:v>
                </c:pt>
                <c:pt idx="363">
                  <c:v>3.042155584528583E-3</c:v>
                </c:pt>
                <c:pt idx="364">
                  <c:v>4.2027729636048505E-2</c:v>
                </c:pt>
                <c:pt idx="365">
                  <c:v>3.7422037422036869E-3</c:v>
                </c:pt>
                <c:pt idx="366">
                  <c:v>-2.8997514498757537E-3</c:v>
                </c:pt>
                <c:pt idx="367">
                  <c:v>-1.2879102617366023E-2</c:v>
                </c:pt>
                <c:pt idx="368">
                  <c:v>-7.575757575757458E-3</c:v>
                </c:pt>
                <c:pt idx="369">
                  <c:v>2.9262086513994756E-2</c:v>
                </c:pt>
                <c:pt idx="370">
                  <c:v>-2.8842192006592549E-2</c:v>
                </c:pt>
                <c:pt idx="371">
                  <c:v>9.7581671616462362E-3</c:v>
                </c:pt>
                <c:pt idx="372">
                  <c:v>-2.1008403361344574E-2</c:v>
                </c:pt>
                <c:pt idx="373">
                  <c:v>-6.8669527896995097E-3</c:v>
                </c:pt>
                <c:pt idx="374">
                  <c:v>9.5073465859982775E-3</c:v>
                </c:pt>
                <c:pt idx="375">
                  <c:v>6.4212328767123683E-3</c:v>
                </c:pt>
                <c:pt idx="376">
                  <c:v>4.0408336877924222E-2</c:v>
                </c:pt>
                <c:pt idx="377">
                  <c:v>-1.3082583810302473E-2</c:v>
                </c:pt>
                <c:pt idx="378">
                  <c:v>2.6926263463131761E-2</c:v>
                </c:pt>
                <c:pt idx="379">
                  <c:v>-2.7833803953207004E-2</c:v>
                </c:pt>
                <c:pt idx="380">
                  <c:v>-1.8672199170124526E-2</c:v>
                </c:pt>
                <c:pt idx="381">
                  <c:v>-3.3826638477801874E-3</c:v>
                </c:pt>
                <c:pt idx="382">
                  <c:v>-4.2426813746287984E-4</c:v>
                </c:pt>
                <c:pt idx="383">
                  <c:v>2.7164685908319219E-2</c:v>
                </c:pt>
                <c:pt idx="384">
                  <c:v>-2.9752066115702469E-2</c:v>
                </c:pt>
                <c:pt idx="385">
                  <c:v>3.236797274275971E-2</c:v>
                </c:pt>
                <c:pt idx="386">
                  <c:v>-1.6089108910891103E-2</c:v>
                </c:pt>
                <c:pt idx="387">
                  <c:v>-2.9350104821802558E-3</c:v>
                </c:pt>
                <c:pt idx="388">
                  <c:v>1.8502943650126058E-2</c:v>
                </c:pt>
                <c:pt idx="389">
                  <c:v>1.8166804293971994E-2</c:v>
                </c:pt>
                <c:pt idx="390">
                  <c:v>-6.4882400648823557E-3</c:v>
                </c:pt>
                <c:pt idx="391">
                  <c:v>-5.7142857142857828E-3</c:v>
                </c:pt>
                <c:pt idx="392">
                  <c:v>-1.8472906403940836E-2</c:v>
                </c:pt>
                <c:pt idx="393">
                  <c:v>0</c:v>
                </c:pt>
                <c:pt idx="394">
                  <c:v>-8.3647009619403079E-4</c:v>
                </c:pt>
                <c:pt idx="395">
                  <c:v>1.506906655504392E-2</c:v>
                </c:pt>
                <c:pt idx="396">
                  <c:v>-3.4226804123711374E-2</c:v>
                </c:pt>
                <c:pt idx="397">
                  <c:v>-1.2809564474807189E-3</c:v>
                </c:pt>
                <c:pt idx="398">
                  <c:v>1.9666524155621978E-2</c:v>
                </c:pt>
                <c:pt idx="399">
                  <c:v>-5.031446540880502E-3</c:v>
                </c:pt>
                <c:pt idx="400">
                  <c:v>1.0535187526337975E-2</c:v>
                </c:pt>
                <c:pt idx="401">
                  <c:v>1.8765638031693177E-2</c:v>
                </c:pt>
                <c:pt idx="402">
                  <c:v>2.0875972165370404E-2</c:v>
                </c:pt>
                <c:pt idx="403">
                  <c:v>1.7642341619887647E-2</c:v>
                </c:pt>
                <c:pt idx="404">
                  <c:v>3.7431048069345829E-2</c:v>
                </c:pt>
                <c:pt idx="405">
                  <c:v>1.5191796429927518E-3</c:v>
                </c:pt>
                <c:pt idx="406">
                  <c:v>1.7064846416382284E-2</c:v>
                </c:pt>
                <c:pt idx="407">
                  <c:v>-8.5756897837435675E-3</c:v>
                </c:pt>
                <c:pt idx="408">
                  <c:v>1.0154193305754289E-2</c:v>
                </c:pt>
                <c:pt idx="409">
                  <c:v>-4.095309009679915E-3</c:v>
                </c:pt>
                <c:pt idx="410">
                  <c:v>-2.2056074766355072E-2</c:v>
                </c:pt>
                <c:pt idx="411">
                  <c:v>-6.1162079510703737E-3</c:v>
                </c:pt>
                <c:pt idx="412">
                  <c:v>-5.7692307692307487E-3</c:v>
                </c:pt>
                <c:pt idx="413">
                  <c:v>1.9342359767891004E-3</c:v>
                </c:pt>
                <c:pt idx="414">
                  <c:v>-1.0424710424710382E-2</c:v>
                </c:pt>
                <c:pt idx="415">
                  <c:v>3.9016777214202492E-3</c:v>
                </c:pt>
                <c:pt idx="416">
                  <c:v>-6.6070734551108012E-3</c:v>
                </c:pt>
                <c:pt idx="417">
                  <c:v>-1.0172143974960801E-2</c:v>
                </c:pt>
                <c:pt idx="418">
                  <c:v>6.3241106719367224E-3</c:v>
                </c:pt>
                <c:pt idx="419">
                  <c:v>1.5710919088767206E-3</c:v>
                </c:pt>
                <c:pt idx="420">
                  <c:v>4.5098039215686336E-2</c:v>
                </c:pt>
                <c:pt idx="421">
                  <c:v>-1.8761726078799779E-3</c:v>
                </c:pt>
                <c:pt idx="422">
                  <c:v>-1.2406015037593976E-2</c:v>
                </c:pt>
                <c:pt idx="423">
                  <c:v>1.5226494099733756E-3</c:v>
                </c:pt>
                <c:pt idx="424">
                  <c:v>-1.178259217027755E-2</c:v>
                </c:pt>
                <c:pt idx="425">
                  <c:v>2.65384615384614E-2</c:v>
                </c:pt>
                <c:pt idx="426">
                  <c:v>1.9108280254777066E-2</c:v>
                </c:pt>
                <c:pt idx="427">
                  <c:v>4.7794117647059764E-3</c:v>
                </c:pt>
                <c:pt idx="428">
                  <c:v>9.1474570069520755E-3</c:v>
                </c:pt>
                <c:pt idx="429">
                  <c:v>1.1602610587382101E-2</c:v>
                </c:pt>
                <c:pt idx="430">
                  <c:v>1.3978494623655857E-2</c:v>
                </c:pt>
                <c:pt idx="431">
                  <c:v>-1.2018381053375715E-2</c:v>
                </c:pt>
                <c:pt idx="432">
                  <c:v>3.5778175313061489E-4</c:v>
                </c:pt>
                <c:pt idx="433">
                  <c:v>-3.0042918454935785E-2</c:v>
                </c:pt>
                <c:pt idx="434">
                  <c:v>2.2123893805310324E-3</c:v>
                </c:pt>
                <c:pt idx="435">
                  <c:v>4.4150110375275942E-2</c:v>
                </c:pt>
                <c:pt idx="436">
                  <c:v>-2.0436927413671646E-2</c:v>
                </c:pt>
                <c:pt idx="437">
                  <c:v>1.7985611510791255E-3</c:v>
                </c:pt>
                <c:pt idx="438">
                  <c:v>1.8671454219030492E-2</c:v>
                </c:pt>
                <c:pt idx="439">
                  <c:v>-8.8121254846669217E-3</c:v>
                </c:pt>
                <c:pt idx="440">
                  <c:v>-1.8136557610241688E-2</c:v>
                </c:pt>
                <c:pt idx="441">
                  <c:v>1.0141253169141384E-2</c:v>
                </c:pt>
                <c:pt idx="442">
                  <c:v>-7.1710290426676426E-3</c:v>
                </c:pt>
                <c:pt idx="443">
                  <c:v>-1.2278801011195273E-2</c:v>
                </c:pt>
                <c:pt idx="444">
                  <c:v>9.8720292504570484E-3</c:v>
                </c:pt>
                <c:pt idx="445">
                  <c:v>3.2585083272991255E-3</c:v>
                </c:pt>
                <c:pt idx="446">
                  <c:v>7.2176109707688951E-4</c:v>
                </c:pt>
                <c:pt idx="447">
                  <c:v>1.875225387666779E-2</c:v>
                </c:pt>
                <c:pt idx="448">
                  <c:v>1.3451327433628313E-2</c:v>
                </c:pt>
                <c:pt idx="449">
                  <c:v>6.9856793573164211E-4</c:v>
                </c:pt>
                <c:pt idx="450">
                  <c:v>-5.9336823734729149E-3</c:v>
                </c:pt>
                <c:pt idx="451">
                  <c:v>-2.73876404494382E-2</c:v>
                </c:pt>
                <c:pt idx="452">
                  <c:v>2.5270758122743597E-2</c:v>
                </c:pt>
                <c:pt idx="453">
                  <c:v>3.5211267605639307E-4</c:v>
                </c:pt>
                <c:pt idx="454">
                  <c:v>-8.7997184090109482E-3</c:v>
                </c:pt>
                <c:pt idx="455">
                  <c:v>-2.5213068181818232E-2</c:v>
                </c:pt>
                <c:pt idx="456">
                  <c:v>2.7686703096539311E-2</c:v>
                </c:pt>
                <c:pt idx="457">
                  <c:v>-1.0634526763559915E-3</c:v>
                </c:pt>
                <c:pt idx="458">
                  <c:v>-2.7679205110007099E-2</c:v>
                </c:pt>
                <c:pt idx="459">
                  <c:v>-4.0145985401460749E-3</c:v>
                </c:pt>
                <c:pt idx="460">
                  <c:v>-5.8263100036643367E-2</c:v>
                </c:pt>
                <c:pt idx="461">
                  <c:v>7.0038910505836327E-3</c:v>
                </c:pt>
                <c:pt idx="462">
                  <c:v>-1.4683153013910433E-2</c:v>
                </c:pt>
                <c:pt idx="463">
                  <c:v>1.9607843137254832E-2</c:v>
                </c:pt>
                <c:pt idx="464">
                  <c:v>2.7307692307692477E-2</c:v>
                </c:pt>
                <c:pt idx="465">
                  <c:v>8.2366154998128049E-3</c:v>
                </c:pt>
                <c:pt idx="466">
                  <c:v>2.1537318975120678E-2</c:v>
                </c:pt>
                <c:pt idx="467">
                  <c:v>8.3605961468555812E-3</c:v>
                </c:pt>
                <c:pt idx="468">
                  <c:v>7.7144917087238696E-2</c:v>
                </c:pt>
                <c:pt idx="469">
                  <c:v>-5.7898259705488675E-2</c:v>
                </c:pt>
                <c:pt idx="470">
                  <c:v>-7.8152753108348127E-3</c:v>
                </c:pt>
                <c:pt idx="471">
                  <c:v>-1.8976011457214503E-2</c:v>
                </c:pt>
                <c:pt idx="472">
                  <c:v>-1.4598540145985384E-2</c:v>
                </c:pt>
                <c:pt idx="473">
                  <c:v>1.8888888888888955E-2</c:v>
                </c:pt>
                <c:pt idx="474">
                  <c:v>9.0876045074519407E-3</c:v>
                </c:pt>
                <c:pt idx="475">
                  <c:v>2.3775216138328448E-2</c:v>
                </c:pt>
                <c:pt idx="476">
                  <c:v>-7.7410274454609018E-3</c:v>
                </c:pt>
                <c:pt idx="477">
                  <c:v>-5.3191489361702482E-3</c:v>
                </c:pt>
                <c:pt idx="478">
                  <c:v>-1.7825311942959443E-3</c:v>
                </c:pt>
                <c:pt idx="479">
                  <c:v>-2.8571428571428914E-3</c:v>
                </c:pt>
                <c:pt idx="480">
                  <c:v>-2.0057306590257729E-2</c:v>
                </c:pt>
                <c:pt idx="481">
                  <c:v>4.0204678362572022E-3</c:v>
                </c:pt>
                <c:pt idx="482">
                  <c:v>-1.2741172187841321E-2</c:v>
                </c:pt>
                <c:pt idx="483">
                  <c:v>-1.4380530973451267E-2</c:v>
                </c:pt>
                <c:pt idx="484">
                  <c:v>2.0576131687242816E-2</c:v>
                </c:pt>
                <c:pt idx="485">
                  <c:v>-1.832844574780057E-2</c:v>
                </c:pt>
                <c:pt idx="486">
                  <c:v>2.2404779686333143E-2</c:v>
                </c:pt>
                <c:pt idx="487">
                  <c:v>5.4784514243972904E-3</c:v>
                </c:pt>
                <c:pt idx="488">
                  <c:v>1.6345804576825218E-2</c:v>
                </c:pt>
                <c:pt idx="489">
                  <c:v>2.859185132237263E-3</c:v>
                </c:pt>
                <c:pt idx="490">
                  <c:v>1.5680684248039922E-2</c:v>
                </c:pt>
                <c:pt idx="491">
                  <c:v>9.1228070175439768E-3</c:v>
                </c:pt>
                <c:pt idx="492">
                  <c:v>-1.4951321279555008E-2</c:v>
                </c:pt>
                <c:pt idx="493">
                  <c:v>1.4825273561595464E-2</c:v>
                </c:pt>
                <c:pt idx="494">
                  <c:v>9.3913043478259794E-3</c:v>
                </c:pt>
                <c:pt idx="495">
                  <c:v>6.8917987594763197E-4</c:v>
                </c:pt>
                <c:pt idx="496">
                  <c:v>1.5840220385675119E-2</c:v>
                </c:pt>
                <c:pt idx="497">
                  <c:v>-1.7288135593220399E-2</c:v>
                </c:pt>
                <c:pt idx="498">
                  <c:v>-8.2787167988961352E-3</c:v>
                </c:pt>
                <c:pt idx="499">
                  <c:v>2.0869565217391362E-2</c:v>
                </c:pt>
                <c:pt idx="500">
                  <c:v>3.4071550255543315E-4</c:v>
                </c:pt>
                <c:pt idx="501">
                  <c:v>1.9414168937329723E-2</c:v>
                </c:pt>
                <c:pt idx="502">
                  <c:v>6.6822586034076537E-4</c:v>
                </c:pt>
                <c:pt idx="503">
                  <c:v>-5.3422370617697279E-3</c:v>
                </c:pt>
                <c:pt idx="504">
                  <c:v>-8.3920778784827288E-3</c:v>
                </c:pt>
                <c:pt idx="505">
                  <c:v>-1.9634394041976866E-2</c:v>
                </c:pt>
                <c:pt idx="506">
                  <c:v>7.2513812154695323E-3</c:v>
                </c:pt>
                <c:pt idx="507">
                  <c:v>-1.097017483716145E-2</c:v>
                </c:pt>
                <c:pt idx="508">
                  <c:v>2.2876949740034735E-2</c:v>
                </c:pt>
                <c:pt idx="509">
                  <c:v>-1.0843781768892002E-2</c:v>
                </c:pt>
                <c:pt idx="510">
                  <c:v>-1.2675573826652964E-2</c:v>
                </c:pt>
                <c:pt idx="511">
                  <c:v>-4.8577376821651308E-3</c:v>
                </c:pt>
                <c:pt idx="512">
                  <c:v>1.0460251046025215E-2</c:v>
                </c:pt>
                <c:pt idx="513">
                  <c:v>-2.7605244996549372E-2</c:v>
                </c:pt>
                <c:pt idx="514">
                  <c:v>4.7551454932576176E-2</c:v>
                </c:pt>
                <c:pt idx="515">
                  <c:v>-3.0487804878048808E-2</c:v>
                </c:pt>
                <c:pt idx="516">
                  <c:v>-4.5422781271837742E-3</c:v>
                </c:pt>
                <c:pt idx="517">
                  <c:v>7.0200070200088227E-4</c:v>
                </c:pt>
                <c:pt idx="518">
                  <c:v>-2.4903542616625862E-2</c:v>
                </c:pt>
                <c:pt idx="519">
                  <c:v>-3.2374100719424481E-2</c:v>
                </c:pt>
                <c:pt idx="520">
                  <c:v>2.8624535315985078E-2</c:v>
                </c:pt>
                <c:pt idx="521">
                  <c:v>-2.1684134441633529E-2</c:v>
                </c:pt>
                <c:pt idx="522">
                  <c:v>-1.8840044329515915E-2</c:v>
                </c:pt>
                <c:pt idx="523">
                  <c:v>-1.3554216867469937E-2</c:v>
                </c:pt>
                <c:pt idx="524">
                  <c:v>3.3969465648854946E-2</c:v>
                </c:pt>
                <c:pt idx="525">
                  <c:v>2.8054632705795557E-2</c:v>
                </c:pt>
                <c:pt idx="526">
                  <c:v>-1.2567324955116699E-2</c:v>
                </c:pt>
                <c:pt idx="527">
                  <c:v>-1.4545454545453751E-3</c:v>
                </c:pt>
                <c:pt idx="528">
                  <c:v>1.4566642388929241E-2</c:v>
                </c:pt>
                <c:pt idx="529">
                  <c:v>-3.5893754486726603E-4</c:v>
                </c:pt>
                <c:pt idx="530">
                  <c:v>2.1543985637342944E-2</c:v>
                </c:pt>
                <c:pt idx="531">
                  <c:v>-1.7926186291739921E-2</c:v>
                </c:pt>
                <c:pt idx="532">
                  <c:v>5.0465282748747509E-2</c:v>
                </c:pt>
                <c:pt idx="533">
                  <c:v>-5.4514480408859312E-3</c:v>
                </c:pt>
                <c:pt idx="534">
                  <c:v>1.9869818430969577E-2</c:v>
                </c:pt>
                <c:pt idx="535">
                  <c:v>-8.0618071884446252E-3</c:v>
                </c:pt>
                <c:pt idx="536">
                  <c:v>-1.4900101591601822E-2</c:v>
                </c:pt>
                <c:pt idx="537">
                  <c:v>-7.2189755929871202E-3</c:v>
                </c:pt>
                <c:pt idx="538">
                  <c:v>2.3545706371191244E-2</c:v>
                </c:pt>
                <c:pt idx="539">
                  <c:v>-1.5223274695534528E-2</c:v>
                </c:pt>
                <c:pt idx="540">
                  <c:v>-1.717622810030961E-3</c:v>
                </c:pt>
                <c:pt idx="541">
                  <c:v>-6.5381968341363672E-3</c:v>
                </c:pt>
                <c:pt idx="542">
                  <c:v>1.5240734326290362E-2</c:v>
                </c:pt>
                <c:pt idx="543">
                  <c:v>-1.4329580348004245E-2</c:v>
                </c:pt>
                <c:pt idx="544">
                  <c:v>1.8345448251990248E-2</c:v>
                </c:pt>
                <c:pt idx="545">
                  <c:v>-1.3596193065941509E-2</c:v>
                </c:pt>
                <c:pt idx="546">
                  <c:v>-2.4121295658166009E-3</c:v>
                </c:pt>
                <c:pt idx="547">
                  <c:v>-3.5578583765112248E-2</c:v>
                </c:pt>
                <c:pt idx="548">
                  <c:v>-2.7578796561604557E-2</c:v>
                </c:pt>
                <c:pt idx="549">
                  <c:v>3.204419889502752E-2</c:v>
                </c:pt>
                <c:pt idx="550">
                  <c:v>8.2084225553176182E-3</c:v>
                </c:pt>
                <c:pt idx="551">
                  <c:v>2.7610619469026654E-2</c:v>
                </c:pt>
                <c:pt idx="552">
                  <c:v>3.3413709955218751E-2</c:v>
                </c:pt>
                <c:pt idx="553">
                  <c:v>-3.6666666666667069E-3</c:v>
                </c:pt>
                <c:pt idx="554">
                  <c:v>-2.0408163265306034E-2</c:v>
                </c:pt>
                <c:pt idx="555">
                  <c:v>-1.8101092896174897E-2</c:v>
                </c:pt>
                <c:pt idx="556">
                  <c:v>-8.6956521739129933E-3</c:v>
                </c:pt>
                <c:pt idx="557">
                  <c:v>7.0175438596491446E-3</c:v>
                </c:pt>
                <c:pt idx="558">
                  <c:v>-2.0905923344947785E-2</c:v>
                </c:pt>
                <c:pt idx="559">
                  <c:v>-1.0676156583629859E-2</c:v>
                </c:pt>
                <c:pt idx="560">
                  <c:v>1.1510791366906359E-2</c:v>
                </c:pt>
                <c:pt idx="561">
                  <c:v>-8.5348506401137225E-3</c:v>
                </c:pt>
                <c:pt idx="562">
                  <c:v>-6.0975609756097504E-2</c:v>
                </c:pt>
                <c:pt idx="563">
                  <c:v>-3.8197097020631343E-4</c:v>
                </c:pt>
                <c:pt idx="564">
                  <c:v>9.1708062667177348E-3</c:v>
                </c:pt>
                <c:pt idx="565">
                  <c:v>3.4078000757287175E-3</c:v>
                </c:pt>
                <c:pt idx="566">
                  <c:v>4.5283018867923186E-3</c:v>
                </c:pt>
                <c:pt idx="567">
                  <c:v>1.7092411720510903E-2</c:v>
                </c:pt>
                <c:pt idx="568">
                  <c:v>1.939058171745156E-2</c:v>
                </c:pt>
                <c:pt idx="569">
                  <c:v>-1.9927536231884035E-2</c:v>
                </c:pt>
                <c:pt idx="570">
                  <c:v>2.310536044362288E-2</c:v>
                </c:pt>
                <c:pt idx="571">
                  <c:v>1.1743450767841113E-2</c:v>
                </c:pt>
                <c:pt idx="572">
                  <c:v>5.7142857142857828E-3</c:v>
                </c:pt>
                <c:pt idx="573">
                  <c:v>-4.0838068181819898E-3</c:v>
                </c:pt>
                <c:pt idx="574">
                  <c:v>-1.0162239258334704E-2</c:v>
                </c:pt>
                <c:pt idx="575">
                  <c:v>-1.8011527377526093E-4</c:v>
                </c:pt>
                <c:pt idx="576">
                  <c:v>1.2610340479191073E-3</c:v>
                </c:pt>
                <c:pt idx="577">
                  <c:v>-2.5188916876573986E-3</c:v>
                </c:pt>
                <c:pt idx="578">
                  <c:v>-2.9220779220779147E-2</c:v>
                </c:pt>
                <c:pt idx="579">
                  <c:v>9.104422147900415E-3</c:v>
                </c:pt>
                <c:pt idx="580">
                  <c:v>-4.6032038298655653E-3</c:v>
                </c:pt>
                <c:pt idx="581">
                  <c:v>-1.5538290788013276E-2</c:v>
                </c:pt>
                <c:pt idx="582">
                  <c:v>-3.0063885757234399E-3</c:v>
                </c:pt>
                <c:pt idx="583">
                  <c:v>-9.611760271390879E-3</c:v>
                </c:pt>
                <c:pt idx="584">
                  <c:v>-1.4843006660323455E-2</c:v>
                </c:pt>
                <c:pt idx="585">
                  <c:v>6.7606722039792455E-3</c:v>
                </c:pt>
                <c:pt idx="586">
                  <c:v>-1.4389869531849619E-2</c:v>
                </c:pt>
                <c:pt idx="587">
                  <c:v>1.1485302705859457E-2</c:v>
                </c:pt>
                <c:pt idx="588">
                  <c:v>-2.7906081601231758E-2</c:v>
                </c:pt>
                <c:pt idx="589">
                  <c:v>2.7915264304098297E-2</c:v>
                </c:pt>
                <c:pt idx="590">
                  <c:v>-3.0816640986133237E-3</c:v>
                </c:pt>
                <c:pt idx="591">
                  <c:v>8.4234930448222611E-2</c:v>
                </c:pt>
                <c:pt idx="592">
                  <c:v>2.084818246614395E-2</c:v>
                </c:pt>
                <c:pt idx="593">
                  <c:v>-7.6802234246814427E-3</c:v>
                </c:pt>
                <c:pt idx="594">
                  <c:v>8.0914687774846783E-3</c:v>
                </c:pt>
                <c:pt idx="595">
                  <c:v>-5.9326470075030668E-3</c:v>
                </c:pt>
                <c:pt idx="596">
                  <c:v>1.2989292610145586E-2</c:v>
                </c:pt>
                <c:pt idx="597">
                  <c:v>2.8591232022179947E-2</c:v>
                </c:pt>
                <c:pt idx="598">
                  <c:v>-1.0107816711590334E-2</c:v>
                </c:pt>
                <c:pt idx="599">
                  <c:v>2.5527569775356529E-3</c:v>
                </c:pt>
                <c:pt idx="600">
                  <c:v>1.3070785944661267E-2</c:v>
                </c:pt>
                <c:pt idx="601">
                  <c:v>1.189678284182305E-2</c:v>
                </c:pt>
                <c:pt idx="602">
                  <c:v>-9.2730584533863292E-3</c:v>
                </c:pt>
                <c:pt idx="603">
                  <c:v>-7.0198896874476002E-3</c:v>
                </c:pt>
                <c:pt idx="604">
                  <c:v>6.7328732536608982E-4</c:v>
                </c:pt>
                <c:pt idx="605">
                  <c:v>7.0647603027755856E-3</c:v>
                </c:pt>
                <c:pt idx="606">
                  <c:v>-3.340571237681611E-3</c:v>
                </c:pt>
                <c:pt idx="607">
                  <c:v>-1.1731188201776765E-3</c:v>
                </c:pt>
                <c:pt idx="608">
                  <c:v>1.6778523489933139E-3</c:v>
                </c:pt>
                <c:pt idx="609">
                  <c:v>1.5075376884421399E-3</c:v>
                </c:pt>
                <c:pt idx="610">
                  <c:v>-7.8608462953669855E-3</c:v>
                </c:pt>
                <c:pt idx="611">
                  <c:v>1.3486176668913163E-3</c:v>
                </c:pt>
                <c:pt idx="612">
                  <c:v>-6.3973063973062905E-3</c:v>
                </c:pt>
                <c:pt idx="613">
                  <c:v>-5.4218908844460012E-3</c:v>
                </c:pt>
                <c:pt idx="614">
                  <c:v>-7.4957410562179749E-3</c:v>
                </c:pt>
                <c:pt idx="615">
                  <c:v>1.2358393408856694E-2</c:v>
                </c:pt>
                <c:pt idx="616">
                  <c:v>-6.4428619871141901E-3</c:v>
                </c:pt>
                <c:pt idx="617">
                  <c:v>0</c:v>
                </c:pt>
                <c:pt idx="618">
                  <c:v>1.1945392491468088E-3</c:v>
                </c:pt>
                <c:pt idx="619">
                  <c:v>-5.1133458326231285E-3</c:v>
                </c:pt>
                <c:pt idx="620">
                  <c:v>-1.6275483981497363E-2</c:v>
                </c:pt>
                <c:pt idx="621">
                  <c:v>9.0560780215951375E-3</c:v>
                </c:pt>
                <c:pt idx="622">
                  <c:v>3.4518467380049156E-3</c:v>
                </c:pt>
                <c:pt idx="623">
                  <c:v>-1.7199862401107158E-4</c:v>
                </c:pt>
                <c:pt idx="624">
                  <c:v>6.3650438671942755E-3</c:v>
                </c:pt>
                <c:pt idx="625">
                  <c:v>6.4444444444444526E-2</c:v>
                </c:pt>
                <c:pt idx="626">
                  <c:v>-4.8177292436164532E-3</c:v>
                </c:pt>
                <c:pt idx="627">
                  <c:v>2.4689365822171849E-2</c:v>
                </c:pt>
                <c:pt idx="628">
                  <c:v>-1.1338582677165476E-2</c:v>
                </c:pt>
                <c:pt idx="629">
                  <c:v>1.2742911755336817E-3</c:v>
                </c:pt>
                <c:pt idx="630">
                  <c:v>7.3178491886731756E-3</c:v>
                </c:pt>
                <c:pt idx="631">
                  <c:v>-4.2640555906506838E-3</c:v>
                </c:pt>
                <c:pt idx="632">
                  <c:v>-9.9920697858841834E-3</c:v>
                </c:pt>
                <c:pt idx="633">
                  <c:v>2.0986863184876414E-2</c:v>
                </c:pt>
                <c:pt idx="634">
                  <c:v>-1.6789581045033586E-2</c:v>
                </c:pt>
                <c:pt idx="635">
                  <c:v>1.6437918927545425E-2</c:v>
                </c:pt>
                <c:pt idx="636">
                  <c:v>8.3215575443555956E-3</c:v>
                </c:pt>
                <c:pt idx="637">
                  <c:v>3.1142946122697523E-4</c:v>
                </c:pt>
                <c:pt idx="638">
                  <c:v>4.6699875466997831E-3</c:v>
                </c:pt>
                <c:pt idx="639">
                  <c:v>-2.1227145955996174E-2</c:v>
                </c:pt>
                <c:pt idx="640">
                  <c:v>-1.2505936362197434E-2</c:v>
                </c:pt>
                <c:pt idx="641">
                  <c:v>-2.0679705033664564E-2</c:v>
                </c:pt>
                <c:pt idx="642">
                  <c:v>-1.6369291209694659E-4</c:v>
                </c:pt>
                <c:pt idx="643">
                  <c:v>1.015062213490503E-2</c:v>
                </c:pt>
                <c:pt idx="644">
                  <c:v>1.2317666126418159E-2</c:v>
                </c:pt>
                <c:pt idx="645">
                  <c:v>1.7611271213576751E-2</c:v>
                </c:pt>
                <c:pt idx="646">
                  <c:v>-1.8250471994965434E-2</c:v>
                </c:pt>
                <c:pt idx="647">
                  <c:v>-9.7756410256411019E-3</c:v>
                </c:pt>
                <c:pt idx="648">
                  <c:v>1.7802233371095877E-3</c:v>
                </c:pt>
                <c:pt idx="649">
                  <c:v>-2.9079159935379018E-3</c:v>
                </c:pt>
                <c:pt idx="650">
                  <c:v>-8.1011017498380244E-3</c:v>
                </c:pt>
                <c:pt idx="651">
                  <c:v>3.7896112381574643E-2</c:v>
                </c:pt>
                <c:pt idx="652">
                  <c:v>1.589549889833175E-2</c:v>
                </c:pt>
                <c:pt idx="653">
                  <c:v>4.1828040278853562E-2</c:v>
                </c:pt>
                <c:pt idx="654">
                  <c:v>-6.0223048327137541E-2</c:v>
                </c:pt>
                <c:pt idx="655">
                  <c:v>-1.7246835443037956E-2</c:v>
                </c:pt>
                <c:pt idx="656">
                  <c:v>8.0502334567702505E-3</c:v>
                </c:pt>
                <c:pt idx="657">
                  <c:v>-1.3416387158600829E-2</c:v>
                </c:pt>
                <c:pt idx="658">
                  <c:v>-5.6661809940100616E-3</c:v>
                </c:pt>
                <c:pt idx="659">
                  <c:v>1.59557147508953E-2</c:v>
                </c:pt>
                <c:pt idx="660">
                  <c:v>2.3397435897436036E-2</c:v>
                </c:pt>
                <c:pt idx="661">
                  <c:v>-1.7381772627622971E-2</c:v>
                </c:pt>
                <c:pt idx="662">
                  <c:v>-6.5338645418326902E-3</c:v>
                </c:pt>
                <c:pt idx="663">
                  <c:v>-1.5078601219120968E-2</c:v>
                </c:pt>
                <c:pt idx="664">
                  <c:v>-1.188925081433212E-2</c:v>
                </c:pt>
                <c:pt idx="665">
                  <c:v>-4.4503049283006746E-3</c:v>
                </c:pt>
                <c:pt idx="666">
                  <c:v>1.5231788079470343E-2</c:v>
                </c:pt>
                <c:pt idx="667">
                  <c:v>-5.5446836268755462E-3</c:v>
                </c:pt>
                <c:pt idx="668">
                  <c:v>5.9035749426041839E-3</c:v>
                </c:pt>
                <c:pt idx="669">
                  <c:v>-5.3798500163024787E-3</c:v>
                </c:pt>
                <c:pt idx="670">
                  <c:v>-2.6225208982134651E-3</c:v>
                </c:pt>
                <c:pt idx="671">
                  <c:v>-7.2308956450287676E-3</c:v>
                </c:pt>
                <c:pt idx="672">
                  <c:v>-5.2971362357225882E-3</c:v>
                </c:pt>
                <c:pt idx="673">
                  <c:v>2.4962556165750716E-3</c:v>
                </c:pt>
                <c:pt idx="674">
                  <c:v>8.3001328021259368E-4</c:v>
                </c:pt>
                <c:pt idx="675">
                  <c:v>-7.961519323270827E-3</c:v>
                </c:pt>
                <c:pt idx="676">
                  <c:v>3.1767262999498058E-3</c:v>
                </c:pt>
                <c:pt idx="677">
                  <c:v>2.9999999999998916E-3</c:v>
                </c:pt>
                <c:pt idx="678">
                  <c:v>-1.3293452974410092E-2</c:v>
                </c:pt>
                <c:pt idx="679">
                  <c:v>2.8629168070057887E-3</c:v>
                </c:pt>
                <c:pt idx="680">
                  <c:v>4.3660789252728538E-3</c:v>
                </c:pt>
                <c:pt idx="681">
                  <c:v>-5.350275873599819E-3</c:v>
                </c:pt>
                <c:pt idx="682">
                  <c:v>-1.311144730206748E-2</c:v>
                </c:pt>
                <c:pt idx="683">
                  <c:v>-2.9466871061148092E-2</c:v>
                </c:pt>
                <c:pt idx="684">
                  <c:v>1.7550017550016506E-3</c:v>
                </c:pt>
                <c:pt idx="685">
                  <c:v>-1.068675543097386E-2</c:v>
                </c:pt>
                <c:pt idx="686">
                  <c:v>-7.2604922967948182E-3</c:v>
                </c:pt>
                <c:pt idx="687">
                  <c:v>8.2054941134499515E-3</c:v>
                </c:pt>
                <c:pt idx="688">
                  <c:v>6.1924982307148824E-3</c:v>
                </c:pt>
                <c:pt idx="689">
                  <c:v>1.6704765254088372E-2</c:v>
                </c:pt>
                <c:pt idx="690">
                  <c:v>-2.4558976132826094E-2</c:v>
                </c:pt>
                <c:pt idx="691">
                  <c:v>-1.2056737588652444E-2</c:v>
                </c:pt>
                <c:pt idx="692">
                  <c:v>-4.2534099066762421E-2</c:v>
                </c:pt>
                <c:pt idx="693">
                  <c:v>1.5932521087160367E-2</c:v>
                </c:pt>
                <c:pt idx="694">
                  <c:v>2.952029520295163E-3</c:v>
                </c:pt>
                <c:pt idx="695">
                  <c:v>-5.7027225901398193E-3</c:v>
                </c:pt>
                <c:pt idx="696">
                  <c:v>-2.2941720629047091E-2</c:v>
                </c:pt>
                <c:pt idx="697">
                  <c:v>-1.3255065328536819E-3</c:v>
                </c:pt>
                <c:pt idx="698">
                  <c:v>-7.0155479711792035E-3</c:v>
                </c:pt>
                <c:pt idx="699">
                  <c:v>1.9667748711094113E-2</c:v>
                </c:pt>
                <c:pt idx="700">
                  <c:v>-1.7602996254681647E-2</c:v>
                </c:pt>
                <c:pt idx="701">
                  <c:v>-4.0030499428136412E-3</c:v>
                </c:pt>
                <c:pt idx="702">
                  <c:v>-4.4019138755979625E-3</c:v>
                </c:pt>
                <c:pt idx="703">
                  <c:v>1.0572856593617841E-2</c:v>
                </c:pt>
                <c:pt idx="704">
                  <c:v>1.578847251283988E-2</c:v>
                </c:pt>
                <c:pt idx="705">
                  <c:v>2.7715355805243425E-2</c:v>
                </c:pt>
                <c:pt idx="706">
                  <c:v>-1.366618075801751E-2</c:v>
                </c:pt>
                <c:pt idx="707">
                  <c:v>-8.4980602253831306E-3</c:v>
                </c:pt>
                <c:pt idx="708">
                  <c:v>2.6085336314514151E-3</c:v>
                </c:pt>
                <c:pt idx="709">
                  <c:v>2.4159078238245701E-2</c:v>
                </c:pt>
                <c:pt idx="710">
                  <c:v>6.1694792233712992E-3</c:v>
                </c:pt>
                <c:pt idx="711">
                  <c:v>3.606853020741152E-4</c:v>
                </c:pt>
                <c:pt idx="712">
                  <c:v>9.374436632413774E-3</c:v>
                </c:pt>
                <c:pt idx="713">
                  <c:v>-2.8576531523486493E-3</c:v>
                </c:pt>
                <c:pt idx="714">
                  <c:v>1.7553286763388964E-2</c:v>
                </c:pt>
                <c:pt idx="715">
                  <c:v>-2.6403802147508815E-3</c:v>
                </c:pt>
                <c:pt idx="716">
                  <c:v>2.4708789269325404E-3</c:v>
                </c:pt>
                <c:pt idx="717">
                  <c:v>5.8098591549295975E-3</c:v>
                </c:pt>
                <c:pt idx="718">
                  <c:v>2.0829686679503023E-2</c:v>
                </c:pt>
                <c:pt idx="719">
                  <c:v>8.5733882030178954E-3</c:v>
                </c:pt>
                <c:pt idx="720">
                  <c:v>1.4620877252635056E-2</c:v>
                </c:pt>
                <c:pt idx="721">
                  <c:v>-1.4745308310991856E-2</c:v>
                </c:pt>
                <c:pt idx="722">
                  <c:v>5.1020408163264808E-3</c:v>
                </c:pt>
                <c:pt idx="723">
                  <c:v>-3.7225042301184397E-2</c:v>
                </c:pt>
                <c:pt idx="724">
                  <c:v>-1.3356766256590547E-2</c:v>
                </c:pt>
                <c:pt idx="725">
                  <c:v>-3.5625222657631461E-4</c:v>
                </c:pt>
                <c:pt idx="726">
                  <c:v>4.6329294369207297E-3</c:v>
                </c:pt>
                <c:pt idx="727">
                  <c:v>1.6317843206810956E-2</c:v>
                </c:pt>
                <c:pt idx="728">
                  <c:v>-6.8062827225130462E-3</c:v>
                </c:pt>
                <c:pt idx="729">
                  <c:v>-7.2043577578633222E-3</c:v>
                </c:pt>
                <c:pt idx="730">
                  <c:v>-5.3097345132735452E-4</c:v>
                </c:pt>
                <c:pt idx="731">
                  <c:v>-1.2041792102001181E-2</c:v>
                </c:pt>
                <c:pt idx="732">
                  <c:v>-2.5452590069904857E-2</c:v>
                </c:pt>
                <c:pt idx="733">
                  <c:v>-1.2690822144565184E-2</c:v>
                </c:pt>
                <c:pt idx="734">
                  <c:v>-1.6766020864381614E-3</c:v>
                </c:pt>
                <c:pt idx="735">
                  <c:v>-5.4487777570442208E-2</c:v>
                </c:pt>
                <c:pt idx="736">
                  <c:v>3.7497533057035959E-3</c:v>
                </c:pt>
                <c:pt idx="737">
                  <c:v>4.9154541879670166E-3</c:v>
                </c:pt>
                <c:pt idx="738">
                  <c:v>2.3870084132263658E-2</c:v>
                </c:pt>
                <c:pt idx="739">
                  <c:v>-2.140263711064383E-2</c:v>
                </c:pt>
                <c:pt idx="740">
                  <c:v>-2.5971489943370507E-2</c:v>
                </c:pt>
                <c:pt idx="741">
                  <c:v>2.345629510825975E-2</c:v>
                </c:pt>
                <c:pt idx="742">
                  <c:v>4.3486777668952037E-2</c:v>
                </c:pt>
                <c:pt idx="743">
                  <c:v>-1.2577435704899664E-2</c:v>
                </c:pt>
                <c:pt idx="744">
                  <c:v>-1.520912547528519E-2</c:v>
                </c:pt>
                <c:pt idx="745">
                  <c:v>-1.6216216216216162E-2</c:v>
                </c:pt>
                <c:pt idx="746">
                  <c:v>-6.6718995290424576E-3</c:v>
                </c:pt>
                <c:pt idx="747">
                  <c:v>-1.7581983405768442E-2</c:v>
                </c:pt>
                <c:pt idx="748">
                  <c:v>1.0255379046852919E-2</c:v>
                </c:pt>
                <c:pt idx="749">
                  <c:v>1.5923566878981443E-3</c:v>
                </c:pt>
                <c:pt idx="750">
                  <c:v>4.3720190779013013E-3</c:v>
                </c:pt>
                <c:pt idx="751">
                  <c:v>-3.0470914127423754E-2</c:v>
                </c:pt>
                <c:pt idx="752">
                  <c:v>5.5102040816326081E-3</c:v>
                </c:pt>
                <c:pt idx="753">
                  <c:v>1.3395575400852566E-2</c:v>
                </c:pt>
                <c:pt idx="754">
                  <c:v>9.0126176647307155E-3</c:v>
                </c:pt>
                <c:pt idx="755">
                  <c:v>4.1683207622071894E-3</c:v>
                </c:pt>
                <c:pt idx="756">
                  <c:v>8.1043684522632553E-3</c:v>
                </c:pt>
                <c:pt idx="757">
                  <c:v>-3.529411764705892E-3</c:v>
                </c:pt>
                <c:pt idx="758">
                  <c:v>-3.5419126328217754E-3</c:v>
                </c:pt>
                <c:pt idx="759">
                  <c:v>2.330173775671418E-2</c:v>
                </c:pt>
                <c:pt idx="760">
                  <c:v>-2.3157082207643231E-3</c:v>
                </c:pt>
                <c:pt idx="761">
                  <c:v>9.0909090909092605E-3</c:v>
                </c:pt>
                <c:pt idx="762">
                  <c:v>-3.105232892466947E-2</c:v>
                </c:pt>
                <c:pt idx="763">
                  <c:v>-2.0969337289812096E-2</c:v>
                </c:pt>
                <c:pt idx="764">
                  <c:v>-1.2931905435441426E-2</c:v>
                </c:pt>
                <c:pt idx="765">
                  <c:v>4.298874104401218E-2</c:v>
                </c:pt>
                <c:pt idx="766">
                  <c:v>-2.9440628066732533E-3</c:v>
                </c:pt>
                <c:pt idx="767">
                  <c:v>8.6614173228345415E-3</c:v>
                </c:pt>
                <c:pt idx="768">
                  <c:v>-1.5027322404371546E-2</c:v>
                </c:pt>
                <c:pt idx="769">
                  <c:v>1.1888250445810655E-3</c:v>
                </c:pt>
                <c:pt idx="770">
                  <c:v>6.1349693251533388E-3</c:v>
                </c:pt>
                <c:pt idx="771">
                  <c:v>-2.3603461841069651E-3</c:v>
                </c:pt>
                <c:pt idx="772">
                  <c:v>8.0835962145111573E-3</c:v>
                </c:pt>
                <c:pt idx="773">
                  <c:v>-1.9753569333072596E-2</c:v>
                </c:pt>
                <c:pt idx="774">
                  <c:v>-3.9305666400638484E-2</c:v>
                </c:pt>
                <c:pt idx="775">
                  <c:v>-1.2461059190031154E-2</c:v>
                </c:pt>
                <c:pt idx="776">
                  <c:v>2.2923238696109349E-2</c:v>
                </c:pt>
                <c:pt idx="777">
                  <c:v>-4.3174342105262165E-3</c:v>
                </c:pt>
                <c:pt idx="778">
                  <c:v>-2.4778030146603292E-2</c:v>
                </c:pt>
                <c:pt idx="779">
                  <c:v>2.5831039593478655E-2</c:v>
                </c:pt>
                <c:pt idx="780">
                  <c:v>6.1919504643963563E-3</c:v>
                </c:pt>
                <c:pt idx="781">
                  <c:v>9.8461538461538378E-3</c:v>
                </c:pt>
                <c:pt idx="782">
                  <c:v>-1.5843997562461909E-2</c:v>
                </c:pt>
                <c:pt idx="783">
                  <c:v>-8.8751289989680293E-3</c:v>
                </c:pt>
                <c:pt idx="784">
                  <c:v>1.4577259475219151E-3</c:v>
                </c:pt>
                <c:pt idx="785">
                  <c:v>-5.6144728633811258E-3</c:v>
                </c:pt>
                <c:pt idx="786">
                  <c:v>2.4466750313676178E-2</c:v>
                </c:pt>
                <c:pt idx="787">
                  <c:v>-8.3690549091650634E-3</c:v>
                </c:pt>
                <c:pt idx="788">
                  <c:v>-2.7583367641004553E-2</c:v>
                </c:pt>
                <c:pt idx="789">
                  <c:v>-2.1380186282811131E-2</c:v>
                </c:pt>
                <c:pt idx="790">
                  <c:v>1.7737399956738065E-2</c:v>
                </c:pt>
                <c:pt idx="791">
                  <c:v>-4.2507970244420878E-3</c:v>
                </c:pt>
                <c:pt idx="792">
                  <c:v>-1.5795090715048032E-2</c:v>
                </c:pt>
                <c:pt idx="793">
                  <c:v>-4.9880720017350111E-3</c:v>
                </c:pt>
                <c:pt idx="794">
                  <c:v>-1.482127288578905E-2</c:v>
                </c:pt>
                <c:pt idx="795">
                  <c:v>-1.3053097345132714E-2</c:v>
                </c:pt>
                <c:pt idx="796">
                  <c:v>-2.3088993499215449E-2</c:v>
                </c:pt>
                <c:pt idx="797">
                  <c:v>-3.5566773749426295E-2</c:v>
                </c:pt>
                <c:pt idx="798">
                  <c:v>1.7606471567927606E-2</c:v>
                </c:pt>
                <c:pt idx="799">
                  <c:v>-8.4171148000934393E-3</c:v>
                </c:pt>
                <c:pt idx="800">
                  <c:v>-3.6312190521103571E-2</c:v>
                </c:pt>
                <c:pt idx="801">
                  <c:v>5.6275997063861549E-3</c:v>
                </c:pt>
                <c:pt idx="802">
                  <c:v>-2.5304136253041287E-2</c:v>
                </c:pt>
                <c:pt idx="803">
                  <c:v>-6.6400399400898702E-2</c:v>
                </c:pt>
                <c:pt idx="804">
                  <c:v>-5.4010695187165725E-2</c:v>
                </c:pt>
                <c:pt idx="805">
                  <c:v>4.5449406444318718E-2</c:v>
                </c:pt>
                <c:pt idx="806">
                  <c:v>0.13631448037201266</c:v>
                </c:pt>
                <c:pt idx="807">
                  <c:v>-6.2193671187247168E-2</c:v>
                </c:pt>
                <c:pt idx="808">
                  <c:v>3.5112644611325239E-2</c:v>
                </c:pt>
                <c:pt idx="809">
                  <c:v>1.0294117647058787E-2</c:v>
                </c:pt>
                <c:pt idx="810">
                  <c:v>-1.1644832605531286E-2</c:v>
                </c:pt>
                <c:pt idx="811">
                  <c:v>4.8600883652430094E-2</c:v>
                </c:pt>
                <c:pt idx="812">
                  <c:v>2.5749063670412742E-3</c:v>
                </c:pt>
                <c:pt idx="813">
                  <c:v>1.1440579033387799E-2</c:v>
                </c:pt>
                <c:pt idx="814">
                  <c:v>-1.4081255771006385E-2</c:v>
                </c:pt>
                <c:pt idx="815">
                  <c:v>1.4516506672910268E-2</c:v>
                </c:pt>
                <c:pt idx="816">
                  <c:v>-2.2617124394184174E-2</c:v>
                </c:pt>
                <c:pt idx="817">
                  <c:v>-6.6115702479339067E-3</c:v>
                </c:pt>
                <c:pt idx="818">
                  <c:v>9.9833610648918381E-3</c:v>
                </c:pt>
                <c:pt idx="819">
                  <c:v>1.6474464579903092E-3</c:v>
                </c:pt>
                <c:pt idx="820">
                  <c:v>2.3496240601503793E-2</c:v>
                </c:pt>
                <c:pt idx="821">
                  <c:v>-6.4279155188246007E-3</c:v>
                </c:pt>
                <c:pt idx="822">
                  <c:v>-2.0794824399260614E-2</c:v>
                </c:pt>
                <c:pt idx="823">
                  <c:v>-8.4945729117509305E-3</c:v>
                </c:pt>
                <c:pt idx="824">
                  <c:v>1.1899095668729265E-2</c:v>
                </c:pt>
                <c:pt idx="825">
                  <c:v>-1.3875823142050714E-2</c:v>
                </c:pt>
                <c:pt idx="826">
                  <c:v>-3.4104459813975696E-2</c:v>
                </c:pt>
                <c:pt idx="827">
                  <c:v>5.9259259259258901E-3</c:v>
                </c:pt>
                <c:pt idx="828">
                  <c:v>1.9145802650957222E-2</c:v>
                </c:pt>
                <c:pt idx="829">
                  <c:v>-2.5048169556839972E-2</c:v>
                </c:pt>
                <c:pt idx="830">
                  <c:v>0</c:v>
                </c:pt>
                <c:pt idx="831">
                  <c:v>-2.2924901185770841E-2</c:v>
                </c:pt>
                <c:pt idx="832">
                  <c:v>1.6383495145631199E-2</c:v>
                </c:pt>
                <c:pt idx="833">
                  <c:v>1.3432835820895495E-2</c:v>
                </c:pt>
                <c:pt idx="834">
                  <c:v>2.1354933726067893E-2</c:v>
                </c:pt>
                <c:pt idx="835">
                  <c:v>-2.8839221341024901E-3</c:v>
                </c:pt>
                <c:pt idx="836">
                  <c:v>-3.822607857315008E-2</c:v>
                </c:pt>
                <c:pt idx="837">
                  <c:v>-3.6487570168404204E-2</c:v>
                </c:pt>
                <c:pt idx="838">
                  <c:v>-1.9766957969205246E-2</c:v>
                </c:pt>
                <c:pt idx="839">
                  <c:v>-2.2288261515601704E-2</c:v>
                </c:pt>
                <c:pt idx="840">
                  <c:v>2.1710811984368306E-2</c:v>
                </c:pt>
                <c:pt idx="841">
                  <c:v>2.911177220569483E-2</c:v>
                </c:pt>
                <c:pt idx="842">
                  <c:v>2.3745612223828871E-3</c:v>
                </c:pt>
                <c:pt idx="843">
                  <c:v>-9.8877330312082679E-3</c:v>
                </c:pt>
                <c:pt idx="844">
                  <c:v>8.0099864766463025E-3</c:v>
                </c:pt>
                <c:pt idx="845">
                  <c:v>-2.8792569659442768E-2</c:v>
                </c:pt>
                <c:pt idx="846">
                  <c:v>-3.6446711295292644E-2</c:v>
                </c:pt>
                <c:pt idx="847">
                  <c:v>-4.3118659020732308E-2</c:v>
                </c:pt>
                <c:pt idx="848">
                  <c:v>-1.0372248472972911E-3</c:v>
                </c:pt>
                <c:pt idx="849">
                  <c:v>4.903091832025841E-2</c:v>
                </c:pt>
                <c:pt idx="850">
                  <c:v>-7.5882547014187729E-3</c:v>
                </c:pt>
                <c:pt idx="851">
                  <c:v>2.6595744680852906E-3</c:v>
                </c:pt>
                <c:pt idx="852">
                  <c:v>-4.9734748010610286E-3</c:v>
                </c:pt>
                <c:pt idx="853">
                  <c:v>1.7994001999333653E-2</c:v>
                </c:pt>
                <c:pt idx="854">
                  <c:v>-3.9934533551554963E-2</c:v>
                </c:pt>
                <c:pt idx="855">
                  <c:v>-2.3298102057051961E-2</c:v>
                </c:pt>
                <c:pt idx="856">
                  <c:v>5.3525715615547753E-3</c:v>
                </c:pt>
                <c:pt idx="857">
                  <c:v>1.5509259259259167E-2</c:v>
                </c:pt>
                <c:pt idx="858">
                  <c:v>-2.4390243902439046E-2</c:v>
                </c:pt>
                <c:pt idx="859">
                  <c:v>5.1401869158880231E-3</c:v>
                </c:pt>
                <c:pt idx="860">
                  <c:v>2.7196652719665204E-2</c:v>
                </c:pt>
                <c:pt idx="861">
                  <c:v>1.8103643358226007E-2</c:v>
                </c:pt>
                <c:pt idx="862">
                  <c:v>2.7006001333629515E-2</c:v>
                </c:pt>
                <c:pt idx="863">
                  <c:v>-1.9478411427333864E-3</c:v>
                </c:pt>
                <c:pt idx="864">
                  <c:v>-1.095088366041419E-2</c:v>
                </c:pt>
                <c:pt idx="865">
                  <c:v>2.2802017101512861E-2</c:v>
                </c:pt>
                <c:pt idx="866">
                  <c:v>2.8938906752411508E-3</c:v>
                </c:pt>
                <c:pt idx="867">
                  <c:v>6.412311638345658E-3</c:v>
                </c:pt>
                <c:pt idx="868">
                  <c:v>-1.2424338961452674E-2</c:v>
                </c:pt>
                <c:pt idx="869">
                  <c:v>5.2688172043009462E-3</c:v>
                </c:pt>
                <c:pt idx="870">
                  <c:v>-2.9842763931971272E-2</c:v>
                </c:pt>
                <c:pt idx="871">
                  <c:v>-3.1422271223814913E-2</c:v>
                </c:pt>
                <c:pt idx="872">
                  <c:v>-3.426294820717124E-2</c:v>
                </c:pt>
                <c:pt idx="873">
                  <c:v>-3.029231494578033E-2</c:v>
                </c:pt>
                <c:pt idx="874">
                  <c:v>1.1547344110854452E-2</c:v>
                </c:pt>
                <c:pt idx="875">
                  <c:v>-2.6676279740446951E-2</c:v>
                </c:pt>
                <c:pt idx="876">
                  <c:v>2.4691358024691468E-2</c:v>
                </c:pt>
                <c:pt idx="877">
                  <c:v>3.132530120482091E-3</c:v>
                </c:pt>
                <c:pt idx="878">
                  <c:v>-2.6423252462166591E-3</c:v>
                </c:pt>
                <c:pt idx="879">
                  <c:v>-6.6233140655107547E-3</c:v>
                </c:pt>
                <c:pt idx="880">
                  <c:v>1.2607588798642322E-2</c:v>
                </c:pt>
                <c:pt idx="881">
                  <c:v>1.9753382018436572E-2</c:v>
                </c:pt>
                <c:pt idx="882">
                  <c:v>8.9222822258745449E-3</c:v>
                </c:pt>
                <c:pt idx="883">
                  <c:v>-9.0760996043751652E-3</c:v>
                </c:pt>
                <c:pt idx="884">
                  <c:v>-1.761390324095724E-3</c:v>
                </c:pt>
                <c:pt idx="885">
                  <c:v>-7.4108928361370507E-3</c:v>
                </c:pt>
                <c:pt idx="886">
                  <c:v>-6.6366437544441714E-3</c:v>
                </c:pt>
                <c:pt idx="887">
                  <c:v>1.1930326890952081E-4</c:v>
                </c:pt>
                <c:pt idx="888">
                  <c:v>-8.4695216509601545E-3</c:v>
                </c:pt>
                <c:pt idx="889">
                  <c:v>-1.0226179018286929E-2</c:v>
                </c:pt>
                <c:pt idx="890">
                  <c:v>2.8807584781816109E-2</c:v>
                </c:pt>
                <c:pt idx="891">
                  <c:v>-4.8440453686200424E-3</c:v>
                </c:pt>
                <c:pt idx="892">
                  <c:v>-3.1936364715659527E-2</c:v>
                </c:pt>
                <c:pt idx="893">
                  <c:v>-1.4839342653912291E-2</c:v>
                </c:pt>
                <c:pt idx="894">
                  <c:v>1.7428109050168228E-3</c:v>
                </c:pt>
                <c:pt idx="895">
                  <c:v>-4.0387722132471771E-2</c:v>
                </c:pt>
                <c:pt idx="896">
                  <c:v>4.2217042217042255E-2</c:v>
                </c:pt>
                <c:pt idx="897">
                  <c:v>2.6217693836978029E-2</c:v>
                </c:pt>
                <c:pt idx="898">
                  <c:v>6.5019978205593798E-2</c:v>
                </c:pt>
                <c:pt idx="899">
                  <c:v>-1.1482492041837045E-2</c:v>
                </c:pt>
                <c:pt idx="900">
                  <c:v>6.7855089131685364E-3</c:v>
                </c:pt>
                <c:pt idx="901">
                  <c:v>8.7959789810372335E-3</c:v>
                </c:pt>
                <c:pt idx="902">
                  <c:v>-3.3971237685426203E-3</c:v>
                </c:pt>
                <c:pt idx="903">
                  <c:v>-3.5791387342347547E-2</c:v>
                </c:pt>
                <c:pt idx="904">
                  <c:v>-5.1025218006127693E-2</c:v>
                </c:pt>
                <c:pt idx="905">
                  <c:v>3.2782813858189597E-2</c:v>
                </c:pt>
                <c:pt idx="906">
                  <c:v>8.7772033185042897E-3</c:v>
                </c:pt>
                <c:pt idx="907">
                  <c:v>1.8593563766388321E-2</c:v>
                </c:pt>
                <c:pt idx="908">
                  <c:v>-2.2466651064825482E-2</c:v>
                </c:pt>
                <c:pt idx="909">
                  <c:v>2.3461814699545114E-2</c:v>
                </c:pt>
                <c:pt idx="910">
                  <c:v>2.4795321637427037E-2</c:v>
                </c:pt>
                <c:pt idx="911">
                  <c:v>-2.0999771741611495E-2</c:v>
                </c:pt>
                <c:pt idx="912">
                  <c:v>2.0634180461646112E-2</c:v>
                </c:pt>
                <c:pt idx="913">
                  <c:v>-3.4837235865219807E-2</c:v>
                </c:pt>
                <c:pt idx="914">
                  <c:v>2.5798816568047389E-2</c:v>
                </c:pt>
                <c:pt idx="915">
                  <c:v>-7.7295800646054458E-3</c:v>
                </c:pt>
                <c:pt idx="916">
                  <c:v>6.8596674805254665E-3</c:v>
                </c:pt>
                <c:pt idx="917">
                  <c:v>-1.5011547344110365E-3</c:v>
                </c:pt>
                <c:pt idx="918">
                  <c:v>2.4285879495780094E-3</c:v>
                </c:pt>
                <c:pt idx="919">
                  <c:v>-2.4573142593447228E-2</c:v>
                </c:pt>
                <c:pt idx="920">
                  <c:v>-9.3435836782967963E-3</c:v>
                </c:pt>
                <c:pt idx="921">
                  <c:v>-1.1461318051576019E-2</c:v>
                </c:pt>
                <c:pt idx="922">
                  <c:v>-5.2053140096618433E-2</c:v>
                </c:pt>
                <c:pt idx="923">
                  <c:v>-4.331762007898976E-3</c:v>
                </c:pt>
                <c:pt idx="924">
                  <c:v>1.6250799744081945E-2</c:v>
                </c:pt>
                <c:pt idx="925">
                  <c:v>-5.2883404683958801E-3</c:v>
                </c:pt>
                <c:pt idx="926">
                  <c:v>-4.0886075949367107E-2</c:v>
                </c:pt>
                <c:pt idx="927">
                  <c:v>-2.1512471954599377E-2</c:v>
                </c:pt>
                <c:pt idx="928">
                  <c:v>2.1985432964661378E-2</c:v>
                </c:pt>
                <c:pt idx="929">
                  <c:v>-2.1512471954599377E-2</c:v>
                </c:pt>
                <c:pt idx="930">
                  <c:v>-2.1041273266792615E-2</c:v>
                </c:pt>
                <c:pt idx="931">
                  <c:v>2.1493524386883456E-2</c:v>
                </c:pt>
                <c:pt idx="932">
                  <c:v>-2.0771513353115778E-2</c:v>
                </c:pt>
                <c:pt idx="933">
                  <c:v>-5.7851239669419741E-3</c:v>
                </c:pt>
                <c:pt idx="934">
                  <c:v>-1.6486561374342124E-2</c:v>
                </c:pt>
                <c:pt idx="935">
                  <c:v>2.6764333004649643E-3</c:v>
                </c:pt>
                <c:pt idx="936">
                  <c:v>2.1073335206518662E-2</c:v>
                </c:pt>
                <c:pt idx="937">
                  <c:v>2.6554760594386329E-2</c:v>
                </c:pt>
                <c:pt idx="938">
                  <c:v>-4.2353571907250975E-2</c:v>
                </c:pt>
                <c:pt idx="939">
                  <c:v>-4.1987403778865895E-3</c:v>
                </c:pt>
                <c:pt idx="940">
                  <c:v>-4.0056219255094949E-2</c:v>
                </c:pt>
                <c:pt idx="941">
                  <c:v>-1.0688140556369019E-2</c:v>
                </c:pt>
                <c:pt idx="942">
                  <c:v>1.1543584430960596E-2</c:v>
                </c:pt>
                <c:pt idx="943">
                  <c:v>-7.0226773957570154E-3</c:v>
                </c:pt>
                <c:pt idx="944">
                  <c:v>5.4515986444672038E-3</c:v>
                </c:pt>
                <c:pt idx="945">
                  <c:v>-2.2127784290738473E-2</c:v>
                </c:pt>
                <c:pt idx="946">
                  <c:v>-1.8732204405814468E-2</c:v>
                </c:pt>
                <c:pt idx="947">
                  <c:v>-6.5668906536348048E-3</c:v>
                </c:pt>
                <c:pt idx="948">
                  <c:v>-2.1521906225980048E-2</c:v>
                </c:pt>
                <c:pt idx="949">
                  <c:v>2.3095051060487037E-2</c:v>
                </c:pt>
                <c:pt idx="950">
                  <c:v>-4.7757985257985358E-2</c:v>
                </c:pt>
                <c:pt idx="951">
                  <c:v>-4.1444928237381107E-2</c:v>
                </c:pt>
                <c:pt idx="952">
                  <c:v>1.0094212651412526E-3</c:v>
                </c:pt>
                <c:pt idx="953">
                  <c:v>6.0504201680672276E-2</c:v>
                </c:pt>
                <c:pt idx="954">
                  <c:v>-2.6941362916006351E-2</c:v>
                </c:pt>
                <c:pt idx="955">
                  <c:v>-7.6547231270358562E-3</c:v>
                </c:pt>
                <c:pt idx="956">
                  <c:v>-5.1698670605612951E-2</c:v>
                </c:pt>
                <c:pt idx="957">
                  <c:v>-1.1422637590861928E-2</c:v>
                </c:pt>
                <c:pt idx="958">
                  <c:v>7.3529411764705621E-3</c:v>
                </c:pt>
                <c:pt idx="959">
                  <c:v>-2.7806743135210366E-2</c:v>
                </c:pt>
                <c:pt idx="960">
                  <c:v>1.1083303539506595E-2</c:v>
                </c:pt>
                <c:pt idx="961">
                  <c:v>8.8401697312587846E-3</c:v>
                </c:pt>
                <c:pt idx="962">
                  <c:v>3.5576586049772096E-2</c:v>
                </c:pt>
                <c:pt idx="963">
                  <c:v>8.4616686410554642E-4</c:v>
                </c:pt>
                <c:pt idx="964">
                  <c:v>-2.1981738248224469E-2</c:v>
                </c:pt>
                <c:pt idx="965">
                  <c:v>-7.6071922544952431E-3</c:v>
                </c:pt>
                <c:pt idx="966">
                  <c:v>-9.5296167247386765E-2</c:v>
                </c:pt>
                <c:pt idx="967">
                  <c:v>-3.8513383400740064E-4</c:v>
                </c:pt>
                <c:pt idx="968">
                  <c:v>-3.1978424195723276E-2</c:v>
                </c:pt>
                <c:pt idx="969">
                  <c:v>1.4925373134328401E-2</c:v>
                </c:pt>
                <c:pt idx="970">
                  <c:v>-2.6078431372548949E-2</c:v>
                </c:pt>
                <c:pt idx="971">
                  <c:v>1.0066438494060748E-4</c:v>
                </c:pt>
                <c:pt idx="972">
                  <c:v>-3.7242073477603554E-3</c:v>
                </c:pt>
                <c:pt idx="973">
                  <c:v>-1.010305112144616E-4</c:v>
                </c:pt>
                <c:pt idx="974">
                  <c:v>-2.1117510356673752E-2</c:v>
                </c:pt>
                <c:pt idx="975">
                  <c:v>-3.0243600330305487E-2</c:v>
                </c:pt>
                <c:pt idx="976">
                  <c:v>0.21383714741883986</c:v>
                </c:pt>
                <c:pt idx="977">
                  <c:v>8.067344791301112E-3</c:v>
                </c:pt>
                <c:pt idx="978">
                  <c:v>4.3841336116910323E-2</c:v>
                </c:pt>
                <c:pt idx="979">
                  <c:v>3.6999999999999922E-2</c:v>
                </c:pt>
                <c:pt idx="980">
                  <c:v>2.8608164577306416E-2</c:v>
                </c:pt>
                <c:pt idx="981">
                  <c:v>5.9687499999999893E-2</c:v>
                </c:pt>
                <c:pt idx="982">
                  <c:v>-2.7867885579474838E-2</c:v>
                </c:pt>
                <c:pt idx="983">
                  <c:v>1.9717882602758863E-3</c:v>
                </c:pt>
                <c:pt idx="984">
                  <c:v>-1.8165304268846549E-2</c:v>
                </c:pt>
                <c:pt idx="985">
                  <c:v>-5.2420598211533331E-3</c:v>
                </c:pt>
                <c:pt idx="986">
                  <c:v>1.2399256044637319E-3</c:v>
                </c:pt>
                <c:pt idx="987">
                  <c:v>-3.7925696594427127E-2</c:v>
                </c:pt>
                <c:pt idx="988">
                  <c:v>-1.0458567980691891E-2</c:v>
                </c:pt>
                <c:pt idx="989">
                  <c:v>1.0569105691056846E-2</c:v>
                </c:pt>
                <c:pt idx="990">
                  <c:v>1.8986323411102068E-2</c:v>
                </c:pt>
                <c:pt idx="991">
                  <c:v>-2.1159008368861421E-2</c:v>
                </c:pt>
                <c:pt idx="992">
                  <c:v>-2.193902242297141E-2</c:v>
                </c:pt>
                <c:pt idx="993">
                  <c:v>-2.6389576117433755E-3</c:v>
                </c:pt>
                <c:pt idx="994">
                  <c:v>1.0914503059368252E-2</c:v>
                </c:pt>
                <c:pt idx="995">
                  <c:v>2.1756911500081744E-2</c:v>
                </c:pt>
                <c:pt idx="996">
                  <c:v>-5.2833813640730254E-3</c:v>
                </c:pt>
                <c:pt idx="997">
                  <c:v>-1.7704812489940491E-2</c:v>
                </c:pt>
                <c:pt idx="998">
                  <c:v>-2.4578076355890599E-2</c:v>
                </c:pt>
                <c:pt idx="999">
                  <c:v>-1.2598689736267432E-2</c:v>
                </c:pt>
                <c:pt idx="1000">
                  <c:v>-1.7012589316089954E-4</c:v>
                </c:pt>
                <c:pt idx="1001">
                  <c:v>1.15705291815551E-2</c:v>
                </c:pt>
                <c:pt idx="1002">
                  <c:v>-1.1774600504625754E-2</c:v>
                </c:pt>
                <c:pt idx="1003">
                  <c:v>5.5319148936170182E-2</c:v>
                </c:pt>
                <c:pt idx="1004">
                  <c:v>-1.6129032258060949E-4</c:v>
                </c:pt>
                <c:pt idx="1005">
                  <c:v>-4.3716728504597513E-2</c:v>
                </c:pt>
                <c:pt idx="1006">
                  <c:v>2.1423751686909576E-2</c:v>
                </c:pt>
                <c:pt idx="1007">
                  <c:v>6.606110652354058E-4</c:v>
                </c:pt>
                <c:pt idx="1008">
                  <c:v>-2.3766298068988334E-2</c:v>
                </c:pt>
                <c:pt idx="1009">
                  <c:v>6.7624683009298359E-2</c:v>
                </c:pt>
                <c:pt idx="1010">
                  <c:v>-9.0261282660332176E-3</c:v>
                </c:pt>
                <c:pt idx="1011">
                  <c:v>5.5928411633110464E-3</c:v>
                </c:pt>
                <c:pt idx="1012">
                  <c:v>3.8137613221038702E-3</c:v>
                </c:pt>
                <c:pt idx="1013">
                  <c:v>-4.4324837739433409E-3</c:v>
                </c:pt>
                <c:pt idx="1014">
                  <c:v>2.0671012879631023E-2</c:v>
                </c:pt>
                <c:pt idx="1015">
                  <c:v>-7.1662252687334504E-3</c:v>
                </c:pt>
                <c:pt idx="1016">
                  <c:v>1.8829436686020884E-3</c:v>
                </c:pt>
                <c:pt idx="1017">
                  <c:v>3.2732967893500442E-2</c:v>
                </c:pt>
                <c:pt idx="1018">
                  <c:v>4.9287230815893146E-2</c:v>
                </c:pt>
                <c:pt idx="1019">
                  <c:v>1.15623645035412E-3</c:v>
                </c:pt>
                <c:pt idx="1020">
                  <c:v>1.5446802367547363E-2</c:v>
                </c:pt>
                <c:pt idx="1021">
                  <c:v>6.966164344611725E-3</c:v>
                </c:pt>
                <c:pt idx="1022">
                  <c:v>-1.1012282930961459E-2</c:v>
                </c:pt>
                <c:pt idx="1023">
                  <c:v>3.1691648822269824E-2</c:v>
                </c:pt>
                <c:pt idx="1024">
                  <c:v>1.3145150131451455E-2</c:v>
                </c:pt>
                <c:pt idx="1025">
                  <c:v>5.462988254576473E-4</c:v>
                </c:pt>
                <c:pt idx="1026">
                  <c:v>2.1157521157521009E-2</c:v>
                </c:pt>
                <c:pt idx="1027">
                  <c:v>6.683598449405137E-3</c:v>
                </c:pt>
                <c:pt idx="1028">
                  <c:v>-7.5687159739743493E-3</c:v>
                </c:pt>
                <c:pt idx="1029">
                  <c:v>-3.5723842654535765E-2</c:v>
                </c:pt>
                <c:pt idx="1030">
                  <c:v>1.5956708755376692E-2</c:v>
                </c:pt>
                <c:pt idx="1031">
                  <c:v>1.5842665938268219E-2</c:v>
                </c:pt>
                <c:pt idx="1032">
                  <c:v>-2.6888948642100896E-4</c:v>
                </c:pt>
                <c:pt idx="1033">
                  <c:v>-2.1651425497579369E-2</c:v>
                </c:pt>
                <c:pt idx="1034">
                  <c:v>-1.5120274914088849E-3</c:v>
                </c:pt>
                <c:pt idx="1035">
                  <c:v>2.0787444933920707E-2</c:v>
                </c:pt>
                <c:pt idx="1036">
                  <c:v>-6.6082265677681606E-3</c:v>
                </c:pt>
                <c:pt idx="1037">
                  <c:v>4.072766766223257E-4</c:v>
                </c:pt>
                <c:pt idx="1038">
                  <c:v>1.3570362328674257E-3</c:v>
                </c:pt>
                <c:pt idx="1039">
                  <c:v>7.0063694267515686E-2</c:v>
                </c:pt>
                <c:pt idx="1040">
                  <c:v>1.988348530901729E-2</c:v>
                </c:pt>
                <c:pt idx="1041">
                  <c:v>-3.539053768781808E-2</c:v>
                </c:pt>
                <c:pt idx="1042">
                  <c:v>-1.4675592173017504E-2</c:v>
                </c:pt>
                <c:pt idx="1043">
                  <c:v>6.0099294486541943E-3</c:v>
                </c:pt>
                <c:pt idx="1044">
                  <c:v>1.4675324675324619E-2</c:v>
                </c:pt>
                <c:pt idx="1045">
                  <c:v>-0.10879303724561629</c:v>
                </c:pt>
                <c:pt idx="1046">
                  <c:v>5.1701852649719271E-3</c:v>
                </c:pt>
                <c:pt idx="1047">
                  <c:v>-8.2868981283039655E-3</c:v>
                </c:pt>
                <c:pt idx="1048">
                  <c:v>1.397493156605667E-2</c:v>
                </c:pt>
                <c:pt idx="1049">
                  <c:v>2.9553850525717573E-2</c:v>
                </c:pt>
                <c:pt idx="1050">
                  <c:v>-9.6605023461218131E-3</c:v>
                </c:pt>
                <c:pt idx="1051">
                  <c:v>-1.9091415830546299E-2</c:v>
                </c:pt>
                <c:pt idx="1052">
                  <c:v>-2.3867026566273708E-2</c:v>
                </c:pt>
                <c:pt idx="1053">
                  <c:v>1.7319167515645661E-2</c:v>
                </c:pt>
                <c:pt idx="1054">
                  <c:v>-4.5779685264665249E-3</c:v>
                </c:pt>
                <c:pt idx="1055">
                  <c:v>-1.9833285426846703E-2</c:v>
                </c:pt>
                <c:pt idx="1056">
                  <c:v>1.4369501466275691E-2</c:v>
                </c:pt>
                <c:pt idx="1057">
                  <c:v>2.3850823937554111E-2</c:v>
                </c:pt>
                <c:pt idx="1058">
                  <c:v>-5.6473245799800731E-3</c:v>
                </c:pt>
                <c:pt idx="1059">
                  <c:v>1.5192389606701662E-2</c:v>
                </c:pt>
                <c:pt idx="1060">
                  <c:v>2.0979020979021046E-2</c:v>
                </c:pt>
                <c:pt idx="1061">
                  <c:v>3.9726027397262165E-3</c:v>
                </c:pt>
                <c:pt idx="1062">
                  <c:v>-1.4599536089507481E-2</c:v>
                </c:pt>
                <c:pt idx="1063">
                  <c:v>2.1185267238992056E-2</c:v>
                </c:pt>
                <c:pt idx="1064">
                  <c:v>2.9559322033898328E-2</c:v>
                </c:pt>
                <c:pt idx="1065">
                  <c:v>-1.4750428025813278E-2</c:v>
                </c:pt>
                <c:pt idx="1066">
                  <c:v>-2.4729314262799229E-2</c:v>
                </c:pt>
                <c:pt idx="1067">
                  <c:v>1.3980263157894912E-2</c:v>
                </c:pt>
                <c:pt idx="1068">
                  <c:v>-4.5958367126250455E-2</c:v>
                </c:pt>
                <c:pt idx="1069">
                  <c:v>5.5256446585434382E-3</c:v>
                </c:pt>
                <c:pt idx="1070">
                  <c:v>-6.3407073411301251E-3</c:v>
                </c:pt>
                <c:pt idx="1071">
                  <c:v>4.3959160521838125E-3</c:v>
                </c:pt>
                <c:pt idx="1072">
                  <c:v>6.6356063814767552E-3</c:v>
                </c:pt>
                <c:pt idx="1073">
                  <c:v>-1.1220196353436185E-2</c:v>
                </c:pt>
                <c:pt idx="1074">
                  <c:v>9.2198581560285486E-3</c:v>
                </c:pt>
                <c:pt idx="1075">
                  <c:v>-8.2923401264933805E-3</c:v>
                </c:pt>
                <c:pt idx="1076">
                  <c:v>-8.5034013605445047E-4</c:v>
                </c:pt>
                <c:pt idx="1077">
                  <c:v>1.276595744680975E-3</c:v>
                </c:pt>
                <c:pt idx="1078">
                  <c:v>3.7115738773197293E-2</c:v>
                </c:pt>
                <c:pt idx="1079">
                  <c:v>5.8598552110367574E-2</c:v>
                </c:pt>
                <c:pt idx="1080">
                  <c:v>5.0193548387096776E-2</c:v>
                </c:pt>
                <c:pt idx="1081">
                  <c:v>1.5972478191423889E-3</c:v>
                </c:pt>
                <c:pt idx="1082">
                  <c:v>4.04808635917564E-3</c:v>
                </c:pt>
                <c:pt idx="1083">
                  <c:v>1.8326206475260953E-3</c:v>
                </c:pt>
                <c:pt idx="1084">
                  <c:v>-1.2195121951218413E-3</c:v>
                </c:pt>
                <c:pt idx="1085">
                  <c:v>1.3064713064713018E-2</c:v>
                </c:pt>
                <c:pt idx="1086">
                  <c:v>-1.5065686392672029E-2</c:v>
                </c:pt>
                <c:pt idx="1087">
                  <c:v>-4.6500244738130192E-3</c:v>
                </c:pt>
                <c:pt idx="1088">
                  <c:v>1.7949348414064259E-2</c:v>
                </c:pt>
                <c:pt idx="1089">
                  <c:v>-1.8236714975845336E-2</c:v>
                </c:pt>
                <c:pt idx="1090">
                  <c:v>2.5833435846966957E-3</c:v>
                </c:pt>
                <c:pt idx="1091">
                  <c:v>-4.6625766871165597E-3</c:v>
                </c:pt>
                <c:pt idx="1092">
                  <c:v>-3.4516765285995676E-3</c:v>
                </c:pt>
                <c:pt idx="1093">
                  <c:v>1.1256803562592843E-2</c:v>
                </c:pt>
                <c:pt idx="1094">
                  <c:v>-1.308868501529048E-2</c:v>
                </c:pt>
                <c:pt idx="1095">
                  <c:v>-7.808626673277308E-3</c:v>
                </c:pt>
                <c:pt idx="1096">
                  <c:v>-5.3716427232978203E-3</c:v>
                </c:pt>
                <c:pt idx="1097">
                  <c:v>-7.0334086912836602E-3</c:v>
                </c:pt>
                <c:pt idx="1098">
                  <c:v>8.3480900581835993E-3</c:v>
                </c:pt>
                <c:pt idx="1099">
                  <c:v>-1.3798294029101488E-3</c:v>
                </c:pt>
                <c:pt idx="1100">
                  <c:v>-1.6078382112799883E-2</c:v>
                </c:pt>
                <c:pt idx="1101">
                  <c:v>-1.5319800842589215E-3</c:v>
                </c:pt>
                <c:pt idx="1102">
                  <c:v>8.8991177598772619E-2</c:v>
                </c:pt>
                <c:pt idx="1103">
                  <c:v>-3.7571914993542732E-3</c:v>
                </c:pt>
                <c:pt idx="1104">
                  <c:v>-2.4749558043606346E-2</c:v>
                </c:pt>
                <c:pt idx="1105">
                  <c:v>-1.0755287009063474E-2</c:v>
                </c:pt>
                <c:pt idx="1106">
                  <c:v>2.0889323234791091E-2</c:v>
                </c:pt>
                <c:pt idx="1107">
                  <c:v>-1.3760918990068149E-2</c:v>
                </c:pt>
                <c:pt idx="1108">
                  <c:v>8.1290948798835583E-3</c:v>
                </c:pt>
                <c:pt idx="1109">
                  <c:v>-2.4431339511373218E-2</c:v>
                </c:pt>
                <c:pt idx="1110">
                  <c:v>3.2075006168268416E-3</c:v>
                </c:pt>
                <c:pt idx="1111">
                  <c:v>1.1067388096409392E-2</c:v>
                </c:pt>
                <c:pt idx="1112">
                  <c:v>-3.2960350279737205E-2</c:v>
                </c:pt>
                <c:pt idx="1113">
                  <c:v>2.0123254936485813E-2</c:v>
                </c:pt>
                <c:pt idx="1114">
                  <c:v>-1.8123535938848412E-2</c:v>
                </c:pt>
                <c:pt idx="1115">
                  <c:v>-3.264691109994966E-2</c:v>
                </c:pt>
                <c:pt idx="1116">
                  <c:v>-7.7881619937703039E-4</c:v>
                </c:pt>
                <c:pt idx="1117">
                  <c:v>9.6128864640165901E-3</c:v>
                </c:pt>
                <c:pt idx="1118">
                  <c:v>-7.2053525476067914E-3</c:v>
                </c:pt>
                <c:pt idx="1119">
                  <c:v>6.7392431311561474E-3</c:v>
                </c:pt>
                <c:pt idx="1120">
                  <c:v>-2.4845520082389383E-2</c:v>
                </c:pt>
                <c:pt idx="1121">
                  <c:v>-5.0165016501649839E-3</c:v>
                </c:pt>
                <c:pt idx="1122">
                  <c:v>5.8245986466763933E-2</c:v>
                </c:pt>
                <c:pt idx="1123">
                  <c:v>-7.6479438314944748E-3</c:v>
                </c:pt>
                <c:pt idx="1124">
                  <c:v>8.7176247631080006E-3</c:v>
                </c:pt>
                <c:pt idx="1125">
                  <c:v>-2.6302605210422048E-3</c:v>
                </c:pt>
                <c:pt idx="1126">
                  <c:v>-1.5069697350243993E-3</c:v>
                </c:pt>
                <c:pt idx="1127">
                  <c:v>6.1627468242988481E-3</c:v>
                </c:pt>
                <c:pt idx="1128">
                  <c:v>5.5250000000000021E-2</c:v>
                </c:pt>
                <c:pt idx="1129">
                  <c:v>2.3454157782516027E-2</c:v>
                </c:pt>
                <c:pt idx="1130">
                  <c:v>1.0995370370370239E-2</c:v>
                </c:pt>
                <c:pt idx="1131">
                  <c:v>-2.9765311963364516E-3</c:v>
                </c:pt>
                <c:pt idx="1132">
                  <c:v>3.6743598576185477E-3</c:v>
                </c:pt>
                <c:pt idx="1133">
                  <c:v>-1.5215650383251345E-2</c:v>
                </c:pt>
                <c:pt idx="1134">
                  <c:v>-1.5799256505576231E-2</c:v>
                </c:pt>
                <c:pt idx="1135">
                  <c:v>4.2728989612842438E-2</c:v>
                </c:pt>
                <c:pt idx="1136">
                  <c:v>2.6601765904459951E-2</c:v>
                </c:pt>
                <c:pt idx="1137">
                  <c:v>-2.4809791597750541E-2</c:v>
                </c:pt>
                <c:pt idx="1138">
                  <c:v>-1.6960651289008588E-3</c:v>
                </c:pt>
                <c:pt idx="1139">
                  <c:v>-1.7102729640956049E-2</c:v>
                </c:pt>
                <c:pt idx="1140">
                  <c:v>-6.3378658677114563E-3</c:v>
                </c:pt>
                <c:pt idx="1141">
                  <c:v>6.146352777455677E-3</c:v>
                </c:pt>
                <c:pt idx="1142">
                  <c:v>2.4550484094052472E-2</c:v>
                </c:pt>
                <c:pt idx="1143">
                  <c:v>-6.5249184385195447E-3</c:v>
                </c:pt>
                <c:pt idx="1144">
                  <c:v>1.1436983354093488E-2</c:v>
                </c:pt>
                <c:pt idx="1145">
                  <c:v>-2.3622928795342557E-2</c:v>
                </c:pt>
                <c:pt idx="1146">
                  <c:v>-5.5498222680885112E-2</c:v>
                </c:pt>
                <c:pt idx="1147">
                  <c:v>1.1411921816195214E-2</c:v>
                </c:pt>
                <c:pt idx="1148">
                  <c:v>4.3212099387828218E-3</c:v>
                </c:pt>
                <c:pt idx="1149">
                  <c:v>2.5576670252181133E-2</c:v>
                </c:pt>
                <c:pt idx="1150">
                  <c:v>1.4683603309637361E-2</c:v>
                </c:pt>
                <c:pt idx="1151">
                  <c:v>-6.8910072355565788E-4</c:v>
                </c:pt>
                <c:pt idx="1152">
                  <c:v>-4.3673141018274464E-3</c:v>
                </c:pt>
                <c:pt idx="1153">
                  <c:v>-3.5784370310516511E-3</c:v>
                </c:pt>
                <c:pt idx="1154">
                  <c:v>4.6339202965710591E-3</c:v>
                </c:pt>
                <c:pt idx="1155">
                  <c:v>-6.5728782287821641E-3</c:v>
                </c:pt>
                <c:pt idx="1156">
                  <c:v>-7.5449796865931784E-3</c:v>
                </c:pt>
                <c:pt idx="1157">
                  <c:v>9.9415204678361402E-3</c:v>
                </c:pt>
                <c:pt idx="1158">
                  <c:v>1.2159814707585648E-2</c:v>
                </c:pt>
                <c:pt idx="1159">
                  <c:v>3.8329519450800875E-2</c:v>
                </c:pt>
                <c:pt idx="1160">
                  <c:v>-2.2148760330578554E-2</c:v>
                </c:pt>
                <c:pt idx="1161">
                  <c:v>2.6031102096010894E-2</c:v>
                </c:pt>
                <c:pt idx="1162">
                  <c:v>1.6694124107633046E-2</c:v>
                </c:pt>
                <c:pt idx="1163">
                  <c:v>-6.1575024305929871E-3</c:v>
                </c:pt>
                <c:pt idx="1164">
                  <c:v>-8.5869565217392418E-3</c:v>
                </c:pt>
                <c:pt idx="1165">
                  <c:v>-2.0611775024668266E-2</c:v>
                </c:pt>
                <c:pt idx="1166">
                  <c:v>4.7016679726856747E-3</c:v>
                </c:pt>
                <c:pt idx="1167">
                  <c:v>9.8050139275764892E-3</c:v>
                </c:pt>
                <c:pt idx="1168">
                  <c:v>-1.0151164073706309E-2</c:v>
                </c:pt>
                <c:pt idx="1169">
                  <c:v>-2.0956415115371718E-2</c:v>
                </c:pt>
                <c:pt idx="1170">
                  <c:v>8.653079813275788E-3</c:v>
                </c:pt>
                <c:pt idx="1171">
                  <c:v>2.9687323625691375E-2</c:v>
                </c:pt>
                <c:pt idx="1172">
                  <c:v>-2.4665643499232615E-2</c:v>
                </c:pt>
                <c:pt idx="1173">
                  <c:v>1.4611666853994176E-3</c:v>
                </c:pt>
                <c:pt idx="1174">
                  <c:v>8.6419753086421913E-3</c:v>
                </c:pt>
                <c:pt idx="1175">
                  <c:v>2.9709580505174138E-2</c:v>
                </c:pt>
                <c:pt idx="1176">
                  <c:v>-4.3224551545284484E-4</c:v>
                </c:pt>
                <c:pt idx="1177">
                  <c:v>-7.5675675675676013E-3</c:v>
                </c:pt>
                <c:pt idx="1178">
                  <c:v>7.6252723311553972E-4</c:v>
                </c:pt>
                <c:pt idx="1179">
                  <c:v>1.4150429955370747E-3</c:v>
                </c:pt>
                <c:pt idx="1180">
                  <c:v>-3.3043478260869619E-2</c:v>
                </c:pt>
                <c:pt idx="1181">
                  <c:v>-9.4424460431653534E-3</c:v>
                </c:pt>
                <c:pt idx="1182">
                  <c:v>1.1348161597819484E-3</c:v>
                </c:pt>
                <c:pt idx="1183">
                  <c:v>7.7080027204716739E-3</c:v>
                </c:pt>
                <c:pt idx="1184">
                  <c:v>2.0922384701912211E-2</c:v>
                </c:pt>
                <c:pt idx="1185">
                  <c:v>1.0577346848831937E-2</c:v>
                </c:pt>
                <c:pt idx="1186">
                  <c:v>5.3423462712602898E-3</c:v>
                </c:pt>
                <c:pt idx="1187">
                  <c:v>2.1689621516118862E-4</c:v>
                </c:pt>
                <c:pt idx="1188">
                  <c:v>7.58972134880187E-3</c:v>
                </c:pt>
                <c:pt idx="1189">
                  <c:v>-1.6033573657591838E-2</c:v>
                </c:pt>
                <c:pt idx="1190">
                  <c:v>-5.0306211723534222E-3</c:v>
                </c:pt>
                <c:pt idx="1191">
                  <c:v>-3.2314794460320928E-2</c:v>
                </c:pt>
                <c:pt idx="1192">
                  <c:v>-5.6792367105873431E-4</c:v>
                </c:pt>
                <c:pt idx="1193">
                  <c:v>1.0569382884418665E-2</c:v>
                </c:pt>
                <c:pt idx="1194">
                  <c:v>-1.9118308591992816E-2</c:v>
                </c:pt>
                <c:pt idx="1195">
                  <c:v>-1.914698463655129E-2</c:v>
                </c:pt>
                <c:pt idx="1196">
                  <c:v>-1.1689070718877703E-3</c:v>
                </c:pt>
                <c:pt idx="1197">
                  <c:v>1.8607372732592165E-2</c:v>
                </c:pt>
                <c:pt idx="1198">
                  <c:v>-2.5735294117647189E-2</c:v>
                </c:pt>
                <c:pt idx="1199">
                  <c:v>-2.4410377358490498E-2</c:v>
                </c:pt>
                <c:pt idx="1200">
                  <c:v>8.0986341109634541E-3</c:v>
                </c:pt>
                <c:pt idx="1201">
                  <c:v>-2.3980815347721784E-2</c:v>
                </c:pt>
                <c:pt idx="1202">
                  <c:v>6.1425061425062211E-3</c:v>
                </c:pt>
                <c:pt idx="1203">
                  <c:v>-1.3431013431013494E-2</c:v>
                </c:pt>
                <c:pt idx="1204">
                  <c:v>-1.0272277227722726E-2</c:v>
                </c:pt>
                <c:pt idx="1205">
                  <c:v>-1.4505439539827414E-2</c:v>
                </c:pt>
                <c:pt idx="1206">
                  <c:v>-4.8217231315822451E-3</c:v>
                </c:pt>
                <c:pt idx="1207">
                  <c:v>6.2221088869055086E-2</c:v>
                </c:pt>
                <c:pt idx="1208">
                  <c:v>-1.2123394550474176E-2</c:v>
                </c:pt>
                <c:pt idx="1209">
                  <c:v>-2.3572296476306209E-2</c:v>
                </c:pt>
                <c:pt idx="1210">
                  <c:v>8.7108013937282625E-3</c:v>
                </c:pt>
                <c:pt idx="1211">
                  <c:v>-3.676289168517155E-2</c:v>
                </c:pt>
                <c:pt idx="1212">
                  <c:v>1.9723360655737876E-2</c:v>
                </c:pt>
                <c:pt idx="1213">
                  <c:v>4.3079628234111933E-2</c:v>
                </c:pt>
                <c:pt idx="1214">
                  <c:v>2.2636965683323407E-2</c:v>
                </c:pt>
                <c:pt idx="1215">
                  <c:v>-1.1774402449076238E-3</c:v>
                </c:pt>
                <c:pt idx="1216">
                  <c:v>1.6503595426147211E-3</c:v>
                </c:pt>
                <c:pt idx="1217">
                  <c:v>-1.3887254325055776E-2</c:v>
                </c:pt>
                <c:pt idx="1218">
                  <c:v>1.6827783745076985E-2</c:v>
                </c:pt>
                <c:pt idx="1219">
                  <c:v>3.2863849765258912E-3</c:v>
                </c:pt>
                <c:pt idx="1220">
                  <c:v>3.1586335985025693E-2</c:v>
                </c:pt>
                <c:pt idx="1221">
                  <c:v>-1.1567248809253861E-2</c:v>
                </c:pt>
                <c:pt idx="1222">
                  <c:v>-2.4782010096374485E-2</c:v>
                </c:pt>
                <c:pt idx="1223">
                  <c:v>-5.8823529411764497E-3</c:v>
                </c:pt>
                <c:pt idx="1224">
                  <c:v>1.7869822485207187E-2</c:v>
                </c:pt>
                <c:pt idx="1225">
                  <c:v>-3.0229043134519795E-3</c:v>
                </c:pt>
                <c:pt idx="1226">
                  <c:v>-2.9387755102040725E-2</c:v>
                </c:pt>
                <c:pt idx="1227">
                  <c:v>-9.6119187792864658E-4</c:v>
                </c:pt>
                <c:pt idx="1228">
                  <c:v>8.4185207456388689E-4</c:v>
                </c:pt>
                <c:pt idx="1229">
                  <c:v>4.5662100456620447E-3</c:v>
                </c:pt>
                <c:pt idx="1230">
                  <c:v>-1.1961722488037507E-3</c:v>
                </c:pt>
                <c:pt idx="1231">
                  <c:v>2.5029940119760452E-2</c:v>
                </c:pt>
                <c:pt idx="1232">
                  <c:v>-4.089262764341739E-3</c:v>
                </c:pt>
                <c:pt idx="1233">
                  <c:v>8.9160018770531035E-3</c:v>
                </c:pt>
                <c:pt idx="1234">
                  <c:v>-6.9767441860468793E-4</c:v>
                </c:pt>
                <c:pt idx="1235">
                  <c:v>-1.3148708401210074E-2</c:v>
                </c:pt>
                <c:pt idx="1236">
                  <c:v>2.5704515976889386E-2</c:v>
                </c:pt>
                <c:pt idx="1237">
                  <c:v>-1.7703184274054373E-2</c:v>
                </c:pt>
                <c:pt idx="1238">
                  <c:v>-4.7981275599765505E-3</c:v>
                </c:pt>
                <c:pt idx="1239">
                  <c:v>5.2563499529633129E-2</c:v>
                </c:pt>
                <c:pt idx="1240">
                  <c:v>-5.5859680482639451E-4</c:v>
                </c:pt>
                <c:pt idx="1241">
                  <c:v>-1.3190252626872234E-2</c:v>
                </c:pt>
                <c:pt idx="1242">
                  <c:v>1.7444494789306653E-2</c:v>
                </c:pt>
                <c:pt idx="1243">
                  <c:v>1.1467379202850125E-2</c:v>
                </c:pt>
                <c:pt idx="1244">
                  <c:v>1.8932305998899279E-2</c:v>
                </c:pt>
                <c:pt idx="1245">
                  <c:v>1.1990925785891893E-2</c:v>
                </c:pt>
                <c:pt idx="1246">
                  <c:v>-8.4329632792485842E-3</c:v>
                </c:pt>
                <c:pt idx="1247">
                  <c:v>-7.2128323823877905E-3</c:v>
                </c:pt>
                <c:pt idx="1248">
                  <c:v>4.3374539145522029E-3</c:v>
                </c:pt>
                <c:pt idx="1249">
                  <c:v>7.6657309436405363E-3</c:v>
                </c:pt>
                <c:pt idx="1250">
                  <c:v>3.2465445194471254E-2</c:v>
                </c:pt>
                <c:pt idx="1251">
                  <c:v>-3.0095475300955243E-3</c:v>
                </c:pt>
                <c:pt idx="1252">
                  <c:v>1.0929530550640276E-2</c:v>
                </c:pt>
                <c:pt idx="1253">
                  <c:v>2.0593080724875534E-3</c:v>
                </c:pt>
                <c:pt idx="1254">
                  <c:v>3.2881216605014085E-3</c:v>
                </c:pt>
                <c:pt idx="1255">
                  <c:v>8.8078656288406165E-3</c:v>
                </c:pt>
                <c:pt idx="1256">
                  <c:v>-2.994923857868026E-2</c:v>
                </c:pt>
                <c:pt idx="1257">
                  <c:v>1.1826268969126197E-2</c:v>
                </c:pt>
                <c:pt idx="1258">
                  <c:v>3.3098882912701022E-3</c:v>
                </c:pt>
                <c:pt idx="1259">
                  <c:v>-2.7835051546390988E-3</c:v>
                </c:pt>
                <c:pt idx="1260">
                  <c:v>2.7912746821048273E-3</c:v>
                </c:pt>
                <c:pt idx="1261">
                  <c:v>1.7525773195876226E-2</c:v>
                </c:pt>
                <c:pt idx="1262">
                  <c:v>-2.4721377912867215E-2</c:v>
                </c:pt>
                <c:pt idx="1263">
                  <c:v>-1.4543943486391431E-3</c:v>
                </c:pt>
                <c:pt idx="1264">
                  <c:v>6.0341240116521533E-3</c:v>
                </c:pt>
                <c:pt idx="1265">
                  <c:v>1.3133402275077533E-2</c:v>
                </c:pt>
                <c:pt idx="1266">
                  <c:v>-7.7574767786057208E-3</c:v>
                </c:pt>
                <c:pt idx="1267">
                  <c:v>-5.2875218598909535E-2</c:v>
                </c:pt>
                <c:pt idx="1268">
                  <c:v>7.7115238405562891E-3</c:v>
                </c:pt>
                <c:pt idx="1269">
                  <c:v>-7.8680750161673751E-3</c:v>
                </c:pt>
                <c:pt idx="1270">
                  <c:v>3.2590983161329135E-4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4-4727-9170-80DF4B7DB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128288"/>
        <c:axId val="1923130000"/>
      </c:lineChart>
      <c:dateAx>
        <c:axId val="1923128288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0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3130000"/>
        <c:crossesAt val="-20"/>
        <c:auto val="1"/>
        <c:lblOffset val="100"/>
        <c:baseTimeUnit val="days"/>
        <c:majorUnit val="5"/>
        <c:majorTimeUnit val="months"/>
      </c:dateAx>
      <c:valAx>
        <c:axId val="1923130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%rendimenti</a:t>
                </a:r>
                <a:r>
                  <a:rPr lang="it-IT" baseline="0">
                    <a:solidFill>
                      <a:schemeClr val="bg1"/>
                    </a:solidFill>
                  </a:rPr>
                  <a:t> giornalieri</a:t>
                </a:r>
                <a:endParaRPr lang="it-IT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31282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chemeClr val="bg1"/>
                </a:solidFill>
              </a:rPr>
              <a:t>Confronto</a:t>
            </a:r>
            <a:r>
              <a:rPr lang="it-IT" b="1" baseline="0">
                <a:solidFill>
                  <a:schemeClr val="bg1"/>
                </a:solidFill>
              </a:rPr>
              <a:t> andamento di ADSGn.DE con volatilità a 20 gg</a:t>
            </a:r>
            <a:endParaRPr lang="it-IT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1110463847775127"/>
          <c:y val="8.3793707340907575E-2"/>
          <c:w val="0.78582908880249958"/>
          <c:h val="0.75580521736490214"/>
        </c:manualLayout>
      </c:layout>
      <c:lineChart>
        <c:grouping val="standard"/>
        <c:varyColors val="0"/>
        <c:ser>
          <c:idx val="0"/>
          <c:order val="0"/>
          <c:tx>
            <c:strRef>
              <c:f>'Volatilità rispetto a indice'!$B$1</c:f>
              <c:strCache>
                <c:ptCount val="1"/>
                <c:pt idx="0">
                  <c:v>Adidas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'Volatilità rispetto a indice'!$A$2:$A$1273</c:f>
              <c:numCache>
                <c:formatCode>dd\-mmm\-yyyy</c:formatCode>
                <c:ptCount val="127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43692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43703</c:v>
                </c:pt>
                <c:pt idx="165">
                  <c:v>43704</c:v>
                </c:pt>
                <c:pt idx="166">
                  <c:v>43705</c:v>
                </c:pt>
                <c:pt idx="167">
                  <c:v>43706</c:v>
                </c:pt>
                <c:pt idx="168">
                  <c:v>43707</c:v>
                </c:pt>
                <c:pt idx="169">
                  <c:v>43710</c:v>
                </c:pt>
                <c:pt idx="170">
                  <c:v>43711</c:v>
                </c:pt>
                <c:pt idx="171">
                  <c:v>43712</c:v>
                </c:pt>
                <c:pt idx="172">
                  <c:v>43713</c:v>
                </c:pt>
                <c:pt idx="173">
                  <c:v>43714</c:v>
                </c:pt>
                <c:pt idx="174">
                  <c:v>43717</c:v>
                </c:pt>
                <c:pt idx="175">
                  <c:v>43718</c:v>
                </c:pt>
                <c:pt idx="176">
                  <c:v>43719</c:v>
                </c:pt>
                <c:pt idx="177">
                  <c:v>43720</c:v>
                </c:pt>
                <c:pt idx="178">
                  <c:v>43721</c:v>
                </c:pt>
                <c:pt idx="179">
                  <c:v>43724</c:v>
                </c:pt>
                <c:pt idx="180">
                  <c:v>43725</c:v>
                </c:pt>
                <c:pt idx="181">
                  <c:v>43726</c:v>
                </c:pt>
                <c:pt idx="182">
                  <c:v>43727</c:v>
                </c:pt>
                <c:pt idx="183">
                  <c:v>43728</c:v>
                </c:pt>
                <c:pt idx="184">
                  <c:v>43731</c:v>
                </c:pt>
                <c:pt idx="185">
                  <c:v>43732</c:v>
                </c:pt>
                <c:pt idx="186">
                  <c:v>43733</c:v>
                </c:pt>
                <c:pt idx="187">
                  <c:v>43734</c:v>
                </c:pt>
                <c:pt idx="188">
                  <c:v>43735</c:v>
                </c:pt>
                <c:pt idx="189">
                  <c:v>43738</c:v>
                </c:pt>
                <c:pt idx="190">
                  <c:v>43739</c:v>
                </c:pt>
                <c:pt idx="191">
                  <c:v>43740</c:v>
                </c:pt>
                <c:pt idx="192">
                  <c:v>43742</c:v>
                </c:pt>
                <c:pt idx="193">
                  <c:v>43745</c:v>
                </c:pt>
                <c:pt idx="194">
                  <c:v>43746</c:v>
                </c:pt>
                <c:pt idx="195">
                  <c:v>43747</c:v>
                </c:pt>
                <c:pt idx="196">
                  <c:v>43748</c:v>
                </c:pt>
                <c:pt idx="197">
                  <c:v>43749</c:v>
                </c:pt>
                <c:pt idx="198">
                  <c:v>43752</c:v>
                </c:pt>
                <c:pt idx="199">
                  <c:v>43753</c:v>
                </c:pt>
                <c:pt idx="200">
                  <c:v>43754</c:v>
                </c:pt>
                <c:pt idx="201">
                  <c:v>43755</c:v>
                </c:pt>
                <c:pt idx="202">
                  <c:v>43756</c:v>
                </c:pt>
                <c:pt idx="203">
                  <c:v>43759</c:v>
                </c:pt>
                <c:pt idx="204">
                  <c:v>43760</c:v>
                </c:pt>
                <c:pt idx="205">
                  <c:v>43761</c:v>
                </c:pt>
                <c:pt idx="206">
                  <c:v>43762</c:v>
                </c:pt>
                <c:pt idx="207">
                  <c:v>43763</c:v>
                </c:pt>
                <c:pt idx="208">
                  <c:v>43766</c:v>
                </c:pt>
                <c:pt idx="209">
                  <c:v>43767</c:v>
                </c:pt>
                <c:pt idx="210">
                  <c:v>43768</c:v>
                </c:pt>
                <c:pt idx="211">
                  <c:v>43769</c:v>
                </c:pt>
                <c:pt idx="212">
                  <c:v>43770</c:v>
                </c:pt>
                <c:pt idx="213">
                  <c:v>43773</c:v>
                </c:pt>
                <c:pt idx="214">
                  <c:v>43774</c:v>
                </c:pt>
                <c:pt idx="215">
                  <c:v>43775</c:v>
                </c:pt>
                <c:pt idx="216">
                  <c:v>43776</c:v>
                </c:pt>
                <c:pt idx="217">
                  <c:v>43777</c:v>
                </c:pt>
                <c:pt idx="218">
                  <c:v>43780</c:v>
                </c:pt>
                <c:pt idx="219">
                  <c:v>43781</c:v>
                </c:pt>
                <c:pt idx="220">
                  <c:v>43782</c:v>
                </c:pt>
                <c:pt idx="221">
                  <c:v>43783</c:v>
                </c:pt>
                <c:pt idx="222">
                  <c:v>43784</c:v>
                </c:pt>
                <c:pt idx="223">
                  <c:v>43787</c:v>
                </c:pt>
                <c:pt idx="224">
                  <c:v>43788</c:v>
                </c:pt>
                <c:pt idx="225">
                  <c:v>43789</c:v>
                </c:pt>
                <c:pt idx="226">
                  <c:v>43790</c:v>
                </c:pt>
                <c:pt idx="227">
                  <c:v>43791</c:v>
                </c:pt>
                <c:pt idx="228">
                  <c:v>43794</c:v>
                </c:pt>
                <c:pt idx="229">
                  <c:v>43795</c:v>
                </c:pt>
                <c:pt idx="230">
                  <c:v>43796</c:v>
                </c:pt>
                <c:pt idx="231">
                  <c:v>43797</c:v>
                </c:pt>
                <c:pt idx="232">
                  <c:v>43798</c:v>
                </c:pt>
                <c:pt idx="233">
                  <c:v>43801</c:v>
                </c:pt>
                <c:pt idx="234">
                  <c:v>43802</c:v>
                </c:pt>
                <c:pt idx="235">
                  <c:v>43803</c:v>
                </c:pt>
                <c:pt idx="236">
                  <c:v>43804</c:v>
                </c:pt>
                <c:pt idx="237">
                  <c:v>43805</c:v>
                </c:pt>
                <c:pt idx="238">
                  <c:v>43808</c:v>
                </c:pt>
                <c:pt idx="239">
                  <c:v>43809</c:v>
                </c:pt>
                <c:pt idx="240">
                  <c:v>43810</c:v>
                </c:pt>
                <c:pt idx="241">
                  <c:v>43811</c:v>
                </c:pt>
                <c:pt idx="242">
                  <c:v>43812</c:v>
                </c:pt>
                <c:pt idx="243">
                  <c:v>43815</c:v>
                </c:pt>
                <c:pt idx="244">
                  <c:v>43816</c:v>
                </c:pt>
                <c:pt idx="245">
                  <c:v>43817</c:v>
                </c:pt>
                <c:pt idx="246">
                  <c:v>43818</c:v>
                </c:pt>
                <c:pt idx="247">
                  <c:v>43819</c:v>
                </c:pt>
                <c:pt idx="248">
                  <c:v>43822</c:v>
                </c:pt>
                <c:pt idx="249">
                  <c:v>43826</c:v>
                </c:pt>
                <c:pt idx="250">
                  <c:v>43829</c:v>
                </c:pt>
                <c:pt idx="251">
                  <c:v>43832</c:v>
                </c:pt>
                <c:pt idx="252">
                  <c:v>43833</c:v>
                </c:pt>
                <c:pt idx="253">
                  <c:v>43836</c:v>
                </c:pt>
                <c:pt idx="254">
                  <c:v>43837</c:v>
                </c:pt>
                <c:pt idx="255">
                  <c:v>43838</c:v>
                </c:pt>
                <c:pt idx="256">
                  <c:v>43839</c:v>
                </c:pt>
                <c:pt idx="257">
                  <c:v>43840</c:v>
                </c:pt>
                <c:pt idx="258">
                  <c:v>43843</c:v>
                </c:pt>
                <c:pt idx="259">
                  <c:v>43844</c:v>
                </c:pt>
                <c:pt idx="260">
                  <c:v>43845</c:v>
                </c:pt>
                <c:pt idx="261">
                  <c:v>43846</c:v>
                </c:pt>
                <c:pt idx="262">
                  <c:v>43847</c:v>
                </c:pt>
                <c:pt idx="263">
                  <c:v>43850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43878</c:v>
                </c:pt>
                <c:pt idx="284">
                  <c:v>43879</c:v>
                </c:pt>
                <c:pt idx="285">
                  <c:v>43880</c:v>
                </c:pt>
                <c:pt idx="286">
                  <c:v>43881</c:v>
                </c:pt>
                <c:pt idx="287">
                  <c:v>43882</c:v>
                </c:pt>
                <c:pt idx="288">
                  <c:v>43885</c:v>
                </c:pt>
                <c:pt idx="289">
                  <c:v>43886</c:v>
                </c:pt>
                <c:pt idx="290">
                  <c:v>43887</c:v>
                </c:pt>
                <c:pt idx="291">
                  <c:v>43888</c:v>
                </c:pt>
                <c:pt idx="292">
                  <c:v>43889</c:v>
                </c:pt>
                <c:pt idx="293">
                  <c:v>43892</c:v>
                </c:pt>
                <c:pt idx="294">
                  <c:v>43893</c:v>
                </c:pt>
                <c:pt idx="295">
                  <c:v>43894</c:v>
                </c:pt>
                <c:pt idx="296">
                  <c:v>43895</c:v>
                </c:pt>
                <c:pt idx="297">
                  <c:v>43896</c:v>
                </c:pt>
                <c:pt idx="298">
                  <c:v>43899</c:v>
                </c:pt>
                <c:pt idx="299">
                  <c:v>43900</c:v>
                </c:pt>
                <c:pt idx="300">
                  <c:v>43901</c:v>
                </c:pt>
                <c:pt idx="301">
                  <c:v>43902</c:v>
                </c:pt>
                <c:pt idx="302">
                  <c:v>43903</c:v>
                </c:pt>
                <c:pt idx="303">
                  <c:v>43906</c:v>
                </c:pt>
                <c:pt idx="304">
                  <c:v>43907</c:v>
                </c:pt>
                <c:pt idx="305">
                  <c:v>43908</c:v>
                </c:pt>
                <c:pt idx="306">
                  <c:v>43909</c:v>
                </c:pt>
                <c:pt idx="307">
                  <c:v>43910</c:v>
                </c:pt>
                <c:pt idx="308">
                  <c:v>43913</c:v>
                </c:pt>
                <c:pt idx="309">
                  <c:v>43914</c:v>
                </c:pt>
                <c:pt idx="310">
                  <c:v>43915</c:v>
                </c:pt>
                <c:pt idx="311">
                  <c:v>43916</c:v>
                </c:pt>
                <c:pt idx="312">
                  <c:v>43917</c:v>
                </c:pt>
                <c:pt idx="313">
                  <c:v>43920</c:v>
                </c:pt>
                <c:pt idx="314">
                  <c:v>43921</c:v>
                </c:pt>
                <c:pt idx="315">
                  <c:v>43922</c:v>
                </c:pt>
                <c:pt idx="316">
                  <c:v>43923</c:v>
                </c:pt>
                <c:pt idx="317">
                  <c:v>43924</c:v>
                </c:pt>
                <c:pt idx="318">
                  <c:v>43927</c:v>
                </c:pt>
                <c:pt idx="319">
                  <c:v>43928</c:v>
                </c:pt>
                <c:pt idx="320">
                  <c:v>43929</c:v>
                </c:pt>
                <c:pt idx="321">
                  <c:v>43930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43955</c:v>
                </c:pt>
                <c:pt idx="336">
                  <c:v>43956</c:v>
                </c:pt>
                <c:pt idx="337">
                  <c:v>43957</c:v>
                </c:pt>
                <c:pt idx="338">
                  <c:v>43958</c:v>
                </c:pt>
                <c:pt idx="339">
                  <c:v>43959</c:v>
                </c:pt>
                <c:pt idx="340">
                  <c:v>43962</c:v>
                </c:pt>
                <c:pt idx="341">
                  <c:v>43963</c:v>
                </c:pt>
                <c:pt idx="342">
                  <c:v>43964</c:v>
                </c:pt>
                <c:pt idx="343">
                  <c:v>43965</c:v>
                </c:pt>
                <c:pt idx="344">
                  <c:v>43966</c:v>
                </c:pt>
                <c:pt idx="345">
                  <c:v>43969</c:v>
                </c:pt>
                <c:pt idx="346">
                  <c:v>43970</c:v>
                </c:pt>
                <c:pt idx="347">
                  <c:v>43971</c:v>
                </c:pt>
                <c:pt idx="348">
                  <c:v>43972</c:v>
                </c:pt>
                <c:pt idx="349">
                  <c:v>43973</c:v>
                </c:pt>
                <c:pt idx="350">
                  <c:v>43976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43984</c:v>
                </c:pt>
                <c:pt idx="356">
                  <c:v>43985</c:v>
                </c:pt>
                <c:pt idx="357">
                  <c:v>43986</c:v>
                </c:pt>
                <c:pt idx="358">
                  <c:v>43987</c:v>
                </c:pt>
                <c:pt idx="359">
                  <c:v>43990</c:v>
                </c:pt>
                <c:pt idx="360">
                  <c:v>43991</c:v>
                </c:pt>
                <c:pt idx="361">
                  <c:v>43992</c:v>
                </c:pt>
                <c:pt idx="362">
                  <c:v>43993</c:v>
                </c:pt>
                <c:pt idx="363">
                  <c:v>43994</c:v>
                </c:pt>
                <c:pt idx="364">
                  <c:v>43997</c:v>
                </c:pt>
                <c:pt idx="365">
                  <c:v>43998</c:v>
                </c:pt>
                <c:pt idx="366">
                  <c:v>43999</c:v>
                </c:pt>
                <c:pt idx="367">
                  <c:v>44000</c:v>
                </c:pt>
                <c:pt idx="368">
                  <c:v>44001</c:v>
                </c:pt>
                <c:pt idx="369">
                  <c:v>44004</c:v>
                </c:pt>
                <c:pt idx="370">
                  <c:v>44005</c:v>
                </c:pt>
                <c:pt idx="371">
                  <c:v>44006</c:v>
                </c:pt>
                <c:pt idx="372">
                  <c:v>44007</c:v>
                </c:pt>
                <c:pt idx="373">
                  <c:v>44008</c:v>
                </c:pt>
                <c:pt idx="374">
                  <c:v>44011</c:v>
                </c:pt>
                <c:pt idx="375">
                  <c:v>44012</c:v>
                </c:pt>
                <c:pt idx="376">
                  <c:v>44013</c:v>
                </c:pt>
                <c:pt idx="377">
                  <c:v>44014</c:v>
                </c:pt>
                <c:pt idx="378">
                  <c:v>44015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44081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44161</c:v>
                </c:pt>
                <c:pt idx="483">
                  <c:v>44162</c:v>
                </c:pt>
                <c:pt idx="484">
                  <c:v>44165</c:v>
                </c:pt>
                <c:pt idx="485">
                  <c:v>44166</c:v>
                </c:pt>
                <c:pt idx="486">
                  <c:v>44167</c:v>
                </c:pt>
                <c:pt idx="487">
                  <c:v>44168</c:v>
                </c:pt>
                <c:pt idx="488">
                  <c:v>44169</c:v>
                </c:pt>
                <c:pt idx="489">
                  <c:v>44172</c:v>
                </c:pt>
                <c:pt idx="490">
                  <c:v>44173</c:v>
                </c:pt>
                <c:pt idx="491">
                  <c:v>44174</c:v>
                </c:pt>
                <c:pt idx="492">
                  <c:v>44175</c:v>
                </c:pt>
                <c:pt idx="493">
                  <c:v>44176</c:v>
                </c:pt>
                <c:pt idx="494">
                  <c:v>44179</c:v>
                </c:pt>
                <c:pt idx="495">
                  <c:v>44180</c:v>
                </c:pt>
                <c:pt idx="496">
                  <c:v>44181</c:v>
                </c:pt>
                <c:pt idx="497">
                  <c:v>44182</c:v>
                </c:pt>
                <c:pt idx="498">
                  <c:v>44183</c:v>
                </c:pt>
                <c:pt idx="499">
                  <c:v>44186</c:v>
                </c:pt>
                <c:pt idx="500">
                  <c:v>44187</c:v>
                </c:pt>
                <c:pt idx="501">
                  <c:v>44188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44214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44242</c:v>
                </c:pt>
                <c:pt idx="536">
                  <c:v>44243</c:v>
                </c:pt>
                <c:pt idx="537">
                  <c:v>44244</c:v>
                </c:pt>
                <c:pt idx="538">
                  <c:v>44245</c:v>
                </c:pt>
                <c:pt idx="539">
                  <c:v>44246</c:v>
                </c:pt>
                <c:pt idx="540">
                  <c:v>44249</c:v>
                </c:pt>
                <c:pt idx="541">
                  <c:v>44250</c:v>
                </c:pt>
                <c:pt idx="542">
                  <c:v>44251</c:v>
                </c:pt>
                <c:pt idx="543">
                  <c:v>44252</c:v>
                </c:pt>
                <c:pt idx="544">
                  <c:v>44253</c:v>
                </c:pt>
                <c:pt idx="545">
                  <c:v>44256</c:v>
                </c:pt>
                <c:pt idx="546">
                  <c:v>44257</c:v>
                </c:pt>
                <c:pt idx="547">
                  <c:v>44258</c:v>
                </c:pt>
                <c:pt idx="548">
                  <c:v>44259</c:v>
                </c:pt>
                <c:pt idx="549">
                  <c:v>44260</c:v>
                </c:pt>
                <c:pt idx="550">
                  <c:v>44263</c:v>
                </c:pt>
                <c:pt idx="551">
                  <c:v>44264</c:v>
                </c:pt>
                <c:pt idx="552">
                  <c:v>44265</c:v>
                </c:pt>
                <c:pt idx="553">
                  <c:v>44266</c:v>
                </c:pt>
                <c:pt idx="554">
                  <c:v>44267</c:v>
                </c:pt>
                <c:pt idx="555">
                  <c:v>44270</c:v>
                </c:pt>
                <c:pt idx="556">
                  <c:v>44271</c:v>
                </c:pt>
                <c:pt idx="557">
                  <c:v>44272</c:v>
                </c:pt>
                <c:pt idx="558">
                  <c:v>44273</c:v>
                </c:pt>
                <c:pt idx="559">
                  <c:v>44274</c:v>
                </c:pt>
                <c:pt idx="560">
                  <c:v>44277</c:v>
                </c:pt>
                <c:pt idx="561">
                  <c:v>44278</c:v>
                </c:pt>
                <c:pt idx="562">
                  <c:v>44279</c:v>
                </c:pt>
                <c:pt idx="563">
                  <c:v>44280</c:v>
                </c:pt>
                <c:pt idx="564">
                  <c:v>44281</c:v>
                </c:pt>
                <c:pt idx="565">
                  <c:v>44284</c:v>
                </c:pt>
                <c:pt idx="566">
                  <c:v>44285</c:v>
                </c:pt>
                <c:pt idx="567">
                  <c:v>44286</c:v>
                </c:pt>
                <c:pt idx="568">
                  <c:v>44287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44347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44382</c:v>
                </c:pt>
                <c:pt idx="633">
                  <c:v>44383</c:v>
                </c:pt>
                <c:pt idx="634">
                  <c:v>44384</c:v>
                </c:pt>
                <c:pt idx="635">
                  <c:v>44385</c:v>
                </c:pt>
                <c:pt idx="636">
                  <c:v>44386</c:v>
                </c:pt>
                <c:pt idx="637">
                  <c:v>44389</c:v>
                </c:pt>
                <c:pt idx="638">
                  <c:v>44390</c:v>
                </c:pt>
                <c:pt idx="639">
                  <c:v>44391</c:v>
                </c:pt>
                <c:pt idx="640">
                  <c:v>44392</c:v>
                </c:pt>
                <c:pt idx="641">
                  <c:v>44393</c:v>
                </c:pt>
                <c:pt idx="642">
                  <c:v>44396</c:v>
                </c:pt>
                <c:pt idx="643">
                  <c:v>44397</c:v>
                </c:pt>
                <c:pt idx="644">
                  <c:v>44398</c:v>
                </c:pt>
                <c:pt idx="645">
                  <c:v>44399</c:v>
                </c:pt>
                <c:pt idx="646">
                  <c:v>44400</c:v>
                </c:pt>
                <c:pt idx="647">
                  <c:v>44403</c:v>
                </c:pt>
                <c:pt idx="648">
                  <c:v>44404</c:v>
                </c:pt>
                <c:pt idx="649">
                  <c:v>44405</c:v>
                </c:pt>
                <c:pt idx="650">
                  <c:v>44406</c:v>
                </c:pt>
                <c:pt idx="651">
                  <c:v>44407</c:v>
                </c:pt>
                <c:pt idx="652">
                  <c:v>44410</c:v>
                </c:pt>
                <c:pt idx="653">
                  <c:v>44411</c:v>
                </c:pt>
                <c:pt idx="654">
                  <c:v>44412</c:v>
                </c:pt>
                <c:pt idx="655">
                  <c:v>44413</c:v>
                </c:pt>
                <c:pt idx="656">
                  <c:v>44414</c:v>
                </c:pt>
                <c:pt idx="657">
                  <c:v>44417</c:v>
                </c:pt>
                <c:pt idx="658">
                  <c:v>44418</c:v>
                </c:pt>
                <c:pt idx="659">
                  <c:v>44419</c:v>
                </c:pt>
                <c:pt idx="660">
                  <c:v>44420</c:v>
                </c:pt>
                <c:pt idx="661">
                  <c:v>44421</c:v>
                </c:pt>
                <c:pt idx="662">
                  <c:v>44424</c:v>
                </c:pt>
                <c:pt idx="663">
                  <c:v>44425</c:v>
                </c:pt>
                <c:pt idx="664">
                  <c:v>44426</c:v>
                </c:pt>
                <c:pt idx="665">
                  <c:v>44427</c:v>
                </c:pt>
                <c:pt idx="666">
                  <c:v>44428</c:v>
                </c:pt>
                <c:pt idx="667">
                  <c:v>44431</c:v>
                </c:pt>
                <c:pt idx="668">
                  <c:v>44432</c:v>
                </c:pt>
                <c:pt idx="669">
                  <c:v>44433</c:v>
                </c:pt>
                <c:pt idx="670">
                  <c:v>44434</c:v>
                </c:pt>
                <c:pt idx="671">
                  <c:v>44435</c:v>
                </c:pt>
                <c:pt idx="672">
                  <c:v>44438</c:v>
                </c:pt>
                <c:pt idx="673">
                  <c:v>44439</c:v>
                </c:pt>
                <c:pt idx="674">
                  <c:v>44440</c:v>
                </c:pt>
                <c:pt idx="675">
                  <c:v>44441</c:v>
                </c:pt>
                <c:pt idx="676">
                  <c:v>44442</c:v>
                </c:pt>
                <c:pt idx="677">
                  <c:v>44445</c:v>
                </c:pt>
                <c:pt idx="678">
                  <c:v>44446</c:v>
                </c:pt>
                <c:pt idx="679">
                  <c:v>44447</c:v>
                </c:pt>
                <c:pt idx="680">
                  <c:v>44448</c:v>
                </c:pt>
                <c:pt idx="681">
                  <c:v>44449</c:v>
                </c:pt>
                <c:pt idx="682">
                  <c:v>44452</c:v>
                </c:pt>
                <c:pt idx="683">
                  <c:v>44453</c:v>
                </c:pt>
                <c:pt idx="684">
                  <c:v>44454</c:v>
                </c:pt>
                <c:pt idx="685">
                  <c:v>44455</c:v>
                </c:pt>
                <c:pt idx="686">
                  <c:v>44456</c:v>
                </c:pt>
                <c:pt idx="687">
                  <c:v>44459</c:v>
                </c:pt>
                <c:pt idx="688">
                  <c:v>44460</c:v>
                </c:pt>
                <c:pt idx="689">
                  <c:v>44461</c:v>
                </c:pt>
                <c:pt idx="690">
                  <c:v>44462</c:v>
                </c:pt>
                <c:pt idx="691">
                  <c:v>44463</c:v>
                </c:pt>
                <c:pt idx="692">
                  <c:v>44466</c:v>
                </c:pt>
                <c:pt idx="693">
                  <c:v>44467</c:v>
                </c:pt>
                <c:pt idx="694">
                  <c:v>44468</c:v>
                </c:pt>
                <c:pt idx="695">
                  <c:v>44469</c:v>
                </c:pt>
                <c:pt idx="696">
                  <c:v>44470</c:v>
                </c:pt>
                <c:pt idx="697">
                  <c:v>44473</c:v>
                </c:pt>
                <c:pt idx="698">
                  <c:v>44474</c:v>
                </c:pt>
                <c:pt idx="699">
                  <c:v>44475</c:v>
                </c:pt>
                <c:pt idx="700">
                  <c:v>44476</c:v>
                </c:pt>
                <c:pt idx="701">
                  <c:v>44477</c:v>
                </c:pt>
                <c:pt idx="702">
                  <c:v>44480</c:v>
                </c:pt>
                <c:pt idx="703">
                  <c:v>44481</c:v>
                </c:pt>
                <c:pt idx="704">
                  <c:v>44482</c:v>
                </c:pt>
                <c:pt idx="705">
                  <c:v>44483</c:v>
                </c:pt>
                <c:pt idx="706">
                  <c:v>44484</c:v>
                </c:pt>
                <c:pt idx="707">
                  <c:v>44487</c:v>
                </c:pt>
                <c:pt idx="708">
                  <c:v>44488</c:v>
                </c:pt>
                <c:pt idx="709">
                  <c:v>44489</c:v>
                </c:pt>
                <c:pt idx="710">
                  <c:v>44490</c:v>
                </c:pt>
                <c:pt idx="711">
                  <c:v>44491</c:v>
                </c:pt>
                <c:pt idx="712">
                  <c:v>44494</c:v>
                </c:pt>
                <c:pt idx="713">
                  <c:v>44495</c:v>
                </c:pt>
                <c:pt idx="714">
                  <c:v>44496</c:v>
                </c:pt>
                <c:pt idx="715">
                  <c:v>44497</c:v>
                </c:pt>
                <c:pt idx="716">
                  <c:v>44498</c:v>
                </c:pt>
                <c:pt idx="717">
                  <c:v>44501</c:v>
                </c:pt>
                <c:pt idx="718">
                  <c:v>44502</c:v>
                </c:pt>
                <c:pt idx="719">
                  <c:v>44503</c:v>
                </c:pt>
                <c:pt idx="720">
                  <c:v>44504</c:v>
                </c:pt>
                <c:pt idx="721">
                  <c:v>44505</c:v>
                </c:pt>
                <c:pt idx="722">
                  <c:v>44508</c:v>
                </c:pt>
                <c:pt idx="723">
                  <c:v>44509</c:v>
                </c:pt>
                <c:pt idx="724">
                  <c:v>44510</c:v>
                </c:pt>
                <c:pt idx="725">
                  <c:v>44511</c:v>
                </c:pt>
                <c:pt idx="726">
                  <c:v>44512</c:v>
                </c:pt>
                <c:pt idx="727">
                  <c:v>44515</c:v>
                </c:pt>
                <c:pt idx="728">
                  <c:v>44516</c:v>
                </c:pt>
                <c:pt idx="729">
                  <c:v>44517</c:v>
                </c:pt>
                <c:pt idx="730">
                  <c:v>44518</c:v>
                </c:pt>
                <c:pt idx="731">
                  <c:v>44519</c:v>
                </c:pt>
                <c:pt idx="732">
                  <c:v>44522</c:v>
                </c:pt>
                <c:pt idx="733">
                  <c:v>44523</c:v>
                </c:pt>
                <c:pt idx="734">
                  <c:v>44524</c:v>
                </c:pt>
                <c:pt idx="735">
                  <c:v>44525</c:v>
                </c:pt>
                <c:pt idx="736">
                  <c:v>44526</c:v>
                </c:pt>
                <c:pt idx="737">
                  <c:v>44529</c:v>
                </c:pt>
                <c:pt idx="738">
                  <c:v>44530</c:v>
                </c:pt>
                <c:pt idx="739">
                  <c:v>44531</c:v>
                </c:pt>
                <c:pt idx="740">
                  <c:v>44532</c:v>
                </c:pt>
                <c:pt idx="741">
                  <c:v>44533</c:v>
                </c:pt>
                <c:pt idx="742">
                  <c:v>44536</c:v>
                </c:pt>
                <c:pt idx="743">
                  <c:v>44537</c:v>
                </c:pt>
                <c:pt idx="744">
                  <c:v>44538</c:v>
                </c:pt>
                <c:pt idx="745">
                  <c:v>44539</c:v>
                </c:pt>
                <c:pt idx="746">
                  <c:v>44540</c:v>
                </c:pt>
                <c:pt idx="747">
                  <c:v>44543</c:v>
                </c:pt>
                <c:pt idx="748">
                  <c:v>44544</c:v>
                </c:pt>
                <c:pt idx="749">
                  <c:v>44545</c:v>
                </c:pt>
                <c:pt idx="750">
                  <c:v>44546</c:v>
                </c:pt>
                <c:pt idx="751">
                  <c:v>44547</c:v>
                </c:pt>
                <c:pt idx="752">
                  <c:v>44550</c:v>
                </c:pt>
                <c:pt idx="753">
                  <c:v>44551</c:v>
                </c:pt>
                <c:pt idx="754">
                  <c:v>44552</c:v>
                </c:pt>
                <c:pt idx="755">
                  <c:v>44553</c:v>
                </c:pt>
                <c:pt idx="756">
                  <c:v>44557</c:v>
                </c:pt>
                <c:pt idx="757">
                  <c:v>44558</c:v>
                </c:pt>
                <c:pt idx="758">
                  <c:v>44559</c:v>
                </c:pt>
                <c:pt idx="759">
                  <c:v>44560</c:v>
                </c:pt>
                <c:pt idx="760">
                  <c:v>44564</c:v>
                </c:pt>
                <c:pt idx="761">
                  <c:v>44565</c:v>
                </c:pt>
                <c:pt idx="762">
                  <c:v>44566</c:v>
                </c:pt>
                <c:pt idx="763">
                  <c:v>44567</c:v>
                </c:pt>
                <c:pt idx="764">
                  <c:v>44568</c:v>
                </c:pt>
                <c:pt idx="765">
                  <c:v>44571</c:v>
                </c:pt>
                <c:pt idx="766">
                  <c:v>44572</c:v>
                </c:pt>
                <c:pt idx="767">
                  <c:v>44573</c:v>
                </c:pt>
                <c:pt idx="768">
                  <c:v>44574</c:v>
                </c:pt>
                <c:pt idx="769">
                  <c:v>44575</c:v>
                </c:pt>
                <c:pt idx="770">
                  <c:v>44578</c:v>
                </c:pt>
                <c:pt idx="771">
                  <c:v>44579</c:v>
                </c:pt>
                <c:pt idx="772">
                  <c:v>44580</c:v>
                </c:pt>
                <c:pt idx="773">
                  <c:v>44581</c:v>
                </c:pt>
                <c:pt idx="774">
                  <c:v>44582</c:v>
                </c:pt>
                <c:pt idx="775">
                  <c:v>44585</c:v>
                </c:pt>
                <c:pt idx="776">
                  <c:v>44586</c:v>
                </c:pt>
                <c:pt idx="777">
                  <c:v>44587</c:v>
                </c:pt>
                <c:pt idx="778">
                  <c:v>44588</c:v>
                </c:pt>
                <c:pt idx="779">
                  <c:v>44589</c:v>
                </c:pt>
                <c:pt idx="780">
                  <c:v>44592</c:v>
                </c:pt>
                <c:pt idx="781">
                  <c:v>44593</c:v>
                </c:pt>
                <c:pt idx="782">
                  <c:v>44594</c:v>
                </c:pt>
                <c:pt idx="783">
                  <c:v>44595</c:v>
                </c:pt>
                <c:pt idx="784">
                  <c:v>44596</c:v>
                </c:pt>
                <c:pt idx="785">
                  <c:v>44599</c:v>
                </c:pt>
                <c:pt idx="786">
                  <c:v>44600</c:v>
                </c:pt>
                <c:pt idx="787">
                  <c:v>44601</c:v>
                </c:pt>
                <c:pt idx="788">
                  <c:v>44602</c:v>
                </c:pt>
                <c:pt idx="789">
                  <c:v>44603</c:v>
                </c:pt>
                <c:pt idx="790">
                  <c:v>44606</c:v>
                </c:pt>
                <c:pt idx="791">
                  <c:v>44607</c:v>
                </c:pt>
                <c:pt idx="792">
                  <c:v>44608</c:v>
                </c:pt>
                <c:pt idx="793">
                  <c:v>44609</c:v>
                </c:pt>
                <c:pt idx="794">
                  <c:v>44610</c:v>
                </c:pt>
                <c:pt idx="795">
                  <c:v>44613</c:v>
                </c:pt>
                <c:pt idx="796">
                  <c:v>44614</c:v>
                </c:pt>
                <c:pt idx="797">
                  <c:v>44615</c:v>
                </c:pt>
                <c:pt idx="798">
                  <c:v>44616</c:v>
                </c:pt>
                <c:pt idx="799">
                  <c:v>44617</c:v>
                </c:pt>
                <c:pt idx="800">
                  <c:v>44620</c:v>
                </c:pt>
                <c:pt idx="801">
                  <c:v>44621</c:v>
                </c:pt>
                <c:pt idx="802">
                  <c:v>44622</c:v>
                </c:pt>
                <c:pt idx="803">
                  <c:v>44623</c:v>
                </c:pt>
                <c:pt idx="804">
                  <c:v>44624</c:v>
                </c:pt>
                <c:pt idx="805">
                  <c:v>44627</c:v>
                </c:pt>
                <c:pt idx="806">
                  <c:v>44628</c:v>
                </c:pt>
                <c:pt idx="807">
                  <c:v>44629</c:v>
                </c:pt>
                <c:pt idx="808">
                  <c:v>44630</c:v>
                </c:pt>
                <c:pt idx="809">
                  <c:v>44631</c:v>
                </c:pt>
                <c:pt idx="810">
                  <c:v>44634</c:v>
                </c:pt>
                <c:pt idx="811">
                  <c:v>44635</c:v>
                </c:pt>
                <c:pt idx="812">
                  <c:v>44636</c:v>
                </c:pt>
                <c:pt idx="813">
                  <c:v>44637</c:v>
                </c:pt>
                <c:pt idx="814">
                  <c:v>44638</c:v>
                </c:pt>
                <c:pt idx="815">
                  <c:v>44641</c:v>
                </c:pt>
                <c:pt idx="816">
                  <c:v>44642</c:v>
                </c:pt>
                <c:pt idx="817">
                  <c:v>44643</c:v>
                </c:pt>
                <c:pt idx="818">
                  <c:v>44644</c:v>
                </c:pt>
                <c:pt idx="819">
                  <c:v>44645</c:v>
                </c:pt>
                <c:pt idx="820">
                  <c:v>44648</c:v>
                </c:pt>
                <c:pt idx="821">
                  <c:v>44649</c:v>
                </c:pt>
                <c:pt idx="822">
                  <c:v>44650</c:v>
                </c:pt>
                <c:pt idx="823">
                  <c:v>44651</c:v>
                </c:pt>
                <c:pt idx="824">
                  <c:v>44652</c:v>
                </c:pt>
                <c:pt idx="825">
                  <c:v>44655</c:v>
                </c:pt>
                <c:pt idx="826">
                  <c:v>44656</c:v>
                </c:pt>
                <c:pt idx="827">
                  <c:v>44657</c:v>
                </c:pt>
                <c:pt idx="828">
                  <c:v>44658</c:v>
                </c:pt>
                <c:pt idx="829">
                  <c:v>44659</c:v>
                </c:pt>
                <c:pt idx="830">
                  <c:v>44662</c:v>
                </c:pt>
                <c:pt idx="831">
                  <c:v>44663</c:v>
                </c:pt>
                <c:pt idx="832">
                  <c:v>44664</c:v>
                </c:pt>
                <c:pt idx="833">
                  <c:v>44665</c:v>
                </c:pt>
                <c:pt idx="834">
                  <c:v>44670</c:v>
                </c:pt>
                <c:pt idx="835">
                  <c:v>44671</c:v>
                </c:pt>
                <c:pt idx="836">
                  <c:v>44672</c:v>
                </c:pt>
                <c:pt idx="837">
                  <c:v>44673</c:v>
                </c:pt>
                <c:pt idx="838">
                  <c:v>44676</c:v>
                </c:pt>
                <c:pt idx="839">
                  <c:v>44677</c:v>
                </c:pt>
                <c:pt idx="840">
                  <c:v>44678</c:v>
                </c:pt>
                <c:pt idx="841">
                  <c:v>44679</c:v>
                </c:pt>
                <c:pt idx="842">
                  <c:v>44680</c:v>
                </c:pt>
                <c:pt idx="843">
                  <c:v>44683</c:v>
                </c:pt>
                <c:pt idx="844">
                  <c:v>44684</c:v>
                </c:pt>
                <c:pt idx="845">
                  <c:v>44685</c:v>
                </c:pt>
                <c:pt idx="846">
                  <c:v>44686</c:v>
                </c:pt>
                <c:pt idx="847">
                  <c:v>44687</c:v>
                </c:pt>
                <c:pt idx="848">
                  <c:v>44690</c:v>
                </c:pt>
                <c:pt idx="849">
                  <c:v>44691</c:v>
                </c:pt>
                <c:pt idx="850">
                  <c:v>44692</c:v>
                </c:pt>
                <c:pt idx="851">
                  <c:v>44693</c:v>
                </c:pt>
                <c:pt idx="852">
                  <c:v>44694</c:v>
                </c:pt>
                <c:pt idx="853">
                  <c:v>44697</c:v>
                </c:pt>
                <c:pt idx="854">
                  <c:v>44698</c:v>
                </c:pt>
                <c:pt idx="855">
                  <c:v>44699</c:v>
                </c:pt>
                <c:pt idx="856">
                  <c:v>44700</c:v>
                </c:pt>
                <c:pt idx="857">
                  <c:v>44701</c:v>
                </c:pt>
                <c:pt idx="858">
                  <c:v>44704</c:v>
                </c:pt>
                <c:pt idx="859">
                  <c:v>44705</c:v>
                </c:pt>
                <c:pt idx="860">
                  <c:v>44706</c:v>
                </c:pt>
                <c:pt idx="861">
                  <c:v>44707</c:v>
                </c:pt>
                <c:pt idx="862">
                  <c:v>44708</c:v>
                </c:pt>
                <c:pt idx="863">
                  <c:v>44711</c:v>
                </c:pt>
                <c:pt idx="864">
                  <c:v>44712</c:v>
                </c:pt>
                <c:pt idx="865">
                  <c:v>44713</c:v>
                </c:pt>
                <c:pt idx="866">
                  <c:v>44714</c:v>
                </c:pt>
                <c:pt idx="867">
                  <c:v>44715</c:v>
                </c:pt>
                <c:pt idx="868">
                  <c:v>44718</c:v>
                </c:pt>
                <c:pt idx="869">
                  <c:v>44719</c:v>
                </c:pt>
                <c:pt idx="870">
                  <c:v>44720</c:v>
                </c:pt>
                <c:pt idx="871">
                  <c:v>44721</c:v>
                </c:pt>
                <c:pt idx="872">
                  <c:v>44722</c:v>
                </c:pt>
                <c:pt idx="873">
                  <c:v>44725</c:v>
                </c:pt>
                <c:pt idx="874">
                  <c:v>44726</c:v>
                </c:pt>
                <c:pt idx="875">
                  <c:v>44727</c:v>
                </c:pt>
                <c:pt idx="876">
                  <c:v>44728</c:v>
                </c:pt>
                <c:pt idx="877">
                  <c:v>44729</c:v>
                </c:pt>
                <c:pt idx="878">
                  <c:v>44732</c:v>
                </c:pt>
                <c:pt idx="879">
                  <c:v>44733</c:v>
                </c:pt>
                <c:pt idx="880">
                  <c:v>44734</c:v>
                </c:pt>
                <c:pt idx="881">
                  <c:v>44735</c:v>
                </c:pt>
                <c:pt idx="882">
                  <c:v>44736</c:v>
                </c:pt>
                <c:pt idx="883">
                  <c:v>44739</c:v>
                </c:pt>
                <c:pt idx="884">
                  <c:v>44740</c:v>
                </c:pt>
                <c:pt idx="885">
                  <c:v>44741</c:v>
                </c:pt>
                <c:pt idx="886">
                  <c:v>44742</c:v>
                </c:pt>
                <c:pt idx="887">
                  <c:v>44743</c:v>
                </c:pt>
                <c:pt idx="888">
                  <c:v>44746</c:v>
                </c:pt>
                <c:pt idx="889">
                  <c:v>44747</c:v>
                </c:pt>
                <c:pt idx="890">
                  <c:v>44748</c:v>
                </c:pt>
                <c:pt idx="891">
                  <c:v>44749</c:v>
                </c:pt>
                <c:pt idx="892">
                  <c:v>44750</c:v>
                </c:pt>
                <c:pt idx="893">
                  <c:v>44753</c:v>
                </c:pt>
                <c:pt idx="894">
                  <c:v>44754</c:v>
                </c:pt>
                <c:pt idx="895">
                  <c:v>44755</c:v>
                </c:pt>
                <c:pt idx="896">
                  <c:v>44756</c:v>
                </c:pt>
                <c:pt idx="897">
                  <c:v>44757</c:v>
                </c:pt>
                <c:pt idx="898">
                  <c:v>44760</c:v>
                </c:pt>
                <c:pt idx="899">
                  <c:v>44761</c:v>
                </c:pt>
                <c:pt idx="900">
                  <c:v>44762</c:v>
                </c:pt>
                <c:pt idx="901">
                  <c:v>44763</c:v>
                </c:pt>
                <c:pt idx="902">
                  <c:v>44764</c:v>
                </c:pt>
                <c:pt idx="903">
                  <c:v>44767</c:v>
                </c:pt>
                <c:pt idx="904">
                  <c:v>44768</c:v>
                </c:pt>
                <c:pt idx="905">
                  <c:v>44769</c:v>
                </c:pt>
                <c:pt idx="906">
                  <c:v>44770</c:v>
                </c:pt>
                <c:pt idx="907">
                  <c:v>44771</c:v>
                </c:pt>
                <c:pt idx="908">
                  <c:v>44774</c:v>
                </c:pt>
                <c:pt idx="909">
                  <c:v>44775</c:v>
                </c:pt>
                <c:pt idx="910">
                  <c:v>44776</c:v>
                </c:pt>
                <c:pt idx="911">
                  <c:v>44777</c:v>
                </c:pt>
                <c:pt idx="912">
                  <c:v>44778</c:v>
                </c:pt>
                <c:pt idx="913">
                  <c:v>44781</c:v>
                </c:pt>
                <c:pt idx="914">
                  <c:v>44782</c:v>
                </c:pt>
                <c:pt idx="915">
                  <c:v>44783</c:v>
                </c:pt>
                <c:pt idx="916">
                  <c:v>44784</c:v>
                </c:pt>
                <c:pt idx="917">
                  <c:v>44785</c:v>
                </c:pt>
                <c:pt idx="918">
                  <c:v>44788</c:v>
                </c:pt>
                <c:pt idx="919">
                  <c:v>44789</c:v>
                </c:pt>
                <c:pt idx="920">
                  <c:v>44790</c:v>
                </c:pt>
                <c:pt idx="921">
                  <c:v>44791</c:v>
                </c:pt>
                <c:pt idx="922">
                  <c:v>44792</c:v>
                </c:pt>
                <c:pt idx="923">
                  <c:v>44795</c:v>
                </c:pt>
                <c:pt idx="924">
                  <c:v>44796</c:v>
                </c:pt>
                <c:pt idx="925">
                  <c:v>44797</c:v>
                </c:pt>
                <c:pt idx="926">
                  <c:v>44798</c:v>
                </c:pt>
                <c:pt idx="927">
                  <c:v>44799</c:v>
                </c:pt>
                <c:pt idx="928">
                  <c:v>44802</c:v>
                </c:pt>
                <c:pt idx="929">
                  <c:v>44803</c:v>
                </c:pt>
                <c:pt idx="930">
                  <c:v>44804</c:v>
                </c:pt>
                <c:pt idx="931">
                  <c:v>44805</c:v>
                </c:pt>
                <c:pt idx="932">
                  <c:v>44806</c:v>
                </c:pt>
                <c:pt idx="933">
                  <c:v>44809</c:v>
                </c:pt>
                <c:pt idx="934">
                  <c:v>44810</c:v>
                </c:pt>
                <c:pt idx="935">
                  <c:v>44811</c:v>
                </c:pt>
                <c:pt idx="936">
                  <c:v>44812</c:v>
                </c:pt>
                <c:pt idx="937">
                  <c:v>44813</c:v>
                </c:pt>
                <c:pt idx="938">
                  <c:v>44816</c:v>
                </c:pt>
                <c:pt idx="939">
                  <c:v>44817</c:v>
                </c:pt>
                <c:pt idx="940">
                  <c:v>44818</c:v>
                </c:pt>
                <c:pt idx="941">
                  <c:v>44819</c:v>
                </c:pt>
                <c:pt idx="942">
                  <c:v>44820</c:v>
                </c:pt>
                <c:pt idx="943">
                  <c:v>44823</c:v>
                </c:pt>
                <c:pt idx="944">
                  <c:v>44824</c:v>
                </c:pt>
                <c:pt idx="945">
                  <c:v>44825</c:v>
                </c:pt>
                <c:pt idx="946">
                  <c:v>44826</c:v>
                </c:pt>
                <c:pt idx="947">
                  <c:v>44827</c:v>
                </c:pt>
                <c:pt idx="948">
                  <c:v>44830</c:v>
                </c:pt>
                <c:pt idx="949">
                  <c:v>44831</c:v>
                </c:pt>
                <c:pt idx="950">
                  <c:v>44832</c:v>
                </c:pt>
                <c:pt idx="951">
                  <c:v>44833</c:v>
                </c:pt>
                <c:pt idx="952">
                  <c:v>44834</c:v>
                </c:pt>
                <c:pt idx="953">
                  <c:v>44837</c:v>
                </c:pt>
                <c:pt idx="954">
                  <c:v>44838</c:v>
                </c:pt>
                <c:pt idx="955">
                  <c:v>44839</c:v>
                </c:pt>
                <c:pt idx="956">
                  <c:v>44840</c:v>
                </c:pt>
                <c:pt idx="957">
                  <c:v>44841</c:v>
                </c:pt>
                <c:pt idx="958">
                  <c:v>44844</c:v>
                </c:pt>
                <c:pt idx="959">
                  <c:v>44845</c:v>
                </c:pt>
                <c:pt idx="960">
                  <c:v>44846</c:v>
                </c:pt>
                <c:pt idx="961">
                  <c:v>44847</c:v>
                </c:pt>
                <c:pt idx="962">
                  <c:v>44848</c:v>
                </c:pt>
                <c:pt idx="963">
                  <c:v>44851</c:v>
                </c:pt>
                <c:pt idx="964">
                  <c:v>44852</c:v>
                </c:pt>
                <c:pt idx="965">
                  <c:v>44853</c:v>
                </c:pt>
                <c:pt idx="966">
                  <c:v>44854</c:v>
                </c:pt>
                <c:pt idx="967">
                  <c:v>44855</c:v>
                </c:pt>
                <c:pt idx="968">
                  <c:v>44858</c:v>
                </c:pt>
                <c:pt idx="969">
                  <c:v>44859</c:v>
                </c:pt>
                <c:pt idx="970">
                  <c:v>44860</c:v>
                </c:pt>
                <c:pt idx="971">
                  <c:v>44861</c:v>
                </c:pt>
                <c:pt idx="972">
                  <c:v>44862</c:v>
                </c:pt>
                <c:pt idx="973">
                  <c:v>44865</c:v>
                </c:pt>
                <c:pt idx="974">
                  <c:v>44866</c:v>
                </c:pt>
                <c:pt idx="975">
                  <c:v>44867</c:v>
                </c:pt>
                <c:pt idx="976">
                  <c:v>44868</c:v>
                </c:pt>
                <c:pt idx="977">
                  <c:v>44869</c:v>
                </c:pt>
                <c:pt idx="978">
                  <c:v>44872</c:v>
                </c:pt>
                <c:pt idx="979">
                  <c:v>44873</c:v>
                </c:pt>
                <c:pt idx="980">
                  <c:v>44874</c:v>
                </c:pt>
                <c:pt idx="981">
                  <c:v>44875</c:v>
                </c:pt>
                <c:pt idx="982">
                  <c:v>44876</c:v>
                </c:pt>
                <c:pt idx="983">
                  <c:v>44879</c:v>
                </c:pt>
                <c:pt idx="984">
                  <c:v>44880</c:v>
                </c:pt>
                <c:pt idx="985">
                  <c:v>44881</c:v>
                </c:pt>
                <c:pt idx="986">
                  <c:v>44882</c:v>
                </c:pt>
                <c:pt idx="987">
                  <c:v>44883</c:v>
                </c:pt>
                <c:pt idx="988">
                  <c:v>44886</c:v>
                </c:pt>
                <c:pt idx="989">
                  <c:v>44887</c:v>
                </c:pt>
                <c:pt idx="990">
                  <c:v>44888</c:v>
                </c:pt>
                <c:pt idx="991">
                  <c:v>44889</c:v>
                </c:pt>
                <c:pt idx="992">
                  <c:v>44890</c:v>
                </c:pt>
                <c:pt idx="993">
                  <c:v>44893</c:v>
                </c:pt>
                <c:pt idx="994">
                  <c:v>44894</c:v>
                </c:pt>
                <c:pt idx="995">
                  <c:v>44895</c:v>
                </c:pt>
                <c:pt idx="996">
                  <c:v>44896</c:v>
                </c:pt>
                <c:pt idx="997">
                  <c:v>44897</c:v>
                </c:pt>
                <c:pt idx="998">
                  <c:v>44900</c:v>
                </c:pt>
                <c:pt idx="999">
                  <c:v>44901</c:v>
                </c:pt>
                <c:pt idx="1000">
                  <c:v>44902</c:v>
                </c:pt>
                <c:pt idx="1001">
                  <c:v>44903</c:v>
                </c:pt>
                <c:pt idx="1002">
                  <c:v>44904</c:v>
                </c:pt>
                <c:pt idx="1003">
                  <c:v>44907</c:v>
                </c:pt>
                <c:pt idx="1004">
                  <c:v>44908</c:v>
                </c:pt>
                <c:pt idx="1005">
                  <c:v>44909</c:v>
                </c:pt>
                <c:pt idx="1006">
                  <c:v>44910</c:v>
                </c:pt>
                <c:pt idx="1007">
                  <c:v>44911</c:v>
                </c:pt>
                <c:pt idx="1008">
                  <c:v>44914</c:v>
                </c:pt>
                <c:pt idx="1009">
                  <c:v>44915</c:v>
                </c:pt>
                <c:pt idx="1010">
                  <c:v>44916</c:v>
                </c:pt>
                <c:pt idx="1011">
                  <c:v>44917</c:v>
                </c:pt>
                <c:pt idx="1012">
                  <c:v>44918</c:v>
                </c:pt>
                <c:pt idx="1013">
                  <c:v>44922</c:v>
                </c:pt>
                <c:pt idx="1014">
                  <c:v>44923</c:v>
                </c:pt>
                <c:pt idx="1015">
                  <c:v>44924</c:v>
                </c:pt>
                <c:pt idx="1016">
                  <c:v>44925</c:v>
                </c:pt>
                <c:pt idx="1017">
                  <c:v>44928</c:v>
                </c:pt>
                <c:pt idx="1018">
                  <c:v>44929</c:v>
                </c:pt>
                <c:pt idx="1019">
                  <c:v>44930</c:v>
                </c:pt>
                <c:pt idx="1020">
                  <c:v>44931</c:v>
                </c:pt>
                <c:pt idx="1021">
                  <c:v>44932</c:v>
                </c:pt>
                <c:pt idx="1022">
                  <c:v>44935</c:v>
                </c:pt>
                <c:pt idx="1023">
                  <c:v>44936</c:v>
                </c:pt>
                <c:pt idx="1024">
                  <c:v>44937</c:v>
                </c:pt>
                <c:pt idx="1025">
                  <c:v>44938</c:v>
                </c:pt>
                <c:pt idx="1026">
                  <c:v>44939</c:v>
                </c:pt>
                <c:pt idx="1027">
                  <c:v>44942</c:v>
                </c:pt>
                <c:pt idx="1028">
                  <c:v>44943</c:v>
                </c:pt>
                <c:pt idx="1029">
                  <c:v>44944</c:v>
                </c:pt>
                <c:pt idx="1030">
                  <c:v>44945</c:v>
                </c:pt>
                <c:pt idx="1031">
                  <c:v>44946</c:v>
                </c:pt>
                <c:pt idx="1032">
                  <c:v>44949</c:v>
                </c:pt>
                <c:pt idx="1033">
                  <c:v>44950</c:v>
                </c:pt>
                <c:pt idx="1034">
                  <c:v>44951</c:v>
                </c:pt>
                <c:pt idx="1035">
                  <c:v>44952</c:v>
                </c:pt>
                <c:pt idx="1036">
                  <c:v>44953</c:v>
                </c:pt>
                <c:pt idx="1037">
                  <c:v>44956</c:v>
                </c:pt>
                <c:pt idx="1038">
                  <c:v>44957</c:v>
                </c:pt>
                <c:pt idx="1039">
                  <c:v>44958</c:v>
                </c:pt>
                <c:pt idx="1040">
                  <c:v>44959</c:v>
                </c:pt>
                <c:pt idx="1041">
                  <c:v>44960</c:v>
                </c:pt>
                <c:pt idx="1042">
                  <c:v>44963</c:v>
                </c:pt>
                <c:pt idx="1043">
                  <c:v>44964</c:v>
                </c:pt>
                <c:pt idx="1044">
                  <c:v>44965</c:v>
                </c:pt>
                <c:pt idx="1045">
                  <c:v>44966</c:v>
                </c:pt>
                <c:pt idx="1046">
                  <c:v>44967</c:v>
                </c:pt>
                <c:pt idx="1047">
                  <c:v>44970</c:v>
                </c:pt>
                <c:pt idx="1048">
                  <c:v>44971</c:v>
                </c:pt>
                <c:pt idx="1049">
                  <c:v>44972</c:v>
                </c:pt>
                <c:pt idx="1050">
                  <c:v>44973</c:v>
                </c:pt>
                <c:pt idx="1051">
                  <c:v>44974</c:v>
                </c:pt>
                <c:pt idx="1052">
                  <c:v>44977</c:v>
                </c:pt>
                <c:pt idx="1053">
                  <c:v>44978</c:v>
                </c:pt>
                <c:pt idx="1054">
                  <c:v>44979</c:v>
                </c:pt>
                <c:pt idx="1055">
                  <c:v>44980</c:v>
                </c:pt>
                <c:pt idx="1056">
                  <c:v>44981</c:v>
                </c:pt>
                <c:pt idx="1057">
                  <c:v>44984</c:v>
                </c:pt>
                <c:pt idx="1058">
                  <c:v>44985</c:v>
                </c:pt>
                <c:pt idx="1059">
                  <c:v>44986</c:v>
                </c:pt>
                <c:pt idx="1060">
                  <c:v>44987</c:v>
                </c:pt>
                <c:pt idx="1061">
                  <c:v>44988</c:v>
                </c:pt>
                <c:pt idx="1062">
                  <c:v>44991</c:v>
                </c:pt>
                <c:pt idx="1063">
                  <c:v>44992</c:v>
                </c:pt>
                <c:pt idx="1064">
                  <c:v>44993</c:v>
                </c:pt>
                <c:pt idx="1065">
                  <c:v>44994</c:v>
                </c:pt>
                <c:pt idx="1066">
                  <c:v>44995</c:v>
                </c:pt>
                <c:pt idx="1067">
                  <c:v>44998</c:v>
                </c:pt>
                <c:pt idx="1068">
                  <c:v>44999</c:v>
                </c:pt>
                <c:pt idx="1069">
                  <c:v>45000</c:v>
                </c:pt>
                <c:pt idx="1070">
                  <c:v>45001</c:v>
                </c:pt>
                <c:pt idx="1071">
                  <c:v>45002</c:v>
                </c:pt>
                <c:pt idx="1072">
                  <c:v>45005</c:v>
                </c:pt>
                <c:pt idx="1073">
                  <c:v>45006</c:v>
                </c:pt>
                <c:pt idx="1074">
                  <c:v>45007</c:v>
                </c:pt>
                <c:pt idx="1075">
                  <c:v>45008</c:v>
                </c:pt>
                <c:pt idx="1076">
                  <c:v>45009</c:v>
                </c:pt>
                <c:pt idx="1077">
                  <c:v>45012</c:v>
                </c:pt>
                <c:pt idx="1078">
                  <c:v>45013</c:v>
                </c:pt>
                <c:pt idx="1079">
                  <c:v>45014</c:v>
                </c:pt>
                <c:pt idx="1080">
                  <c:v>45015</c:v>
                </c:pt>
                <c:pt idx="1081">
                  <c:v>45016</c:v>
                </c:pt>
                <c:pt idx="1082">
                  <c:v>45019</c:v>
                </c:pt>
                <c:pt idx="1083">
                  <c:v>45020</c:v>
                </c:pt>
                <c:pt idx="1084">
                  <c:v>45021</c:v>
                </c:pt>
                <c:pt idx="1085">
                  <c:v>45022</c:v>
                </c:pt>
                <c:pt idx="1086">
                  <c:v>45027</c:v>
                </c:pt>
                <c:pt idx="1087">
                  <c:v>45028</c:v>
                </c:pt>
                <c:pt idx="1088">
                  <c:v>45029</c:v>
                </c:pt>
                <c:pt idx="1089">
                  <c:v>45030</c:v>
                </c:pt>
                <c:pt idx="1090">
                  <c:v>45033</c:v>
                </c:pt>
                <c:pt idx="1091">
                  <c:v>45034</c:v>
                </c:pt>
                <c:pt idx="1092">
                  <c:v>45035</c:v>
                </c:pt>
                <c:pt idx="1093">
                  <c:v>45036</c:v>
                </c:pt>
                <c:pt idx="1094">
                  <c:v>45037</c:v>
                </c:pt>
                <c:pt idx="1095">
                  <c:v>45040</c:v>
                </c:pt>
                <c:pt idx="1096">
                  <c:v>45041</c:v>
                </c:pt>
                <c:pt idx="1097">
                  <c:v>45042</c:v>
                </c:pt>
                <c:pt idx="1098">
                  <c:v>45043</c:v>
                </c:pt>
                <c:pt idx="1099">
                  <c:v>45044</c:v>
                </c:pt>
                <c:pt idx="1100">
                  <c:v>45048</c:v>
                </c:pt>
                <c:pt idx="1101">
                  <c:v>45049</c:v>
                </c:pt>
                <c:pt idx="1102">
                  <c:v>45050</c:v>
                </c:pt>
                <c:pt idx="1103">
                  <c:v>45051</c:v>
                </c:pt>
                <c:pt idx="1104">
                  <c:v>45054</c:v>
                </c:pt>
                <c:pt idx="1105">
                  <c:v>45055</c:v>
                </c:pt>
                <c:pt idx="1106">
                  <c:v>45056</c:v>
                </c:pt>
                <c:pt idx="1107">
                  <c:v>45057</c:v>
                </c:pt>
                <c:pt idx="1108">
                  <c:v>45058</c:v>
                </c:pt>
                <c:pt idx="1109">
                  <c:v>45061</c:v>
                </c:pt>
                <c:pt idx="1110">
                  <c:v>45062</c:v>
                </c:pt>
                <c:pt idx="1111">
                  <c:v>45063</c:v>
                </c:pt>
                <c:pt idx="1112">
                  <c:v>45064</c:v>
                </c:pt>
                <c:pt idx="1113">
                  <c:v>45065</c:v>
                </c:pt>
                <c:pt idx="1114">
                  <c:v>45068</c:v>
                </c:pt>
                <c:pt idx="1115">
                  <c:v>45069</c:v>
                </c:pt>
                <c:pt idx="1116">
                  <c:v>45070</c:v>
                </c:pt>
                <c:pt idx="1117">
                  <c:v>45071</c:v>
                </c:pt>
                <c:pt idx="1118">
                  <c:v>45072</c:v>
                </c:pt>
                <c:pt idx="1119">
                  <c:v>45075</c:v>
                </c:pt>
                <c:pt idx="1120">
                  <c:v>45076</c:v>
                </c:pt>
                <c:pt idx="1121">
                  <c:v>45077</c:v>
                </c:pt>
                <c:pt idx="1122">
                  <c:v>45078</c:v>
                </c:pt>
                <c:pt idx="1123">
                  <c:v>45079</c:v>
                </c:pt>
                <c:pt idx="1124">
                  <c:v>45082</c:v>
                </c:pt>
                <c:pt idx="1125">
                  <c:v>45083</c:v>
                </c:pt>
                <c:pt idx="1126">
                  <c:v>45084</c:v>
                </c:pt>
                <c:pt idx="1127">
                  <c:v>45085</c:v>
                </c:pt>
                <c:pt idx="1128">
                  <c:v>45086</c:v>
                </c:pt>
                <c:pt idx="1129">
                  <c:v>45089</c:v>
                </c:pt>
                <c:pt idx="1130">
                  <c:v>45090</c:v>
                </c:pt>
                <c:pt idx="1131">
                  <c:v>45091</c:v>
                </c:pt>
                <c:pt idx="1132">
                  <c:v>45092</c:v>
                </c:pt>
                <c:pt idx="1133">
                  <c:v>45093</c:v>
                </c:pt>
                <c:pt idx="1134">
                  <c:v>45096</c:v>
                </c:pt>
                <c:pt idx="1135">
                  <c:v>45097</c:v>
                </c:pt>
                <c:pt idx="1136">
                  <c:v>45098</c:v>
                </c:pt>
                <c:pt idx="1137">
                  <c:v>45099</c:v>
                </c:pt>
                <c:pt idx="1138">
                  <c:v>45100</c:v>
                </c:pt>
                <c:pt idx="1139">
                  <c:v>45103</c:v>
                </c:pt>
                <c:pt idx="1140">
                  <c:v>45104</c:v>
                </c:pt>
                <c:pt idx="1141">
                  <c:v>45105</c:v>
                </c:pt>
                <c:pt idx="1142">
                  <c:v>45106</c:v>
                </c:pt>
                <c:pt idx="1143">
                  <c:v>45107</c:v>
                </c:pt>
                <c:pt idx="1144">
                  <c:v>45110</c:v>
                </c:pt>
                <c:pt idx="1145">
                  <c:v>45111</c:v>
                </c:pt>
                <c:pt idx="1146">
                  <c:v>45112</c:v>
                </c:pt>
                <c:pt idx="1147">
                  <c:v>45113</c:v>
                </c:pt>
                <c:pt idx="1148">
                  <c:v>45114</c:v>
                </c:pt>
                <c:pt idx="1149">
                  <c:v>45117</c:v>
                </c:pt>
                <c:pt idx="1150">
                  <c:v>45118</c:v>
                </c:pt>
                <c:pt idx="1151">
                  <c:v>45119</c:v>
                </c:pt>
                <c:pt idx="1152">
                  <c:v>45120</c:v>
                </c:pt>
                <c:pt idx="1153">
                  <c:v>45121</c:v>
                </c:pt>
                <c:pt idx="1154">
                  <c:v>45124</c:v>
                </c:pt>
                <c:pt idx="1155">
                  <c:v>45125</c:v>
                </c:pt>
                <c:pt idx="1156">
                  <c:v>45126</c:v>
                </c:pt>
                <c:pt idx="1157">
                  <c:v>45127</c:v>
                </c:pt>
                <c:pt idx="1158">
                  <c:v>45128</c:v>
                </c:pt>
                <c:pt idx="1159">
                  <c:v>45131</c:v>
                </c:pt>
                <c:pt idx="1160">
                  <c:v>45132</c:v>
                </c:pt>
                <c:pt idx="1161">
                  <c:v>45133</c:v>
                </c:pt>
                <c:pt idx="1162">
                  <c:v>45134</c:v>
                </c:pt>
                <c:pt idx="1163">
                  <c:v>45135</c:v>
                </c:pt>
                <c:pt idx="1164">
                  <c:v>45138</c:v>
                </c:pt>
                <c:pt idx="1165">
                  <c:v>45139</c:v>
                </c:pt>
                <c:pt idx="1166">
                  <c:v>45140</c:v>
                </c:pt>
                <c:pt idx="1167">
                  <c:v>45141</c:v>
                </c:pt>
                <c:pt idx="1168">
                  <c:v>45142</c:v>
                </c:pt>
                <c:pt idx="1169">
                  <c:v>45145</c:v>
                </c:pt>
                <c:pt idx="1170">
                  <c:v>45146</c:v>
                </c:pt>
                <c:pt idx="1171">
                  <c:v>45147</c:v>
                </c:pt>
                <c:pt idx="1172">
                  <c:v>45148</c:v>
                </c:pt>
                <c:pt idx="1173">
                  <c:v>45149</c:v>
                </c:pt>
                <c:pt idx="1174">
                  <c:v>45152</c:v>
                </c:pt>
                <c:pt idx="1175">
                  <c:v>45153</c:v>
                </c:pt>
                <c:pt idx="1176">
                  <c:v>45154</c:v>
                </c:pt>
                <c:pt idx="1177">
                  <c:v>45155</c:v>
                </c:pt>
                <c:pt idx="1178">
                  <c:v>45156</c:v>
                </c:pt>
                <c:pt idx="1179">
                  <c:v>45159</c:v>
                </c:pt>
                <c:pt idx="1180">
                  <c:v>45160</c:v>
                </c:pt>
                <c:pt idx="1181">
                  <c:v>45161</c:v>
                </c:pt>
                <c:pt idx="1182">
                  <c:v>45162</c:v>
                </c:pt>
                <c:pt idx="1183">
                  <c:v>45163</c:v>
                </c:pt>
                <c:pt idx="1184">
                  <c:v>45166</c:v>
                </c:pt>
                <c:pt idx="1185">
                  <c:v>45167</c:v>
                </c:pt>
                <c:pt idx="1186">
                  <c:v>45168</c:v>
                </c:pt>
                <c:pt idx="1187">
                  <c:v>45169</c:v>
                </c:pt>
                <c:pt idx="1188">
                  <c:v>45170</c:v>
                </c:pt>
                <c:pt idx="1189">
                  <c:v>45173</c:v>
                </c:pt>
                <c:pt idx="1190">
                  <c:v>45174</c:v>
                </c:pt>
                <c:pt idx="1191">
                  <c:v>45175</c:v>
                </c:pt>
                <c:pt idx="1192">
                  <c:v>45176</c:v>
                </c:pt>
                <c:pt idx="1193">
                  <c:v>45177</c:v>
                </c:pt>
                <c:pt idx="1194">
                  <c:v>45180</c:v>
                </c:pt>
                <c:pt idx="1195">
                  <c:v>45181</c:v>
                </c:pt>
                <c:pt idx="1196">
                  <c:v>45182</c:v>
                </c:pt>
                <c:pt idx="1197">
                  <c:v>45183</c:v>
                </c:pt>
                <c:pt idx="1198">
                  <c:v>45184</c:v>
                </c:pt>
                <c:pt idx="1199">
                  <c:v>45187</c:v>
                </c:pt>
                <c:pt idx="1200">
                  <c:v>45188</c:v>
                </c:pt>
                <c:pt idx="1201">
                  <c:v>45189</c:v>
                </c:pt>
                <c:pt idx="1202">
                  <c:v>45190</c:v>
                </c:pt>
                <c:pt idx="1203">
                  <c:v>45191</c:v>
                </c:pt>
                <c:pt idx="1204">
                  <c:v>45194</c:v>
                </c:pt>
                <c:pt idx="1205">
                  <c:v>45195</c:v>
                </c:pt>
                <c:pt idx="1206">
                  <c:v>45196</c:v>
                </c:pt>
                <c:pt idx="1207">
                  <c:v>45197</c:v>
                </c:pt>
                <c:pt idx="1208">
                  <c:v>45198</c:v>
                </c:pt>
                <c:pt idx="1209">
                  <c:v>45201</c:v>
                </c:pt>
                <c:pt idx="1210">
                  <c:v>45202</c:v>
                </c:pt>
                <c:pt idx="1211">
                  <c:v>45203</c:v>
                </c:pt>
                <c:pt idx="1212">
                  <c:v>45204</c:v>
                </c:pt>
                <c:pt idx="1213">
                  <c:v>45205</c:v>
                </c:pt>
                <c:pt idx="1214">
                  <c:v>45208</c:v>
                </c:pt>
                <c:pt idx="1215">
                  <c:v>45209</c:v>
                </c:pt>
                <c:pt idx="1216">
                  <c:v>45210</c:v>
                </c:pt>
                <c:pt idx="1217">
                  <c:v>45211</c:v>
                </c:pt>
                <c:pt idx="1218">
                  <c:v>45212</c:v>
                </c:pt>
                <c:pt idx="1219">
                  <c:v>45215</c:v>
                </c:pt>
                <c:pt idx="1220">
                  <c:v>45216</c:v>
                </c:pt>
                <c:pt idx="1221">
                  <c:v>45217</c:v>
                </c:pt>
                <c:pt idx="1222">
                  <c:v>45218</c:v>
                </c:pt>
                <c:pt idx="1223">
                  <c:v>45219</c:v>
                </c:pt>
                <c:pt idx="1224">
                  <c:v>45222</c:v>
                </c:pt>
                <c:pt idx="1225">
                  <c:v>45223</c:v>
                </c:pt>
                <c:pt idx="1226">
                  <c:v>45224</c:v>
                </c:pt>
                <c:pt idx="1227">
                  <c:v>45225</c:v>
                </c:pt>
                <c:pt idx="1228">
                  <c:v>45226</c:v>
                </c:pt>
                <c:pt idx="1229">
                  <c:v>45229</c:v>
                </c:pt>
                <c:pt idx="1230">
                  <c:v>45230</c:v>
                </c:pt>
                <c:pt idx="1231">
                  <c:v>45231</c:v>
                </c:pt>
                <c:pt idx="1232">
                  <c:v>45232</c:v>
                </c:pt>
                <c:pt idx="1233">
                  <c:v>45233</c:v>
                </c:pt>
                <c:pt idx="1234">
                  <c:v>45236</c:v>
                </c:pt>
                <c:pt idx="1235">
                  <c:v>45237</c:v>
                </c:pt>
                <c:pt idx="1236">
                  <c:v>45238</c:v>
                </c:pt>
                <c:pt idx="1237">
                  <c:v>45239</c:v>
                </c:pt>
                <c:pt idx="1238">
                  <c:v>45240</c:v>
                </c:pt>
                <c:pt idx="1239">
                  <c:v>45243</c:v>
                </c:pt>
                <c:pt idx="1240">
                  <c:v>45244</c:v>
                </c:pt>
                <c:pt idx="1241">
                  <c:v>45245</c:v>
                </c:pt>
                <c:pt idx="1242">
                  <c:v>45246</c:v>
                </c:pt>
                <c:pt idx="1243">
                  <c:v>45247</c:v>
                </c:pt>
                <c:pt idx="1244">
                  <c:v>45250</c:v>
                </c:pt>
                <c:pt idx="1245">
                  <c:v>45251</c:v>
                </c:pt>
                <c:pt idx="1246">
                  <c:v>45252</c:v>
                </c:pt>
                <c:pt idx="1247">
                  <c:v>45253</c:v>
                </c:pt>
                <c:pt idx="1248">
                  <c:v>45254</c:v>
                </c:pt>
                <c:pt idx="1249">
                  <c:v>45257</c:v>
                </c:pt>
                <c:pt idx="1250">
                  <c:v>45258</c:v>
                </c:pt>
                <c:pt idx="1251">
                  <c:v>45259</c:v>
                </c:pt>
                <c:pt idx="1252">
                  <c:v>45260</c:v>
                </c:pt>
                <c:pt idx="1253">
                  <c:v>45261</c:v>
                </c:pt>
                <c:pt idx="1254">
                  <c:v>45264</c:v>
                </c:pt>
                <c:pt idx="1255">
                  <c:v>45265</c:v>
                </c:pt>
                <c:pt idx="1256">
                  <c:v>45266</c:v>
                </c:pt>
                <c:pt idx="1257">
                  <c:v>45267</c:v>
                </c:pt>
                <c:pt idx="1258">
                  <c:v>45268</c:v>
                </c:pt>
                <c:pt idx="1259">
                  <c:v>45271</c:v>
                </c:pt>
                <c:pt idx="1260">
                  <c:v>45272</c:v>
                </c:pt>
                <c:pt idx="1261">
                  <c:v>45273</c:v>
                </c:pt>
                <c:pt idx="1262">
                  <c:v>45274</c:v>
                </c:pt>
                <c:pt idx="1263">
                  <c:v>45275</c:v>
                </c:pt>
                <c:pt idx="1264">
                  <c:v>45278</c:v>
                </c:pt>
                <c:pt idx="1265">
                  <c:v>45279</c:v>
                </c:pt>
                <c:pt idx="1266">
                  <c:v>45280</c:v>
                </c:pt>
                <c:pt idx="1267">
                  <c:v>45281</c:v>
                </c:pt>
                <c:pt idx="1268">
                  <c:v>45282</c:v>
                </c:pt>
                <c:pt idx="1269">
                  <c:v>45287</c:v>
                </c:pt>
                <c:pt idx="1270">
                  <c:v>45288</c:v>
                </c:pt>
                <c:pt idx="1271">
                  <c:v>45289</c:v>
                </c:pt>
              </c:numCache>
            </c:numRef>
          </c:cat>
          <c:val>
            <c:numRef>
              <c:f>'Volatilità rispetto a indice'!$B$2:$B$1273</c:f>
              <c:numCache>
                <c:formatCode>_-* #,##0.00\ [$€-410]_-;\-* #,##0.00\ [$€-410]_-;_-* "-"??\ [$€-410]_-;_-@_-</c:formatCode>
                <c:ptCount val="1272"/>
                <c:pt idx="0">
                  <c:v>184.4</c:v>
                </c:pt>
                <c:pt idx="1">
                  <c:v>183.95</c:v>
                </c:pt>
                <c:pt idx="2">
                  <c:v>191.05</c:v>
                </c:pt>
                <c:pt idx="3">
                  <c:v>189.7</c:v>
                </c:pt>
                <c:pt idx="4">
                  <c:v>194.3</c:v>
                </c:pt>
                <c:pt idx="5">
                  <c:v>193.85</c:v>
                </c:pt>
                <c:pt idx="6">
                  <c:v>195.5</c:v>
                </c:pt>
                <c:pt idx="7">
                  <c:v>197</c:v>
                </c:pt>
                <c:pt idx="8">
                  <c:v>197.3</c:v>
                </c:pt>
                <c:pt idx="9">
                  <c:v>199.25</c:v>
                </c:pt>
                <c:pt idx="10">
                  <c:v>198.1</c:v>
                </c:pt>
                <c:pt idx="11">
                  <c:v>200</c:v>
                </c:pt>
                <c:pt idx="12">
                  <c:v>204</c:v>
                </c:pt>
                <c:pt idx="13">
                  <c:v>206</c:v>
                </c:pt>
                <c:pt idx="14">
                  <c:v>205.8</c:v>
                </c:pt>
                <c:pt idx="15">
                  <c:v>207.3</c:v>
                </c:pt>
                <c:pt idx="16">
                  <c:v>202.3</c:v>
                </c:pt>
                <c:pt idx="17">
                  <c:v>204</c:v>
                </c:pt>
                <c:pt idx="18">
                  <c:v>203.1</c:v>
                </c:pt>
                <c:pt idx="19">
                  <c:v>204.3</c:v>
                </c:pt>
                <c:pt idx="20">
                  <c:v>206.2</c:v>
                </c:pt>
                <c:pt idx="21">
                  <c:v>207.7</c:v>
                </c:pt>
                <c:pt idx="22">
                  <c:v>198.85</c:v>
                </c:pt>
                <c:pt idx="23">
                  <c:v>196.75</c:v>
                </c:pt>
                <c:pt idx="24">
                  <c:v>202.8</c:v>
                </c:pt>
                <c:pt idx="25">
                  <c:v>202</c:v>
                </c:pt>
                <c:pt idx="26">
                  <c:v>199.5</c:v>
                </c:pt>
                <c:pt idx="27">
                  <c:v>198.35</c:v>
                </c:pt>
                <c:pt idx="28">
                  <c:v>199.5</c:v>
                </c:pt>
                <c:pt idx="29">
                  <c:v>201.1</c:v>
                </c:pt>
                <c:pt idx="30">
                  <c:v>198.65</c:v>
                </c:pt>
                <c:pt idx="31">
                  <c:v>197</c:v>
                </c:pt>
                <c:pt idx="32">
                  <c:v>199.15</c:v>
                </c:pt>
                <c:pt idx="33">
                  <c:v>198.55</c:v>
                </c:pt>
                <c:pt idx="34">
                  <c:v>201.8</c:v>
                </c:pt>
                <c:pt idx="35">
                  <c:v>202.1</c:v>
                </c:pt>
                <c:pt idx="36">
                  <c:v>202.8</c:v>
                </c:pt>
                <c:pt idx="37">
                  <c:v>204.1</c:v>
                </c:pt>
                <c:pt idx="38">
                  <c:v>210.3</c:v>
                </c:pt>
                <c:pt idx="39">
                  <c:v>213.9</c:v>
                </c:pt>
                <c:pt idx="40">
                  <c:v>213.1</c:v>
                </c:pt>
                <c:pt idx="41">
                  <c:v>213.6</c:v>
                </c:pt>
                <c:pt idx="42">
                  <c:v>215.9</c:v>
                </c:pt>
                <c:pt idx="43">
                  <c:v>215.8</c:v>
                </c:pt>
                <c:pt idx="44">
                  <c:v>216.7</c:v>
                </c:pt>
                <c:pt idx="45">
                  <c:v>217.6</c:v>
                </c:pt>
                <c:pt idx="46">
                  <c:v>215.6</c:v>
                </c:pt>
                <c:pt idx="47">
                  <c:v>210.6</c:v>
                </c:pt>
                <c:pt idx="48">
                  <c:v>212.6</c:v>
                </c:pt>
                <c:pt idx="49">
                  <c:v>209.8</c:v>
                </c:pt>
                <c:pt idx="50">
                  <c:v>204.8</c:v>
                </c:pt>
                <c:pt idx="51">
                  <c:v>211.6</c:v>
                </c:pt>
                <c:pt idx="52">
                  <c:v>212.4</c:v>
                </c:pt>
                <c:pt idx="53">
                  <c:v>207.4</c:v>
                </c:pt>
                <c:pt idx="54">
                  <c:v>211</c:v>
                </c:pt>
                <c:pt idx="55">
                  <c:v>209.8</c:v>
                </c:pt>
                <c:pt idx="56">
                  <c:v>208.5</c:v>
                </c:pt>
                <c:pt idx="57">
                  <c:v>209.9</c:v>
                </c:pt>
                <c:pt idx="58">
                  <c:v>212.7</c:v>
                </c:pt>
                <c:pt idx="59">
                  <c:v>214.2</c:v>
                </c:pt>
                <c:pt idx="60">
                  <c:v>213.9</c:v>
                </c:pt>
                <c:pt idx="61">
                  <c:v>214.8</c:v>
                </c:pt>
                <c:pt idx="62">
                  <c:v>216.6</c:v>
                </c:pt>
                <c:pt idx="63">
                  <c:v>219.2</c:v>
                </c:pt>
                <c:pt idx="64">
                  <c:v>221.65</c:v>
                </c:pt>
                <c:pt idx="65">
                  <c:v>223.55</c:v>
                </c:pt>
                <c:pt idx="66">
                  <c:v>226.4</c:v>
                </c:pt>
                <c:pt idx="67">
                  <c:v>227.55</c:v>
                </c:pt>
                <c:pt idx="68">
                  <c:v>224.75</c:v>
                </c:pt>
                <c:pt idx="69">
                  <c:v>224.15</c:v>
                </c:pt>
                <c:pt idx="70">
                  <c:v>226.3</c:v>
                </c:pt>
                <c:pt idx="71">
                  <c:v>225.4</c:v>
                </c:pt>
                <c:pt idx="72">
                  <c:v>225.4</c:v>
                </c:pt>
                <c:pt idx="73">
                  <c:v>226.3</c:v>
                </c:pt>
                <c:pt idx="74">
                  <c:v>229.7</c:v>
                </c:pt>
                <c:pt idx="75">
                  <c:v>229.45</c:v>
                </c:pt>
                <c:pt idx="76">
                  <c:v>232.15</c:v>
                </c:pt>
                <c:pt idx="77">
                  <c:v>230.9</c:v>
                </c:pt>
                <c:pt idx="78">
                  <c:v>230.7</c:v>
                </c:pt>
                <c:pt idx="79">
                  <c:v>228.75</c:v>
                </c:pt>
                <c:pt idx="80">
                  <c:v>229.2</c:v>
                </c:pt>
                <c:pt idx="81">
                  <c:v>228.6</c:v>
                </c:pt>
                <c:pt idx="82">
                  <c:v>229.1</c:v>
                </c:pt>
                <c:pt idx="83">
                  <c:v>228.9</c:v>
                </c:pt>
                <c:pt idx="84">
                  <c:v>249.8</c:v>
                </c:pt>
                <c:pt idx="85">
                  <c:v>252.8</c:v>
                </c:pt>
                <c:pt idx="86">
                  <c:v>250</c:v>
                </c:pt>
                <c:pt idx="87">
                  <c:v>256.55</c:v>
                </c:pt>
                <c:pt idx="88">
                  <c:v>249.85</c:v>
                </c:pt>
                <c:pt idx="89">
                  <c:v>252</c:v>
                </c:pt>
                <c:pt idx="90">
                  <c:v>245.8</c:v>
                </c:pt>
                <c:pt idx="91">
                  <c:v>250.45</c:v>
                </c:pt>
                <c:pt idx="92">
                  <c:v>253.1</c:v>
                </c:pt>
                <c:pt idx="93">
                  <c:v>251.45</c:v>
                </c:pt>
                <c:pt idx="94">
                  <c:v>255.5</c:v>
                </c:pt>
                <c:pt idx="95">
                  <c:v>251</c:v>
                </c:pt>
                <c:pt idx="96">
                  <c:v>257.75</c:v>
                </c:pt>
                <c:pt idx="97">
                  <c:v>263.05</c:v>
                </c:pt>
                <c:pt idx="98">
                  <c:v>259.8</c:v>
                </c:pt>
                <c:pt idx="99">
                  <c:v>259.25</c:v>
                </c:pt>
                <c:pt idx="100">
                  <c:v>261.85000000000002</c:v>
                </c:pt>
                <c:pt idx="101">
                  <c:v>264.05</c:v>
                </c:pt>
                <c:pt idx="102">
                  <c:v>258.60000000000002</c:v>
                </c:pt>
                <c:pt idx="103">
                  <c:v>258.25</c:v>
                </c:pt>
                <c:pt idx="104">
                  <c:v>256.2</c:v>
                </c:pt>
                <c:pt idx="105">
                  <c:v>259.2</c:v>
                </c:pt>
                <c:pt idx="106">
                  <c:v>258</c:v>
                </c:pt>
                <c:pt idx="107">
                  <c:v>257.39999999999998</c:v>
                </c:pt>
                <c:pt idx="108">
                  <c:v>260.5</c:v>
                </c:pt>
                <c:pt idx="109">
                  <c:v>265.25</c:v>
                </c:pt>
                <c:pt idx="110">
                  <c:v>262.10000000000002</c:v>
                </c:pt>
                <c:pt idx="111">
                  <c:v>256.8</c:v>
                </c:pt>
                <c:pt idx="112">
                  <c:v>259.3</c:v>
                </c:pt>
                <c:pt idx="113">
                  <c:v>260.60000000000002</c:v>
                </c:pt>
                <c:pt idx="114">
                  <c:v>262.8</c:v>
                </c:pt>
                <c:pt idx="115">
                  <c:v>273.3</c:v>
                </c:pt>
                <c:pt idx="116">
                  <c:v>267.10000000000002</c:v>
                </c:pt>
                <c:pt idx="117">
                  <c:v>269.25</c:v>
                </c:pt>
                <c:pt idx="118">
                  <c:v>268.8</c:v>
                </c:pt>
                <c:pt idx="119">
                  <c:v>265.45</c:v>
                </c:pt>
                <c:pt idx="120">
                  <c:v>263.2</c:v>
                </c:pt>
                <c:pt idx="121">
                  <c:v>270.89999999999998</c:v>
                </c:pt>
                <c:pt idx="122">
                  <c:v>265.7</c:v>
                </c:pt>
                <c:pt idx="123">
                  <c:v>271.5</c:v>
                </c:pt>
                <c:pt idx="124">
                  <c:v>274.35000000000002</c:v>
                </c:pt>
                <c:pt idx="125">
                  <c:v>273.8</c:v>
                </c:pt>
                <c:pt idx="126">
                  <c:v>278.64999999999998</c:v>
                </c:pt>
                <c:pt idx="127">
                  <c:v>278.25</c:v>
                </c:pt>
                <c:pt idx="128">
                  <c:v>277.14999999999998</c:v>
                </c:pt>
                <c:pt idx="129">
                  <c:v>280</c:v>
                </c:pt>
                <c:pt idx="130">
                  <c:v>281.7</c:v>
                </c:pt>
                <c:pt idx="131">
                  <c:v>278.64999999999998</c:v>
                </c:pt>
                <c:pt idx="132">
                  <c:v>278.25</c:v>
                </c:pt>
                <c:pt idx="133">
                  <c:v>276.5</c:v>
                </c:pt>
                <c:pt idx="134">
                  <c:v>278.60000000000002</c:v>
                </c:pt>
                <c:pt idx="135">
                  <c:v>280.7</c:v>
                </c:pt>
                <c:pt idx="136">
                  <c:v>280.8</c:v>
                </c:pt>
                <c:pt idx="137">
                  <c:v>281.85000000000002</c:v>
                </c:pt>
                <c:pt idx="138">
                  <c:v>278.95</c:v>
                </c:pt>
                <c:pt idx="139">
                  <c:v>284.10000000000002</c:v>
                </c:pt>
                <c:pt idx="140">
                  <c:v>283.05</c:v>
                </c:pt>
                <c:pt idx="141">
                  <c:v>282.25</c:v>
                </c:pt>
                <c:pt idx="142">
                  <c:v>282.7</c:v>
                </c:pt>
                <c:pt idx="143">
                  <c:v>289.8</c:v>
                </c:pt>
                <c:pt idx="144">
                  <c:v>288.89999999999998</c:v>
                </c:pt>
                <c:pt idx="145">
                  <c:v>279.14999999999998</c:v>
                </c:pt>
                <c:pt idx="146">
                  <c:v>289.55</c:v>
                </c:pt>
                <c:pt idx="147">
                  <c:v>296.35000000000002</c:v>
                </c:pt>
                <c:pt idx="148">
                  <c:v>279.39999999999998</c:v>
                </c:pt>
                <c:pt idx="149">
                  <c:v>267.8</c:v>
                </c:pt>
                <c:pt idx="150">
                  <c:v>269.85000000000002</c:v>
                </c:pt>
                <c:pt idx="151">
                  <c:v>273.55</c:v>
                </c:pt>
                <c:pt idx="152">
                  <c:v>267.45</c:v>
                </c:pt>
                <c:pt idx="153">
                  <c:v>259.64999999999998</c:v>
                </c:pt>
                <c:pt idx="154">
                  <c:v>261.7</c:v>
                </c:pt>
                <c:pt idx="155">
                  <c:v>261.75</c:v>
                </c:pt>
                <c:pt idx="156">
                  <c:v>255.2</c:v>
                </c:pt>
                <c:pt idx="157">
                  <c:v>257.10000000000002</c:v>
                </c:pt>
                <c:pt idx="158">
                  <c:v>257.7</c:v>
                </c:pt>
                <c:pt idx="159">
                  <c:v>259.5</c:v>
                </c:pt>
                <c:pt idx="160">
                  <c:v>260.95</c:v>
                </c:pt>
                <c:pt idx="161">
                  <c:v>265.8</c:v>
                </c:pt>
                <c:pt idx="162">
                  <c:v>262.55</c:v>
                </c:pt>
                <c:pt idx="163">
                  <c:v>259.8</c:v>
                </c:pt>
                <c:pt idx="164">
                  <c:v>261.39999999999998</c:v>
                </c:pt>
                <c:pt idx="165">
                  <c:v>264.10000000000002</c:v>
                </c:pt>
                <c:pt idx="166">
                  <c:v>265.25</c:v>
                </c:pt>
                <c:pt idx="167">
                  <c:v>266</c:v>
                </c:pt>
                <c:pt idx="168">
                  <c:v>269.7</c:v>
                </c:pt>
                <c:pt idx="169">
                  <c:v>270.2</c:v>
                </c:pt>
                <c:pt idx="170">
                  <c:v>270.39999999999998</c:v>
                </c:pt>
                <c:pt idx="171">
                  <c:v>273.05</c:v>
                </c:pt>
                <c:pt idx="172">
                  <c:v>274.8</c:v>
                </c:pt>
                <c:pt idx="173">
                  <c:v>278.89999999999998</c:v>
                </c:pt>
                <c:pt idx="174">
                  <c:v>277.05</c:v>
                </c:pt>
                <c:pt idx="175">
                  <c:v>269.85000000000002</c:v>
                </c:pt>
                <c:pt idx="176">
                  <c:v>270.5</c:v>
                </c:pt>
                <c:pt idx="177">
                  <c:v>275.85000000000002</c:v>
                </c:pt>
                <c:pt idx="178">
                  <c:v>272.55</c:v>
                </c:pt>
                <c:pt idx="179">
                  <c:v>268.5</c:v>
                </c:pt>
                <c:pt idx="180">
                  <c:v>270.8</c:v>
                </c:pt>
                <c:pt idx="181">
                  <c:v>273.45</c:v>
                </c:pt>
                <c:pt idx="182">
                  <c:v>275</c:v>
                </c:pt>
                <c:pt idx="183">
                  <c:v>274.75</c:v>
                </c:pt>
                <c:pt idx="184">
                  <c:v>272.39999999999998</c:v>
                </c:pt>
                <c:pt idx="185">
                  <c:v>273.89999999999998</c:v>
                </c:pt>
                <c:pt idx="186">
                  <c:v>269.7</c:v>
                </c:pt>
                <c:pt idx="187">
                  <c:v>278.64999999999998</c:v>
                </c:pt>
                <c:pt idx="188">
                  <c:v>285.10000000000002</c:v>
                </c:pt>
                <c:pt idx="189">
                  <c:v>285.64999999999998</c:v>
                </c:pt>
                <c:pt idx="190">
                  <c:v>282.2</c:v>
                </c:pt>
                <c:pt idx="191">
                  <c:v>268.75</c:v>
                </c:pt>
                <c:pt idx="192">
                  <c:v>271.60000000000002</c:v>
                </c:pt>
                <c:pt idx="193">
                  <c:v>272.35000000000002</c:v>
                </c:pt>
                <c:pt idx="194">
                  <c:v>269.85000000000002</c:v>
                </c:pt>
                <c:pt idx="195">
                  <c:v>278.75</c:v>
                </c:pt>
                <c:pt idx="196">
                  <c:v>278.60000000000002</c:v>
                </c:pt>
                <c:pt idx="197">
                  <c:v>280.2</c:v>
                </c:pt>
                <c:pt idx="198">
                  <c:v>280.89999999999998</c:v>
                </c:pt>
                <c:pt idx="199">
                  <c:v>286.60000000000002</c:v>
                </c:pt>
                <c:pt idx="200">
                  <c:v>281.60000000000002</c:v>
                </c:pt>
                <c:pt idx="201">
                  <c:v>282</c:v>
                </c:pt>
                <c:pt idx="202">
                  <c:v>281.35000000000002</c:v>
                </c:pt>
                <c:pt idx="203">
                  <c:v>281.35000000000002</c:v>
                </c:pt>
                <c:pt idx="204">
                  <c:v>280.14999999999998</c:v>
                </c:pt>
                <c:pt idx="205">
                  <c:v>274</c:v>
                </c:pt>
                <c:pt idx="206">
                  <c:v>273.14999999999998</c:v>
                </c:pt>
                <c:pt idx="207">
                  <c:v>275.14999999999998</c:v>
                </c:pt>
                <c:pt idx="208">
                  <c:v>278.60000000000002</c:v>
                </c:pt>
                <c:pt idx="209">
                  <c:v>276</c:v>
                </c:pt>
                <c:pt idx="210">
                  <c:v>277.95</c:v>
                </c:pt>
                <c:pt idx="211">
                  <c:v>276.85000000000002</c:v>
                </c:pt>
                <c:pt idx="212">
                  <c:v>280</c:v>
                </c:pt>
                <c:pt idx="213">
                  <c:v>286.10000000000002</c:v>
                </c:pt>
                <c:pt idx="214">
                  <c:v>281.35000000000002</c:v>
                </c:pt>
                <c:pt idx="215">
                  <c:v>266.3</c:v>
                </c:pt>
                <c:pt idx="216">
                  <c:v>274.5</c:v>
                </c:pt>
                <c:pt idx="217">
                  <c:v>272</c:v>
                </c:pt>
                <c:pt idx="218">
                  <c:v>269.8</c:v>
                </c:pt>
                <c:pt idx="219">
                  <c:v>269.45</c:v>
                </c:pt>
                <c:pt idx="220">
                  <c:v>266.89999999999998</c:v>
                </c:pt>
                <c:pt idx="221">
                  <c:v>265.3</c:v>
                </c:pt>
                <c:pt idx="222">
                  <c:v>267.45</c:v>
                </c:pt>
                <c:pt idx="223">
                  <c:v>270.95</c:v>
                </c:pt>
                <c:pt idx="224">
                  <c:v>272.14999999999998</c:v>
                </c:pt>
                <c:pt idx="225">
                  <c:v>273</c:v>
                </c:pt>
                <c:pt idx="226">
                  <c:v>273</c:v>
                </c:pt>
                <c:pt idx="227">
                  <c:v>273</c:v>
                </c:pt>
                <c:pt idx="228">
                  <c:v>274.95</c:v>
                </c:pt>
                <c:pt idx="229">
                  <c:v>278.55</c:v>
                </c:pt>
                <c:pt idx="230">
                  <c:v>281.95</c:v>
                </c:pt>
                <c:pt idx="231">
                  <c:v>281.95</c:v>
                </c:pt>
                <c:pt idx="232">
                  <c:v>282.75</c:v>
                </c:pt>
                <c:pt idx="233">
                  <c:v>275.05</c:v>
                </c:pt>
                <c:pt idx="234">
                  <c:v>278.10000000000002</c:v>
                </c:pt>
                <c:pt idx="235">
                  <c:v>277.85000000000002</c:v>
                </c:pt>
                <c:pt idx="236">
                  <c:v>276.10000000000002</c:v>
                </c:pt>
                <c:pt idx="237">
                  <c:v>279.2</c:v>
                </c:pt>
                <c:pt idx="238">
                  <c:v>273.89999999999998</c:v>
                </c:pt>
                <c:pt idx="239">
                  <c:v>275.05</c:v>
                </c:pt>
                <c:pt idx="240">
                  <c:v>278.39999999999998</c:v>
                </c:pt>
                <c:pt idx="241">
                  <c:v>278.2</c:v>
                </c:pt>
                <c:pt idx="242">
                  <c:v>278.60000000000002</c:v>
                </c:pt>
                <c:pt idx="243">
                  <c:v>285.8</c:v>
                </c:pt>
                <c:pt idx="244">
                  <c:v>286.89999999999998</c:v>
                </c:pt>
                <c:pt idx="245">
                  <c:v>289.64999999999998</c:v>
                </c:pt>
                <c:pt idx="246">
                  <c:v>288.35000000000002</c:v>
                </c:pt>
                <c:pt idx="247">
                  <c:v>291.45</c:v>
                </c:pt>
                <c:pt idx="248">
                  <c:v>291.10000000000002</c:v>
                </c:pt>
                <c:pt idx="249">
                  <c:v>292.5</c:v>
                </c:pt>
                <c:pt idx="250">
                  <c:v>289.8</c:v>
                </c:pt>
                <c:pt idx="251">
                  <c:v>291.55</c:v>
                </c:pt>
                <c:pt idx="252">
                  <c:v>291.95</c:v>
                </c:pt>
                <c:pt idx="253">
                  <c:v>289.64999999999998</c:v>
                </c:pt>
                <c:pt idx="254">
                  <c:v>294.75</c:v>
                </c:pt>
                <c:pt idx="255">
                  <c:v>302.85000000000002</c:v>
                </c:pt>
                <c:pt idx="256">
                  <c:v>310</c:v>
                </c:pt>
                <c:pt idx="257">
                  <c:v>309.05</c:v>
                </c:pt>
                <c:pt idx="258">
                  <c:v>309.14999999999998</c:v>
                </c:pt>
                <c:pt idx="259">
                  <c:v>313.25</c:v>
                </c:pt>
                <c:pt idx="260">
                  <c:v>316.05</c:v>
                </c:pt>
                <c:pt idx="261">
                  <c:v>313.89999999999998</c:v>
                </c:pt>
                <c:pt idx="262">
                  <c:v>311.64999999999998</c:v>
                </c:pt>
                <c:pt idx="263">
                  <c:v>310.25</c:v>
                </c:pt>
                <c:pt idx="264">
                  <c:v>311.5</c:v>
                </c:pt>
                <c:pt idx="265">
                  <c:v>315.05</c:v>
                </c:pt>
                <c:pt idx="266">
                  <c:v>310.60000000000002</c:v>
                </c:pt>
                <c:pt idx="267">
                  <c:v>313</c:v>
                </c:pt>
                <c:pt idx="268">
                  <c:v>300</c:v>
                </c:pt>
                <c:pt idx="269">
                  <c:v>301.95</c:v>
                </c:pt>
                <c:pt idx="270">
                  <c:v>296.3</c:v>
                </c:pt>
                <c:pt idx="271">
                  <c:v>292.89999999999998</c:v>
                </c:pt>
                <c:pt idx="272">
                  <c:v>285.8</c:v>
                </c:pt>
                <c:pt idx="273">
                  <c:v>285</c:v>
                </c:pt>
                <c:pt idx="274">
                  <c:v>291.39999999999998</c:v>
                </c:pt>
                <c:pt idx="275">
                  <c:v>290.45</c:v>
                </c:pt>
                <c:pt idx="276">
                  <c:v>289.60000000000002</c:v>
                </c:pt>
                <c:pt idx="277">
                  <c:v>289.10000000000002</c:v>
                </c:pt>
                <c:pt idx="278">
                  <c:v>286.05</c:v>
                </c:pt>
                <c:pt idx="279">
                  <c:v>286.8</c:v>
                </c:pt>
                <c:pt idx="280">
                  <c:v>290.7</c:v>
                </c:pt>
                <c:pt idx="281">
                  <c:v>287.7</c:v>
                </c:pt>
                <c:pt idx="282">
                  <c:v>288.39999999999998</c:v>
                </c:pt>
                <c:pt idx="283">
                  <c:v>291.45</c:v>
                </c:pt>
                <c:pt idx="284">
                  <c:v>285.45</c:v>
                </c:pt>
                <c:pt idx="285">
                  <c:v>292.7</c:v>
                </c:pt>
                <c:pt idx="286">
                  <c:v>285</c:v>
                </c:pt>
                <c:pt idx="287">
                  <c:v>282.45</c:v>
                </c:pt>
                <c:pt idx="288">
                  <c:v>265.05</c:v>
                </c:pt>
                <c:pt idx="289">
                  <c:v>264.64999999999998</c:v>
                </c:pt>
                <c:pt idx="290">
                  <c:v>262.5</c:v>
                </c:pt>
                <c:pt idx="291">
                  <c:v>257.14999999999998</c:v>
                </c:pt>
                <c:pt idx="292">
                  <c:v>250.55</c:v>
                </c:pt>
                <c:pt idx="293">
                  <c:v>246.6</c:v>
                </c:pt>
                <c:pt idx="294">
                  <c:v>251</c:v>
                </c:pt>
                <c:pt idx="295">
                  <c:v>252.4</c:v>
                </c:pt>
                <c:pt idx="296">
                  <c:v>249.1</c:v>
                </c:pt>
                <c:pt idx="297">
                  <c:v>241.05</c:v>
                </c:pt>
                <c:pt idx="298">
                  <c:v>227.3</c:v>
                </c:pt>
                <c:pt idx="299">
                  <c:v>221</c:v>
                </c:pt>
                <c:pt idx="300">
                  <c:v>200.8</c:v>
                </c:pt>
                <c:pt idx="301">
                  <c:v>173.88</c:v>
                </c:pt>
                <c:pt idx="302">
                  <c:v>171.94</c:v>
                </c:pt>
                <c:pt idx="303">
                  <c:v>175.7</c:v>
                </c:pt>
                <c:pt idx="304">
                  <c:v>173</c:v>
                </c:pt>
                <c:pt idx="305">
                  <c:v>166.92</c:v>
                </c:pt>
                <c:pt idx="306">
                  <c:v>177.08</c:v>
                </c:pt>
                <c:pt idx="307">
                  <c:v>191.5</c:v>
                </c:pt>
                <c:pt idx="308">
                  <c:v>180.62</c:v>
                </c:pt>
                <c:pt idx="309">
                  <c:v>195.32</c:v>
                </c:pt>
                <c:pt idx="310">
                  <c:v>211</c:v>
                </c:pt>
                <c:pt idx="311">
                  <c:v>214.6</c:v>
                </c:pt>
                <c:pt idx="312">
                  <c:v>208.95</c:v>
                </c:pt>
                <c:pt idx="313">
                  <c:v>206.8</c:v>
                </c:pt>
                <c:pt idx="314">
                  <c:v>205.9</c:v>
                </c:pt>
                <c:pt idx="315">
                  <c:v>199.85</c:v>
                </c:pt>
                <c:pt idx="316">
                  <c:v>197.75</c:v>
                </c:pt>
                <c:pt idx="317">
                  <c:v>188.55</c:v>
                </c:pt>
                <c:pt idx="318">
                  <c:v>200.1</c:v>
                </c:pt>
                <c:pt idx="319">
                  <c:v>207.9</c:v>
                </c:pt>
                <c:pt idx="320">
                  <c:v>216</c:v>
                </c:pt>
                <c:pt idx="321">
                  <c:v>224.3</c:v>
                </c:pt>
                <c:pt idx="322">
                  <c:v>224.9</c:v>
                </c:pt>
                <c:pt idx="323">
                  <c:v>214.3</c:v>
                </c:pt>
                <c:pt idx="324">
                  <c:v>211.7</c:v>
                </c:pt>
                <c:pt idx="325">
                  <c:v>218.7</c:v>
                </c:pt>
                <c:pt idx="326">
                  <c:v>221.6</c:v>
                </c:pt>
                <c:pt idx="327">
                  <c:v>211.2</c:v>
                </c:pt>
                <c:pt idx="328">
                  <c:v>206.8</c:v>
                </c:pt>
                <c:pt idx="329">
                  <c:v>208.4</c:v>
                </c:pt>
                <c:pt idx="330">
                  <c:v>205.4</c:v>
                </c:pt>
                <c:pt idx="331">
                  <c:v>206.8</c:v>
                </c:pt>
                <c:pt idx="332">
                  <c:v>205.4</c:v>
                </c:pt>
                <c:pt idx="333">
                  <c:v>212.5</c:v>
                </c:pt>
                <c:pt idx="334">
                  <c:v>209.2</c:v>
                </c:pt>
                <c:pt idx="335">
                  <c:v>193.85</c:v>
                </c:pt>
                <c:pt idx="336">
                  <c:v>198.85</c:v>
                </c:pt>
                <c:pt idx="337">
                  <c:v>200</c:v>
                </c:pt>
                <c:pt idx="338">
                  <c:v>209.1</c:v>
                </c:pt>
                <c:pt idx="339">
                  <c:v>207.9</c:v>
                </c:pt>
                <c:pt idx="340">
                  <c:v>205.5</c:v>
                </c:pt>
                <c:pt idx="341">
                  <c:v>204.3</c:v>
                </c:pt>
                <c:pt idx="342">
                  <c:v>198.15</c:v>
                </c:pt>
                <c:pt idx="343">
                  <c:v>195.25</c:v>
                </c:pt>
                <c:pt idx="344">
                  <c:v>200.3</c:v>
                </c:pt>
                <c:pt idx="345">
                  <c:v>214.9</c:v>
                </c:pt>
                <c:pt idx="346">
                  <c:v>218.1</c:v>
                </c:pt>
                <c:pt idx="347">
                  <c:v>220.2</c:v>
                </c:pt>
                <c:pt idx="348">
                  <c:v>216.7</c:v>
                </c:pt>
                <c:pt idx="349">
                  <c:v>217.8</c:v>
                </c:pt>
                <c:pt idx="350">
                  <c:v>221.9</c:v>
                </c:pt>
                <c:pt idx="351">
                  <c:v>228.9</c:v>
                </c:pt>
                <c:pt idx="352">
                  <c:v>233</c:v>
                </c:pt>
                <c:pt idx="353">
                  <c:v>239</c:v>
                </c:pt>
                <c:pt idx="354">
                  <c:v>237.2</c:v>
                </c:pt>
                <c:pt idx="355">
                  <c:v>241.1</c:v>
                </c:pt>
                <c:pt idx="356">
                  <c:v>250.2</c:v>
                </c:pt>
                <c:pt idx="357">
                  <c:v>254.8</c:v>
                </c:pt>
                <c:pt idx="358">
                  <c:v>264.5</c:v>
                </c:pt>
                <c:pt idx="359">
                  <c:v>257.39999999999998</c:v>
                </c:pt>
                <c:pt idx="360">
                  <c:v>251.3</c:v>
                </c:pt>
                <c:pt idx="361">
                  <c:v>248.2</c:v>
                </c:pt>
                <c:pt idx="362">
                  <c:v>234.3</c:v>
                </c:pt>
                <c:pt idx="363">
                  <c:v>230.1</c:v>
                </c:pt>
                <c:pt idx="364">
                  <c:v>230.8</c:v>
                </c:pt>
                <c:pt idx="365">
                  <c:v>240.5</c:v>
                </c:pt>
                <c:pt idx="366">
                  <c:v>241.4</c:v>
                </c:pt>
                <c:pt idx="367">
                  <c:v>240.7</c:v>
                </c:pt>
                <c:pt idx="368">
                  <c:v>237.6</c:v>
                </c:pt>
                <c:pt idx="369">
                  <c:v>235.8</c:v>
                </c:pt>
                <c:pt idx="370">
                  <c:v>242.7</c:v>
                </c:pt>
                <c:pt idx="371">
                  <c:v>235.7</c:v>
                </c:pt>
                <c:pt idx="372">
                  <c:v>238</c:v>
                </c:pt>
                <c:pt idx="373">
                  <c:v>233</c:v>
                </c:pt>
                <c:pt idx="374">
                  <c:v>231.4</c:v>
                </c:pt>
                <c:pt idx="375">
                  <c:v>233.6</c:v>
                </c:pt>
                <c:pt idx="376">
                  <c:v>235.1</c:v>
                </c:pt>
                <c:pt idx="377">
                  <c:v>244.6</c:v>
                </c:pt>
                <c:pt idx="378">
                  <c:v>241.4</c:v>
                </c:pt>
                <c:pt idx="379">
                  <c:v>247.9</c:v>
                </c:pt>
                <c:pt idx="380">
                  <c:v>241</c:v>
                </c:pt>
                <c:pt idx="381">
                  <c:v>236.5</c:v>
                </c:pt>
                <c:pt idx="382">
                  <c:v>235.7</c:v>
                </c:pt>
                <c:pt idx="383">
                  <c:v>235.6</c:v>
                </c:pt>
                <c:pt idx="384">
                  <c:v>242</c:v>
                </c:pt>
                <c:pt idx="385">
                  <c:v>234.8</c:v>
                </c:pt>
                <c:pt idx="386">
                  <c:v>242.4</c:v>
                </c:pt>
                <c:pt idx="387">
                  <c:v>238.5</c:v>
                </c:pt>
                <c:pt idx="388">
                  <c:v>237.8</c:v>
                </c:pt>
                <c:pt idx="389">
                  <c:v>242.2</c:v>
                </c:pt>
                <c:pt idx="390">
                  <c:v>246.6</c:v>
                </c:pt>
                <c:pt idx="391">
                  <c:v>245</c:v>
                </c:pt>
                <c:pt idx="392">
                  <c:v>243.6</c:v>
                </c:pt>
                <c:pt idx="393">
                  <c:v>239.1</c:v>
                </c:pt>
                <c:pt idx="394">
                  <c:v>239.1</c:v>
                </c:pt>
                <c:pt idx="395">
                  <c:v>238.9</c:v>
                </c:pt>
                <c:pt idx="396">
                  <c:v>242.5</c:v>
                </c:pt>
                <c:pt idx="397">
                  <c:v>234.2</c:v>
                </c:pt>
                <c:pt idx="398">
                  <c:v>233.9</c:v>
                </c:pt>
                <c:pt idx="399">
                  <c:v>238.5</c:v>
                </c:pt>
                <c:pt idx="400">
                  <c:v>237.3</c:v>
                </c:pt>
                <c:pt idx="401">
                  <c:v>239.8</c:v>
                </c:pt>
                <c:pt idx="402">
                  <c:v>244.3</c:v>
                </c:pt>
                <c:pt idx="403">
                  <c:v>249.4</c:v>
                </c:pt>
                <c:pt idx="404">
                  <c:v>253.8</c:v>
                </c:pt>
                <c:pt idx="405">
                  <c:v>263.3</c:v>
                </c:pt>
                <c:pt idx="406">
                  <c:v>263.7</c:v>
                </c:pt>
                <c:pt idx="407">
                  <c:v>268.2</c:v>
                </c:pt>
                <c:pt idx="408">
                  <c:v>265.89999999999998</c:v>
                </c:pt>
                <c:pt idx="409">
                  <c:v>268.60000000000002</c:v>
                </c:pt>
                <c:pt idx="410">
                  <c:v>267.5</c:v>
                </c:pt>
                <c:pt idx="411">
                  <c:v>261.60000000000002</c:v>
                </c:pt>
                <c:pt idx="412">
                  <c:v>260</c:v>
                </c:pt>
                <c:pt idx="413">
                  <c:v>258.5</c:v>
                </c:pt>
                <c:pt idx="414">
                  <c:v>259</c:v>
                </c:pt>
                <c:pt idx="415">
                  <c:v>256.3</c:v>
                </c:pt>
                <c:pt idx="416">
                  <c:v>257.3</c:v>
                </c:pt>
                <c:pt idx="417">
                  <c:v>255.6</c:v>
                </c:pt>
                <c:pt idx="418">
                  <c:v>253</c:v>
                </c:pt>
                <c:pt idx="419">
                  <c:v>254.6</c:v>
                </c:pt>
                <c:pt idx="420">
                  <c:v>255</c:v>
                </c:pt>
                <c:pt idx="421">
                  <c:v>266.5</c:v>
                </c:pt>
                <c:pt idx="422">
                  <c:v>266</c:v>
                </c:pt>
                <c:pt idx="423">
                  <c:v>262.7</c:v>
                </c:pt>
                <c:pt idx="424">
                  <c:v>263.10000000000002</c:v>
                </c:pt>
                <c:pt idx="425">
                  <c:v>260</c:v>
                </c:pt>
                <c:pt idx="426">
                  <c:v>266.89999999999998</c:v>
                </c:pt>
                <c:pt idx="427">
                  <c:v>272</c:v>
                </c:pt>
                <c:pt idx="428">
                  <c:v>273.3</c:v>
                </c:pt>
                <c:pt idx="429">
                  <c:v>275.8</c:v>
                </c:pt>
                <c:pt idx="430">
                  <c:v>279</c:v>
                </c:pt>
                <c:pt idx="431">
                  <c:v>282.89999999999998</c:v>
                </c:pt>
                <c:pt idx="432">
                  <c:v>279.5</c:v>
                </c:pt>
                <c:pt idx="433">
                  <c:v>279.60000000000002</c:v>
                </c:pt>
                <c:pt idx="434">
                  <c:v>271.2</c:v>
                </c:pt>
                <c:pt idx="435">
                  <c:v>271.8</c:v>
                </c:pt>
                <c:pt idx="436">
                  <c:v>283.8</c:v>
                </c:pt>
                <c:pt idx="437">
                  <c:v>278</c:v>
                </c:pt>
                <c:pt idx="438">
                  <c:v>278.5</c:v>
                </c:pt>
                <c:pt idx="439">
                  <c:v>283.7</c:v>
                </c:pt>
                <c:pt idx="440">
                  <c:v>281.2</c:v>
                </c:pt>
                <c:pt idx="441">
                  <c:v>276.10000000000002</c:v>
                </c:pt>
                <c:pt idx="442">
                  <c:v>278.89999999999998</c:v>
                </c:pt>
                <c:pt idx="443">
                  <c:v>276.89999999999998</c:v>
                </c:pt>
                <c:pt idx="444">
                  <c:v>273.5</c:v>
                </c:pt>
                <c:pt idx="445">
                  <c:v>276.2</c:v>
                </c:pt>
                <c:pt idx="446">
                  <c:v>277.10000000000002</c:v>
                </c:pt>
                <c:pt idx="447">
                  <c:v>277.3</c:v>
                </c:pt>
                <c:pt idx="448">
                  <c:v>282.5</c:v>
                </c:pt>
                <c:pt idx="449">
                  <c:v>286.3</c:v>
                </c:pt>
                <c:pt idx="450">
                  <c:v>286.5</c:v>
                </c:pt>
                <c:pt idx="451">
                  <c:v>284.8</c:v>
                </c:pt>
                <c:pt idx="452">
                  <c:v>277</c:v>
                </c:pt>
                <c:pt idx="453">
                  <c:v>284</c:v>
                </c:pt>
                <c:pt idx="454">
                  <c:v>284.10000000000002</c:v>
                </c:pt>
                <c:pt idx="455">
                  <c:v>281.60000000000002</c:v>
                </c:pt>
                <c:pt idx="456">
                  <c:v>274.5</c:v>
                </c:pt>
                <c:pt idx="457">
                  <c:v>282.10000000000002</c:v>
                </c:pt>
                <c:pt idx="458">
                  <c:v>281.8</c:v>
                </c:pt>
                <c:pt idx="459">
                  <c:v>274</c:v>
                </c:pt>
                <c:pt idx="460">
                  <c:v>272.89999999999998</c:v>
                </c:pt>
                <c:pt idx="461">
                  <c:v>257</c:v>
                </c:pt>
                <c:pt idx="462">
                  <c:v>258.8</c:v>
                </c:pt>
                <c:pt idx="463">
                  <c:v>255</c:v>
                </c:pt>
                <c:pt idx="464">
                  <c:v>260</c:v>
                </c:pt>
                <c:pt idx="465">
                  <c:v>267.10000000000002</c:v>
                </c:pt>
                <c:pt idx="466">
                  <c:v>269.3</c:v>
                </c:pt>
                <c:pt idx="467">
                  <c:v>275.10000000000002</c:v>
                </c:pt>
                <c:pt idx="468">
                  <c:v>277.39999999999998</c:v>
                </c:pt>
                <c:pt idx="469">
                  <c:v>298.8</c:v>
                </c:pt>
                <c:pt idx="470">
                  <c:v>281.5</c:v>
                </c:pt>
                <c:pt idx="471">
                  <c:v>279.3</c:v>
                </c:pt>
                <c:pt idx="472">
                  <c:v>274</c:v>
                </c:pt>
                <c:pt idx="473">
                  <c:v>270</c:v>
                </c:pt>
                <c:pt idx="474">
                  <c:v>275.10000000000002</c:v>
                </c:pt>
                <c:pt idx="475">
                  <c:v>277.60000000000002</c:v>
                </c:pt>
                <c:pt idx="476">
                  <c:v>284.2</c:v>
                </c:pt>
                <c:pt idx="477">
                  <c:v>282</c:v>
                </c:pt>
                <c:pt idx="478">
                  <c:v>280.5</c:v>
                </c:pt>
                <c:pt idx="479">
                  <c:v>280</c:v>
                </c:pt>
                <c:pt idx="480">
                  <c:v>279.2</c:v>
                </c:pt>
                <c:pt idx="481">
                  <c:v>273.60000000000002</c:v>
                </c:pt>
                <c:pt idx="482">
                  <c:v>274.7</c:v>
                </c:pt>
                <c:pt idx="483">
                  <c:v>271.2</c:v>
                </c:pt>
                <c:pt idx="484">
                  <c:v>267.3</c:v>
                </c:pt>
                <c:pt idx="485">
                  <c:v>272.8</c:v>
                </c:pt>
                <c:pt idx="486">
                  <c:v>267.8</c:v>
                </c:pt>
                <c:pt idx="487">
                  <c:v>273.8</c:v>
                </c:pt>
                <c:pt idx="488">
                  <c:v>275.3</c:v>
                </c:pt>
                <c:pt idx="489">
                  <c:v>279.8</c:v>
                </c:pt>
                <c:pt idx="490">
                  <c:v>280.60000000000002</c:v>
                </c:pt>
                <c:pt idx="491">
                  <c:v>285</c:v>
                </c:pt>
                <c:pt idx="492">
                  <c:v>287.60000000000002</c:v>
                </c:pt>
                <c:pt idx="493">
                  <c:v>283.3</c:v>
                </c:pt>
                <c:pt idx="494">
                  <c:v>287.5</c:v>
                </c:pt>
                <c:pt idx="495">
                  <c:v>290.2</c:v>
                </c:pt>
                <c:pt idx="496">
                  <c:v>290.39999999999998</c:v>
                </c:pt>
                <c:pt idx="497">
                  <c:v>295</c:v>
                </c:pt>
                <c:pt idx="498">
                  <c:v>289.89999999999998</c:v>
                </c:pt>
                <c:pt idx="499">
                  <c:v>287.5</c:v>
                </c:pt>
                <c:pt idx="500">
                  <c:v>293.5</c:v>
                </c:pt>
                <c:pt idx="501">
                  <c:v>293.60000000000002</c:v>
                </c:pt>
                <c:pt idx="502">
                  <c:v>299.3</c:v>
                </c:pt>
                <c:pt idx="503">
                  <c:v>299.5</c:v>
                </c:pt>
                <c:pt idx="504">
                  <c:v>297.89999999999998</c:v>
                </c:pt>
                <c:pt idx="505">
                  <c:v>295.39999999999998</c:v>
                </c:pt>
                <c:pt idx="506">
                  <c:v>289.60000000000002</c:v>
                </c:pt>
                <c:pt idx="507">
                  <c:v>291.7</c:v>
                </c:pt>
                <c:pt idx="508">
                  <c:v>288.5</c:v>
                </c:pt>
                <c:pt idx="509">
                  <c:v>295.10000000000002</c:v>
                </c:pt>
                <c:pt idx="510">
                  <c:v>291.89999999999998</c:v>
                </c:pt>
                <c:pt idx="511">
                  <c:v>288.2</c:v>
                </c:pt>
                <c:pt idx="512">
                  <c:v>286.8</c:v>
                </c:pt>
                <c:pt idx="513">
                  <c:v>289.8</c:v>
                </c:pt>
                <c:pt idx="514">
                  <c:v>281.8</c:v>
                </c:pt>
                <c:pt idx="515">
                  <c:v>295.2</c:v>
                </c:pt>
                <c:pt idx="516">
                  <c:v>286.2</c:v>
                </c:pt>
                <c:pt idx="517">
                  <c:v>284.89999999999998</c:v>
                </c:pt>
                <c:pt idx="518">
                  <c:v>285.10000000000002</c:v>
                </c:pt>
                <c:pt idx="519">
                  <c:v>278</c:v>
                </c:pt>
                <c:pt idx="520">
                  <c:v>269</c:v>
                </c:pt>
                <c:pt idx="521">
                  <c:v>276.7</c:v>
                </c:pt>
                <c:pt idx="522">
                  <c:v>270.7</c:v>
                </c:pt>
                <c:pt idx="523">
                  <c:v>265.60000000000002</c:v>
                </c:pt>
                <c:pt idx="524">
                  <c:v>262</c:v>
                </c:pt>
                <c:pt idx="525">
                  <c:v>270.89999999999998</c:v>
                </c:pt>
                <c:pt idx="526">
                  <c:v>278.5</c:v>
                </c:pt>
                <c:pt idx="527">
                  <c:v>275</c:v>
                </c:pt>
                <c:pt idx="528">
                  <c:v>274.60000000000002</c:v>
                </c:pt>
                <c:pt idx="529">
                  <c:v>278.60000000000002</c:v>
                </c:pt>
                <c:pt idx="530">
                  <c:v>278.5</c:v>
                </c:pt>
                <c:pt idx="531">
                  <c:v>284.5</c:v>
                </c:pt>
                <c:pt idx="532">
                  <c:v>279.39999999999998</c:v>
                </c:pt>
                <c:pt idx="533">
                  <c:v>293.5</c:v>
                </c:pt>
                <c:pt idx="534">
                  <c:v>291.89999999999998</c:v>
                </c:pt>
                <c:pt idx="535">
                  <c:v>297.7</c:v>
                </c:pt>
                <c:pt idx="536">
                  <c:v>295.3</c:v>
                </c:pt>
                <c:pt idx="537">
                  <c:v>290.89999999999998</c:v>
                </c:pt>
                <c:pt idx="538">
                  <c:v>288.8</c:v>
                </c:pt>
                <c:pt idx="539">
                  <c:v>295.60000000000002</c:v>
                </c:pt>
                <c:pt idx="540">
                  <c:v>291.10000000000002</c:v>
                </c:pt>
                <c:pt idx="541">
                  <c:v>290.60000000000002</c:v>
                </c:pt>
                <c:pt idx="542">
                  <c:v>288.7</c:v>
                </c:pt>
                <c:pt idx="543">
                  <c:v>293.10000000000002</c:v>
                </c:pt>
                <c:pt idx="544">
                  <c:v>288.89999999999998</c:v>
                </c:pt>
                <c:pt idx="545">
                  <c:v>294.2</c:v>
                </c:pt>
                <c:pt idx="546">
                  <c:v>290.2</c:v>
                </c:pt>
                <c:pt idx="547">
                  <c:v>289.5</c:v>
                </c:pt>
                <c:pt idx="548">
                  <c:v>279.2</c:v>
                </c:pt>
                <c:pt idx="549">
                  <c:v>271.5</c:v>
                </c:pt>
                <c:pt idx="550">
                  <c:v>280.2</c:v>
                </c:pt>
                <c:pt idx="551">
                  <c:v>282.5</c:v>
                </c:pt>
                <c:pt idx="552">
                  <c:v>290.3</c:v>
                </c:pt>
                <c:pt idx="553">
                  <c:v>300</c:v>
                </c:pt>
                <c:pt idx="554">
                  <c:v>298.89999999999998</c:v>
                </c:pt>
                <c:pt idx="555">
                  <c:v>292.8</c:v>
                </c:pt>
                <c:pt idx="556">
                  <c:v>287.5</c:v>
                </c:pt>
                <c:pt idx="557">
                  <c:v>285</c:v>
                </c:pt>
                <c:pt idx="558">
                  <c:v>287</c:v>
                </c:pt>
                <c:pt idx="559">
                  <c:v>281</c:v>
                </c:pt>
                <c:pt idx="560">
                  <c:v>278</c:v>
                </c:pt>
                <c:pt idx="561">
                  <c:v>281.2</c:v>
                </c:pt>
                <c:pt idx="562">
                  <c:v>278.8</c:v>
                </c:pt>
                <c:pt idx="563">
                  <c:v>261.8</c:v>
                </c:pt>
                <c:pt idx="564">
                  <c:v>261.7</c:v>
                </c:pt>
                <c:pt idx="565">
                  <c:v>264.10000000000002</c:v>
                </c:pt>
                <c:pt idx="566">
                  <c:v>265</c:v>
                </c:pt>
                <c:pt idx="567">
                  <c:v>266.2</c:v>
                </c:pt>
                <c:pt idx="568">
                  <c:v>270.75</c:v>
                </c:pt>
                <c:pt idx="569">
                  <c:v>276</c:v>
                </c:pt>
                <c:pt idx="570">
                  <c:v>270.5</c:v>
                </c:pt>
                <c:pt idx="571">
                  <c:v>276.75</c:v>
                </c:pt>
                <c:pt idx="572">
                  <c:v>280</c:v>
                </c:pt>
                <c:pt idx="573">
                  <c:v>281.60000000000002</c:v>
                </c:pt>
                <c:pt idx="574">
                  <c:v>280.45</c:v>
                </c:pt>
                <c:pt idx="575">
                  <c:v>277.60000000000002</c:v>
                </c:pt>
                <c:pt idx="576">
                  <c:v>277.55</c:v>
                </c:pt>
                <c:pt idx="577">
                  <c:v>277.89999999999998</c:v>
                </c:pt>
                <c:pt idx="578">
                  <c:v>277.2</c:v>
                </c:pt>
                <c:pt idx="579">
                  <c:v>269.10000000000002</c:v>
                </c:pt>
                <c:pt idx="580">
                  <c:v>271.55</c:v>
                </c:pt>
                <c:pt idx="581">
                  <c:v>270.3</c:v>
                </c:pt>
                <c:pt idx="582">
                  <c:v>266.10000000000002</c:v>
                </c:pt>
                <c:pt idx="583">
                  <c:v>265.3</c:v>
                </c:pt>
                <c:pt idx="584">
                  <c:v>262.75</c:v>
                </c:pt>
                <c:pt idx="585">
                  <c:v>258.85000000000002</c:v>
                </c:pt>
                <c:pt idx="586">
                  <c:v>260.60000000000002</c:v>
                </c:pt>
                <c:pt idx="587">
                  <c:v>256.85000000000002</c:v>
                </c:pt>
                <c:pt idx="588">
                  <c:v>259.8</c:v>
                </c:pt>
                <c:pt idx="589">
                  <c:v>252.55</c:v>
                </c:pt>
                <c:pt idx="590">
                  <c:v>259.60000000000002</c:v>
                </c:pt>
                <c:pt idx="591">
                  <c:v>258.8</c:v>
                </c:pt>
                <c:pt idx="592">
                  <c:v>280.60000000000002</c:v>
                </c:pt>
                <c:pt idx="593">
                  <c:v>286.45</c:v>
                </c:pt>
                <c:pt idx="594">
                  <c:v>284.25</c:v>
                </c:pt>
                <c:pt idx="595">
                  <c:v>286.55</c:v>
                </c:pt>
                <c:pt idx="596">
                  <c:v>284.85000000000002</c:v>
                </c:pt>
                <c:pt idx="597">
                  <c:v>288.55</c:v>
                </c:pt>
                <c:pt idx="598">
                  <c:v>296.8</c:v>
                </c:pt>
                <c:pt idx="599">
                  <c:v>293.8</c:v>
                </c:pt>
                <c:pt idx="600">
                  <c:v>294.55</c:v>
                </c:pt>
                <c:pt idx="601">
                  <c:v>298.39999999999998</c:v>
                </c:pt>
                <c:pt idx="602">
                  <c:v>301.95</c:v>
                </c:pt>
                <c:pt idx="603">
                  <c:v>299.14999999999998</c:v>
                </c:pt>
                <c:pt idx="604">
                  <c:v>297.05</c:v>
                </c:pt>
                <c:pt idx="605">
                  <c:v>297.25</c:v>
                </c:pt>
                <c:pt idx="606">
                  <c:v>299.35000000000002</c:v>
                </c:pt>
                <c:pt idx="607">
                  <c:v>298.35000000000002</c:v>
                </c:pt>
                <c:pt idx="608">
                  <c:v>298</c:v>
                </c:pt>
                <c:pt idx="609">
                  <c:v>298.5</c:v>
                </c:pt>
                <c:pt idx="610">
                  <c:v>298.95</c:v>
                </c:pt>
                <c:pt idx="611">
                  <c:v>296.60000000000002</c:v>
                </c:pt>
                <c:pt idx="612">
                  <c:v>297</c:v>
                </c:pt>
                <c:pt idx="613">
                  <c:v>295.10000000000002</c:v>
                </c:pt>
                <c:pt idx="614">
                  <c:v>293.5</c:v>
                </c:pt>
                <c:pt idx="615">
                  <c:v>291.3</c:v>
                </c:pt>
                <c:pt idx="616">
                  <c:v>294.89999999999998</c:v>
                </c:pt>
                <c:pt idx="617">
                  <c:v>293</c:v>
                </c:pt>
                <c:pt idx="618">
                  <c:v>293</c:v>
                </c:pt>
                <c:pt idx="619">
                  <c:v>293.35000000000002</c:v>
                </c:pt>
                <c:pt idx="620">
                  <c:v>291.85000000000002</c:v>
                </c:pt>
                <c:pt idx="621">
                  <c:v>287.10000000000002</c:v>
                </c:pt>
                <c:pt idx="622">
                  <c:v>289.7</c:v>
                </c:pt>
                <c:pt idx="623">
                  <c:v>290.7</c:v>
                </c:pt>
                <c:pt idx="624">
                  <c:v>290.64999999999998</c:v>
                </c:pt>
                <c:pt idx="625">
                  <c:v>292.5</c:v>
                </c:pt>
                <c:pt idx="626">
                  <c:v>311.35000000000002</c:v>
                </c:pt>
                <c:pt idx="627">
                  <c:v>309.85000000000002</c:v>
                </c:pt>
                <c:pt idx="628">
                  <c:v>317.5</c:v>
                </c:pt>
                <c:pt idx="629">
                  <c:v>313.89999999999998</c:v>
                </c:pt>
                <c:pt idx="630">
                  <c:v>314.3</c:v>
                </c:pt>
                <c:pt idx="631">
                  <c:v>316.60000000000002</c:v>
                </c:pt>
                <c:pt idx="632">
                  <c:v>315.25</c:v>
                </c:pt>
                <c:pt idx="633">
                  <c:v>312.10000000000002</c:v>
                </c:pt>
                <c:pt idx="634">
                  <c:v>318.64999999999998</c:v>
                </c:pt>
                <c:pt idx="635">
                  <c:v>313.3</c:v>
                </c:pt>
                <c:pt idx="636">
                  <c:v>318.45</c:v>
                </c:pt>
                <c:pt idx="637">
                  <c:v>321.10000000000002</c:v>
                </c:pt>
                <c:pt idx="638">
                  <c:v>321.2</c:v>
                </c:pt>
                <c:pt idx="639">
                  <c:v>322.7</c:v>
                </c:pt>
                <c:pt idx="640">
                  <c:v>315.85000000000002</c:v>
                </c:pt>
                <c:pt idx="641">
                  <c:v>311.89999999999998</c:v>
                </c:pt>
                <c:pt idx="642">
                  <c:v>305.45</c:v>
                </c:pt>
                <c:pt idx="643">
                  <c:v>305.39999999999998</c:v>
                </c:pt>
                <c:pt idx="644">
                  <c:v>308.5</c:v>
                </c:pt>
                <c:pt idx="645">
                  <c:v>312.3</c:v>
                </c:pt>
                <c:pt idx="646">
                  <c:v>317.8</c:v>
                </c:pt>
                <c:pt idx="647">
                  <c:v>312</c:v>
                </c:pt>
                <c:pt idx="648">
                  <c:v>308.95</c:v>
                </c:pt>
                <c:pt idx="649">
                  <c:v>309.5</c:v>
                </c:pt>
                <c:pt idx="650">
                  <c:v>308.60000000000002</c:v>
                </c:pt>
                <c:pt idx="651">
                  <c:v>306.10000000000002</c:v>
                </c:pt>
                <c:pt idx="652">
                  <c:v>317.7</c:v>
                </c:pt>
                <c:pt idx="653">
                  <c:v>322.75</c:v>
                </c:pt>
                <c:pt idx="654">
                  <c:v>336.25</c:v>
                </c:pt>
                <c:pt idx="655">
                  <c:v>316</c:v>
                </c:pt>
                <c:pt idx="656">
                  <c:v>310.55</c:v>
                </c:pt>
                <c:pt idx="657">
                  <c:v>313.05</c:v>
                </c:pt>
                <c:pt idx="658">
                  <c:v>308.85000000000002</c:v>
                </c:pt>
                <c:pt idx="659">
                  <c:v>307.10000000000002</c:v>
                </c:pt>
                <c:pt idx="660">
                  <c:v>312</c:v>
                </c:pt>
                <c:pt idx="661">
                  <c:v>319.3</c:v>
                </c:pt>
                <c:pt idx="662">
                  <c:v>313.75</c:v>
                </c:pt>
                <c:pt idx="663">
                  <c:v>311.7</c:v>
                </c:pt>
                <c:pt idx="664">
                  <c:v>307</c:v>
                </c:pt>
                <c:pt idx="665">
                  <c:v>303.35000000000002</c:v>
                </c:pt>
                <c:pt idx="666">
                  <c:v>302</c:v>
                </c:pt>
                <c:pt idx="667">
                  <c:v>306.60000000000002</c:v>
                </c:pt>
                <c:pt idx="668">
                  <c:v>304.89999999999998</c:v>
                </c:pt>
                <c:pt idx="669">
                  <c:v>306.7</c:v>
                </c:pt>
                <c:pt idx="670">
                  <c:v>305.05</c:v>
                </c:pt>
                <c:pt idx="671">
                  <c:v>304.25</c:v>
                </c:pt>
                <c:pt idx="672">
                  <c:v>302.05</c:v>
                </c:pt>
                <c:pt idx="673">
                  <c:v>300.45</c:v>
                </c:pt>
                <c:pt idx="674">
                  <c:v>301.2</c:v>
                </c:pt>
                <c:pt idx="675">
                  <c:v>301.45</c:v>
                </c:pt>
                <c:pt idx="676">
                  <c:v>299.05</c:v>
                </c:pt>
                <c:pt idx="677">
                  <c:v>300</c:v>
                </c:pt>
                <c:pt idx="678">
                  <c:v>300.89999999999998</c:v>
                </c:pt>
                <c:pt idx="679">
                  <c:v>296.89999999999998</c:v>
                </c:pt>
                <c:pt idx="680">
                  <c:v>297.75</c:v>
                </c:pt>
                <c:pt idx="681">
                  <c:v>299.05</c:v>
                </c:pt>
                <c:pt idx="682">
                  <c:v>297.45</c:v>
                </c:pt>
                <c:pt idx="683">
                  <c:v>293.55</c:v>
                </c:pt>
                <c:pt idx="684">
                  <c:v>284.89999999999998</c:v>
                </c:pt>
                <c:pt idx="685">
                  <c:v>285.39999999999998</c:v>
                </c:pt>
                <c:pt idx="686">
                  <c:v>282.35000000000002</c:v>
                </c:pt>
                <c:pt idx="687">
                  <c:v>280.3</c:v>
                </c:pt>
                <c:pt idx="688">
                  <c:v>282.60000000000002</c:v>
                </c:pt>
                <c:pt idx="689">
                  <c:v>284.35000000000002</c:v>
                </c:pt>
                <c:pt idx="690">
                  <c:v>289.10000000000002</c:v>
                </c:pt>
                <c:pt idx="691">
                  <c:v>282</c:v>
                </c:pt>
                <c:pt idx="692">
                  <c:v>278.60000000000002</c:v>
                </c:pt>
                <c:pt idx="693">
                  <c:v>266.75</c:v>
                </c:pt>
                <c:pt idx="694">
                  <c:v>271</c:v>
                </c:pt>
                <c:pt idx="695">
                  <c:v>271.8</c:v>
                </c:pt>
                <c:pt idx="696">
                  <c:v>270.25</c:v>
                </c:pt>
                <c:pt idx="697">
                  <c:v>264.05</c:v>
                </c:pt>
                <c:pt idx="698">
                  <c:v>263.7</c:v>
                </c:pt>
                <c:pt idx="699">
                  <c:v>261.85000000000002</c:v>
                </c:pt>
                <c:pt idx="700">
                  <c:v>267</c:v>
                </c:pt>
                <c:pt idx="701">
                  <c:v>262.3</c:v>
                </c:pt>
                <c:pt idx="702">
                  <c:v>261.25</c:v>
                </c:pt>
                <c:pt idx="703">
                  <c:v>260.10000000000002</c:v>
                </c:pt>
                <c:pt idx="704">
                  <c:v>262.85000000000002</c:v>
                </c:pt>
                <c:pt idx="705">
                  <c:v>267</c:v>
                </c:pt>
                <c:pt idx="706">
                  <c:v>274.39999999999998</c:v>
                </c:pt>
                <c:pt idx="707">
                  <c:v>270.64999999999998</c:v>
                </c:pt>
                <c:pt idx="708">
                  <c:v>268.35000000000002</c:v>
                </c:pt>
                <c:pt idx="709">
                  <c:v>269.05</c:v>
                </c:pt>
                <c:pt idx="710">
                  <c:v>275.55</c:v>
                </c:pt>
                <c:pt idx="711">
                  <c:v>277.25</c:v>
                </c:pt>
                <c:pt idx="712">
                  <c:v>277.35000000000002</c:v>
                </c:pt>
                <c:pt idx="713">
                  <c:v>279.95</c:v>
                </c:pt>
                <c:pt idx="714">
                  <c:v>279.14999999999998</c:v>
                </c:pt>
                <c:pt idx="715">
                  <c:v>284.05</c:v>
                </c:pt>
                <c:pt idx="716">
                  <c:v>283.3</c:v>
                </c:pt>
                <c:pt idx="717">
                  <c:v>284</c:v>
                </c:pt>
                <c:pt idx="718">
                  <c:v>285.64999999999998</c:v>
                </c:pt>
                <c:pt idx="719">
                  <c:v>291.60000000000002</c:v>
                </c:pt>
                <c:pt idx="720">
                  <c:v>294.10000000000002</c:v>
                </c:pt>
                <c:pt idx="721">
                  <c:v>298.39999999999998</c:v>
                </c:pt>
                <c:pt idx="722">
                  <c:v>294</c:v>
                </c:pt>
                <c:pt idx="723">
                  <c:v>295.5</c:v>
                </c:pt>
                <c:pt idx="724">
                  <c:v>284.5</c:v>
                </c:pt>
                <c:pt idx="725">
                  <c:v>280.7</c:v>
                </c:pt>
                <c:pt idx="726">
                  <c:v>280.60000000000002</c:v>
                </c:pt>
                <c:pt idx="727">
                  <c:v>281.89999999999998</c:v>
                </c:pt>
                <c:pt idx="728">
                  <c:v>286.5</c:v>
                </c:pt>
                <c:pt idx="729">
                  <c:v>284.55</c:v>
                </c:pt>
                <c:pt idx="730">
                  <c:v>282.5</c:v>
                </c:pt>
                <c:pt idx="731">
                  <c:v>282.35000000000002</c:v>
                </c:pt>
                <c:pt idx="732">
                  <c:v>278.95</c:v>
                </c:pt>
                <c:pt idx="733">
                  <c:v>271.85000000000002</c:v>
                </c:pt>
                <c:pt idx="734">
                  <c:v>268.39999999999998</c:v>
                </c:pt>
                <c:pt idx="735">
                  <c:v>267.95</c:v>
                </c:pt>
                <c:pt idx="736">
                  <c:v>253.35</c:v>
                </c:pt>
                <c:pt idx="737">
                  <c:v>254.3</c:v>
                </c:pt>
                <c:pt idx="738">
                  <c:v>255.55</c:v>
                </c:pt>
                <c:pt idx="739">
                  <c:v>261.64999999999998</c:v>
                </c:pt>
                <c:pt idx="740">
                  <c:v>256.05</c:v>
                </c:pt>
                <c:pt idx="741">
                  <c:v>249.4</c:v>
                </c:pt>
                <c:pt idx="742">
                  <c:v>255.25</c:v>
                </c:pt>
                <c:pt idx="743">
                  <c:v>266.35000000000002</c:v>
                </c:pt>
                <c:pt idx="744">
                  <c:v>263</c:v>
                </c:pt>
                <c:pt idx="745">
                  <c:v>259</c:v>
                </c:pt>
                <c:pt idx="746">
                  <c:v>254.8</c:v>
                </c:pt>
                <c:pt idx="747">
                  <c:v>253.1</c:v>
                </c:pt>
                <c:pt idx="748">
                  <c:v>248.65</c:v>
                </c:pt>
                <c:pt idx="749">
                  <c:v>251.2</c:v>
                </c:pt>
                <c:pt idx="750">
                  <c:v>251.6</c:v>
                </c:pt>
                <c:pt idx="751">
                  <c:v>252.7</c:v>
                </c:pt>
                <c:pt idx="752">
                  <c:v>245</c:v>
                </c:pt>
                <c:pt idx="753">
                  <c:v>246.35</c:v>
                </c:pt>
                <c:pt idx="754">
                  <c:v>249.65</c:v>
                </c:pt>
                <c:pt idx="755">
                  <c:v>251.9</c:v>
                </c:pt>
                <c:pt idx="756">
                  <c:v>252.95</c:v>
                </c:pt>
                <c:pt idx="757">
                  <c:v>255</c:v>
                </c:pt>
                <c:pt idx="758">
                  <c:v>254.1</c:v>
                </c:pt>
                <c:pt idx="759">
                  <c:v>253.2</c:v>
                </c:pt>
                <c:pt idx="760">
                  <c:v>259.10000000000002</c:v>
                </c:pt>
                <c:pt idx="761">
                  <c:v>258.5</c:v>
                </c:pt>
                <c:pt idx="762">
                  <c:v>260.85000000000002</c:v>
                </c:pt>
                <c:pt idx="763">
                  <c:v>252.75</c:v>
                </c:pt>
                <c:pt idx="764">
                  <c:v>247.45</c:v>
                </c:pt>
                <c:pt idx="765">
                  <c:v>244.25</c:v>
                </c:pt>
                <c:pt idx="766">
                  <c:v>254.75</c:v>
                </c:pt>
                <c:pt idx="767">
                  <c:v>254</c:v>
                </c:pt>
                <c:pt idx="768">
                  <c:v>256.2</c:v>
                </c:pt>
                <c:pt idx="769">
                  <c:v>252.35</c:v>
                </c:pt>
                <c:pt idx="770">
                  <c:v>252.65</c:v>
                </c:pt>
                <c:pt idx="771">
                  <c:v>254.2</c:v>
                </c:pt>
                <c:pt idx="772">
                  <c:v>253.6</c:v>
                </c:pt>
                <c:pt idx="773">
                  <c:v>255.65</c:v>
                </c:pt>
                <c:pt idx="774">
                  <c:v>250.6</c:v>
                </c:pt>
                <c:pt idx="775">
                  <c:v>240.75</c:v>
                </c:pt>
                <c:pt idx="776">
                  <c:v>237.75</c:v>
                </c:pt>
                <c:pt idx="777">
                  <c:v>243.2</c:v>
                </c:pt>
                <c:pt idx="778">
                  <c:v>242.15</c:v>
                </c:pt>
                <c:pt idx="779">
                  <c:v>236.15</c:v>
                </c:pt>
                <c:pt idx="780">
                  <c:v>242.25</c:v>
                </c:pt>
                <c:pt idx="781">
                  <c:v>243.75</c:v>
                </c:pt>
                <c:pt idx="782">
                  <c:v>246.15</c:v>
                </c:pt>
                <c:pt idx="783">
                  <c:v>242.25</c:v>
                </c:pt>
                <c:pt idx="784">
                  <c:v>240.1</c:v>
                </c:pt>
                <c:pt idx="785">
                  <c:v>240.45</c:v>
                </c:pt>
                <c:pt idx="786">
                  <c:v>239.1</c:v>
                </c:pt>
                <c:pt idx="787">
                  <c:v>244.95</c:v>
                </c:pt>
                <c:pt idx="788">
                  <c:v>242.9</c:v>
                </c:pt>
                <c:pt idx="789">
                  <c:v>236.2</c:v>
                </c:pt>
                <c:pt idx="790">
                  <c:v>231.15</c:v>
                </c:pt>
                <c:pt idx="791">
                  <c:v>235.25</c:v>
                </c:pt>
                <c:pt idx="792">
                  <c:v>234.25</c:v>
                </c:pt>
                <c:pt idx="793">
                  <c:v>230.55</c:v>
                </c:pt>
                <c:pt idx="794">
                  <c:v>229.4</c:v>
                </c:pt>
                <c:pt idx="795">
                  <c:v>226</c:v>
                </c:pt>
                <c:pt idx="796">
                  <c:v>223.05</c:v>
                </c:pt>
                <c:pt idx="797">
                  <c:v>217.9</c:v>
                </c:pt>
                <c:pt idx="798">
                  <c:v>210.15</c:v>
                </c:pt>
                <c:pt idx="799">
                  <c:v>213.85</c:v>
                </c:pt>
                <c:pt idx="800">
                  <c:v>212.05</c:v>
                </c:pt>
                <c:pt idx="801">
                  <c:v>204.35</c:v>
                </c:pt>
                <c:pt idx="802">
                  <c:v>205.5</c:v>
                </c:pt>
                <c:pt idx="803">
                  <c:v>200.3</c:v>
                </c:pt>
                <c:pt idx="804">
                  <c:v>187</c:v>
                </c:pt>
                <c:pt idx="805">
                  <c:v>176.9</c:v>
                </c:pt>
                <c:pt idx="806">
                  <c:v>184.94</c:v>
                </c:pt>
                <c:pt idx="807">
                  <c:v>210.15</c:v>
                </c:pt>
                <c:pt idx="808">
                  <c:v>197.08</c:v>
                </c:pt>
                <c:pt idx="809">
                  <c:v>204</c:v>
                </c:pt>
                <c:pt idx="810">
                  <c:v>206.1</c:v>
                </c:pt>
                <c:pt idx="811">
                  <c:v>203.7</c:v>
                </c:pt>
                <c:pt idx="812">
                  <c:v>213.6</c:v>
                </c:pt>
                <c:pt idx="813">
                  <c:v>214.15</c:v>
                </c:pt>
                <c:pt idx="814">
                  <c:v>216.6</c:v>
                </c:pt>
                <c:pt idx="815">
                  <c:v>213.55</c:v>
                </c:pt>
                <c:pt idx="816">
                  <c:v>216.65</c:v>
                </c:pt>
                <c:pt idx="817">
                  <c:v>211.75</c:v>
                </c:pt>
                <c:pt idx="818">
                  <c:v>210.35</c:v>
                </c:pt>
                <c:pt idx="819">
                  <c:v>212.45</c:v>
                </c:pt>
                <c:pt idx="820">
                  <c:v>212.8</c:v>
                </c:pt>
                <c:pt idx="821">
                  <c:v>217.8</c:v>
                </c:pt>
                <c:pt idx="822">
                  <c:v>216.4</c:v>
                </c:pt>
                <c:pt idx="823">
                  <c:v>211.9</c:v>
                </c:pt>
                <c:pt idx="824">
                  <c:v>210.1</c:v>
                </c:pt>
                <c:pt idx="825">
                  <c:v>212.6</c:v>
                </c:pt>
                <c:pt idx="826">
                  <c:v>209.65</c:v>
                </c:pt>
                <c:pt idx="827">
                  <c:v>202.5</c:v>
                </c:pt>
                <c:pt idx="828">
                  <c:v>203.7</c:v>
                </c:pt>
                <c:pt idx="829">
                  <c:v>207.6</c:v>
                </c:pt>
                <c:pt idx="830">
                  <c:v>202.4</c:v>
                </c:pt>
                <c:pt idx="831">
                  <c:v>202.4</c:v>
                </c:pt>
                <c:pt idx="832">
                  <c:v>197.76</c:v>
                </c:pt>
                <c:pt idx="833">
                  <c:v>201</c:v>
                </c:pt>
                <c:pt idx="834">
                  <c:v>203.7</c:v>
                </c:pt>
                <c:pt idx="835">
                  <c:v>208.05</c:v>
                </c:pt>
                <c:pt idx="836">
                  <c:v>207.45</c:v>
                </c:pt>
                <c:pt idx="837">
                  <c:v>199.52</c:v>
                </c:pt>
                <c:pt idx="838">
                  <c:v>192.24</c:v>
                </c:pt>
                <c:pt idx="839">
                  <c:v>188.44</c:v>
                </c:pt>
                <c:pt idx="840">
                  <c:v>184.24</c:v>
                </c:pt>
                <c:pt idx="841">
                  <c:v>188.24</c:v>
                </c:pt>
                <c:pt idx="842">
                  <c:v>193.72</c:v>
                </c:pt>
                <c:pt idx="843">
                  <c:v>194.18</c:v>
                </c:pt>
                <c:pt idx="844">
                  <c:v>192.26</c:v>
                </c:pt>
                <c:pt idx="845">
                  <c:v>193.8</c:v>
                </c:pt>
                <c:pt idx="846">
                  <c:v>188.22</c:v>
                </c:pt>
                <c:pt idx="847">
                  <c:v>181.36</c:v>
                </c:pt>
                <c:pt idx="848">
                  <c:v>173.54</c:v>
                </c:pt>
                <c:pt idx="849">
                  <c:v>173.36</c:v>
                </c:pt>
                <c:pt idx="850">
                  <c:v>181.86</c:v>
                </c:pt>
                <c:pt idx="851">
                  <c:v>180.48</c:v>
                </c:pt>
                <c:pt idx="852">
                  <c:v>180.96</c:v>
                </c:pt>
                <c:pt idx="853">
                  <c:v>180.06</c:v>
                </c:pt>
                <c:pt idx="854">
                  <c:v>183.3</c:v>
                </c:pt>
                <c:pt idx="855">
                  <c:v>175.98</c:v>
                </c:pt>
                <c:pt idx="856">
                  <c:v>171.88</c:v>
                </c:pt>
                <c:pt idx="857">
                  <c:v>172.8</c:v>
                </c:pt>
                <c:pt idx="858">
                  <c:v>175.48</c:v>
                </c:pt>
                <c:pt idx="859">
                  <c:v>171.2</c:v>
                </c:pt>
                <c:pt idx="860">
                  <c:v>172.08</c:v>
                </c:pt>
                <c:pt idx="861">
                  <c:v>176.76</c:v>
                </c:pt>
                <c:pt idx="862">
                  <c:v>179.96</c:v>
                </c:pt>
                <c:pt idx="863">
                  <c:v>184.82</c:v>
                </c:pt>
                <c:pt idx="864">
                  <c:v>184.46</c:v>
                </c:pt>
                <c:pt idx="865">
                  <c:v>182.44</c:v>
                </c:pt>
                <c:pt idx="866">
                  <c:v>186.6</c:v>
                </c:pt>
                <c:pt idx="867">
                  <c:v>187.14</c:v>
                </c:pt>
                <c:pt idx="868">
                  <c:v>188.34</c:v>
                </c:pt>
                <c:pt idx="869">
                  <c:v>186</c:v>
                </c:pt>
                <c:pt idx="870">
                  <c:v>186.98</c:v>
                </c:pt>
                <c:pt idx="871">
                  <c:v>181.4</c:v>
                </c:pt>
                <c:pt idx="872">
                  <c:v>175.7</c:v>
                </c:pt>
                <c:pt idx="873">
                  <c:v>169.68</c:v>
                </c:pt>
                <c:pt idx="874">
                  <c:v>164.54</c:v>
                </c:pt>
                <c:pt idx="875">
                  <c:v>166.44</c:v>
                </c:pt>
                <c:pt idx="876">
                  <c:v>162</c:v>
                </c:pt>
                <c:pt idx="877">
                  <c:v>166</c:v>
                </c:pt>
                <c:pt idx="878">
                  <c:v>166.52</c:v>
                </c:pt>
                <c:pt idx="879">
                  <c:v>166.08</c:v>
                </c:pt>
                <c:pt idx="880">
                  <c:v>164.98</c:v>
                </c:pt>
                <c:pt idx="881">
                  <c:v>167.06</c:v>
                </c:pt>
                <c:pt idx="882">
                  <c:v>170.36</c:v>
                </c:pt>
                <c:pt idx="883">
                  <c:v>171.88</c:v>
                </c:pt>
                <c:pt idx="884">
                  <c:v>170.32</c:v>
                </c:pt>
                <c:pt idx="885">
                  <c:v>170.02</c:v>
                </c:pt>
                <c:pt idx="886">
                  <c:v>168.76</c:v>
                </c:pt>
                <c:pt idx="887">
                  <c:v>167.64</c:v>
                </c:pt>
                <c:pt idx="888">
                  <c:v>167.66</c:v>
                </c:pt>
                <c:pt idx="889">
                  <c:v>166.24</c:v>
                </c:pt>
                <c:pt idx="890">
                  <c:v>164.54</c:v>
                </c:pt>
                <c:pt idx="891">
                  <c:v>169.28</c:v>
                </c:pt>
                <c:pt idx="892">
                  <c:v>168.46</c:v>
                </c:pt>
                <c:pt idx="893">
                  <c:v>163.08000000000001</c:v>
                </c:pt>
                <c:pt idx="894">
                  <c:v>160.66</c:v>
                </c:pt>
                <c:pt idx="895">
                  <c:v>160.94</c:v>
                </c:pt>
                <c:pt idx="896">
                  <c:v>154.44</c:v>
                </c:pt>
                <c:pt idx="897">
                  <c:v>160.96</c:v>
                </c:pt>
                <c:pt idx="898">
                  <c:v>165.18</c:v>
                </c:pt>
                <c:pt idx="899">
                  <c:v>175.92</c:v>
                </c:pt>
                <c:pt idx="900">
                  <c:v>173.9</c:v>
                </c:pt>
                <c:pt idx="901">
                  <c:v>175.08</c:v>
                </c:pt>
                <c:pt idx="902">
                  <c:v>176.62</c:v>
                </c:pt>
                <c:pt idx="903">
                  <c:v>176.02</c:v>
                </c:pt>
                <c:pt idx="904">
                  <c:v>169.72</c:v>
                </c:pt>
                <c:pt idx="905">
                  <c:v>161.06</c:v>
                </c:pt>
                <c:pt idx="906">
                  <c:v>166.34</c:v>
                </c:pt>
                <c:pt idx="907">
                  <c:v>167.8</c:v>
                </c:pt>
                <c:pt idx="908">
                  <c:v>170.92</c:v>
                </c:pt>
                <c:pt idx="909">
                  <c:v>167.08</c:v>
                </c:pt>
                <c:pt idx="910">
                  <c:v>171</c:v>
                </c:pt>
                <c:pt idx="911">
                  <c:v>175.24</c:v>
                </c:pt>
                <c:pt idx="912">
                  <c:v>171.56</c:v>
                </c:pt>
                <c:pt idx="913">
                  <c:v>175.1</c:v>
                </c:pt>
                <c:pt idx="914">
                  <c:v>169</c:v>
                </c:pt>
                <c:pt idx="915">
                  <c:v>173.36</c:v>
                </c:pt>
                <c:pt idx="916">
                  <c:v>172.02</c:v>
                </c:pt>
                <c:pt idx="917">
                  <c:v>173.2</c:v>
                </c:pt>
                <c:pt idx="918">
                  <c:v>172.94</c:v>
                </c:pt>
                <c:pt idx="919">
                  <c:v>173.36</c:v>
                </c:pt>
                <c:pt idx="920">
                  <c:v>169.1</c:v>
                </c:pt>
                <c:pt idx="921">
                  <c:v>167.52</c:v>
                </c:pt>
                <c:pt idx="922">
                  <c:v>165.6</c:v>
                </c:pt>
                <c:pt idx="923">
                  <c:v>156.97999999999999</c:v>
                </c:pt>
                <c:pt idx="924">
                  <c:v>156.30000000000001</c:v>
                </c:pt>
                <c:pt idx="925">
                  <c:v>158.84</c:v>
                </c:pt>
                <c:pt idx="926">
                  <c:v>158</c:v>
                </c:pt>
                <c:pt idx="927">
                  <c:v>151.54</c:v>
                </c:pt>
                <c:pt idx="928">
                  <c:v>148.28</c:v>
                </c:pt>
                <c:pt idx="929">
                  <c:v>151.54</c:v>
                </c:pt>
                <c:pt idx="930">
                  <c:v>148.28</c:v>
                </c:pt>
                <c:pt idx="931">
                  <c:v>145.16</c:v>
                </c:pt>
                <c:pt idx="932">
                  <c:v>148.28</c:v>
                </c:pt>
                <c:pt idx="933">
                  <c:v>145.19999999999999</c:v>
                </c:pt>
                <c:pt idx="934">
                  <c:v>144.36000000000001</c:v>
                </c:pt>
                <c:pt idx="935">
                  <c:v>141.97999999999999</c:v>
                </c:pt>
                <c:pt idx="936">
                  <c:v>142.36000000000001</c:v>
                </c:pt>
                <c:pt idx="937">
                  <c:v>145.36000000000001</c:v>
                </c:pt>
                <c:pt idx="938">
                  <c:v>149.22</c:v>
                </c:pt>
                <c:pt idx="939">
                  <c:v>142.9</c:v>
                </c:pt>
                <c:pt idx="940">
                  <c:v>142.30000000000001</c:v>
                </c:pt>
                <c:pt idx="941">
                  <c:v>136.6</c:v>
                </c:pt>
                <c:pt idx="942">
                  <c:v>135.13999999999999</c:v>
                </c:pt>
                <c:pt idx="943">
                  <c:v>136.69999999999999</c:v>
                </c:pt>
                <c:pt idx="944">
                  <c:v>135.74</c:v>
                </c:pt>
                <c:pt idx="945">
                  <c:v>136.47999999999999</c:v>
                </c:pt>
                <c:pt idx="946">
                  <c:v>133.46</c:v>
                </c:pt>
                <c:pt idx="947">
                  <c:v>130.96</c:v>
                </c:pt>
                <c:pt idx="948">
                  <c:v>130.1</c:v>
                </c:pt>
                <c:pt idx="949">
                  <c:v>127.3</c:v>
                </c:pt>
                <c:pt idx="950">
                  <c:v>130.24</c:v>
                </c:pt>
                <c:pt idx="951">
                  <c:v>124.02</c:v>
                </c:pt>
                <c:pt idx="952">
                  <c:v>118.88</c:v>
                </c:pt>
                <c:pt idx="953">
                  <c:v>119</c:v>
                </c:pt>
                <c:pt idx="954">
                  <c:v>126.2</c:v>
                </c:pt>
                <c:pt idx="955">
                  <c:v>122.8</c:v>
                </c:pt>
                <c:pt idx="956">
                  <c:v>121.86</c:v>
                </c:pt>
                <c:pt idx="957">
                  <c:v>115.56</c:v>
                </c:pt>
                <c:pt idx="958">
                  <c:v>114.24</c:v>
                </c:pt>
                <c:pt idx="959">
                  <c:v>115.08</c:v>
                </c:pt>
                <c:pt idx="960">
                  <c:v>111.88</c:v>
                </c:pt>
                <c:pt idx="961">
                  <c:v>113.12</c:v>
                </c:pt>
                <c:pt idx="962">
                  <c:v>114.12</c:v>
                </c:pt>
                <c:pt idx="963">
                  <c:v>118.18</c:v>
                </c:pt>
                <c:pt idx="964">
                  <c:v>118.28</c:v>
                </c:pt>
                <c:pt idx="965">
                  <c:v>115.68</c:v>
                </c:pt>
                <c:pt idx="966">
                  <c:v>114.8</c:v>
                </c:pt>
                <c:pt idx="967">
                  <c:v>103.86</c:v>
                </c:pt>
                <c:pt idx="968">
                  <c:v>103.82</c:v>
                </c:pt>
                <c:pt idx="969">
                  <c:v>100.5</c:v>
                </c:pt>
                <c:pt idx="970">
                  <c:v>102</c:v>
                </c:pt>
                <c:pt idx="971">
                  <c:v>99.34</c:v>
                </c:pt>
                <c:pt idx="972">
                  <c:v>99.35</c:v>
                </c:pt>
                <c:pt idx="973">
                  <c:v>98.98</c:v>
                </c:pt>
                <c:pt idx="974">
                  <c:v>98.97</c:v>
                </c:pt>
                <c:pt idx="975">
                  <c:v>96.88</c:v>
                </c:pt>
                <c:pt idx="976">
                  <c:v>93.95</c:v>
                </c:pt>
                <c:pt idx="977">
                  <c:v>114.04</c:v>
                </c:pt>
                <c:pt idx="978">
                  <c:v>114.96</c:v>
                </c:pt>
                <c:pt idx="979">
                  <c:v>120</c:v>
                </c:pt>
                <c:pt idx="980">
                  <c:v>124.44</c:v>
                </c:pt>
                <c:pt idx="981">
                  <c:v>128</c:v>
                </c:pt>
                <c:pt idx="982">
                  <c:v>135.63999999999999</c:v>
                </c:pt>
                <c:pt idx="983">
                  <c:v>131.86000000000001</c:v>
                </c:pt>
                <c:pt idx="984">
                  <c:v>132.12</c:v>
                </c:pt>
                <c:pt idx="985">
                  <c:v>129.72</c:v>
                </c:pt>
                <c:pt idx="986">
                  <c:v>129.04</c:v>
                </c:pt>
                <c:pt idx="987">
                  <c:v>129.19999999999999</c:v>
                </c:pt>
                <c:pt idx="988">
                  <c:v>124.3</c:v>
                </c:pt>
                <c:pt idx="989">
                  <c:v>123</c:v>
                </c:pt>
                <c:pt idx="990">
                  <c:v>124.3</c:v>
                </c:pt>
                <c:pt idx="991">
                  <c:v>126.66</c:v>
                </c:pt>
                <c:pt idx="992">
                  <c:v>123.98</c:v>
                </c:pt>
                <c:pt idx="993">
                  <c:v>121.26</c:v>
                </c:pt>
                <c:pt idx="994">
                  <c:v>120.94</c:v>
                </c:pt>
                <c:pt idx="995">
                  <c:v>122.26</c:v>
                </c:pt>
                <c:pt idx="996">
                  <c:v>124.92</c:v>
                </c:pt>
                <c:pt idx="997">
                  <c:v>124.26</c:v>
                </c:pt>
                <c:pt idx="998">
                  <c:v>122.06</c:v>
                </c:pt>
                <c:pt idx="999">
                  <c:v>119.06</c:v>
                </c:pt>
                <c:pt idx="1000">
                  <c:v>117.56</c:v>
                </c:pt>
                <c:pt idx="1001">
                  <c:v>117.54</c:v>
                </c:pt>
                <c:pt idx="1002">
                  <c:v>118.9</c:v>
                </c:pt>
                <c:pt idx="1003">
                  <c:v>117.5</c:v>
                </c:pt>
                <c:pt idx="1004">
                  <c:v>124</c:v>
                </c:pt>
                <c:pt idx="1005">
                  <c:v>123.98</c:v>
                </c:pt>
                <c:pt idx="1006">
                  <c:v>118.56</c:v>
                </c:pt>
                <c:pt idx="1007">
                  <c:v>121.1</c:v>
                </c:pt>
                <c:pt idx="1008">
                  <c:v>121.18</c:v>
                </c:pt>
                <c:pt idx="1009">
                  <c:v>118.3</c:v>
                </c:pt>
                <c:pt idx="1010">
                  <c:v>126.3</c:v>
                </c:pt>
                <c:pt idx="1011">
                  <c:v>125.16</c:v>
                </c:pt>
                <c:pt idx="1012">
                  <c:v>125.86</c:v>
                </c:pt>
                <c:pt idx="1013">
                  <c:v>126.34</c:v>
                </c:pt>
                <c:pt idx="1014">
                  <c:v>125.78</c:v>
                </c:pt>
                <c:pt idx="1015">
                  <c:v>128.38</c:v>
                </c:pt>
                <c:pt idx="1016">
                  <c:v>127.46</c:v>
                </c:pt>
                <c:pt idx="1017">
                  <c:v>127.7</c:v>
                </c:pt>
                <c:pt idx="1018">
                  <c:v>131.88</c:v>
                </c:pt>
                <c:pt idx="1019">
                  <c:v>138.38</c:v>
                </c:pt>
                <c:pt idx="1020">
                  <c:v>138.54</c:v>
                </c:pt>
                <c:pt idx="1021">
                  <c:v>140.68</c:v>
                </c:pt>
                <c:pt idx="1022">
                  <c:v>141.66</c:v>
                </c:pt>
                <c:pt idx="1023">
                  <c:v>140.1</c:v>
                </c:pt>
                <c:pt idx="1024">
                  <c:v>144.54</c:v>
                </c:pt>
                <c:pt idx="1025">
                  <c:v>146.44</c:v>
                </c:pt>
                <c:pt idx="1026">
                  <c:v>146.52000000000001</c:v>
                </c:pt>
                <c:pt idx="1027">
                  <c:v>149.62</c:v>
                </c:pt>
                <c:pt idx="1028">
                  <c:v>150.62</c:v>
                </c:pt>
                <c:pt idx="1029">
                  <c:v>149.47999999999999</c:v>
                </c:pt>
                <c:pt idx="1030">
                  <c:v>144.13999999999999</c:v>
                </c:pt>
                <c:pt idx="1031">
                  <c:v>146.44</c:v>
                </c:pt>
                <c:pt idx="1032">
                  <c:v>148.76</c:v>
                </c:pt>
                <c:pt idx="1033">
                  <c:v>148.72</c:v>
                </c:pt>
                <c:pt idx="1034">
                  <c:v>145.5</c:v>
                </c:pt>
                <c:pt idx="1035">
                  <c:v>145.28</c:v>
                </c:pt>
                <c:pt idx="1036">
                  <c:v>148.30000000000001</c:v>
                </c:pt>
                <c:pt idx="1037">
                  <c:v>147.32</c:v>
                </c:pt>
                <c:pt idx="1038">
                  <c:v>147.38</c:v>
                </c:pt>
                <c:pt idx="1039">
                  <c:v>147.58000000000001</c:v>
                </c:pt>
                <c:pt idx="1040">
                  <c:v>157.91999999999999</c:v>
                </c:pt>
                <c:pt idx="1041">
                  <c:v>161.06</c:v>
                </c:pt>
                <c:pt idx="1042">
                  <c:v>155.36000000000001</c:v>
                </c:pt>
                <c:pt idx="1043">
                  <c:v>153.08000000000001</c:v>
                </c:pt>
                <c:pt idx="1044">
                  <c:v>154</c:v>
                </c:pt>
                <c:pt idx="1045">
                  <c:v>156.26</c:v>
                </c:pt>
                <c:pt idx="1046">
                  <c:v>139.26</c:v>
                </c:pt>
                <c:pt idx="1047">
                  <c:v>139.97999999999999</c:v>
                </c:pt>
                <c:pt idx="1048">
                  <c:v>138.82</c:v>
                </c:pt>
                <c:pt idx="1049">
                  <c:v>140.76</c:v>
                </c:pt>
                <c:pt idx="1050">
                  <c:v>144.91999999999999</c:v>
                </c:pt>
                <c:pt idx="1051">
                  <c:v>143.52000000000001</c:v>
                </c:pt>
                <c:pt idx="1052">
                  <c:v>140.78</c:v>
                </c:pt>
                <c:pt idx="1053">
                  <c:v>137.41999999999999</c:v>
                </c:pt>
                <c:pt idx="1054">
                  <c:v>139.80000000000001</c:v>
                </c:pt>
                <c:pt idx="1055">
                  <c:v>139.16</c:v>
                </c:pt>
                <c:pt idx="1056">
                  <c:v>136.4</c:v>
                </c:pt>
                <c:pt idx="1057">
                  <c:v>138.36000000000001</c:v>
                </c:pt>
                <c:pt idx="1058">
                  <c:v>141.66</c:v>
                </c:pt>
                <c:pt idx="1059">
                  <c:v>140.86000000000001</c:v>
                </c:pt>
                <c:pt idx="1060">
                  <c:v>143</c:v>
                </c:pt>
                <c:pt idx="1061">
                  <c:v>146</c:v>
                </c:pt>
                <c:pt idx="1062">
                  <c:v>146.58000000000001</c:v>
                </c:pt>
                <c:pt idx="1063">
                  <c:v>144.44</c:v>
                </c:pt>
                <c:pt idx="1064">
                  <c:v>147.5</c:v>
                </c:pt>
                <c:pt idx="1065">
                  <c:v>151.86000000000001</c:v>
                </c:pt>
                <c:pt idx="1066">
                  <c:v>149.62</c:v>
                </c:pt>
                <c:pt idx="1067">
                  <c:v>145.91999999999999</c:v>
                </c:pt>
                <c:pt idx="1068">
                  <c:v>147.96</c:v>
                </c:pt>
                <c:pt idx="1069">
                  <c:v>141.16</c:v>
                </c:pt>
                <c:pt idx="1070">
                  <c:v>141.94</c:v>
                </c:pt>
                <c:pt idx="1071">
                  <c:v>141.04</c:v>
                </c:pt>
                <c:pt idx="1072">
                  <c:v>141.66</c:v>
                </c:pt>
                <c:pt idx="1073">
                  <c:v>142.6</c:v>
                </c:pt>
                <c:pt idx="1074">
                  <c:v>141</c:v>
                </c:pt>
                <c:pt idx="1075">
                  <c:v>142.30000000000001</c:v>
                </c:pt>
                <c:pt idx="1076">
                  <c:v>141.12</c:v>
                </c:pt>
                <c:pt idx="1077">
                  <c:v>141</c:v>
                </c:pt>
                <c:pt idx="1078">
                  <c:v>141.18</c:v>
                </c:pt>
                <c:pt idx="1079">
                  <c:v>146.41999999999999</c:v>
                </c:pt>
                <c:pt idx="1080">
                  <c:v>155</c:v>
                </c:pt>
                <c:pt idx="1081">
                  <c:v>162.78</c:v>
                </c:pt>
                <c:pt idx="1082">
                  <c:v>163.04</c:v>
                </c:pt>
                <c:pt idx="1083">
                  <c:v>163.69999999999999</c:v>
                </c:pt>
                <c:pt idx="1084">
                  <c:v>164</c:v>
                </c:pt>
                <c:pt idx="1085">
                  <c:v>163.80000000000001</c:v>
                </c:pt>
                <c:pt idx="1086">
                  <c:v>165.94</c:v>
                </c:pt>
                <c:pt idx="1087">
                  <c:v>163.44</c:v>
                </c:pt>
                <c:pt idx="1088">
                  <c:v>162.68</c:v>
                </c:pt>
                <c:pt idx="1089">
                  <c:v>165.6</c:v>
                </c:pt>
                <c:pt idx="1090">
                  <c:v>162.58000000000001</c:v>
                </c:pt>
                <c:pt idx="1091">
                  <c:v>163</c:v>
                </c:pt>
                <c:pt idx="1092">
                  <c:v>162.24</c:v>
                </c:pt>
                <c:pt idx="1093">
                  <c:v>161.68</c:v>
                </c:pt>
                <c:pt idx="1094">
                  <c:v>163.5</c:v>
                </c:pt>
                <c:pt idx="1095">
                  <c:v>161.36000000000001</c:v>
                </c:pt>
                <c:pt idx="1096">
                  <c:v>160.1</c:v>
                </c:pt>
                <c:pt idx="1097">
                  <c:v>159.24</c:v>
                </c:pt>
                <c:pt idx="1098">
                  <c:v>158.12</c:v>
                </c:pt>
                <c:pt idx="1099">
                  <c:v>159.44</c:v>
                </c:pt>
                <c:pt idx="1100">
                  <c:v>159.22</c:v>
                </c:pt>
                <c:pt idx="1101">
                  <c:v>156.66</c:v>
                </c:pt>
                <c:pt idx="1102">
                  <c:v>156.41999999999999</c:v>
                </c:pt>
                <c:pt idx="1103">
                  <c:v>170.34</c:v>
                </c:pt>
                <c:pt idx="1104">
                  <c:v>169.7</c:v>
                </c:pt>
                <c:pt idx="1105">
                  <c:v>165.5</c:v>
                </c:pt>
                <c:pt idx="1106">
                  <c:v>163.72</c:v>
                </c:pt>
                <c:pt idx="1107">
                  <c:v>167.14</c:v>
                </c:pt>
                <c:pt idx="1108">
                  <c:v>164.84</c:v>
                </c:pt>
                <c:pt idx="1109">
                  <c:v>166.18</c:v>
                </c:pt>
                <c:pt idx="1110">
                  <c:v>162.12</c:v>
                </c:pt>
                <c:pt idx="1111">
                  <c:v>162.63999999999999</c:v>
                </c:pt>
                <c:pt idx="1112">
                  <c:v>164.44</c:v>
                </c:pt>
                <c:pt idx="1113">
                  <c:v>159.02000000000001</c:v>
                </c:pt>
                <c:pt idx="1114">
                  <c:v>162.22</c:v>
                </c:pt>
                <c:pt idx="1115">
                  <c:v>159.28</c:v>
                </c:pt>
                <c:pt idx="1116">
                  <c:v>154.08000000000001</c:v>
                </c:pt>
                <c:pt idx="1117">
                  <c:v>153.96</c:v>
                </c:pt>
                <c:pt idx="1118">
                  <c:v>155.44</c:v>
                </c:pt>
                <c:pt idx="1119">
                  <c:v>154.32</c:v>
                </c:pt>
                <c:pt idx="1120">
                  <c:v>155.36000000000001</c:v>
                </c:pt>
                <c:pt idx="1121">
                  <c:v>151.5</c:v>
                </c:pt>
                <c:pt idx="1122">
                  <c:v>150.74</c:v>
                </c:pt>
                <c:pt idx="1123">
                  <c:v>159.52000000000001</c:v>
                </c:pt>
                <c:pt idx="1124">
                  <c:v>158.30000000000001</c:v>
                </c:pt>
                <c:pt idx="1125">
                  <c:v>159.68</c:v>
                </c:pt>
                <c:pt idx="1126">
                  <c:v>159.26</c:v>
                </c:pt>
                <c:pt idx="1127">
                  <c:v>159.02000000000001</c:v>
                </c:pt>
                <c:pt idx="1128">
                  <c:v>160</c:v>
                </c:pt>
                <c:pt idx="1129">
                  <c:v>168.84</c:v>
                </c:pt>
                <c:pt idx="1130">
                  <c:v>172.8</c:v>
                </c:pt>
                <c:pt idx="1131">
                  <c:v>174.7</c:v>
                </c:pt>
                <c:pt idx="1132">
                  <c:v>174.18</c:v>
                </c:pt>
                <c:pt idx="1133">
                  <c:v>174.82</c:v>
                </c:pt>
                <c:pt idx="1134">
                  <c:v>172.16</c:v>
                </c:pt>
                <c:pt idx="1135">
                  <c:v>169.44</c:v>
                </c:pt>
                <c:pt idx="1136">
                  <c:v>176.68</c:v>
                </c:pt>
                <c:pt idx="1137">
                  <c:v>181.38</c:v>
                </c:pt>
                <c:pt idx="1138">
                  <c:v>176.88</c:v>
                </c:pt>
                <c:pt idx="1139">
                  <c:v>176.58</c:v>
                </c:pt>
                <c:pt idx="1140">
                  <c:v>173.56</c:v>
                </c:pt>
                <c:pt idx="1141">
                  <c:v>172.46</c:v>
                </c:pt>
                <c:pt idx="1142">
                  <c:v>173.52</c:v>
                </c:pt>
                <c:pt idx="1143">
                  <c:v>177.78</c:v>
                </c:pt>
                <c:pt idx="1144">
                  <c:v>176.62</c:v>
                </c:pt>
                <c:pt idx="1145">
                  <c:v>178.64</c:v>
                </c:pt>
                <c:pt idx="1146">
                  <c:v>174.42</c:v>
                </c:pt>
                <c:pt idx="1147">
                  <c:v>164.74</c:v>
                </c:pt>
                <c:pt idx="1148">
                  <c:v>166.62</c:v>
                </c:pt>
                <c:pt idx="1149">
                  <c:v>167.34</c:v>
                </c:pt>
                <c:pt idx="1150">
                  <c:v>171.62</c:v>
                </c:pt>
                <c:pt idx="1151">
                  <c:v>174.14</c:v>
                </c:pt>
                <c:pt idx="1152">
                  <c:v>174.02</c:v>
                </c:pt>
                <c:pt idx="1153">
                  <c:v>173.26</c:v>
                </c:pt>
                <c:pt idx="1154">
                  <c:v>172.64</c:v>
                </c:pt>
                <c:pt idx="1155">
                  <c:v>173.44</c:v>
                </c:pt>
                <c:pt idx="1156">
                  <c:v>172.3</c:v>
                </c:pt>
                <c:pt idx="1157">
                  <c:v>171</c:v>
                </c:pt>
                <c:pt idx="1158">
                  <c:v>172.7</c:v>
                </c:pt>
                <c:pt idx="1159">
                  <c:v>174.8</c:v>
                </c:pt>
                <c:pt idx="1160">
                  <c:v>181.5</c:v>
                </c:pt>
                <c:pt idx="1161">
                  <c:v>177.48</c:v>
                </c:pt>
                <c:pt idx="1162">
                  <c:v>182.1</c:v>
                </c:pt>
                <c:pt idx="1163">
                  <c:v>185.14</c:v>
                </c:pt>
                <c:pt idx="1164">
                  <c:v>184</c:v>
                </c:pt>
                <c:pt idx="1165">
                  <c:v>182.42</c:v>
                </c:pt>
                <c:pt idx="1166">
                  <c:v>178.66</c:v>
                </c:pt>
                <c:pt idx="1167">
                  <c:v>179.5</c:v>
                </c:pt>
                <c:pt idx="1168">
                  <c:v>181.26</c:v>
                </c:pt>
                <c:pt idx="1169">
                  <c:v>179.42</c:v>
                </c:pt>
                <c:pt idx="1170">
                  <c:v>175.66</c:v>
                </c:pt>
                <c:pt idx="1171">
                  <c:v>177.18</c:v>
                </c:pt>
                <c:pt idx="1172">
                  <c:v>182.44</c:v>
                </c:pt>
                <c:pt idx="1173">
                  <c:v>177.94</c:v>
                </c:pt>
                <c:pt idx="1174">
                  <c:v>178.2</c:v>
                </c:pt>
                <c:pt idx="1175">
                  <c:v>179.74</c:v>
                </c:pt>
                <c:pt idx="1176">
                  <c:v>185.08</c:v>
                </c:pt>
                <c:pt idx="1177">
                  <c:v>185</c:v>
                </c:pt>
                <c:pt idx="1178">
                  <c:v>183.6</c:v>
                </c:pt>
                <c:pt idx="1179">
                  <c:v>183.74</c:v>
                </c:pt>
                <c:pt idx="1180">
                  <c:v>184</c:v>
                </c:pt>
                <c:pt idx="1181">
                  <c:v>177.92</c:v>
                </c:pt>
                <c:pt idx="1182">
                  <c:v>176.24</c:v>
                </c:pt>
                <c:pt idx="1183">
                  <c:v>176.44</c:v>
                </c:pt>
                <c:pt idx="1184">
                  <c:v>177.8</c:v>
                </c:pt>
                <c:pt idx="1185">
                  <c:v>181.52</c:v>
                </c:pt>
                <c:pt idx="1186">
                  <c:v>183.44</c:v>
                </c:pt>
                <c:pt idx="1187">
                  <c:v>184.42</c:v>
                </c:pt>
                <c:pt idx="1188">
                  <c:v>184.46</c:v>
                </c:pt>
                <c:pt idx="1189">
                  <c:v>185.86</c:v>
                </c:pt>
                <c:pt idx="1190">
                  <c:v>182.88</c:v>
                </c:pt>
                <c:pt idx="1191">
                  <c:v>181.96</c:v>
                </c:pt>
                <c:pt idx="1192">
                  <c:v>176.08</c:v>
                </c:pt>
                <c:pt idx="1193">
                  <c:v>175.98</c:v>
                </c:pt>
                <c:pt idx="1194">
                  <c:v>177.84</c:v>
                </c:pt>
                <c:pt idx="1195">
                  <c:v>174.44</c:v>
                </c:pt>
                <c:pt idx="1196">
                  <c:v>171.1</c:v>
                </c:pt>
                <c:pt idx="1197">
                  <c:v>170.9</c:v>
                </c:pt>
                <c:pt idx="1198">
                  <c:v>174.08</c:v>
                </c:pt>
                <c:pt idx="1199">
                  <c:v>169.6</c:v>
                </c:pt>
                <c:pt idx="1200">
                  <c:v>165.46</c:v>
                </c:pt>
                <c:pt idx="1201">
                  <c:v>166.8</c:v>
                </c:pt>
                <c:pt idx="1202">
                  <c:v>162.80000000000001</c:v>
                </c:pt>
                <c:pt idx="1203">
                  <c:v>163.80000000000001</c:v>
                </c:pt>
                <c:pt idx="1204">
                  <c:v>161.6</c:v>
                </c:pt>
                <c:pt idx="1205">
                  <c:v>159.94</c:v>
                </c:pt>
                <c:pt idx="1206">
                  <c:v>157.62</c:v>
                </c:pt>
                <c:pt idx="1207">
                  <c:v>156.86000000000001</c:v>
                </c:pt>
                <c:pt idx="1208">
                  <c:v>166.62</c:v>
                </c:pt>
                <c:pt idx="1209">
                  <c:v>164.6</c:v>
                </c:pt>
                <c:pt idx="1210">
                  <c:v>160.72</c:v>
                </c:pt>
                <c:pt idx="1211">
                  <c:v>162.12</c:v>
                </c:pt>
                <c:pt idx="1212">
                  <c:v>156.16</c:v>
                </c:pt>
                <c:pt idx="1213">
                  <c:v>159.24</c:v>
                </c:pt>
                <c:pt idx="1214">
                  <c:v>166.1</c:v>
                </c:pt>
                <c:pt idx="1215">
                  <c:v>169.86</c:v>
                </c:pt>
                <c:pt idx="1216">
                  <c:v>169.66</c:v>
                </c:pt>
                <c:pt idx="1217">
                  <c:v>169.94</c:v>
                </c:pt>
                <c:pt idx="1218">
                  <c:v>167.58</c:v>
                </c:pt>
                <c:pt idx="1219">
                  <c:v>170.4</c:v>
                </c:pt>
                <c:pt idx="1220">
                  <c:v>170.96</c:v>
                </c:pt>
                <c:pt idx="1221">
                  <c:v>176.36</c:v>
                </c:pt>
                <c:pt idx="1222">
                  <c:v>174.32</c:v>
                </c:pt>
                <c:pt idx="1223">
                  <c:v>170</c:v>
                </c:pt>
                <c:pt idx="1224">
                  <c:v>169</c:v>
                </c:pt>
                <c:pt idx="1225">
                  <c:v>172.02</c:v>
                </c:pt>
                <c:pt idx="1226">
                  <c:v>171.5</c:v>
                </c:pt>
                <c:pt idx="1227">
                  <c:v>166.46</c:v>
                </c:pt>
                <c:pt idx="1228">
                  <c:v>166.3</c:v>
                </c:pt>
                <c:pt idx="1229">
                  <c:v>166.44</c:v>
                </c:pt>
                <c:pt idx="1230">
                  <c:v>167.2</c:v>
                </c:pt>
                <c:pt idx="1231">
                  <c:v>167</c:v>
                </c:pt>
                <c:pt idx="1232">
                  <c:v>171.18</c:v>
                </c:pt>
                <c:pt idx="1233">
                  <c:v>170.48</c:v>
                </c:pt>
                <c:pt idx="1234">
                  <c:v>172</c:v>
                </c:pt>
                <c:pt idx="1235">
                  <c:v>171.88</c:v>
                </c:pt>
                <c:pt idx="1236">
                  <c:v>169.62</c:v>
                </c:pt>
                <c:pt idx="1237">
                  <c:v>173.98</c:v>
                </c:pt>
                <c:pt idx="1238">
                  <c:v>170.9</c:v>
                </c:pt>
                <c:pt idx="1239">
                  <c:v>170.08</c:v>
                </c:pt>
                <c:pt idx="1240">
                  <c:v>179.02</c:v>
                </c:pt>
                <c:pt idx="1241">
                  <c:v>178.92</c:v>
                </c:pt>
                <c:pt idx="1242">
                  <c:v>176.56</c:v>
                </c:pt>
                <c:pt idx="1243">
                  <c:v>179.64</c:v>
                </c:pt>
                <c:pt idx="1244">
                  <c:v>181.7</c:v>
                </c:pt>
                <c:pt idx="1245">
                  <c:v>185.14</c:v>
                </c:pt>
                <c:pt idx="1246">
                  <c:v>187.36</c:v>
                </c:pt>
                <c:pt idx="1247">
                  <c:v>185.78</c:v>
                </c:pt>
                <c:pt idx="1248">
                  <c:v>184.44</c:v>
                </c:pt>
                <c:pt idx="1249">
                  <c:v>185.24</c:v>
                </c:pt>
                <c:pt idx="1250">
                  <c:v>186.66</c:v>
                </c:pt>
                <c:pt idx="1251">
                  <c:v>192.72</c:v>
                </c:pt>
                <c:pt idx="1252">
                  <c:v>192.14</c:v>
                </c:pt>
                <c:pt idx="1253">
                  <c:v>194.24</c:v>
                </c:pt>
                <c:pt idx="1254">
                  <c:v>194.64</c:v>
                </c:pt>
                <c:pt idx="1255">
                  <c:v>195.28</c:v>
                </c:pt>
                <c:pt idx="1256">
                  <c:v>197</c:v>
                </c:pt>
                <c:pt idx="1257">
                  <c:v>191.1</c:v>
                </c:pt>
                <c:pt idx="1258">
                  <c:v>193.36</c:v>
                </c:pt>
                <c:pt idx="1259">
                  <c:v>194</c:v>
                </c:pt>
                <c:pt idx="1260">
                  <c:v>193.46</c:v>
                </c:pt>
                <c:pt idx="1261">
                  <c:v>194</c:v>
                </c:pt>
                <c:pt idx="1262">
                  <c:v>197.4</c:v>
                </c:pt>
                <c:pt idx="1263">
                  <c:v>192.52</c:v>
                </c:pt>
                <c:pt idx="1264">
                  <c:v>192.24</c:v>
                </c:pt>
                <c:pt idx="1265">
                  <c:v>193.4</c:v>
                </c:pt>
                <c:pt idx="1266">
                  <c:v>195.94</c:v>
                </c:pt>
                <c:pt idx="1267">
                  <c:v>194.42</c:v>
                </c:pt>
                <c:pt idx="1268">
                  <c:v>184.14</c:v>
                </c:pt>
                <c:pt idx="1269">
                  <c:v>185.56</c:v>
                </c:pt>
                <c:pt idx="1270">
                  <c:v>184.1</c:v>
                </c:pt>
                <c:pt idx="1271">
                  <c:v>184.16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F-9E4A-B03F-30B0B0914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5616384"/>
        <c:axId val="965438240"/>
      </c:lineChart>
      <c:lineChart>
        <c:grouping val="standard"/>
        <c:varyColors val="0"/>
        <c:ser>
          <c:idx val="3"/>
          <c:order val="1"/>
          <c:tx>
            <c:strRef>
              <c:f>'Volatilità rispetto a indice'!$E$1</c:f>
              <c:strCache>
                <c:ptCount val="1"/>
                <c:pt idx="0">
                  <c:v>Volatilità Adidas a 20 gg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'Volatilità rispetto a indice'!$A$2:$A$1273</c:f>
              <c:numCache>
                <c:formatCode>dd\-mmm\-yyyy</c:formatCode>
                <c:ptCount val="127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43692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43703</c:v>
                </c:pt>
                <c:pt idx="165">
                  <c:v>43704</c:v>
                </c:pt>
                <c:pt idx="166">
                  <c:v>43705</c:v>
                </c:pt>
                <c:pt idx="167">
                  <c:v>43706</c:v>
                </c:pt>
                <c:pt idx="168">
                  <c:v>43707</c:v>
                </c:pt>
                <c:pt idx="169">
                  <c:v>43710</c:v>
                </c:pt>
                <c:pt idx="170">
                  <c:v>43711</c:v>
                </c:pt>
                <c:pt idx="171">
                  <c:v>43712</c:v>
                </c:pt>
                <c:pt idx="172">
                  <c:v>43713</c:v>
                </c:pt>
                <c:pt idx="173">
                  <c:v>43714</c:v>
                </c:pt>
                <c:pt idx="174">
                  <c:v>43717</c:v>
                </c:pt>
                <c:pt idx="175">
                  <c:v>43718</c:v>
                </c:pt>
                <c:pt idx="176">
                  <c:v>43719</c:v>
                </c:pt>
                <c:pt idx="177">
                  <c:v>43720</c:v>
                </c:pt>
                <c:pt idx="178">
                  <c:v>43721</c:v>
                </c:pt>
                <c:pt idx="179">
                  <c:v>43724</c:v>
                </c:pt>
                <c:pt idx="180">
                  <c:v>43725</c:v>
                </c:pt>
                <c:pt idx="181">
                  <c:v>43726</c:v>
                </c:pt>
                <c:pt idx="182">
                  <c:v>43727</c:v>
                </c:pt>
                <c:pt idx="183">
                  <c:v>43728</c:v>
                </c:pt>
                <c:pt idx="184">
                  <c:v>43731</c:v>
                </c:pt>
                <c:pt idx="185">
                  <c:v>43732</c:v>
                </c:pt>
                <c:pt idx="186">
                  <c:v>43733</c:v>
                </c:pt>
                <c:pt idx="187">
                  <c:v>43734</c:v>
                </c:pt>
                <c:pt idx="188">
                  <c:v>43735</c:v>
                </c:pt>
                <c:pt idx="189">
                  <c:v>43738</c:v>
                </c:pt>
                <c:pt idx="190">
                  <c:v>43739</c:v>
                </c:pt>
                <c:pt idx="191">
                  <c:v>43740</c:v>
                </c:pt>
                <c:pt idx="192">
                  <c:v>43742</c:v>
                </c:pt>
                <c:pt idx="193">
                  <c:v>43745</c:v>
                </c:pt>
                <c:pt idx="194">
                  <c:v>43746</c:v>
                </c:pt>
                <c:pt idx="195">
                  <c:v>43747</c:v>
                </c:pt>
                <c:pt idx="196">
                  <c:v>43748</c:v>
                </c:pt>
                <c:pt idx="197">
                  <c:v>43749</c:v>
                </c:pt>
                <c:pt idx="198">
                  <c:v>43752</c:v>
                </c:pt>
                <c:pt idx="199">
                  <c:v>43753</c:v>
                </c:pt>
                <c:pt idx="200">
                  <c:v>43754</c:v>
                </c:pt>
                <c:pt idx="201">
                  <c:v>43755</c:v>
                </c:pt>
                <c:pt idx="202">
                  <c:v>43756</c:v>
                </c:pt>
                <c:pt idx="203">
                  <c:v>43759</c:v>
                </c:pt>
                <c:pt idx="204">
                  <c:v>43760</c:v>
                </c:pt>
                <c:pt idx="205">
                  <c:v>43761</c:v>
                </c:pt>
                <c:pt idx="206">
                  <c:v>43762</c:v>
                </c:pt>
                <c:pt idx="207">
                  <c:v>43763</c:v>
                </c:pt>
                <c:pt idx="208">
                  <c:v>43766</c:v>
                </c:pt>
                <c:pt idx="209">
                  <c:v>43767</c:v>
                </c:pt>
                <c:pt idx="210">
                  <c:v>43768</c:v>
                </c:pt>
                <c:pt idx="211">
                  <c:v>43769</c:v>
                </c:pt>
                <c:pt idx="212">
                  <c:v>43770</c:v>
                </c:pt>
                <c:pt idx="213">
                  <c:v>43773</c:v>
                </c:pt>
                <c:pt idx="214">
                  <c:v>43774</c:v>
                </c:pt>
                <c:pt idx="215">
                  <c:v>43775</c:v>
                </c:pt>
                <c:pt idx="216">
                  <c:v>43776</c:v>
                </c:pt>
                <c:pt idx="217">
                  <c:v>43777</c:v>
                </c:pt>
                <c:pt idx="218">
                  <c:v>43780</c:v>
                </c:pt>
                <c:pt idx="219">
                  <c:v>43781</c:v>
                </c:pt>
                <c:pt idx="220">
                  <c:v>43782</c:v>
                </c:pt>
                <c:pt idx="221">
                  <c:v>43783</c:v>
                </c:pt>
                <c:pt idx="222">
                  <c:v>43784</c:v>
                </c:pt>
                <c:pt idx="223">
                  <c:v>43787</c:v>
                </c:pt>
                <c:pt idx="224">
                  <c:v>43788</c:v>
                </c:pt>
                <c:pt idx="225">
                  <c:v>43789</c:v>
                </c:pt>
                <c:pt idx="226">
                  <c:v>43790</c:v>
                </c:pt>
                <c:pt idx="227">
                  <c:v>43791</c:v>
                </c:pt>
                <c:pt idx="228">
                  <c:v>43794</c:v>
                </c:pt>
                <c:pt idx="229">
                  <c:v>43795</c:v>
                </c:pt>
                <c:pt idx="230">
                  <c:v>43796</c:v>
                </c:pt>
                <c:pt idx="231">
                  <c:v>43797</c:v>
                </c:pt>
                <c:pt idx="232">
                  <c:v>43798</c:v>
                </c:pt>
                <c:pt idx="233">
                  <c:v>43801</c:v>
                </c:pt>
                <c:pt idx="234">
                  <c:v>43802</c:v>
                </c:pt>
                <c:pt idx="235">
                  <c:v>43803</c:v>
                </c:pt>
                <c:pt idx="236">
                  <c:v>43804</c:v>
                </c:pt>
                <c:pt idx="237">
                  <c:v>43805</c:v>
                </c:pt>
                <c:pt idx="238">
                  <c:v>43808</c:v>
                </c:pt>
                <c:pt idx="239">
                  <c:v>43809</c:v>
                </c:pt>
                <c:pt idx="240">
                  <c:v>43810</c:v>
                </c:pt>
                <c:pt idx="241">
                  <c:v>43811</c:v>
                </c:pt>
                <c:pt idx="242">
                  <c:v>43812</c:v>
                </c:pt>
                <c:pt idx="243">
                  <c:v>43815</c:v>
                </c:pt>
                <c:pt idx="244">
                  <c:v>43816</c:v>
                </c:pt>
                <c:pt idx="245">
                  <c:v>43817</c:v>
                </c:pt>
                <c:pt idx="246">
                  <c:v>43818</c:v>
                </c:pt>
                <c:pt idx="247">
                  <c:v>43819</c:v>
                </c:pt>
                <c:pt idx="248">
                  <c:v>43822</c:v>
                </c:pt>
                <c:pt idx="249">
                  <c:v>43826</c:v>
                </c:pt>
                <c:pt idx="250">
                  <c:v>43829</c:v>
                </c:pt>
                <c:pt idx="251">
                  <c:v>43832</c:v>
                </c:pt>
                <c:pt idx="252">
                  <c:v>43833</c:v>
                </c:pt>
                <c:pt idx="253">
                  <c:v>43836</c:v>
                </c:pt>
                <c:pt idx="254">
                  <c:v>43837</c:v>
                </c:pt>
                <c:pt idx="255">
                  <c:v>43838</c:v>
                </c:pt>
                <c:pt idx="256">
                  <c:v>43839</c:v>
                </c:pt>
                <c:pt idx="257">
                  <c:v>43840</c:v>
                </c:pt>
                <c:pt idx="258">
                  <c:v>43843</c:v>
                </c:pt>
                <c:pt idx="259">
                  <c:v>43844</c:v>
                </c:pt>
                <c:pt idx="260">
                  <c:v>43845</c:v>
                </c:pt>
                <c:pt idx="261">
                  <c:v>43846</c:v>
                </c:pt>
                <c:pt idx="262">
                  <c:v>43847</c:v>
                </c:pt>
                <c:pt idx="263">
                  <c:v>43850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43878</c:v>
                </c:pt>
                <c:pt idx="284">
                  <c:v>43879</c:v>
                </c:pt>
                <c:pt idx="285">
                  <c:v>43880</c:v>
                </c:pt>
                <c:pt idx="286">
                  <c:v>43881</c:v>
                </c:pt>
                <c:pt idx="287">
                  <c:v>43882</c:v>
                </c:pt>
                <c:pt idx="288">
                  <c:v>43885</c:v>
                </c:pt>
                <c:pt idx="289">
                  <c:v>43886</c:v>
                </c:pt>
                <c:pt idx="290">
                  <c:v>43887</c:v>
                </c:pt>
                <c:pt idx="291">
                  <c:v>43888</c:v>
                </c:pt>
                <c:pt idx="292">
                  <c:v>43889</c:v>
                </c:pt>
                <c:pt idx="293">
                  <c:v>43892</c:v>
                </c:pt>
                <c:pt idx="294">
                  <c:v>43893</c:v>
                </c:pt>
                <c:pt idx="295">
                  <c:v>43894</c:v>
                </c:pt>
                <c:pt idx="296">
                  <c:v>43895</c:v>
                </c:pt>
                <c:pt idx="297">
                  <c:v>43896</c:v>
                </c:pt>
                <c:pt idx="298">
                  <c:v>43899</c:v>
                </c:pt>
                <c:pt idx="299">
                  <c:v>43900</c:v>
                </c:pt>
                <c:pt idx="300">
                  <c:v>43901</c:v>
                </c:pt>
                <c:pt idx="301">
                  <c:v>43902</c:v>
                </c:pt>
                <c:pt idx="302">
                  <c:v>43903</c:v>
                </c:pt>
                <c:pt idx="303">
                  <c:v>43906</c:v>
                </c:pt>
                <c:pt idx="304">
                  <c:v>43907</c:v>
                </c:pt>
                <c:pt idx="305">
                  <c:v>43908</c:v>
                </c:pt>
                <c:pt idx="306">
                  <c:v>43909</c:v>
                </c:pt>
                <c:pt idx="307">
                  <c:v>43910</c:v>
                </c:pt>
                <c:pt idx="308">
                  <c:v>43913</c:v>
                </c:pt>
                <c:pt idx="309">
                  <c:v>43914</c:v>
                </c:pt>
                <c:pt idx="310">
                  <c:v>43915</c:v>
                </c:pt>
                <c:pt idx="311">
                  <c:v>43916</c:v>
                </c:pt>
                <c:pt idx="312">
                  <c:v>43917</c:v>
                </c:pt>
                <c:pt idx="313">
                  <c:v>43920</c:v>
                </c:pt>
                <c:pt idx="314">
                  <c:v>43921</c:v>
                </c:pt>
                <c:pt idx="315">
                  <c:v>43922</c:v>
                </c:pt>
                <c:pt idx="316">
                  <c:v>43923</c:v>
                </c:pt>
                <c:pt idx="317">
                  <c:v>43924</c:v>
                </c:pt>
                <c:pt idx="318">
                  <c:v>43927</c:v>
                </c:pt>
                <c:pt idx="319">
                  <c:v>43928</c:v>
                </c:pt>
                <c:pt idx="320">
                  <c:v>43929</c:v>
                </c:pt>
                <c:pt idx="321">
                  <c:v>43930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43955</c:v>
                </c:pt>
                <c:pt idx="336">
                  <c:v>43956</c:v>
                </c:pt>
                <c:pt idx="337">
                  <c:v>43957</c:v>
                </c:pt>
                <c:pt idx="338">
                  <c:v>43958</c:v>
                </c:pt>
                <c:pt idx="339">
                  <c:v>43959</c:v>
                </c:pt>
                <c:pt idx="340">
                  <c:v>43962</c:v>
                </c:pt>
                <c:pt idx="341">
                  <c:v>43963</c:v>
                </c:pt>
                <c:pt idx="342">
                  <c:v>43964</c:v>
                </c:pt>
                <c:pt idx="343">
                  <c:v>43965</c:v>
                </c:pt>
                <c:pt idx="344">
                  <c:v>43966</c:v>
                </c:pt>
                <c:pt idx="345">
                  <c:v>43969</c:v>
                </c:pt>
                <c:pt idx="346">
                  <c:v>43970</c:v>
                </c:pt>
                <c:pt idx="347">
                  <c:v>43971</c:v>
                </c:pt>
                <c:pt idx="348">
                  <c:v>43972</c:v>
                </c:pt>
                <c:pt idx="349">
                  <c:v>43973</c:v>
                </c:pt>
                <c:pt idx="350">
                  <c:v>43976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43984</c:v>
                </c:pt>
                <c:pt idx="356">
                  <c:v>43985</c:v>
                </c:pt>
                <c:pt idx="357">
                  <c:v>43986</c:v>
                </c:pt>
                <c:pt idx="358">
                  <c:v>43987</c:v>
                </c:pt>
                <c:pt idx="359">
                  <c:v>43990</c:v>
                </c:pt>
                <c:pt idx="360">
                  <c:v>43991</c:v>
                </c:pt>
                <c:pt idx="361">
                  <c:v>43992</c:v>
                </c:pt>
                <c:pt idx="362">
                  <c:v>43993</c:v>
                </c:pt>
                <c:pt idx="363">
                  <c:v>43994</c:v>
                </c:pt>
                <c:pt idx="364">
                  <c:v>43997</c:v>
                </c:pt>
                <c:pt idx="365">
                  <c:v>43998</c:v>
                </c:pt>
                <c:pt idx="366">
                  <c:v>43999</c:v>
                </c:pt>
                <c:pt idx="367">
                  <c:v>44000</c:v>
                </c:pt>
                <c:pt idx="368">
                  <c:v>44001</c:v>
                </c:pt>
                <c:pt idx="369">
                  <c:v>44004</c:v>
                </c:pt>
                <c:pt idx="370">
                  <c:v>44005</c:v>
                </c:pt>
                <c:pt idx="371">
                  <c:v>44006</c:v>
                </c:pt>
                <c:pt idx="372">
                  <c:v>44007</c:v>
                </c:pt>
                <c:pt idx="373">
                  <c:v>44008</c:v>
                </c:pt>
                <c:pt idx="374">
                  <c:v>44011</c:v>
                </c:pt>
                <c:pt idx="375">
                  <c:v>44012</c:v>
                </c:pt>
                <c:pt idx="376">
                  <c:v>44013</c:v>
                </c:pt>
                <c:pt idx="377">
                  <c:v>44014</c:v>
                </c:pt>
                <c:pt idx="378">
                  <c:v>44015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44081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44161</c:v>
                </c:pt>
                <c:pt idx="483">
                  <c:v>44162</c:v>
                </c:pt>
                <c:pt idx="484">
                  <c:v>44165</c:v>
                </c:pt>
                <c:pt idx="485">
                  <c:v>44166</c:v>
                </c:pt>
                <c:pt idx="486">
                  <c:v>44167</c:v>
                </c:pt>
                <c:pt idx="487">
                  <c:v>44168</c:v>
                </c:pt>
                <c:pt idx="488">
                  <c:v>44169</c:v>
                </c:pt>
                <c:pt idx="489">
                  <c:v>44172</c:v>
                </c:pt>
                <c:pt idx="490">
                  <c:v>44173</c:v>
                </c:pt>
                <c:pt idx="491">
                  <c:v>44174</c:v>
                </c:pt>
                <c:pt idx="492">
                  <c:v>44175</c:v>
                </c:pt>
                <c:pt idx="493">
                  <c:v>44176</c:v>
                </c:pt>
                <c:pt idx="494">
                  <c:v>44179</c:v>
                </c:pt>
                <c:pt idx="495">
                  <c:v>44180</c:v>
                </c:pt>
                <c:pt idx="496">
                  <c:v>44181</c:v>
                </c:pt>
                <c:pt idx="497">
                  <c:v>44182</c:v>
                </c:pt>
                <c:pt idx="498">
                  <c:v>44183</c:v>
                </c:pt>
                <c:pt idx="499">
                  <c:v>44186</c:v>
                </c:pt>
                <c:pt idx="500">
                  <c:v>44187</c:v>
                </c:pt>
                <c:pt idx="501">
                  <c:v>44188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44214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44242</c:v>
                </c:pt>
                <c:pt idx="536">
                  <c:v>44243</c:v>
                </c:pt>
                <c:pt idx="537">
                  <c:v>44244</c:v>
                </c:pt>
                <c:pt idx="538">
                  <c:v>44245</c:v>
                </c:pt>
                <c:pt idx="539">
                  <c:v>44246</c:v>
                </c:pt>
                <c:pt idx="540">
                  <c:v>44249</c:v>
                </c:pt>
                <c:pt idx="541">
                  <c:v>44250</c:v>
                </c:pt>
                <c:pt idx="542">
                  <c:v>44251</c:v>
                </c:pt>
                <c:pt idx="543">
                  <c:v>44252</c:v>
                </c:pt>
                <c:pt idx="544">
                  <c:v>44253</c:v>
                </c:pt>
                <c:pt idx="545">
                  <c:v>44256</c:v>
                </c:pt>
                <c:pt idx="546">
                  <c:v>44257</c:v>
                </c:pt>
                <c:pt idx="547">
                  <c:v>44258</c:v>
                </c:pt>
                <c:pt idx="548">
                  <c:v>44259</c:v>
                </c:pt>
                <c:pt idx="549">
                  <c:v>44260</c:v>
                </c:pt>
                <c:pt idx="550">
                  <c:v>44263</c:v>
                </c:pt>
                <c:pt idx="551">
                  <c:v>44264</c:v>
                </c:pt>
                <c:pt idx="552">
                  <c:v>44265</c:v>
                </c:pt>
                <c:pt idx="553">
                  <c:v>44266</c:v>
                </c:pt>
                <c:pt idx="554">
                  <c:v>44267</c:v>
                </c:pt>
                <c:pt idx="555">
                  <c:v>44270</c:v>
                </c:pt>
                <c:pt idx="556">
                  <c:v>44271</c:v>
                </c:pt>
                <c:pt idx="557">
                  <c:v>44272</c:v>
                </c:pt>
                <c:pt idx="558">
                  <c:v>44273</c:v>
                </c:pt>
                <c:pt idx="559">
                  <c:v>44274</c:v>
                </c:pt>
                <c:pt idx="560">
                  <c:v>44277</c:v>
                </c:pt>
                <c:pt idx="561">
                  <c:v>44278</c:v>
                </c:pt>
                <c:pt idx="562">
                  <c:v>44279</c:v>
                </c:pt>
                <c:pt idx="563">
                  <c:v>44280</c:v>
                </c:pt>
                <c:pt idx="564">
                  <c:v>44281</c:v>
                </c:pt>
                <c:pt idx="565">
                  <c:v>44284</c:v>
                </c:pt>
                <c:pt idx="566">
                  <c:v>44285</c:v>
                </c:pt>
                <c:pt idx="567">
                  <c:v>44286</c:v>
                </c:pt>
                <c:pt idx="568">
                  <c:v>44287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44347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44382</c:v>
                </c:pt>
                <c:pt idx="633">
                  <c:v>44383</c:v>
                </c:pt>
                <c:pt idx="634">
                  <c:v>44384</c:v>
                </c:pt>
                <c:pt idx="635">
                  <c:v>44385</c:v>
                </c:pt>
                <c:pt idx="636">
                  <c:v>44386</c:v>
                </c:pt>
                <c:pt idx="637">
                  <c:v>44389</c:v>
                </c:pt>
                <c:pt idx="638">
                  <c:v>44390</c:v>
                </c:pt>
                <c:pt idx="639">
                  <c:v>44391</c:v>
                </c:pt>
                <c:pt idx="640">
                  <c:v>44392</c:v>
                </c:pt>
                <c:pt idx="641">
                  <c:v>44393</c:v>
                </c:pt>
                <c:pt idx="642">
                  <c:v>44396</c:v>
                </c:pt>
                <c:pt idx="643">
                  <c:v>44397</c:v>
                </c:pt>
                <c:pt idx="644">
                  <c:v>44398</c:v>
                </c:pt>
                <c:pt idx="645">
                  <c:v>44399</c:v>
                </c:pt>
                <c:pt idx="646">
                  <c:v>44400</c:v>
                </c:pt>
                <c:pt idx="647">
                  <c:v>44403</c:v>
                </c:pt>
                <c:pt idx="648">
                  <c:v>44404</c:v>
                </c:pt>
                <c:pt idx="649">
                  <c:v>44405</c:v>
                </c:pt>
                <c:pt idx="650">
                  <c:v>44406</c:v>
                </c:pt>
                <c:pt idx="651">
                  <c:v>44407</c:v>
                </c:pt>
                <c:pt idx="652">
                  <c:v>44410</c:v>
                </c:pt>
                <c:pt idx="653">
                  <c:v>44411</c:v>
                </c:pt>
                <c:pt idx="654">
                  <c:v>44412</c:v>
                </c:pt>
                <c:pt idx="655">
                  <c:v>44413</c:v>
                </c:pt>
                <c:pt idx="656">
                  <c:v>44414</c:v>
                </c:pt>
                <c:pt idx="657">
                  <c:v>44417</c:v>
                </c:pt>
                <c:pt idx="658">
                  <c:v>44418</c:v>
                </c:pt>
                <c:pt idx="659">
                  <c:v>44419</c:v>
                </c:pt>
                <c:pt idx="660">
                  <c:v>44420</c:v>
                </c:pt>
                <c:pt idx="661">
                  <c:v>44421</c:v>
                </c:pt>
                <c:pt idx="662">
                  <c:v>44424</c:v>
                </c:pt>
                <c:pt idx="663">
                  <c:v>44425</c:v>
                </c:pt>
                <c:pt idx="664">
                  <c:v>44426</c:v>
                </c:pt>
                <c:pt idx="665">
                  <c:v>44427</c:v>
                </c:pt>
                <c:pt idx="666">
                  <c:v>44428</c:v>
                </c:pt>
                <c:pt idx="667">
                  <c:v>44431</c:v>
                </c:pt>
                <c:pt idx="668">
                  <c:v>44432</c:v>
                </c:pt>
                <c:pt idx="669">
                  <c:v>44433</c:v>
                </c:pt>
                <c:pt idx="670">
                  <c:v>44434</c:v>
                </c:pt>
                <c:pt idx="671">
                  <c:v>44435</c:v>
                </c:pt>
                <c:pt idx="672">
                  <c:v>44438</c:v>
                </c:pt>
                <c:pt idx="673">
                  <c:v>44439</c:v>
                </c:pt>
                <c:pt idx="674">
                  <c:v>44440</c:v>
                </c:pt>
                <c:pt idx="675">
                  <c:v>44441</c:v>
                </c:pt>
                <c:pt idx="676">
                  <c:v>44442</c:v>
                </c:pt>
                <c:pt idx="677">
                  <c:v>44445</c:v>
                </c:pt>
                <c:pt idx="678">
                  <c:v>44446</c:v>
                </c:pt>
                <c:pt idx="679">
                  <c:v>44447</c:v>
                </c:pt>
                <c:pt idx="680">
                  <c:v>44448</c:v>
                </c:pt>
                <c:pt idx="681">
                  <c:v>44449</c:v>
                </c:pt>
                <c:pt idx="682">
                  <c:v>44452</c:v>
                </c:pt>
                <c:pt idx="683">
                  <c:v>44453</c:v>
                </c:pt>
                <c:pt idx="684">
                  <c:v>44454</c:v>
                </c:pt>
                <c:pt idx="685">
                  <c:v>44455</c:v>
                </c:pt>
                <c:pt idx="686">
                  <c:v>44456</c:v>
                </c:pt>
                <c:pt idx="687">
                  <c:v>44459</c:v>
                </c:pt>
                <c:pt idx="688">
                  <c:v>44460</c:v>
                </c:pt>
                <c:pt idx="689">
                  <c:v>44461</c:v>
                </c:pt>
                <c:pt idx="690">
                  <c:v>44462</c:v>
                </c:pt>
                <c:pt idx="691">
                  <c:v>44463</c:v>
                </c:pt>
                <c:pt idx="692">
                  <c:v>44466</c:v>
                </c:pt>
                <c:pt idx="693">
                  <c:v>44467</c:v>
                </c:pt>
                <c:pt idx="694">
                  <c:v>44468</c:v>
                </c:pt>
                <c:pt idx="695">
                  <c:v>44469</c:v>
                </c:pt>
                <c:pt idx="696">
                  <c:v>44470</c:v>
                </c:pt>
                <c:pt idx="697">
                  <c:v>44473</c:v>
                </c:pt>
                <c:pt idx="698">
                  <c:v>44474</c:v>
                </c:pt>
                <c:pt idx="699">
                  <c:v>44475</c:v>
                </c:pt>
                <c:pt idx="700">
                  <c:v>44476</c:v>
                </c:pt>
                <c:pt idx="701">
                  <c:v>44477</c:v>
                </c:pt>
                <c:pt idx="702">
                  <c:v>44480</c:v>
                </c:pt>
                <c:pt idx="703">
                  <c:v>44481</c:v>
                </c:pt>
                <c:pt idx="704">
                  <c:v>44482</c:v>
                </c:pt>
                <c:pt idx="705">
                  <c:v>44483</c:v>
                </c:pt>
                <c:pt idx="706">
                  <c:v>44484</c:v>
                </c:pt>
                <c:pt idx="707">
                  <c:v>44487</c:v>
                </c:pt>
                <c:pt idx="708">
                  <c:v>44488</c:v>
                </c:pt>
                <c:pt idx="709">
                  <c:v>44489</c:v>
                </c:pt>
                <c:pt idx="710">
                  <c:v>44490</c:v>
                </c:pt>
                <c:pt idx="711">
                  <c:v>44491</c:v>
                </c:pt>
                <c:pt idx="712">
                  <c:v>44494</c:v>
                </c:pt>
                <c:pt idx="713">
                  <c:v>44495</c:v>
                </c:pt>
                <c:pt idx="714">
                  <c:v>44496</c:v>
                </c:pt>
                <c:pt idx="715">
                  <c:v>44497</c:v>
                </c:pt>
                <c:pt idx="716">
                  <c:v>44498</c:v>
                </c:pt>
                <c:pt idx="717">
                  <c:v>44501</c:v>
                </c:pt>
                <c:pt idx="718">
                  <c:v>44502</c:v>
                </c:pt>
                <c:pt idx="719">
                  <c:v>44503</c:v>
                </c:pt>
                <c:pt idx="720">
                  <c:v>44504</c:v>
                </c:pt>
                <c:pt idx="721">
                  <c:v>44505</c:v>
                </c:pt>
                <c:pt idx="722">
                  <c:v>44508</c:v>
                </c:pt>
                <c:pt idx="723">
                  <c:v>44509</c:v>
                </c:pt>
                <c:pt idx="724">
                  <c:v>44510</c:v>
                </c:pt>
                <c:pt idx="725">
                  <c:v>44511</c:v>
                </c:pt>
                <c:pt idx="726">
                  <c:v>44512</c:v>
                </c:pt>
                <c:pt idx="727">
                  <c:v>44515</c:v>
                </c:pt>
                <c:pt idx="728">
                  <c:v>44516</c:v>
                </c:pt>
                <c:pt idx="729">
                  <c:v>44517</c:v>
                </c:pt>
                <c:pt idx="730">
                  <c:v>44518</c:v>
                </c:pt>
                <c:pt idx="731">
                  <c:v>44519</c:v>
                </c:pt>
                <c:pt idx="732">
                  <c:v>44522</c:v>
                </c:pt>
                <c:pt idx="733">
                  <c:v>44523</c:v>
                </c:pt>
                <c:pt idx="734">
                  <c:v>44524</c:v>
                </c:pt>
                <c:pt idx="735">
                  <c:v>44525</c:v>
                </c:pt>
                <c:pt idx="736">
                  <c:v>44526</c:v>
                </c:pt>
                <c:pt idx="737">
                  <c:v>44529</c:v>
                </c:pt>
                <c:pt idx="738">
                  <c:v>44530</c:v>
                </c:pt>
                <c:pt idx="739">
                  <c:v>44531</c:v>
                </c:pt>
                <c:pt idx="740">
                  <c:v>44532</c:v>
                </c:pt>
                <c:pt idx="741">
                  <c:v>44533</c:v>
                </c:pt>
                <c:pt idx="742">
                  <c:v>44536</c:v>
                </c:pt>
                <c:pt idx="743">
                  <c:v>44537</c:v>
                </c:pt>
                <c:pt idx="744">
                  <c:v>44538</c:v>
                </c:pt>
                <c:pt idx="745">
                  <c:v>44539</c:v>
                </c:pt>
                <c:pt idx="746">
                  <c:v>44540</c:v>
                </c:pt>
                <c:pt idx="747">
                  <c:v>44543</c:v>
                </c:pt>
                <c:pt idx="748">
                  <c:v>44544</c:v>
                </c:pt>
                <c:pt idx="749">
                  <c:v>44545</c:v>
                </c:pt>
                <c:pt idx="750">
                  <c:v>44546</c:v>
                </c:pt>
                <c:pt idx="751">
                  <c:v>44547</c:v>
                </c:pt>
                <c:pt idx="752">
                  <c:v>44550</c:v>
                </c:pt>
                <c:pt idx="753">
                  <c:v>44551</c:v>
                </c:pt>
                <c:pt idx="754">
                  <c:v>44552</c:v>
                </c:pt>
                <c:pt idx="755">
                  <c:v>44553</c:v>
                </c:pt>
                <c:pt idx="756">
                  <c:v>44557</c:v>
                </c:pt>
                <c:pt idx="757">
                  <c:v>44558</c:v>
                </c:pt>
                <c:pt idx="758">
                  <c:v>44559</c:v>
                </c:pt>
                <c:pt idx="759">
                  <c:v>44560</c:v>
                </c:pt>
                <c:pt idx="760">
                  <c:v>44564</c:v>
                </c:pt>
                <c:pt idx="761">
                  <c:v>44565</c:v>
                </c:pt>
                <c:pt idx="762">
                  <c:v>44566</c:v>
                </c:pt>
                <c:pt idx="763">
                  <c:v>44567</c:v>
                </c:pt>
                <c:pt idx="764">
                  <c:v>44568</c:v>
                </c:pt>
                <c:pt idx="765">
                  <c:v>44571</c:v>
                </c:pt>
                <c:pt idx="766">
                  <c:v>44572</c:v>
                </c:pt>
                <c:pt idx="767">
                  <c:v>44573</c:v>
                </c:pt>
                <c:pt idx="768">
                  <c:v>44574</c:v>
                </c:pt>
                <c:pt idx="769">
                  <c:v>44575</c:v>
                </c:pt>
                <c:pt idx="770">
                  <c:v>44578</c:v>
                </c:pt>
                <c:pt idx="771">
                  <c:v>44579</c:v>
                </c:pt>
                <c:pt idx="772">
                  <c:v>44580</c:v>
                </c:pt>
                <c:pt idx="773">
                  <c:v>44581</c:v>
                </c:pt>
                <c:pt idx="774">
                  <c:v>44582</c:v>
                </c:pt>
                <c:pt idx="775">
                  <c:v>44585</c:v>
                </c:pt>
                <c:pt idx="776">
                  <c:v>44586</c:v>
                </c:pt>
                <c:pt idx="777">
                  <c:v>44587</c:v>
                </c:pt>
                <c:pt idx="778">
                  <c:v>44588</c:v>
                </c:pt>
                <c:pt idx="779">
                  <c:v>44589</c:v>
                </c:pt>
                <c:pt idx="780">
                  <c:v>44592</c:v>
                </c:pt>
                <c:pt idx="781">
                  <c:v>44593</c:v>
                </c:pt>
                <c:pt idx="782">
                  <c:v>44594</c:v>
                </c:pt>
                <c:pt idx="783">
                  <c:v>44595</c:v>
                </c:pt>
                <c:pt idx="784">
                  <c:v>44596</c:v>
                </c:pt>
                <c:pt idx="785">
                  <c:v>44599</c:v>
                </c:pt>
                <c:pt idx="786">
                  <c:v>44600</c:v>
                </c:pt>
                <c:pt idx="787">
                  <c:v>44601</c:v>
                </c:pt>
                <c:pt idx="788">
                  <c:v>44602</c:v>
                </c:pt>
                <c:pt idx="789">
                  <c:v>44603</c:v>
                </c:pt>
                <c:pt idx="790">
                  <c:v>44606</c:v>
                </c:pt>
                <c:pt idx="791">
                  <c:v>44607</c:v>
                </c:pt>
                <c:pt idx="792">
                  <c:v>44608</c:v>
                </c:pt>
                <c:pt idx="793">
                  <c:v>44609</c:v>
                </c:pt>
                <c:pt idx="794">
                  <c:v>44610</c:v>
                </c:pt>
                <c:pt idx="795">
                  <c:v>44613</c:v>
                </c:pt>
                <c:pt idx="796">
                  <c:v>44614</c:v>
                </c:pt>
                <c:pt idx="797">
                  <c:v>44615</c:v>
                </c:pt>
                <c:pt idx="798">
                  <c:v>44616</c:v>
                </c:pt>
                <c:pt idx="799">
                  <c:v>44617</c:v>
                </c:pt>
                <c:pt idx="800">
                  <c:v>44620</c:v>
                </c:pt>
                <c:pt idx="801">
                  <c:v>44621</c:v>
                </c:pt>
                <c:pt idx="802">
                  <c:v>44622</c:v>
                </c:pt>
                <c:pt idx="803">
                  <c:v>44623</c:v>
                </c:pt>
                <c:pt idx="804">
                  <c:v>44624</c:v>
                </c:pt>
                <c:pt idx="805">
                  <c:v>44627</c:v>
                </c:pt>
                <c:pt idx="806">
                  <c:v>44628</c:v>
                </c:pt>
                <c:pt idx="807">
                  <c:v>44629</c:v>
                </c:pt>
                <c:pt idx="808">
                  <c:v>44630</c:v>
                </c:pt>
                <c:pt idx="809">
                  <c:v>44631</c:v>
                </c:pt>
                <c:pt idx="810">
                  <c:v>44634</c:v>
                </c:pt>
                <c:pt idx="811">
                  <c:v>44635</c:v>
                </c:pt>
                <c:pt idx="812">
                  <c:v>44636</c:v>
                </c:pt>
                <c:pt idx="813">
                  <c:v>44637</c:v>
                </c:pt>
                <c:pt idx="814">
                  <c:v>44638</c:v>
                </c:pt>
                <c:pt idx="815">
                  <c:v>44641</c:v>
                </c:pt>
                <c:pt idx="816">
                  <c:v>44642</c:v>
                </c:pt>
                <c:pt idx="817">
                  <c:v>44643</c:v>
                </c:pt>
                <c:pt idx="818">
                  <c:v>44644</c:v>
                </c:pt>
                <c:pt idx="819">
                  <c:v>44645</c:v>
                </c:pt>
                <c:pt idx="820">
                  <c:v>44648</c:v>
                </c:pt>
                <c:pt idx="821">
                  <c:v>44649</c:v>
                </c:pt>
                <c:pt idx="822">
                  <c:v>44650</c:v>
                </c:pt>
                <c:pt idx="823">
                  <c:v>44651</c:v>
                </c:pt>
                <c:pt idx="824">
                  <c:v>44652</c:v>
                </c:pt>
                <c:pt idx="825">
                  <c:v>44655</c:v>
                </c:pt>
                <c:pt idx="826">
                  <c:v>44656</c:v>
                </c:pt>
                <c:pt idx="827">
                  <c:v>44657</c:v>
                </c:pt>
                <c:pt idx="828">
                  <c:v>44658</c:v>
                </c:pt>
                <c:pt idx="829">
                  <c:v>44659</c:v>
                </c:pt>
                <c:pt idx="830">
                  <c:v>44662</c:v>
                </c:pt>
                <c:pt idx="831">
                  <c:v>44663</c:v>
                </c:pt>
                <c:pt idx="832">
                  <c:v>44664</c:v>
                </c:pt>
                <c:pt idx="833">
                  <c:v>44665</c:v>
                </c:pt>
                <c:pt idx="834">
                  <c:v>44670</c:v>
                </c:pt>
                <c:pt idx="835">
                  <c:v>44671</c:v>
                </c:pt>
                <c:pt idx="836">
                  <c:v>44672</c:v>
                </c:pt>
                <c:pt idx="837">
                  <c:v>44673</c:v>
                </c:pt>
                <c:pt idx="838">
                  <c:v>44676</c:v>
                </c:pt>
                <c:pt idx="839">
                  <c:v>44677</c:v>
                </c:pt>
                <c:pt idx="840">
                  <c:v>44678</c:v>
                </c:pt>
                <c:pt idx="841">
                  <c:v>44679</c:v>
                </c:pt>
                <c:pt idx="842">
                  <c:v>44680</c:v>
                </c:pt>
                <c:pt idx="843">
                  <c:v>44683</c:v>
                </c:pt>
                <c:pt idx="844">
                  <c:v>44684</c:v>
                </c:pt>
                <c:pt idx="845">
                  <c:v>44685</c:v>
                </c:pt>
                <c:pt idx="846">
                  <c:v>44686</c:v>
                </c:pt>
                <c:pt idx="847">
                  <c:v>44687</c:v>
                </c:pt>
                <c:pt idx="848">
                  <c:v>44690</c:v>
                </c:pt>
                <c:pt idx="849">
                  <c:v>44691</c:v>
                </c:pt>
                <c:pt idx="850">
                  <c:v>44692</c:v>
                </c:pt>
                <c:pt idx="851">
                  <c:v>44693</c:v>
                </c:pt>
                <c:pt idx="852">
                  <c:v>44694</c:v>
                </c:pt>
                <c:pt idx="853">
                  <c:v>44697</c:v>
                </c:pt>
                <c:pt idx="854">
                  <c:v>44698</c:v>
                </c:pt>
                <c:pt idx="855">
                  <c:v>44699</c:v>
                </c:pt>
                <c:pt idx="856">
                  <c:v>44700</c:v>
                </c:pt>
                <c:pt idx="857">
                  <c:v>44701</c:v>
                </c:pt>
                <c:pt idx="858">
                  <c:v>44704</c:v>
                </c:pt>
                <c:pt idx="859">
                  <c:v>44705</c:v>
                </c:pt>
                <c:pt idx="860">
                  <c:v>44706</c:v>
                </c:pt>
                <c:pt idx="861">
                  <c:v>44707</c:v>
                </c:pt>
                <c:pt idx="862">
                  <c:v>44708</c:v>
                </c:pt>
                <c:pt idx="863">
                  <c:v>44711</c:v>
                </c:pt>
                <c:pt idx="864">
                  <c:v>44712</c:v>
                </c:pt>
                <c:pt idx="865">
                  <c:v>44713</c:v>
                </c:pt>
                <c:pt idx="866">
                  <c:v>44714</c:v>
                </c:pt>
                <c:pt idx="867">
                  <c:v>44715</c:v>
                </c:pt>
                <c:pt idx="868">
                  <c:v>44718</c:v>
                </c:pt>
                <c:pt idx="869">
                  <c:v>44719</c:v>
                </c:pt>
                <c:pt idx="870">
                  <c:v>44720</c:v>
                </c:pt>
                <c:pt idx="871">
                  <c:v>44721</c:v>
                </c:pt>
                <c:pt idx="872">
                  <c:v>44722</c:v>
                </c:pt>
                <c:pt idx="873">
                  <c:v>44725</c:v>
                </c:pt>
                <c:pt idx="874">
                  <c:v>44726</c:v>
                </c:pt>
                <c:pt idx="875">
                  <c:v>44727</c:v>
                </c:pt>
                <c:pt idx="876">
                  <c:v>44728</c:v>
                </c:pt>
                <c:pt idx="877">
                  <c:v>44729</c:v>
                </c:pt>
                <c:pt idx="878">
                  <c:v>44732</c:v>
                </c:pt>
                <c:pt idx="879">
                  <c:v>44733</c:v>
                </c:pt>
                <c:pt idx="880">
                  <c:v>44734</c:v>
                </c:pt>
                <c:pt idx="881">
                  <c:v>44735</c:v>
                </c:pt>
                <c:pt idx="882">
                  <c:v>44736</c:v>
                </c:pt>
                <c:pt idx="883">
                  <c:v>44739</c:v>
                </c:pt>
                <c:pt idx="884">
                  <c:v>44740</c:v>
                </c:pt>
                <c:pt idx="885">
                  <c:v>44741</c:v>
                </c:pt>
                <c:pt idx="886">
                  <c:v>44742</c:v>
                </c:pt>
                <c:pt idx="887">
                  <c:v>44743</c:v>
                </c:pt>
                <c:pt idx="888">
                  <c:v>44746</c:v>
                </c:pt>
                <c:pt idx="889">
                  <c:v>44747</c:v>
                </c:pt>
                <c:pt idx="890">
                  <c:v>44748</c:v>
                </c:pt>
                <c:pt idx="891">
                  <c:v>44749</c:v>
                </c:pt>
                <c:pt idx="892">
                  <c:v>44750</c:v>
                </c:pt>
                <c:pt idx="893">
                  <c:v>44753</c:v>
                </c:pt>
                <c:pt idx="894">
                  <c:v>44754</c:v>
                </c:pt>
                <c:pt idx="895">
                  <c:v>44755</c:v>
                </c:pt>
                <c:pt idx="896">
                  <c:v>44756</c:v>
                </c:pt>
                <c:pt idx="897">
                  <c:v>44757</c:v>
                </c:pt>
                <c:pt idx="898">
                  <c:v>44760</c:v>
                </c:pt>
                <c:pt idx="899">
                  <c:v>44761</c:v>
                </c:pt>
                <c:pt idx="900">
                  <c:v>44762</c:v>
                </c:pt>
                <c:pt idx="901">
                  <c:v>44763</c:v>
                </c:pt>
                <c:pt idx="902">
                  <c:v>44764</c:v>
                </c:pt>
                <c:pt idx="903">
                  <c:v>44767</c:v>
                </c:pt>
                <c:pt idx="904">
                  <c:v>44768</c:v>
                </c:pt>
                <c:pt idx="905">
                  <c:v>44769</c:v>
                </c:pt>
                <c:pt idx="906">
                  <c:v>44770</c:v>
                </c:pt>
                <c:pt idx="907">
                  <c:v>44771</c:v>
                </c:pt>
                <c:pt idx="908">
                  <c:v>44774</c:v>
                </c:pt>
                <c:pt idx="909">
                  <c:v>44775</c:v>
                </c:pt>
                <c:pt idx="910">
                  <c:v>44776</c:v>
                </c:pt>
                <c:pt idx="911">
                  <c:v>44777</c:v>
                </c:pt>
                <c:pt idx="912">
                  <c:v>44778</c:v>
                </c:pt>
                <c:pt idx="913">
                  <c:v>44781</c:v>
                </c:pt>
                <c:pt idx="914">
                  <c:v>44782</c:v>
                </c:pt>
                <c:pt idx="915">
                  <c:v>44783</c:v>
                </c:pt>
                <c:pt idx="916">
                  <c:v>44784</c:v>
                </c:pt>
                <c:pt idx="917">
                  <c:v>44785</c:v>
                </c:pt>
                <c:pt idx="918">
                  <c:v>44788</c:v>
                </c:pt>
                <c:pt idx="919">
                  <c:v>44789</c:v>
                </c:pt>
                <c:pt idx="920">
                  <c:v>44790</c:v>
                </c:pt>
                <c:pt idx="921">
                  <c:v>44791</c:v>
                </c:pt>
                <c:pt idx="922">
                  <c:v>44792</c:v>
                </c:pt>
                <c:pt idx="923">
                  <c:v>44795</c:v>
                </c:pt>
                <c:pt idx="924">
                  <c:v>44796</c:v>
                </c:pt>
                <c:pt idx="925">
                  <c:v>44797</c:v>
                </c:pt>
                <c:pt idx="926">
                  <c:v>44798</c:v>
                </c:pt>
                <c:pt idx="927">
                  <c:v>44799</c:v>
                </c:pt>
                <c:pt idx="928">
                  <c:v>44802</c:v>
                </c:pt>
                <c:pt idx="929">
                  <c:v>44803</c:v>
                </c:pt>
                <c:pt idx="930">
                  <c:v>44804</c:v>
                </c:pt>
                <c:pt idx="931">
                  <c:v>44805</c:v>
                </c:pt>
                <c:pt idx="932">
                  <c:v>44806</c:v>
                </c:pt>
                <c:pt idx="933">
                  <c:v>44809</c:v>
                </c:pt>
                <c:pt idx="934">
                  <c:v>44810</c:v>
                </c:pt>
                <c:pt idx="935">
                  <c:v>44811</c:v>
                </c:pt>
                <c:pt idx="936">
                  <c:v>44812</c:v>
                </c:pt>
                <c:pt idx="937">
                  <c:v>44813</c:v>
                </c:pt>
                <c:pt idx="938">
                  <c:v>44816</c:v>
                </c:pt>
                <c:pt idx="939">
                  <c:v>44817</c:v>
                </c:pt>
                <c:pt idx="940">
                  <c:v>44818</c:v>
                </c:pt>
                <c:pt idx="941">
                  <c:v>44819</c:v>
                </c:pt>
                <c:pt idx="942">
                  <c:v>44820</c:v>
                </c:pt>
                <c:pt idx="943">
                  <c:v>44823</c:v>
                </c:pt>
                <c:pt idx="944">
                  <c:v>44824</c:v>
                </c:pt>
                <c:pt idx="945">
                  <c:v>44825</c:v>
                </c:pt>
                <c:pt idx="946">
                  <c:v>44826</c:v>
                </c:pt>
                <c:pt idx="947">
                  <c:v>44827</c:v>
                </c:pt>
                <c:pt idx="948">
                  <c:v>44830</c:v>
                </c:pt>
                <c:pt idx="949">
                  <c:v>44831</c:v>
                </c:pt>
                <c:pt idx="950">
                  <c:v>44832</c:v>
                </c:pt>
                <c:pt idx="951">
                  <c:v>44833</c:v>
                </c:pt>
                <c:pt idx="952">
                  <c:v>44834</c:v>
                </c:pt>
                <c:pt idx="953">
                  <c:v>44837</c:v>
                </c:pt>
                <c:pt idx="954">
                  <c:v>44838</c:v>
                </c:pt>
                <c:pt idx="955">
                  <c:v>44839</c:v>
                </c:pt>
                <c:pt idx="956">
                  <c:v>44840</c:v>
                </c:pt>
                <c:pt idx="957">
                  <c:v>44841</c:v>
                </c:pt>
                <c:pt idx="958">
                  <c:v>44844</c:v>
                </c:pt>
                <c:pt idx="959">
                  <c:v>44845</c:v>
                </c:pt>
                <c:pt idx="960">
                  <c:v>44846</c:v>
                </c:pt>
                <c:pt idx="961">
                  <c:v>44847</c:v>
                </c:pt>
                <c:pt idx="962">
                  <c:v>44848</c:v>
                </c:pt>
                <c:pt idx="963">
                  <c:v>44851</c:v>
                </c:pt>
                <c:pt idx="964">
                  <c:v>44852</c:v>
                </c:pt>
                <c:pt idx="965">
                  <c:v>44853</c:v>
                </c:pt>
                <c:pt idx="966">
                  <c:v>44854</c:v>
                </c:pt>
                <c:pt idx="967">
                  <c:v>44855</c:v>
                </c:pt>
                <c:pt idx="968">
                  <c:v>44858</c:v>
                </c:pt>
                <c:pt idx="969">
                  <c:v>44859</c:v>
                </c:pt>
                <c:pt idx="970">
                  <c:v>44860</c:v>
                </c:pt>
                <c:pt idx="971">
                  <c:v>44861</c:v>
                </c:pt>
                <c:pt idx="972">
                  <c:v>44862</c:v>
                </c:pt>
                <c:pt idx="973">
                  <c:v>44865</c:v>
                </c:pt>
                <c:pt idx="974">
                  <c:v>44866</c:v>
                </c:pt>
                <c:pt idx="975">
                  <c:v>44867</c:v>
                </c:pt>
                <c:pt idx="976">
                  <c:v>44868</c:v>
                </c:pt>
                <c:pt idx="977">
                  <c:v>44869</c:v>
                </c:pt>
                <c:pt idx="978">
                  <c:v>44872</c:v>
                </c:pt>
                <c:pt idx="979">
                  <c:v>44873</c:v>
                </c:pt>
                <c:pt idx="980">
                  <c:v>44874</c:v>
                </c:pt>
                <c:pt idx="981">
                  <c:v>44875</c:v>
                </c:pt>
                <c:pt idx="982">
                  <c:v>44876</c:v>
                </c:pt>
                <c:pt idx="983">
                  <c:v>44879</c:v>
                </c:pt>
                <c:pt idx="984">
                  <c:v>44880</c:v>
                </c:pt>
                <c:pt idx="985">
                  <c:v>44881</c:v>
                </c:pt>
                <c:pt idx="986">
                  <c:v>44882</c:v>
                </c:pt>
                <c:pt idx="987">
                  <c:v>44883</c:v>
                </c:pt>
                <c:pt idx="988">
                  <c:v>44886</c:v>
                </c:pt>
                <c:pt idx="989">
                  <c:v>44887</c:v>
                </c:pt>
                <c:pt idx="990">
                  <c:v>44888</c:v>
                </c:pt>
                <c:pt idx="991">
                  <c:v>44889</c:v>
                </c:pt>
                <c:pt idx="992">
                  <c:v>44890</c:v>
                </c:pt>
                <c:pt idx="993">
                  <c:v>44893</c:v>
                </c:pt>
                <c:pt idx="994">
                  <c:v>44894</c:v>
                </c:pt>
                <c:pt idx="995">
                  <c:v>44895</c:v>
                </c:pt>
                <c:pt idx="996">
                  <c:v>44896</c:v>
                </c:pt>
                <c:pt idx="997">
                  <c:v>44897</c:v>
                </c:pt>
                <c:pt idx="998">
                  <c:v>44900</c:v>
                </c:pt>
                <c:pt idx="999">
                  <c:v>44901</c:v>
                </c:pt>
                <c:pt idx="1000">
                  <c:v>44902</c:v>
                </c:pt>
                <c:pt idx="1001">
                  <c:v>44903</c:v>
                </c:pt>
                <c:pt idx="1002">
                  <c:v>44904</c:v>
                </c:pt>
                <c:pt idx="1003">
                  <c:v>44907</c:v>
                </c:pt>
                <c:pt idx="1004">
                  <c:v>44908</c:v>
                </c:pt>
                <c:pt idx="1005">
                  <c:v>44909</c:v>
                </c:pt>
                <c:pt idx="1006">
                  <c:v>44910</c:v>
                </c:pt>
                <c:pt idx="1007">
                  <c:v>44911</c:v>
                </c:pt>
                <c:pt idx="1008">
                  <c:v>44914</c:v>
                </c:pt>
                <c:pt idx="1009">
                  <c:v>44915</c:v>
                </c:pt>
                <c:pt idx="1010">
                  <c:v>44916</c:v>
                </c:pt>
                <c:pt idx="1011">
                  <c:v>44917</c:v>
                </c:pt>
                <c:pt idx="1012">
                  <c:v>44918</c:v>
                </c:pt>
                <c:pt idx="1013">
                  <c:v>44922</c:v>
                </c:pt>
                <c:pt idx="1014">
                  <c:v>44923</c:v>
                </c:pt>
                <c:pt idx="1015">
                  <c:v>44924</c:v>
                </c:pt>
                <c:pt idx="1016">
                  <c:v>44925</c:v>
                </c:pt>
                <c:pt idx="1017">
                  <c:v>44928</c:v>
                </c:pt>
                <c:pt idx="1018">
                  <c:v>44929</c:v>
                </c:pt>
                <c:pt idx="1019">
                  <c:v>44930</c:v>
                </c:pt>
                <c:pt idx="1020">
                  <c:v>44931</c:v>
                </c:pt>
                <c:pt idx="1021">
                  <c:v>44932</c:v>
                </c:pt>
                <c:pt idx="1022">
                  <c:v>44935</c:v>
                </c:pt>
                <c:pt idx="1023">
                  <c:v>44936</c:v>
                </c:pt>
                <c:pt idx="1024">
                  <c:v>44937</c:v>
                </c:pt>
                <c:pt idx="1025">
                  <c:v>44938</c:v>
                </c:pt>
                <c:pt idx="1026">
                  <c:v>44939</c:v>
                </c:pt>
                <c:pt idx="1027">
                  <c:v>44942</c:v>
                </c:pt>
                <c:pt idx="1028">
                  <c:v>44943</c:v>
                </c:pt>
                <c:pt idx="1029">
                  <c:v>44944</c:v>
                </c:pt>
                <c:pt idx="1030">
                  <c:v>44945</c:v>
                </c:pt>
                <c:pt idx="1031">
                  <c:v>44946</c:v>
                </c:pt>
                <c:pt idx="1032">
                  <c:v>44949</c:v>
                </c:pt>
                <c:pt idx="1033">
                  <c:v>44950</c:v>
                </c:pt>
                <c:pt idx="1034">
                  <c:v>44951</c:v>
                </c:pt>
                <c:pt idx="1035">
                  <c:v>44952</c:v>
                </c:pt>
                <c:pt idx="1036">
                  <c:v>44953</c:v>
                </c:pt>
                <c:pt idx="1037">
                  <c:v>44956</c:v>
                </c:pt>
                <c:pt idx="1038">
                  <c:v>44957</c:v>
                </c:pt>
                <c:pt idx="1039">
                  <c:v>44958</c:v>
                </c:pt>
                <c:pt idx="1040">
                  <c:v>44959</c:v>
                </c:pt>
                <c:pt idx="1041">
                  <c:v>44960</c:v>
                </c:pt>
                <c:pt idx="1042">
                  <c:v>44963</c:v>
                </c:pt>
                <c:pt idx="1043">
                  <c:v>44964</c:v>
                </c:pt>
                <c:pt idx="1044">
                  <c:v>44965</c:v>
                </c:pt>
                <c:pt idx="1045">
                  <c:v>44966</c:v>
                </c:pt>
                <c:pt idx="1046">
                  <c:v>44967</c:v>
                </c:pt>
                <c:pt idx="1047">
                  <c:v>44970</c:v>
                </c:pt>
                <c:pt idx="1048">
                  <c:v>44971</c:v>
                </c:pt>
                <c:pt idx="1049">
                  <c:v>44972</c:v>
                </c:pt>
                <c:pt idx="1050">
                  <c:v>44973</c:v>
                </c:pt>
                <c:pt idx="1051">
                  <c:v>44974</c:v>
                </c:pt>
                <c:pt idx="1052">
                  <c:v>44977</c:v>
                </c:pt>
                <c:pt idx="1053">
                  <c:v>44978</c:v>
                </c:pt>
                <c:pt idx="1054">
                  <c:v>44979</c:v>
                </c:pt>
                <c:pt idx="1055">
                  <c:v>44980</c:v>
                </c:pt>
                <c:pt idx="1056">
                  <c:v>44981</c:v>
                </c:pt>
                <c:pt idx="1057">
                  <c:v>44984</c:v>
                </c:pt>
                <c:pt idx="1058">
                  <c:v>44985</c:v>
                </c:pt>
                <c:pt idx="1059">
                  <c:v>44986</c:v>
                </c:pt>
                <c:pt idx="1060">
                  <c:v>44987</c:v>
                </c:pt>
                <c:pt idx="1061">
                  <c:v>44988</c:v>
                </c:pt>
                <c:pt idx="1062">
                  <c:v>44991</c:v>
                </c:pt>
                <c:pt idx="1063">
                  <c:v>44992</c:v>
                </c:pt>
                <c:pt idx="1064">
                  <c:v>44993</c:v>
                </c:pt>
                <c:pt idx="1065">
                  <c:v>44994</c:v>
                </c:pt>
                <c:pt idx="1066">
                  <c:v>44995</c:v>
                </c:pt>
                <c:pt idx="1067">
                  <c:v>44998</c:v>
                </c:pt>
                <c:pt idx="1068">
                  <c:v>44999</c:v>
                </c:pt>
                <c:pt idx="1069">
                  <c:v>45000</c:v>
                </c:pt>
                <c:pt idx="1070">
                  <c:v>45001</c:v>
                </c:pt>
                <c:pt idx="1071">
                  <c:v>45002</c:v>
                </c:pt>
                <c:pt idx="1072">
                  <c:v>45005</c:v>
                </c:pt>
                <c:pt idx="1073">
                  <c:v>45006</c:v>
                </c:pt>
                <c:pt idx="1074">
                  <c:v>45007</c:v>
                </c:pt>
                <c:pt idx="1075">
                  <c:v>45008</c:v>
                </c:pt>
                <c:pt idx="1076">
                  <c:v>45009</c:v>
                </c:pt>
                <c:pt idx="1077">
                  <c:v>45012</c:v>
                </c:pt>
                <c:pt idx="1078">
                  <c:v>45013</c:v>
                </c:pt>
                <c:pt idx="1079">
                  <c:v>45014</c:v>
                </c:pt>
                <c:pt idx="1080">
                  <c:v>45015</c:v>
                </c:pt>
                <c:pt idx="1081">
                  <c:v>45016</c:v>
                </c:pt>
                <c:pt idx="1082">
                  <c:v>45019</c:v>
                </c:pt>
                <c:pt idx="1083">
                  <c:v>45020</c:v>
                </c:pt>
                <c:pt idx="1084">
                  <c:v>45021</c:v>
                </c:pt>
                <c:pt idx="1085">
                  <c:v>45022</c:v>
                </c:pt>
                <c:pt idx="1086">
                  <c:v>45027</c:v>
                </c:pt>
                <c:pt idx="1087">
                  <c:v>45028</c:v>
                </c:pt>
                <c:pt idx="1088">
                  <c:v>45029</c:v>
                </c:pt>
                <c:pt idx="1089">
                  <c:v>45030</c:v>
                </c:pt>
                <c:pt idx="1090">
                  <c:v>45033</c:v>
                </c:pt>
                <c:pt idx="1091">
                  <c:v>45034</c:v>
                </c:pt>
                <c:pt idx="1092">
                  <c:v>45035</c:v>
                </c:pt>
                <c:pt idx="1093">
                  <c:v>45036</c:v>
                </c:pt>
                <c:pt idx="1094">
                  <c:v>45037</c:v>
                </c:pt>
                <c:pt idx="1095">
                  <c:v>45040</c:v>
                </c:pt>
                <c:pt idx="1096">
                  <c:v>45041</c:v>
                </c:pt>
                <c:pt idx="1097">
                  <c:v>45042</c:v>
                </c:pt>
                <c:pt idx="1098">
                  <c:v>45043</c:v>
                </c:pt>
                <c:pt idx="1099">
                  <c:v>45044</c:v>
                </c:pt>
                <c:pt idx="1100">
                  <c:v>45048</c:v>
                </c:pt>
                <c:pt idx="1101">
                  <c:v>45049</c:v>
                </c:pt>
                <c:pt idx="1102">
                  <c:v>45050</c:v>
                </c:pt>
                <c:pt idx="1103">
                  <c:v>45051</c:v>
                </c:pt>
                <c:pt idx="1104">
                  <c:v>45054</c:v>
                </c:pt>
                <c:pt idx="1105">
                  <c:v>45055</c:v>
                </c:pt>
                <c:pt idx="1106">
                  <c:v>45056</c:v>
                </c:pt>
                <c:pt idx="1107">
                  <c:v>45057</c:v>
                </c:pt>
                <c:pt idx="1108">
                  <c:v>45058</c:v>
                </c:pt>
                <c:pt idx="1109">
                  <c:v>45061</c:v>
                </c:pt>
                <c:pt idx="1110">
                  <c:v>45062</c:v>
                </c:pt>
                <c:pt idx="1111">
                  <c:v>45063</c:v>
                </c:pt>
                <c:pt idx="1112">
                  <c:v>45064</c:v>
                </c:pt>
                <c:pt idx="1113">
                  <c:v>45065</c:v>
                </c:pt>
                <c:pt idx="1114">
                  <c:v>45068</c:v>
                </c:pt>
                <c:pt idx="1115">
                  <c:v>45069</c:v>
                </c:pt>
                <c:pt idx="1116">
                  <c:v>45070</c:v>
                </c:pt>
                <c:pt idx="1117">
                  <c:v>45071</c:v>
                </c:pt>
                <c:pt idx="1118">
                  <c:v>45072</c:v>
                </c:pt>
                <c:pt idx="1119">
                  <c:v>45075</c:v>
                </c:pt>
                <c:pt idx="1120">
                  <c:v>45076</c:v>
                </c:pt>
                <c:pt idx="1121">
                  <c:v>45077</c:v>
                </c:pt>
                <c:pt idx="1122">
                  <c:v>45078</c:v>
                </c:pt>
                <c:pt idx="1123">
                  <c:v>45079</c:v>
                </c:pt>
                <c:pt idx="1124">
                  <c:v>45082</c:v>
                </c:pt>
                <c:pt idx="1125">
                  <c:v>45083</c:v>
                </c:pt>
                <c:pt idx="1126">
                  <c:v>45084</c:v>
                </c:pt>
                <c:pt idx="1127">
                  <c:v>45085</c:v>
                </c:pt>
                <c:pt idx="1128">
                  <c:v>45086</c:v>
                </c:pt>
                <c:pt idx="1129">
                  <c:v>45089</c:v>
                </c:pt>
                <c:pt idx="1130">
                  <c:v>45090</c:v>
                </c:pt>
                <c:pt idx="1131">
                  <c:v>45091</c:v>
                </c:pt>
                <c:pt idx="1132">
                  <c:v>45092</c:v>
                </c:pt>
                <c:pt idx="1133">
                  <c:v>45093</c:v>
                </c:pt>
                <c:pt idx="1134">
                  <c:v>45096</c:v>
                </c:pt>
                <c:pt idx="1135">
                  <c:v>45097</c:v>
                </c:pt>
                <c:pt idx="1136">
                  <c:v>45098</c:v>
                </c:pt>
                <c:pt idx="1137">
                  <c:v>45099</c:v>
                </c:pt>
                <c:pt idx="1138">
                  <c:v>45100</c:v>
                </c:pt>
                <c:pt idx="1139">
                  <c:v>45103</c:v>
                </c:pt>
                <c:pt idx="1140">
                  <c:v>45104</c:v>
                </c:pt>
                <c:pt idx="1141">
                  <c:v>45105</c:v>
                </c:pt>
                <c:pt idx="1142">
                  <c:v>45106</c:v>
                </c:pt>
                <c:pt idx="1143">
                  <c:v>45107</c:v>
                </c:pt>
                <c:pt idx="1144">
                  <c:v>45110</c:v>
                </c:pt>
                <c:pt idx="1145">
                  <c:v>45111</c:v>
                </c:pt>
                <c:pt idx="1146">
                  <c:v>45112</c:v>
                </c:pt>
                <c:pt idx="1147">
                  <c:v>45113</c:v>
                </c:pt>
                <c:pt idx="1148">
                  <c:v>45114</c:v>
                </c:pt>
                <c:pt idx="1149">
                  <c:v>45117</c:v>
                </c:pt>
                <c:pt idx="1150">
                  <c:v>45118</c:v>
                </c:pt>
                <c:pt idx="1151">
                  <c:v>45119</c:v>
                </c:pt>
                <c:pt idx="1152">
                  <c:v>45120</c:v>
                </c:pt>
                <c:pt idx="1153">
                  <c:v>45121</c:v>
                </c:pt>
                <c:pt idx="1154">
                  <c:v>45124</c:v>
                </c:pt>
                <c:pt idx="1155">
                  <c:v>45125</c:v>
                </c:pt>
                <c:pt idx="1156">
                  <c:v>45126</c:v>
                </c:pt>
                <c:pt idx="1157">
                  <c:v>45127</c:v>
                </c:pt>
                <c:pt idx="1158">
                  <c:v>45128</c:v>
                </c:pt>
                <c:pt idx="1159">
                  <c:v>45131</c:v>
                </c:pt>
                <c:pt idx="1160">
                  <c:v>45132</c:v>
                </c:pt>
                <c:pt idx="1161">
                  <c:v>45133</c:v>
                </c:pt>
                <c:pt idx="1162">
                  <c:v>45134</c:v>
                </c:pt>
                <c:pt idx="1163">
                  <c:v>45135</c:v>
                </c:pt>
                <c:pt idx="1164">
                  <c:v>45138</c:v>
                </c:pt>
                <c:pt idx="1165">
                  <c:v>45139</c:v>
                </c:pt>
                <c:pt idx="1166">
                  <c:v>45140</c:v>
                </c:pt>
                <c:pt idx="1167">
                  <c:v>45141</c:v>
                </c:pt>
                <c:pt idx="1168">
                  <c:v>45142</c:v>
                </c:pt>
                <c:pt idx="1169">
                  <c:v>45145</c:v>
                </c:pt>
                <c:pt idx="1170">
                  <c:v>45146</c:v>
                </c:pt>
                <c:pt idx="1171">
                  <c:v>45147</c:v>
                </c:pt>
                <c:pt idx="1172">
                  <c:v>45148</c:v>
                </c:pt>
                <c:pt idx="1173">
                  <c:v>45149</c:v>
                </c:pt>
                <c:pt idx="1174">
                  <c:v>45152</c:v>
                </c:pt>
                <c:pt idx="1175">
                  <c:v>45153</c:v>
                </c:pt>
                <c:pt idx="1176">
                  <c:v>45154</c:v>
                </c:pt>
                <c:pt idx="1177">
                  <c:v>45155</c:v>
                </c:pt>
                <c:pt idx="1178">
                  <c:v>45156</c:v>
                </c:pt>
                <c:pt idx="1179">
                  <c:v>45159</c:v>
                </c:pt>
                <c:pt idx="1180">
                  <c:v>45160</c:v>
                </c:pt>
                <c:pt idx="1181">
                  <c:v>45161</c:v>
                </c:pt>
                <c:pt idx="1182">
                  <c:v>45162</c:v>
                </c:pt>
                <c:pt idx="1183">
                  <c:v>45163</c:v>
                </c:pt>
                <c:pt idx="1184">
                  <c:v>45166</c:v>
                </c:pt>
                <c:pt idx="1185">
                  <c:v>45167</c:v>
                </c:pt>
                <c:pt idx="1186">
                  <c:v>45168</c:v>
                </c:pt>
                <c:pt idx="1187">
                  <c:v>45169</c:v>
                </c:pt>
                <c:pt idx="1188">
                  <c:v>45170</c:v>
                </c:pt>
                <c:pt idx="1189">
                  <c:v>45173</c:v>
                </c:pt>
                <c:pt idx="1190">
                  <c:v>45174</c:v>
                </c:pt>
                <c:pt idx="1191">
                  <c:v>45175</c:v>
                </c:pt>
                <c:pt idx="1192">
                  <c:v>45176</c:v>
                </c:pt>
                <c:pt idx="1193">
                  <c:v>45177</c:v>
                </c:pt>
                <c:pt idx="1194">
                  <c:v>45180</c:v>
                </c:pt>
                <c:pt idx="1195">
                  <c:v>45181</c:v>
                </c:pt>
                <c:pt idx="1196">
                  <c:v>45182</c:v>
                </c:pt>
                <c:pt idx="1197">
                  <c:v>45183</c:v>
                </c:pt>
                <c:pt idx="1198">
                  <c:v>45184</c:v>
                </c:pt>
                <c:pt idx="1199">
                  <c:v>45187</c:v>
                </c:pt>
                <c:pt idx="1200">
                  <c:v>45188</c:v>
                </c:pt>
                <c:pt idx="1201">
                  <c:v>45189</c:v>
                </c:pt>
                <c:pt idx="1202">
                  <c:v>45190</c:v>
                </c:pt>
                <c:pt idx="1203">
                  <c:v>45191</c:v>
                </c:pt>
                <c:pt idx="1204">
                  <c:v>45194</c:v>
                </c:pt>
                <c:pt idx="1205">
                  <c:v>45195</c:v>
                </c:pt>
                <c:pt idx="1206">
                  <c:v>45196</c:v>
                </c:pt>
                <c:pt idx="1207">
                  <c:v>45197</c:v>
                </c:pt>
                <c:pt idx="1208">
                  <c:v>45198</c:v>
                </c:pt>
                <c:pt idx="1209">
                  <c:v>45201</c:v>
                </c:pt>
                <c:pt idx="1210">
                  <c:v>45202</c:v>
                </c:pt>
                <c:pt idx="1211">
                  <c:v>45203</c:v>
                </c:pt>
                <c:pt idx="1212">
                  <c:v>45204</c:v>
                </c:pt>
                <c:pt idx="1213">
                  <c:v>45205</c:v>
                </c:pt>
                <c:pt idx="1214">
                  <c:v>45208</c:v>
                </c:pt>
                <c:pt idx="1215">
                  <c:v>45209</c:v>
                </c:pt>
                <c:pt idx="1216">
                  <c:v>45210</c:v>
                </c:pt>
                <c:pt idx="1217">
                  <c:v>45211</c:v>
                </c:pt>
                <c:pt idx="1218">
                  <c:v>45212</c:v>
                </c:pt>
                <c:pt idx="1219">
                  <c:v>45215</c:v>
                </c:pt>
                <c:pt idx="1220">
                  <c:v>45216</c:v>
                </c:pt>
                <c:pt idx="1221">
                  <c:v>45217</c:v>
                </c:pt>
                <c:pt idx="1222">
                  <c:v>45218</c:v>
                </c:pt>
                <c:pt idx="1223">
                  <c:v>45219</c:v>
                </c:pt>
                <c:pt idx="1224">
                  <c:v>45222</c:v>
                </c:pt>
                <c:pt idx="1225">
                  <c:v>45223</c:v>
                </c:pt>
                <c:pt idx="1226">
                  <c:v>45224</c:v>
                </c:pt>
                <c:pt idx="1227">
                  <c:v>45225</c:v>
                </c:pt>
                <c:pt idx="1228">
                  <c:v>45226</c:v>
                </c:pt>
                <c:pt idx="1229">
                  <c:v>45229</c:v>
                </c:pt>
                <c:pt idx="1230">
                  <c:v>45230</c:v>
                </c:pt>
                <c:pt idx="1231">
                  <c:v>45231</c:v>
                </c:pt>
                <c:pt idx="1232">
                  <c:v>45232</c:v>
                </c:pt>
                <c:pt idx="1233">
                  <c:v>45233</c:v>
                </c:pt>
                <c:pt idx="1234">
                  <c:v>45236</c:v>
                </c:pt>
                <c:pt idx="1235">
                  <c:v>45237</c:v>
                </c:pt>
                <c:pt idx="1236">
                  <c:v>45238</c:v>
                </c:pt>
                <c:pt idx="1237">
                  <c:v>45239</c:v>
                </c:pt>
                <c:pt idx="1238">
                  <c:v>45240</c:v>
                </c:pt>
                <c:pt idx="1239">
                  <c:v>45243</c:v>
                </c:pt>
                <c:pt idx="1240">
                  <c:v>45244</c:v>
                </c:pt>
                <c:pt idx="1241">
                  <c:v>45245</c:v>
                </c:pt>
                <c:pt idx="1242">
                  <c:v>45246</c:v>
                </c:pt>
                <c:pt idx="1243">
                  <c:v>45247</c:v>
                </c:pt>
                <c:pt idx="1244">
                  <c:v>45250</c:v>
                </c:pt>
                <c:pt idx="1245">
                  <c:v>45251</c:v>
                </c:pt>
                <c:pt idx="1246">
                  <c:v>45252</c:v>
                </c:pt>
                <c:pt idx="1247">
                  <c:v>45253</c:v>
                </c:pt>
                <c:pt idx="1248">
                  <c:v>45254</c:v>
                </c:pt>
                <c:pt idx="1249">
                  <c:v>45257</c:v>
                </c:pt>
                <c:pt idx="1250">
                  <c:v>45258</c:v>
                </c:pt>
                <c:pt idx="1251">
                  <c:v>45259</c:v>
                </c:pt>
                <c:pt idx="1252">
                  <c:v>45260</c:v>
                </c:pt>
                <c:pt idx="1253">
                  <c:v>45261</c:v>
                </c:pt>
                <c:pt idx="1254">
                  <c:v>45264</c:v>
                </c:pt>
                <c:pt idx="1255">
                  <c:v>45265</c:v>
                </c:pt>
                <c:pt idx="1256">
                  <c:v>45266</c:v>
                </c:pt>
                <c:pt idx="1257">
                  <c:v>45267</c:v>
                </c:pt>
                <c:pt idx="1258">
                  <c:v>45268</c:v>
                </c:pt>
                <c:pt idx="1259">
                  <c:v>45271</c:v>
                </c:pt>
                <c:pt idx="1260">
                  <c:v>45272</c:v>
                </c:pt>
                <c:pt idx="1261">
                  <c:v>45273</c:v>
                </c:pt>
                <c:pt idx="1262">
                  <c:v>45274</c:v>
                </c:pt>
                <c:pt idx="1263">
                  <c:v>45275</c:v>
                </c:pt>
                <c:pt idx="1264">
                  <c:v>45278</c:v>
                </c:pt>
                <c:pt idx="1265">
                  <c:v>45279</c:v>
                </c:pt>
                <c:pt idx="1266">
                  <c:v>45280</c:v>
                </c:pt>
                <c:pt idx="1267">
                  <c:v>45281</c:v>
                </c:pt>
                <c:pt idx="1268">
                  <c:v>45282</c:v>
                </c:pt>
                <c:pt idx="1269">
                  <c:v>45287</c:v>
                </c:pt>
                <c:pt idx="1270">
                  <c:v>45288</c:v>
                </c:pt>
                <c:pt idx="1271">
                  <c:v>45289</c:v>
                </c:pt>
              </c:numCache>
            </c:numRef>
          </c:cat>
          <c:val>
            <c:numRef>
              <c:f>'Volatilità rispetto a indice'!$E$2:$E$1273</c:f>
              <c:numCache>
                <c:formatCode>0.00%</c:formatCode>
                <c:ptCount val="1272"/>
                <c:pt idx="20">
                  <c:v>1.2869064655413227E-2</c:v>
                </c:pt>
                <c:pt idx="21">
                  <c:v>1.2732514125330833E-2</c:v>
                </c:pt>
                <c:pt idx="22">
                  <c:v>1.4866563542854526E-2</c:v>
                </c:pt>
                <c:pt idx="23">
                  <c:v>1.5000346700010117E-2</c:v>
                </c:pt>
                <c:pt idx="24">
                  <c:v>1.554842635158216E-2</c:v>
                </c:pt>
                <c:pt idx="25">
                  <c:v>1.5577356184887533E-2</c:v>
                </c:pt>
                <c:pt idx="26">
                  <c:v>1.582464534685174E-2</c:v>
                </c:pt>
                <c:pt idx="27">
                  <c:v>1.5813298368639678E-2</c:v>
                </c:pt>
                <c:pt idx="28">
                  <c:v>1.5858647183606415E-2</c:v>
                </c:pt>
                <c:pt idx="29">
                  <c:v>1.5807057502777305E-2</c:v>
                </c:pt>
                <c:pt idx="30">
                  <c:v>1.6006632660680118E-2</c:v>
                </c:pt>
                <c:pt idx="31">
                  <c:v>1.5952973654255086E-2</c:v>
                </c:pt>
                <c:pt idx="32">
                  <c:v>1.5464051263866675E-2</c:v>
                </c:pt>
                <c:pt idx="33">
                  <c:v>1.5249898714562584E-2</c:v>
                </c:pt>
                <c:pt idx="34">
                  <c:v>1.5777861154925136E-2</c:v>
                </c:pt>
                <c:pt idx="35">
                  <c:v>1.5671525660711279E-2</c:v>
                </c:pt>
                <c:pt idx="36">
                  <c:v>1.471510458423954E-2</c:v>
                </c:pt>
                <c:pt idx="37">
                  <c:v>1.4663320413554492E-2</c:v>
                </c:pt>
                <c:pt idx="38">
                  <c:v>1.605997866722015E-2</c:v>
                </c:pt>
                <c:pt idx="39">
                  <c:v>1.6398304108820389E-2</c:v>
                </c:pt>
                <c:pt idx="40">
                  <c:v>1.6365542940567E-2</c:v>
                </c:pt>
                <c:pt idx="41">
                  <c:v>1.63138399627945E-2</c:v>
                </c:pt>
                <c:pt idx="42">
                  <c:v>1.2515621568925359E-2</c:v>
                </c:pt>
                <c:pt idx="43">
                  <c:v>1.2085198330477279E-2</c:v>
                </c:pt>
                <c:pt idx="44">
                  <c:v>1.0468895957106652E-2</c:v>
                </c:pt>
                <c:pt idx="45">
                  <c:v>1.0328691297929444E-2</c:v>
                </c:pt>
                <c:pt idx="46">
                  <c:v>1.0085573067437957E-2</c:v>
                </c:pt>
                <c:pt idx="47">
                  <c:v>1.1633462927810674E-2</c:v>
                </c:pt>
                <c:pt idx="48">
                  <c:v>1.1708424214161775E-2</c:v>
                </c:pt>
                <c:pt idx="49">
                  <c:v>1.2202602316586689E-2</c:v>
                </c:pt>
                <c:pt idx="50">
                  <c:v>1.318677916545196E-2</c:v>
                </c:pt>
                <c:pt idx="51">
                  <c:v>1.4675792222171096E-2</c:v>
                </c:pt>
                <c:pt idx="52">
                  <c:v>1.4575997787353313E-2</c:v>
                </c:pt>
                <c:pt idx="53">
                  <c:v>1.5740468665947235E-2</c:v>
                </c:pt>
                <c:pt idx="54">
                  <c:v>1.5787615408014169E-2</c:v>
                </c:pt>
                <c:pt idx="55">
                  <c:v>1.5886960370763897E-2</c:v>
                </c:pt>
                <c:pt idx="56">
                  <c:v>1.5983026468757218E-2</c:v>
                </c:pt>
                <c:pt idx="57">
                  <c:v>1.5988151274410937E-2</c:v>
                </c:pt>
                <c:pt idx="58">
                  <c:v>1.4814138323976897E-2</c:v>
                </c:pt>
                <c:pt idx="59">
                  <c:v>1.4395429538046407E-2</c:v>
                </c:pt>
                <c:pt idx="60">
                  <c:v>1.4372230828288491E-2</c:v>
                </c:pt>
                <c:pt idx="61">
                  <c:v>1.4392851457109071E-2</c:v>
                </c:pt>
                <c:pt idx="62">
                  <c:v>1.43121298659813E-2</c:v>
                </c:pt>
                <c:pt idx="63">
                  <c:v>1.4550045341572698E-2</c:v>
                </c:pt>
                <c:pt idx="64">
                  <c:v>1.4717172315666369E-2</c:v>
                </c:pt>
                <c:pt idx="65">
                  <c:v>1.4797056135861575E-2</c:v>
                </c:pt>
                <c:pt idx="66">
                  <c:v>1.4783097659068734E-2</c:v>
                </c:pt>
                <c:pt idx="67">
                  <c:v>1.3469663089568963E-2</c:v>
                </c:pt>
                <c:pt idx="68">
                  <c:v>1.3872234607313228E-2</c:v>
                </c:pt>
                <c:pt idx="69">
                  <c:v>1.3422859238642367E-2</c:v>
                </c:pt>
                <c:pt idx="70">
                  <c:v>1.181700098346177E-2</c:v>
                </c:pt>
                <c:pt idx="71">
                  <c:v>1.0002219992437538E-2</c:v>
                </c:pt>
                <c:pt idx="72">
                  <c:v>1.0025580015587484E-2</c:v>
                </c:pt>
                <c:pt idx="73">
                  <c:v>7.7943162970233078E-3</c:v>
                </c:pt>
                <c:pt idx="74">
                  <c:v>7.6098238591212671E-3</c:v>
                </c:pt>
                <c:pt idx="75">
                  <c:v>7.358084492990487E-3</c:v>
                </c:pt>
                <c:pt idx="76">
                  <c:v>7.0728395983670703E-3</c:v>
                </c:pt>
                <c:pt idx="77">
                  <c:v>7.4602224611677948E-3</c:v>
                </c:pt>
                <c:pt idx="78">
                  <c:v>7.2810018973112848E-3</c:v>
                </c:pt>
                <c:pt idx="79">
                  <c:v>7.7592824647015023E-3</c:v>
                </c:pt>
                <c:pt idx="80">
                  <c:v>7.6884309920225479E-3</c:v>
                </c:pt>
                <c:pt idx="81">
                  <c:v>7.8040475422013807E-3</c:v>
                </c:pt>
                <c:pt idx="82">
                  <c:v>7.7076671673562925E-3</c:v>
                </c:pt>
                <c:pt idx="83">
                  <c:v>7.4367069273529717E-3</c:v>
                </c:pt>
                <c:pt idx="84">
                  <c:v>2.0443381344466084E-2</c:v>
                </c:pt>
                <c:pt idx="85">
                  <c:v>2.0479909430840895E-2</c:v>
                </c:pt>
                <c:pt idx="86">
                  <c:v>2.077075717493479E-2</c:v>
                </c:pt>
                <c:pt idx="87">
                  <c:v>2.1290518089667719E-2</c:v>
                </c:pt>
                <c:pt idx="88">
                  <c:v>2.2145951535136561E-2</c:v>
                </c:pt>
                <c:pt idx="89">
                  <c:v>2.2075654083023678E-2</c:v>
                </c:pt>
                <c:pt idx="90">
                  <c:v>2.3093578803646337E-2</c:v>
                </c:pt>
                <c:pt idx="91">
                  <c:v>2.3231822256525078E-2</c:v>
                </c:pt>
                <c:pt idx="92">
                  <c:v>2.322539306159899E-2</c:v>
                </c:pt>
                <c:pt idx="93">
                  <c:v>2.3387261948777556E-2</c:v>
                </c:pt>
                <c:pt idx="94">
                  <c:v>2.341159083606489E-2</c:v>
                </c:pt>
                <c:pt idx="95">
                  <c:v>2.3943097566763858E-2</c:v>
                </c:pt>
                <c:pt idx="96">
                  <c:v>2.4403752779059758E-2</c:v>
                </c:pt>
                <c:pt idx="97">
                  <c:v>2.4492643811325206E-2</c:v>
                </c:pt>
                <c:pt idx="98">
                  <c:v>2.4810636025098368E-2</c:v>
                </c:pt>
                <c:pt idx="99">
                  <c:v>2.4656089457902746E-2</c:v>
                </c:pt>
                <c:pt idx="100">
                  <c:v>2.4647768045543871E-2</c:v>
                </c:pt>
                <c:pt idx="101">
                  <c:v>2.4552304077796079E-2</c:v>
                </c:pt>
                <c:pt idx="102">
                  <c:v>2.5328702864891219E-2</c:v>
                </c:pt>
                <c:pt idx="103">
                  <c:v>2.5335856172829668E-2</c:v>
                </c:pt>
                <c:pt idx="104">
                  <c:v>1.673477922567055E-2</c:v>
                </c:pt>
                <c:pt idx="105">
                  <c:v>1.6724955227111721E-2</c:v>
                </c:pt>
                <c:pt idx="106">
                  <c:v>1.653367718799096E-2</c:v>
                </c:pt>
                <c:pt idx="107">
                  <c:v>1.5525008979945356E-2</c:v>
                </c:pt>
                <c:pt idx="108">
                  <c:v>1.4392899369445655E-2</c:v>
                </c:pt>
                <c:pt idx="109">
                  <c:v>1.476996455515028E-2</c:v>
                </c:pt>
                <c:pt idx="110">
                  <c:v>1.3750059493435081E-2</c:v>
                </c:pt>
                <c:pt idx="111">
                  <c:v>1.4203598310633168E-2</c:v>
                </c:pt>
                <c:pt idx="112">
                  <c:v>1.4176035159815982E-2</c:v>
                </c:pt>
                <c:pt idx="113">
                  <c:v>1.4078500143717842E-2</c:v>
                </c:pt>
                <c:pt idx="114">
                  <c:v>1.3775345025744977E-2</c:v>
                </c:pt>
                <c:pt idx="115">
                  <c:v>1.5392999048286152E-2</c:v>
                </c:pt>
                <c:pt idx="116">
                  <c:v>1.5598661181859243E-2</c:v>
                </c:pt>
                <c:pt idx="117">
                  <c:v>1.5060205821379055E-2</c:v>
                </c:pt>
                <c:pt idx="118">
                  <c:v>1.4737663294779442E-2</c:v>
                </c:pt>
                <c:pt idx="119">
                  <c:v>1.5060623531536902E-2</c:v>
                </c:pt>
                <c:pt idx="120">
                  <c:v>1.5059722937112691E-2</c:v>
                </c:pt>
                <c:pt idx="121">
                  <c:v>1.628548455924381E-2</c:v>
                </c:pt>
                <c:pt idx="122">
                  <c:v>1.6183038104218516E-2</c:v>
                </c:pt>
                <c:pt idx="123">
                  <c:v>1.6783314621654326E-2</c:v>
                </c:pt>
                <c:pt idx="124">
                  <c:v>1.6683381005988793E-2</c:v>
                </c:pt>
                <c:pt idx="125">
                  <c:v>1.660845294858718E-2</c:v>
                </c:pt>
                <c:pt idx="126">
                  <c:v>1.682957802374685E-2</c:v>
                </c:pt>
                <c:pt idx="127">
                  <c:v>1.6813521836511216E-2</c:v>
                </c:pt>
                <c:pt idx="128">
                  <c:v>1.6788111238626273E-2</c:v>
                </c:pt>
                <c:pt idx="129">
                  <c:v>1.6509350863804489E-2</c:v>
                </c:pt>
                <c:pt idx="130">
                  <c:v>1.6155369110234213E-2</c:v>
                </c:pt>
                <c:pt idx="131">
                  <c:v>1.5537284842690395E-2</c:v>
                </c:pt>
                <c:pt idx="132">
                  <c:v>1.5525184782363245E-2</c:v>
                </c:pt>
                <c:pt idx="133">
                  <c:v>1.567393260728504E-2</c:v>
                </c:pt>
                <c:pt idx="134">
                  <c:v>1.5659686059737648E-2</c:v>
                </c:pt>
                <c:pt idx="135">
                  <c:v>1.3210051654187522E-2</c:v>
                </c:pt>
                <c:pt idx="136">
                  <c:v>1.192025616766491E-2</c:v>
                </c:pt>
                <c:pt idx="137">
                  <c:v>1.1854218061458876E-2</c:v>
                </c:pt>
                <c:pt idx="138">
                  <c:v>1.2161172873195214E-2</c:v>
                </c:pt>
                <c:pt idx="139">
                  <c:v>1.2194781278522698E-2</c:v>
                </c:pt>
                <c:pt idx="140">
                  <c:v>1.1993372260462515E-2</c:v>
                </c:pt>
                <c:pt idx="141">
                  <c:v>1.0487097057509498E-2</c:v>
                </c:pt>
                <c:pt idx="142">
                  <c:v>9.2006833674124298E-3</c:v>
                </c:pt>
                <c:pt idx="143">
                  <c:v>9.5612591084802013E-3</c:v>
                </c:pt>
                <c:pt idx="144">
                  <c:v>9.5056340773859403E-3</c:v>
                </c:pt>
                <c:pt idx="145">
                  <c:v>1.2578583456322923E-2</c:v>
                </c:pt>
                <c:pt idx="146">
                  <c:v>1.4475020457819303E-2</c:v>
                </c:pt>
                <c:pt idx="147">
                  <c:v>1.5205300116453347E-2</c:v>
                </c:pt>
                <c:pt idx="148">
                  <c:v>2.0572429622507847E-2</c:v>
                </c:pt>
                <c:pt idx="149">
                  <c:v>2.252337070701867E-2</c:v>
                </c:pt>
                <c:pt idx="150">
                  <c:v>2.2556523726509941E-2</c:v>
                </c:pt>
                <c:pt idx="151">
                  <c:v>2.2721856312971779E-2</c:v>
                </c:pt>
                <c:pt idx="152">
                  <c:v>2.3231778169544408E-2</c:v>
                </c:pt>
                <c:pt idx="153">
                  <c:v>2.4030157935678559E-2</c:v>
                </c:pt>
                <c:pt idx="154">
                  <c:v>2.4037239582504338E-2</c:v>
                </c:pt>
                <c:pt idx="155">
                  <c:v>2.3922197174955116E-2</c:v>
                </c:pt>
                <c:pt idx="156">
                  <c:v>2.43900536912557E-2</c:v>
                </c:pt>
                <c:pt idx="157">
                  <c:v>2.4471529523459077E-2</c:v>
                </c:pt>
                <c:pt idx="158">
                  <c:v>2.4478967689707469E-2</c:v>
                </c:pt>
                <c:pt idx="159">
                  <c:v>2.4064326610447211E-2</c:v>
                </c:pt>
                <c:pt idx="160">
                  <c:v>2.4170211661278206E-2</c:v>
                </c:pt>
                <c:pt idx="161">
                  <c:v>2.4688633852443138E-2</c:v>
                </c:pt>
                <c:pt idx="162">
                  <c:v>2.4747954522726653E-2</c:v>
                </c:pt>
                <c:pt idx="163">
                  <c:v>2.3851131923666148E-2</c:v>
                </c:pt>
                <c:pt idx="164">
                  <c:v>2.3988462811482612E-2</c:v>
                </c:pt>
                <c:pt idx="165">
                  <c:v>2.3177970239494132E-2</c:v>
                </c:pt>
                <c:pt idx="166">
                  <c:v>2.1346056670462667E-2</c:v>
                </c:pt>
                <c:pt idx="167">
                  <c:v>2.0425777762318173E-2</c:v>
                </c:pt>
                <c:pt idx="168">
                  <c:v>1.6496081315710981E-2</c:v>
                </c:pt>
                <c:pt idx="169">
                  <c:v>1.3443974944900454E-2</c:v>
                </c:pt>
                <c:pt idx="170">
                  <c:v>1.3338184225173308E-2</c:v>
                </c:pt>
                <c:pt idx="171">
                  <c:v>1.315881583966225E-2</c:v>
                </c:pt>
                <c:pt idx="172">
                  <c:v>1.210824638385577E-2</c:v>
                </c:pt>
                <c:pt idx="173">
                  <c:v>1.0025939033835191E-2</c:v>
                </c:pt>
                <c:pt idx="174">
                  <c:v>1.0222826379283203E-2</c:v>
                </c:pt>
                <c:pt idx="175">
                  <c:v>1.2128579952863986E-2</c:v>
                </c:pt>
                <c:pt idx="176">
                  <c:v>1.0350281621681183E-2</c:v>
                </c:pt>
                <c:pt idx="177">
                  <c:v>1.0968251112003346E-2</c:v>
                </c:pt>
                <c:pt idx="178">
                  <c:v>1.150735839775272E-2</c:v>
                </c:pt>
                <c:pt idx="179">
                  <c:v>1.2118879364428433E-2</c:v>
                </c:pt>
                <c:pt idx="180">
                  <c:v>1.2186409222319908E-2</c:v>
                </c:pt>
                <c:pt idx="181">
                  <c:v>1.1710897961800961E-2</c:v>
                </c:pt>
                <c:pt idx="182">
                  <c:v>1.1284098219461075E-2</c:v>
                </c:pt>
                <c:pt idx="183">
                  <c:v>1.0906417444304447E-2</c:v>
                </c:pt>
                <c:pt idx="184">
                  <c:v>1.116315654607988E-2</c:v>
                </c:pt>
                <c:pt idx="185">
                  <c:v>1.1028294591671607E-2</c:v>
                </c:pt>
                <c:pt idx="186">
                  <c:v>1.1660302194367561E-2</c:v>
                </c:pt>
                <c:pt idx="187">
                  <c:v>1.3663263322179537E-2</c:v>
                </c:pt>
                <c:pt idx="188">
                  <c:v>1.4204501950086157E-2</c:v>
                </c:pt>
                <c:pt idx="189">
                  <c:v>1.4204254694353945E-2</c:v>
                </c:pt>
                <c:pt idx="190">
                  <c:v>1.4588989185160127E-2</c:v>
                </c:pt>
                <c:pt idx="191">
                  <c:v>1.8370814824565401E-2</c:v>
                </c:pt>
                <c:pt idx="192">
                  <c:v>1.8479648929914681E-2</c:v>
                </c:pt>
                <c:pt idx="193">
                  <c:v>1.8144663850840615E-2</c:v>
                </c:pt>
                <c:pt idx="194">
                  <c:v>1.8194369950721375E-2</c:v>
                </c:pt>
                <c:pt idx="195">
                  <c:v>1.8681921049752897E-2</c:v>
                </c:pt>
                <c:pt idx="196">
                  <c:v>1.8687021812134424E-2</c:v>
                </c:pt>
                <c:pt idx="197">
                  <c:v>1.8231542112199468E-2</c:v>
                </c:pt>
                <c:pt idx="198">
                  <c:v>1.7981690890804414E-2</c:v>
                </c:pt>
                <c:pt idx="199">
                  <c:v>1.7999483848824958E-2</c:v>
                </c:pt>
                <c:pt idx="200">
                  <c:v>1.853726133306096E-2</c:v>
                </c:pt>
                <c:pt idx="201">
                  <c:v>1.8446543995350503E-2</c:v>
                </c:pt>
                <c:pt idx="202">
                  <c:v>1.8439004011627944E-2</c:v>
                </c:pt>
                <c:pt idx="203">
                  <c:v>1.8434800761870009E-2</c:v>
                </c:pt>
                <c:pt idx="204">
                  <c:v>1.8339346163357344E-2</c:v>
                </c:pt>
                <c:pt idx="205">
                  <c:v>1.9045924434557687E-2</c:v>
                </c:pt>
                <c:pt idx="206">
                  <c:v>1.8715303250620905E-2</c:v>
                </c:pt>
                <c:pt idx="207">
                  <c:v>1.72329554264412E-2</c:v>
                </c:pt>
                <c:pt idx="208">
                  <c:v>1.6631498688346704E-2</c:v>
                </c:pt>
                <c:pt idx="209">
                  <c:v>1.6713167252589242E-2</c:v>
                </c:pt>
                <c:pt idx="210">
                  <c:v>1.663338773550288E-2</c:v>
                </c:pt>
                <c:pt idx="211">
                  <c:v>1.2258334059282084E-2</c:v>
                </c:pt>
                <c:pt idx="212">
                  <c:v>1.2289257744729382E-2</c:v>
                </c:pt>
                <c:pt idx="213">
                  <c:v>1.3081646691006319E-2</c:v>
                </c:pt>
                <c:pt idx="214">
                  <c:v>1.3535381039300673E-2</c:v>
                </c:pt>
                <c:pt idx="215">
                  <c:v>1.6910029891138521E-2</c:v>
                </c:pt>
                <c:pt idx="216">
                  <c:v>1.8418974555987195E-2</c:v>
                </c:pt>
                <c:pt idx="217">
                  <c:v>1.8444381603104982E-2</c:v>
                </c:pt>
                <c:pt idx="218">
                  <c:v>1.8476541446572028E-2</c:v>
                </c:pt>
                <c:pt idx="219">
                  <c:v>1.7733847967430823E-2</c:v>
                </c:pt>
                <c:pt idx="220">
                  <c:v>1.7475714548604145E-2</c:v>
                </c:pt>
                <c:pt idx="221">
                  <c:v>1.7462955448833105E-2</c:v>
                </c:pt>
                <c:pt idx="222">
                  <c:v>1.7639573639083854E-2</c:v>
                </c:pt>
                <c:pt idx="223">
                  <c:v>1.7974255194659984E-2</c:v>
                </c:pt>
                <c:pt idx="224">
                  <c:v>1.8018451017746781E-2</c:v>
                </c:pt>
                <c:pt idx="225">
                  <c:v>1.736139309525412E-2</c:v>
                </c:pt>
                <c:pt idx="226">
                  <c:v>1.7347745579722348E-2</c:v>
                </c:pt>
                <c:pt idx="227">
                  <c:v>1.7262155017770741E-2</c:v>
                </c:pt>
                <c:pt idx="228">
                  <c:v>1.7093287798668887E-2</c:v>
                </c:pt>
                <c:pt idx="229">
                  <c:v>1.7224828118419043E-2</c:v>
                </c:pt>
                <c:pt idx="230">
                  <c:v>1.7364275215865803E-2</c:v>
                </c:pt>
                <c:pt idx="231">
                  <c:v>1.7330633750362121E-2</c:v>
                </c:pt>
                <c:pt idx="232">
                  <c:v>1.7165720782417543E-2</c:v>
                </c:pt>
                <c:pt idx="233">
                  <c:v>1.7507329092848203E-2</c:v>
                </c:pt>
                <c:pt idx="234">
                  <c:v>1.737476782736835E-2</c:v>
                </c:pt>
                <c:pt idx="235">
                  <c:v>1.1767121946300127E-2</c:v>
                </c:pt>
                <c:pt idx="236">
                  <c:v>9.8393142138337789E-3</c:v>
                </c:pt>
                <c:pt idx="237">
                  <c:v>9.8620611788115247E-3</c:v>
                </c:pt>
                <c:pt idx="238">
                  <c:v>1.0691994800752228E-2</c:v>
                </c:pt>
                <c:pt idx="239">
                  <c:v>1.0706965358944732E-2</c:v>
                </c:pt>
                <c:pt idx="240">
                  <c:v>1.0678212239853059E-2</c:v>
                </c:pt>
                <c:pt idx="241">
                  <c:v>1.0530877351139899E-2</c:v>
                </c:pt>
                <c:pt idx="242">
                  <c:v>1.0446114788846632E-2</c:v>
                </c:pt>
                <c:pt idx="243">
                  <c:v>1.1462402998870502E-2</c:v>
                </c:pt>
                <c:pt idx="244">
                  <c:v>1.1458485430244154E-2</c:v>
                </c:pt>
                <c:pt idx="245">
                  <c:v>1.1562114150784434E-2</c:v>
                </c:pt>
                <c:pt idx="246">
                  <c:v>1.1666011005556712E-2</c:v>
                </c:pt>
                <c:pt idx="247">
                  <c:v>1.1778562416544973E-2</c:v>
                </c:pt>
                <c:pt idx="248">
                  <c:v>1.1782425167946866E-2</c:v>
                </c:pt>
                <c:pt idx="249">
                  <c:v>1.1550759959652856E-2</c:v>
                </c:pt>
                <c:pt idx="250">
                  <c:v>1.1597380119322197E-2</c:v>
                </c:pt>
                <c:pt idx="251">
                  <c:v>1.1637928502215195E-2</c:v>
                </c:pt>
                <c:pt idx="252">
                  <c:v>1.1634855109375619E-2</c:v>
                </c:pt>
                <c:pt idx="253">
                  <c:v>9.7055919881894083E-3</c:v>
                </c:pt>
                <c:pt idx="254">
                  <c:v>1.0098218214127068E-2</c:v>
                </c:pt>
                <c:pt idx="255">
                  <c:v>1.1400743552197418E-2</c:v>
                </c:pt>
                <c:pt idx="256">
                  <c:v>1.1864818693902164E-2</c:v>
                </c:pt>
                <c:pt idx="257">
                  <c:v>1.1952051252216827E-2</c:v>
                </c:pt>
                <c:pt idx="258">
                  <c:v>1.0588045511505583E-2</c:v>
                </c:pt>
                <c:pt idx="259">
                  <c:v>1.0694905428731532E-2</c:v>
                </c:pt>
                <c:pt idx="260">
                  <c:v>1.0630312171443494E-2</c:v>
                </c:pt>
                <c:pt idx="261">
                  <c:v>1.0927381569803021E-2</c:v>
                </c:pt>
                <c:pt idx="262">
                  <c:v>1.1283210261125469E-2</c:v>
                </c:pt>
                <c:pt idx="263">
                  <c:v>1.0461977232904856E-2</c:v>
                </c:pt>
                <c:pt idx="264">
                  <c:v>1.0461816886461172E-2</c:v>
                </c:pt>
                <c:pt idx="265">
                  <c:v>1.0518273575932571E-2</c:v>
                </c:pt>
                <c:pt idx="266">
                  <c:v>1.1147834586130079E-2</c:v>
                </c:pt>
                <c:pt idx="267">
                  <c:v>1.106899504403017E-2</c:v>
                </c:pt>
                <c:pt idx="268">
                  <c:v>1.51050501345891E-2</c:v>
                </c:pt>
                <c:pt idx="269">
                  <c:v>1.5128992755194035E-2</c:v>
                </c:pt>
                <c:pt idx="270">
                  <c:v>1.5636641238901721E-2</c:v>
                </c:pt>
                <c:pt idx="271">
                  <c:v>1.5838117177662817E-2</c:v>
                </c:pt>
                <c:pt idx="272">
                  <c:v>1.6772092488303858E-2</c:v>
                </c:pt>
                <c:pt idx="273">
                  <c:v>1.670112999331087E-2</c:v>
                </c:pt>
                <c:pt idx="274">
                  <c:v>1.7005761247827225E-2</c:v>
                </c:pt>
                <c:pt idx="275">
                  <c:v>1.571049510080989E-2</c:v>
                </c:pt>
                <c:pt idx="276">
                  <c:v>1.4526485614484929E-2</c:v>
                </c:pt>
                <c:pt idx="277">
                  <c:v>1.4531205439098901E-2</c:v>
                </c:pt>
                <c:pt idx="278">
                  <c:v>1.4591705965924351E-2</c:v>
                </c:pt>
                <c:pt idx="279">
                  <c:v>1.4125679986376639E-2</c:v>
                </c:pt>
                <c:pt idx="280">
                  <c:v>1.4389306787419561E-2</c:v>
                </c:pt>
                <c:pt idx="281">
                  <c:v>1.4445391350868003E-2</c:v>
                </c:pt>
                <c:pt idx="282">
                  <c:v>1.4506115402420316E-2</c:v>
                </c:pt>
                <c:pt idx="283">
                  <c:v>1.485670051841621E-2</c:v>
                </c:pt>
                <c:pt idx="284">
                  <c:v>1.5259637821784454E-2</c:v>
                </c:pt>
                <c:pt idx="285">
                  <c:v>1.6279718934726725E-2</c:v>
                </c:pt>
                <c:pt idx="286">
                  <c:v>1.6928138535762371E-2</c:v>
                </c:pt>
                <c:pt idx="287">
                  <c:v>1.6715526327824491E-2</c:v>
                </c:pt>
                <c:pt idx="288">
                  <c:v>1.9617825609074928E-2</c:v>
                </c:pt>
                <c:pt idx="289">
                  <c:v>1.9426619029998662E-2</c:v>
                </c:pt>
                <c:pt idx="290">
                  <c:v>1.9216175055919833E-2</c:v>
                </c:pt>
                <c:pt idx="291">
                  <c:v>1.9457190881718607E-2</c:v>
                </c:pt>
                <c:pt idx="292">
                  <c:v>1.9531106013771189E-2</c:v>
                </c:pt>
                <c:pt idx="293">
                  <c:v>1.9616906194332415E-2</c:v>
                </c:pt>
                <c:pt idx="294">
                  <c:v>1.9282873772892332E-2</c:v>
                </c:pt>
                <c:pt idx="295">
                  <c:v>1.9483975675428231E-2</c:v>
                </c:pt>
                <c:pt idx="296">
                  <c:v>1.9505219556828438E-2</c:v>
                </c:pt>
                <c:pt idx="297">
                  <c:v>2.0245190066515095E-2</c:v>
                </c:pt>
                <c:pt idx="298">
                  <c:v>2.3094792826022517E-2</c:v>
                </c:pt>
                <c:pt idx="299">
                  <c:v>2.3128506611534212E-2</c:v>
                </c:pt>
                <c:pt idx="300">
                  <c:v>2.876484311402849E-2</c:v>
                </c:pt>
                <c:pt idx="301">
                  <c:v>4.0065237962490265E-2</c:v>
                </c:pt>
                <c:pt idx="302">
                  <c:v>3.9684650158849956E-2</c:v>
                </c:pt>
                <c:pt idx="303">
                  <c:v>4.0293925064120953E-2</c:v>
                </c:pt>
                <c:pt idx="304">
                  <c:v>4.0342686052280266E-2</c:v>
                </c:pt>
                <c:pt idx="305">
                  <c:v>3.8621792398111643E-2</c:v>
                </c:pt>
                <c:pt idx="306">
                  <c:v>4.3267796155841108E-2</c:v>
                </c:pt>
                <c:pt idx="307">
                  <c:v>4.8877026375912978E-2</c:v>
                </c:pt>
                <c:pt idx="308">
                  <c:v>4.8647714774510326E-2</c:v>
                </c:pt>
                <c:pt idx="309">
                  <c:v>5.3225411284161236E-2</c:v>
                </c:pt>
                <c:pt idx="310">
                  <c:v>5.7101556728874639E-2</c:v>
                </c:pt>
                <c:pt idx="311">
                  <c:v>5.7382462759656055E-2</c:v>
                </c:pt>
                <c:pt idx="312">
                  <c:v>5.7393235515877966E-2</c:v>
                </c:pt>
                <c:pt idx="313">
                  <c:v>5.7371977920021883E-2</c:v>
                </c:pt>
                <c:pt idx="314">
                  <c:v>5.7047174481237646E-2</c:v>
                </c:pt>
                <c:pt idx="315">
                  <c:v>5.7090999310461993E-2</c:v>
                </c:pt>
                <c:pt idx="316">
                  <c:v>5.7090389651076406E-2</c:v>
                </c:pt>
                <c:pt idx="317">
                  <c:v>5.7475416316821737E-2</c:v>
                </c:pt>
                <c:pt idx="318">
                  <c:v>5.8514480458903423E-2</c:v>
                </c:pt>
                <c:pt idx="319">
                  <c:v>5.9095240794349253E-2</c:v>
                </c:pt>
                <c:pt idx="320">
                  <c:v>5.5510158303445738E-2</c:v>
                </c:pt>
                <c:pt idx="321">
                  <c:v>4.3693147829272493E-2</c:v>
                </c:pt>
                <c:pt idx="322">
                  <c:v>4.3401817966160688E-2</c:v>
                </c:pt>
                <c:pt idx="323">
                  <c:v>4.5471996403227542E-2</c:v>
                </c:pt>
                <c:pt idx="324">
                  <c:v>4.5381337670014468E-2</c:v>
                </c:pt>
                <c:pt idx="325">
                  <c:v>4.4305059549664683E-2</c:v>
                </c:pt>
                <c:pt idx="326">
                  <c:v>4.2989114448646074E-2</c:v>
                </c:pt>
                <c:pt idx="327">
                  <c:v>4.1883653049315468E-2</c:v>
                </c:pt>
                <c:pt idx="328">
                  <c:v>3.9680149115532512E-2</c:v>
                </c:pt>
                <c:pt idx="329">
                  <c:v>3.5952497530835972E-2</c:v>
                </c:pt>
                <c:pt idx="330">
                  <c:v>3.1606509097808454E-2</c:v>
                </c:pt>
                <c:pt idx="331">
                  <c:v>3.13788655905409E-2</c:v>
                </c:pt>
                <c:pt idx="332">
                  <c:v>3.0861458196062726E-2</c:v>
                </c:pt>
                <c:pt idx="333">
                  <c:v>3.1723914653758942E-2</c:v>
                </c:pt>
                <c:pt idx="334">
                  <c:v>3.1930838949182139E-2</c:v>
                </c:pt>
                <c:pt idx="335">
                  <c:v>3.5730051312328405E-2</c:v>
                </c:pt>
                <c:pt idx="336">
                  <c:v>3.615605843630941E-2</c:v>
                </c:pt>
                <c:pt idx="337">
                  <c:v>3.435829571556575E-2</c:v>
                </c:pt>
                <c:pt idx="338">
                  <c:v>3.320700883252977E-2</c:v>
                </c:pt>
                <c:pt idx="339">
                  <c:v>3.2133777620237308E-2</c:v>
                </c:pt>
                <c:pt idx="340">
                  <c:v>3.0923341800214166E-2</c:v>
                </c:pt>
                <c:pt idx="341">
                  <c:v>2.9441641481718465E-2</c:v>
                </c:pt>
                <c:pt idx="342">
                  <c:v>2.9939273715028546E-2</c:v>
                </c:pt>
                <c:pt idx="343">
                  <c:v>2.8363977509847947E-2</c:v>
                </c:pt>
                <c:pt idx="344">
                  <c:v>2.9081542241844015E-2</c:v>
                </c:pt>
                <c:pt idx="345">
                  <c:v>3.2524179703896358E-2</c:v>
                </c:pt>
                <c:pt idx="346">
                  <c:v>3.2562698622950172E-2</c:v>
                </c:pt>
                <c:pt idx="347">
                  <c:v>3.0653506472481027E-2</c:v>
                </c:pt>
                <c:pt idx="348">
                  <c:v>3.0473732950451748E-2</c:v>
                </c:pt>
                <c:pt idx="349">
                  <c:v>3.0454945046846968E-2</c:v>
                </c:pt>
                <c:pt idx="350">
                  <c:v>3.0399907984334788E-2</c:v>
                </c:pt>
                <c:pt idx="351">
                  <c:v>3.1001256512651704E-2</c:v>
                </c:pt>
                <c:pt idx="352">
                  <c:v>3.0992499256069242E-2</c:v>
                </c:pt>
                <c:pt idx="353">
                  <c:v>3.0647408515304831E-2</c:v>
                </c:pt>
                <c:pt idx="354">
                  <c:v>3.040068800114E-2</c:v>
                </c:pt>
                <c:pt idx="355">
                  <c:v>2.3427809740175429E-2</c:v>
                </c:pt>
                <c:pt idx="356">
                  <c:v>2.3944142065691551E-2</c:v>
                </c:pt>
                <c:pt idx="357">
                  <c:v>2.3949497135735315E-2</c:v>
                </c:pt>
                <c:pt idx="358">
                  <c:v>2.3490529773698279E-2</c:v>
                </c:pt>
                <c:pt idx="359">
                  <c:v>2.4786222957992914E-2</c:v>
                </c:pt>
                <c:pt idx="360">
                  <c:v>2.5515506728184735E-2</c:v>
                </c:pt>
                <c:pt idx="361">
                  <c:v>2.5771580551362694E-2</c:v>
                </c:pt>
                <c:pt idx="362">
                  <c:v>2.8559091130465997E-2</c:v>
                </c:pt>
                <c:pt idx="363">
                  <c:v>2.8711011170670129E-2</c:v>
                </c:pt>
                <c:pt idx="364">
                  <c:v>2.8435958517061294E-2</c:v>
                </c:pt>
                <c:pt idx="365">
                  <c:v>2.5628289582123515E-2</c:v>
                </c:pt>
                <c:pt idx="366">
                  <c:v>2.5539513808857627E-2</c:v>
                </c:pt>
                <c:pt idx="367">
                  <c:v>2.5576120424449435E-2</c:v>
                </c:pt>
                <c:pt idx="368">
                  <c:v>2.5456088628569146E-2</c:v>
                </c:pt>
                <c:pt idx="369">
                  <c:v>2.5601238591365632E-2</c:v>
                </c:pt>
                <c:pt idx="370">
                  <c:v>2.600705877998909E-2</c:v>
                </c:pt>
                <c:pt idx="371">
                  <c:v>2.6259252994065559E-2</c:v>
                </c:pt>
                <c:pt idx="372">
                  <c:v>2.6057479489569605E-2</c:v>
                </c:pt>
                <c:pt idx="373">
                  <c:v>2.5849200975670845E-2</c:v>
                </c:pt>
                <c:pt idx="374">
                  <c:v>2.5841063654793928E-2</c:v>
                </c:pt>
                <c:pt idx="375">
                  <c:v>2.5640986507409983E-2</c:v>
                </c:pt>
                <c:pt idx="376">
                  <c:v>2.4079123986510052E-2</c:v>
                </c:pt>
                <c:pt idx="377">
                  <c:v>2.5509419506535819E-2</c:v>
                </c:pt>
                <c:pt idx="378">
                  <c:v>2.384957439459208E-2</c:v>
                </c:pt>
                <c:pt idx="379">
                  <c:v>2.4191877059353641E-2</c:v>
                </c:pt>
                <c:pt idx="380">
                  <c:v>2.441359801183899E-2</c:v>
                </c:pt>
                <c:pt idx="381">
                  <c:v>2.4598510085966998E-2</c:v>
                </c:pt>
                <c:pt idx="382">
                  <c:v>2.0902563232918302E-2</c:v>
                </c:pt>
                <c:pt idx="383">
                  <c:v>2.0453147340789558E-2</c:v>
                </c:pt>
                <c:pt idx="384">
                  <c:v>2.1241784619808315E-2</c:v>
                </c:pt>
                <c:pt idx="385">
                  <c:v>2.0357296446671985E-2</c:v>
                </c:pt>
                <c:pt idx="386">
                  <c:v>2.164629851239953E-2</c:v>
                </c:pt>
                <c:pt idx="387">
                  <c:v>2.1949673426138568E-2</c:v>
                </c:pt>
                <c:pt idx="388">
                  <c:v>2.1762790259991865E-2</c:v>
                </c:pt>
                <c:pt idx="389">
                  <c:v>2.2054047444376373E-2</c:v>
                </c:pt>
                <c:pt idx="390">
                  <c:v>2.1468039691187466E-2</c:v>
                </c:pt>
                <c:pt idx="391">
                  <c:v>2.0365530233860132E-2</c:v>
                </c:pt>
                <c:pt idx="392">
                  <c:v>2.0347915448959808E-2</c:v>
                </c:pt>
                <c:pt idx="393">
                  <c:v>2.0205808282066407E-2</c:v>
                </c:pt>
                <c:pt idx="394">
                  <c:v>2.0117492208070655E-2</c:v>
                </c:pt>
                <c:pt idx="395">
                  <c:v>2.0038290772262327E-2</c:v>
                </c:pt>
                <c:pt idx="396">
                  <c:v>2.0247164923147452E-2</c:v>
                </c:pt>
                <c:pt idx="397">
                  <c:v>1.9716804171395205E-2</c:v>
                </c:pt>
                <c:pt idx="398">
                  <c:v>1.9546302059182851E-2</c:v>
                </c:pt>
                <c:pt idx="399">
                  <c:v>1.9067085422586161E-2</c:v>
                </c:pt>
                <c:pt idx="400">
                  <c:v>1.8062555200225369E-2</c:v>
                </c:pt>
                <c:pt idx="401">
                  <c:v>1.7704872394558546E-2</c:v>
                </c:pt>
                <c:pt idx="402">
                  <c:v>1.8115629711086611E-2</c:v>
                </c:pt>
                <c:pt idx="403">
                  <c:v>1.8587276332135055E-2</c:v>
                </c:pt>
                <c:pt idx="404">
                  <c:v>1.8064818180603258E-2</c:v>
                </c:pt>
                <c:pt idx="405">
                  <c:v>1.7911575026502046E-2</c:v>
                </c:pt>
                <c:pt idx="406">
                  <c:v>1.6834713150542292E-2</c:v>
                </c:pt>
                <c:pt idx="407">
                  <c:v>1.6341642283014289E-2</c:v>
                </c:pt>
                <c:pt idx="408">
                  <c:v>1.6550480669895527E-2</c:v>
                </c:pt>
                <c:pt idx="409">
                  <c:v>1.6317464927177602E-2</c:v>
                </c:pt>
                <c:pt idx="410">
                  <c:v>1.615048383550384E-2</c:v>
                </c:pt>
                <c:pt idx="411">
                  <c:v>1.7055614579078743E-2</c:v>
                </c:pt>
                <c:pt idx="412">
                  <c:v>1.7067090031436256E-2</c:v>
                </c:pt>
                <c:pt idx="413">
                  <c:v>1.6428773002291355E-2</c:v>
                </c:pt>
                <c:pt idx="414">
                  <c:v>1.6410297262828919E-2</c:v>
                </c:pt>
                <c:pt idx="415">
                  <c:v>1.6698908568819813E-2</c:v>
                </c:pt>
                <c:pt idx="416">
                  <c:v>1.648178348473131E-2</c:v>
                </c:pt>
                <c:pt idx="417">
                  <c:v>1.4115337141107303E-2</c:v>
                </c:pt>
                <c:pt idx="418">
                  <c:v>1.4441710474453816E-2</c:v>
                </c:pt>
                <c:pt idx="419">
                  <c:v>1.3988445328818809E-2</c:v>
                </c:pt>
                <c:pt idx="420">
                  <c:v>1.3859223902958236E-2</c:v>
                </c:pt>
                <c:pt idx="421">
                  <c:v>1.652258606401771E-2</c:v>
                </c:pt>
                <c:pt idx="422">
                  <c:v>1.6286806178772262E-2</c:v>
                </c:pt>
                <c:pt idx="423">
                  <c:v>1.6215705321622229E-2</c:v>
                </c:pt>
                <c:pt idx="424">
                  <c:v>1.5832525287412965E-2</c:v>
                </c:pt>
                <c:pt idx="425">
                  <c:v>1.3783311073582162E-2</c:v>
                </c:pt>
                <c:pt idx="426">
                  <c:v>1.5033351501903573E-2</c:v>
                </c:pt>
                <c:pt idx="427">
                  <c:v>1.5154229093179173E-2</c:v>
                </c:pt>
                <c:pt idx="428">
                  <c:v>1.501602808303084E-2</c:v>
                </c:pt>
                <c:pt idx="429">
                  <c:v>1.4987143301137765E-2</c:v>
                </c:pt>
                <c:pt idx="430">
                  <c:v>1.5096721274215155E-2</c:v>
                </c:pt>
                <c:pt idx="431">
                  <c:v>1.4156667267805552E-2</c:v>
                </c:pt>
                <c:pt idx="432">
                  <c:v>1.443902141261668E-2</c:v>
                </c:pt>
                <c:pt idx="433">
                  <c:v>1.4293085923387509E-2</c:v>
                </c:pt>
                <c:pt idx="434">
                  <c:v>1.6238650790740786E-2</c:v>
                </c:pt>
                <c:pt idx="435">
                  <c:v>1.5958480609245176E-2</c:v>
                </c:pt>
                <c:pt idx="436">
                  <c:v>1.8327533664914006E-2</c:v>
                </c:pt>
                <c:pt idx="437">
                  <c:v>1.9045786243331725E-2</c:v>
                </c:pt>
                <c:pt idx="438">
                  <c:v>1.8754058264134822E-2</c:v>
                </c:pt>
                <c:pt idx="439">
                  <c:v>1.900209989611611E-2</c:v>
                </c:pt>
                <c:pt idx="440">
                  <c:v>1.9254180108991444E-2</c:v>
                </c:pt>
                <c:pt idx="441">
                  <c:v>1.7544892977239934E-2</c:v>
                </c:pt>
                <c:pt idx="442">
                  <c:v>1.7617890948335102E-2</c:v>
                </c:pt>
                <c:pt idx="443">
                  <c:v>1.74219037976426E-2</c:v>
                </c:pt>
                <c:pt idx="444">
                  <c:v>1.7741833847002061E-2</c:v>
                </c:pt>
                <c:pt idx="445">
                  <c:v>1.7515670094213405E-2</c:v>
                </c:pt>
                <c:pt idx="446">
                  <c:v>1.6648151511897524E-2</c:v>
                </c:pt>
                <c:pt idx="447">
                  <c:v>1.6157151902993844E-2</c:v>
                </c:pt>
                <c:pt idx="448">
                  <c:v>1.6616826825862088E-2</c:v>
                </c:pt>
                <c:pt idx="449">
                  <c:v>1.6744018537667642E-2</c:v>
                </c:pt>
                <c:pt idx="450">
                  <c:v>1.6589334693686321E-2</c:v>
                </c:pt>
                <c:pt idx="451">
                  <c:v>1.6390906958011587E-2</c:v>
                </c:pt>
                <c:pt idx="452">
                  <c:v>1.7362598543917224E-2</c:v>
                </c:pt>
                <c:pt idx="453">
                  <c:v>1.8270328776478415E-2</c:v>
                </c:pt>
                <c:pt idx="454">
                  <c:v>1.6727183952242416E-2</c:v>
                </c:pt>
                <c:pt idx="455">
                  <c:v>1.6912549241823643E-2</c:v>
                </c:pt>
                <c:pt idx="456">
                  <c:v>1.4916368075144359E-2</c:v>
                </c:pt>
                <c:pt idx="457">
                  <c:v>1.5545756611658657E-2</c:v>
                </c:pt>
                <c:pt idx="458">
                  <c:v>1.5548604414838222E-2</c:v>
                </c:pt>
                <c:pt idx="459">
                  <c:v>1.6198634135728814E-2</c:v>
                </c:pt>
                <c:pt idx="460">
                  <c:v>1.6122867062171836E-2</c:v>
                </c:pt>
                <c:pt idx="461">
                  <c:v>2.0513719958908438E-2</c:v>
                </c:pt>
                <c:pt idx="462">
                  <c:v>2.0416143502928651E-2</c:v>
                </c:pt>
                <c:pt idx="463">
                  <c:v>2.0554003296160018E-2</c:v>
                </c:pt>
                <c:pt idx="464">
                  <c:v>2.1104508061383975E-2</c:v>
                </c:pt>
                <c:pt idx="465">
                  <c:v>2.1961623059537395E-2</c:v>
                </c:pt>
                <c:pt idx="466">
                  <c:v>2.2047802366021184E-2</c:v>
                </c:pt>
                <c:pt idx="467">
                  <c:v>2.2626410750505008E-2</c:v>
                </c:pt>
                <c:pt idx="468">
                  <c:v>2.228743751428499E-2</c:v>
                </c:pt>
                <c:pt idx="469">
                  <c:v>2.7821971734662193E-2</c:v>
                </c:pt>
                <c:pt idx="470">
                  <c:v>3.1068407839894188E-2</c:v>
                </c:pt>
                <c:pt idx="471">
                  <c:v>3.1087566359170742E-2</c:v>
                </c:pt>
                <c:pt idx="472">
                  <c:v>3.0754778865647567E-2</c:v>
                </c:pt>
                <c:pt idx="473">
                  <c:v>3.0299258844180461E-2</c:v>
                </c:pt>
                <c:pt idx="474">
                  <c:v>3.0667023093592035E-2</c:v>
                </c:pt>
                <c:pt idx="475">
                  <c:v>3.0705870728882614E-2</c:v>
                </c:pt>
                <c:pt idx="476">
                  <c:v>3.0576993047718461E-2</c:v>
                </c:pt>
                <c:pt idx="477">
                  <c:v>3.0034124841276332E-2</c:v>
                </c:pt>
                <c:pt idx="478">
                  <c:v>3.0057115947798935E-2</c:v>
                </c:pt>
                <c:pt idx="479">
                  <c:v>2.9341966353690817E-2</c:v>
                </c:pt>
                <c:pt idx="480">
                  <c:v>2.9332477233443326E-2</c:v>
                </c:pt>
                <c:pt idx="481">
                  <c:v>2.6141966520675981E-2</c:v>
                </c:pt>
                <c:pt idx="482">
                  <c:v>2.612738350341352E-2</c:v>
                </c:pt>
                <c:pt idx="483">
                  <c:v>2.6060512582145E-2</c:v>
                </c:pt>
                <c:pt idx="484">
                  <c:v>2.6044451267470931E-2</c:v>
                </c:pt>
                <c:pt idx="485">
                  <c:v>2.5744679066403171E-2</c:v>
                </c:pt>
                <c:pt idx="486">
                  <c:v>2.60451252503144E-2</c:v>
                </c:pt>
                <c:pt idx="487">
                  <c:v>2.6082818591029965E-2</c:v>
                </c:pt>
                <c:pt idx="488">
                  <c:v>2.6041181789311831E-2</c:v>
                </c:pt>
                <c:pt idx="489">
                  <c:v>1.9751224633316973E-2</c:v>
                </c:pt>
                <c:pt idx="490">
                  <c:v>1.465102326350535E-2</c:v>
                </c:pt>
                <c:pt idx="491">
                  <c:v>1.4936754362089398E-2</c:v>
                </c:pt>
                <c:pt idx="492">
                  <c:v>1.4248784279798525E-2</c:v>
                </c:pt>
                <c:pt idx="493">
                  <c:v>1.4271645273279522E-2</c:v>
                </c:pt>
                <c:pt idx="494">
                  <c:v>1.405766903188959E-2</c:v>
                </c:pt>
                <c:pt idx="495">
                  <c:v>1.4065536478307701E-2</c:v>
                </c:pt>
                <c:pt idx="496">
                  <c:v>1.3144031652241617E-2</c:v>
                </c:pt>
                <c:pt idx="497">
                  <c:v>1.3359167307168764E-2</c:v>
                </c:pt>
                <c:pt idx="498">
                  <c:v>1.3980807914817976E-2</c:v>
                </c:pt>
                <c:pt idx="499">
                  <c:v>1.4140483971092039E-2</c:v>
                </c:pt>
                <c:pt idx="500">
                  <c:v>1.473937633797638E-2</c:v>
                </c:pt>
                <c:pt idx="501">
                  <c:v>1.3751954910858047E-2</c:v>
                </c:pt>
                <c:pt idx="502">
                  <c:v>1.4193967778292007E-2</c:v>
                </c:pt>
                <c:pt idx="503">
                  <c:v>1.364804378826656E-2</c:v>
                </c:pt>
                <c:pt idx="504">
                  <c:v>1.3105281489040096E-2</c:v>
                </c:pt>
                <c:pt idx="505">
                  <c:v>1.295753007498246E-2</c:v>
                </c:pt>
                <c:pt idx="506">
                  <c:v>1.3081895921844226E-2</c:v>
                </c:pt>
                <c:pt idx="507">
                  <c:v>1.2393855595286662E-2</c:v>
                </c:pt>
                <c:pt idx="508">
                  <c:v>1.2775852837919984E-2</c:v>
                </c:pt>
                <c:pt idx="509">
                  <c:v>1.3214665700555267E-2</c:v>
                </c:pt>
                <c:pt idx="510">
                  <c:v>1.3557726668202052E-2</c:v>
                </c:pt>
                <c:pt idx="511">
                  <c:v>1.3542874219912602E-2</c:v>
                </c:pt>
                <c:pt idx="512">
                  <c:v>1.3439660423800456E-2</c:v>
                </c:pt>
                <c:pt idx="513">
                  <c:v>1.3154698627821058E-2</c:v>
                </c:pt>
                <c:pt idx="514">
                  <c:v>1.4254478562288323E-2</c:v>
                </c:pt>
                <c:pt idx="515">
                  <c:v>1.7676642367857057E-2</c:v>
                </c:pt>
                <c:pt idx="516">
                  <c:v>1.9055285051497159E-2</c:v>
                </c:pt>
                <c:pt idx="517">
                  <c:v>1.8669756045559018E-2</c:v>
                </c:pt>
                <c:pt idx="518">
                  <c:v>1.830407192106313E-2</c:v>
                </c:pt>
                <c:pt idx="519">
                  <c:v>1.9043038621363327E-2</c:v>
                </c:pt>
                <c:pt idx="520">
                  <c:v>1.9497767493100757E-2</c:v>
                </c:pt>
                <c:pt idx="521">
                  <c:v>2.0804421910776041E-2</c:v>
                </c:pt>
                <c:pt idx="522">
                  <c:v>2.0527144644457578E-2</c:v>
                </c:pt>
                <c:pt idx="523">
                  <c:v>2.0711172094925089E-2</c:v>
                </c:pt>
                <c:pt idx="524">
                  <c:v>2.0780333748609485E-2</c:v>
                </c:pt>
                <c:pt idx="525">
                  <c:v>2.2593897965606943E-2</c:v>
                </c:pt>
                <c:pt idx="526">
                  <c:v>2.3362088049587955E-2</c:v>
                </c:pt>
                <c:pt idx="527">
                  <c:v>2.3373722399670845E-2</c:v>
                </c:pt>
                <c:pt idx="528">
                  <c:v>2.32973836392819E-2</c:v>
                </c:pt>
                <c:pt idx="529">
                  <c:v>2.2903106140208407E-2</c:v>
                </c:pt>
                <c:pt idx="530">
                  <c:v>2.2829868465979581E-2</c:v>
                </c:pt>
                <c:pt idx="531">
                  <c:v>2.327923375095874E-2</c:v>
                </c:pt>
                <c:pt idx="532">
                  <c:v>2.3591039093056262E-2</c:v>
                </c:pt>
                <c:pt idx="533">
                  <c:v>2.6072720806490587E-2</c:v>
                </c:pt>
                <c:pt idx="534">
                  <c:v>2.5244327075744581E-2</c:v>
                </c:pt>
                <c:pt idx="535">
                  <c:v>2.3391048174501671E-2</c:v>
                </c:pt>
                <c:pt idx="536">
                  <c:v>2.2310147888358747E-2</c:v>
                </c:pt>
                <c:pt idx="537">
                  <c:v>2.2582038821634426E-2</c:v>
                </c:pt>
                <c:pt idx="538">
                  <c:v>2.265812934059688E-2</c:v>
                </c:pt>
                <c:pt idx="539">
                  <c:v>2.2337078947451478E-2</c:v>
                </c:pt>
                <c:pt idx="540">
                  <c:v>2.1162213588780763E-2</c:v>
                </c:pt>
                <c:pt idx="541">
                  <c:v>2.0399912491087267E-2</c:v>
                </c:pt>
                <c:pt idx="542">
                  <c:v>1.9711465756376757E-2</c:v>
                </c:pt>
                <c:pt idx="543">
                  <c:v>1.9154796229461098E-2</c:v>
                </c:pt>
                <c:pt idx="544">
                  <c:v>1.9195688226341781E-2</c:v>
                </c:pt>
                <c:pt idx="545">
                  <c:v>1.8285469082145928E-2</c:v>
                </c:pt>
                <c:pt idx="546">
                  <c:v>1.7815421062261499E-2</c:v>
                </c:pt>
                <c:pt idx="547">
                  <c:v>1.7515317858830686E-2</c:v>
                </c:pt>
                <c:pt idx="548">
                  <c:v>1.9544052317500126E-2</c:v>
                </c:pt>
                <c:pt idx="549">
                  <c:v>2.027557730990974E-2</c:v>
                </c:pt>
                <c:pt idx="550">
                  <c:v>2.1566405970737449E-2</c:v>
                </c:pt>
                <c:pt idx="551">
                  <c:v>2.1087465086363964E-2</c:v>
                </c:pt>
                <c:pt idx="552">
                  <c:v>2.1512312125589652E-2</c:v>
                </c:pt>
                <c:pt idx="553">
                  <c:v>1.9865898040699371E-2</c:v>
                </c:pt>
                <c:pt idx="554">
                  <c:v>1.9838756352924789E-2</c:v>
                </c:pt>
                <c:pt idx="555">
                  <c:v>1.9908085747590305E-2</c:v>
                </c:pt>
                <c:pt idx="556">
                  <c:v>2.0230785444466527E-2</c:v>
                </c:pt>
                <c:pt idx="557">
                  <c:v>2.0055390685698945E-2</c:v>
                </c:pt>
                <c:pt idx="558">
                  <c:v>2.0075651315485141E-2</c:v>
                </c:pt>
                <c:pt idx="559">
                  <c:v>1.978306716073025E-2</c:v>
                </c:pt>
                <c:pt idx="560">
                  <c:v>1.9652483181866041E-2</c:v>
                </c:pt>
                <c:pt idx="561">
                  <c:v>1.9892032433301284E-2</c:v>
                </c:pt>
                <c:pt idx="562">
                  <c:v>1.9923260246769218E-2</c:v>
                </c:pt>
                <c:pt idx="563">
                  <c:v>2.3724665040930369E-2</c:v>
                </c:pt>
                <c:pt idx="564">
                  <c:v>2.3658730434476364E-2</c:v>
                </c:pt>
                <c:pt idx="565">
                  <c:v>2.327664885697623E-2</c:v>
                </c:pt>
                <c:pt idx="566">
                  <c:v>2.3269907310906709E-2</c:v>
                </c:pt>
                <c:pt idx="567">
                  <c:v>2.3354748407648243E-2</c:v>
                </c:pt>
                <c:pt idx="568">
                  <c:v>2.2528441987555457E-2</c:v>
                </c:pt>
                <c:pt idx="569">
                  <c:v>2.2080614396353317E-2</c:v>
                </c:pt>
                <c:pt idx="570">
                  <c:v>2.130637048611634E-2</c:v>
                </c:pt>
                <c:pt idx="571">
                  <c:v>2.1910266230820544E-2</c:v>
                </c:pt>
                <c:pt idx="572">
                  <c:v>2.1115617671816519E-2</c:v>
                </c:pt>
                <c:pt idx="573">
                  <c:v>1.9586037998152589E-2</c:v>
                </c:pt>
                <c:pt idx="574">
                  <c:v>1.9586834215948066E-2</c:v>
                </c:pt>
                <c:pt idx="575">
                  <c:v>1.9234418143595701E-2</c:v>
                </c:pt>
                <c:pt idx="576">
                  <c:v>1.8884284001023214E-2</c:v>
                </c:pt>
                <c:pt idx="577">
                  <c:v>1.8822194242355837E-2</c:v>
                </c:pt>
                <c:pt idx="578">
                  <c:v>1.8722561391052987E-2</c:v>
                </c:pt>
                <c:pt idx="579">
                  <c:v>1.9276384992826457E-2</c:v>
                </c:pt>
                <c:pt idx="580">
                  <c:v>1.9321385002645936E-2</c:v>
                </c:pt>
                <c:pt idx="581">
                  <c:v>1.9101816511825256E-2</c:v>
                </c:pt>
                <c:pt idx="582">
                  <c:v>1.9295411563356277E-2</c:v>
                </c:pt>
                <c:pt idx="583">
                  <c:v>1.302775549425195E-2</c:v>
                </c:pt>
                <c:pt idx="584">
                  <c:v>1.3230504016016135E-2</c:v>
                </c:pt>
                <c:pt idx="585">
                  <c:v>1.3468897846439145E-2</c:v>
                </c:pt>
                <c:pt idx="586">
                  <c:v>1.3546762482447197E-2</c:v>
                </c:pt>
                <c:pt idx="587">
                  <c:v>1.3815606853899811E-2</c:v>
                </c:pt>
                <c:pt idx="588">
                  <c:v>1.3472063769930147E-2</c:v>
                </c:pt>
                <c:pt idx="589">
                  <c:v>1.3710683275458135E-2</c:v>
                </c:pt>
                <c:pt idx="590">
                  <c:v>1.4928199030400654E-2</c:v>
                </c:pt>
                <c:pt idx="591">
                  <c:v>1.3729832276522587E-2</c:v>
                </c:pt>
                <c:pt idx="592">
                  <c:v>2.318196826942549E-2</c:v>
                </c:pt>
                <c:pt idx="593">
                  <c:v>2.3608212220106378E-2</c:v>
                </c:pt>
                <c:pt idx="594">
                  <c:v>2.3661900933224202E-2</c:v>
                </c:pt>
                <c:pt idx="595">
                  <c:v>2.3572008965905469E-2</c:v>
                </c:pt>
                <c:pt idx="596">
                  <c:v>2.3630011489077361E-2</c:v>
                </c:pt>
                <c:pt idx="597">
                  <c:v>2.377208111316775E-2</c:v>
                </c:pt>
                <c:pt idx="598">
                  <c:v>2.4454884461003197E-2</c:v>
                </c:pt>
                <c:pt idx="599">
                  <c:v>2.3434452036823691E-2</c:v>
                </c:pt>
                <c:pt idx="600">
                  <c:v>2.341134993139718E-2</c:v>
                </c:pt>
                <c:pt idx="601">
                  <c:v>2.3398725197873036E-2</c:v>
                </c:pt>
                <c:pt idx="602">
                  <c:v>2.2927232908106072E-2</c:v>
                </c:pt>
                <c:pt idx="603">
                  <c:v>2.3104950499513409E-2</c:v>
                </c:pt>
                <c:pt idx="604">
                  <c:v>2.3018933256902172E-2</c:v>
                </c:pt>
                <c:pt idx="605">
                  <c:v>2.2525334735096606E-2</c:v>
                </c:pt>
                <c:pt idx="606">
                  <c:v>2.2525310130816892E-2</c:v>
                </c:pt>
                <c:pt idx="607">
                  <c:v>2.2101146174385102E-2</c:v>
                </c:pt>
                <c:pt idx="608">
                  <c:v>2.2162568012732798E-2</c:v>
                </c:pt>
                <c:pt idx="609">
                  <c:v>2.0619318636963774E-2</c:v>
                </c:pt>
                <c:pt idx="610">
                  <c:v>2.0161684465652419E-2</c:v>
                </c:pt>
                <c:pt idx="611">
                  <c:v>2.0316962457240472E-2</c:v>
                </c:pt>
                <c:pt idx="612">
                  <c:v>1.0442498413382021E-2</c:v>
                </c:pt>
                <c:pt idx="613">
                  <c:v>9.7451006280699446E-3</c:v>
                </c:pt>
                <c:pt idx="614">
                  <c:v>9.6449235809690191E-3</c:v>
                </c:pt>
                <c:pt idx="615">
                  <c:v>9.7248764347421732E-3</c:v>
                </c:pt>
                <c:pt idx="616">
                  <c:v>9.9094593598373984E-3</c:v>
                </c:pt>
                <c:pt idx="617">
                  <c:v>9.704518216005785E-3</c:v>
                </c:pt>
                <c:pt idx="618">
                  <c:v>7.2478708700825295E-3</c:v>
                </c:pt>
                <c:pt idx="619">
                  <c:v>6.8996596677504147E-3</c:v>
                </c:pt>
                <c:pt idx="620">
                  <c:v>6.9591242916627613E-3</c:v>
                </c:pt>
                <c:pt idx="621">
                  <c:v>7.0729785103856198E-3</c:v>
                </c:pt>
                <c:pt idx="622">
                  <c:v>6.8081754549798069E-3</c:v>
                </c:pt>
                <c:pt idx="623">
                  <c:v>6.6903934818369403E-3</c:v>
                </c:pt>
                <c:pt idx="624">
                  <c:v>6.5622493398469059E-3</c:v>
                </c:pt>
                <c:pt idx="625">
                  <c:v>6.7619240789887798E-3</c:v>
                </c:pt>
                <c:pt idx="626">
                  <c:v>1.5652981806220569E-2</c:v>
                </c:pt>
                <c:pt idx="627">
                  <c:v>1.5682955235033224E-2</c:v>
                </c:pt>
                <c:pt idx="628">
                  <c:v>1.6443299257861213E-2</c:v>
                </c:pt>
                <c:pt idx="629">
                  <c:v>1.6762798919087472E-2</c:v>
                </c:pt>
                <c:pt idx="630">
                  <c:v>1.6763617591642306E-2</c:v>
                </c:pt>
                <c:pt idx="631">
                  <c:v>1.6611168541563921E-2</c:v>
                </c:pt>
                <c:pt idx="632">
                  <c:v>1.6692624213625801E-2</c:v>
                </c:pt>
                <c:pt idx="633">
                  <c:v>1.6819235595725426E-2</c:v>
                </c:pt>
                <c:pt idx="634">
                  <c:v>1.7161080178466258E-2</c:v>
                </c:pt>
                <c:pt idx="635">
                  <c:v>1.7619608498421625E-2</c:v>
                </c:pt>
                <c:pt idx="636">
                  <c:v>1.7745923613399852E-2</c:v>
                </c:pt>
                <c:pt idx="637">
                  <c:v>1.7601026386974965E-2</c:v>
                </c:pt>
                <c:pt idx="638">
                  <c:v>1.7596900072530872E-2</c:v>
                </c:pt>
                <c:pt idx="639">
                  <c:v>1.7578703708633233E-2</c:v>
                </c:pt>
                <c:pt idx="640">
                  <c:v>1.8421453613912026E-2</c:v>
                </c:pt>
                <c:pt idx="641">
                  <c:v>1.8217692536490509E-2</c:v>
                </c:pt>
                <c:pt idx="642">
                  <c:v>1.9007312552810848E-2</c:v>
                </c:pt>
                <c:pt idx="643">
                  <c:v>1.9016462549002397E-2</c:v>
                </c:pt>
                <c:pt idx="644">
                  <c:v>1.9080046812761826E-2</c:v>
                </c:pt>
                <c:pt idx="645">
                  <c:v>1.9180095704448129E-2</c:v>
                </c:pt>
                <c:pt idx="646">
                  <c:v>1.3741094173165538E-2</c:v>
                </c:pt>
                <c:pt idx="647">
                  <c:v>1.4367554786998095E-2</c:v>
                </c:pt>
                <c:pt idx="648">
                  <c:v>1.3355255944550117E-2</c:v>
                </c:pt>
                <c:pt idx="649">
                  <c:v>1.3157583121772138E-2</c:v>
                </c:pt>
                <c:pt idx="650">
                  <c:v>1.3157731743359246E-2</c:v>
                </c:pt>
                <c:pt idx="651">
                  <c:v>1.3103365670947829E-2</c:v>
                </c:pt>
                <c:pt idx="652">
                  <c:v>1.5696807156991312E-2</c:v>
                </c:pt>
                <c:pt idx="653">
                  <c:v>1.5854547939404565E-2</c:v>
                </c:pt>
                <c:pt idx="654">
                  <c:v>1.7674652597368799E-2</c:v>
                </c:pt>
                <c:pt idx="655">
                  <c:v>2.2533717684912222E-2</c:v>
                </c:pt>
                <c:pt idx="656">
                  <c:v>2.254418601818059E-2</c:v>
                </c:pt>
                <c:pt idx="657">
                  <c:v>2.2538269698461497E-2</c:v>
                </c:pt>
                <c:pt idx="658">
                  <c:v>2.2698496729120742E-2</c:v>
                </c:pt>
                <c:pt idx="659">
                  <c:v>2.2657519151483257E-2</c:v>
                </c:pt>
                <c:pt idx="660">
                  <c:v>2.2547462542254457E-2</c:v>
                </c:pt>
                <c:pt idx="661">
                  <c:v>2.2959833996322156E-2</c:v>
                </c:pt>
                <c:pt idx="662">
                  <c:v>2.2801517780149955E-2</c:v>
                </c:pt>
                <c:pt idx="663">
                  <c:v>2.2868403566350792E-2</c:v>
                </c:pt>
                <c:pt idx="664">
                  <c:v>2.3038656258090099E-2</c:v>
                </c:pt>
                <c:pt idx="665">
                  <c:v>2.2983867000487164E-2</c:v>
                </c:pt>
                <c:pt idx="666">
                  <c:v>2.2553171006246351E-2</c:v>
                </c:pt>
                <c:pt idx="667">
                  <c:v>2.2557889925654714E-2</c:v>
                </c:pt>
                <c:pt idx="668">
                  <c:v>2.2488890410909543E-2</c:v>
                </c:pt>
                <c:pt idx="669">
                  <c:v>2.2531047840899075E-2</c:v>
                </c:pt>
                <c:pt idx="670">
                  <c:v>2.2552125510243562E-2</c:v>
                </c:pt>
                <c:pt idx="671">
                  <c:v>2.2488543528657437E-2</c:v>
                </c:pt>
                <c:pt idx="672">
                  <c:v>2.0714034444033701E-2</c:v>
                </c:pt>
                <c:pt idx="673">
                  <c:v>2.0265524075380268E-2</c:v>
                </c:pt>
                <c:pt idx="674">
                  <c:v>1.7442637279492679E-2</c:v>
                </c:pt>
                <c:pt idx="675">
                  <c:v>1.1281448053565561E-2</c:v>
                </c:pt>
                <c:pt idx="676">
                  <c:v>1.0807612215144426E-2</c:v>
                </c:pt>
                <c:pt idx="677">
                  <c:v>1.0626666872005258E-2</c:v>
                </c:pt>
                <c:pt idx="678">
                  <c:v>1.0333328427883391E-2</c:v>
                </c:pt>
                <c:pt idx="679">
                  <c:v>1.0643841844667934E-2</c:v>
                </c:pt>
                <c:pt idx="680">
                  <c:v>9.8885953837829308E-3</c:v>
                </c:pt>
                <c:pt idx="681">
                  <c:v>8.0675087650669258E-3</c:v>
                </c:pt>
                <c:pt idx="682">
                  <c:v>7.3637044127349751E-3</c:v>
                </c:pt>
                <c:pt idx="683">
                  <c:v>7.6908418163957682E-3</c:v>
                </c:pt>
                <c:pt idx="684">
                  <c:v>9.426914533294797E-3</c:v>
                </c:pt>
                <c:pt idx="685">
                  <c:v>9.294994506175179E-3</c:v>
                </c:pt>
                <c:pt idx="686">
                  <c:v>9.4500985356005904E-3</c:v>
                </c:pt>
                <c:pt idx="687">
                  <c:v>8.4153096791123108E-3</c:v>
                </c:pt>
                <c:pt idx="688">
                  <c:v>8.8707804856933466E-3</c:v>
                </c:pt>
                <c:pt idx="689">
                  <c:v>8.8874975380787459E-3</c:v>
                </c:pt>
                <c:pt idx="690">
                  <c:v>9.9688358642432331E-3</c:v>
                </c:pt>
                <c:pt idx="691">
                  <c:v>1.1134143416071524E-2</c:v>
                </c:pt>
                <c:pt idx="692">
                  <c:v>1.1266371994505165E-2</c:v>
                </c:pt>
                <c:pt idx="693">
                  <c:v>1.4311523472605697E-2</c:v>
                </c:pt>
                <c:pt idx="694">
                  <c:v>1.5017092380418264E-2</c:v>
                </c:pt>
                <c:pt idx="695">
                  <c:v>1.5069841576311102E-2</c:v>
                </c:pt>
                <c:pt idx="696">
                  <c:v>1.5056044466189619E-2</c:v>
                </c:pt>
                <c:pt idx="697">
                  <c:v>1.5447135009435693E-2</c:v>
                </c:pt>
                <c:pt idx="698">
                  <c:v>1.5338893658717694E-2</c:v>
                </c:pt>
                <c:pt idx="699">
                  <c:v>1.5256592666773105E-2</c:v>
                </c:pt>
                <c:pt idx="700">
                  <c:v>1.6203697682242668E-2</c:v>
                </c:pt>
                <c:pt idx="701">
                  <c:v>1.6253791777591644E-2</c:v>
                </c:pt>
                <c:pt idx="702">
                  <c:v>1.6261829875913986E-2</c:v>
                </c:pt>
                <c:pt idx="703">
                  <c:v>1.6189547190671016E-2</c:v>
                </c:pt>
                <c:pt idx="704">
                  <c:v>1.556535676059354E-2</c:v>
                </c:pt>
                <c:pt idx="705">
                  <c:v>1.6137625706969382E-2</c:v>
                </c:pt>
                <c:pt idx="706">
                  <c:v>1.7413327893528677E-2</c:v>
                </c:pt>
                <c:pt idx="707">
                  <c:v>1.7587257915888936E-2</c:v>
                </c:pt>
                <c:pt idx="708">
                  <c:v>1.7487575514173272E-2</c:v>
                </c:pt>
                <c:pt idx="709">
                  <c:v>1.7411532039783781E-2</c:v>
                </c:pt>
                <c:pt idx="710">
                  <c:v>1.7907967375308521E-2</c:v>
                </c:pt>
                <c:pt idx="711">
                  <c:v>1.7188629933246227E-2</c:v>
                </c:pt>
                <c:pt idx="712">
                  <c:v>1.6982872938446456E-2</c:v>
                </c:pt>
                <c:pt idx="713">
                  <c:v>1.3692399799989569E-2</c:v>
                </c:pt>
                <c:pt idx="714">
                  <c:v>1.3363790531486701E-2</c:v>
                </c:pt>
                <c:pt idx="715">
                  <c:v>1.3829911311642486E-2</c:v>
                </c:pt>
                <c:pt idx="716">
                  <c:v>1.3754072534056706E-2</c:v>
                </c:pt>
                <c:pt idx="717">
                  <c:v>1.2370795863134372E-2</c:v>
                </c:pt>
                <c:pt idx="718">
                  <c:v>1.2322649374380093E-2</c:v>
                </c:pt>
                <c:pt idx="719">
                  <c:v>1.2568091735116364E-2</c:v>
                </c:pt>
                <c:pt idx="720">
                  <c:v>1.2153523566914945E-2</c:v>
                </c:pt>
                <c:pt idx="721">
                  <c:v>1.1092063503831807E-2</c:v>
                </c:pt>
                <c:pt idx="722">
                  <c:v>1.1868087300995258E-2</c:v>
                </c:pt>
                <c:pt idx="723">
                  <c:v>1.1620979819103434E-2</c:v>
                </c:pt>
                <c:pt idx="724">
                  <c:v>1.5209550380977769E-2</c:v>
                </c:pt>
                <c:pt idx="725">
                  <c:v>1.5421690279811304E-2</c:v>
                </c:pt>
                <c:pt idx="726">
                  <c:v>1.4274965077230835E-2</c:v>
                </c:pt>
                <c:pt idx="727">
                  <c:v>1.3852160684706089E-2</c:v>
                </c:pt>
                <c:pt idx="728">
                  <c:v>1.3961768305210303E-2</c:v>
                </c:pt>
                <c:pt idx="729">
                  <c:v>1.4143699629887091E-2</c:v>
                </c:pt>
                <c:pt idx="730">
                  <c:v>1.339500217953178E-2</c:v>
                </c:pt>
                <c:pt idx="731">
                  <c:v>1.3349472847978092E-2</c:v>
                </c:pt>
                <c:pt idx="732">
                  <c:v>1.3664318875296221E-2</c:v>
                </c:pt>
                <c:pt idx="733">
                  <c:v>1.4660661407041664E-2</c:v>
                </c:pt>
                <c:pt idx="734">
                  <c:v>1.4876141910887495E-2</c:v>
                </c:pt>
                <c:pt idx="735">
                  <c:v>1.4163681561563337E-2</c:v>
                </c:pt>
                <c:pt idx="736">
                  <c:v>1.848155859072504E-2</c:v>
                </c:pt>
                <c:pt idx="737">
                  <c:v>1.8512974009822145E-2</c:v>
                </c:pt>
                <c:pt idx="738">
                  <c:v>1.8485401860490393E-2</c:v>
                </c:pt>
                <c:pt idx="739">
                  <c:v>1.8717607269180384E-2</c:v>
                </c:pt>
                <c:pt idx="740">
                  <c:v>1.8749481069409393E-2</c:v>
                </c:pt>
                <c:pt idx="741">
                  <c:v>1.851323589993295E-2</c:v>
                </c:pt>
                <c:pt idx="742">
                  <c:v>1.9786961197748476E-2</c:v>
                </c:pt>
                <c:pt idx="743">
                  <c:v>2.2576824782485343E-2</c:v>
                </c:pt>
                <c:pt idx="744">
                  <c:v>2.1319905425077088E-2</c:v>
                </c:pt>
                <c:pt idx="745">
                  <c:v>2.1368145921726475E-2</c:v>
                </c:pt>
                <c:pt idx="746">
                  <c:v>2.1522397944960241E-2</c:v>
                </c:pt>
                <c:pt idx="747">
                  <c:v>2.1409484665627813E-2</c:v>
                </c:pt>
                <c:pt idx="748">
                  <c:v>2.0949153070012067E-2</c:v>
                </c:pt>
                <c:pt idx="749">
                  <c:v>2.1303285249887227E-2</c:v>
                </c:pt>
                <c:pt idx="750">
                  <c:v>2.1372756191634461E-2</c:v>
                </c:pt>
                <c:pt idx="751">
                  <c:v>2.1463969619826263E-2</c:v>
                </c:pt>
                <c:pt idx="752">
                  <c:v>2.216862717945383E-2</c:v>
                </c:pt>
                <c:pt idx="753">
                  <c:v>2.1836685436156109E-2</c:v>
                </c:pt>
                <c:pt idx="754">
                  <c:v>2.2120222285480728E-2</c:v>
                </c:pt>
                <c:pt idx="755">
                  <c:v>2.2296945812038869E-2</c:v>
                </c:pt>
                <c:pt idx="756">
                  <c:v>1.8516957800351716E-2</c:v>
                </c:pt>
                <c:pt idx="757">
                  <c:v>1.8589142448608344E-2</c:v>
                </c:pt>
                <c:pt idx="758">
                  <c:v>1.8571036333963876E-2</c:v>
                </c:pt>
                <c:pt idx="759">
                  <c:v>1.7706135669231276E-2</c:v>
                </c:pt>
                <c:pt idx="760">
                  <c:v>1.7867967753761621E-2</c:v>
                </c:pt>
                <c:pt idx="761">
                  <c:v>1.6735915383406703E-2</c:v>
                </c:pt>
                <c:pt idx="762">
                  <c:v>1.6070125856373157E-2</c:v>
                </c:pt>
                <c:pt idx="763">
                  <c:v>1.4465907841623792E-2</c:v>
                </c:pt>
                <c:pt idx="764">
                  <c:v>1.4897052996016995E-2</c:v>
                </c:pt>
                <c:pt idx="765">
                  <c:v>1.4805526952133274E-2</c:v>
                </c:pt>
                <c:pt idx="766">
                  <c:v>1.7533547645570663E-2</c:v>
                </c:pt>
                <c:pt idx="767">
                  <c:v>1.7478306159420504E-2</c:v>
                </c:pt>
                <c:pt idx="768">
                  <c:v>1.7044757026231521E-2</c:v>
                </c:pt>
                <c:pt idx="769">
                  <c:v>1.730348563841928E-2</c:v>
                </c:pt>
                <c:pt idx="770">
                  <c:v>1.7302049907525364E-2</c:v>
                </c:pt>
                <c:pt idx="771">
                  <c:v>1.7328635358370675E-2</c:v>
                </c:pt>
                <c:pt idx="772">
                  <c:v>1.5720574501026003E-2</c:v>
                </c:pt>
                <c:pt idx="773">
                  <c:v>1.5763168532829261E-2</c:v>
                </c:pt>
                <c:pt idx="774">
                  <c:v>1.6238348073930941E-2</c:v>
                </c:pt>
                <c:pt idx="775">
                  <c:v>1.8404320723775895E-2</c:v>
                </c:pt>
                <c:pt idx="776">
                  <c:v>1.8476228624517345E-2</c:v>
                </c:pt>
                <c:pt idx="777">
                  <c:v>1.9213976860791685E-2</c:v>
                </c:pt>
                <c:pt idx="778">
                  <c:v>1.9217319226811729E-2</c:v>
                </c:pt>
                <c:pt idx="779">
                  <c:v>1.9876933479369707E-2</c:v>
                </c:pt>
                <c:pt idx="780">
                  <c:v>2.0057134763832335E-2</c:v>
                </c:pt>
                <c:pt idx="781">
                  <c:v>2.016994514637635E-2</c:v>
                </c:pt>
                <c:pt idx="782">
                  <c:v>2.0194027148298509E-2</c:v>
                </c:pt>
                <c:pt idx="783">
                  <c:v>1.9312370824844365E-2</c:v>
                </c:pt>
                <c:pt idx="784">
                  <c:v>1.8864198409728763E-2</c:v>
                </c:pt>
                <c:pt idx="785">
                  <c:v>1.8676142561521052E-2</c:v>
                </c:pt>
                <c:pt idx="786">
                  <c:v>1.5725570843990216E-2</c:v>
                </c:pt>
                <c:pt idx="787">
                  <c:v>1.6873137066944172E-2</c:v>
                </c:pt>
                <c:pt idx="788">
                  <c:v>1.6747868740081853E-2</c:v>
                </c:pt>
                <c:pt idx="789">
                  <c:v>1.7480546213720267E-2</c:v>
                </c:pt>
                <c:pt idx="790">
                  <c:v>1.7910157694680271E-2</c:v>
                </c:pt>
                <c:pt idx="791">
                  <c:v>1.844168339717275E-2</c:v>
                </c:pt>
                <c:pt idx="792">
                  <c:v>1.8438383520470929E-2</c:v>
                </c:pt>
                <c:pt idx="793">
                  <c:v>1.8395035571128225E-2</c:v>
                </c:pt>
                <c:pt idx="794">
                  <c:v>1.8063409167048895E-2</c:v>
                </c:pt>
                <c:pt idx="795">
                  <c:v>1.6230693562630759E-2</c:v>
                </c:pt>
                <c:pt idx="796">
                  <c:v>1.6249473569259858E-2</c:v>
                </c:pt>
                <c:pt idx="797">
                  <c:v>1.5642733379569465E-2</c:v>
                </c:pt>
                <c:pt idx="798">
                  <c:v>1.7077016384092536E-2</c:v>
                </c:pt>
                <c:pt idx="799">
                  <c:v>1.7363696242827801E-2</c:v>
                </c:pt>
                <c:pt idx="800">
                  <c:v>1.5819772235275628E-2</c:v>
                </c:pt>
                <c:pt idx="801">
                  <c:v>1.6885400640286343E-2</c:v>
                </c:pt>
                <c:pt idx="802">
                  <c:v>1.6667061796472402E-2</c:v>
                </c:pt>
                <c:pt idx="803">
                  <c:v>1.7015228817388744E-2</c:v>
                </c:pt>
                <c:pt idx="804">
                  <c:v>2.1553315025963637E-2</c:v>
                </c:pt>
                <c:pt idx="805">
                  <c:v>2.3306428495419512E-2</c:v>
                </c:pt>
                <c:pt idx="806">
                  <c:v>2.6828935734619534E-2</c:v>
                </c:pt>
                <c:pt idx="807">
                  <c:v>4.0747396847664305E-2</c:v>
                </c:pt>
                <c:pt idx="808">
                  <c:v>4.2666581093916606E-2</c:v>
                </c:pt>
                <c:pt idx="809">
                  <c:v>4.3593699970054953E-2</c:v>
                </c:pt>
                <c:pt idx="810">
                  <c:v>4.362623541300939E-2</c:v>
                </c:pt>
                <c:pt idx="811">
                  <c:v>4.3292671919975191E-2</c:v>
                </c:pt>
                <c:pt idx="812">
                  <c:v>4.4988796725444827E-2</c:v>
                </c:pt>
                <c:pt idx="813">
                  <c:v>4.4934182048940535E-2</c:v>
                </c:pt>
                <c:pt idx="814">
                  <c:v>4.5058071105108927E-2</c:v>
                </c:pt>
                <c:pt idx="815">
                  <c:v>4.5047803930545478E-2</c:v>
                </c:pt>
                <c:pt idx="816">
                  <c:v>4.5137233191270616E-2</c:v>
                </c:pt>
                <c:pt idx="817">
                  <c:v>4.5125026865873913E-2</c:v>
                </c:pt>
                <c:pt idx="818">
                  <c:v>4.4403966058444148E-2</c:v>
                </c:pt>
                <c:pt idx="819">
                  <c:v>4.4280496356532285E-2</c:v>
                </c:pt>
                <c:pt idx="820">
                  <c:v>4.4240538316395135E-2</c:v>
                </c:pt>
                <c:pt idx="821">
                  <c:v>4.3622794420155424E-2</c:v>
                </c:pt>
                <c:pt idx="822">
                  <c:v>4.3670845844567749E-2</c:v>
                </c:pt>
                <c:pt idx="823">
                  <c:v>4.3525853056997028E-2</c:v>
                </c:pt>
                <c:pt idx="824">
                  <c:v>4.0280391469912545E-2</c:v>
                </c:pt>
                <c:pt idx="825">
                  <c:v>3.7608356679649874E-2</c:v>
                </c:pt>
                <c:pt idx="826">
                  <c:v>3.6989599681747642E-2</c:v>
                </c:pt>
                <c:pt idx="827">
                  <c:v>2.4695763119242879E-2</c:v>
                </c:pt>
                <c:pt idx="828">
                  <c:v>1.988607029028833E-2</c:v>
                </c:pt>
                <c:pt idx="829">
                  <c:v>1.8808793914179955E-2</c:v>
                </c:pt>
                <c:pt idx="830">
                  <c:v>1.9546359266002379E-2</c:v>
                </c:pt>
                <c:pt idx="831">
                  <c:v>1.9380272057423834E-2</c:v>
                </c:pt>
                <c:pt idx="832">
                  <c:v>1.6427228222195885E-2</c:v>
                </c:pt>
                <c:pt idx="833">
                  <c:v>1.6984108730296637E-2</c:v>
                </c:pt>
                <c:pt idx="834">
                  <c:v>1.7078236986878083E-2</c:v>
                </c:pt>
                <c:pt idx="835">
                  <c:v>1.7683638361921963E-2</c:v>
                </c:pt>
                <c:pt idx="836">
                  <c:v>1.7293192362497069E-2</c:v>
                </c:pt>
                <c:pt idx="837">
                  <c:v>1.8630743793774981E-2</c:v>
                </c:pt>
                <c:pt idx="838">
                  <c:v>2.0136762415523458E-2</c:v>
                </c:pt>
                <c:pt idx="839">
                  <c:v>2.0118519390656075E-2</c:v>
                </c:pt>
                <c:pt idx="840">
                  <c:v>2.0360424608996341E-2</c:v>
                </c:pt>
                <c:pt idx="841">
                  <c:v>2.0226385922270444E-2</c:v>
                </c:pt>
                <c:pt idx="842">
                  <c:v>2.177126067909671E-2</c:v>
                </c:pt>
                <c:pt idx="843">
                  <c:v>2.152278145094284E-2</c:v>
                </c:pt>
                <c:pt idx="844">
                  <c:v>2.1539390538682476E-2</c:v>
                </c:pt>
                <c:pt idx="845">
                  <c:v>2.1403120837554152E-2</c:v>
                </c:pt>
                <c:pt idx="846">
                  <c:v>2.2015932552466529E-2</c:v>
                </c:pt>
                <c:pt idx="847">
                  <c:v>2.2192031504056305E-2</c:v>
                </c:pt>
                <c:pt idx="848">
                  <c:v>2.3607519874689478E-2</c:v>
                </c:pt>
                <c:pt idx="849">
                  <c:v>2.2814895915679242E-2</c:v>
                </c:pt>
                <c:pt idx="850">
                  <c:v>2.5741053279664024E-2</c:v>
                </c:pt>
                <c:pt idx="851">
                  <c:v>2.571405979134837E-2</c:v>
                </c:pt>
                <c:pt idx="852">
                  <c:v>2.5438386636337684E-2</c:v>
                </c:pt>
                <c:pt idx="853">
                  <c:v>2.4968197649493099E-2</c:v>
                </c:pt>
                <c:pt idx="854">
                  <c:v>2.5165983539383045E-2</c:v>
                </c:pt>
                <c:pt idx="855">
                  <c:v>2.554984066206915E-2</c:v>
                </c:pt>
                <c:pt idx="856">
                  <c:v>2.5734254397705932E-2</c:v>
                </c:pt>
                <c:pt idx="857">
                  <c:v>2.4949948985711169E-2</c:v>
                </c:pt>
                <c:pt idx="858">
                  <c:v>2.4387589900665457E-2</c:v>
                </c:pt>
                <c:pt idx="859">
                  <c:v>2.4567007719813211E-2</c:v>
                </c:pt>
                <c:pt idx="860">
                  <c:v>2.429275731313129E-2</c:v>
                </c:pt>
                <c:pt idx="861">
                  <c:v>2.4609003641454786E-2</c:v>
                </c:pt>
                <c:pt idx="862">
                  <c:v>2.3986229144201537E-2</c:v>
                </c:pt>
                <c:pt idx="863">
                  <c:v>2.4905422021655823E-2</c:v>
                </c:pt>
                <c:pt idx="864">
                  <c:v>2.4843350384698461E-2</c:v>
                </c:pt>
                <c:pt idx="865">
                  <c:v>2.4801922364175086E-2</c:v>
                </c:pt>
                <c:pt idx="866">
                  <c:v>2.4624620510823082E-2</c:v>
                </c:pt>
                <c:pt idx="867">
                  <c:v>2.3062261174430356E-2</c:v>
                </c:pt>
                <c:pt idx="868">
                  <c:v>2.0414107473619762E-2</c:v>
                </c:pt>
                <c:pt idx="869">
                  <c:v>2.0724332229243688E-2</c:v>
                </c:pt>
                <c:pt idx="870">
                  <c:v>1.7926667790861481E-2</c:v>
                </c:pt>
                <c:pt idx="871">
                  <c:v>1.9198530143612939E-2</c:v>
                </c:pt>
                <c:pt idx="872">
                  <c:v>2.0485069235973648E-2</c:v>
                </c:pt>
                <c:pt idx="873">
                  <c:v>2.1801705536677485E-2</c:v>
                </c:pt>
                <c:pt idx="874">
                  <c:v>2.206751473180556E-2</c:v>
                </c:pt>
                <c:pt idx="875">
                  <c:v>2.0712356926196582E-2</c:v>
                </c:pt>
                <c:pt idx="876">
                  <c:v>2.0908926638127143E-2</c:v>
                </c:pt>
                <c:pt idx="877">
                  <c:v>2.172504083500168E-2</c:v>
                </c:pt>
                <c:pt idx="878">
                  <c:v>2.1378474876945362E-2</c:v>
                </c:pt>
                <c:pt idx="879">
                  <c:v>2.0739313353805858E-2</c:v>
                </c:pt>
                <c:pt idx="880">
                  <c:v>2.0707821827527055E-2</c:v>
                </c:pt>
                <c:pt idx="881">
                  <c:v>1.9886386447379216E-2</c:v>
                </c:pt>
                <c:pt idx="882">
                  <c:v>1.997844374270695E-2</c:v>
                </c:pt>
                <c:pt idx="883">
                  <c:v>1.8972633357582362E-2</c:v>
                </c:pt>
                <c:pt idx="884">
                  <c:v>1.9006905417360127E-2</c:v>
                </c:pt>
                <c:pt idx="885">
                  <c:v>1.893941650504324E-2</c:v>
                </c:pt>
                <c:pt idx="886">
                  <c:v>1.7926723679772997E-2</c:v>
                </c:pt>
                <c:pt idx="887">
                  <c:v>1.7831755690006293E-2</c:v>
                </c:pt>
                <c:pt idx="888">
                  <c:v>1.7665947241499089E-2</c:v>
                </c:pt>
                <c:pt idx="889">
                  <c:v>1.7608841815589596E-2</c:v>
                </c:pt>
                <c:pt idx="890">
                  <c:v>1.7445950572158846E-2</c:v>
                </c:pt>
                <c:pt idx="891">
                  <c:v>1.8136468992328045E-2</c:v>
                </c:pt>
                <c:pt idx="892">
                  <c:v>1.6865610277149432E-2</c:v>
                </c:pt>
                <c:pt idx="893">
                  <c:v>1.6626505600855417E-2</c:v>
                </c:pt>
                <c:pt idx="894">
                  <c:v>1.5525705246597108E-2</c:v>
                </c:pt>
                <c:pt idx="895">
                  <c:v>1.5257666877468708E-2</c:v>
                </c:pt>
                <c:pt idx="896">
                  <c:v>1.6755029486193E-2</c:v>
                </c:pt>
                <c:pt idx="897">
                  <c:v>1.8518061817981771E-2</c:v>
                </c:pt>
                <c:pt idx="898">
                  <c:v>1.9493193340250015E-2</c:v>
                </c:pt>
                <c:pt idx="899">
                  <c:v>2.408155322251351E-2</c:v>
                </c:pt>
                <c:pt idx="900">
                  <c:v>2.4208244114389002E-2</c:v>
                </c:pt>
                <c:pt idx="901">
                  <c:v>2.411835410025347E-2</c:v>
                </c:pt>
                <c:pt idx="902">
                  <c:v>2.3831751047353106E-2</c:v>
                </c:pt>
                <c:pt idx="903">
                  <c:v>2.3798009519431895E-2</c:v>
                </c:pt>
                <c:pt idx="904">
                  <c:v>2.5166351916186106E-2</c:v>
                </c:pt>
                <c:pt idx="905">
                  <c:v>2.774646439791531E-2</c:v>
                </c:pt>
                <c:pt idx="906">
                  <c:v>2.8790311186959919E-2</c:v>
                </c:pt>
                <c:pt idx="907">
                  <c:v>2.8829054453960605E-2</c:v>
                </c:pt>
                <c:pt idx="908">
                  <c:v>2.9120495705550767E-2</c:v>
                </c:pt>
                <c:pt idx="909">
                  <c:v>2.9534385201135074E-2</c:v>
                </c:pt>
                <c:pt idx="910">
                  <c:v>2.9852794762597987E-2</c:v>
                </c:pt>
                <c:pt idx="911">
                  <c:v>2.9682707411180443E-2</c:v>
                </c:pt>
                <c:pt idx="912">
                  <c:v>3.0096593539668277E-2</c:v>
                </c:pt>
                <c:pt idx="913">
                  <c:v>2.9323695344779473E-2</c:v>
                </c:pt>
                <c:pt idx="914">
                  <c:v>3.0345647020296317E-2</c:v>
                </c:pt>
                <c:pt idx="915">
                  <c:v>3.0774073243078792E-2</c:v>
                </c:pt>
                <c:pt idx="916">
                  <c:v>2.9064063544308294E-2</c:v>
                </c:pt>
                <c:pt idx="917">
                  <c:v>2.7814316040361848E-2</c:v>
                </c:pt>
                <c:pt idx="918">
                  <c:v>2.7333007591556453E-2</c:v>
                </c:pt>
                <c:pt idx="919">
                  <c:v>2.3313769777414822E-2</c:v>
                </c:pt>
                <c:pt idx="920">
                  <c:v>2.3824267779253873E-2</c:v>
                </c:pt>
                <c:pt idx="921">
                  <c:v>2.3806750448316788E-2</c:v>
                </c:pt>
                <c:pt idx="922">
                  <c:v>2.3747069010900873E-2</c:v>
                </c:pt>
                <c:pt idx="923">
                  <c:v>2.6270708165457714E-2</c:v>
                </c:pt>
                <c:pt idx="924">
                  <c:v>2.525582862200941E-2</c:v>
                </c:pt>
                <c:pt idx="925">
                  <c:v>2.2902350406321176E-2</c:v>
                </c:pt>
                <c:pt idx="926">
                  <c:v>2.155870324349856E-2</c:v>
                </c:pt>
                <c:pt idx="927">
                  <c:v>2.306737089055767E-2</c:v>
                </c:pt>
                <c:pt idx="928">
                  <c:v>2.2656941494257614E-2</c:v>
                </c:pt>
                <c:pt idx="929">
                  <c:v>2.3218671121432711E-2</c:v>
                </c:pt>
                <c:pt idx="930">
                  <c:v>2.2523069692258535E-2</c:v>
                </c:pt>
                <c:pt idx="931">
                  <c:v>2.1439979766068758E-2</c:v>
                </c:pt>
                <c:pt idx="932">
                  <c:v>2.2296415376826226E-2</c:v>
                </c:pt>
                <c:pt idx="933">
                  <c:v>2.1495666049246871E-2</c:v>
                </c:pt>
                <c:pt idx="934">
                  <c:v>2.0605178984768997E-2</c:v>
                </c:pt>
                <c:pt idx="935">
                  <c:v>1.91152541926802E-2</c:v>
                </c:pt>
                <c:pt idx="936">
                  <c:v>1.9320396322183173E-2</c:v>
                </c:pt>
                <c:pt idx="937">
                  <c:v>2.0178045142456663E-2</c:v>
                </c:pt>
                <c:pt idx="938">
                  <c:v>2.1603756449464152E-2</c:v>
                </c:pt>
                <c:pt idx="939">
                  <c:v>2.2891113940270214E-2</c:v>
                </c:pt>
                <c:pt idx="940">
                  <c:v>2.2633022961778725E-2</c:v>
                </c:pt>
                <c:pt idx="941">
                  <c:v>2.3756332898925148E-2</c:v>
                </c:pt>
                <c:pt idx="942">
                  <c:v>2.3754680652782856E-2</c:v>
                </c:pt>
                <c:pt idx="943">
                  <c:v>2.1890359016753586E-2</c:v>
                </c:pt>
                <c:pt idx="944">
                  <c:v>2.1881964771576532E-2</c:v>
                </c:pt>
                <c:pt idx="945">
                  <c:v>2.1411882333402174E-2</c:v>
                </c:pt>
                <c:pt idx="946">
                  <c:v>2.1655032192006898E-2</c:v>
                </c:pt>
                <c:pt idx="947">
                  <c:v>2.0370446726491544E-2</c:v>
                </c:pt>
                <c:pt idx="948">
                  <c:v>2.0084527859938153E-2</c:v>
                </c:pt>
                <c:pt idx="949">
                  <c:v>1.9195855479446189E-2</c:v>
                </c:pt>
                <c:pt idx="950">
                  <c:v>2.0166650643172919E-2</c:v>
                </c:pt>
                <c:pt idx="951">
                  <c:v>2.2091264697073166E-2</c:v>
                </c:pt>
                <c:pt idx="952">
                  <c:v>2.2253045158692281E-2</c:v>
                </c:pt>
                <c:pt idx="953">
                  <c:v>2.2279499163412871E-2</c:v>
                </c:pt>
                <c:pt idx="954">
                  <c:v>2.7071525313689761E-2</c:v>
                </c:pt>
                <c:pt idx="955">
                  <c:v>2.7380961793059218E-2</c:v>
                </c:pt>
                <c:pt idx="956">
                  <c:v>2.7281044601818544E-2</c:v>
                </c:pt>
                <c:pt idx="957">
                  <c:v>2.8191814395155054E-2</c:v>
                </c:pt>
                <c:pt idx="958">
                  <c:v>2.6764071212060592E-2</c:v>
                </c:pt>
                <c:pt idx="959">
                  <c:v>2.6171967919715877E-2</c:v>
                </c:pt>
                <c:pt idx="960">
                  <c:v>2.640151943699004E-2</c:v>
                </c:pt>
                <c:pt idx="961">
                  <c:v>2.5963192988522933E-2</c:v>
                </c:pt>
                <c:pt idx="962">
                  <c:v>2.6277087780241303E-2</c:v>
                </c:pt>
                <c:pt idx="963">
                  <c:v>2.7700444922146648E-2</c:v>
                </c:pt>
                <c:pt idx="964">
                  <c:v>2.7760082991129476E-2</c:v>
                </c:pt>
                <c:pt idx="965">
                  <c:v>2.7803013258185943E-2</c:v>
                </c:pt>
                <c:pt idx="966">
                  <c:v>2.7603986509633478E-2</c:v>
                </c:pt>
                <c:pt idx="967">
                  <c:v>3.4485760161969671E-2</c:v>
                </c:pt>
                <c:pt idx="968">
                  <c:v>3.4560948471254592E-2</c:v>
                </c:pt>
                <c:pt idx="969">
                  <c:v>3.4814898463356281E-2</c:v>
                </c:pt>
                <c:pt idx="970">
                  <c:v>3.4439038647938305E-2</c:v>
                </c:pt>
                <c:pt idx="971">
                  <c:v>3.3531818657259592E-2</c:v>
                </c:pt>
                <c:pt idx="972">
                  <c:v>3.2785640839060361E-2</c:v>
                </c:pt>
                <c:pt idx="973">
                  <c:v>3.2726762674055609E-2</c:v>
                </c:pt>
                <c:pt idx="974">
                  <c:v>2.8692352610860405E-2</c:v>
                </c:pt>
                <c:pt idx="975">
                  <c:v>2.8557136373673554E-2</c:v>
                </c:pt>
                <c:pt idx="976">
                  <c:v>2.8842901839274626E-2</c:v>
                </c:pt>
                <c:pt idx="977">
                  <c:v>5.3269852001777987E-2</c:v>
                </c:pt>
                <c:pt idx="978">
                  <c:v>5.3239891860467174E-2</c:v>
                </c:pt>
                <c:pt idx="979">
                  <c:v>5.4074491244863056E-2</c:v>
                </c:pt>
                <c:pt idx="980">
                  <c:v>5.4097042105394642E-2</c:v>
                </c:pt>
                <c:pt idx="981">
                  <c:v>5.4328353245142569E-2</c:v>
                </c:pt>
                <c:pt idx="982">
                  <c:v>5.5552145839811988E-2</c:v>
                </c:pt>
                <c:pt idx="983">
                  <c:v>5.5773909894493649E-2</c:v>
                </c:pt>
                <c:pt idx="984">
                  <c:v>5.5769564142553046E-2</c:v>
                </c:pt>
                <c:pt idx="985">
                  <c:v>5.5674251809826839E-2</c:v>
                </c:pt>
                <c:pt idx="986">
                  <c:v>5.5646716452245483E-2</c:v>
                </c:pt>
                <c:pt idx="987">
                  <c:v>4.9792769975634817E-2</c:v>
                </c:pt>
                <c:pt idx="988">
                  <c:v>5.0971729666755276E-2</c:v>
                </c:pt>
                <c:pt idx="989">
                  <c:v>5.0261644928348177E-2</c:v>
                </c:pt>
                <c:pt idx="990">
                  <c:v>5.0249614540150547E-2</c:v>
                </c:pt>
                <c:pt idx="991">
                  <c:v>4.9542264192993742E-2</c:v>
                </c:pt>
                <c:pt idx="992">
                  <c:v>5.0047656243626906E-2</c:v>
                </c:pt>
                <c:pt idx="993">
                  <c:v>5.0502945536179164E-2</c:v>
                </c:pt>
                <c:pt idx="994">
                  <c:v>5.053328633373888E-2</c:v>
                </c:pt>
                <c:pt idx="995">
                  <c:v>4.9991354994754988E-2</c:v>
                </c:pt>
                <c:pt idx="996">
                  <c:v>4.9017682866371273E-2</c:v>
                </c:pt>
                <c:pt idx="997">
                  <c:v>2.4939048948583214E-2</c:v>
                </c:pt>
                <c:pt idx="998">
                  <c:v>2.540249615682106E-2</c:v>
                </c:pt>
                <c:pt idx="999">
                  <c:v>2.4295489974761983E-2</c:v>
                </c:pt>
                <c:pt idx="1000">
                  <c:v>2.2823397262112331E-2</c:v>
                </c:pt>
                <c:pt idx="1001">
                  <c:v>2.1643042859864844E-2</c:v>
                </c:pt>
                <c:pt idx="1002">
                  <c:v>1.6491180873333875E-2</c:v>
                </c:pt>
                <c:pt idx="1003">
                  <c:v>1.5747146415620132E-2</c:v>
                </c:pt>
                <c:pt idx="1004">
                  <c:v>2.0609480959369868E-2</c:v>
                </c:pt>
                <c:pt idx="1005">
                  <c:v>2.0304216838736885E-2</c:v>
                </c:pt>
                <c:pt idx="1006">
                  <c:v>2.2416171180441237E-2</c:v>
                </c:pt>
                <c:pt idx="1007">
                  <c:v>2.3106327175387315E-2</c:v>
                </c:pt>
                <c:pt idx="1008">
                  <c:v>2.1554083241945837E-2</c:v>
                </c:pt>
                <c:pt idx="1009">
                  <c:v>2.2066203858573323E-2</c:v>
                </c:pt>
                <c:pt idx="1010">
                  <c:v>2.6641828958452074E-2</c:v>
                </c:pt>
                <c:pt idx="1011">
                  <c:v>2.6377877419786627E-2</c:v>
                </c:pt>
                <c:pt idx="1012">
                  <c:v>2.5944849686180514E-2</c:v>
                </c:pt>
                <c:pt idx="1013">
                  <c:v>2.5380342469104523E-2</c:v>
                </c:pt>
                <c:pt idx="1014">
                  <c:v>2.5401046848964291E-2</c:v>
                </c:pt>
                <c:pt idx="1015">
                  <c:v>2.5667439728937601E-2</c:v>
                </c:pt>
                <c:pt idx="1016">
                  <c:v>2.5345011522805553E-2</c:v>
                </c:pt>
                <c:pt idx="1017">
                  <c:v>2.5301833420637763E-2</c:v>
                </c:pt>
                <c:pt idx="1018">
                  <c:v>2.5771948201635649E-2</c:v>
                </c:pt>
                <c:pt idx="1019">
                  <c:v>2.6639715834567264E-2</c:v>
                </c:pt>
                <c:pt idx="1020">
                  <c:v>2.6264641091193964E-2</c:v>
                </c:pt>
                <c:pt idx="1021">
                  <c:v>2.6232983254659167E-2</c:v>
                </c:pt>
                <c:pt idx="1022">
                  <c:v>2.6229764369964263E-2</c:v>
                </c:pt>
                <c:pt idx="1023">
                  <c:v>2.6198435923564155E-2</c:v>
                </c:pt>
                <c:pt idx="1024">
                  <c:v>2.4589087241349821E-2</c:v>
                </c:pt>
                <c:pt idx="1025">
                  <c:v>2.4545322831161832E-2</c:v>
                </c:pt>
                <c:pt idx="1026">
                  <c:v>2.1266952741919525E-2</c:v>
                </c:pt>
                <c:pt idx="1027">
                  <c:v>2.1260186454964598E-2</c:v>
                </c:pt>
                <c:pt idx="1028">
                  <c:v>2.1154994836722847E-2</c:v>
                </c:pt>
                <c:pt idx="1029">
                  <c:v>2.0014310354112341E-2</c:v>
                </c:pt>
                <c:pt idx="1030">
                  <c:v>1.851858272062628E-2</c:v>
                </c:pt>
                <c:pt idx="1031">
                  <c:v>1.824433867513266E-2</c:v>
                </c:pt>
                <c:pt idx="1032">
                  <c:v>1.8318590225210339E-2</c:v>
                </c:pt>
                <c:pt idx="1033">
                  <c:v>1.8394397286860556E-2</c:v>
                </c:pt>
                <c:pt idx="1034">
                  <c:v>1.9408961742963911E-2</c:v>
                </c:pt>
                <c:pt idx="1035">
                  <c:v>1.9244956512162754E-2</c:v>
                </c:pt>
                <c:pt idx="1036">
                  <c:v>1.923079530444019E-2</c:v>
                </c:pt>
                <c:pt idx="1037">
                  <c:v>1.9456206368635539E-2</c:v>
                </c:pt>
                <c:pt idx="1038">
                  <c:v>1.8579918591376872E-2</c:v>
                </c:pt>
                <c:pt idx="1039">
                  <c:v>1.5654935975364319E-2</c:v>
                </c:pt>
                <c:pt idx="1040">
                  <c:v>2.1263890092440146E-2</c:v>
                </c:pt>
                <c:pt idx="1041">
                  <c:v>2.1380683968627946E-2</c:v>
                </c:pt>
                <c:pt idx="1042">
                  <c:v>2.3423675816911359E-2</c:v>
                </c:pt>
                <c:pt idx="1043">
                  <c:v>2.3568745966842997E-2</c:v>
                </c:pt>
                <c:pt idx="1044">
                  <c:v>2.2720596255756637E-2</c:v>
                </c:pt>
                <c:pt idx="1045">
                  <c:v>2.2757646265474427E-2</c:v>
                </c:pt>
                <c:pt idx="1046">
                  <c:v>3.493423605974115E-2</c:v>
                </c:pt>
                <c:pt idx="1047">
                  <c:v>3.4552185270446428E-2</c:v>
                </c:pt>
                <c:pt idx="1048">
                  <c:v>3.4486519605711856E-2</c:v>
                </c:pt>
                <c:pt idx="1049">
                  <c:v>3.4704849641107205E-2</c:v>
                </c:pt>
                <c:pt idx="1050">
                  <c:v>3.447978704176094E-2</c:v>
                </c:pt>
                <c:pt idx="1051">
                  <c:v>3.4345806237799717E-2</c:v>
                </c:pt>
                <c:pt idx="1052">
                  <c:v>3.4340273391563959E-2</c:v>
                </c:pt>
                <c:pt idx="1053">
                  <c:v>3.4663084107489583E-2</c:v>
                </c:pt>
                <c:pt idx="1054">
                  <c:v>3.4699568288695901E-2</c:v>
                </c:pt>
                <c:pt idx="1055">
                  <c:v>3.4704119577435945E-2</c:v>
                </c:pt>
                <c:pt idx="1056">
                  <c:v>3.4491747152534127E-2</c:v>
                </c:pt>
                <c:pt idx="1057">
                  <c:v>3.4729396910533561E-2</c:v>
                </c:pt>
                <c:pt idx="1058">
                  <c:v>3.5236365378727777E-2</c:v>
                </c:pt>
                <c:pt idx="1059">
                  <c:v>3.5236353823744272E-2</c:v>
                </c:pt>
                <c:pt idx="1060">
                  <c:v>3.1496147984162011E-2</c:v>
                </c:pt>
                <c:pt idx="1061">
                  <c:v>3.1541254678234508E-2</c:v>
                </c:pt>
                <c:pt idx="1062">
                  <c:v>3.0721365076055364E-2</c:v>
                </c:pt>
                <c:pt idx="1063">
                  <c:v>3.0719799515518266E-2</c:v>
                </c:pt>
                <c:pt idx="1064">
                  <c:v>3.1127729029161742E-2</c:v>
                </c:pt>
                <c:pt idx="1065">
                  <c:v>3.1704500271179041E-2</c:v>
                </c:pt>
                <c:pt idx="1066">
                  <c:v>1.7526512442400069E-2</c:v>
                </c:pt>
                <c:pt idx="1067">
                  <c:v>1.8648977212288011E-2</c:v>
                </c:pt>
                <c:pt idx="1068">
                  <c:v>1.8658245718204982E-2</c:v>
                </c:pt>
                <c:pt idx="1069">
                  <c:v>2.1567847185326085E-2</c:v>
                </c:pt>
                <c:pt idx="1070">
                  <c:v>2.0518480969110749E-2</c:v>
                </c:pt>
                <c:pt idx="1071">
                  <c:v>2.0457623159903408E-2</c:v>
                </c:pt>
                <c:pt idx="1072">
                  <c:v>2.0016700493224956E-2</c:v>
                </c:pt>
                <c:pt idx="1073">
                  <c:v>1.920305587618245E-2</c:v>
                </c:pt>
                <c:pt idx="1074">
                  <c:v>1.9061773796633968E-2</c:v>
                </c:pt>
                <c:pt idx="1075">
                  <c:v>1.9119577210128122E-2</c:v>
                </c:pt>
                <c:pt idx="1076">
                  <c:v>1.8610506918306752E-2</c:v>
                </c:pt>
                <c:pt idx="1077">
                  <c:v>1.8378820571189041E-2</c:v>
                </c:pt>
                <c:pt idx="1078">
                  <c:v>1.7593613320590833E-2</c:v>
                </c:pt>
                <c:pt idx="1079">
                  <c:v>1.9334819131421852E-2</c:v>
                </c:pt>
                <c:pt idx="1080">
                  <c:v>2.2790382318592688E-2</c:v>
                </c:pt>
                <c:pt idx="1081">
                  <c:v>2.4675721586633118E-2</c:v>
                </c:pt>
                <c:pt idx="1082">
                  <c:v>2.4688854710229059E-2</c:v>
                </c:pt>
                <c:pt idx="1083">
                  <c:v>2.4240228540947165E-2</c:v>
                </c:pt>
                <c:pt idx="1084">
                  <c:v>2.4005740387216146E-2</c:v>
                </c:pt>
                <c:pt idx="1085">
                  <c:v>2.3371030081733732E-2</c:v>
                </c:pt>
                <c:pt idx="1086">
                  <c:v>2.3028677987733864E-2</c:v>
                </c:pt>
                <c:pt idx="1087">
                  <c:v>2.2445925625823818E-2</c:v>
                </c:pt>
                <c:pt idx="1088">
                  <c:v>2.2471760443113831E-2</c:v>
                </c:pt>
                <c:pt idx="1089">
                  <c:v>1.901862617785853E-2</c:v>
                </c:pt>
                <c:pt idx="1090">
                  <c:v>1.9913132087815512E-2</c:v>
                </c:pt>
                <c:pt idx="1091">
                  <c:v>1.9701636778575893E-2</c:v>
                </c:pt>
                <c:pt idx="1092">
                  <c:v>1.9873990046877395E-2</c:v>
                </c:pt>
                <c:pt idx="1093">
                  <c:v>2.0005645959818855E-2</c:v>
                </c:pt>
                <c:pt idx="1094">
                  <c:v>1.9594239754362777E-2</c:v>
                </c:pt>
                <c:pt idx="1095">
                  <c:v>2.0118153097050936E-2</c:v>
                </c:pt>
                <c:pt idx="1096">
                  <c:v>2.0099799419436109E-2</c:v>
                </c:pt>
                <c:pt idx="1097">
                  <c:v>2.021011534261806E-2</c:v>
                </c:pt>
                <c:pt idx="1098">
                  <c:v>2.0399472214384502E-2</c:v>
                </c:pt>
                <c:pt idx="1099">
                  <c:v>1.9093694406159115E-2</c:v>
                </c:pt>
                <c:pt idx="1100">
                  <c:v>1.4532467777993064E-2</c:v>
                </c:pt>
                <c:pt idx="1101">
                  <c:v>9.8396169328637852E-3</c:v>
                </c:pt>
                <c:pt idx="1102">
                  <c:v>9.8056526675249778E-3</c:v>
                </c:pt>
                <c:pt idx="1103">
                  <c:v>2.1867142397894928E-2</c:v>
                </c:pt>
                <c:pt idx="1104">
                  <c:v>2.1905016904248016E-2</c:v>
                </c:pt>
                <c:pt idx="1105">
                  <c:v>2.2706785107914924E-2</c:v>
                </c:pt>
                <c:pt idx="1106">
                  <c:v>2.2642616305238176E-2</c:v>
                </c:pt>
                <c:pt idx="1107">
                  <c:v>2.2852000671253401E-2</c:v>
                </c:pt>
                <c:pt idx="1108">
                  <c:v>2.3065924075959601E-2</c:v>
                </c:pt>
                <c:pt idx="1109">
                  <c:v>2.278717004850981E-2</c:v>
                </c:pt>
                <c:pt idx="1110">
                  <c:v>2.3100601777693727E-2</c:v>
                </c:pt>
                <c:pt idx="1111">
                  <c:v>2.3104879766936339E-2</c:v>
                </c:pt>
                <c:pt idx="1112">
                  <c:v>2.320770205038589E-2</c:v>
                </c:pt>
                <c:pt idx="1113">
                  <c:v>2.4430367640097334E-2</c:v>
                </c:pt>
                <c:pt idx="1114">
                  <c:v>2.4732597360591489E-2</c:v>
                </c:pt>
                <c:pt idx="1115">
                  <c:v>2.4897612442174914E-2</c:v>
                </c:pt>
                <c:pt idx="1116">
                  <c:v>2.5907869525772811E-2</c:v>
                </c:pt>
                <c:pt idx="1117">
                  <c:v>2.5895873442230433E-2</c:v>
                </c:pt>
                <c:pt idx="1118">
                  <c:v>2.5981042482758985E-2</c:v>
                </c:pt>
                <c:pt idx="1119">
                  <c:v>2.5924792031468809E-2</c:v>
                </c:pt>
                <c:pt idx="1120">
                  <c:v>2.5992063198968456E-2</c:v>
                </c:pt>
                <c:pt idx="1121">
                  <c:v>2.6338334817374916E-2</c:v>
                </c:pt>
                <c:pt idx="1122">
                  <c:v>2.6348945259344909E-2</c:v>
                </c:pt>
                <c:pt idx="1123">
                  <c:v>2.1741643427812245E-2</c:v>
                </c:pt>
                <c:pt idx="1124">
                  <c:v>2.1763813488846109E-2</c:v>
                </c:pt>
                <c:pt idx="1125">
                  <c:v>2.1305555644468784E-2</c:v>
                </c:pt>
                <c:pt idx="1126">
                  <c:v>2.1201475731212876E-2</c:v>
                </c:pt>
                <c:pt idx="1127">
                  <c:v>2.0557409389598869E-2</c:v>
                </c:pt>
                <c:pt idx="1128">
                  <c:v>2.046162492410171E-2</c:v>
                </c:pt>
                <c:pt idx="1129">
                  <c:v>2.385611938167943E-2</c:v>
                </c:pt>
                <c:pt idx="1130">
                  <c:v>2.3561714222859232E-2</c:v>
                </c:pt>
                <c:pt idx="1131">
                  <c:v>2.3625293282440642E-2</c:v>
                </c:pt>
                <c:pt idx="1132">
                  <c:v>2.3600789655311066E-2</c:v>
                </c:pt>
                <c:pt idx="1133">
                  <c:v>2.1992816370074796E-2</c:v>
                </c:pt>
                <c:pt idx="1134">
                  <c:v>2.2124004545299666E-2</c:v>
                </c:pt>
                <c:pt idx="1135">
                  <c:v>2.2010429895272327E-2</c:v>
                </c:pt>
                <c:pt idx="1136">
                  <c:v>2.1894796934961713E-2</c:v>
                </c:pt>
                <c:pt idx="1137">
                  <c:v>2.2231310642274595E-2</c:v>
                </c:pt>
                <c:pt idx="1138">
                  <c:v>2.3439078999769443E-2</c:v>
                </c:pt>
                <c:pt idx="1139">
                  <c:v>2.3301196950549868E-2</c:v>
                </c:pt>
                <c:pt idx="1140">
                  <c:v>2.3910655754956243E-2</c:v>
                </c:pt>
                <c:pt idx="1141">
                  <c:v>2.2992157952380611E-2</c:v>
                </c:pt>
                <c:pt idx="1142">
                  <c:v>2.2833044542466104E-2</c:v>
                </c:pt>
                <c:pt idx="1143">
                  <c:v>2.0120567101368909E-2</c:v>
                </c:pt>
                <c:pt idx="1144">
                  <c:v>2.008337591856537E-2</c:v>
                </c:pt>
                <c:pt idx="1145">
                  <c:v>2.011498201783414E-2</c:v>
                </c:pt>
                <c:pt idx="1146">
                  <c:v>2.1111574641585466E-2</c:v>
                </c:pt>
                <c:pt idx="1147">
                  <c:v>2.521184215758384E-2</c:v>
                </c:pt>
                <c:pt idx="1148">
                  <c:v>2.528612590927214E-2</c:v>
                </c:pt>
                <c:pt idx="1149">
                  <c:v>2.2187154551390798E-2</c:v>
                </c:pt>
                <c:pt idx="1150">
                  <c:v>2.2307789383263506E-2</c:v>
                </c:pt>
                <c:pt idx="1151">
                  <c:v>2.2419266013812358E-2</c:v>
                </c:pt>
                <c:pt idx="1152">
                  <c:v>2.2409946654041047E-2</c:v>
                </c:pt>
                <c:pt idx="1153">
                  <c:v>2.2411978771447932E-2</c:v>
                </c:pt>
                <c:pt idx="1154">
                  <c:v>2.2153806103177458E-2</c:v>
                </c:pt>
                <c:pt idx="1155">
                  <c:v>2.1843888496352784E-2</c:v>
                </c:pt>
                <c:pt idx="1156">
                  <c:v>1.9674269028165912E-2</c:v>
                </c:pt>
                <c:pt idx="1157">
                  <c:v>1.8610140030321708E-2</c:v>
                </c:pt>
                <c:pt idx="1158">
                  <c:v>1.8052789184739709E-2</c:v>
                </c:pt>
                <c:pt idx="1159">
                  <c:v>1.8294128227410326E-2</c:v>
                </c:pt>
                <c:pt idx="1160">
                  <c:v>1.9709839142562951E-2</c:v>
                </c:pt>
                <c:pt idx="1161">
                  <c:v>2.0392460712112766E-2</c:v>
                </c:pt>
                <c:pt idx="1162">
                  <c:v>2.1087208636504037E-2</c:v>
                </c:pt>
                <c:pt idx="1163">
                  <c:v>2.0734895791094912E-2</c:v>
                </c:pt>
                <c:pt idx="1164">
                  <c:v>2.0727011327081254E-2</c:v>
                </c:pt>
                <c:pt idx="1165">
                  <c:v>2.073578548603236E-2</c:v>
                </c:pt>
                <c:pt idx="1166">
                  <c:v>2.0551366971345526E-2</c:v>
                </c:pt>
                <c:pt idx="1167">
                  <c:v>1.5299420370524541E-2</c:v>
                </c:pt>
                <c:pt idx="1168">
                  <c:v>1.5264911818277551E-2</c:v>
                </c:pt>
                <c:pt idx="1169">
                  <c:v>1.5601195091682908E-2</c:v>
                </c:pt>
                <c:pt idx="1170">
                  <c:v>1.5645973410775425E-2</c:v>
                </c:pt>
                <c:pt idx="1171">
                  <c:v>1.5432322419714293E-2</c:v>
                </c:pt>
                <c:pt idx="1172">
                  <c:v>1.6676027870348675E-2</c:v>
                </c:pt>
                <c:pt idx="1173">
                  <c:v>1.7717687777126564E-2</c:v>
                </c:pt>
                <c:pt idx="1174">
                  <c:v>1.7679864437020312E-2</c:v>
                </c:pt>
                <c:pt idx="1175">
                  <c:v>1.773819865543896E-2</c:v>
                </c:pt>
                <c:pt idx="1176">
                  <c:v>1.8637183080930105E-2</c:v>
                </c:pt>
                <c:pt idx="1177">
                  <c:v>1.8480044339763375E-2</c:v>
                </c:pt>
                <c:pt idx="1178">
                  <c:v>1.859669376020083E-2</c:v>
                </c:pt>
                <c:pt idx="1179">
                  <c:v>1.8479430671446813E-2</c:v>
                </c:pt>
                <c:pt idx="1180">
                  <c:v>1.6528420411122392E-2</c:v>
                </c:pt>
                <c:pt idx="1181">
                  <c:v>1.7512484034904591E-2</c:v>
                </c:pt>
                <c:pt idx="1182">
                  <c:v>1.6548946945341519E-2</c:v>
                </c:pt>
                <c:pt idx="1183">
                  <c:v>1.6007109309544229E-2</c:v>
                </c:pt>
                <c:pt idx="1184">
                  <c:v>1.6134664126531258E-2</c:v>
                </c:pt>
                <c:pt idx="1185">
                  <c:v>1.6793054337157113E-2</c:v>
                </c:pt>
                <c:pt idx="1186">
                  <c:v>1.6224463818121596E-2</c:v>
                </c:pt>
                <c:pt idx="1187">
                  <c:v>1.6232058243783206E-2</c:v>
                </c:pt>
                <c:pt idx="1188">
                  <c:v>1.6111787676992232E-2</c:v>
                </c:pt>
                <c:pt idx="1189">
                  <c:v>1.5957849718194216E-2</c:v>
                </c:pt>
                <c:pt idx="1190">
                  <c:v>1.5614037434825492E-2</c:v>
                </c:pt>
                <c:pt idx="1191">
                  <c:v>1.5608799061339711E-2</c:v>
                </c:pt>
                <c:pt idx="1192">
                  <c:v>1.5935219576677904E-2</c:v>
                </c:pt>
                <c:pt idx="1193">
                  <c:v>1.497029757576759E-2</c:v>
                </c:pt>
                <c:pt idx="1194">
                  <c:v>1.516996067753491E-2</c:v>
                </c:pt>
                <c:pt idx="1195">
                  <c:v>1.5604348235590444E-2</c:v>
                </c:pt>
                <c:pt idx="1196">
                  <c:v>1.4289127341914417E-2</c:v>
                </c:pt>
                <c:pt idx="1197">
                  <c:v>1.4280585860292476E-2</c:v>
                </c:pt>
                <c:pt idx="1198">
                  <c:v>1.5095237980340471E-2</c:v>
                </c:pt>
                <c:pt idx="1199">
                  <c:v>1.5943577103878337E-2</c:v>
                </c:pt>
                <c:pt idx="1200">
                  <c:v>1.6535677635687893E-2</c:v>
                </c:pt>
                <c:pt idx="1201">
                  <c:v>1.5367181382475783E-2</c:v>
                </c:pt>
                <c:pt idx="1202">
                  <c:v>1.6025753108881088E-2</c:v>
                </c:pt>
                <c:pt idx="1203">
                  <c:v>1.6147703890433445E-2</c:v>
                </c:pt>
                <c:pt idx="1204">
                  <c:v>1.6055887578869388E-2</c:v>
                </c:pt>
                <c:pt idx="1205">
                  <c:v>1.4923101233689319E-2</c:v>
                </c:pt>
                <c:pt idx="1206">
                  <c:v>1.4481169596704252E-2</c:v>
                </c:pt>
                <c:pt idx="1207">
                  <c:v>1.417937779954294E-2</c:v>
                </c:pt>
                <c:pt idx="1208">
                  <c:v>2.0845578720987721E-2</c:v>
                </c:pt>
                <c:pt idx="1209">
                  <c:v>2.0682227328703062E-2</c:v>
                </c:pt>
                <c:pt idx="1210">
                  <c:v>2.0949478649034663E-2</c:v>
                </c:pt>
                <c:pt idx="1211">
                  <c:v>2.1220995882446518E-2</c:v>
                </c:pt>
                <c:pt idx="1212">
                  <c:v>2.1552797235723242E-2</c:v>
                </c:pt>
                <c:pt idx="1213">
                  <c:v>2.227601911107159E-2</c:v>
                </c:pt>
                <c:pt idx="1214">
                  <c:v>2.4455086121406643E-2</c:v>
                </c:pt>
                <c:pt idx="1215">
                  <c:v>2.4803681750218996E-2</c:v>
                </c:pt>
                <c:pt idx="1216">
                  <c:v>2.4439710144672638E-2</c:v>
                </c:pt>
                <c:pt idx="1217">
                  <c:v>2.4443302216016434E-2</c:v>
                </c:pt>
                <c:pt idx="1218">
                  <c:v>2.4210562085550526E-2</c:v>
                </c:pt>
                <c:pt idx="1219">
                  <c:v>2.384918989833815E-2</c:v>
                </c:pt>
                <c:pt idx="1220">
                  <c:v>2.3118181352916593E-2</c:v>
                </c:pt>
                <c:pt idx="1221">
                  <c:v>2.40117604487824E-2</c:v>
                </c:pt>
                <c:pt idx="1222">
                  <c:v>2.3421190371328022E-2</c:v>
                </c:pt>
                <c:pt idx="1223">
                  <c:v>2.425676528124605E-2</c:v>
                </c:pt>
                <c:pt idx="1224">
                  <c:v>2.4061500773219686E-2</c:v>
                </c:pt>
                <c:pt idx="1225">
                  <c:v>2.4107676783928146E-2</c:v>
                </c:pt>
                <c:pt idx="1226">
                  <c:v>2.3783043200187443E-2</c:v>
                </c:pt>
                <c:pt idx="1227">
                  <c:v>2.4913641418851544E-2</c:v>
                </c:pt>
                <c:pt idx="1228">
                  <c:v>2.0934341020771328E-2</c:v>
                </c:pt>
                <c:pt idx="1229">
                  <c:v>2.07397678419051E-2</c:v>
                </c:pt>
                <c:pt idx="1230">
                  <c:v>1.9937265190477893E-2</c:v>
                </c:pt>
                <c:pt idx="1231">
                  <c:v>1.9884864277238345E-2</c:v>
                </c:pt>
                <c:pt idx="1232">
                  <c:v>1.827176041379508E-2</c:v>
                </c:pt>
                <c:pt idx="1233">
                  <c:v>1.8017072110246102E-2</c:v>
                </c:pt>
                <c:pt idx="1234">
                  <c:v>1.5625915091752623E-2</c:v>
                </c:pt>
                <c:pt idx="1235">
                  <c:v>1.4854668331983331E-2</c:v>
                </c:pt>
                <c:pt idx="1236">
                  <c:v>1.5171560950561845E-2</c:v>
                </c:pt>
                <c:pt idx="1237">
                  <c:v>1.6201302148261952E-2</c:v>
                </c:pt>
                <c:pt idx="1238">
                  <c:v>1.6414039674065344E-2</c:v>
                </c:pt>
                <c:pt idx="1239">
                  <c:v>1.6030744910617341E-2</c:v>
                </c:pt>
                <c:pt idx="1240">
                  <c:v>1.9722257143434254E-2</c:v>
                </c:pt>
                <c:pt idx="1241">
                  <c:v>1.8523600178708664E-2</c:v>
                </c:pt>
                <c:pt idx="1242">
                  <c:v>1.8584833880556283E-2</c:v>
                </c:pt>
                <c:pt idx="1243">
                  <c:v>1.7900203632323856E-2</c:v>
                </c:pt>
                <c:pt idx="1244">
                  <c:v>1.7877848398265062E-2</c:v>
                </c:pt>
                <c:pt idx="1245">
                  <c:v>1.7922587621456459E-2</c:v>
                </c:pt>
                <c:pt idx="1246">
                  <c:v>1.7940018393090593E-2</c:v>
                </c:pt>
                <c:pt idx="1247">
                  <c:v>1.6359937889827758E-2</c:v>
                </c:pt>
                <c:pt idx="1248">
                  <c:v>1.6549354436046916E-2</c:v>
                </c:pt>
                <c:pt idx="1249">
                  <c:v>1.6519623098254804E-2</c:v>
                </c:pt>
                <c:pt idx="1250">
                  <c:v>1.6526180915361757E-2</c:v>
                </c:pt>
                <c:pt idx="1251">
                  <c:v>1.7454679390697055E-2</c:v>
                </c:pt>
                <c:pt idx="1252">
                  <c:v>1.7084010319238084E-2</c:v>
                </c:pt>
                <c:pt idx="1253">
                  <c:v>1.6956107773429058E-2</c:v>
                </c:pt>
                <c:pt idx="1254">
                  <c:v>1.6974862052965278E-2</c:v>
                </c:pt>
                <c:pt idx="1255">
                  <c:v>1.6913162532788364E-2</c:v>
                </c:pt>
                <c:pt idx="1256">
                  <c:v>1.6273446219442014E-2</c:v>
                </c:pt>
                <c:pt idx="1257">
                  <c:v>1.775761525829974E-2</c:v>
                </c:pt>
                <c:pt idx="1258">
                  <c:v>1.6996367299774148E-2</c:v>
                </c:pt>
                <c:pt idx="1259">
                  <c:v>1.681628108526418E-2</c:v>
                </c:pt>
                <c:pt idx="1260">
                  <c:v>1.3221321086187001E-2</c:v>
                </c:pt>
                <c:pt idx="1261">
                  <c:v>1.318333016996982E-2</c:v>
                </c:pt>
                <c:pt idx="1262">
                  <c:v>1.2840604924409403E-2</c:v>
                </c:pt>
                <c:pt idx="1263">
                  <c:v>1.4221786315840701E-2</c:v>
                </c:pt>
                <c:pt idx="1264">
                  <c:v>1.413432077438685E-2</c:v>
                </c:pt>
                <c:pt idx="1265">
                  <c:v>1.3657369480553943E-2</c:v>
                </c:pt>
                <c:pt idx="1266">
                  <c:v>1.3701965840456187E-2</c:v>
                </c:pt>
                <c:pt idx="1267">
                  <c:v>1.3674775838954368E-2</c:v>
                </c:pt>
                <c:pt idx="1268">
                  <c:v>1.8574060099520152E-2</c:v>
                </c:pt>
                <c:pt idx="1269">
                  <c:v>1.8631018298324586E-2</c:v>
                </c:pt>
                <c:pt idx="1270">
                  <c:v>1.8623523193610693E-2</c:v>
                </c:pt>
                <c:pt idx="1271">
                  <c:v>1.6976040346868535E-2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BF-9E4A-B03F-30B0B0914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226143"/>
        <c:axId val="1304687520"/>
      </c:lineChart>
      <c:dateAx>
        <c:axId val="965616384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65438240"/>
        <c:crosses val="autoZero"/>
        <c:auto val="1"/>
        <c:lblOffset val="100"/>
        <c:baseTimeUnit val="days"/>
      </c:dateAx>
      <c:valAx>
        <c:axId val="965438240"/>
        <c:scaling>
          <c:orientation val="minMax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Close price</a:t>
                </a:r>
              </a:p>
            </c:rich>
          </c:tx>
          <c:layout>
            <c:manualLayout>
              <c:xMode val="edge"/>
              <c:yMode val="edge"/>
              <c:x val="1.4710962723969209E-2"/>
              <c:y val="0.37479855692084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out"/>
        <c:tickLblPos val="nextTo"/>
        <c:spPr>
          <a:solidFill>
            <a:schemeClr val="tx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65616384"/>
        <c:crosses val="autoZero"/>
        <c:crossBetween val="between"/>
      </c:valAx>
      <c:valAx>
        <c:axId val="1304687520"/>
        <c:scaling>
          <c:orientation val="minMax"/>
          <c:min val="5.0000000000000001E-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%volatilità a 20 gg</a:t>
                </a:r>
              </a:p>
            </c:rich>
          </c:tx>
          <c:layout>
            <c:manualLayout>
              <c:xMode val="edge"/>
              <c:yMode val="edge"/>
              <c:x val="0.95641196229935055"/>
              <c:y val="0.3725033914068806"/>
            </c:manualLayout>
          </c:layout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6226143"/>
        <c:crosses val="max"/>
        <c:crossBetween val="between"/>
      </c:valAx>
      <c:dateAx>
        <c:axId val="616226143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04687520"/>
        <c:crosses val="autoZero"/>
        <c:auto val="1"/>
        <c:lblOffset val="100"/>
        <c:baseTimeUnit val="days"/>
      </c:dateAx>
      <c:spPr>
        <a:solidFill>
          <a:schemeClr val="tx1"/>
        </a:solidFill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Confronto</a:t>
            </a:r>
            <a:r>
              <a:rPr lang="it-IT" b="1" baseline="0"/>
              <a:t> volatilità a 20 gg annualizzata  di</a:t>
            </a:r>
            <a:r>
              <a:rPr lang="it-IT" b="1"/>
              <a:t> ADSGn.DE</a:t>
            </a:r>
            <a:r>
              <a:rPr lang="it-IT" b="1" baseline="0"/>
              <a:t> e .GDAXI 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1090223544703586E-2"/>
          <c:y val="6.0857740585774069E-2"/>
          <c:w val="0.81751254149165864"/>
          <c:h val="0.76556122953250094"/>
        </c:manualLayout>
      </c:layout>
      <c:lineChart>
        <c:grouping val="standard"/>
        <c:varyColors val="0"/>
        <c:ser>
          <c:idx val="0"/>
          <c:order val="3"/>
          <c:tx>
            <c:strRef>
              <c:f>'Volatilità rispetto a indice'!$B$1</c:f>
              <c:strCache>
                <c:ptCount val="1"/>
                <c:pt idx="0">
                  <c:v>Adidas</c:v>
                </c:pt>
              </c:strCache>
            </c:strRef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'Volatilità rispetto a indice'!$A$2:$A$1273</c:f>
              <c:numCache>
                <c:formatCode>dd\-mmm\-yyyy</c:formatCode>
                <c:ptCount val="127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43692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43703</c:v>
                </c:pt>
                <c:pt idx="165">
                  <c:v>43704</c:v>
                </c:pt>
                <c:pt idx="166">
                  <c:v>43705</c:v>
                </c:pt>
                <c:pt idx="167">
                  <c:v>43706</c:v>
                </c:pt>
                <c:pt idx="168">
                  <c:v>43707</c:v>
                </c:pt>
                <c:pt idx="169">
                  <c:v>43710</c:v>
                </c:pt>
                <c:pt idx="170">
                  <c:v>43711</c:v>
                </c:pt>
                <c:pt idx="171">
                  <c:v>43712</c:v>
                </c:pt>
                <c:pt idx="172">
                  <c:v>43713</c:v>
                </c:pt>
                <c:pt idx="173">
                  <c:v>43714</c:v>
                </c:pt>
                <c:pt idx="174">
                  <c:v>43717</c:v>
                </c:pt>
                <c:pt idx="175">
                  <c:v>43718</c:v>
                </c:pt>
                <c:pt idx="176">
                  <c:v>43719</c:v>
                </c:pt>
                <c:pt idx="177">
                  <c:v>43720</c:v>
                </c:pt>
                <c:pt idx="178">
                  <c:v>43721</c:v>
                </c:pt>
                <c:pt idx="179">
                  <c:v>43724</c:v>
                </c:pt>
                <c:pt idx="180">
                  <c:v>43725</c:v>
                </c:pt>
                <c:pt idx="181">
                  <c:v>43726</c:v>
                </c:pt>
                <c:pt idx="182">
                  <c:v>43727</c:v>
                </c:pt>
                <c:pt idx="183">
                  <c:v>43728</c:v>
                </c:pt>
                <c:pt idx="184">
                  <c:v>43731</c:v>
                </c:pt>
                <c:pt idx="185">
                  <c:v>43732</c:v>
                </c:pt>
                <c:pt idx="186">
                  <c:v>43733</c:v>
                </c:pt>
                <c:pt idx="187">
                  <c:v>43734</c:v>
                </c:pt>
                <c:pt idx="188">
                  <c:v>43735</c:v>
                </c:pt>
                <c:pt idx="189">
                  <c:v>43738</c:v>
                </c:pt>
                <c:pt idx="190">
                  <c:v>43739</c:v>
                </c:pt>
                <c:pt idx="191">
                  <c:v>43740</c:v>
                </c:pt>
                <c:pt idx="192">
                  <c:v>43742</c:v>
                </c:pt>
                <c:pt idx="193">
                  <c:v>43745</c:v>
                </c:pt>
                <c:pt idx="194">
                  <c:v>43746</c:v>
                </c:pt>
                <c:pt idx="195">
                  <c:v>43747</c:v>
                </c:pt>
                <c:pt idx="196">
                  <c:v>43748</c:v>
                </c:pt>
                <c:pt idx="197">
                  <c:v>43749</c:v>
                </c:pt>
                <c:pt idx="198">
                  <c:v>43752</c:v>
                </c:pt>
                <c:pt idx="199">
                  <c:v>43753</c:v>
                </c:pt>
                <c:pt idx="200">
                  <c:v>43754</c:v>
                </c:pt>
                <c:pt idx="201">
                  <c:v>43755</c:v>
                </c:pt>
                <c:pt idx="202">
                  <c:v>43756</c:v>
                </c:pt>
                <c:pt idx="203">
                  <c:v>43759</c:v>
                </c:pt>
                <c:pt idx="204">
                  <c:v>43760</c:v>
                </c:pt>
                <c:pt idx="205">
                  <c:v>43761</c:v>
                </c:pt>
                <c:pt idx="206">
                  <c:v>43762</c:v>
                </c:pt>
                <c:pt idx="207">
                  <c:v>43763</c:v>
                </c:pt>
                <c:pt idx="208">
                  <c:v>43766</c:v>
                </c:pt>
                <c:pt idx="209">
                  <c:v>43767</c:v>
                </c:pt>
                <c:pt idx="210">
                  <c:v>43768</c:v>
                </c:pt>
                <c:pt idx="211">
                  <c:v>43769</c:v>
                </c:pt>
                <c:pt idx="212">
                  <c:v>43770</c:v>
                </c:pt>
                <c:pt idx="213">
                  <c:v>43773</c:v>
                </c:pt>
                <c:pt idx="214">
                  <c:v>43774</c:v>
                </c:pt>
                <c:pt idx="215">
                  <c:v>43775</c:v>
                </c:pt>
                <c:pt idx="216">
                  <c:v>43776</c:v>
                </c:pt>
                <c:pt idx="217">
                  <c:v>43777</c:v>
                </c:pt>
                <c:pt idx="218">
                  <c:v>43780</c:v>
                </c:pt>
                <c:pt idx="219">
                  <c:v>43781</c:v>
                </c:pt>
                <c:pt idx="220">
                  <c:v>43782</c:v>
                </c:pt>
                <c:pt idx="221">
                  <c:v>43783</c:v>
                </c:pt>
                <c:pt idx="222">
                  <c:v>43784</c:v>
                </c:pt>
                <c:pt idx="223">
                  <c:v>43787</c:v>
                </c:pt>
                <c:pt idx="224">
                  <c:v>43788</c:v>
                </c:pt>
                <c:pt idx="225">
                  <c:v>43789</c:v>
                </c:pt>
                <c:pt idx="226">
                  <c:v>43790</c:v>
                </c:pt>
                <c:pt idx="227">
                  <c:v>43791</c:v>
                </c:pt>
                <c:pt idx="228">
                  <c:v>43794</c:v>
                </c:pt>
                <c:pt idx="229">
                  <c:v>43795</c:v>
                </c:pt>
                <c:pt idx="230">
                  <c:v>43796</c:v>
                </c:pt>
                <c:pt idx="231">
                  <c:v>43797</c:v>
                </c:pt>
                <c:pt idx="232">
                  <c:v>43798</c:v>
                </c:pt>
                <c:pt idx="233">
                  <c:v>43801</c:v>
                </c:pt>
                <c:pt idx="234">
                  <c:v>43802</c:v>
                </c:pt>
                <c:pt idx="235">
                  <c:v>43803</c:v>
                </c:pt>
                <c:pt idx="236">
                  <c:v>43804</c:v>
                </c:pt>
                <c:pt idx="237">
                  <c:v>43805</c:v>
                </c:pt>
                <c:pt idx="238">
                  <c:v>43808</c:v>
                </c:pt>
                <c:pt idx="239">
                  <c:v>43809</c:v>
                </c:pt>
                <c:pt idx="240">
                  <c:v>43810</c:v>
                </c:pt>
                <c:pt idx="241">
                  <c:v>43811</c:v>
                </c:pt>
                <c:pt idx="242">
                  <c:v>43812</c:v>
                </c:pt>
                <c:pt idx="243">
                  <c:v>43815</c:v>
                </c:pt>
                <c:pt idx="244">
                  <c:v>43816</c:v>
                </c:pt>
                <c:pt idx="245">
                  <c:v>43817</c:v>
                </c:pt>
                <c:pt idx="246">
                  <c:v>43818</c:v>
                </c:pt>
                <c:pt idx="247">
                  <c:v>43819</c:v>
                </c:pt>
                <c:pt idx="248">
                  <c:v>43822</c:v>
                </c:pt>
                <c:pt idx="249">
                  <c:v>43826</c:v>
                </c:pt>
                <c:pt idx="250">
                  <c:v>43829</c:v>
                </c:pt>
                <c:pt idx="251">
                  <c:v>43832</c:v>
                </c:pt>
                <c:pt idx="252">
                  <c:v>43833</c:v>
                </c:pt>
                <c:pt idx="253">
                  <c:v>43836</c:v>
                </c:pt>
                <c:pt idx="254">
                  <c:v>43837</c:v>
                </c:pt>
                <c:pt idx="255">
                  <c:v>43838</c:v>
                </c:pt>
                <c:pt idx="256">
                  <c:v>43839</c:v>
                </c:pt>
                <c:pt idx="257">
                  <c:v>43840</c:v>
                </c:pt>
                <c:pt idx="258">
                  <c:v>43843</c:v>
                </c:pt>
                <c:pt idx="259">
                  <c:v>43844</c:v>
                </c:pt>
                <c:pt idx="260">
                  <c:v>43845</c:v>
                </c:pt>
                <c:pt idx="261">
                  <c:v>43846</c:v>
                </c:pt>
                <c:pt idx="262">
                  <c:v>43847</c:v>
                </c:pt>
                <c:pt idx="263">
                  <c:v>43850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43878</c:v>
                </c:pt>
                <c:pt idx="284">
                  <c:v>43879</c:v>
                </c:pt>
                <c:pt idx="285">
                  <c:v>43880</c:v>
                </c:pt>
                <c:pt idx="286">
                  <c:v>43881</c:v>
                </c:pt>
                <c:pt idx="287">
                  <c:v>43882</c:v>
                </c:pt>
                <c:pt idx="288">
                  <c:v>43885</c:v>
                </c:pt>
                <c:pt idx="289">
                  <c:v>43886</c:v>
                </c:pt>
                <c:pt idx="290">
                  <c:v>43887</c:v>
                </c:pt>
                <c:pt idx="291">
                  <c:v>43888</c:v>
                </c:pt>
                <c:pt idx="292">
                  <c:v>43889</c:v>
                </c:pt>
                <c:pt idx="293">
                  <c:v>43892</c:v>
                </c:pt>
                <c:pt idx="294">
                  <c:v>43893</c:v>
                </c:pt>
                <c:pt idx="295">
                  <c:v>43894</c:v>
                </c:pt>
                <c:pt idx="296">
                  <c:v>43895</c:v>
                </c:pt>
                <c:pt idx="297">
                  <c:v>43896</c:v>
                </c:pt>
                <c:pt idx="298">
                  <c:v>43899</c:v>
                </c:pt>
                <c:pt idx="299">
                  <c:v>43900</c:v>
                </c:pt>
                <c:pt idx="300">
                  <c:v>43901</c:v>
                </c:pt>
                <c:pt idx="301">
                  <c:v>43902</c:v>
                </c:pt>
                <c:pt idx="302">
                  <c:v>43903</c:v>
                </c:pt>
                <c:pt idx="303">
                  <c:v>43906</c:v>
                </c:pt>
                <c:pt idx="304">
                  <c:v>43907</c:v>
                </c:pt>
                <c:pt idx="305">
                  <c:v>43908</c:v>
                </c:pt>
                <c:pt idx="306">
                  <c:v>43909</c:v>
                </c:pt>
                <c:pt idx="307">
                  <c:v>43910</c:v>
                </c:pt>
                <c:pt idx="308">
                  <c:v>43913</c:v>
                </c:pt>
                <c:pt idx="309">
                  <c:v>43914</c:v>
                </c:pt>
                <c:pt idx="310">
                  <c:v>43915</c:v>
                </c:pt>
                <c:pt idx="311">
                  <c:v>43916</c:v>
                </c:pt>
                <c:pt idx="312">
                  <c:v>43917</c:v>
                </c:pt>
                <c:pt idx="313">
                  <c:v>43920</c:v>
                </c:pt>
                <c:pt idx="314">
                  <c:v>43921</c:v>
                </c:pt>
                <c:pt idx="315">
                  <c:v>43922</c:v>
                </c:pt>
                <c:pt idx="316">
                  <c:v>43923</c:v>
                </c:pt>
                <c:pt idx="317">
                  <c:v>43924</c:v>
                </c:pt>
                <c:pt idx="318">
                  <c:v>43927</c:v>
                </c:pt>
                <c:pt idx="319">
                  <c:v>43928</c:v>
                </c:pt>
                <c:pt idx="320">
                  <c:v>43929</c:v>
                </c:pt>
                <c:pt idx="321">
                  <c:v>43930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43955</c:v>
                </c:pt>
                <c:pt idx="336">
                  <c:v>43956</c:v>
                </c:pt>
                <c:pt idx="337">
                  <c:v>43957</c:v>
                </c:pt>
                <c:pt idx="338">
                  <c:v>43958</c:v>
                </c:pt>
                <c:pt idx="339">
                  <c:v>43959</c:v>
                </c:pt>
                <c:pt idx="340">
                  <c:v>43962</c:v>
                </c:pt>
                <c:pt idx="341">
                  <c:v>43963</c:v>
                </c:pt>
                <c:pt idx="342">
                  <c:v>43964</c:v>
                </c:pt>
                <c:pt idx="343">
                  <c:v>43965</c:v>
                </c:pt>
                <c:pt idx="344">
                  <c:v>43966</c:v>
                </c:pt>
                <c:pt idx="345">
                  <c:v>43969</c:v>
                </c:pt>
                <c:pt idx="346">
                  <c:v>43970</c:v>
                </c:pt>
                <c:pt idx="347">
                  <c:v>43971</c:v>
                </c:pt>
                <c:pt idx="348">
                  <c:v>43972</c:v>
                </c:pt>
                <c:pt idx="349">
                  <c:v>43973</c:v>
                </c:pt>
                <c:pt idx="350">
                  <c:v>43976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43984</c:v>
                </c:pt>
                <c:pt idx="356">
                  <c:v>43985</c:v>
                </c:pt>
                <c:pt idx="357">
                  <c:v>43986</c:v>
                </c:pt>
                <c:pt idx="358">
                  <c:v>43987</c:v>
                </c:pt>
                <c:pt idx="359">
                  <c:v>43990</c:v>
                </c:pt>
                <c:pt idx="360">
                  <c:v>43991</c:v>
                </c:pt>
                <c:pt idx="361">
                  <c:v>43992</c:v>
                </c:pt>
                <c:pt idx="362">
                  <c:v>43993</c:v>
                </c:pt>
                <c:pt idx="363">
                  <c:v>43994</c:v>
                </c:pt>
                <c:pt idx="364">
                  <c:v>43997</c:v>
                </c:pt>
                <c:pt idx="365">
                  <c:v>43998</c:v>
                </c:pt>
                <c:pt idx="366">
                  <c:v>43999</c:v>
                </c:pt>
                <c:pt idx="367">
                  <c:v>44000</c:v>
                </c:pt>
                <c:pt idx="368">
                  <c:v>44001</c:v>
                </c:pt>
                <c:pt idx="369">
                  <c:v>44004</c:v>
                </c:pt>
                <c:pt idx="370">
                  <c:v>44005</c:v>
                </c:pt>
                <c:pt idx="371">
                  <c:v>44006</c:v>
                </c:pt>
                <c:pt idx="372">
                  <c:v>44007</c:v>
                </c:pt>
                <c:pt idx="373">
                  <c:v>44008</c:v>
                </c:pt>
                <c:pt idx="374">
                  <c:v>44011</c:v>
                </c:pt>
                <c:pt idx="375">
                  <c:v>44012</c:v>
                </c:pt>
                <c:pt idx="376">
                  <c:v>44013</c:v>
                </c:pt>
                <c:pt idx="377">
                  <c:v>44014</c:v>
                </c:pt>
                <c:pt idx="378">
                  <c:v>44015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44081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44161</c:v>
                </c:pt>
                <c:pt idx="483">
                  <c:v>44162</c:v>
                </c:pt>
                <c:pt idx="484">
                  <c:v>44165</c:v>
                </c:pt>
                <c:pt idx="485">
                  <c:v>44166</c:v>
                </c:pt>
                <c:pt idx="486">
                  <c:v>44167</c:v>
                </c:pt>
                <c:pt idx="487">
                  <c:v>44168</c:v>
                </c:pt>
                <c:pt idx="488">
                  <c:v>44169</c:v>
                </c:pt>
                <c:pt idx="489">
                  <c:v>44172</c:v>
                </c:pt>
                <c:pt idx="490">
                  <c:v>44173</c:v>
                </c:pt>
                <c:pt idx="491">
                  <c:v>44174</c:v>
                </c:pt>
                <c:pt idx="492">
                  <c:v>44175</c:v>
                </c:pt>
                <c:pt idx="493">
                  <c:v>44176</c:v>
                </c:pt>
                <c:pt idx="494">
                  <c:v>44179</c:v>
                </c:pt>
                <c:pt idx="495">
                  <c:v>44180</c:v>
                </c:pt>
                <c:pt idx="496">
                  <c:v>44181</c:v>
                </c:pt>
                <c:pt idx="497">
                  <c:v>44182</c:v>
                </c:pt>
                <c:pt idx="498">
                  <c:v>44183</c:v>
                </c:pt>
                <c:pt idx="499">
                  <c:v>44186</c:v>
                </c:pt>
                <c:pt idx="500">
                  <c:v>44187</c:v>
                </c:pt>
                <c:pt idx="501">
                  <c:v>44188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44214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44242</c:v>
                </c:pt>
                <c:pt idx="536">
                  <c:v>44243</c:v>
                </c:pt>
                <c:pt idx="537">
                  <c:v>44244</c:v>
                </c:pt>
                <c:pt idx="538">
                  <c:v>44245</c:v>
                </c:pt>
                <c:pt idx="539">
                  <c:v>44246</c:v>
                </c:pt>
                <c:pt idx="540">
                  <c:v>44249</c:v>
                </c:pt>
                <c:pt idx="541">
                  <c:v>44250</c:v>
                </c:pt>
                <c:pt idx="542">
                  <c:v>44251</c:v>
                </c:pt>
                <c:pt idx="543">
                  <c:v>44252</c:v>
                </c:pt>
                <c:pt idx="544">
                  <c:v>44253</c:v>
                </c:pt>
                <c:pt idx="545">
                  <c:v>44256</c:v>
                </c:pt>
                <c:pt idx="546">
                  <c:v>44257</c:v>
                </c:pt>
                <c:pt idx="547">
                  <c:v>44258</c:v>
                </c:pt>
                <c:pt idx="548">
                  <c:v>44259</c:v>
                </c:pt>
                <c:pt idx="549">
                  <c:v>44260</c:v>
                </c:pt>
                <c:pt idx="550">
                  <c:v>44263</c:v>
                </c:pt>
                <c:pt idx="551">
                  <c:v>44264</c:v>
                </c:pt>
                <c:pt idx="552">
                  <c:v>44265</c:v>
                </c:pt>
                <c:pt idx="553">
                  <c:v>44266</c:v>
                </c:pt>
                <c:pt idx="554">
                  <c:v>44267</c:v>
                </c:pt>
                <c:pt idx="555">
                  <c:v>44270</c:v>
                </c:pt>
                <c:pt idx="556">
                  <c:v>44271</c:v>
                </c:pt>
                <c:pt idx="557">
                  <c:v>44272</c:v>
                </c:pt>
                <c:pt idx="558">
                  <c:v>44273</c:v>
                </c:pt>
                <c:pt idx="559">
                  <c:v>44274</c:v>
                </c:pt>
                <c:pt idx="560">
                  <c:v>44277</c:v>
                </c:pt>
                <c:pt idx="561">
                  <c:v>44278</c:v>
                </c:pt>
                <c:pt idx="562">
                  <c:v>44279</c:v>
                </c:pt>
                <c:pt idx="563">
                  <c:v>44280</c:v>
                </c:pt>
                <c:pt idx="564">
                  <c:v>44281</c:v>
                </c:pt>
                <c:pt idx="565">
                  <c:v>44284</c:v>
                </c:pt>
                <c:pt idx="566">
                  <c:v>44285</c:v>
                </c:pt>
                <c:pt idx="567">
                  <c:v>44286</c:v>
                </c:pt>
                <c:pt idx="568">
                  <c:v>44287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44347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44382</c:v>
                </c:pt>
                <c:pt idx="633">
                  <c:v>44383</c:v>
                </c:pt>
                <c:pt idx="634">
                  <c:v>44384</c:v>
                </c:pt>
                <c:pt idx="635">
                  <c:v>44385</c:v>
                </c:pt>
                <c:pt idx="636">
                  <c:v>44386</c:v>
                </c:pt>
                <c:pt idx="637">
                  <c:v>44389</c:v>
                </c:pt>
                <c:pt idx="638">
                  <c:v>44390</c:v>
                </c:pt>
                <c:pt idx="639">
                  <c:v>44391</c:v>
                </c:pt>
                <c:pt idx="640">
                  <c:v>44392</c:v>
                </c:pt>
                <c:pt idx="641">
                  <c:v>44393</c:v>
                </c:pt>
                <c:pt idx="642">
                  <c:v>44396</c:v>
                </c:pt>
                <c:pt idx="643">
                  <c:v>44397</c:v>
                </c:pt>
                <c:pt idx="644">
                  <c:v>44398</c:v>
                </c:pt>
                <c:pt idx="645">
                  <c:v>44399</c:v>
                </c:pt>
                <c:pt idx="646">
                  <c:v>44400</c:v>
                </c:pt>
                <c:pt idx="647">
                  <c:v>44403</c:v>
                </c:pt>
                <c:pt idx="648">
                  <c:v>44404</c:v>
                </c:pt>
                <c:pt idx="649">
                  <c:v>44405</c:v>
                </c:pt>
                <c:pt idx="650">
                  <c:v>44406</c:v>
                </c:pt>
                <c:pt idx="651">
                  <c:v>44407</c:v>
                </c:pt>
                <c:pt idx="652">
                  <c:v>44410</c:v>
                </c:pt>
                <c:pt idx="653">
                  <c:v>44411</c:v>
                </c:pt>
                <c:pt idx="654">
                  <c:v>44412</c:v>
                </c:pt>
                <c:pt idx="655">
                  <c:v>44413</c:v>
                </c:pt>
                <c:pt idx="656">
                  <c:v>44414</c:v>
                </c:pt>
                <c:pt idx="657">
                  <c:v>44417</c:v>
                </c:pt>
                <c:pt idx="658">
                  <c:v>44418</c:v>
                </c:pt>
                <c:pt idx="659">
                  <c:v>44419</c:v>
                </c:pt>
                <c:pt idx="660">
                  <c:v>44420</c:v>
                </c:pt>
                <c:pt idx="661">
                  <c:v>44421</c:v>
                </c:pt>
                <c:pt idx="662">
                  <c:v>44424</c:v>
                </c:pt>
                <c:pt idx="663">
                  <c:v>44425</c:v>
                </c:pt>
                <c:pt idx="664">
                  <c:v>44426</c:v>
                </c:pt>
                <c:pt idx="665">
                  <c:v>44427</c:v>
                </c:pt>
                <c:pt idx="666">
                  <c:v>44428</c:v>
                </c:pt>
                <c:pt idx="667">
                  <c:v>44431</c:v>
                </c:pt>
                <c:pt idx="668">
                  <c:v>44432</c:v>
                </c:pt>
                <c:pt idx="669">
                  <c:v>44433</c:v>
                </c:pt>
                <c:pt idx="670">
                  <c:v>44434</c:v>
                </c:pt>
                <c:pt idx="671">
                  <c:v>44435</c:v>
                </c:pt>
                <c:pt idx="672">
                  <c:v>44438</c:v>
                </c:pt>
                <c:pt idx="673">
                  <c:v>44439</c:v>
                </c:pt>
                <c:pt idx="674">
                  <c:v>44440</c:v>
                </c:pt>
                <c:pt idx="675">
                  <c:v>44441</c:v>
                </c:pt>
                <c:pt idx="676">
                  <c:v>44442</c:v>
                </c:pt>
                <c:pt idx="677">
                  <c:v>44445</c:v>
                </c:pt>
                <c:pt idx="678">
                  <c:v>44446</c:v>
                </c:pt>
                <c:pt idx="679">
                  <c:v>44447</c:v>
                </c:pt>
                <c:pt idx="680">
                  <c:v>44448</c:v>
                </c:pt>
                <c:pt idx="681">
                  <c:v>44449</c:v>
                </c:pt>
                <c:pt idx="682">
                  <c:v>44452</c:v>
                </c:pt>
                <c:pt idx="683">
                  <c:v>44453</c:v>
                </c:pt>
                <c:pt idx="684">
                  <c:v>44454</c:v>
                </c:pt>
                <c:pt idx="685">
                  <c:v>44455</c:v>
                </c:pt>
                <c:pt idx="686">
                  <c:v>44456</c:v>
                </c:pt>
                <c:pt idx="687">
                  <c:v>44459</c:v>
                </c:pt>
                <c:pt idx="688">
                  <c:v>44460</c:v>
                </c:pt>
                <c:pt idx="689">
                  <c:v>44461</c:v>
                </c:pt>
                <c:pt idx="690">
                  <c:v>44462</c:v>
                </c:pt>
                <c:pt idx="691">
                  <c:v>44463</c:v>
                </c:pt>
                <c:pt idx="692">
                  <c:v>44466</c:v>
                </c:pt>
                <c:pt idx="693">
                  <c:v>44467</c:v>
                </c:pt>
                <c:pt idx="694">
                  <c:v>44468</c:v>
                </c:pt>
                <c:pt idx="695">
                  <c:v>44469</c:v>
                </c:pt>
                <c:pt idx="696">
                  <c:v>44470</c:v>
                </c:pt>
                <c:pt idx="697">
                  <c:v>44473</c:v>
                </c:pt>
                <c:pt idx="698">
                  <c:v>44474</c:v>
                </c:pt>
                <c:pt idx="699">
                  <c:v>44475</c:v>
                </c:pt>
                <c:pt idx="700">
                  <c:v>44476</c:v>
                </c:pt>
                <c:pt idx="701">
                  <c:v>44477</c:v>
                </c:pt>
                <c:pt idx="702">
                  <c:v>44480</c:v>
                </c:pt>
                <c:pt idx="703">
                  <c:v>44481</c:v>
                </c:pt>
                <c:pt idx="704">
                  <c:v>44482</c:v>
                </c:pt>
                <c:pt idx="705">
                  <c:v>44483</c:v>
                </c:pt>
                <c:pt idx="706">
                  <c:v>44484</c:v>
                </c:pt>
                <c:pt idx="707">
                  <c:v>44487</c:v>
                </c:pt>
                <c:pt idx="708">
                  <c:v>44488</c:v>
                </c:pt>
                <c:pt idx="709">
                  <c:v>44489</c:v>
                </c:pt>
                <c:pt idx="710">
                  <c:v>44490</c:v>
                </c:pt>
                <c:pt idx="711">
                  <c:v>44491</c:v>
                </c:pt>
                <c:pt idx="712">
                  <c:v>44494</c:v>
                </c:pt>
                <c:pt idx="713">
                  <c:v>44495</c:v>
                </c:pt>
                <c:pt idx="714">
                  <c:v>44496</c:v>
                </c:pt>
                <c:pt idx="715">
                  <c:v>44497</c:v>
                </c:pt>
                <c:pt idx="716">
                  <c:v>44498</c:v>
                </c:pt>
                <c:pt idx="717">
                  <c:v>44501</c:v>
                </c:pt>
                <c:pt idx="718">
                  <c:v>44502</c:v>
                </c:pt>
                <c:pt idx="719">
                  <c:v>44503</c:v>
                </c:pt>
                <c:pt idx="720">
                  <c:v>44504</c:v>
                </c:pt>
                <c:pt idx="721">
                  <c:v>44505</c:v>
                </c:pt>
                <c:pt idx="722">
                  <c:v>44508</c:v>
                </c:pt>
                <c:pt idx="723">
                  <c:v>44509</c:v>
                </c:pt>
                <c:pt idx="724">
                  <c:v>44510</c:v>
                </c:pt>
                <c:pt idx="725">
                  <c:v>44511</c:v>
                </c:pt>
                <c:pt idx="726">
                  <c:v>44512</c:v>
                </c:pt>
                <c:pt idx="727">
                  <c:v>44515</c:v>
                </c:pt>
                <c:pt idx="728">
                  <c:v>44516</c:v>
                </c:pt>
                <c:pt idx="729">
                  <c:v>44517</c:v>
                </c:pt>
                <c:pt idx="730">
                  <c:v>44518</c:v>
                </c:pt>
                <c:pt idx="731">
                  <c:v>44519</c:v>
                </c:pt>
                <c:pt idx="732">
                  <c:v>44522</c:v>
                </c:pt>
                <c:pt idx="733">
                  <c:v>44523</c:v>
                </c:pt>
                <c:pt idx="734">
                  <c:v>44524</c:v>
                </c:pt>
                <c:pt idx="735">
                  <c:v>44525</c:v>
                </c:pt>
                <c:pt idx="736">
                  <c:v>44526</c:v>
                </c:pt>
                <c:pt idx="737">
                  <c:v>44529</c:v>
                </c:pt>
                <c:pt idx="738">
                  <c:v>44530</c:v>
                </c:pt>
                <c:pt idx="739">
                  <c:v>44531</c:v>
                </c:pt>
                <c:pt idx="740">
                  <c:v>44532</c:v>
                </c:pt>
                <c:pt idx="741">
                  <c:v>44533</c:v>
                </c:pt>
                <c:pt idx="742">
                  <c:v>44536</c:v>
                </c:pt>
                <c:pt idx="743">
                  <c:v>44537</c:v>
                </c:pt>
                <c:pt idx="744">
                  <c:v>44538</c:v>
                </c:pt>
                <c:pt idx="745">
                  <c:v>44539</c:v>
                </c:pt>
                <c:pt idx="746">
                  <c:v>44540</c:v>
                </c:pt>
                <c:pt idx="747">
                  <c:v>44543</c:v>
                </c:pt>
                <c:pt idx="748">
                  <c:v>44544</c:v>
                </c:pt>
                <c:pt idx="749">
                  <c:v>44545</c:v>
                </c:pt>
                <c:pt idx="750">
                  <c:v>44546</c:v>
                </c:pt>
                <c:pt idx="751">
                  <c:v>44547</c:v>
                </c:pt>
                <c:pt idx="752">
                  <c:v>44550</c:v>
                </c:pt>
                <c:pt idx="753">
                  <c:v>44551</c:v>
                </c:pt>
                <c:pt idx="754">
                  <c:v>44552</c:v>
                </c:pt>
                <c:pt idx="755">
                  <c:v>44553</c:v>
                </c:pt>
                <c:pt idx="756">
                  <c:v>44557</c:v>
                </c:pt>
                <c:pt idx="757">
                  <c:v>44558</c:v>
                </c:pt>
                <c:pt idx="758">
                  <c:v>44559</c:v>
                </c:pt>
                <c:pt idx="759">
                  <c:v>44560</c:v>
                </c:pt>
                <c:pt idx="760">
                  <c:v>44564</c:v>
                </c:pt>
                <c:pt idx="761">
                  <c:v>44565</c:v>
                </c:pt>
                <c:pt idx="762">
                  <c:v>44566</c:v>
                </c:pt>
                <c:pt idx="763">
                  <c:v>44567</c:v>
                </c:pt>
                <c:pt idx="764">
                  <c:v>44568</c:v>
                </c:pt>
                <c:pt idx="765">
                  <c:v>44571</c:v>
                </c:pt>
                <c:pt idx="766">
                  <c:v>44572</c:v>
                </c:pt>
                <c:pt idx="767">
                  <c:v>44573</c:v>
                </c:pt>
                <c:pt idx="768">
                  <c:v>44574</c:v>
                </c:pt>
                <c:pt idx="769">
                  <c:v>44575</c:v>
                </c:pt>
                <c:pt idx="770">
                  <c:v>44578</c:v>
                </c:pt>
                <c:pt idx="771">
                  <c:v>44579</c:v>
                </c:pt>
                <c:pt idx="772">
                  <c:v>44580</c:v>
                </c:pt>
                <c:pt idx="773">
                  <c:v>44581</c:v>
                </c:pt>
                <c:pt idx="774">
                  <c:v>44582</c:v>
                </c:pt>
                <c:pt idx="775">
                  <c:v>44585</c:v>
                </c:pt>
                <c:pt idx="776">
                  <c:v>44586</c:v>
                </c:pt>
                <c:pt idx="777">
                  <c:v>44587</c:v>
                </c:pt>
                <c:pt idx="778">
                  <c:v>44588</c:v>
                </c:pt>
                <c:pt idx="779">
                  <c:v>44589</c:v>
                </c:pt>
                <c:pt idx="780">
                  <c:v>44592</c:v>
                </c:pt>
                <c:pt idx="781">
                  <c:v>44593</c:v>
                </c:pt>
                <c:pt idx="782">
                  <c:v>44594</c:v>
                </c:pt>
                <c:pt idx="783">
                  <c:v>44595</c:v>
                </c:pt>
                <c:pt idx="784">
                  <c:v>44596</c:v>
                </c:pt>
                <c:pt idx="785">
                  <c:v>44599</c:v>
                </c:pt>
                <c:pt idx="786">
                  <c:v>44600</c:v>
                </c:pt>
                <c:pt idx="787">
                  <c:v>44601</c:v>
                </c:pt>
                <c:pt idx="788">
                  <c:v>44602</c:v>
                </c:pt>
                <c:pt idx="789">
                  <c:v>44603</c:v>
                </c:pt>
                <c:pt idx="790">
                  <c:v>44606</c:v>
                </c:pt>
                <c:pt idx="791">
                  <c:v>44607</c:v>
                </c:pt>
                <c:pt idx="792">
                  <c:v>44608</c:v>
                </c:pt>
                <c:pt idx="793">
                  <c:v>44609</c:v>
                </c:pt>
                <c:pt idx="794">
                  <c:v>44610</c:v>
                </c:pt>
                <c:pt idx="795">
                  <c:v>44613</c:v>
                </c:pt>
                <c:pt idx="796">
                  <c:v>44614</c:v>
                </c:pt>
                <c:pt idx="797">
                  <c:v>44615</c:v>
                </c:pt>
                <c:pt idx="798">
                  <c:v>44616</c:v>
                </c:pt>
                <c:pt idx="799">
                  <c:v>44617</c:v>
                </c:pt>
                <c:pt idx="800">
                  <c:v>44620</c:v>
                </c:pt>
                <c:pt idx="801">
                  <c:v>44621</c:v>
                </c:pt>
                <c:pt idx="802">
                  <c:v>44622</c:v>
                </c:pt>
                <c:pt idx="803">
                  <c:v>44623</c:v>
                </c:pt>
                <c:pt idx="804">
                  <c:v>44624</c:v>
                </c:pt>
                <c:pt idx="805">
                  <c:v>44627</c:v>
                </c:pt>
                <c:pt idx="806">
                  <c:v>44628</c:v>
                </c:pt>
                <c:pt idx="807">
                  <c:v>44629</c:v>
                </c:pt>
                <c:pt idx="808">
                  <c:v>44630</c:v>
                </c:pt>
                <c:pt idx="809">
                  <c:v>44631</c:v>
                </c:pt>
                <c:pt idx="810">
                  <c:v>44634</c:v>
                </c:pt>
                <c:pt idx="811">
                  <c:v>44635</c:v>
                </c:pt>
                <c:pt idx="812">
                  <c:v>44636</c:v>
                </c:pt>
                <c:pt idx="813">
                  <c:v>44637</c:v>
                </c:pt>
                <c:pt idx="814">
                  <c:v>44638</c:v>
                </c:pt>
                <c:pt idx="815">
                  <c:v>44641</c:v>
                </c:pt>
                <c:pt idx="816">
                  <c:v>44642</c:v>
                </c:pt>
                <c:pt idx="817">
                  <c:v>44643</c:v>
                </c:pt>
                <c:pt idx="818">
                  <c:v>44644</c:v>
                </c:pt>
                <c:pt idx="819">
                  <c:v>44645</c:v>
                </c:pt>
                <c:pt idx="820">
                  <c:v>44648</c:v>
                </c:pt>
                <c:pt idx="821">
                  <c:v>44649</c:v>
                </c:pt>
                <c:pt idx="822">
                  <c:v>44650</c:v>
                </c:pt>
                <c:pt idx="823">
                  <c:v>44651</c:v>
                </c:pt>
                <c:pt idx="824">
                  <c:v>44652</c:v>
                </c:pt>
                <c:pt idx="825">
                  <c:v>44655</c:v>
                </c:pt>
                <c:pt idx="826">
                  <c:v>44656</c:v>
                </c:pt>
                <c:pt idx="827">
                  <c:v>44657</c:v>
                </c:pt>
                <c:pt idx="828">
                  <c:v>44658</c:v>
                </c:pt>
                <c:pt idx="829">
                  <c:v>44659</c:v>
                </c:pt>
                <c:pt idx="830">
                  <c:v>44662</c:v>
                </c:pt>
                <c:pt idx="831">
                  <c:v>44663</c:v>
                </c:pt>
                <c:pt idx="832">
                  <c:v>44664</c:v>
                </c:pt>
                <c:pt idx="833">
                  <c:v>44665</c:v>
                </c:pt>
                <c:pt idx="834">
                  <c:v>44670</c:v>
                </c:pt>
                <c:pt idx="835">
                  <c:v>44671</c:v>
                </c:pt>
                <c:pt idx="836">
                  <c:v>44672</c:v>
                </c:pt>
                <c:pt idx="837">
                  <c:v>44673</c:v>
                </c:pt>
                <c:pt idx="838">
                  <c:v>44676</c:v>
                </c:pt>
                <c:pt idx="839">
                  <c:v>44677</c:v>
                </c:pt>
                <c:pt idx="840">
                  <c:v>44678</c:v>
                </c:pt>
                <c:pt idx="841">
                  <c:v>44679</c:v>
                </c:pt>
                <c:pt idx="842">
                  <c:v>44680</c:v>
                </c:pt>
                <c:pt idx="843">
                  <c:v>44683</c:v>
                </c:pt>
                <c:pt idx="844">
                  <c:v>44684</c:v>
                </c:pt>
                <c:pt idx="845">
                  <c:v>44685</c:v>
                </c:pt>
                <c:pt idx="846">
                  <c:v>44686</c:v>
                </c:pt>
                <c:pt idx="847">
                  <c:v>44687</c:v>
                </c:pt>
                <c:pt idx="848">
                  <c:v>44690</c:v>
                </c:pt>
                <c:pt idx="849">
                  <c:v>44691</c:v>
                </c:pt>
                <c:pt idx="850">
                  <c:v>44692</c:v>
                </c:pt>
                <c:pt idx="851">
                  <c:v>44693</c:v>
                </c:pt>
                <c:pt idx="852">
                  <c:v>44694</c:v>
                </c:pt>
                <c:pt idx="853">
                  <c:v>44697</c:v>
                </c:pt>
                <c:pt idx="854">
                  <c:v>44698</c:v>
                </c:pt>
                <c:pt idx="855">
                  <c:v>44699</c:v>
                </c:pt>
                <c:pt idx="856">
                  <c:v>44700</c:v>
                </c:pt>
                <c:pt idx="857">
                  <c:v>44701</c:v>
                </c:pt>
                <c:pt idx="858">
                  <c:v>44704</c:v>
                </c:pt>
                <c:pt idx="859">
                  <c:v>44705</c:v>
                </c:pt>
                <c:pt idx="860">
                  <c:v>44706</c:v>
                </c:pt>
                <c:pt idx="861">
                  <c:v>44707</c:v>
                </c:pt>
                <c:pt idx="862">
                  <c:v>44708</c:v>
                </c:pt>
                <c:pt idx="863">
                  <c:v>44711</c:v>
                </c:pt>
                <c:pt idx="864">
                  <c:v>44712</c:v>
                </c:pt>
                <c:pt idx="865">
                  <c:v>44713</c:v>
                </c:pt>
                <c:pt idx="866">
                  <c:v>44714</c:v>
                </c:pt>
                <c:pt idx="867">
                  <c:v>44715</c:v>
                </c:pt>
                <c:pt idx="868">
                  <c:v>44718</c:v>
                </c:pt>
                <c:pt idx="869">
                  <c:v>44719</c:v>
                </c:pt>
                <c:pt idx="870">
                  <c:v>44720</c:v>
                </c:pt>
                <c:pt idx="871">
                  <c:v>44721</c:v>
                </c:pt>
                <c:pt idx="872">
                  <c:v>44722</c:v>
                </c:pt>
                <c:pt idx="873">
                  <c:v>44725</c:v>
                </c:pt>
                <c:pt idx="874">
                  <c:v>44726</c:v>
                </c:pt>
                <c:pt idx="875">
                  <c:v>44727</c:v>
                </c:pt>
                <c:pt idx="876">
                  <c:v>44728</c:v>
                </c:pt>
                <c:pt idx="877">
                  <c:v>44729</c:v>
                </c:pt>
                <c:pt idx="878">
                  <c:v>44732</c:v>
                </c:pt>
                <c:pt idx="879">
                  <c:v>44733</c:v>
                </c:pt>
                <c:pt idx="880">
                  <c:v>44734</c:v>
                </c:pt>
                <c:pt idx="881">
                  <c:v>44735</c:v>
                </c:pt>
                <c:pt idx="882">
                  <c:v>44736</c:v>
                </c:pt>
                <c:pt idx="883">
                  <c:v>44739</c:v>
                </c:pt>
                <c:pt idx="884">
                  <c:v>44740</c:v>
                </c:pt>
                <c:pt idx="885">
                  <c:v>44741</c:v>
                </c:pt>
                <c:pt idx="886">
                  <c:v>44742</c:v>
                </c:pt>
                <c:pt idx="887">
                  <c:v>44743</c:v>
                </c:pt>
                <c:pt idx="888">
                  <c:v>44746</c:v>
                </c:pt>
                <c:pt idx="889">
                  <c:v>44747</c:v>
                </c:pt>
                <c:pt idx="890">
                  <c:v>44748</c:v>
                </c:pt>
                <c:pt idx="891">
                  <c:v>44749</c:v>
                </c:pt>
                <c:pt idx="892">
                  <c:v>44750</c:v>
                </c:pt>
                <c:pt idx="893">
                  <c:v>44753</c:v>
                </c:pt>
                <c:pt idx="894">
                  <c:v>44754</c:v>
                </c:pt>
                <c:pt idx="895">
                  <c:v>44755</c:v>
                </c:pt>
                <c:pt idx="896">
                  <c:v>44756</c:v>
                </c:pt>
                <c:pt idx="897">
                  <c:v>44757</c:v>
                </c:pt>
                <c:pt idx="898">
                  <c:v>44760</c:v>
                </c:pt>
                <c:pt idx="899">
                  <c:v>44761</c:v>
                </c:pt>
                <c:pt idx="900">
                  <c:v>44762</c:v>
                </c:pt>
                <c:pt idx="901">
                  <c:v>44763</c:v>
                </c:pt>
                <c:pt idx="902">
                  <c:v>44764</c:v>
                </c:pt>
                <c:pt idx="903">
                  <c:v>44767</c:v>
                </c:pt>
                <c:pt idx="904">
                  <c:v>44768</c:v>
                </c:pt>
                <c:pt idx="905">
                  <c:v>44769</c:v>
                </c:pt>
                <c:pt idx="906">
                  <c:v>44770</c:v>
                </c:pt>
                <c:pt idx="907">
                  <c:v>44771</c:v>
                </c:pt>
                <c:pt idx="908">
                  <c:v>44774</c:v>
                </c:pt>
                <c:pt idx="909">
                  <c:v>44775</c:v>
                </c:pt>
                <c:pt idx="910">
                  <c:v>44776</c:v>
                </c:pt>
                <c:pt idx="911">
                  <c:v>44777</c:v>
                </c:pt>
                <c:pt idx="912">
                  <c:v>44778</c:v>
                </c:pt>
                <c:pt idx="913">
                  <c:v>44781</c:v>
                </c:pt>
                <c:pt idx="914">
                  <c:v>44782</c:v>
                </c:pt>
                <c:pt idx="915">
                  <c:v>44783</c:v>
                </c:pt>
                <c:pt idx="916">
                  <c:v>44784</c:v>
                </c:pt>
                <c:pt idx="917">
                  <c:v>44785</c:v>
                </c:pt>
                <c:pt idx="918">
                  <c:v>44788</c:v>
                </c:pt>
                <c:pt idx="919">
                  <c:v>44789</c:v>
                </c:pt>
                <c:pt idx="920">
                  <c:v>44790</c:v>
                </c:pt>
                <c:pt idx="921">
                  <c:v>44791</c:v>
                </c:pt>
                <c:pt idx="922">
                  <c:v>44792</c:v>
                </c:pt>
                <c:pt idx="923">
                  <c:v>44795</c:v>
                </c:pt>
                <c:pt idx="924">
                  <c:v>44796</c:v>
                </c:pt>
                <c:pt idx="925">
                  <c:v>44797</c:v>
                </c:pt>
                <c:pt idx="926">
                  <c:v>44798</c:v>
                </c:pt>
                <c:pt idx="927">
                  <c:v>44799</c:v>
                </c:pt>
                <c:pt idx="928">
                  <c:v>44802</c:v>
                </c:pt>
                <c:pt idx="929">
                  <c:v>44803</c:v>
                </c:pt>
                <c:pt idx="930">
                  <c:v>44804</c:v>
                </c:pt>
                <c:pt idx="931">
                  <c:v>44805</c:v>
                </c:pt>
                <c:pt idx="932">
                  <c:v>44806</c:v>
                </c:pt>
                <c:pt idx="933">
                  <c:v>44809</c:v>
                </c:pt>
                <c:pt idx="934">
                  <c:v>44810</c:v>
                </c:pt>
                <c:pt idx="935">
                  <c:v>44811</c:v>
                </c:pt>
                <c:pt idx="936">
                  <c:v>44812</c:v>
                </c:pt>
                <c:pt idx="937">
                  <c:v>44813</c:v>
                </c:pt>
                <c:pt idx="938">
                  <c:v>44816</c:v>
                </c:pt>
                <c:pt idx="939">
                  <c:v>44817</c:v>
                </c:pt>
                <c:pt idx="940">
                  <c:v>44818</c:v>
                </c:pt>
                <c:pt idx="941">
                  <c:v>44819</c:v>
                </c:pt>
                <c:pt idx="942">
                  <c:v>44820</c:v>
                </c:pt>
                <c:pt idx="943">
                  <c:v>44823</c:v>
                </c:pt>
                <c:pt idx="944">
                  <c:v>44824</c:v>
                </c:pt>
                <c:pt idx="945">
                  <c:v>44825</c:v>
                </c:pt>
                <c:pt idx="946">
                  <c:v>44826</c:v>
                </c:pt>
                <c:pt idx="947">
                  <c:v>44827</c:v>
                </c:pt>
                <c:pt idx="948">
                  <c:v>44830</c:v>
                </c:pt>
                <c:pt idx="949">
                  <c:v>44831</c:v>
                </c:pt>
                <c:pt idx="950">
                  <c:v>44832</c:v>
                </c:pt>
                <c:pt idx="951">
                  <c:v>44833</c:v>
                </c:pt>
                <c:pt idx="952">
                  <c:v>44834</c:v>
                </c:pt>
                <c:pt idx="953">
                  <c:v>44837</c:v>
                </c:pt>
                <c:pt idx="954">
                  <c:v>44838</c:v>
                </c:pt>
                <c:pt idx="955">
                  <c:v>44839</c:v>
                </c:pt>
                <c:pt idx="956">
                  <c:v>44840</c:v>
                </c:pt>
                <c:pt idx="957">
                  <c:v>44841</c:v>
                </c:pt>
                <c:pt idx="958">
                  <c:v>44844</c:v>
                </c:pt>
                <c:pt idx="959">
                  <c:v>44845</c:v>
                </c:pt>
                <c:pt idx="960">
                  <c:v>44846</c:v>
                </c:pt>
                <c:pt idx="961">
                  <c:v>44847</c:v>
                </c:pt>
                <c:pt idx="962">
                  <c:v>44848</c:v>
                </c:pt>
                <c:pt idx="963">
                  <c:v>44851</c:v>
                </c:pt>
                <c:pt idx="964">
                  <c:v>44852</c:v>
                </c:pt>
                <c:pt idx="965">
                  <c:v>44853</c:v>
                </c:pt>
                <c:pt idx="966">
                  <c:v>44854</c:v>
                </c:pt>
                <c:pt idx="967">
                  <c:v>44855</c:v>
                </c:pt>
                <c:pt idx="968">
                  <c:v>44858</c:v>
                </c:pt>
                <c:pt idx="969">
                  <c:v>44859</c:v>
                </c:pt>
                <c:pt idx="970">
                  <c:v>44860</c:v>
                </c:pt>
                <c:pt idx="971">
                  <c:v>44861</c:v>
                </c:pt>
                <c:pt idx="972">
                  <c:v>44862</c:v>
                </c:pt>
                <c:pt idx="973">
                  <c:v>44865</c:v>
                </c:pt>
                <c:pt idx="974">
                  <c:v>44866</c:v>
                </c:pt>
                <c:pt idx="975">
                  <c:v>44867</c:v>
                </c:pt>
                <c:pt idx="976">
                  <c:v>44868</c:v>
                </c:pt>
                <c:pt idx="977">
                  <c:v>44869</c:v>
                </c:pt>
                <c:pt idx="978">
                  <c:v>44872</c:v>
                </c:pt>
                <c:pt idx="979">
                  <c:v>44873</c:v>
                </c:pt>
                <c:pt idx="980">
                  <c:v>44874</c:v>
                </c:pt>
                <c:pt idx="981">
                  <c:v>44875</c:v>
                </c:pt>
                <c:pt idx="982">
                  <c:v>44876</c:v>
                </c:pt>
                <c:pt idx="983">
                  <c:v>44879</c:v>
                </c:pt>
                <c:pt idx="984">
                  <c:v>44880</c:v>
                </c:pt>
                <c:pt idx="985">
                  <c:v>44881</c:v>
                </c:pt>
                <c:pt idx="986">
                  <c:v>44882</c:v>
                </c:pt>
                <c:pt idx="987">
                  <c:v>44883</c:v>
                </c:pt>
                <c:pt idx="988">
                  <c:v>44886</c:v>
                </c:pt>
                <c:pt idx="989">
                  <c:v>44887</c:v>
                </c:pt>
                <c:pt idx="990">
                  <c:v>44888</c:v>
                </c:pt>
                <c:pt idx="991">
                  <c:v>44889</c:v>
                </c:pt>
                <c:pt idx="992">
                  <c:v>44890</c:v>
                </c:pt>
                <c:pt idx="993">
                  <c:v>44893</c:v>
                </c:pt>
                <c:pt idx="994">
                  <c:v>44894</c:v>
                </c:pt>
                <c:pt idx="995">
                  <c:v>44895</c:v>
                </c:pt>
                <c:pt idx="996">
                  <c:v>44896</c:v>
                </c:pt>
                <c:pt idx="997">
                  <c:v>44897</c:v>
                </c:pt>
                <c:pt idx="998">
                  <c:v>44900</c:v>
                </c:pt>
                <c:pt idx="999">
                  <c:v>44901</c:v>
                </c:pt>
                <c:pt idx="1000">
                  <c:v>44902</c:v>
                </c:pt>
                <c:pt idx="1001">
                  <c:v>44903</c:v>
                </c:pt>
                <c:pt idx="1002">
                  <c:v>44904</c:v>
                </c:pt>
                <c:pt idx="1003">
                  <c:v>44907</c:v>
                </c:pt>
                <c:pt idx="1004">
                  <c:v>44908</c:v>
                </c:pt>
                <c:pt idx="1005">
                  <c:v>44909</c:v>
                </c:pt>
                <c:pt idx="1006">
                  <c:v>44910</c:v>
                </c:pt>
                <c:pt idx="1007">
                  <c:v>44911</c:v>
                </c:pt>
                <c:pt idx="1008">
                  <c:v>44914</c:v>
                </c:pt>
                <c:pt idx="1009">
                  <c:v>44915</c:v>
                </c:pt>
                <c:pt idx="1010">
                  <c:v>44916</c:v>
                </c:pt>
                <c:pt idx="1011">
                  <c:v>44917</c:v>
                </c:pt>
                <c:pt idx="1012">
                  <c:v>44918</c:v>
                </c:pt>
                <c:pt idx="1013">
                  <c:v>44922</c:v>
                </c:pt>
                <c:pt idx="1014">
                  <c:v>44923</c:v>
                </c:pt>
                <c:pt idx="1015">
                  <c:v>44924</c:v>
                </c:pt>
                <c:pt idx="1016">
                  <c:v>44925</c:v>
                </c:pt>
                <c:pt idx="1017">
                  <c:v>44928</c:v>
                </c:pt>
                <c:pt idx="1018">
                  <c:v>44929</c:v>
                </c:pt>
                <c:pt idx="1019">
                  <c:v>44930</c:v>
                </c:pt>
                <c:pt idx="1020">
                  <c:v>44931</c:v>
                </c:pt>
                <c:pt idx="1021">
                  <c:v>44932</c:v>
                </c:pt>
                <c:pt idx="1022">
                  <c:v>44935</c:v>
                </c:pt>
                <c:pt idx="1023">
                  <c:v>44936</c:v>
                </c:pt>
                <c:pt idx="1024">
                  <c:v>44937</c:v>
                </c:pt>
                <c:pt idx="1025">
                  <c:v>44938</c:v>
                </c:pt>
                <c:pt idx="1026">
                  <c:v>44939</c:v>
                </c:pt>
                <c:pt idx="1027">
                  <c:v>44942</c:v>
                </c:pt>
                <c:pt idx="1028">
                  <c:v>44943</c:v>
                </c:pt>
                <c:pt idx="1029">
                  <c:v>44944</c:v>
                </c:pt>
                <c:pt idx="1030">
                  <c:v>44945</c:v>
                </c:pt>
                <c:pt idx="1031">
                  <c:v>44946</c:v>
                </c:pt>
                <c:pt idx="1032">
                  <c:v>44949</c:v>
                </c:pt>
                <c:pt idx="1033">
                  <c:v>44950</c:v>
                </c:pt>
                <c:pt idx="1034">
                  <c:v>44951</c:v>
                </c:pt>
                <c:pt idx="1035">
                  <c:v>44952</c:v>
                </c:pt>
                <c:pt idx="1036">
                  <c:v>44953</c:v>
                </c:pt>
                <c:pt idx="1037">
                  <c:v>44956</c:v>
                </c:pt>
                <c:pt idx="1038">
                  <c:v>44957</c:v>
                </c:pt>
                <c:pt idx="1039">
                  <c:v>44958</c:v>
                </c:pt>
                <c:pt idx="1040">
                  <c:v>44959</c:v>
                </c:pt>
                <c:pt idx="1041">
                  <c:v>44960</c:v>
                </c:pt>
                <c:pt idx="1042">
                  <c:v>44963</c:v>
                </c:pt>
                <c:pt idx="1043">
                  <c:v>44964</c:v>
                </c:pt>
                <c:pt idx="1044">
                  <c:v>44965</c:v>
                </c:pt>
                <c:pt idx="1045">
                  <c:v>44966</c:v>
                </c:pt>
                <c:pt idx="1046">
                  <c:v>44967</c:v>
                </c:pt>
                <c:pt idx="1047">
                  <c:v>44970</c:v>
                </c:pt>
                <c:pt idx="1048">
                  <c:v>44971</c:v>
                </c:pt>
                <c:pt idx="1049">
                  <c:v>44972</c:v>
                </c:pt>
                <c:pt idx="1050">
                  <c:v>44973</c:v>
                </c:pt>
                <c:pt idx="1051">
                  <c:v>44974</c:v>
                </c:pt>
                <c:pt idx="1052">
                  <c:v>44977</c:v>
                </c:pt>
                <c:pt idx="1053">
                  <c:v>44978</c:v>
                </c:pt>
                <c:pt idx="1054">
                  <c:v>44979</c:v>
                </c:pt>
                <c:pt idx="1055">
                  <c:v>44980</c:v>
                </c:pt>
                <c:pt idx="1056">
                  <c:v>44981</c:v>
                </c:pt>
                <c:pt idx="1057">
                  <c:v>44984</c:v>
                </c:pt>
                <c:pt idx="1058">
                  <c:v>44985</c:v>
                </c:pt>
                <c:pt idx="1059">
                  <c:v>44986</c:v>
                </c:pt>
                <c:pt idx="1060">
                  <c:v>44987</c:v>
                </c:pt>
                <c:pt idx="1061">
                  <c:v>44988</c:v>
                </c:pt>
                <c:pt idx="1062">
                  <c:v>44991</c:v>
                </c:pt>
                <c:pt idx="1063">
                  <c:v>44992</c:v>
                </c:pt>
                <c:pt idx="1064">
                  <c:v>44993</c:v>
                </c:pt>
                <c:pt idx="1065">
                  <c:v>44994</c:v>
                </c:pt>
                <c:pt idx="1066">
                  <c:v>44995</c:v>
                </c:pt>
                <c:pt idx="1067">
                  <c:v>44998</c:v>
                </c:pt>
                <c:pt idx="1068">
                  <c:v>44999</c:v>
                </c:pt>
                <c:pt idx="1069">
                  <c:v>45000</c:v>
                </c:pt>
                <c:pt idx="1070">
                  <c:v>45001</c:v>
                </c:pt>
                <c:pt idx="1071">
                  <c:v>45002</c:v>
                </c:pt>
                <c:pt idx="1072">
                  <c:v>45005</c:v>
                </c:pt>
                <c:pt idx="1073">
                  <c:v>45006</c:v>
                </c:pt>
                <c:pt idx="1074">
                  <c:v>45007</c:v>
                </c:pt>
                <c:pt idx="1075">
                  <c:v>45008</c:v>
                </c:pt>
                <c:pt idx="1076">
                  <c:v>45009</c:v>
                </c:pt>
                <c:pt idx="1077">
                  <c:v>45012</c:v>
                </c:pt>
                <c:pt idx="1078">
                  <c:v>45013</c:v>
                </c:pt>
                <c:pt idx="1079">
                  <c:v>45014</c:v>
                </c:pt>
                <c:pt idx="1080">
                  <c:v>45015</c:v>
                </c:pt>
                <c:pt idx="1081">
                  <c:v>45016</c:v>
                </c:pt>
                <c:pt idx="1082">
                  <c:v>45019</c:v>
                </c:pt>
                <c:pt idx="1083">
                  <c:v>45020</c:v>
                </c:pt>
                <c:pt idx="1084">
                  <c:v>45021</c:v>
                </c:pt>
                <c:pt idx="1085">
                  <c:v>45022</c:v>
                </c:pt>
                <c:pt idx="1086">
                  <c:v>45027</c:v>
                </c:pt>
                <c:pt idx="1087">
                  <c:v>45028</c:v>
                </c:pt>
                <c:pt idx="1088">
                  <c:v>45029</c:v>
                </c:pt>
                <c:pt idx="1089">
                  <c:v>45030</c:v>
                </c:pt>
                <c:pt idx="1090">
                  <c:v>45033</c:v>
                </c:pt>
                <c:pt idx="1091">
                  <c:v>45034</c:v>
                </c:pt>
                <c:pt idx="1092">
                  <c:v>45035</c:v>
                </c:pt>
                <c:pt idx="1093">
                  <c:v>45036</c:v>
                </c:pt>
                <c:pt idx="1094">
                  <c:v>45037</c:v>
                </c:pt>
                <c:pt idx="1095">
                  <c:v>45040</c:v>
                </c:pt>
                <c:pt idx="1096">
                  <c:v>45041</c:v>
                </c:pt>
                <c:pt idx="1097">
                  <c:v>45042</c:v>
                </c:pt>
                <c:pt idx="1098">
                  <c:v>45043</c:v>
                </c:pt>
                <c:pt idx="1099">
                  <c:v>45044</c:v>
                </c:pt>
                <c:pt idx="1100">
                  <c:v>45048</c:v>
                </c:pt>
                <c:pt idx="1101">
                  <c:v>45049</c:v>
                </c:pt>
                <c:pt idx="1102">
                  <c:v>45050</c:v>
                </c:pt>
                <c:pt idx="1103">
                  <c:v>45051</c:v>
                </c:pt>
                <c:pt idx="1104">
                  <c:v>45054</c:v>
                </c:pt>
                <c:pt idx="1105">
                  <c:v>45055</c:v>
                </c:pt>
                <c:pt idx="1106">
                  <c:v>45056</c:v>
                </c:pt>
                <c:pt idx="1107">
                  <c:v>45057</c:v>
                </c:pt>
                <c:pt idx="1108">
                  <c:v>45058</c:v>
                </c:pt>
                <c:pt idx="1109">
                  <c:v>45061</c:v>
                </c:pt>
                <c:pt idx="1110">
                  <c:v>45062</c:v>
                </c:pt>
                <c:pt idx="1111">
                  <c:v>45063</c:v>
                </c:pt>
                <c:pt idx="1112">
                  <c:v>45064</c:v>
                </c:pt>
                <c:pt idx="1113">
                  <c:v>45065</c:v>
                </c:pt>
                <c:pt idx="1114">
                  <c:v>45068</c:v>
                </c:pt>
                <c:pt idx="1115">
                  <c:v>45069</c:v>
                </c:pt>
                <c:pt idx="1116">
                  <c:v>45070</c:v>
                </c:pt>
                <c:pt idx="1117">
                  <c:v>45071</c:v>
                </c:pt>
                <c:pt idx="1118">
                  <c:v>45072</c:v>
                </c:pt>
                <c:pt idx="1119">
                  <c:v>45075</c:v>
                </c:pt>
                <c:pt idx="1120">
                  <c:v>45076</c:v>
                </c:pt>
                <c:pt idx="1121">
                  <c:v>45077</c:v>
                </c:pt>
                <c:pt idx="1122">
                  <c:v>45078</c:v>
                </c:pt>
                <c:pt idx="1123">
                  <c:v>45079</c:v>
                </c:pt>
                <c:pt idx="1124">
                  <c:v>45082</c:v>
                </c:pt>
                <c:pt idx="1125">
                  <c:v>45083</c:v>
                </c:pt>
                <c:pt idx="1126">
                  <c:v>45084</c:v>
                </c:pt>
                <c:pt idx="1127">
                  <c:v>45085</c:v>
                </c:pt>
                <c:pt idx="1128">
                  <c:v>45086</c:v>
                </c:pt>
                <c:pt idx="1129">
                  <c:v>45089</c:v>
                </c:pt>
                <c:pt idx="1130">
                  <c:v>45090</c:v>
                </c:pt>
                <c:pt idx="1131">
                  <c:v>45091</c:v>
                </c:pt>
                <c:pt idx="1132">
                  <c:v>45092</c:v>
                </c:pt>
                <c:pt idx="1133">
                  <c:v>45093</c:v>
                </c:pt>
                <c:pt idx="1134">
                  <c:v>45096</c:v>
                </c:pt>
                <c:pt idx="1135">
                  <c:v>45097</c:v>
                </c:pt>
                <c:pt idx="1136">
                  <c:v>45098</c:v>
                </c:pt>
                <c:pt idx="1137">
                  <c:v>45099</c:v>
                </c:pt>
                <c:pt idx="1138">
                  <c:v>45100</c:v>
                </c:pt>
                <c:pt idx="1139">
                  <c:v>45103</c:v>
                </c:pt>
                <c:pt idx="1140">
                  <c:v>45104</c:v>
                </c:pt>
                <c:pt idx="1141">
                  <c:v>45105</c:v>
                </c:pt>
                <c:pt idx="1142">
                  <c:v>45106</c:v>
                </c:pt>
                <c:pt idx="1143">
                  <c:v>45107</c:v>
                </c:pt>
                <c:pt idx="1144">
                  <c:v>45110</c:v>
                </c:pt>
                <c:pt idx="1145">
                  <c:v>45111</c:v>
                </c:pt>
                <c:pt idx="1146">
                  <c:v>45112</c:v>
                </c:pt>
                <c:pt idx="1147">
                  <c:v>45113</c:v>
                </c:pt>
                <c:pt idx="1148">
                  <c:v>45114</c:v>
                </c:pt>
                <c:pt idx="1149">
                  <c:v>45117</c:v>
                </c:pt>
                <c:pt idx="1150">
                  <c:v>45118</c:v>
                </c:pt>
                <c:pt idx="1151">
                  <c:v>45119</c:v>
                </c:pt>
                <c:pt idx="1152">
                  <c:v>45120</c:v>
                </c:pt>
                <c:pt idx="1153">
                  <c:v>45121</c:v>
                </c:pt>
                <c:pt idx="1154">
                  <c:v>45124</c:v>
                </c:pt>
                <c:pt idx="1155">
                  <c:v>45125</c:v>
                </c:pt>
                <c:pt idx="1156">
                  <c:v>45126</c:v>
                </c:pt>
                <c:pt idx="1157">
                  <c:v>45127</c:v>
                </c:pt>
                <c:pt idx="1158">
                  <c:v>45128</c:v>
                </c:pt>
                <c:pt idx="1159">
                  <c:v>45131</c:v>
                </c:pt>
                <c:pt idx="1160">
                  <c:v>45132</c:v>
                </c:pt>
                <c:pt idx="1161">
                  <c:v>45133</c:v>
                </c:pt>
                <c:pt idx="1162">
                  <c:v>45134</c:v>
                </c:pt>
                <c:pt idx="1163">
                  <c:v>45135</c:v>
                </c:pt>
                <c:pt idx="1164">
                  <c:v>45138</c:v>
                </c:pt>
                <c:pt idx="1165">
                  <c:v>45139</c:v>
                </c:pt>
                <c:pt idx="1166">
                  <c:v>45140</c:v>
                </c:pt>
                <c:pt idx="1167">
                  <c:v>45141</c:v>
                </c:pt>
                <c:pt idx="1168">
                  <c:v>45142</c:v>
                </c:pt>
                <c:pt idx="1169">
                  <c:v>45145</c:v>
                </c:pt>
                <c:pt idx="1170">
                  <c:v>45146</c:v>
                </c:pt>
                <c:pt idx="1171">
                  <c:v>45147</c:v>
                </c:pt>
                <c:pt idx="1172">
                  <c:v>45148</c:v>
                </c:pt>
                <c:pt idx="1173">
                  <c:v>45149</c:v>
                </c:pt>
                <c:pt idx="1174">
                  <c:v>45152</c:v>
                </c:pt>
                <c:pt idx="1175">
                  <c:v>45153</c:v>
                </c:pt>
                <c:pt idx="1176">
                  <c:v>45154</c:v>
                </c:pt>
                <c:pt idx="1177">
                  <c:v>45155</c:v>
                </c:pt>
                <c:pt idx="1178">
                  <c:v>45156</c:v>
                </c:pt>
                <c:pt idx="1179">
                  <c:v>45159</c:v>
                </c:pt>
                <c:pt idx="1180">
                  <c:v>45160</c:v>
                </c:pt>
                <c:pt idx="1181">
                  <c:v>45161</c:v>
                </c:pt>
                <c:pt idx="1182">
                  <c:v>45162</c:v>
                </c:pt>
                <c:pt idx="1183">
                  <c:v>45163</c:v>
                </c:pt>
                <c:pt idx="1184">
                  <c:v>45166</c:v>
                </c:pt>
                <c:pt idx="1185">
                  <c:v>45167</c:v>
                </c:pt>
                <c:pt idx="1186">
                  <c:v>45168</c:v>
                </c:pt>
                <c:pt idx="1187">
                  <c:v>45169</c:v>
                </c:pt>
                <c:pt idx="1188">
                  <c:v>45170</c:v>
                </c:pt>
                <c:pt idx="1189">
                  <c:v>45173</c:v>
                </c:pt>
                <c:pt idx="1190">
                  <c:v>45174</c:v>
                </c:pt>
                <c:pt idx="1191">
                  <c:v>45175</c:v>
                </c:pt>
                <c:pt idx="1192">
                  <c:v>45176</c:v>
                </c:pt>
                <c:pt idx="1193">
                  <c:v>45177</c:v>
                </c:pt>
                <c:pt idx="1194">
                  <c:v>45180</c:v>
                </c:pt>
                <c:pt idx="1195">
                  <c:v>45181</c:v>
                </c:pt>
                <c:pt idx="1196">
                  <c:v>45182</c:v>
                </c:pt>
                <c:pt idx="1197">
                  <c:v>45183</c:v>
                </c:pt>
                <c:pt idx="1198">
                  <c:v>45184</c:v>
                </c:pt>
                <c:pt idx="1199">
                  <c:v>45187</c:v>
                </c:pt>
                <c:pt idx="1200">
                  <c:v>45188</c:v>
                </c:pt>
                <c:pt idx="1201">
                  <c:v>45189</c:v>
                </c:pt>
                <c:pt idx="1202">
                  <c:v>45190</c:v>
                </c:pt>
                <c:pt idx="1203">
                  <c:v>45191</c:v>
                </c:pt>
                <c:pt idx="1204">
                  <c:v>45194</c:v>
                </c:pt>
                <c:pt idx="1205">
                  <c:v>45195</c:v>
                </c:pt>
                <c:pt idx="1206">
                  <c:v>45196</c:v>
                </c:pt>
                <c:pt idx="1207">
                  <c:v>45197</c:v>
                </c:pt>
                <c:pt idx="1208">
                  <c:v>45198</c:v>
                </c:pt>
                <c:pt idx="1209">
                  <c:v>45201</c:v>
                </c:pt>
                <c:pt idx="1210">
                  <c:v>45202</c:v>
                </c:pt>
                <c:pt idx="1211">
                  <c:v>45203</c:v>
                </c:pt>
                <c:pt idx="1212">
                  <c:v>45204</c:v>
                </c:pt>
                <c:pt idx="1213">
                  <c:v>45205</c:v>
                </c:pt>
                <c:pt idx="1214">
                  <c:v>45208</c:v>
                </c:pt>
                <c:pt idx="1215">
                  <c:v>45209</c:v>
                </c:pt>
                <c:pt idx="1216">
                  <c:v>45210</c:v>
                </c:pt>
                <c:pt idx="1217">
                  <c:v>45211</c:v>
                </c:pt>
                <c:pt idx="1218">
                  <c:v>45212</c:v>
                </c:pt>
                <c:pt idx="1219">
                  <c:v>45215</c:v>
                </c:pt>
                <c:pt idx="1220">
                  <c:v>45216</c:v>
                </c:pt>
                <c:pt idx="1221">
                  <c:v>45217</c:v>
                </c:pt>
                <c:pt idx="1222">
                  <c:v>45218</c:v>
                </c:pt>
                <c:pt idx="1223">
                  <c:v>45219</c:v>
                </c:pt>
                <c:pt idx="1224">
                  <c:v>45222</c:v>
                </c:pt>
                <c:pt idx="1225">
                  <c:v>45223</c:v>
                </c:pt>
                <c:pt idx="1226">
                  <c:v>45224</c:v>
                </c:pt>
                <c:pt idx="1227">
                  <c:v>45225</c:v>
                </c:pt>
                <c:pt idx="1228">
                  <c:v>45226</c:v>
                </c:pt>
                <c:pt idx="1229">
                  <c:v>45229</c:v>
                </c:pt>
                <c:pt idx="1230">
                  <c:v>45230</c:v>
                </c:pt>
                <c:pt idx="1231">
                  <c:v>45231</c:v>
                </c:pt>
                <c:pt idx="1232">
                  <c:v>45232</c:v>
                </c:pt>
                <c:pt idx="1233">
                  <c:v>45233</c:v>
                </c:pt>
                <c:pt idx="1234">
                  <c:v>45236</c:v>
                </c:pt>
                <c:pt idx="1235">
                  <c:v>45237</c:v>
                </c:pt>
                <c:pt idx="1236">
                  <c:v>45238</c:v>
                </c:pt>
                <c:pt idx="1237">
                  <c:v>45239</c:v>
                </c:pt>
                <c:pt idx="1238">
                  <c:v>45240</c:v>
                </c:pt>
                <c:pt idx="1239">
                  <c:v>45243</c:v>
                </c:pt>
                <c:pt idx="1240">
                  <c:v>45244</c:v>
                </c:pt>
                <c:pt idx="1241">
                  <c:v>45245</c:v>
                </c:pt>
                <c:pt idx="1242">
                  <c:v>45246</c:v>
                </c:pt>
                <c:pt idx="1243">
                  <c:v>45247</c:v>
                </c:pt>
                <c:pt idx="1244">
                  <c:v>45250</c:v>
                </c:pt>
                <c:pt idx="1245">
                  <c:v>45251</c:v>
                </c:pt>
                <c:pt idx="1246">
                  <c:v>45252</c:v>
                </c:pt>
                <c:pt idx="1247">
                  <c:v>45253</c:v>
                </c:pt>
                <c:pt idx="1248">
                  <c:v>45254</c:v>
                </c:pt>
                <c:pt idx="1249">
                  <c:v>45257</c:v>
                </c:pt>
                <c:pt idx="1250">
                  <c:v>45258</c:v>
                </c:pt>
                <c:pt idx="1251">
                  <c:v>45259</c:v>
                </c:pt>
                <c:pt idx="1252">
                  <c:v>45260</c:v>
                </c:pt>
                <c:pt idx="1253">
                  <c:v>45261</c:v>
                </c:pt>
                <c:pt idx="1254">
                  <c:v>45264</c:v>
                </c:pt>
                <c:pt idx="1255">
                  <c:v>45265</c:v>
                </c:pt>
                <c:pt idx="1256">
                  <c:v>45266</c:v>
                </c:pt>
                <c:pt idx="1257">
                  <c:v>45267</c:v>
                </c:pt>
                <c:pt idx="1258">
                  <c:v>45268</c:v>
                </c:pt>
                <c:pt idx="1259">
                  <c:v>45271</c:v>
                </c:pt>
                <c:pt idx="1260">
                  <c:v>45272</c:v>
                </c:pt>
                <c:pt idx="1261">
                  <c:v>45273</c:v>
                </c:pt>
                <c:pt idx="1262">
                  <c:v>45274</c:v>
                </c:pt>
                <c:pt idx="1263">
                  <c:v>45275</c:v>
                </c:pt>
                <c:pt idx="1264">
                  <c:v>45278</c:v>
                </c:pt>
                <c:pt idx="1265">
                  <c:v>45279</c:v>
                </c:pt>
                <c:pt idx="1266">
                  <c:v>45280</c:v>
                </c:pt>
                <c:pt idx="1267">
                  <c:v>45281</c:v>
                </c:pt>
                <c:pt idx="1268">
                  <c:v>45282</c:v>
                </c:pt>
                <c:pt idx="1269">
                  <c:v>45287</c:v>
                </c:pt>
                <c:pt idx="1270">
                  <c:v>45288</c:v>
                </c:pt>
                <c:pt idx="1271">
                  <c:v>45289</c:v>
                </c:pt>
              </c:numCache>
            </c:numRef>
          </c:cat>
          <c:val>
            <c:numRef>
              <c:f>'Volatilità rispetto a indice'!$B$2:$B$1273</c:f>
              <c:numCache>
                <c:formatCode>_-* #,##0.00\ [$€-410]_-;\-* #,##0.00\ [$€-410]_-;_-* "-"??\ [$€-410]_-;_-@_-</c:formatCode>
                <c:ptCount val="1272"/>
                <c:pt idx="0">
                  <c:v>184.4</c:v>
                </c:pt>
                <c:pt idx="1">
                  <c:v>183.95</c:v>
                </c:pt>
                <c:pt idx="2">
                  <c:v>191.05</c:v>
                </c:pt>
                <c:pt idx="3">
                  <c:v>189.7</c:v>
                </c:pt>
                <c:pt idx="4">
                  <c:v>194.3</c:v>
                </c:pt>
                <c:pt idx="5">
                  <c:v>193.85</c:v>
                </c:pt>
                <c:pt idx="6">
                  <c:v>195.5</c:v>
                </c:pt>
                <c:pt idx="7">
                  <c:v>197</c:v>
                </c:pt>
                <c:pt idx="8">
                  <c:v>197.3</c:v>
                </c:pt>
                <c:pt idx="9">
                  <c:v>199.25</c:v>
                </c:pt>
                <c:pt idx="10">
                  <c:v>198.1</c:v>
                </c:pt>
                <c:pt idx="11">
                  <c:v>200</c:v>
                </c:pt>
                <c:pt idx="12">
                  <c:v>204</c:v>
                </c:pt>
                <c:pt idx="13">
                  <c:v>206</c:v>
                </c:pt>
                <c:pt idx="14">
                  <c:v>205.8</c:v>
                </c:pt>
                <c:pt idx="15">
                  <c:v>207.3</c:v>
                </c:pt>
                <c:pt idx="16">
                  <c:v>202.3</c:v>
                </c:pt>
                <c:pt idx="17">
                  <c:v>204</c:v>
                </c:pt>
                <c:pt idx="18">
                  <c:v>203.1</c:v>
                </c:pt>
                <c:pt idx="19">
                  <c:v>204.3</c:v>
                </c:pt>
                <c:pt idx="20">
                  <c:v>206.2</c:v>
                </c:pt>
                <c:pt idx="21">
                  <c:v>207.7</c:v>
                </c:pt>
                <c:pt idx="22">
                  <c:v>198.85</c:v>
                </c:pt>
                <c:pt idx="23">
                  <c:v>196.75</c:v>
                </c:pt>
                <c:pt idx="24">
                  <c:v>202.8</c:v>
                </c:pt>
                <c:pt idx="25">
                  <c:v>202</c:v>
                </c:pt>
                <c:pt idx="26">
                  <c:v>199.5</c:v>
                </c:pt>
                <c:pt idx="27">
                  <c:v>198.35</c:v>
                </c:pt>
                <c:pt idx="28">
                  <c:v>199.5</c:v>
                </c:pt>
                <c:pt idx="29">
                  <c:v>201.1</c:v>
                </c:pt>
                <c:pt idx="30">
                  <c:v>198.65</c:v>
                </c:pt>
                <c:pt idx="31">
                  <c:v>197</c:v>
                </c:pt>
                <c:pt idx="32">
                  <c:v>199.15</c:v>
                </c:pt>
                <c:pt idx="33">
                  <c:v>198.55</c:v>
                </c:pt>
                <c:pt idx="34">
                  <c:v>201.8</c:v>
                </c:pt>
                <c:pt idx="35">
                  <c:v>202.1</c:v>
                </c:pt>
                <c:pt idx="36">
                  <c:v>202.8</c:v>
                </c:pt>
                <c:pt idx="37">
                  <c:v>204.1</c:v>
                </c:pt>
                <c:pt idx="38">
                  <c:v>210.3</c:v>
                </c:pt>
                <c:pt idx="39">
                  <c:v>213.9</c:v>
                </c:pt>
                <c:pt idx="40">
                  <c:v>213.1</c:v>
                </c:pt>
                <c:pt idx="41">
                  <c:v>213.6</c:v>
                </c:pt>
                <c:pt idx="42">
                  <c:v>215.9</c:v>
                </c:pt>
                <c:pt idx="43">
                  <c:v>215.8</c:v>
                </c:pt>
                <c:pt idx="44">
                  <c:v>216.7</c:v>
                </c:pt>
                <c:pt idx="45">
                  <c:v>217.6</c:v>
                </c:pt>
                <c:pt idx="46">
                  <c:v>215.6</c:v>
                </c:pt>
                <c:pt idx="47">
                  <c:v>210.6</c:v>
                </c:pt>
                <c:pt idx="48">
                  <c:v>212.6</c:v>
                </c:pt>
                <c:pt idx="49">
                  <c:v>209.8</c:v>
                </c:pt>
                <c:pt idx="50">
                  <c:v>204.8</c:v>
                </c:pt>
                <c:pt idx="51">
                  <c:v>211.6</c:v>
                </c:pt>
                <c:pt idx="52">
                  <c:v>212.4</c:v>
                </c:pt>
                <c:pt idx="53">
                  <c:v>207.4</c:v>
                </c:pt>
                <c:pt idx="54">
                  <c:v>211</c:v>
                </c:pt>
                <c:pt idx="55">
                  <c:v>209.8</c:v>
                </c:pt>
                <c:pt idx="56">
                  <c:v>208.5</c:v>
                </c:pt>
                <c:pt idx="57">
                  <c:v>209.9</c:v>
                </c:pt>
                <c:pt idx="58">
                  <c:v>212.7</c:v>
                </c:pt>
                <c:pt idx="59">
                  <c:v>214.2</c:v>
                </c:pt>
                <c:pt idx="60">
                  <c:v>213.9</c:v>
                </c:pt>
                <c:pt idx="61">
                  <c:v>214.8</c:v>
                </c:pt>
                <c:pt idx="62">
                  <c:v>216.6</c:v>
                </c:pt>
                <c:pt idx="63">
                  <c:v>219.2</c:v>
                </c:pt>
                <c:pt idx="64">
                  <c:v>221.65</c:v>
                </c:pt>
                <c:pt idx="65">
                  <c:v>223.55</c:v>
                </c:pt>
                <c:pt idx="66">
                  <c:v>226.4</c:v>
                </c:pt>
                <c:pt idx="67">
                  <c:v>227.55</c:v>
                </c:pt>
                <c:pt idx="68">
                  <c:v>224.75</c:v>
                </c:pt>
                <c:pt idx="69">
                  <c:v>224.15</c:v>
                </c:pt>
                <c:pt idx="70">
                  <c:v>226.3</c:v>
                </c:pt>
                <c:pt idx="71">
                  <c:v>225.4</c:v>
                </c:pt>
                <c:pt idx="72">
                  <c:v>225.4</c:v>
                </c:pt>
                <c:pt idx="73">
                  <c:v>226.3</c:v>
                </c:pt>
                <c:pt idx="74">
                  <c:v>229.7</c:v>
                </c:pt>
                <c:pt idx="75">
                  <c:v>229.45</c:v>
                </c:pt>
                <c:pt idx="76">
                  <c:v>232.15</c:v>
                </c:pt>
                <c:pt idx="77">
                  <c:v>230.9</c:v>
                </c:pt>
                <c:pt idx="78">
                  <c:v>230.7</c:v>
                </c:pt>
                <c:pt idx="79">
                  <c:v>228.75</c:v>
                </c:pt>
                <c:pt idx="80">
                  <c:v>229.2</c:v>
                </c:pt>
                <c:pt idx="81">
                  <c:v>228.6</c:v>
                </c:pt>
                <c:pt idx="82">
                  <c:v>229.1</c:v>
                </c:pt>
                <c:pt idx="83">
                  <c:v>228.9</c:v>
                </c:pt>
                <c:pt idx="84">
                  <c:v>249.8</c:v>
                </c:pt>
                <c:pt idx="85">
                  <c:v>252.8</c:v>
                </c:pt>
                <c:pt idx="86">
                  <c:v>250</c:v>
                </c:pt>
                <c:pt idx="87">
                  <c:v>256.55</c:v>
                </c:pt>
                <c:pt idx="88">
                  <c:v>249.85</c:v>
                </c:pt>
                <c:pt idx="89">
                  <c:v>252</c:v>
                </c:pt>
                <c:pt idx="90">
                  <c:v>245.8</c:v>
                </c:pt>
                <c:pt idx="91">
                  <c:v>250.45</c:v>
                </c:pt>
                <c:pt idx="92">
                  <c:v>253.1</c:v>
                </c:pt>
                <c:pt idx="93">
                  <c:v>251.45</c:v>
                </c:pt>
                <c:pt idx="94">
                  <c:v>255.5</c:v>
                </c:pt>
                <c:pt idx="95">
                  <c:v>251</c:v>
                </c:pt>
                <c:pt idx="96">
                  <c:v>257.75</c:v>
                </c:pt>
                <c:pt idx="97">
                  <c:v>263.05</c:v>
                </c:pt>
                <c:pt idx="98">
                  <c:v>259.8</c:v>
                </c:pt>
                <c:pt idx="99">
                  <c:v>259.25</c:v>
                </c:pt>
                <c:pt idx="100">
                  <c:v>261.85000000000002</c:v>
                </c:pt>
                <c:pt idx="101">
                  <c:v>264.05</c:v>
                </c:pt>
                <c:pt idx="102">
                  <c:v>258.60000000000002</c:v>
                </c:pt>
                <c:pt idx="103">
                  <c:v>258.25</c:v>
                </c:pt>
                <c:pt idx="104">
                  <c:v>256.2</c:v>
                </c:pt>
                <c:pt idx="105">
                  <c:v>259.2</c:v>
                </c:pt>
                <c:pt idx="106">
                  <c:v>258</c:v>
                </c:pt>
                <c:pt idx="107">
                  <c:v>257.39999999999998</c:v>
                </c:pt>
                <c:pt idx="108">
                  <c:v>260.5</c:v>
                </c:pt>
                <c:pt idx="109">
                  <c:v>265.25</c:v>
                </c:pt>
                <c:pt idx="110">
                  <c:v>262.10000000000002</c:v>
                </c:pt>
                <c:pt idx="111">
                  <c:v>256.8</c:v>
                </c:pt>
                <c:pt idx="112">
                  <c:v>259.3</c:v>
                </c:pt>
                <c:pt idx="113">
                  <c:v>260.60000000000002</c:v>
                </c:pt>
                <c:pt idx="114">
                  <c:v>262.8</c:v>
                </c:pt>
                <c:pt idx="115">
                  <c:v>273.3</c:v>
                </c:pt>
                <c:pt idx="116">
                  <c:v>267.10000000000002</c:v>
                </c:pt>
                <c:pt idx="117">
                  <c:v>269.25</c:v>
                </c:pt>
                <c:pt idx="118">
                  <c:v>268.8</c:v>
                </c:pt>
                <c:pt idx="119">
                  <c:v>265.45</c:v>
                </c:pt>
                <c:pt idx="120">
                  <c:v>263.2</c:v>
                </c:pt>
                <c:pt idx="121">
                  <c:v>270.89999999999998</c:v>
                </c:pt>
                <c:pt idx="122">
                  <c:v>265.7</c:v>
                </c:pt>
                <c:pt idx="123">
                  <c:v>271.5</c:v>
                </c:pt>
                <c:pt idx="124">
                  <c:v>274.35000000000002</c:v>
                </c:pt>
                <c:pt idx="125">
                  <c:v>273.8</c:v>
                </c:pt>
                <c:pt idx="126">
                  <c:v>278.64999999999998</c:v>
                </c:pt>
                <c:pt idx="127">
                  <c:v>278.25</c:v>
                </c:pt>
                <c:pt idx="128">
                  <c:v>277.14999999999998</c:v>
                </c:pt>
                <c:pt idx="129">
                  <c:v>280</c:v>
                </c:pt>
                <c:pt idx="130">
                  <c:v>281.7</c:v>
                </c:pt>
                <c:pt idx="131">
                  <c:v>278.64999999999998</c:v>
                </c:pt>
                <c:pt idx="132">
                  <c:v>278.25</c:v>
                </c:pt>
                <c:pt idx="133">
                  <c:v>276.5</c:v>
                </c:pt>
                <c:pt idx="134">
                  <c:v>278.60000000000002</c:v>
                </c:pt>
                <c:pt idx="135">
                  <c:v>280.7</c:v>
                </c:pt>
                <c:pt idx="136">
                  <c:v>280.8</c:v>
                </c:pt>
                <c:pt idx="137">
                  <c:v>281.85000000000002</c:v>
                </c:pt>
                <c:pt idx="138">
                  <c:v>278.95</c:v>
                </c:pt>
                <c:pt idx="139">
                  <c:v>284.10000000000002</c:v>
                </c:pt>
                <c:pt idx="140">
                  <c:v>283.05</c:v>
                </c:pt>
                <c:pt idx="141">
                  <c:v>282.25</c:v>
                </c:pt>
                <c:pt idx="142">
                  <c:v>282.7</c:v>
                </c:pt>
                <c:pt idx="143">
                  <c:v>289.8</c:v>
                </c:pt>
                <c:pt idx="144">
                  <c:v>288.89999999999998</c:v>
                </c:pt>
                <c:pt idx="145">
                  <c:v>279.14999999999998</c:v>
                </c:pt>
                <c:pt idx="146">
                  <c:v>289.55</c:v>
                </c:pt>
                <c:pt idx="147">
                  <c:v>296.35000000000002</c:v>
                </c:pt>
                <c:pt idx="148">
                  <c:v>279.39999999999998</c:v>
                </c:pt>
                <c:pt idx="149">
                  <c:v>267.8</c:v>
                </c:pt>
                <c:pt idx="150">
                  <c:v>269.85000000000002</c:v>
                </c:pt>
                <c:pt idx="151">
                  <c:v>273.55</c:v>
                </c:pt>
                <c:pt idx="152">
                  <c:v>267.45</c:v>
                </c:pt>
                <c:pt idx="153">
                  <c:v>259.64999999999998</c:v>
                </c:pt>
                <c:pt idx="154">
                  <c:v>261.7</c:v>
                </c:pt>
                <c:pt idx="155">
                  <c:v>261.75</c:v>
                </c:pt>
                <c:pt idx="156">
                  <c:v>255.2</c:v>
                </c:pt>
                <c:pt idx="157">
                  <c:v>257.10000000000002</c:v>
                </c:pt>
                <c:pt idx="158">
                  <c:v>257.7</c:v>
                </c:pt>
                <c:pt idx="159">
                  <c:v>259.5</c:v>
                </c:pt>
                <c:pt idx="160">
                  <c:v>260.95</c:v>
                </c:pt>
                <c:pt idx="161">
                  <c:v>265.8</c:v>
                </c:pt>
                <c:pt idx="162">
                  <c:v>262.55</c:v>
                </c:pt>
                <c:pt idx="163">
                  <c:v>259.8</c:v>
                </c:pt>
                <c:pt idx="164">
                  <c:v>261.39999999999998</c:v>
                </c:pt>
                <c:pt idx="165">
                  <c:v>264.10000000000002</c:v>
                </c:pt>
                <c:pt idx="166">
                  <c:v>265.25</c:v>
                </c:pt>
                <c:pt idx="167">
                  <c:v>266</c:v>
                </c:pt>
                <c:pt idx="168">
                  <c:v>269.7</c:v>
                </c:pt>
                <c:pt idx="169">
                  <c:v>270.2</c:v>
                </c:pt>
                <c:pt idx="170">
                  <c:v>270.39999999999998</c:v>
                </c:pt>
                <c:pt idx="171">
                  <c:v>273.05</c:v>
                </c:pt>
                <c:pt idx="172">
                  <c:v>274.8</c:v>
                </c:pt>
                <c:pt idx="173">
                  <c:v>278.89999999999998</c:v>
                </c:pt>
                <c:pt idx="174">
                  <c:v>277.05</c:v>
                </c:pt>
                <c:pt idx="175">
                  <c:v>269.85000000000002</c:v>
                </c:pt>
                <c:pt idx="176">
                  <c:v>270.5</c:v>
                </c:pt>
                <c:pt idx="177">
                  <c:v>275.85000000000002</c:v>
                </c:pt>
                <c:pt idx="178">
                  <c:v>272.55</c:v>
                </c:pt>
                <c:pt idx="179">
                  <c:v>268.5</c:v>
                </c:pt>
                <c:pt idx="180">
                  <c:v>270.8</c:v>
                </c:pt>
                <c:pt idx="181">
                  <c:v>273.45</c:v>
                </c:pt>
                <c:pt idx="182">
                  <c:v>275</c:v>
                </c:pt>
                <c:pt idx="183">
                  <c:v>274.75</c:v>
                </c:pt>
                <c:pt idx="184">
                  <c:v>272.39999999999998</c:v>
                </c:pt>
                <c:pt idx="185">
                  <c:v>273.89999999999998</c:v>
                </c:pt>
                <c:pt idx="186">
                  <c:v>269.7</c:v>
                </c:pt>
                <c:pt idx="187">
                  <c:v>278.64999999999998</c:v>
                </c:pt>
                <c:pt idx="188">
                  <c:v>285.10000000000002</c:v>
                </c:pt>
                <c:pt idx="189">
                  <c:v>285.64999999999998</c:v>
                </c:pt>
                <c:pt idx="190">
                  <c:v>282.2</c:v>
                </c:pt>
                <c:pt idx="191">
                  <c:v>268.75</c:v>
                </c:pt>
                <c:pt idx="192">
                  <c:v>271.60000000000002</c:v>
                </c:pt>
                <c:pt idx="193">
                  <c:v>272.35000000000002</c:v>
                </c:pt>
                <c:pt idx="194">
                  <c:v>269.85000000000002</c:v>
                </c:pt>
                <c:pt idx="195">
                  <c:v>278.75</c:v>
                </c:pt>
                <c:pt idx="196">
                  <c:v>278.60000000000002</c:v>
                </c:pt>
                <c:pt idx="197">
                  <c:v>280.2</c:v>
                </c:pt>
                <c:pt idx="198">
                  <c:v>280.89999999999998</c:v>
                </c:pt>
                <c:pt idx="199">
                  <c:v>286.60000000000002</c:v>
                </c:pt>
                <c:pt idx="200">
                  <c:v>281.60000000000002</c:v>
                </c:pt>
                <c:pt idx="201">
                  <c:v>282</c:v>
                </c:pt>
                <c:pt idx="202">
                  <c:v>281.35000000000002</c:v>
                </c:pt>
                <c:pt idx="203">
                  <c:v>281.35000000000002</c:v>
                </c:pt>
                <c:pt idx="204">
                  <c:v>280.14999999999998</c:v>
                </c:pt>
                <c:pt idx="205">
                  <c:v>274</c:v>
                </c:pt>
                <c:pt idx="206">
                  <c:v>273.14999999999998</c:v>
                </c:pt>
                <c:pt idx="207">
                  <c:v>275.14999999999998</c:v>
                </c:pt>
                <c:pt idx="208">
                  <c:v>278.60000000000002</c:v>
                </c:pt>
                <c:pt idx="209">
                  <c:v>276</c:v>
                </c:pt>
                <c:pt idx="210">
                  <c:v>277.95</c:v>
                </c:pt>
                <c:pt idx="211">
                  <c:v>276.85000000000002</c:v>
                </c:pt>
                <c:pt idx="212">
                  <c:v>280</c:v>
                </c:pt>
                <c:pt idx="213">
                  <c:v>286.10000000000002</c:v>
                </c:pt>
                <c:pt idx="214">
                  <c:v>281.35000000000002</c:v>
                </c:pt>
                <c:pt idx="215">
                  <c:v>266.3</c:v>
                </c:pt>
                <c:pt idx="216">
                  <c:v>274.5</c:v>
                </c:pt>
                <c:pt idx="217">
                  <c:v>272</c:v>
                </c:pt>
                <c:pt idx="218">
                  <c:v>269.8</c:v>
                </c:pt>
                <c:pt idx="219">
                  <c:v>269.45</c:v>
                </c:pt>
                <c:pt idx="220">
                  <c:v>266.89999999999998</c:v>
                </c:pt>
                <c:pt idx="221">
                  <c:v>265.3</c:v>
                </c:pt>
                <c:pt idx="222">
                  <c:v>267.45</c:v>
                </c:pt>
                <c:pt idx="223">
                  <c:v>270.95</c:v>
                </c:pt>
                <c:pt idx="224">
                  <c:v>272.14999999999998</c:v>
                </c:pt>
                <c:pt idx="225">
                  <c:v>273</c:v>
                </c:pt>
                <c:pt idx="226">
                  <c:v>273</c:v>
                </c:pt>
                <c:pt idx="227">
                  <c:v>273</c:v>
                </c:pt>
                <c:pt idx="228">
                  <c:v>274.95</c:v>
                </c:pt>
                <c:pt idx="229">
                  <c:v>278.55</c:v>
                </c:pt>
                <c:pt idx="230">
                  <c:v>281.95</c:v>
                </c:pt>
                <c:pt idx="231">
                  <c:v>281.95</c:v>
                </c:pt>
                <c:pt idx="232">
                  <c:v>282.75</c:v>
                </c:pt>
                <c:pt idx="233">
                  <c:v>275.05</c:v>
                </c:pt>
                <c:pt idx="234">
                  <c:v>278.10000000000002</c:v>
                </c:pt>
                <c:pt idx="235">
                  <c:v>277.85000000000002</c:v>
                </c:pt>
                <c:pt idx="236">
                  <c:v>276.10000000000002</c:v>
                </c:pt>
                <c:pt idx="237">
                  <c:v>279.2</c:v>
                </c:pt>
                <c:pt idx="238">
                  <c:v>273.89999999999998</c:v>
                </c:pt>
                <c:pt idx="239">
                  <c:v>275.05</c:v>
                </c:pt>
                <c:pt idx="240">
                  <c:v>278.39999999999998</c:v>
                </c:pt>
                <c:pt idx="241">
                  <c:v>278.2</c:v>
                </c:pt>
                <c:pt idx="242">
                  <c:v>278.60000000000002</c:v>
                </c:pt>
                <c:pt idx="243">
                  <c:v>285.8</c:v>
                </c:pt>
                <c:pt idx="244">
                  <c:v>286.89999999999998</c:v>
                </c:pt>
                <c:pt idx="245">
                  <c:v>289.64999999999998</c:v>
                </c:pt>
                <c:pt idx="246">
                  <c:v>288.35000000000002</c:v>
                </c:pt>
                <c:pt idx="247">
                  <c:v>291.45</c:v>
                </c:pt>
                <c:pt idx="248">
                  <c:v>291.10000000000002</c:v>
                </c:pt>
                <c:pt idx="249">
                  <c:v>292.5</c:v>
                </c:pt>
                <c:pt idx="250">
                  <c:v>289.8</c:v>
                </c:pt>
                <c:pt idx="251">
                  <c:v>291.55</c:v>
                </c:pt>
                <c:pt idx="252">
                  <c:v>291.95</c:v>
                </c:pt>
                <c:pt idx="253">
                  <c:v>289.64999999999998</c:v>
                </c:pt>
                <c:pt idx="254">
                  <c:v>294.75</c:v>
                </c:pt>
                <c:pt idx="255">
                  <c:v>302.85000000000002</c:v>
                </c:pt>
                <c:pt idx="256">
                  <c:v>310</c:v>
                </c:pt>
                <c:pt idx="257">
                  <c:v>309.05</c:v>
                </c:pt>
                <c:pt idx="258">
                  <c:v>309.14999999999998</c:v>
                </c:pt>
                <c:pt idx="259">
                  <c:v>313.25</c:v>
                </c:pt>
                <c:pt idx="260">
                  <c:v>316.05</c:v>
                </c:pt>
                <c:pt idx="261">
                  <c:v>313.89999999999998</c:v>
                </c:pt>
                <c:pt idx="262">
                  <c:v>311.64999999999998</c:v>
                </c:pt>
                <c:pt idx="263">
                  <c:v>310.25</c:v>
                </c:pt>
                <c:pt idx="264">
                  <c:v>311.5</c:v>
                </c:pt>
                <c:pt idx="265">
                  <c:v>315.05</c:v>
                </c:pt>
                <c:pt idx="266">
                  <c:v>310.60000000000002</c:v>
                </c:pt>
                <c:pt idx="267">
                  <c:v>313</c:v>
                </c:pt>
                <c:pt idx="268">
                  <c:v>300</c:v>
                </c:pt>
                <c:pt idx="269">
                  <c:v>301.95</c:v>
                </c:pt>
                <c:pt idx="270">
                  <c:v>296.3</c:v>
                </c:pt>
                <c:pt idx="271">
                  <c:v>292.89999999999998</c:v>
                </c:pt>
                <c:pt idx="272">
                  <c:v>285.8</c:v>
                </c:pt>
                <c:pt idx="273">
                  <c:v>285</c:v>
                </c:pt>
                <c:pt idx="274">
                  <c:v>291.39999999999998</c:v>
                </c:pt>
                <c:pt idx="275">
                  <c:v>290.45</c:v>
                </c:pt>
                <c:pt idx="276">
                  <c:v>289.60000000000002</c:v>
                </c:pt>
                <c:pt idx="277">
                  <c:v>289.10000000000002</c:v>
                </c:pt>
                <c:pt idx="278">
                  <c:v>286.05</c:v>
                </c:pt>
                <c:pt idx="279">
                  <c:v>286.8</c:v>
                </c:pt>
                <c:pt idx="280">
                  <c:v>290.7</c:v>
                </c:pt>
                <c:pt idx="281">
                  <c:v>287.7</c:v>
                </c:pt>
                <c:pt idx="282">
                  <c:v>288.39999999999998</c:v>
                </c:pt>
                <c:pt idx="283">
                  <c:v>291.45</c:v>
                </c:pt>
                <c:pt idx="284">
                  <c:v>285.45</c:v>
                </c:pt>
                <c:pt idx="285">
                  <c:v>292.7</c:v>
                </c:pt>
                <c:pt idx="286">
                  <c:v>285</c:v>
                </c:pt>
                <c:pt idx="287">
                  <c:v>282.45</c:v>
                </c:pt>
                <c:pt idx="288">
                  <c:v>265.05</c:v>
                </c:pt>
                <c:pt idx="289">
                  <c:v>264.64999999999998</c:v>
                </c:pt>
                <c:pt idx="290">
                  <c:v>262.5</c:v>
                </c:pt>
                <c:pt idx="291">
                  <c:v>257.14999999999998</c:v>
                </c:pt>
                <c:pt idx="292">
                  <c:v>250.55</c:v>
                </c:pt>
                <c:pt idx="293">
                  <c:v>246.6</c:v>
                </c:pt>
                <c:pt idx="294">
                  <c:v>251</c:v>
                </c:pt>
                <c:pt idx="295">
                  <c:v>252.4</c:v>
                </c:pt>
                <c:pt idx="296">
                  <c:v>249.1</c:v>
                </c:pt>
                <c:pt idx="297">
                  <c:v>241.05</c:v>
                </c:pt>
                <c:pt idx="298">
                  <c:v>227.3</c:v>
                </c:pt>
                <c:pt idx="299">
                  <c:v>221</c:v>
                </c:pt>
                <c:pt idx="300">
                  <c:v>200.8</c:v>
                </c:pt>
                <c:pt idx="301">
                  <c:v>173.88</c:v>
                </c:pt>
                <c:pt idx="302">
                  <c:v>171.94</c:v>
                </c:pt>
                <c:pt idx="303">
                  <c:v>175.7</c:v>
                </c:pt>
                <c:pt idx="304">
                  <c:v>173</c:v>
                </c:pt>
                <c:pt idx="305">
                  <c:v>166.92</c:v>
                </c:pt>
                <c:pt idx="306">
                  <c:v>177.08</c:v>
                </c:pt>
                <c:pt idx="307">
                  <c:v>191.5</c:v>
                </c:pt>
                <c:pt idx="308">
                  <c:v>180.62</c:v>
                </c:pt>
                <c:pt idx="309">
                  <c:v>195.32</c:v>
                </c:pt>
                <c:pt idx="310">
                  <c:v>211</c:v>
                </c:pt>
                <c:pt idx="311">
                  <c:v>214.6</c:v>
                </c:pt>
                <c:pt idx="312">
                  <c:v>208.95</c:v>
                </c:pt>
                <c:pt idx="313">
                  <c:v>206.8</c:v>
                </c:pt>
                <c:pt idx="314">
                  <c:v>205.9</c:v>
                </c:pt>
                <c:pt idx="315">
                  <c:v>199.85</c:v>
                </c:pt>
                <c:pt idx="316">
                  <c:v>197.75</c:v>
                </c:pt>
                <c:pt idx="317">
                  <c:v>188.55</c:v>
                </c:pt>
                <c:pt idx="318">
                  <c:v>200.1</c:v>
                </c:pt>
                <c:pt idx="319">
                  <c:v>207.9</c:v>
                </c:pt>
                <c:pt idx="320">
                  <c:v>216</c:v>
                </c:pt>
                <c:pt idx="321">
                  <c:v>224.3</c:v>
                </c:pt>
                <c:pt idx="322">
                  <c:v>224.9</c:v>
                </c:pt>
                <c:pt idx="323">
                  <c:v>214.3</c:v>
                </c:pt>
                <c:pt idx="324">
                  <c:v>211.7</c:v>
                </c:pt>
                <c:pt idx="325">
                  <c:v>218.7</c:v>
                </c:pt>
                <c:pt idx="326">
                  <c:v>221.6</c:v>
                </c:pt>
                <c:pt idx="327">
                  <c:v>211.2</c:v>
                </c:pt>
                <c:pt idx="328">
                  <c:v>206.8</c:v>
                </c:pt>
                <c:pt idx="329">
                  <c:v>208.4</c:v>
                </c:pt>
                <c:pt idx="330">
                  <c:v>205.4</c:v>
                </c:pt>
                <c:pt idx="331">
                  <c:v>206.8</c:v>
                </c:pt>
                <c:pt idx="332">
                  <c:v>205.4</c:v>
                </c:pt>
                <c:pt idx="333">
                  <c:v>212.5</c:v>
                </c:pt>
                <c:pt idx="334">
                  <c:v>209.2</c:v>
                </c:pt>
                <c:pt idx="335">
                  <c:v>193.85</c:v>
                </c:pt>
                <c:pt idx="336">
                  <c:v>198.85</c:v>
                </c:pt>
                <c:pt idx="337">
                  <c:v>200</c:v>
                </c:pt>
                <c:pt idx="338">
                  <c:v>209.1</c:v>
                </c:pt>
                <c:pt idx="339">
                  <c:v>207.9</c:v>
                </c:pt>
                <c:pt idx="340">
                  <c:v>205.5</c:v>
                </c:pt>
                <c:pt idx="341">
                  <c:v>204.3</c:v>
                </c:pt>
                <c:pt idx="342">
                  <c:v>198.15</c:v>
                </c:pt>
                <c:pt idx="343">
                  <c:v>195.25</c:v>
                </c:pt>
                <c:pt idx="344">
                  <c:v>200.3</c:v>
                </c:pt>
                <c:pt idx="345">
                  <c:v>214.9</c:v>
                </c:pt>
                <c:pt idx="346">
                  <c:v>218.1</c:v>
                </c:pt>
                <c:pt idx="347">
                  <c:v>220.2</c:v>
                </c:pt>
                <c:pt idx="348">
                  <c:v>216.7</c:v>
                </c:pt>
                <c:pt idx="349">
                  <c:v>217.8</c:v>
                </c:pt>
                <c:pt idx="350">
                  <c:v>221.9</c:v>
                </c:pt>
                <c:pt idx="351">
                  <c:v>228.9</c:v>
                </c:pt>
                <c:pt idx="352">
                  <c:v>233</c:v>
                </c:pt>
                <c:pt idx="353">
                  <c:v>239</c:v>
                </c:pt>
                <c:pt idx="354">
                  <c:v>237.2</c:v>
                </c:pt>
                <c:pt idx="355">
                  <c:v>241.1</c:v>
                </c:pt>
                <c:pt idx="356">
                  <c:v>250.2</c:v>
                </c:pt>
                <c:pt idx="357">
                  <c:v>254.8</c:v>
                </c:pt>
                <c:pt idx="358">
                  <c:v>264.5</c:v>
                </c:pt>
                <c:pt idx="359">
                  <c:v>257.39999999999998</c:v>
                </c:pt>
                <c:pt idx="360">
                  <c:v>251.3</c:v>
                </c:pt>
                <c:pt idx="361">
                  <c:v>248.2</c:v>
                </c:pt>
                <c:pt idx="362">
                  <c:v>234.3</c:v>
                </c:pt>
                <c:pt idx="363">
                  <c:v>230.1</c:v>
                </c:pt>
                <c:pt idx="364">
                  <c:v>230.8</c:v>
                </c:pt>
                <c:pt idx="365">
                  <c:v>240.5</c:v>
                </c:pt>
                <c:pt idx="366">
                  <c:v>241.4</c:v>
                </c:pt>
                <c:pt idx="367">
                  <c:v>240.7</c:v>
                </c:pt>
                <c:pt idx="368">
                  <c:v>237.6</c:v>
                </c:pt>
                <c:pt idx="369">
                  <c:v>235.8</c:v>
                </c:pt>
                <c:pt idx="370">
                  <c:v>242.7</c:v>
                </c:pt>
                <c:pt idx="371">
                  <c:v>235.7</c:v>
                </c:pt>
                <c:pt idx="372">
                  <c:v>238</c:v>
                </c:pt>
                <c:pt idx="373">
                  <c:v>233</c:v>
                </c:pt>
                <c:pt idx="374">
                  <c:v>231.4</c:v>
                </c:pt>
                <c:pt idx="375">
                  <c:v>233.6</c:v>
                </c:pt>
                <c:pt idx="376">
                  <c:v>235.1</c:v>
                </c:pt>
                <c:pt idx="377">
                  <c:v>244.6</c:v>
                </c:pt>
                <c:pt idx="378">
                  <c:v>241.4</c:v>
                </c:pt>
                <c:pt idx="379">
                  <c:v>247.9</c:v>
                </c:pt>
                <c:pt idx="380">
                  <c:v>241</c:v>
                </c:pt>
                <c:pt idx="381">
                  <c:v>236.5</c:v>
                </c:pt>
                <c:pt idx="382">
                  <c:v>235.7</c:v>
                </c:pt>
                <c:pt idx="383">
                  <c:v>235.6</c:v>
                </c:pt>
                <c:pt idx="384">
                  <c:v>242</c:v>
                </c:pt>
                <c:pt idx="385">
                  <c:v>234.8</c:v>
                </c:pt>
                <c:pt idx="386">
                  <c:v>242.4</c:v>
                </c:pt>
                <c:pt idx="387">
                  <c:v>238.5</c:v>
                </c:pt>
                <c:pt idx="388">
                  <c:v>237.8</c:v>
                </c:pt>
                <c:pt idx="389">
                  <c:v>242.2</c:v>
                </c:pt>
                <c:pt idx="390">
                  <c:v>246.6</c:v>
                </c:pt>
                <c:pt idx="391">
                  <c:v>245</c:v>
                </c:pt>
                <c:pt idx="392">
                  <c:v>243.6</c:v>
                </c:pt>
                <c:pt idx="393">
                  <c:v>239.1</c:v>
                </c:pt>
                <c:pt idx="394">
                  <c:v>239.1</c:v>
                </c:pt>
                <c:pt idx="395">
                  <c:v>238.9</c:v>
                </c:pt>
                <c:pt idx="396">
                  <c:v>242.5</c:v>
                </c:pt>
                <c:pt idx="397">
                  <c:v>234.2</c:v>
                </c:pt>
                <c:pt idx="398">
                  <c:v>233.9</c:v>
                </c:pt>
                <c:pt idx="399">
                  <c:v>238.5</c:v>
                </c:pt>
                <c:pt idx="400">
                  <c:v>237.3</c:v>
                </c:pt>
                <c:pt idx="401">
                  <c:v>239.8</c:v>
                </c:pt>
                <c:pt idx="402">
                  <c:v>244.3</c:v>
                </c:pt>
                <c:pt idx="403">
                  <c:v>249.4</c:v>
                </c:pt>
                <c:pt idx="404">
                  <c:v>253.8</c:v>
                </c:pt>
                <c:pt idx="405">
                  <c:v>263.3</c:v>
                </c:pt>
                <c:pt idx="406">
                  <c:v>263.7</c:v>
                </c:pt>
                <c:pt idx="407">
                  <c:v>268.2</c:v>
                </c:pt>
                <c:pt idx="408">
                  <c:v>265.89999999999998</c:v>
                </c:pt>
                <c:pt idx="409">
                  <c:v>268.60000000000002</c:v>
                </c:pt>
                <c:pt idx="410">
                  <c:v>267.5</c:v>
                </c:pt>
                <c:pt idx="411">
                  <c:v>261.60000000000002</c:v>
                </c:pt>
                <c:pt idx="412">
                  <c:v>260</c:v>
                </c:pt>
                <c:pt idx="413">
                  <c:v>258.5</c:v>
                </c:pt>
                <c:pt idx="414">
                  <c:v>259</c:v>
                </c:pt>
                <c:pt idx="415">
                  <c:v>256.3</c:v>
                </c:pt>
                <c:pt idx="416">
                  <c:v>257.3</c:v>
                </c:pt>
                <c:pt idx="417">
                  <c:v>255.6</c:v>
                </c:pt>
                <c:pt idx="418">
                  <c:v>253</c:v>
                </c:pt>
                <c:pt idx="419">
                  <c:v>254.6</c:v>
                </c:pt>
                <c:pt idx="420">
                  <c:v>255</c:v>
                </c:pt>
                <c:pt idx="421">
                  <c:v>266.5</c:v>
                </c:pt>
                <c:pt idx="422">
                  <c:v>266</c:v>
                </c:pt>
                <c:pt idx="423">
                  <c:v>262.7</c:v>
                </c:pt>
                <c:pt idx="424">
                  <c:v>263.10000000000002</c:v>
                </c:pt>
                <c:pt idx="425">
                  <c:v>260</c:v>
                </c:pt>
                <c:pt idx="426">
                  <c:v>266.89999999999998</c:v>
                </c:pt>
                <c:pt idx="427">
                  <c:v>272</c:v>
                </c:pt>
                <c:pt idx="428">
                  <c:v>273.3</c:v>
                </c:pt>
                <c:pt idx="429">
                  <c:v>275.8</c:v>
                </c:pt>
                <c:pt idx="430">
                  <c:v>279</c:v>
                </c:pt>
                <c:pt idx="431">
                  <c:v>282.89999999999998</c:v>
                </c:pt>
                <c:pt idx="432">
                  <c:v>279.5</c:v>
                </c:pt>
                <c:pt idx="433">
                  <c:v>279.60000000000002</c:v>
                </c:pt>
                <c:pt idx="434">
                  <c:v>271.2</c:v>
                </c:pt>
                <c:pt idx="435">
                  <c:v>271.8</c:v>
                </c:pt>
                <c:pt idx="436">
                  <c:v>283.8</c:v>
                </c:pt>
                <c:pt idx="437">
                  <c:v>278</c:v>
                </c:pt>
                <c:pt idx="438">
                  <c:v>278.5</c:v>
                </c:pt>
                <c:pt idx="439">
                  <c:v>283.7</c:v>
                </c:pt>
                <c:pt idx="440">
                  <c:v>281.2</c:v>
                </c:pt>
                <c:pt idx="441">
                  <c:v>276.10000000000002</c:v>
                </c:pt>
                <c:pt idx="442">
                  <c:v>278.89999999999998</c:v>
                </c:pt>
                <c:pt idx="443">
                  <c:v>276.89999999999998</c:v>
                </c:pt>
                <c:pt idx="444">
                  <c:v>273.5</c:v>
                </c:pt>
                <c:pt idx="445">
                  <c:v>276.2</c:v>
                </c:pt>
                <c:pt idx="446">
                  <c:v>277.10000000000002</c:v>
                </c:pt>
                <c:pt idx="447">
                  <c:v>277.3</c:v>
                </c:pt>
                <c:pt idx="448">
                  <c:v>282.5</c:v>
                </c:pt>
                <c:pt idx="449">
                  <c:v>286.3</c:v>
                </c:pt>
                <c:pt idx="450">
                  <c:v>286.5</c:v>
                </c:pt>
                <c:pt idx="451">
                  <c:v>284.8</c:v>
                </c:pt>
                <c:pt idx="452">
                  <c:v>277</c:v>
                </c:pt>
                <c:pt idx="453">
                  <c:v>284</c:v>
                </c:pt>
                <c:pt idx="454">
                  <c:v>284.10000000000002</c:v>
                </c:pt>
                <c:pt idx="455">
                  <c:v>281.60000000000002</c:v>
                </c:pt>
                <c:pt idx="456">
                  <c:v>274.5</c:v>
                </c:pt>
                <c:pt idx="457">
                  <c:v>282.10000000000002</c:v>
                </c:pt>
                <c:pt idx="458">
                  <c:v>281.8</c:v>
                </c:pt>
                <c:pt idx="459">
                  <c:v>274</c:v>
                </c:pt>
                <c:pt idx="460">
                  <c:v>272.89999999999998</c:v>
                </c:pt>
                <c:pt idx="461">
                  <c:v>257</c:v>
                </c:pt>
                <c:pt idx="462">
                  <c:v>258.8</c:v>
                </c:pt>
                <c:pt idx="463">
                  <c:v>255</c:v>
                </c:pt>
                <c:pt idx="464">
                  <c:v>260</c:v>
                </c:pt>
                <c:pt idx="465">
                  <c:v>267.10000000000002</c:v>
                </c:pt>
                <c:pt idx="466">
                  <c:v>269.3</c:v>
                </c:pt>
                <c:pt idx="467">
                  <c:v>275.10000000000002</c:v>
                </c:pt>
                <c:pt idx="468">
                  <c:v>277.39999999999998</c:v>
                </c:pt>
                <c:pt idx="469">
                  <c:v>298.8</c:v>
                </c:pt>
                <c:pt idx="470">
                  <c:v>281.5</c:v>
                </c:pt>
                <c:pt idx="471">
                  <c:v>279.3</c:v>
                </c:pt>
                <c:pt idx="472">
                  <c:v>274</c:v>
                </c:pt>
                <c:pt idx="473">
                  <c:v>270</c:v>
                </c:pt>
                <c:pt idx="474">
                  <c:v>275.10000000000002</c:v>
                </c:pt>
                <c:pt idx="475">
                  <c:v>277.60000000000002</c:v>
                </c:pt>
                <c:pt idx="476">
                  <c:v>284.2</c:v>
                </c:pt>
                <c:pt idx="477">
                  <c:v>282</c:v>
                </c:pt>
                <c:pt idx="478">
                  <c:v>280.5</c:v>
                </c:pt>
                <c:pt idx="479">
                  <c:v>280</c:v>
                </c:pt>
                <c:pt idx="480">
                  <c:v>279.2</c:v>
                </c:pt>
                <c:pt idx="481">
                  <c:v>273.60000000000002</c:v>
                </c:pt>
                <c:pt idx="482">
                  <c:v>274.7</c:v>
                </c:pt>
                <c:pt idx="483">
                  <c:v>271.2</c:v>
                </c:pt>
                <c:pt idx="484">
                  <c:v>267.3</c:v>
                </c:pt>
                <c:pt idx="485">
                  <c:v>272.8</c:v>
                </c:pt>
                <c:pt idx="486">
                  <c:v>267.8</c:v>
                </c:pt>
                <c:pt idx="487">
                  <c:v>273.8</c:v>
                </c:pt>
                <c:pt idx="488">
                  <c:v>275.3</c:v>
                </c:pt>
                <c:pt idx="489">
                  <c:v>279.8</c:v>
                </c:pt>
                <c:pt idx="490">
                  <c:v>280.60000000000002</c:v>
                </c:pt>
                <c:pt idx="491">
                  <c:v>285</c:v>
                </c:pt>
                <c:pt idx="492">
                  <c:v>287.60000000000002</c:v>
                </c:pt>
                <c:pt idx="493">
                  <c:v>283.3</c:v>
                </c:pt>
                <c:pt idx="494">
                  <c:v>287.5</c:v>
                </c:pt>
                <c:pt idx="495">
                  <c:v>290.2</c:v>
                </c:pt>
                <c:pt idx="496">
                  <c:v>290.39999999999998</c:v>
                </c:pt>
                <c:pt idx="497">
                  <c:v>295</c:v>
                </c:pt>
                <c:pt idx="498">
                  <c:v>289.89999999999998</c:v>
                </c:pt>
                <c:pt idx="499">
                  <c:v>287.5</c:v>
                </c:pt>
                <c:pt idx="500">
                  <c:v>293.5</c:v>
                </c:pt>
                <c:pt idx="501">
                  <c:v>293.60000000000002</c:v>
                </c:pt>
                <c:pt idx="502">
                  <c:v>299.3</c:v>
                </c:pt>
                <c:pt idx="503">
                  <c:v>299.5</c:v>
                </c:pt>
                <c:pt idx="504">
                  <c:v>297.89999999999998</c:v>
                </c:pt>
                <c:pt idx="505">
                  <c:v>295.39999999999998</c:v>
                </c:pt>
                <c:pt idx="506">
                  <c:v>289.60000000000002</c:v>
                </c:pt>
                <c:pt idx="507">
                  <c:v>291.7</c:v>
                </c:pt>
                <c:pt idx="508">
                  <c:v>288.5</c:v>
                </c:pt>
                <c:pt idx="509">
                  <c:v>295.10000000000002</c:v>
                </c:pt>
                <c:pt idx="510">
                  <c:v>291.89999999999998</c:v>
                </c:pt>
                <c:pt idx="511">
                  <c:v>288.2</c:v>
                </c:pt>
                <c:pt idx="512">
                  <c:v>286.8</c:v>
                </c:pt>
                <c:pt idx="513">
                  <c:v>289.8</c:v>
                </c:pt>
                <c:pt idx="514">
                  <c:v>281.8</c:v>
                </c:pt>
                <c:pt idx="515">
                  <c:v>295.2</c:v>
                </c:pt>
                <c:pt idx="516">
                  <c:v>286.2</c:v>
                </c:pt>
                <c:pt idx="517">
                  <c:v>284.89999999999998</c:v>
                </c:pt>
                <c:pt idx="518">
                  <c:v>285.10000000000002</c:v>
                </c:pt>
                <c:pt idx="519">
                  <c:v>278</c:v>
                </c:pt>
                <c:pt idx="520">
                  <c:v>269</c:v>
                </c:pt>
                <c:pt idx="521">
                  <c:v>276.7</c:v>
                </c:pt>
                <c:pt idx="522">
                  <c:v>270.7</c:v>
                </c:pt>
                <c:pt idx="523">
                  <c:v>265.60000000000002</c:v>
                </c:pt>
                <c:pt idx="524">
                  <c:v>262</c:v>
                </c:pt>
                <c:pt idx="525">
                  <c:v>270.89999999999998</c:v>
                </c:pt>
                <c:pt idx="526">
                  <c:v>278.5</c:v>
                </c:pt>
                <c:pt idx="527">
                  <c:v>275</c:v>
                </c:pt>
                <c:pt idx="528">
                  <c:v>274.60000000000002</c:v>
                </c:pt>
                <c:pt idx="529">
                  <c:v>278.60000000000002</c:v>
                </c:pt>
                <c:pt idx="530">
                  <c:v>278.5</c:v>
                </c:pt>
                <c:pt idx="531">
                  <c:v>284.5</c:v>
                </c:pt>
                <c:pt idx="532">
                  <c:v>279.39999999999998</c:v>
                </c:pt>
                <c:pt idx="533">
                  <c:v>293.5</c:v>
                </c:pt>
                <c:pt idx="534">
                  <c:v>291.89999999999998</c:v>
                </c:pt>
                <c:pt idx="535">
                  <c:v>297.7</c:v>
                </c:pt>
                <c:pt idx="536">
                  <c:v>295.3</c:v>
                </c:pt>
                <c:pt idx="537">
                  <c:v>290.89999999999998</c:v>
                </c:pt>
                <c:pt idx="538">
                  <c:v>288.8</c:v>
                </c:pt>
                <c:pt idx="539">
                  <c:v>295.60000000000002</c:v>
                </c:pt>
                <c:pt idx="540">
                  <c:v>291.10000000000002</c:v>
                </c:pt>
                <c:pt idx="541">
                  <c:v>290.60000000000002</c:v>
                </c:pt>
                <c:pt idx="542">
                  <c:v>288.7</c:v>
                </c:pt>
                <c:pt idx="543">
                  <c:v>293.10000000000002</c:v>
                </c:pt>
                <c:pt idx="544">
                  <c:v>288.89999999999998</c:v>
                </c:pt>
                <c:pt idx="545">
                  <c:v>294.2</c:v>
                </c:pt>
                <c:pt idx="546">
                  <c:v>290.2</c:v>
                </c:pt>
                <c:pt idx="547">
                  <c:v>289.5</c:v>
                </c:pt>
                <c:pt idx="548">
                  <c:v>279.2</c:v>
                </c:pt>
                <c:pt idx="549">
                  <c:v>271.5</c:v>
                </c:pt>
                <c:pt idx="550">
                  <c:v>280.2</c:v>
                </c:pt>
                <c:pt idx="551">
                  <c:v>282.5</c:v>
                </c:pt>
                <c:pt idx="552">
                  <c:v>290.3</c:v>
                </c:pt>
                <c:pt idx="553">
                  <c:v>300</c:v>
                </c:pt>
                <c:pt idx="554">
                  <c:v>298.89999999999998</c:v>
                </c:pt>
                <c:pt idx="555">
                  <c:v>292.8</c:v>
                </c:pt>
                <c:pt idx="556">
                  <c:v>287.5</c:v>
                </c:pt>
                <c:pt idx="557">
                  <c:v>285</c:v>
                </c:pt>
                <c:pt idx="558">
                  <c:v>287</c:v>
                </c:pt>
                <c:pt idx="559">
                  <c:v>281</c:v>
                </c:pt>
                <c:pt idx="560">
                  <c:v>278</c:v>
                </c:pt>
                <c:pt idx="561">
                  <c:v>281.2</c:v>
                </c:pt>
                <c:pt idx="562">
                  <c:v>278.8</c:v>
                </c:pt>
                <c:pt idx="563">
                  <c:v>261.8</c:v>
                </c:pt>
                <c:pt idx="564">
                  <c:v>261.7</c:v>
                </c:pt>
                <c:pt idx="565">
                  <c:v>264.10000000000002</c:v>
                </c:pt>
                <c:pt idx="566">
                  <c:v>265</c:v>
                </c:pt>
                <c:pt idx="567">
                  <c:v>266.2</c:v>
                </c:pt>
                <c:pt idx="568">
                  <c:v>270.75</c:v>
                </c:pt>
                <c:pt idx="569">
                  <c:v>276</c:v>
                </c:pt>
                <c:pt idx="570">
                  <c:v>270.5</c:v>
                </c:pt>
                <c:pt idx="571">
                  <c:v>276.75</c:v>
                </c:pt>
                <c:pt idx="572">
                  <c:v>280</c:v>
                </c:pt>
                <c:pt idx="573">
                  <c:v>281.60000000000002</c:v>
                </c:pt>
                <c:pt idx="574">
                  <c:v>280.45</c:v>
                </c:pt>
                <c:pt idx="575">
                  <c:v>277.60000000000002</c:v>
                </c:pt>
                <c:pt idx="576">
                  <c:v>277.55</c:v>
                </c:pt>
                <c:pt idx="577">
                  <c:v>277.89999999999998</c:v>
                </c:pt>
                <c:pt idx="578">
                  <c:v>277.2</c:v>
                </c:pt>
                <c:pt idx="579">
                  <c:v>269.10000000000002</c:v>
                </c:pt>
                <c:pt idx="580">
                  <c:v>271.55</c:v>
                </c:pt>
                <c:pt idx="581">
                  <c:v>270.3</c:v>
                </c:pt>
                <c:pt idx="582">
                  <c:v>266.10000000000002</c:v>
                </c:pt>
                <c:pt idx="583">
                  <c:v>265.3</c:v>
                </c:pt>
                <c:pt idx="584">
                  <c:v>262.75</c:v>
                </c:pt>
                <c:pt idx="585">
                  <c:v>258.85000000000002</c:v>
                </c:pt>
                <c:pt idx="586">
                  <c:v>260.60000000000002</c:v>
                </c:pt>
                <c:pt idx="587">
                  <c:v>256.85000000000002</c:v>
                </c:pt>
                <c:pt idx="588">
                  <c:v>259.8</c:v>
                </c:pt>
                <c:pt idx="589">
                  <c:v>252.55</c:v>
                </c:pt>
                <c:pt idx="590">
                  <c:v>259.60000000000002</c:v>
                </c:pt>
                <c:pt idx="591">
                  <c:v>258.8</c:v>
                </c:pt>
                <c:pt idx="592">
                  <c:v>280.60000000000002</c:v>
                </c:pt>
                <c:pt idx="593">
                  <c:v>286.45</c:v>
                </c:pt>
                <c:pt idx="594">
                  <c:v>284.25</c:v>
                </c:pt>
                <c:pt idx="595">
                  <c:v>286.55</c:v>
                </c:pt>
                <c:pt idx="596">
                  <c:v>284.85000000000002</c:v>
                </c:pt>
                <c:pt idx="597">
                  <c:v>288.55</c:v>
                </c:pt>
                <c:pt idx="598">
                  <c:v>296.8</c:v>
                </c:pt>
                <c:pt idx="599">
                  <c:v>293.8</c:v>
                </c:pt>
                <c:pt idx="600">
                  <c:v>294.55</c:v>
                </c:pt>
                <c:pt idx="601">
                  <c:v>298.39999999999998</c:v>
                </c:pt>
                <c:pt idx="602">
                  <c:v>301.95</c:v>
                </c:pt>
                <c:pt idx="603">
                  <c:v>299.14999999999998</c:v>
                </c:pt>
                <c:pt idx="604">
                  <c:v>297.05</c:v>
                </c:pt>
                <c:pt idx="605">
                  <c:v>297.25</c:v>
                </c:pt>
                <c:pt idx="606">
                  <c:v>299.35000000000002</c:v>
                </c:pt>
                <c:pt idx="607">
                  <c:v>298.35000000000002</c:v>
                </c:pt>
                <c:pt idx="608">
                  <c:v>298</c:v>
                </c:pt>
                <c:pt idx="609">
                  <c:v>298.5</c:v>
                </c:pt>
                <c:pt idx="610">
                  <c:v>298.95</c:v>
                </c:pt>
                <c:pt idx="611">
                  <c:v>296.60000000000002</c:v>
                </c:pt>
                <c:pt idx="612">
                  <c:v>297</c:v>
                </c:pt>
                <c:pt idx="613">
                  <c:v>295.10000000000002</c:v>
                </c:pt>
                <c:pt idx="614">
                  <c:v>293.5</c:v>
                </c:pt>
                <c:pt idx="615">
                  <c:v>291.3</c:v>
                </c:pt>
                <c:pt idx="616">
                  <c:v>294.89999999999998</c:v>
                </c:pt>
                <c:pt idx="617">
                  <c:v>293</c:v>
                </c:pt>
                <c:pt idx="618">
                  <c:v>293</c:v>
                </c:pt>
                <c:pt idx="619">
                  <c:v>293.35000000000002</c:v>
                </c:pt>
                <c:pt idx="620">
                  <c:v>291.85000000000002</c:v>
                </c:pt>
                <c:pt idx="621">
                  <c:v>287.10000000000002</c:v>
                </c:pt>
                <c:pt idx="622">
                  <c:v>289.7</c:v>
                </c:pt>
                <c:pt idx="623">
                  <c:v>290.7</c:v>
                </c:pt>
                <c:pt idx="624">
                  <c:v>290.64999999999998</c:v>
                </c:pt>
                <c:pt idx="625">
                  <c:v>292.5</c:v>
                </c:pt>
                <c:pt idx="626">
                  <c:v>311.35000000000002</c:v>
                </c:pt>
                <c:pt idx="627">
                  <c:v>309.85000000000002</c:v>
                </c:pt>
                <c:pt idx="628">
                  <c:v>317.5</c:v>
                </c:pt>
                <c:pt idx="629">
                  <c:v>313.89999999999998</c:v>
                </c:pt>
                <c:pt idx="630">
                  <c:v>314.3</c:v>
                </c:pt>
                <c:pt idx="631">
                  <c:v>316.60000000000002</c:v>
                </c:pt>
                <c:pt idx="632">
                  <c:v>315.25</c:v>
                </c:pt>
                <c:pt idx="633">
                  <c:v>312.10000000000002</c:v>
                </c:pt>
                <c:pt idx="634">
                  <c:v>318.64999999999998</c:v>
                </c:pt>
                <c:pt idx="635">
                  <c:v>313.3</c:v>
                </c:pt>
                <c:pt idx="636">
                  <c:v>318.45</c:v>
                </c:pt>
                <c:pt idx="637">
                  <c:v>321.10000000000002</c:v>
                </c:pt>
                <c:pt idx="638">
                  <c:v>321.2</c:v>
                </c:pt>
                <c:pt idx="639">
                  <c:v>322.7</c:v>
                </c:pt>
                <c:pt idx="640">
                  <c:v>315.85000000000002</c:v>
                </c:pt>
                <c:pt idx="641">
                  <c:v>311.89999999999998</c:v>
                </c:pt>
                <c:pt idx="642">
                  <c:v>305.45</c:v>
                </c:pt>
                <c:pt idx="643">
                  <c:v>305.39999999999998</c:v>
                </c:pt>
                <c:pt idx="644">
                  <c:v>308.5</c:v>
                </c:pt>
                <c:pt idx="645">
                  <c:v>312.3</c:v>
                </c:pt>
                <c:pt idx="646">
                  <c:v>317.8</c:v>
                </c:pt>
                <c:pt idx="647">
                  <c:v>312</c:v>
                </c:pt>
                <c:pt idx="648">
                  <c:v>308.95</c:v>
                </c:pt>
                <c:pt idx="649">
                  <c:v>309.5</c:v>
                </c:pt>
                <c:pt idx="650">
                  <c:v>308.60000000000002</c:v>
                </c:pt>
                <c:pt idx="651">
                  <c:v>306.10000000000002</c:v>
                </c:pt>
                <c:pt idx="652">
                  <c:v>317.7</c:v>
                </c:pt>
                <c:pt idx="653">
                  <c:v>322.75</c:v>
                </c:pt>
                <c:pt idx="654">
                  <c:v>336.25</c:v>
                </c:pt>
                <c:pt idx="655">
                  <c:v>316</c:v>
                </c:pt>
                <c:pt idx="656">
                  <c:v>310.55</c:v>
                </c:pt>
                <c:pt idx="657">
                  <c:v>313.05</c:v>
                </c:pt>
                <c:pt idx="658">
                  <c:v>308.85000000000002</c:v>
                </c:pt>
                <c:pt idx="659">
                  <c:v>307.10000000000002</c:v>
                </c:pt>
                <c:pt idx="660">
                  <c:v>312</c:v>
                </c:pt>
                <c:pt idx="661">
                  <c:v>319.3</c:v>
                </c:pt>
                <c:pt idx="662">
                  <c:v>313.75</c:v>
                </c:pt>
                <c:pt idx="663">
                  <c:v>311.7</c:v>
                </c:pt>
                <c:pt idx="664">
                  <c:v>307</c:v>
                </c:pt>
                <c:pt idx="665">
                  <c:v>303.35000000000002</c:v>
                </c:pt>
                <c:pt idx="666">
                  <c:v>302</c:v>
                </c:pt>
                <c:pt idx="667">
                  <c:v>306.60000000000002</c:v>
                </c:pt>
                <c:pt idx="668">
                  <c:v>304.89999999999998</c:v>
                </c:pt>
                <c:pt idx="669">
                  <c:v>306.7</c:v>
                </c:pt>
                <c:pt idx="670">
                  <c:v>305.05</c:v>
                </c:pt>
                <c:pt idx="671">
                  <c:v>304.25</c:v>
                </c:pt>
                <c:pt idx="672">
                  <c:v>302.05</c:v>
                </c:pt>
                <c:pt idx="673">
                  <c:v>300.45</c:v>
                </c:pt>
                <c:pt idx="674">
                  <c:v>301.2</c:v>
                </c:pt>
                <c:pt idx="675">
                  <c:v>301.45</c:v>
                </c:pt>
                <c:pt idx="676">
                  <c:v>299.05</c:v>
                </c:pt>
                <c:pt idx="677">
                  <c:v>300</c:v>
                </c:pt>
                <c:pt idx="678">
                  <c:v>300.89999999999998</c:v>
                </c:pt>
                <c:pt idx="679">
                  <c:v>296.89999999999998</c:v>
                </c:pt>
                <c:pt idx="680">
                  <c:v>297.75</c:v>
                </c:pt>
                <c:pt idx="681">
                  <c:v>299.05</c:v>
                </c:pt>
                <c:pt idx="682">
                  <c:v>297.45</c:v>
                </c:pt>
                <c:pt idx="683">
                  <c:v>293.55</c:v>
                </c:pt>
                <c:pt idx="684">
                  <c:v>284.89999999999998</c:v>
                </c:pt>
                <c:pt idx="685">
                  <c:v>285.39999999999998</c:v>
                </c:pt>
                <c:pt idx="686">
                  <c:v>282.35000000000002</c:v>
                </c:pt>
                <c:pt idx="687">
                  <c:v>280.3</c:v>
                </c:pt>
                <c:pt idx="688">
                  <c:v>282.60000000000002</c:v>
                </c:pt>
                <c:pt idx="689">
                  <c:v>284.35000000000002</c:v>
                </c:pt>
                <c:pt idx="690">
                  <c:v>289.10000000000002</c:v>
                </c:pt>
                <c:pt idx="691">
                  <c:v>282</c:v>
                </c:pt>
                <c:pt idx="692">
                  <c:v>278.60000000000002</c:v>
                </c:pt>
                <c:pt idx="693">
                  <c:v>266.75</c:v>
                </c:pt>
                <c:pt idx="694">
                  <c:v>271</c:v>
                </c:pt>
                <c:pt idx="695">
                  <c:v>271.8</c:v>
                </c:pt>
                <c:pt idx="696">
                  <c:v>270.25</c:v>
                </c:pt>
                <c:pt idx="697">
                  <c:v>264.05</c:v>
                </c:pt>
                <c:pt idx="698">
                  <c:v>263.7</c:v>
                </c:pt>
                <c:pt idx="699">
                  <c:v>261.85000000000002</c:v>
                </c:pt>
                <c:pt idx="700">
                  <c:v>267</c:v>
                </c:pt>
                <c:pt idx="701">
                  <c:v>262.3</c:v>
                </c:pt>
                <c:pt idx="702">
                  <c:v>261.25</c:v>
                </c:pt>
                <c:pt idx="703">
                  <c:v>260.10000000000002</c:v>
                </c:pt>
                <c:pt idx="704">
                  <c:v>262.85000000000002</c:v>
                </c:pt>
                <c:pt idx="705">
                  <c:v>267</c:v>
                </c:pt>
                <c:pt idx="706">
                  <c:v>274.39999999999998</c:v>
                </c:pt>
                <c:pt idx="707">
                  <c:v>270.64999999999998</c:v>
                </c:pt>
                <c:pt idx="708">
                  <c:v>268.35000000000002</c:v>
                </c:pt>
                <c:pt idx="709">
                  <c:v>269.05</c:v>
                </c:pt>
                <c:pt idx="710">
                  <c:v>275.55</c:v>
                </c:pt>
                <c:pt idx="711">
                  <c:v>277.25</c:v>
                </c:pt>
                <c:pt idx="712">
                  <c:v>277.35000000000002</c:v>
                </c:pt>
                <c:pt idx="713">
                  <c:v>279.95</c:v>
                </c:pt>
                <c:pt idx="714">
                  <c:v>279.14999999999998</c:v>
                </c:pt>
                <c:pt idx="715">
                  <c:v>284.05</c:v>
                </c:pt>
                <c:pt idx="716">
                  <c:v>283.3</c:v>
                </c:pt>
                <c:pt idx="717">
                  <c:v>284</c:v>
                </c:pt>
                <c:pt idx="718">
                  <c:v>285.64999999999998</c:v>
                </c:pt>
                <c:pt idx="719">
                  <c:v>291.60000000000002</c:v>
                </c:pt>
                <c:pt idx="720">
                  <c:v>294.10000000000002</c:v>
                </c:pt>
                <c:pt idx="721">
                  <c:v>298.39999999999998</c:v>
                </c:pt>
                <c:pt idx="722">
                  <c:v>294</c:v>
                </c:pt>
                <c:pt idx="723">
                  <c:v>295.5</c:v>
                </c:pt>
                <c:pt idx="724">
                  <c:v>284.5</c:v>
                </c:pt>
                <c:pt idx="725">
                  <c:v>280.7</c:v>
                </c:pt>
                <c:pt idx="726">
                  <c:v>280.60000000000002</c:v>
                </c:pt>
                <c:pt idx="727">
                  <c:v>281.89999999999998</c:v>
                </c:pt>
                <c:pt idx="728">
                  <c:v>286.5</c:v>
                </c:pt>
                <c:pt idx="729">
                  <c:v>284.55</c:v>
                </c:pt>
                <c:pt idx="730">
                  <c:v>282.5</c:v>
                </c:pt>
                <c:pt idx="731">
                  <c:v>282.35000000000002</c:v>
                </c:pt>
                <c:pt idx="732">
                  <c:v>278.95</c:v>
                </c:pt>
                <c:pt idx="733">
                  <c:v>271.85000000000002</c:v>
                </c:pt>
                <c:pt idx="734">
                  <c:v>268.39999999999998</c:v>
                </c:pt>
                <c:pt idx="735">
                  <c:v>267.95</c:v>
                </c:pt>
                <c:pt idx="736">
                  <c:v>253.35</c:v>
                </c:pt>
                <c:pt idx="737">
                  <c:v>254.3</c:v>
                </c:pt>
                <c:pt idx="738">
                  <c:v>255.55</c:v>
                </c:pt>
                <c:pt idx="739">
                  <c:v>261.64999999999998</c:v>
                </c:pt>
                <c:pt idx="740">
                  <c:v>256.05</c:v>
                </c:pt>
                <c:pt idx="741">
                  <c:v>249.4</c:v>
                </c:pt>
                <c:pt idx="742">
                  <c:v>255.25</c:v>
                </c:pt>
                <c:pt idx="743">
                  <c:v>266.35000000000002</c:v>
                </c:pt>
                <c:pt idx="744">
                  <c:v>263</c:v>
                </c:pt>
                <c:pt idx="745">
                  <c:v>259</c:v>
                </c:pt>
                <c:pt idx="746">
                  <c:v>254.8</c:v>
                </c:pt>
                <c:pt idx="747">
                  <c:v>253.1</c:v>
                </c:pt>
                <c:pt idx="748">
                  <c:v>248.65</c:v>
                </c:pt>
                <c:pt idx="749">
                  <c:v>251.2</c:v>
                </c:pt>
                <c:pt idx="750">
                  <c:v>251.6</c:v>
                </c:pt>
                <c:pt idx="751">
                  <c:v>252.7</c:v>
                </c:pt>
                <c:pt idx="752">
                  <c:v>245</c:v>
                </c:pt>
                <c:pt idx="753">
                  <c:v>246.35</c:v>
                </c:pt>
                <c:pt idx="754">
                  <c:v>249.65</c:v>
                </c:pt>
                <c:pt idx="755">
                  <c:v>251.9</c:v>
                </c:pt>
                <c:pt idx="756">
                  <c:v>252.95</c:v>
                </c:pt>
                <c:pt idx="757">
                  <c:v>255</c:v>
                </c:pt>
                <c:pt idx="758">
                  <c:v>254.1</c:v>
                </c:pt>
                <c:pt idx="759">
                  <c:v>253.2</c:v>
                </c:pt>
                <c:pt idx="760">
                  <c:v>259.10000000000002</c:v>
                </c:pt>
                <c:pt idx="761">
                  <c:v>258.5</c:v>
                </c:pt>
                <c:pt idx="762">
                  <c:v>260.85000000000002</c:v>
                </c:pt>
                <c:pt idx="763">
                  <c:v>252.75</c:v>
                </c:pt>
                <c:pt idx="764">
                  <c:v>247.45</c:v>
                </c:pt>
                <c:pt idx="765">
                  <c:v>244.25</c:v>
                </c:pt>
                <c:pt idx="766">
                  <c:v>254.75</c:v>
                </c:pt>
                <c:pt idx="767">
                  <c:v>254</c:v>
                </c:pt>
                <c:pt idx="768">
                  <c:v>256.2</c:v>
                </c:pt>
                <c:pt idx="769">
                  <c:v>252.35</c:v>
                </c:pt>
                <c:pt idx="770">
                  <c:v>252.65</c:v>
                </c:pt>
                <c:pt idx="771">
                  <c:v>254.2</c:v>
                </c:pt>
                <c:pt idx="772">
                  <c:v>253.6</c:v>
                </c:pt>
                <c:pt idx="773">
                  <c:v>255.65</c:v>
                </c:pt>
                <c:pt idx="774">
                  <c:v>250.6</c:v>
                </c:pt>
                <c:pt idx="775">
                  <c:v>240.75</c:v>
                </c:pt>
                <c:pt idx="776">
                  <c:v>237.75</c:v>
                </c:pt>
                <c:pt idx="777">
                  <c:v>243.2</c:v>
                </c:pt>
                <c:pt idx="778">
                  <c:v>242.15</c:v>
                </c:pt>
                <c:pt idx="779">
                  <c:v>236.15</c:v>
                </c:pt>
                <c:pt idx="780">
                  <c:v>242.25</c:v>
                </c:pt>
                <c:pt idx="781">
                  <c:v>243.75</c:v>
                </c:pt>
                <c:pt idx="782">
                  <c:v>246.15</c:v>
                </c:pt>
                <c:pt idx="783">
                  <c:v>242.25</c:v>
                </c:pt>
                <c:pt idx="784">
                  <c:v>240.1</c:v>
                </c:pt>
                <c:pt idx="785">
                  <c:v>240.45</c:v>
                </c:pt>
                <c:pt idx="786">
                  <c:v>239.1</c:v>
                </c:pt>
                <c:pt idx="787">
                  <c:v>244.95</c:v>
                </c:pt>
                <c:pt idx="788">
                  <c:v>242.9</c:v>
                </c:pt>
                <c:pt idx="789">
                  <c:v>236.2</c:v>
                </c:pt>
                <c:pt idx="790">
                  <c:v>231.15</c:v>
                </c:pt>
                <c:pt idx="791">
                  <c:v>235.25</c:v>
                </c:pt>
                <c:pt idx="792">
                  <c:v>234.25</c:v>
                </c:pt>
                <c:pt idx="793">
                  <c:v>230.55</c:v>
                </c:pt>
                <c:pt idx="794">
                  <c:v>229.4</c:v>
                </c:pt>
                <c:pt idx="795">
                  <c:v>226</c:v>
                </c:pt>
                <c:pt idx="796">
                  <c:v>223.05</c:v>
                </c:pt>
                <c:pt idx="797">
                  <c:v>217.9</c:v>
                </c:pt>
                <c:pt idx="798">
                  <c:v>210.15</c:v>
                </c:pt>
                <c:pt idx="799">
                  <c:v>213.85</c:v>
                </c:pt>
                <c:pt idx="800">
                  <c:v>212.05</c:v>
                </c:pt>
                <c:pt idx="801">
                  <c:v>204.35</c:v>
                </c:pt>
                <c:pt idx="802">
                  <c:v>205.5</c:v>
                </c:pt>
                <c:pt idx="803">
                  <c:v>200.3</c:v>
                </c:pt>
                <c:pt idx="804">
                  <c:v>187</c:v>
                </c:pt>
                <c:pt idx="805">
                  <c:v>176.9</c:v>
                </c:pt>
                <c:pt idx="806">
                  <c:v>184.94</c:v>
                </c:pt>
                <c:pt idx="807">
                  <c:v>210.15</c:v>
                </c:pt>
                <c:pt idx="808">
                  <c:v>197.08</c:v>
                </c:pt>
                <c:pt idx="809">
                  <c:v>204</c:v>
                </c:pt>
                <c:pt idx="810">
                  <c:v>206.1</c:v>
                </c:pt>
                <c:pt idx="811">
                  <c:v>203.7</c:v>
                </c:pt>
                <c:pt idx="812">
                  <c:v>213.6</c:v>
                </c:pt>
                <c:pt idx="813">
                  <c:v>214.15</c:v>
                </c:pt>
                <c:pt idx="814">
                  <c:v>216.6</c:v>
                </c:pt>
                <c:pt idx="815">
                  <c:v>213.55</c:v>
                </c:pt>
                <c:pt idx="816">
                  <c:v>216.65</c:v>
                </c:pt>
                <c:pt idx="817">
                  <c:v>211.75</c:v>
                </c:pt>
                <c:pt idx="818">
                  <c:v>210.35</c:v>
                </c:pt>
                <c:pt idx="819">
                  <c:v>212.45</c:v>
                </c:pt>
                <c:pt idx="820">
                  <c:v>212.8</c:v>
                </c:pt>
                <c:pt idx="821">
                  <c:v>217.8</c:v>
                </c:pt>
                <c:pt idx="822">
                  <c:v>216.4</c:v>
                </c:pt>
                <c:pt idx="823">
                  <c:v>211.9</c:v>
                </c:pt>
                <c:pt idx="824">
                  <c:v>210.1</c:v>
                </c:pt>
                <c:pt idx="825">
                  <c:v>212.6</c:v>
                </c:pt>
                <c:pt idx="826">
                  <c:v>209.65</c:v>
                </c:pt>
                <c:pt idx="827">
                  <c:v>202.5</c:v>
                </c:pt>
                <c:pt idx="828">
                  <c:v>203.7</c:v>
                </c:pt>
                <c:pt idx="829">
                  <c:v>207.6</c:v>
                </c:pt>
                <c:pt idx="830">
                  <c:v>202.4</c:v>
                </c:pt>
                <c:pt idx="831">
                  <c:v>202.4</c:v>
                </c:pt>
                <c:pt idx="832">
                  <c:v>197.76</c:v>
                </c:pt>
                <c:pt idx="833">
                  <c:v>201</c:v>
                </c:pt>
                <c:pt idx="834">
                  <c:v>203.7</c:v>
                </c:pt>
                <c:pt idx="835">
                  <c:v>208.05</c:v>
                </c:pt>
                <c:pt idx="836">
                  <c:v>207.45</c:v>
                </c:pt>
                <c:pt idx="837">
                  <c:v>199.52</c:v>
                </c:pt>
                <c:pt idx="838">
                  <c:v>192.24</c:v>
                </c:pt>
                <c:pt idx="839">
                  <c:v>188.44</c:v>
                </c:pt>
                <c:pt idx="840">
                  <c:v>184.24</c:v>
                </c:pt>
                <c:pt idx="841">
                  <c:v>188.24</c:v>
                </c:pt>
                <c:pt idx="842">
                  <c:v>193.72</c:v>
                </c:pt>
                <c:pt idx="843">
                  <c:v>194.18</c:v>
                </c:pt>
                <c:pt idx="844">
                  <c:v>192.26</c:v>
                </c:pt>
                <c:pt idx="845">
                  <c:v>193.8</c:v>
                </c:pt>
                <c:pt idx="846">
                  <c:v>188.22</c:v>
                </c:pt>
                <c:pt idx="847">
                  <c:v>181.36</c:v>
                </c:pt>
                <c:pt idx="848">
                  <c:v>173.54</c:v>
                </c:pt>
                <c:pt idx="849">
                  <c:v>173.36</c:v>
                </c:pt>
                <c:pt idx="850">
                  <c:v>181.86</c:v>
                </c:pt>
                <c:pt idx="851">
                  <c:v>180.48</c:v>
                </c:pt>
                <c:pt idx="852">
                  <c:v>180.96</c:v>
                </c:pt>
                <c:pt idx="853">
                  <c:v>180.06</c:v>
                </c:pt>
                <c:pt idx="854">
                  <c:v>183.3</c:v>
                </c:pt>
                <c:pt idx="855">
                  <c:v>175.98</c:v>
                </c:pt>
                <c:pt idx="856">
                  <c:v>171.88</c:v>
                </c:pt>
                <c:pt idx="857">
                  <c:v>172.8</c:v>
                </c:pt>
                <c:pt idx="858">
                  <c:v>175.48</c:v>
                </c:pt>
                <c:pt idx="859">
                  <c:v>171.2</c:v>
                </c:pt>
                <c:pt idx="860">
                  <c:v>172.08</c:v>
                </c:pt>
                <c:pt idx="861">
                  <c:v>176.76</c:v>
                </c:pt>
                <c:pt idx="862">
                  <c:v>179.96</c:v>
                </c:pt>
                <c:pt idx="863">
                  <c:v>184.82</c:v>
                </c:pt>
                <c:pt idx="864">
                  <c:v>184.46</c:v>
                </c:pt>
                <c:pt idx="865">
                  <c:v>182.44</c:v>
                </c:pt>
                <c:pt idx="866">
                  <c:v>186.6</c:v>
                </c:pt>
                <c:pt idx="867">
                  <c:v>187.14</c:v>
                </c:pt>
                <c:pt idx="868">
                  <c:v>188.34</c:v>
                </c:pt>
                <c:pt idx="869">
                  <c:v>186</c:v>
                </c:pt>
                <c:pt idx="870">
                  <c:v>186.98</c:v>
                </c:pt>
                <c:pt idx="871">
                  <c:v>181.4</c:v>
                </c:pt>
                <c:pt idx="872">
                  <c:v>175.7</c:v>
                </c:pt>
                <c:pt idx="873">
                  <c:v>169.68</c:v>
                </c:pt>
                <c:pt idx="874">
                  <c:v>164.54</c:v>
                </c:pt>
                <c:pt idx="875">
                  <c:v>166.44</c:v>
                </c:pt>
                <c:pt idx="876">
                  <c:v>162</c:v>
                </c:pt>
                <c:pt idx="877">
                  <c:v>166</c:v>
                </c:pt>
                <c:pt idx="878">
                  <c:v>166.52</c:v>
                </c:pt>
                <c:pt idx="879">
                  <c:v>166.08</c:v>
                </c:pt>
                <c:pt idx="880">
                  <c:v>164.98</c:v>
                </c:pt>
                <c:pt idx="881">
                  <c:v>167.06</c:v>
                </c:pt>
                <c:pt idx="882">
                  <c:v>170.36</c:v>
                </c:pt>
                <c:pt idx="883">
                  <c:v>171.88</c:v>
                </c:pt>
                <c:pt idx="884">
                  <c:v>170.32</c:v>
                </c:pt>
                <c:pt idx="885">
                  <c:v>170.02</c:v>
                </c:pt>
                <c:pt idx="886">
                  <c:v>168.76</c:v>
                </c:pt>
                <c:pt idx="887">
                  <c:v>167.64</c:v>
                </c:pt>
                <c:pt idx="888">
                  <c:v>167.66</c:v>
                </c:pt>
                <c:pt idx="889">
                  <c:v>166.24</c:v>
                </c:pt>
                <c:pt idx="890">
                  <c:v>164.54</c:v>
                </c:pt>
                <c:pt idx="891">
                  <c:v>169.28</c:v>
                </c:pt>
                <c:pt idx="892">
                  <c:v>168.46</c:v>
                </c:pt>
                <c:pt idx="893">
                  <c:v>163.08000000000001</c:v>
                </c:pt>
                <c:pt idx="894">
                  <c:v>160.66</c:v>
                </c:pt>
                <c:pt idx="895">
                  <c:v>160.94</c:v>
                </c:pt>
                <c:pt idx="896">
                  <c:v>154.44</c:v>
                </c:pt>
                <c:pt idx="897">
                  <c:v>160.96</c:v>
                </c:pt>
                <c:pt idx="898">
                  <c:v>165.18</c:v>
                </c:pt>
                <c:pt idx="899">
                  <c:v>175.92</c:v>
                </c:pt>
                <c:pt idx="900">
                  <c:v>173.9</c:v>
                </c:pt>
                <c:pt idx="901">
                  <c:v>175.08</c:v>
                </c:pt>
                <c:pt idx="902">
                  <c:v>176.62</c:v>
                </c:pt>
                <c:pt idx="903">
                  <c:v>176.02</c:v>
                </c:pt>
                <c:pt idx="904">
                  <c:v>169.72</c:v>
                </c:pt>
                <c:pt idx="905">
                  <c:v>161.06</c:v>
                </c:pt>
                <c:pt idx="906">
                  <c:v>166.34</c:v>
                </c:pt>
                <c:pt idx="907">
                  <c:v>167.8</c:v>
                </c:pt>
                <c:pt idx="908">
                  <c:v>170.92</c:v>
                </c:pt>
                <c:pt idx="909">
                  <c:v>167.08</c:v>
                </c:pt>
                <c:pt idx="910">
                  <c:v>171</c:v>
                </c:pt>
                <c:pt idx="911">
                  <c:v>175.24</c:v>
                </c:pt>
                <c:pt idx="912">
                  <c:v>171.56</c:v>
                </c:pt>
                <c:pt idx="913">
                  <c:v>175.1</c:v>
                </c:pt>
                <c:pt idx="914">
                  <c:v>169</c:v>
                </c:pt>
                <c:pt idx="915">
                  <c:v>173.36</c:v>
                </c:pt>
                <c:pt idx="916">
                  <c:v>172.02</c:v>
                </c:pt>
                <c:pt idx="917">
                  <c:v>173.2</c:v>
                </c:pt>
                <c:pt idx="918">
                  <c:v>172.94</c:v>
                </c:pt>
                <c:pt idx="919">
                  <c:v>173.36</c:v>
                </c:pt>
                <c:pt idx="920">
                  <c:v>169.1</c:v>
                </c:pt>
                <c:pt idx="921">
                  <c:v>167.52</c:v>
                </c:pt>
                <c:pt idx="922">
                  <c:v>165.6</c:v>
                </c:pt>
                <c:pt idx="923">
                  <c:v>156.97999999999999</c:v>
                </c:pt>
                <c:pt idx="924">
                  <c:v>156.30000000000001</c:v>
                </c:pt>
                <c:pt idx="925">
                  <c:v>158.84</c:v>
                </c:pt>
                <c:pt idx="926">
                  <c:v>158</c:v>
                </c:pt>
                <c:pt idx="927">
                  <c:v>151.54</c:v>
                </c:pt>
                <c:pt idx="928">
                  <c:v>148.28</c:v>
                </c:pt>
                <c:pt idx="929">
                  <c:v>151.54</c:v>
                </c:pt>
                <c:pt idx="930">
                  <c:v>148.28</c:v>
                </c:pt>
                <c:pt idx="931">
                  <c:v>145.16</c:v>
                </c:pt>
                <c:pt idx="932">
                  <c:v>148.28</c:v>
                </c:pt>
                <c:pt idx="933">
                  <c:v>145.19999999999999</c:v>
                </c:pt>
                <c:pt idx="934">
                  <c:v>144.36000000000001</c:v>
                </c:pt>
                <c:pt idx="935">
                  <c:v>141.97999999999999</c:v>
                </c:pt>
                <c:pt idx="936">
                  <c:v>142.36000000000001</c:v>
                </c:pt>
                <c:pt idx="937">
                  <c:v>145.36000000000001</c:v>
                </c:pt>
                <c:pt idx="938">
                  <c:v>149.22</c:v>
                </c:pt>
                <c:pt idx="939">
                  <c:v>142.9</c:v>
                </c:pt>
                <c:pt idx="940">
                  <c:v>142.30000000000001</c:v>
                </c:pt>
                <c:pt idx="941">
                  <c:v>136.6</c:v>
                </c:pt>
                <c:pt idx="942">
                  <c:v>135.13999999999999</c:v>
                </c:pt>
                <c:pt idx="943">
                  <c:v>136.69999999999999</c:v>
                </c:pt>
                <c:pt idx="944">
                  <c:v>135.74</c:v>
                </c:pt>
                <c:pt idx="945">
                  <c:v>136.47999999999999</c:v>
                </c:pt>
                <c:pt idx="946">
                  <c:v>133.46</c:v>
                </c:pt>
                <c:pt idx="947">
                  <c:v>130.96</c:v>
                </c:pt>
                <c:pt idx="948">
                  <c:v>130.1</c:v>
                </c:pt>
                <c:pt idx="949">
                  <c:v>127.3</c:v>
                </c:pt>
                <c:pt idx="950">
                  <c:v>130.24</c:v>
                </c:pt>
                <c:pt idx="951">
                  <c:v>124.02</c:v>
                </c:pt>
                <c:pt idx="952">
                  <c:v>118.88</c:v>
                </c:pt>
                <c:pt idx="953">
                  <c:v>119</c:v>
                </c:pt>
                <c:pt idx="954">
                  <c:v>126.2</c:v>
                </c:pt>
                <c:pt idx="955">
                  <c:v>122.8</c:v>
                </c:pt>
                <c:pt idx="956">
                  <c:v>121.86</c:v>
                </c:pt>
                <c:pt idx="957">
                  <c:v>115.56</c:v>
                </c:pt>
                <c:pt idx="958">
                  <c:v>114.24</c:v>
                </c:pt>
                <c:pt idx="959">
                  <c:v>115.08</c:v>
                </c:pt>
                <c:pt idx="960">
                  <c:v>111.88</c:v>
                </c:pt>
                <c:pt idx="961">
                  <c:v>113.12</c:v>
                </c:pt>
                <c:pt idx="962">
                  <c:v>114.12</c:v>
                </c:pt>
                <c:pt idx="963">
                  <c:v>118.18</c:v>
                </c:pt>
                <c:pt idx="964">
                  <c:v>118.28</c:v>
                </c:pt>
                <c:pt idx="965">
                  <c:v>115.68</c:v>
                </c:pt>
                <c:pt idx="966">
                  <c:v>114.8</c:v>
                </c:pt>
                <c:pt idx="967">
                  <c:v>103.86</c:v>
                </c:pt>
                <c:pt idx="968">
                  <c:v>103.82</c:v>
                </c:pt>
                <c:pt idx="969">
                  <c:v>100.5</c:v>
                </c:pt>
                <c:pt idx="970">
                  <c:v>102</c:v>
                </c:pt>
                <c:pt idx="971">
                  <c:v>99.34</c:v>
                </c:pt>
                <c:pt idx="972">
                  <c:v>99.35</c:v>
                </c:pt>
                <c:pt idx="973">
                  <c:v>98.98</c:v>
                </c:pt>
                <c:pt idx="974">
                  <c:v>98.97</c:v>
                </c:pt>
                <c:pt idx="975">
                  <c:v>96.88</c:v>
                </c:pt>
                <c:pt idx="976">
                  <c:v>93.95</c:v>
                </c:pt>
                <c:pt idx="977">
                  <c:v>114.04</c:v>
                </c:pt>
                <c:pt idx="978">
                  <c:v>114.96</c:v>
                </c:pt>
                <c:pt idx="979">
                  <c:v>120</c:v>
                </c:pt>
                <c:pt idx="980">
                  <c:v>124.44</c:v>
                </c:pt>
                <c:pt idx="981">
                  <c:v>128</c:v>
                </c:pt>
                <c:pt idx="982">
                  <c:v>135.63999999999999</c:v>
                </c:pt>
                <c:pt idx="983">
                  <c:v>131.86000000000001</c:v>
                </c:pt>
                <c:pt idx="984">
                  <c:v>132.12</c:v>
                </c:pt>
                <c:pt idx="985">
                  <c:v>129.72</c:v>
                </c:pt>
                <c:pt idx="986">
                  <c:v>129.04</c:v>
                </c:pt>
                <c:pt idx="987">
                  <c:v>129.19999999999999</c:v>
                </c:pt>
                <c:pt idx="988">
                  <c:v>124.3</c:v>
                </c:pt>
                <c:pt idx="989">
                  <c:v>123</c:v>
                </c:pt>
                <c:pt idx="990">
                  <c:v>124.3</c:v>
                </c:pt>
                <c:pt idx="991">
                  <c:v>126.66</c:v>
                </c:pt>
                <c:pt idx="992">
                  <c:v>123.98</c:v>
                </c:pt>
                <c:pt idx="993">
                  <c:v>121.26</c:v>
                </c:pt>
                <c:pt idx="994">
                  <c:v>120.94</c:v>
                </c:pt>
                <c:pt idx="995">
                  <c:v>122.26</c:v>
                </c:pt>
                <c:pt idx="996">
                  <c:v>124.92</c:v>
                </c:pt>
                <c:pt idx="997">
                  <c:v>124.26</c:v>
                </c:pt>
                <c:pt idx="998">
                  <c:v>122.06</c:v>
                </c:pt>
                <c:pt idx="999">
                  <c:v>119.06</c:v>
                </c:pt>
                <c:pt idx="1000">
                  <c:v>117.56</c:v>
                </c:pt>
                <c:pt idx="1001">
                  <c:v>117.54</c:v>
                </c:pt>
                <c:pt idx="1002">
                  <c:v>118.9</c:v>
                </c:pt>
                <c:pt idx="1003">
                  <c:v>117.5</c:v>
                </c:pt>
                <c:pt idx="1004">
                  <c:v>124</c:v>
                </c:pt>
                <c:pt idx="1005">
                  <c:v>123.98</c:v>
                </c:pt>
                <c:pt idx="1006">
                  <c:v>118.56</c:v>
                </c:pt>
                <c:pt idx="1007">
                  <c:v>121.1</c:v>
                </c:pt>
                <c:pt idx="1008">
                  <c:v>121.18</c:v>
                </c:pt>
                <c:pt idx="1009">
                  <c:v>118.3</c:v>
                </c:pt>
                <c:pt idx="1010">
                  <c:v>126.3</c:v>
                </c:pt>
                <c:pt idx="1011">
                  <c:v>125.16</c:v>
                </c:pt>
                <c:pt idx="1012">
                  <c:v>125.86</c:v>
                </c:pt>
                <c:pt idx="1013">
                  <c:v>126.34</c:v>
                </c:pt>
                <c:pt idx="1014">
                  <c:v>125.78</c:v>
                </c:pt>
                <c:pt idx="1015">
                  <c:v>128.38</c:v>
                </c:pt>
                <c:pt idx="1016">
                  <c:v>127.46</c:v>
                </c:pt>
                <c:pt idx="1017">
                  <c:v>127.7</c:v>
                </c:pt>
                <c:pt idx="1018">
                  <c:v>131.88</c:v>
                </c:pt>
                <c:pt idx="1019">
                  <c:v>138.38</c:v>
                </c:pt>
                <c:pt idx="1020">
                  <c:v>138.54</c:v>
                </c:pt>
                <c:pt idx="1021">
                  <c:v>140.68</c:v>
                </c:pt>
                <c:pt idx="1022">
                  <c:v>141.66</c:v>
                </c:pt>
                <c:pt idx="1023">
                  <c:v>140.1</c:v>
                </c:pt>
                <c:pt idx="1024">
                  <c:v>144.54</c:v>
                </c:pt>
                <c:pt idx="1025">
                  <c:v>146.44</c:v>
                </c:pt>
                <c:pt idx="1026">
                  <c:v>146.52000000000001</c:v>
                </c:pt>
                <c:pt idx="1027">
                  <c:v>149.62</c:v>
                </c:pt>
                <c:pt idx="1028">
                  <c:v>150.62</c:v>
                </c:pt>
                <c:pt idx="1029">
                  <c:v>149.47999999999999</c:v>
                </c:pt>
                <c:pt idx="1030">
                  <c:v>144.13999999999999</c:v>
                </c:pt>
                <c:pt idx="1031">
                  <c:v>146.44</c:v>
                </c:pt>
                <c:pt idx="1032">
                  <c:v>148.76</c:v>
                </c:pt>
                <c:pt idx="1033">
                  <c:v>148.72</c:v>
                </c:pt>
                <c:pt idx="1034">
                  <c:v>145.5</c:v>
                </c:pt>
                <c:pt idx="1035">
                  <c:v>145.28</c:v>
                </c:pt>
                <c:pt idx="1036">
                  <c:v>148.30000000000001</c:v>
                </c:pt>
                <c:pt idx="1037">
                  <c:v>147.32</c:v>
                </c:pt>
                <c:pt idx="1038">
                  <c:v>147.38</c:v>
                </c:pt>
                <c:pt idx="1039">
                  <c:v>147.58000000000001</c:v>
                </c:pt>
                <c:pt idx="1040">
                  <c:v>157.91999999999999</c:v>
                </c:pt>
                <c:pt idx="1041">
                  <c:v>161.06</c:v>
                </c:pt>
                <c:pt idx="1042">
                  <c:v>155.36000000000001</c:v>
                </c:pt>
                <c:pt idx="1043">
                  <c:v>153.08000000000001</c:v>
                </c:pt>
                <c:pt idx="1044">
                  <c:v>154</c:v>
                </c:pt>
                <c:pt idx="1045">
                  <c:v>156.26</c:v>
                </c:pt>
                <c:pt idx="1046">
                  <c:v>139.26</c:v>
                </c:pt>
                <c:pt idx="1047">
                  <c:v>139.97999999999999</c:v>
                </c:pt>
                <c:pt idx="1048">
                  <c:v>138.82</c:v>
                </c:pt>
                <c:pt idx="1049">
                  <c:v>140.76</c:v>
                </c:pt>
                <c:pt idx="1050">
                  <c:v>144.91999999999999</c:v>
                </c:pt>
                <c:pt idx="1051">
                  <c:v>143.52000000000001</c:v>
                </c:pt>
                <c:pt idx="1052">
                  <c:v>140.78</c:v>
                </c:pt>
                <c:pt idx="1053">
                  <c:v>137.41999999999999</c:v>
                </c:pt>
                <c:pt idx="1054">
                  <c:v>139.80000000000001</c:v>
                </c:pt>
                <c:pt idx="1055">
                  <c:v>139.16</c:v>
                </c:pt>
                <c:pt idx="1056">
                  <c:v>136.4</c:v>
                </c:pt>
                <c:pt idx="1057">
                  <c:v>138.36000000000001</c:v>
                </c:pt>
                <c:pt idx="1058">
                  <c:v>141.66</c:v>
                </c:pt>
                <c:pt idx="1059">
                  <c:v>140.86000000000001</c:v>
                </c:pt>
                <c:pt idx="1060">
                  <c:v>143</c:v>
                </c:pt>
                <c:pt idx="1061">
                  <c:v>146</c:v>
                </c:pt>
                <c:pt idx="1062">
                  <c:v>146.58000000000001</c:v>
                </c:pt>
                <c:pt idx="1063">
                  <c:v>144.44</c:v>
                </c:pt>
                <c:pt idx="1064">
                  <c:v>147.5</c:v>
                </c:pt>
                <c:pt idx="1065">
                  <c:v>151.86000000000001</c:v>
                </c:pt>
                <c:pt idx="1066">
                  <c:v>149.62</c:v>
                </c:pt>
                <c:pt idx="1067">
                  <c:v>145.91999999999999</c:v>
                </c:pt>
                <c:pt idx="1068">
                  <c:v>147.96</c:v>
                </c:pt>
                <c:pt idx="1069">
                  <c:v>141.16</c:v>
                </c:pt>
                <c:pt idx="1070">
                  <c:v>141.94</c:v>
                </c:pt>
                <c:pt idx="1071">
                  <c:v>141.04</c:v>
                </c:pt>
                <c:pt idx="1072">
                  <c:v>141.66</c:v>
                </c:pt>
                <c:pt idx="1073">
                  <c:v>142.6</c:v>
                </c:pt>
                <c:pt idx="1074">
                  <c:v>141</c:v>
                </c:pt>
                <c:pt idx="1075">
                  <c:v>142.30000000000001</c:v>
                </c:pt>
                <c:pt idx="1076">
                  <c:v>141.12</c:v>
                </c:pt>
                <c:pt idx="1077">
                  <c:v>141</c:v>
                </c:pt>
                <c:pt idx="1078">
                  <c:v>141.18</c:v>
                </c:pt>
                <c:pt idx="1079">
                  <c:v>146.41999999999999</c:v>
                </c:pt>
                <c:pt idx="1080">
                  <c:v>155</c:v>
                </c:pt>
                <c:pt idx="1081">
                  <c:v>162.78</c:v>
                </c:pt>
                <c:pt idx="1082">
                  <c:v>163.04</c:v>
                </c:pt>
                <c:pt idx="1083">
                  <c:v>163.69999999999999</c:v>
                </c:pt>
                <c:pt idx="1084">
                  <c:v>164</c:v>
                </c:pt>
                <c:pt idx="1085">
                  <c:v>163.80000000000001</c:v>
                </c:pt>
                <c:pt idx="1086">
                  <c:v>165.94</c:v>
                </c:pt>
                <c:pt idx="1087">
                  <c:v>163.44</c:v>
                </c:pt>
                <c:pt idx="1088">
                  <c:v>162.68</c:v>
                </c:pt>
                <c:pt idx="1089">
                  <c:v>165.6</c:v>
                </c:pt>
                <c:pt idx="1090">
                  <c:v>162.58000000000001</c:v>
                </c:pt>
                <c:pt idx="1091">
                  <c:v>163</c:v>
                </c:pt>
                <c:pt idx="1092">
                  <c:v>162.24</c:v>
                </c:pt>
                <c:pt idx="1093">
                  <c:v>161.68</c:v>
                </c:pt>
                <c:pt idx="1094">
                  <c:v>163.5</c:v>
                </c:pt>
                <c:pt idx="1095">
                  <c:v>161.36000000000001</c:v>
                </c:pt>
                <c:pt idx="1096">
                  <c:v>160.1</c:v>
                </c:pt>
                <c:pt idx="1097">
                  <c:v>159.24</c:v>
                </c:pt>
                <c:pt idx="1098">
                  <c:v>158.12</c:v>
                </c:pt>
                <c:pt idx="1099">
                  <c:v>159.44</c:v>
                </c:pt>
                <c:pt idx="1100">
                  <c:v>159.22</c:v>
                </c:pt>
                <c:pt idx="1101">
                  <c:v>156.66</c:v>
                </c:pt>
                <c:pt idx="1102">
                  <c:v>156.41999999999999</c:v>
                </c:pt>
                <c:pt idx="1103">
                  <c:v>170.34</c:v>
                </c:pt>
                <c:pt idx="1104">
                  <c:v>169.7</c:v>
                </c:pt>
                <c:pt idx="1105">
                  <c:v>165.5</c:v>
                </c:pt>
                <c:pt idx="1106">
                  <c:v>163.72</c:v>
                </c:pt>
                <c:pt idx="1107">
                  <c:v>167.14</c:v>
                </c:pt>
                <c:pt idx="1108">
                  <c:v>164.84</c:v>
                </c:pt>
                <c:pt idx="1109">
                  <c:v>166.18</c:v>
                </c:pt>
                <c:pt idx="1110">
                  <c:v>162.12</c:v>
                </c:pt>
                <c:pt idx="1111">
                  <c:v>162.63999999999999</c:v>
                </c:pt>
                <c:pt idx="1112">
                  <c:v>164.44</c:v>
                </c:pt>
                <c:pt idx="1113">
                  <c:v>159.02000000000001</c:v>
                </c:pt>
                <c:pt idx="1114">
                  <c:v>162.22</c:v>
                </c:pt>
                <c:pt idx="1115">
                  <c:v>159.28</c:v>
                </c:pt>
                <c:pt idx="1116">
                  <c:v>154.08000000000001</c:v>
                </c:pt>
                <c:pt idx="1117">
                  <c:v>153.96</c:v>
                </c:pt>
                <c:pt idx="1118">
                  <c:v>155.44</c:v>
                </c:pt>
                <c:pt idx="1119">
                  <c:v>154.32</c:v>
                </c:pt>
                <c:pt idx="1120">
                  <c:v>155.36000000000001</c:v>
                </c:pt>
                <c:pt idx="1121">
                  <c:v>151.5</c:v>
                </c:pt>
                <c:pt idx="1122">
                  <c:v>150.74</c:v>
                </c:pt>
                <c:pt idx="1123">
                  <c:v>159.52000000000001</c:v>
                </c:pt>
                <c:pt idx="1124">
                  <c:v>158.30000000000001</c:v>
                </c:pt>
                <c:pt idx="1125">
                  <c:v>159.68</c:v>
                </c:pt>
                <c:pt idx="1126">
                  <c:v>159.26</c:v>
                </c:pt>
                <c:pt idx="1127">
                  <c:v>159.02000000000001</c:v>
                </c:pt>
                <c:pt idx="1128">
                  <c:v>160</c:v>
                </c:pt>
                <c:pt idx="1129">
                  <c:v>168.84</c:v>
                </c:pt>
                <c:pt idx="1130">
                  <c:v>172.8</c:v>
                </c:pt>
                <c:pt idx="1131">
                  <c:v>174.7</c:v>
                </c:pt>
                <c:pt idx="1132">
                  <c:v>174.18</c:v>
                </c:pt>
                <c:pt idx="1133">
                  <c:v>174.82</c:v>
                </c:pt>
                <c:pt idx="1134">
                  <c:v>172.16</c:v>
                </c:pt>
                <c:pt idx="1135">
                  <c:v>169.44</c:v>
                </c:pt>
                <c:pt idx="1136">
                  <c:v>176.68</c:v>
                </c:pt>
                <c:pt idx="1137">
                  <c:v>181.38</c:v>
                </c:pt>
                <c:pt idx="1138">
                  <c:v>176.88</c:v>
                </c:pt>
                <c:pt idx="1139">
                  <c:v>176.58</c:v>
                </c:pt>
                <c:pt idx="1140">
                  <c:v>173.56</c:v>
                </c:pt>
                <c:pt idx="1141">
                  <c:v>172.46</c:v>
                </c:pt>
                <c:pt idx="1142">
                  <c:v>173.52</c:v>
                </c:pt>
                <c:pt idx="1143">
                  <c:v>177.78</c:v>
                </c:pt>
                <c:pt idx="1144">
                  <c:v>176.62</c:v>
                </c:pt>
                <c:pt idx="1145">
                  <c:v>178.64</c:v>
                </c:pt>
                <c:pt idx="1146">
                  <c:v>174.42</c:v>
                </c:pt>
                <c:pt idx="1147">
                  <c:v>164.74</c:v>
                </c:pt>
                <c:pt idx="1148">
                  <c:v>166.62</c:v>
                </c:pt>
                <c:pt idx="1149">
                  <c:v>167.34</c:v>
                </c:pt>
                <c:pt idx="1150">
                  <c:v>171.62</c:v>
                </c:pt>
                <c:pt idx="1151">
                  <c:v>174.14</c:v>
                </c:pt>
                <c:pt idx="1152">
                  <c:v>174.02</c:v>
                </c:pt>
                <c:pt idx="1153">
                  <c:v>173.26</c:v>
                </c:pt>
                <c:pt idx="1154">
                  <c:v>172.64</c:v>
                </c:pt>
                <c:pt idx="1155">
                  <c:v>173.44</c:v>
                </c:pt>
                <c:pt idx="1156">
                  <c:v>172.3</c:v>
                </c:pt>
                <c:pt idx="1157">
                  <c:v>171</c:v>
                </c:pt>
                <c:pt idx="1158">
                  <c:v>172.7</c:v>
                </c:pt>
                <c:pt idx="1159">
                  <c:v>174.8</c:v>
                </c:pt>
                <c:pt idx="1160">
                  <c:v>181.5</c:v>
                </c:pt>
                <c:pt idx="1161">
                  <c:v>177.48</c:v>
                </c:pt>
                <c:pt idx="1162">
                  <c:v>182.1</c:v>
                </c:pt>
                <c:pt idx="1163">
                  <c:v>185.14</c:v>
                </c:pt>
                <c:pt idx="1164">
                  <c:v>184</c:v>
                </c:pt>
                <c:pt idx="1165">
                  <c:v>182.42</c:v>
                </c:pt>
                <c:pt idx="1166">
                  <c:v>178.66</c:v>
                </c:pt>
                <c:pt idx="1167">
                  <c:v>179.5</c:v>
                </c:pt>
                <c:pt idx="1168">
                  <c:v>181.26</c:v>
                </c:pt>
                <c:pt idx="1169">
                  <c:v>179.42</c:v>
                </c:pt>
                <c:pt idx="1170">
                  <c:v>175.66</c:v>
                </c:pt>
                <c:pt idx="1171">
                  <c:v>177.18</c:v>
                </c:pt>
                <c:pt idx="1172">
                  <c:v>182.44</c:v>
                </c:pt>
                <c:pt idx="1173">
                  <c:v>177.94</c:v>
                </c:pt>
                <c:pt idx="1174">
                  <c:v>178.2</c:v>
                </c:pt>
                <c:pt idx="1175">
                  <c:v>179.74</c:v>
                </c:pt>
                <c:pt idx="1176">
                  <c:v>185.08</c:v>
                </c:pt>
                <c:pt idx="1177">
                  <c:v>185</c:v>
                </c:pt>
                <c:pt idx="1178">
                  <c:v>183.6</c:v>
                </c:pt>
                <c:pt idx="1179">
                  <c:v>183.74</c:v>
                </c:pt>
                <c:pt idx="1180">
                  <c:v>184</c:v>
                </c:pt>
                <c:pt idx="1181">
                  <c:v>177.92</c:v>
                </c:pt>
                <c:pt idx="1182">
                  <c:v>176.24</c:v>
                </c:pt>
                <c:pt idx="1183">
                  <c:v>176.44</c:v>
                </c:pt>
                <c:pt idx="1184">
                  <c:v>177.8</c:v>
                </c:pt>
                <c:pt idx="1185">
                  <c:v>181.52</c:v>
                </c:pt>
                <c:pt idx="1186">
                  <c:v>183.44</c:v>
                </c:pt>
                <c:pt idx="1187">
                  <c:v>184.42</c:v>
                </c:pt>
                <c:pt idx="1188">
                  <c:v>184.46</c:v>
                </c:pt>
                <c:pt idx="1189">
                  <c:v>185.86</c:v>
                </c:pt>
                <c:pt idx="1190">
                  <c:v>182.88</c:v>
                </c:pt>
                <c:pt idx="1191">
                  <c:v>181.96</c:v>
                </c:pt>
                <c:pt idx="1192">
                  <c:v>176.08</c:v>
                </c:pt>
                <c:pt idx="1193">
                  <c:v>175.98</c:v>
                </c:pt>
                <c:pt idx="1194">
                  <c:v>177.84</c:v>
                </c:pt>
                <c:pt idx="1195">
                  <c:v>174.44</c:v>
                </c:pt>
                <c:pt idx="1196">
                  <c:v>171.1</c:v>
                </c:pt>
                <c:pt idx="1197">
                  <c:v>170.9</c:v>
                </c:pt>
                <c:pt idx="1198">
                  <c:v>174.08</c:v>
                </c:pt>
                <c:pt idx="1199">
                  <c:v>169.6</c:v>
                </c:pt>
                <c:pt idx="1200">
                  <c:v>165.46</c:v>
                </c:pt>
                <c:pt idx="1201">
                  <c:v>166.8</c:v>
                </c:pt>
                <c:pt idx="1202">
                  <c:v>162.80000000000001</c:v>
                </c:pt>
                <c:pt idx="1203">
                  <c:v>163.80000000000001</c:v>
                </c:pt>
                <c:pt idx="1204">
                  <c:v>161.6</c:v>
                </c:pt>
                <c:pt idx="1205">
                  <c:v>159.94</c:v>
                </c:pt>
                <c:pt idx="1206">
                  <c:v>157.62</c:v>
                </c:pt>
                <c:pt idx="1207">
                  <c:v>156.86000000000001</c:v>
                </c:pt>
                <c:pt idx="1208">
                  <c:v>166.62</c:v>
                </c:pt>
                <c:pt idx="1209">
                  <c:v>164.6</c:v>
                </c:pt>
                <c:pt idx="1210">
                  <c:v>160.72</c:v>
                </c:pt>
                <c:pt idx="1211">
                  <c:v>162.12</c:v>
                </c:pt>
                <c:pt idx="1212">
                  <c:v>156.16</c:v>
                </c:pt>
                <c:pt idx="1213">
                  <c:v>159.24</c:v>
                </c:pt>
                <c:pt idx="1214">
                  <c:v>166.1</c:v>
                </c:pt>
                <c:pt idx="1215">
                  <c:v>169.86</c:v>
                </c:pt>
                <c:pt idx="1216">
                  <c:v>169.66</c:v>
                </c:pt>
                <c:pt idx="1217">
                  <c:v>169.94</c:v>
                </c:pt>
                <c:pt idx="1218">
                  <c:v>167.58</c:v>
                </c:pt>
                <c:pt idx="1219">
                  <c:v>170.4</c:v>
                </c:pt>
                <c:pt idx="1220">
                  <c:v>170.96</c:v>
                </c:pt>
                <c:pt idx="1221">
                  <c:v>176.36</c:v>
                </c:pt>
                <c:pt idx="1222">
                  <c:v>174.32</c:v>
                </c:pt>
                <c:pt idx="1223">
                  <c:v>170</c:v>
                </c:pt>
                <c:pt idx="1224">
                  <c:v>169</c:v>
                </c:pt>
                <c:pt idx="1225">
                  <c:v>172.02</c:v>
                </c:pt>
                <c:pt idx="1226">
                  <c:v>171.5</c:v>
                </c:pt>
                <c:pt idx="1227">
                  <c:v>166.46</c:v>
                </c:pt>
                <c:pt idx="1228">
                  <c:v>166.3</c:v>
                </c:pt>
                <c:pt idx="1229">
                  <c:v>166.44</c:v>
                </c:pt>
                <c:pt idx="1230">
                  <c:v>167.2</c:v>
                </c:pt>
                <c:pt idx="1231">
                  <c:v>167</c:v>
                </c:pt>
                <c:pt idx="1232">
                  <c:v>171.18</c:v>
                </c:pt>
                <c:pt idx="1233">
                  <c:v>170.48</c:v>
                </c:pt>
                <c:pt idx="1234">
                  <c:v>172</c:v>
                </c:pt>
                <c:pt idx="1235">
                  <c:v>171.88</c:v>
                </c:pt>
                <c:pt idx="1236">
                  <c:v>169.62</c:v>
                </c:pt>
                <c:pt idx="1237">
                  <c:v>173.98</c:v>
                </c:pt>
                <c:pt idx="1238">
                  <c:v>170.9</c:v>
                </c:pt>
                <c:pt idx="1239">
                  <c:v>170.08</c:v>
                </c:pt>
                <c:pt idx="1240">
                  <c:v>179.02</c:v>
                </c:pt>
                <c:pt idx="1241">
                  <c:v>178.92</c:v>
                </c:pt>
                <c:pt idx="1242">
                  <c:v>176.56</c:v>
                </c:pt>
                <c:pt idx="1243">
                  <c:v>179.64</c:v>
                </c:pt>
                <c:pt idx="1244">
                  <c:v>181.7</c:v>
                </c:pt>
                <c:pt idx="1245">
                  <c:v>185.14</c:v>
                </c:pt>
                <c:pt idx="1246">
                  <c:v>187.36</c:v>
                </c:pt>
                <c:pt idx="1247">
                  <c:v>185.78</c:v>
                </c:pt>
                <c:pt idx="1248">
                  <c:v>184.44</c:v>
                </c:pt>
                <c:pt idx="1249">
                  <c:v>185.24</c:v>
                </c:pt>
                <c:pt idx="1250">
                  <c:v>186.66</c:v>
                </c:pt>
                <c:pt idx="1251">
                  <c:v>192.72</c:v>
                </c:pt>
                <c:pt idx="1252">
                  <c:v>192.14</c:v>
                </c:pt>
                <c:pt idx="1253">
                  <c:v>194.24</c:v>
                </c:pt>
                <c:pt idx="1254">
                  <c:v>194.64</c:v>
                </c:pt>
                <c:pt idx="1255">
                  <c:v>195.28</c:v>
                </c:pt>
                <c:pt idx="1256">
                  <c:v>197</c:v>
                </c:pt>
                <c:pt idx="1257">
                  <c:v>191.1</c:v>
                </c:pt>
                <c:pt idx="1258">
                  <c:v>193.36</c:v>
                </c:pt>
                <c:pt idx="1259">
                  <c:v>194</c:v>
                </c:pt>
                <c:pt idx="1260">
                  <c:v>193.46</c:v>
                </c:pt>
                <c:pt idx="1261">
                  <c:v>194</c:v>
                </c:pt>
                <c:pt idx="1262">
                  <c:v>197.4</c:v>
                </c:pt>
                <c:pt idx="1263">
                  <c:v>192.52</c:v>
                </c:pt>
                <c:pt idx="1264">
                  <c:v>192.24</c:v>
                </c:pt>
                <c:pt idx="1265">
                  <c:v>193.4</c:v>
                </c:pt>
                <c:pt idx="1266">
                  <c:v>195.94</c:v>
                </c:pt>
                <c:pt idx="1267">
                  <c:v>194.42</c:v>
                </c:pt>
                <c:pt idx="1268">
                  <c:v>184.14</c:v>
                </c:pt>
                <c:pt idx="1269">
                  <c:v>185.56</c:v>
                </c:pt>
                <c:pt idx="1270">
                  <c:v>184.1</c:v>
                </c:pt>
                <c:pt idx="1271">
                  <c:v>184.16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4-4707-B249-A60B8B325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46079"/>
        <c:axId val="59546559"/>
      </c:lineChart>
      <c:lineChart>
        <c:grouping val="standard"/>
        <c:varyColors val="0"/>
        <c:ser>
          <c:idx val="3"/>
          <c:order val="0"/>
          <c:tx>
            <c:strRef>
              <c:f>'Volatilità rispetto a indice'!$K$1</c:f>
              <c:strCache>
                <c:ptCount val="1"/>
                <c:pt idx="0">
                  <c:v>Volatilità Dax  a 20 gg annualizzata</c:v>
                </c:pt>
              </c:strCache>
            </c:strRef>
          </c:tx>
          <c:spPr>
            <a:ln w="15875" cap="rnd">
              <a:solidFill>
                <a:srgbClr val="FFEE00"/>
              </a:solidFill>
              <a:round/>
            </a:ln>
            <a:effectLst/>
          </c:spPr>
          <c:marker>
            <c:symbol val="none"/>
          </c:marker>
          <c:val>
            <c:numRef>
              <c:f>'Volatilità rispetto a indice'!$K$2:$K$1273</c:f>
              <c:numCache>
                <c:formatCode>0.00%</c:formatCode>
                <c:ptCount val="1272"/>
                <c:pt idx="21">
                  <c:v>0.13759859038330757</c:v>
                </c:pt>
                <c:pt idx="22">
                  <c:v>0.38063171659078415</c:v>
                </c:pt>
                <c:pt idx="23">
                  <c:v>2.8335948118223795E-2</c:v>
                </c:pt>
                <c:pt idx="24">
                  <c:v>6.2607891927119852E-2</c:v>
                </c:pt>
                <c:pt idx="25">
                  <c:v>9.8161723404836226E-2</c:v>
                </c:pt>
                <c:pt idx="26">
                  <c:v>7.1890235954504902E-2</c:v>
                </c:pt>
                <c:pt idx="27">
                  <c:v>0.26898357134232914</c:v>
                </c:pt>
                <c:pt idx="28">
                  <c:v>8.5404524036003168E-2</c:v>
                </c:pt>
                <c:pt idx="29">
                  <c:v>7.3371818518525825E-2</c:v>
                </c:pt>
                <c:pt idx="30">
                  <c:v>7.2464983682874476E-2</c:v>
                </c:pt>
                <c:pt idx="31">
                  <c:v>5.4395715052475431E-2</c:v>
                </c:pt>
                <c:pt idx="32">
                  <c:v>0.3692628144529837</c:v>
                </c:pt>
                <c:pt idx="33">
                  <c:v>0.28025833516116699</c:v>
                </c:pt>
                <c:pt idx="34">
                  <c:v>4.5957767591303468E-2</c:v>
                </c:pt>
                <c:pt idx="35">
                  <c:v>2.8751415099106555E-2</c:v>
                </c:pt>
                <c:pt idx="36">
                  <c:v>3.2397779521964647E-2</c:v>
                </c:pt>
                <c:pt idx="37">
                  <c:v>0.13090958604002778</c:v>
                </c:pt>
                <c:pt idx="38">
                  <c:v>0.10511788507583844</c:v>
                </c:pt>
                <c:pt idx="39">
                  <c:v>3.8096457192872378E-2</c:v>
                </c:pt>
                <c:pt idx="40">
                  <c:v>7.173627715772074E-2</c:v>
                </c:pt>
                <c:pt idx="41">
                  <c:v>4.3521405239979376E-2</c:v>
                </c:pt>
                <c:pt idx="42">
                  <c:v>2.0036869712602361E-2</c:v>
                </c:pt>
                <c:pt idx="43">
                  <c:v>8.7653408250180531E-2</c:v>
                </c:pt>
                <c:pt idx="44">
                  <c:v>0.19933182015107936</c:v>
                </c:pt>
                <c:pt idx="45">
                  <c:v>6.9953779020561505E-2</c:v>
                </c:pt>
                <c:pt idx="46">
                  <c:v>0.27208854449357872</c:v>
                </c:pt>
                <c:pt idx="47">
                  <c:v>5.0130622337736762E-2</c:v>
                </c:pt>
                <c:pt idx="48">
                  <c:v>0.16899864980416882</c:v>
                </c:pt>
                <c:pt idx="49">
                  <c:v>2.9460846805195434E-2</c:v>
                </c:pt>
                <c:pt idx="50">
                  <c:v>6.0222039152032489E-2</c:v>
                </c:pt>
                <c:pt idx="51">
                  <c:v>0.12499100643265372</c:v>
                </c:pt>
                <c:pt idx="52">
                  <c:v>0.19598393011157947</c:v>
                </c:pt>
                <c:pt idx="53">
                  <c:v>9.534237797076793E-2</c:v>
                </c:pt>
                <c:pt idx="54">
                  <c:v>3.7474822245106031E-2</c:v>
                </c:pt>
                <c:pt idx="55">
                  <c:v>3.4080484456158674E-2</c:v>
                </c:pt>
                <c:pt idx="56">
                  <c:v>0.19804992447501185</c:v>
                </c:pt>
                <c:pt idx="57">
                  <c:v>8.6062171686139471E-2</c:v>
                </c:pt>
                <c:pt idx="58">
                  <c:v>0.22865468668811156</c:v>
                </c:pt>
                <c:pt idx="59">
                  <c:v>5.1802935402725583E-2</c:v>
                </c:pt>
                <c:pt idx="60">
                  <c:v>0.1239366043143513</c:v>
                </c:pt>
                <c:pt idx="61">
                  <c:v>2.8061913179043236E-2</c:v>
                </c:pt>
                <c:pt idx="62">
                  <c:v>7.459506399992466E-2</c:v>
                </c:pt>
                <c:pt idx="63">
                  <c:v>0.10446087561342673</c:v>
                </c:pt>
                <c:pt idx="64">
                  <c:v>0.12370169291224734</c:v>
                </c:pt>
                <c:pt idx="65">
                  <c:v>0.10176290787541985</c:v>
                </c:pt>
                <c:pt idx="66">
                  <c:v>0.25686192873609898</c:v>
                </c:pt>
                <c:pt idx="67">
                  <c:v>9.0103133706849567E-2</c:v>
                </c:pt>
                <c:pt idx="68">
                  <c:v>6.3249657058674413E-2</c:v>
                </c:pt>
                <c:pt idx="69">
                  <c:v>2.4612147326993187E-2</c:v>
                </c:pt>
                <c:pt idx="70">
                  <c:v>0.15325756743342459</c:v>
                </c:pt>
                <c:pt idx="71">
                  <c:v>3.7698201783336743E-2</c:v>
                </c:pt>
                <c:pt idx="72">
                  <c:v>6.7165438346708212E-2</c:v>
                </c:pt>
                <c:pt idx="73">
                  <c:v>8.8248605299040744E-2</c:v>
                </c:pt>
                <c:pt idx="74">
                  <c:v>0.10675435071285154</c:v>
                </c:pt>
                <c:pt idx="75">
                  <c:v>0.25251442448773426</c:v>
                </c:pt>
                <c:pt idx="76">
                  <c:v>0.10019060123117675</c:v>
                </c:pt>
                <c:pt idx="77">
                  <c:v>0.24587463264273868</c:v>
                </c:pt>
                <c:pt idx="78">
                  <c:v>2.9361623394924631E-2</c:v>
                </c:pt>
                <c:pt idx="79">
                  <c:v>8.0700211461957471E-4</c:v>
                </c:pt>
                <c:pt idx="80">
                  <c:v>2.7461344776558289E-2</c:v>
                </c:pt>
                <c:pt idx="81">
                  <c:v>2.0773761560453411E-2</c:v>
                </c:pt>
                <c:pt idx="82">
                  <c:v>8.4033126314428927E-2</c:v>
                </c:pt>
                <c:pt idx="83">
                  <c:v>0.13624467777294322</c:v>
                </c:pt>
                <c:pt idx="84">
                  <c:v>6.851643675005703E-2</c:v>
                </c:pt>
                <c:pt idx="85">
                  <c:v>0.12795983664152802</c:v>
                </c:pt>
                <c:pt idx="86">
                  <c:v>0.14592144922613265</c:v>
                </c:pt>
                <c:pt idx="87">
                  <c:v>0.19911518064509862</c:v>
                </c:pt>
                <c:pt idx="88">
                  <c:v>0.12404799168235267</c:v>
                </c:pt>
                <c:pt idx="89">
                  <c:v>8.5113827701355463E-2</c:v>
                </c:pt>
                <c:pt idx="90">
                  <c:v>2.7952379392313629E-2</c:v>
                </c:pt>
                <c:pt idx="91">
                  <c:v>0.19938815872882629</c:v>
                </c:pt>
                <c:pt idx="92">
                  <c:v>4.7425344821603516E-2</c:v>
                </c:pt>
                <c:pt idx="93">
                  <c:v>8.1576759677534055E-2</c:v>
                </c:pt>
                <c:pt idx="94">
                  <c:v>0.11845452264719518</c:v>
                </c:pt>
                <c:pt idx="95">
                  <c:v>0.11322180180211951</c:v>
                </c:pt>
                <c:pt idx="96">
                  <c:v>0.24659914478287459</c:v>
                </c:pt>
                <c:pt idx="97">
                  <c:v>8.2808142470429336E-2</c:v>
                </c:pt>
                <c:pt idx="98">
                  <c:v>4.7677370956227781E-2</c:v>
                </c:pt>
                <c:pt idx="99">
                  <c:v>0.1734533687275209</c:v>
                </c:pt>
                <c:pt idx="100">
                  <c:v>2.5191913937295331E-2</c:v>
                </c:pt>
                <c:pt idx="101">
                  <c:v>4.4366634889558609E-2</c:v>
                </c:pt>
                <c:pt idx="102">
                  <c:v>5.5725132009552036E-2</c:v>
                </c:pt>
                <c:pt idx="103">
                  <c:v>0.17924239469249309</c:v>
                </c:pt>
                <c:pt idx="104">
                  <c:v>2.7498305470307081E-4</c:v>
                </c:pt>
                <c:pt idx="105">
                  <c:v>5.2092843666438321E-2</c:v>
                </c:pt>
                <c:pt idx="106">
                  <c:v>0.24174712877651619</c:v>
                </c:pt>
                <c:pt idx="107">
                  <c:v>8.7857776507727206E-2</c:v>
                </c:pt>
                <c:pt idx="108">
                  <c:v>0.20051737702003147</c:v>
                </c:pt>
                <c:pt idx="109">
                  <c:v>0.10620329378093883</c:v>
                </c:pt>
                <c:pt idx="110">
                  <c:v>0.25809562704334155</c:v>
                </c:pt>
                <c:pt idx="111">
                  <c:v>5.6991878565524519E-3</c:v>
                </c:pt>
                <c:pt idx="112">
                  <c:v>0.13771475637740294</c:v>
                </c:pt>
                <c:pt idx="113">
                  <c:v>0.14454082508659347</c:v>
                </c:pt>
                <c:pt idx="114">
                  <c:v>1.8928770643456411E-3</c:v>
                </c:pt>
                <c:pt idx="115">
                  <c:v>0.17293272838497947</c:v>
                </c:pt>
                <c:pt idx="116">
                  <c:v>0.13126901182650824</c:v>
                </c:pt>
                <c:pt idx="117">
                  <c:v>4.4490300763274607E-2</c:v>
                </c:pt>
                <c:pt idx="118">
                  <c:v>0.24400085483640627</c:v>
                </c:pt>
                <c:pt idx="119">
                  <c:v>6.8990528761011388E-2</c:v>
                </c:pt>
                <c:pt idx="120">
                  <c:v>0.11566727089562867</c:v>
                </c:pt>
                <c:pt idx="121">
                  <c:v>1.1532805656592887E-3</c:v>
                </c:pt>
                <c:pt idx="122">
                  <c:v>0.19350808428180991</c:v>
                </c:pt>
                <c:pt idx="123">
                  <c:v>3.7234939148647034E-2</c:v>
                </c:pt>
                <c:pt idx="124">
                  <c:v>0.28277317963594567</c:v>
                </c:pt>
                <c:pt idx="125">
                  <c:v>4.7460276027296959E-2</c:v>
                </c:pt>
                <c:pt idx="126">
                  <c:v>0.16371460005337732</c:v>
                </c:pt>
                <c:pt idx="127">
                  <c:v>7.0896543803383477E-2</c:v>
                </c:pt>
                <c:pt idx="128">
                  <c:v>3.8101410774433755E-2</c:v>
                </c:pt>
                <c:pt idx="129">
                  <c:v>0.14096462124641837</c:v>
                </c:pt>
                <c:pt idx="130">
                  <c:v>0.12480744786875762</c:v>
                </c:pt>
                <c:pt idx="131">
                  <c:v>5.900877341563477E-2</c:v>
                </c:pt>
                <c:pt idx="132">
                  <c:v>0.10647182427139354</c:v>
                </c:pt>
                <c:pt idx="133">
                  <c:v>2.9694326738972255E-2</c:v>
                </c:pt>
                <c:pt idx="134">
                  <c:v>1.8092934692574354E-3</c:v>
                </c:pt>
                <c:pt idx="135">
                  <c:v>0.16795692126128334</c:v>
                </c:pt>
                <c:pt idx="136">
                  <c:v>6.0622432797150787E-2</c:v>
                </c:pt>
                <c:pt idx="137">
                  <c:v>0.12416327003131811</c:v>
                </c:pt>
                <c:pt idx="138">
                  <c:v>8.9356129661009837E-2</c:v>
                </c:pt>
                <c:pt idx="139">
                  <c:v>8.9141949558815964E-2</c:v>
                </c:pt>
                <c:pt idx="140">
                  <c:v>6.9086540861092727E-2</c:v>
                </c:pt>
                <c:pt idx="141">
                  <c:v>0.16692690634370716</c:v>
                </c:pt>
                <c:pt idx="142">
                  <c:v>5.3119186319981098E-3</c:v>
                </c:pt>
                <c:pt idx="143">
                  <c:v>0.26133220421251091</c:v>
                </c:pt>
                <c:pt idx="144">
                  <c:v>5.8069082919569359E-2</c:v>
                </c:pt>
                <c:pt idx="145">
                  <c:v>6.9825224879513344E-3</c:v>
                </c:pt>
                <c:pt idx="146">
                  <c:v>0.3269079916530615</c:v>
                </c:pt>
                <c:pt idx="147">
                  <c:v>2.6413011610310063E-2</c:v>
                </c:pt>
                <c:pt idx="148">
                  <c:v>0.1135608824844523</c:v>
                </c:pt>
                <c:pt idx="149">
                  <c:v>0.33192948446414799</c:v>
                </c:pt>
                <c:pt idx="150">
                  <c:v>0.10798063565471783</c:v>
                </c:pt>
                <c:pt idx="151">
                  <c:v>3.0389092651231211E-2</c:v>
                </c:pt>
                <c:pt idx="152">
                  <c:v>0.116991401986358</c:v>
                </c:pt>
                <c:pt idx="153">
                  <c:v>0.19458751617191575</c:v>
                </c:pt>
                <c:pt idx="154">
                  <c:v>0.20275942178189665</c:v>
                </c:pt>
                <c:pt idx="155">
                  <c:v>5.3028600553839469E-2</c:v>
                </c:pt>
                <c:pt idx="156">
                  <c:v>0.14901353366823264</c:v>
                </c:pt>
                <c:pt idx="157">
                  <c:v>0.14527793679239642</c:v>
                </c:pt>
                <c:pt idx="158">
                  <c:v>0.1079385696517884</c:v>
                </c:pt>
                <c:pt idx="159">
                  <c:v>0.11981822117530037</c:v>
                </c:pt>
                <c:pt idx="160">
                  <c:v>3.5209056459653235E-2</c:v>
                </c:pt>
                <c:pt idx="161">
                  <c:v>9.0527070058298909E-2</c:v>
                </c:pt>
                <c:pt idx="162">
                  <c:v>0.29023730833827144</c:v>
                </c:pt>
                <c:pt idx="163">
                  <c:v>0.10556433253448498</c:v>
                </c:pt>
                <c:pt idx="164">
                  <c:v>0.12806316518138183</c:v>
                </c:pt>
                <c:pt idx="165">
                  <c:v>0.29186714357980631</c:v>
                </c:pt>
                <c:pt idx="166">
                  <c:v>3.0532969637650915E-2</c:v>
                </c:pt>
                <c:pt idx="167">
                  <c:v>8.667036369536385E-2</c:v>
                </c:pt>
                <c:pt idx="168">
                  <c:v>0.48577539690077554</c:v>
                </c:pt>
                <c:pt idx="169">
                  <c:v>0.29890009128471751</c:v>
                </c:pt>
                <c:pt idx="170">
                  <c:v>0.10114732127291427</c:v>
                </c:pt>
                <c:pt idx="171">
                  <c:v>0.11984684149032217</c:v>
                </c:pt>
                <c:pt idx="172">
                  <c:v>7.9482253272863373E-2</c:v>
                </c:pt>
                <c:pt idx="173">
                  <c:v>0.23916769506668586</c:v>
                </c:pt>
                <c:pt idx="174">
                  <c:v>7.3521658418939081E-2</c:v>
                </c:pt>
                <c:pt idx="175">
                  <c:v>3.5903822844220432E-2</c:v>
                </c:pt>
                <c:pt idx="176">
                  <c:v>0.28775038208925835</c:v>
                </c:pt>
                <c:pt idx="177">
                  <c:v>0.16076985151099288</c:v>
                </c:pt>
                <c:pt idx="178">
                  <c:v>0.10025224735955811</c:v>
                </c:pt>
                <c:pt idx="179">
                  <c:v>9.461158334716796E-2</c:v>
                </c:pt>
                <c:pt idx="180">
                  <c:v>1.8031458850314826E-2</c:v>
                </c:pt>
                <c:pt idx="181">
                  <c:v>0.15216251381183804</c:v>
                </c:pt>
                <c:pt idx="182">
                  <c:v>6.8624996067232644E-2</c:v>
                </c:pt>
                <c:pt idx="183">
                  <c:v>0.1917710923668044</c:v>
                </c:pt>
                <c:pt idx="184">
                  <c:v>3.5605217295331885E-2</c:v>
                </c:pt>
                <c:pt idx="185">
                  <c:v>0.182817118803138</c:v>
                </c:pt>
                <c:pt idx="186">
                  <c:v>4.255083928252793E-3</c:v>
                </c:pt>
                <c:pt idx="187">
                  <c:v>0.19823001566880769</c:v>
                </c:pt>
                <c:pt idx="188">
                  <c:v>4.502703733957051E-2</c:v>
                </c:pt>
                <c:pt idx="189">
                  <c:v>7.0462863773111978E-2</c:v>
                </c:pt>
                <c:pt idx="190">
                  <c:v>8.3033281656278324E-2</c:v>
                </c:pt>
                <c:pt idx="191">
                  <c:v>0.25643114647746451</c:v>
                </c:pt>
                <c:pt idx="192">
                  <c:v>0.40882882648615243</c:v>
                </c:pt>
                <c:pt idx="193">
                  <c:v>2.2157608358959868E-2</c:v>
                </c:pt>
                <c:pt idx="194">
                  <c:v>4.7193095459403818E-2</c:v>
                </c:pt>
                <c:pt idx="195">
                  <c:v>0.15773233603408884</c:v>
                </c:pt>
                <c:pt idx="196">
                  <c:v>3.3367849024388968E-2</c:v>
                </c:pt>
                <c:pt idx="197">
                  <c:v>1.8338396172596236E-2</c:v>
                </c:pt>
                <c:pt idx="198">
                  <c:v>0.26353846923495211</c:v>
                </c:pt>
                <c:pt idx="199">
                  <c:v>5.7171231308090341E-2</c:v>
                </c:pt>
                <c:pt idx="200">
                  <c:v>0.135009386714041</c:v>
                </c:pt>
                <c:pt idx="201">
                  <c:v>2.0356490258015066E-2</c:v>
                </c:pt>
                <c:pt idx="202">
                  <c:v>7.4950414202737903E-2</c:v>
                </c:pt>
                <c:pt idx="203">
                  <c:v>2.8239447456826668E-2</c:v>
                </c:pt>
                <c:pt idx="204">
                  <c:v>0.21487598131922794</c:v>
                </c:pt>
                <c:pt idx="205">
                  <c:v>3.7965230026002182E-2</c:v>
                </c:pt>
                <c:pt idx="206">
                  <c:v>0.10496951971688231</c:v>
                </c:pt>
                <c:pt idx="207">
                  <c:v>1.4872828121626816E-2</c:v>
                </c:pt>
                <c:pt idx="208">
                  <c:v>6.4561680232294014E-2</c:v>
                </c:pt>
                <c:pt idx="209">
                  <c:v>1.6438518667073305E-3</c:v>
                </c:pt>
                <c:pt idx="210">
                  <c:v>0.1475257954993133</c:v>
                </c:pt>
                <c:pt idx="211">
                  <c:v>0.28873296415350941</c:v>
                </c:pt>
                <c:pt idx="212">
                  <c:v>0.11995035106116624</c:v>
                </c:pt>
                <c:pt idx="213">
                  <c:v>3.1393999645768383E-3</c:v>
                </c:pt>
                <c:pt idx="214">
                  <c:v>0.2694214144219082</c:v>
                </c:pt>
                <c:pt idx="215">
                  <c:v>0.10530052420381388</c:v>
                </c:pt>
                <c:pt idx="216">
                  <c:v>3.7960076227968584E-2</c:v>
                </c:pt>
                <c:pt idx="217">
                  <c:v>0.22319669360706948</c:v>
                </c:pt>
                <c:pt idx="218">
                  <c:v>2.9025160119295346E-2</c:v>
                </c:pt>
                <c:pt idx="219">
                  <c:v>0.15367250479365707</c:v>
                </c:pt>
                <c:pt idx="220">
                  <c:v>3.6399353718347446E-2</c:v>
                </c:pt>
                <c:pt idx="221">
                  <c:v>3.1810605717140179E-2</c:v>
                </c:pt>
                <c:pt idx="222">
                  <c:v>2.3412798953806466E-2</c:v>
                </c:pt>
                <c:pt idx="223">
                  <c:v>4.8880151856735658E-2</c:v>
                </c:pt>
                <c:pt idx="224">
                  <c:v>3.5412049017797216E-2</c:v>
                </c:pt>
                <c:pt idx="225">
                  <c:v>2.6231703134033075E-2</c:v>
                </c:pt>
                <c:pt idx="226">
                  <c:v>0.11823707929593712</c:v>
                </c:pt>
                <c:pt idx="227">
                  <c:v>3.697595365293703E-2</c:v>
                </c:pt>
                <c:pt idx="228">
                  <c:v>1.8667507508884976E-2</c:v>
                </c:pt>
                <c:pt idx="229">
                  <c:v>7.2001271947669143E-2</c:v>
                </c:pt>
                <c:pt idx="230">
                  <c:v>1.7021897779149635E-2</c:v>
                </c:pt>
                <c:pt idx="231">
                  <c:v>8.0704269934394945E-2</c:v>
                </c:pt>
                <c:pt idx="232">
                  <c:v>0.11703832772570705</c:v>
                </c:pt>
                <c:pt idx="233">
                  <c:v>0.15854121986614936</c:v>
                </c:pt>
                <c:pt idx="234">
                  <c:v>0.24324714589787599</c:v>
                </c:pt>
                <c:pt idx="235">
                  <c:v>5.478510141369082E-3</c:v>
                </c:pt>
                <c:pt idx="236">
                  <c:v>3.704423293254297E-2</c:v>
                </c:pt>
                <c:pt idx="237">
                  <c:v>2.1949284725154242E-2</c:v>
                </c:pt>
                <c:pt idx="238">
                  <c:v>0.12134992161791382</c:v>
                </c:pt>
                <c:pt idx="239">
                  <c:v>0.12427724966782584</c:v>
                </c:pt>
                <c:pt idx="240">
                  <c:v>1.5326336000333202E-2</c:v>
                </c:pt>
                <c:pt idx="241">
                  <c:v>0.10746220980836592</c:v>
                </c:pt>
                <c:pt idx="242">
                  <c:v>1.149801570365179E-2</c:v>
                </c:pt>
                <c:pt idx="243">
                  <c:v>8.1224223244517488E-2</c:v>
                </c:pt>
                <c:pt idx="244">
                  <c:v>9.3104873236633787E-2</c:v>
                </c:pt>
                <c:pt idx="245">
                  <c:v>4.7174452543574115E-2</c:v>
                </c:pt>
                <c:pt idx="246">
                  <c:v>3.8162099226235591E-2</c:v>
                </c:pt>
                <c:pt idx="247">
                  <c:v>3.1008822764891489E-2</c:v>
                </c:pt>
                <c:pt idx="248">
                  <c:v>2.0302858695795217E-2</c:v>
                </c:pt>
                <c:pt idx="249">
                  <c:v>6.6102916696453157E-3</c:v>
                </c:pt>
                <c:pt idx="250">
                  <c:v>1.2421577667670351E-2</c:v>
                </c:pt>
                <c:pt idx="251">
                  <c:v>3.9288218061620674E-2</c:v>
                </c:pt>
                <c:pt idx="252">
                  <c:v>0.12320681326699254</c:v>
                </c:pt>
                <c:pt idx="253">
                  <c:v>9.2067069152150321E-2</c:v>
                </c:pt>
                <c:pt idx="254">
                  <c:v>9.9810187640362882E-2</c:v>
                </c:pt>
                <c:pt idx="255">
                  <c:v>4.4925626613117942E-2</c:v>
                </c:pt>
                <c:pt idx="256">
                  <c:v>0.15245021896309313</c:v>
                </c:pt>
                <c:pt idx="257">
                  <c:v>5.0709881595964547E-2</c:v>
                </c:pt>
                <c:pt idx="258">
                  <c:v>4.232207243163006E-2</c:v>
                </c:pt>
                <c:pt idx="259">
                  <c:v>3.426481307199174E-3</c:v>
                </c:pt>
                <c:pt idx="260">
                  <c:v>6.0949334784108099E-2</c:v>
                </c:pt>
                <c:pt idx="261">
                  <c:v>8.3966443794433118E-2</c:v>
                </c:pt>
                <c:pt idx="262">
                  <c:v>5.4135212802171456E-2</c:v>
                </c:pt>
                <c:pt idx="263">
                  <c:v>2.4553955183208329E-2</c:v>
                </c:pt>
                <c:pt idx="264">
                  <c:v>0.11968684878798531</c:v>
                </c:pt>
                <c:pt idx="265">
                  <c:v>6.1352523577910344E-2</c:v>
                </c:pt>
                <c:pt idx="266">
                  <c:v>2.4608078305334163E-2</c:v>
                </c:pt>
                <c:pt idx="267">
                  <c:v>0.1967414003338924</c:v>
                </c:pt>
                <c:pt idx="268">
                  <c:v>0.17185233953962756</c:v>
                </c:pt>
                <c:pt idx="269">
                  <c:v>0.34222858704668824</c:v>
                </c:pt>
                <c:pt idx="270">
                  <c:v>0.17503175980945568</c:v>
                </c:pt>
                <c:pt idx="271">
                  <c:v>9.7468606186077195E-2</c:v>
                </c:pt>
                <c:pt idx="272">
                  <c:v>1.8412882307741563E-2</c:v>
                </c:pt>
                <c:pt idx="273">
                  <c:v>7.1909662711371863E-2</c:v>
                </c:pt>
                <c:pt idx="274">
                  <c:v>3.0519741778944984E-2</c:v>
                </c:pt>
                <c:pt idx="275">
                  <c:v>0.12277694994206115</c:v>
                </c:pt>
                <c:pt idx="276">
                  <c:v>1.8516006796925957E-2</c:v>
                </c:pt>
                <c:pt idx="277">
                  <c:v>8.9849882665496025E-2</c:v>
                </c:pt>
                <c:pt idx="278">
                  <c:v>2.406597031312234E-2</c:v>
                </c:pt>
                <c:pt idx="279">
                  <c:v>2.0588471929341608E-2</c:v>
                </c:pt>
                <c:pt idx="280">
                  <c:v>0.13095790096521734</c:v>
                </c:pt>
                <c:pt idx="281">
                  <c:v>0.10239140884964261</c:v>
                </c:pt>
                <c:pt idx="282">
                  <c:v>8.4088754335726767E-2</c:v>
                </c:pt>
                <c:pt idx="283">
                  <c:v>1.9909800121153037E-2</c:v>
                </c:pt>
                <c:pt idx="284">
                  <c:v>2.662031378855309E-2</c:v>
                </c:pt>
                <c:pt idx="285">
                  <c:v>5.0676601077447495E-2</c:v>
                </c:pt>
                <c:pt idx="286">
                  <c:v>0.19435808054842696</c:v>
                </c:pt>
                <c:pt idx="287">
                  <c:v>0.25896007011085437</c:v>
                </c:pt>
                <c:pt idx="288">
                  <c:v>0.24200628832497001</c:v>
                </c:pt>
                <c:pt idx="289">
                  <c:v>0.55965298148769138</c:v>
                </c:pt>
                <c:pt idx="290">
                  <c:v>0.23070306133381457</c:v>
                </c:pt>
                <c:pt idx="291">
                  <c:v>0.14544805445660999</c:v>
                </c:pt>
                <c:pt idx="292">
                  <c:v>0.21339039832081536</c:v>
                </c:pt>
                <c:pt idx="293">
                  <c:v>0.49614034355544712</c:v>
                </c:pt>
                <c:pt idx="294">
                  <c:v>0.23242473063538549</c:v>
                </c:pt>
                <c:pt idx="295">
                  <c:v>4.4859760901324132E-2</c:v>
                </c:pt>
                <c:pt idx="296">
                  <c:v>5.2414607446081014E-2</c:v>
                </c:pt>
                <c:pt idx="297">
                  <c:v>0.12007855181296367</c:v>
                </c:pt>
                <c:pt idx="298">
                  <c:v>0.36866497769239454</c:v>
                </c:pt>
                <c:pt idx="299">
                  <c:v>1.0398487521504967</c:v>
                </c:pt>
                <c:pt idx="300">
                  <c:v>0.25908828786800253</c:v>
                </c:pt>
                <c:pt idx="301">
                  <c:v>3.5961289804296678E-2</c:v>
                </c:pt>
                <c:pt idx="302">
                  <c:v>1.4644081107076279</c:v>
                </c:pt>
                <c:pt idx="303">
                  <c:v>5.423869852913487E-2</c:v>
                </c:pt>
                <c:pt idx="304">
                  <c:v>0.52800202997060963</c:v>
                </c:pt>
                <c:pt idx="305">
                  <c:v>0.16184213381016768</c:v>
                </c:pt>
                <c:pt idx="306">
                  <c:v>0.5404092501171851</c:v>
                </c:pt>
                <c:pt idx="307">
                  <c:v>0.29190784575012046</c:v>
                </c:pt>
                <c:pt idx="308">
                  <c:v>0.86675724004067689</c:v>
                </c:pt>
                <c:pt idx="309">
                  <c:v>2.5845651989183194E-2</c:v>
                </c:pt>
                <c:pt idx="310">
                  <c:v>1.1827087529941678</c:v>
                </c:pt>
                <c:pt idx="311">
                  <c:v>0.56302930919081473</c:v>
                </c:pt>
                <c:pt idx="312">
                  <c:v>0.5847245167711308</c:v>
                </c:pt>
                <c:pt idx="313">
                  <c:v>0.39063857192965701</c:v>
                </c:pt>
                <c:pt idx="314">
                  <c:v>9.169849791889223E-2</c:v>
                </c:pt>
                <c:pt idx="315">
                  <c:v>3.7593664053650121E-3</c:v>
                </c:pt>
                <c:pt idx="316">
                  <c:v>0.28012174781735166</c:v>
                </c:pt>
                <c:pt idx="317">
                  <c:v>0.41572434036988409</c:v>
                </c:pt>
                <c:pt idx="318">
                  <c:v>0.87612666963950647</c:v>
                </c:pt>
                <c:pt idx="319">
                  <c:v>0.78851588132646244</c:v>
                </c:pt>
                <c:pt idx="320">
                  <c:v>0.34886963391946535</c:v>
                </c:pt>
                <c:pt idx="321">
                  <c:v>1.4395685843431976</c:v>
                </c:pt>
                <c:pt idx="322">
                  <c:v>0.16248358027180484</c:v>
                </c:pt>
                <c:pt idx="323">
                  <c:v>0.7511407310488698</c:v>
                </c:pt>
                <c:pt idx="324">
                  <c:v>0.69608971272811748</c:v>
                </c:pt>
                <c:pt idx="325">
                  <c:v>0.66638734822753742</c:v>
                </c:pt>
                <c:pt idx="326">
                  <c:v>0.12572373882308877</c:v>
                </c:pt>
                <c:pt idx="327">
                  <c:v>0.35492022667793016</c:v>
                </c:pt>
                <c:pt idx="328">
                  <c:v>0.21853613784319142</c:v>
                </c:pt>
                <c:pt idx="329">
                  <c:v>0.98954867800051083</c:v>
                </c:pt>
                <c:pt idx="330">
                  <c:v>9.3267743001843359E-2</c:v>
                </c:pt>
                <c:pt idx="331">
                  <c:v>0.33445693021897671</c:v>
                </c:pt>
                <c:pt idx="332">
                  <c:v>0.76769875379269514</c:v>
                </c:pt>
                <c:pt idx="333">
                  <c:v>6.9839928972524903E-2</c:v>
                </c:pt>
                <c:pt idx="334">
                  <c:v>0.18367387337359717</c:v>
                </c:pt>
                <c:pt idx="335">
                  <c:v>0.19926918855825365</c:v>
                </c:pt>
                <c:pt idx="336">
                  <c:v>0.44626666185798919</c:v>
                </c:pt>
                <c:pt idx="337">
                  <c:v>0.3311705192563511</c:v>
                </c:pt>
                <c:pt idx="338">
                  <c:v>0.75911923946077609</c:v>
                </c:pt>
                <c:pt idx="339">
                  <c:v>0.14851423189582785</c:v>
                </c:pt>
                <c:pt idx="340">
                  <c:v>0.17631790030046979</c:v>
                </c:pt>
                <c:pt idx="341">
                  <c:v>0.3312084444906323</c:v>
                </c:pt>
                <c:pt idx="342">
                  <c:v>0.14488567391883944</c:v>
                </c:pt>
                <c:pt idx="343">
                  <c:v>0.15518639133454271</c:v>
                </c:pt>
                <c:pt idx="344">
                  <c:v>0.24486987139893884</c:v>
                </c:pt>
                <c:pt idx="345">
                  <c:v>0.20955621303812572</c:v>
                </c:pt>
                <c:pt idx="346">
                  <c:v>0.56657462930358116</c:v>
                </c:pt>
                <c:pt idx="347">
                  <c:v>0.47380016113136308</c:v>
                </c:pt>
                <c:pt idx="348">
                  <c:v>3.0025448518507962E-2</c:v>
                </c:pt>
                <c:pt idx="349">
                  <c:v>0.26485613505437272</c:v>
                </c:pt>
                <c:pt idx="350">
                  <c:v>0.19939293799316551</c:v>
                </c:pt>
                <c:pt idx="351">
                  <c:v>2.9139521662746436E-2</c:v>
                </c:pt>
                <c:pt idx="352">
                  <c:v>3.0765301788588318E-2</c:v>
                </c:pt>
                <c:pt idx="353">
                  <c:v>0.17158485015411121</c:v>
                </c:pt>
                <c:pt idx="354">
                  <c:v>0.3697269819314481</c:v>
                </c:pt>
                <c:pt idx="355">
                  <c:v>0.22899738435796069</c:v>
                </c:pt>
                <c:pt idx="356">
                  <c:v>0.13495438371039081</c:v>
                </c:pt>
                <c:pt idx="357">
                  <c:v>0.55668019564398197</c:v>
                </c:pt>
                <c:pt idx="358">
                  <c:v>0.2120166980782863</c:v>
                </c:pt>
                <c:pt idx="359">
                  <c:v>0.22000146318403424</c:v>
                </c:pt>
                <c:pt idx="360">
                  <c:v>5.7556979517864884E-2</c:v>
                </c:pt>
                <c:pt idx="361">
                  <c:v>0.17223157040831552</c:v>
                </c:pt>
                <c:pt idx="362">
                  <c:v>0.21254645516766504</c:v>
                </c:pt>
                <c:pt idx="363">
                  <c:v>0.29198997963810985</c:v>
                </c:pt>
                <c:pt idx="364">
                  <c:v>0.15802173450127727</c:v>
                </c:pt>
                <c:pt idx="365">
                  <c:v>0.65508397548576436</c:v>
                </c:pt>
                <c:pt idx="366">
                  <c:v>0.35803414165494551</c:v>
                </c:pt>
                <c:pt idx="367">
                  <c:v>8.8997369488036618E-2</c:v>
                </c:pt>
                <c:pt idx="368">
                  <c:v>6.7337285965988883E-2</c:v>
                </c:pt>
                <c:pt idx="369">
                  <c:v>3.6853664894092988E-2</c:v>
                </c:pt>
                <c:pt idx="370">
                  <c:v>0.37909730821065851</c:v>
                </c:pt>
                <c:pt idx="371">
                  <c:v>0.12504996860444806</c:v>
                </c:pt>
                <c:pt idx="372">
                  <c:v>0.54034643011678984</c:v>
                </c:pt>
                <c:pt idx="373">
                  <c:v>4.0602760418095414E-2</c:v>
                </c:pt>
                <c:pt idx="374">
                  <c:v>0.10479749426250348</c:v>
                </c:pt>
                <c:pt idx="375">
                  <c:v>0.28141575158001508</c:v>
                </c:pt>
                <c:pt idx="376">
                  <c:v>0.35489223675275111</c:v>
                </c:pt>
                <c:pt idx="377">
                  <c:v>5.1625028639279511E-3</c:v>
                </c:pt>
                <c:pt idx="378">
                  <c:v>5.6413324156646003E-2</c:v>
                </c:pt>
                <c:pt idx="379">
                  <c:v>4.7130623633128331E-2</c:v>
                </c:pt>
                <c:pt idx="380">
                  <c:v>0.36035279512196666</c:v>
                </c:pt>
                <c:pt idx="381">
                  <c:v>2.4898051988576895E-2</c:v>
                </c:pt>
                <c:pt idx="382">
                  <c:v>0.40404164452276531</c:v>
                </c:pt>
                <c:pt idx="383">
                  <c:v>1.4911831341129013E-2</c:v>
                </c:pt>
                <c:pt idx="384">
                  <c:v>0.16459006183558231</c:v>
                </c:pt>
                <c:pt idx="385">
                  <c:v>0.22793099972614522</c:v>
                </c:pt>
                <c:pt idx="386">
                  <c:v>0.15077627069969587</c:v>
                </c:pt>
                <c:pt idx="387">
                  <c:v>0.29623250183707994</c:v>
                </c:pt>
                <c:pt idx="388">
                  <c:v>9.3630994500221817E-2</c:v>
                </c:pt>
                <c:pt idx="389">
                  <c:v>0.10073286485507324</c:v>
                </c:pt>
                <c:pt idx="390">
                  <c:v>0.12614297329457919</c:v>
                </c:pt>
                <c:pt idx="391">
                  <c:v>0.49896692914471386</c:v>
                </c:pt>
                <c:pt idx="392">
                  <c:v>0.13537005083004153</c:v>
                </c:pt>
                <c:pt idx="393">
                  <c:v>8.1117620427848619E-2</c:v>
                </c:pt>
                <c:pt idx="394">
                  <c:v>0.36137506248092593</c:v>
                </c:pt>
                <c:pt idx="395">
                  <c:v>7.1564493733262624E-2</c:v>
                </c:pt>
                <c:pt idx="396">
                  <c:v>4.3056316946734147E-2</c:v>
                </c:pt>
                <c:pt idx="397">
                  <c:v>0.32546247283264623</c:v>
                </c:pt>
                <c:pt idx="398">
                  <c:v>0.32261936399840896</c:v>
                </c:pt>
                <c:pt idx="399">
                  <c:v>0.24269541404526945</c:v>
                </c:pt>
                <c:pt idx="400">
                  <c:v>0.40338879079806522</c:v>
                </c:pt>
                <c:pt idx="401">
                  <c:v>6.8060472493570834E-2</c:v>
                </c:pt>
                <c:pt idx="402">
                  <c:v>5.7579325763396805E-2</c:v>
                </c:pt>
                <c:pt idx="403">
                  <c:v>0.18986406230787078</c:v>
                </c:pt>
                <c:pt idx="404">
                  <c:v>7.2831944451168293E-2</c:v>
                </c:pt>
                <c:pt idx="405">
                  <c:v>0.10154411416915117</c:v>
                </c:pt>
                <c:pt idx="406">
                  <c:v>2.2495952459076984E-2</c:v>
                </c:pt>
                <c:pt idx="407">
                  <c:v>0.14518916909059104</c:v>
                </c:pt>
                <c:pt idx="408">
                  <c:v>9.4795107213923507E-2</c:v>
                </c:pt>
                <c:pt idx="409">
                  <c:v>0.19015092424130092</c:v>
                </c:pt>
                <c:pt idx="410">
                  <c:v>9.0158628193379067E-2</c:v>
                </c:pt>
                <c:pt idx="411">
                  <c:v>2.3893810874358153E-2</c:v>
                </c:pt>
                <c:pt idx="412">
                  <c:v>8.3707552184441911E-2</c:v>
                </c:pt>
                <c:pt idx="413">
                  <c:v>0.10146216911226727</c:v>
                </c:pt>
                <c:pt idx="414">
                  <c:v>5.771354053847725E-2</c:v>
                </c:pt>
                <c:pt idx="415">
                  <c:v>0.2652088643720269</c:v>
                </c:pt>
                <c:pt idx="416">
                  <c:v>7.1649138441118249E-3</c:v>
                </c:pt>
                <c:pt idx="417">
                  <c:v>0.50423593540345391</c:v>
                </c:pt>
                <c:pt idx="418">
                  <c:v>1.9833024343054971E-2</c:v>
                </c:pt>
                <c:pt idx="419">
                  <c:v>0.35434970370742747</c:v>
                </c:pt>
                <c:pt idx="420">
                  <c:v>3.4891569378746032E-2</c:v>
                </c:pt>
                <c:pt idx="421">
                  <c:v>2.776663427334853E-2</c:v>
                </c:pt>
                <c:pt idx="422">
                  <c:v>0.29146585192703056</c:v>
                </c:pt>
                <c:pt idx="423">
                  <c:v>0.23240210536743042</c:v>
                </c:pt>
                <c:pt idx="424">
                  <c:v>0.19765443203696076</c:v>
                </c:pt>
                <c:pt idx="425">
                  <c:v>4.2073600394205166E-3</c:v>
                </c:pt>
                <c:pt idx="426">
                  <c:v>0.21009764321499841</c:v>
                </c:pt>
                <c:pt idx="427">
                  <c:v>0.28629735480001944</c:v>
                </c:pt>
                <c:pt idx="428">
                  <c:v>5.6040637573286985E-2</c:v>
                </c:pt>
                <c:pt idx="429">
                  <c:v>2.1939527832228748E-2</c:v>
                </c:pt>
                <c:pt idx="430">
                  <c:v>2.6038304708160386E-2</c:v>
                </c:pt>
                <c:pt idx="431">
                  <c:v>6.2562069526376621E-2</c:v>
                </c:pt>
                <c:pt idx="432">
                  <c:v>0.16013537398906524</c:v>
                </c:pt>
                <c:pt idx="433">
                  <c:v>1.7105000196559597E-2</c:v>
                </c:pt>
                <c:pt idx="434">
                  <c:v>0.34060218100147199</c:v>
                </c:pt>
                <c:pt idx="435">
                  <c:v>0.49790856736916972</c:v>
                </c:pt>
                <c:pt idx="436">
                  <c:v>6.3519836506010674E-2</c:v>
                </c:pt>
                <c:pt idx="437">
                  <c:v>0.12331600266897558</c:v>
                </c:pt>
                <c:pt idx="438">
                  <c:v>2.1901695001439476E-2</c:v>
                </c:pt>
                <c:pt idx="439">
                  <c:v>4.7094624516176103E-2</c:v>
                </c:pt>
                <c:pt idx="440">
                  <c:v>0.33088252907636007</c:v>
                </c:pt>
                <c:pt idx="441">
                  <c:v>0.26986234224895367</c:v>
                </c:pt>
                <c:pt idx="442">
                  <c:v>0.10136577748534757</c:v>
                </c:pt>
                <c:pt idx="443">
                  <c:v>0.16007178971122857</c:v>
                </c:pt>
                <c:pt idx="444">
                  <c:v>0.25979559522898177</c:v>
                </c:pt>
                <c:pt idx="445">
                  <c:v>0.23616433706345391</c:v>
                </c:pt>
                <c:pt idx="446">
                  <c:v>0.16256173180721012</c:v>
                </c:pt>
                <c:pt idx="447">
                  <c:v>4.3636377152064691E-2</c:v>
                </c:pt>
                <c:pt idx="448">
                  <c:v>0.10337704673881469</c:v>
                </c:pt>
                <c:pt idx="449">
                  <c:v>1.5568007287944812E-2</c:v>
                </c:pt>
                <c:pt idx="450">
                  <c:v>5.432279665830609E-2</c:v>
                </c:pt>
                <c:pt idx="451">
                  <c:v>0.13446532135867742</c:v>
                </c:pt>
                <c:pt idx="452">
                  <c:v>4.790137243202313E-2</c:v>
                </c:pt>
                <c:pt idx="453">
                  <c:v>0.20461322538466897</c:v>
                </c:pt>
                <c:pt idx="454">
                  <c:v>0.68203568718119234</c:v>
                </c:pt>
                <c:pt idx="455">
                  <c:v>9.3739287228144855E-2</c:v>
                </c:pt>
                <c:pt idx="456">
                  <c:v>0.14647495631789395</c:v>
                </c:pt>
                <c:pt idx="457">
                  <c:v>0.12678325310385724</c:v>
                </c:pt>
                <c:pt idx="458">
                  <c:v>0.10994615804615684</c:v>
                </c:pt>
                <c:pt idx="459">
                  <c:v>0.26436323639266768</c:v>
                </c:pt>
                <c:pt idx="460">
                  <c:v>0.38446865652320455</c:v>
                </c:pt>
                <c:pt idx="461">
                  <c:v>4.8106870642518063E-2</c:v>
                </c:pt>
                <c:pt idx="462">
                  <c:v>0.45174450274000294</c:v>
                </c:pt>
                <c:pt idx="463">
                  <c:v>7.3265326763688812E-2</c:v>
                </c:pt>
                <c:pt idx="464">
                  <c:v>0.16285419759886027</c:v>
                </c:pt>
                <c:pt idx="465">
                  <c:v>0.15512998186750621</c:v>
                </c:pt>
                <c:pt idx="466">
                  <c:v>0.26314426421489623</c:v>
                </c:pt>
                <c:pt idx="467">
                  <c:v>0.11809466099815005</c:v>
                </c:pt>
                <c:pt idx="468">
                  <c:v>0.21218866282060508</c:v>
                </c:pt>
                <c:pt idx="469">
                  <c:v>0.15366667464476505</c:v>
                </c:pt>
                <c:pt idx="470">
                  <c:v>0.64326413816718919</c:v>
                </c:pt>
                <c:pt idx="471">
                  <c:v>4.9583382710547123E-2</c:v>
                </c:pt>
                <c:pt idx="472">
                  <c:v>0.32812708154970499</c:v>
                </c:pt>
                <c:pt idx="473">
                  <c:v>0.31940003955457419</c:v>
                </c:pt>
                <c:pt idx="474">
                  <c:v>6.7764759001463101E-2</c:v>
                </c:pt>
                <c:pt idx="475">
                  <c:v>0.1562611203066957</c:v>
                </c:pt>
                <c:pt idx="476">
                  <c:v>0.15475513073700436</c:v>
                </c:pt>
                <c:pt idx="477">
                  <c:v>7.1365995636956225E-2</c:v>
                </c:pt>
                <c:pt idx="478">
                  <c:v>0.19035850796663395</c:v>
                </c:pt>
                <c:pt idx="479">
                  <c:v>0.46756504995554155</c:v>
                </c:pt>
                <c:pt idx="480">
                  <c:v>9.6430670442778713E-2</c:v>
                </c:pt>
                <c:pt idx="481">
                  <c:v>0.61874008208247244</c:v>
                </c:pt>
                <c:pt idx="482">
                  <c:v>3.8640326703411706E-2</c:v>
                </c:pt>
                <c:pt idx="483">
                  <c:v>3.7595948291228476E-2</c:v>
                </c:pt>
                <c:pt idx="484">
                  <c:v>0.18150891810291347</c:v>
                </c:pt>
                <c:pt idx="485">
                  <c:v>0.32027622217318602</c:v>
                </c:pt>
                <c:pt idx="486">
                  <c:v>0.13962015946873765</c:v>
                </c:pt>
                <c:pt idx="487">
                  <c:v>0.27802616693811777</c:v>
                </c:pt>
                <c:pt idx="488">
                  <c:v>2.7910285838042167E-2</c:v>
                </c:pt>
                <c:pt idx="489">
                  <c:v>0.50179133698892509</c:v>
                </c:pt>
                <c:pt idx="490">
                  <c:v>8.1025262589452224E-2</c:v>
                </c:pt>
                <c:pt idx="491">
                  <c:v>3.8831523503659642E-2</c:v>
                </c:pt>
                <c:pt idx="492">
                  <c:v>0.19159649574854354</c:v>
                </c:pt>
                <c:pt idx="493">
                  <c:v>5.7954393183328061E-2</c:v>
                </c:pt>
                <c:pt idx="494">
                  <c:v>0.20722832714868128</c:v>
                </c:pt>
                <c:pt idx="495">
                  <c:v>9.7184570364490575E-2</c:v>
                </c:pt>
                <c:pt idx="496">
                  <c:v>5.9650178692118874E-2</c:v>
                </c:pt>
                <c:pt idx="497">
                  <c:v>0.26816504325467899</c:v>
                </c:pt>
                <c:pt idx="498">
                  <c:v>3.9744802857031289E-2</c:v>
                </c:pt>
                <c:pt idx="499">
                  <c:v>2.1428286738121319E-2</c:v>
                </c:pt>
                <c:pt idx="500">
                  <c:v>0.46155911870330685</c:v>
                </c:pt>
                <c:pt idx="501">
                  <c:v>0.14688603176969312</c:v>
                </c:pt>
                <c:pt idx="502">
                  <c:v>0.14332231991707278</c:v>
                </c:pt>
                <c:pt idx="503">
                  <c:v>0.12510165175011587</c:v>
                </c:pt>
                <c:pt idx="504">
                  <c:v>1.3979515558926413E-2</c:v>
                </c:pt>
                <c:pt idx="505">
                  <c:v>0.11151119485250052</c:v>
                </c:pt>
                <c:pt idx="506">
                  <c:v>6.4588127906986245E-2</c:v>
                </c:pt>
                <c:pt idx="507">
                  <c:v>1.0901803052346067E-2</c:v>
                </c:pt>
                <c:pt idx="508">
                  <c:v>0.15725761638796132</c:v>
                </c:pt>
                <c:pt idx="509">
                  <c:v>8.5083481119845275E-2</c:v>
                </c:pt>
                <c:pt idx="510">
                  <c:v>5.8802385668144865E-2</c:v>
                </c:pt>
                <c:pt idx="511">
                  <c:v>0.14263867010236361</c:v>
                </c:pt>
                <c:pt idx="512">
                  <c:v>2.8184959504272428E-2</c:v>
                </c:pt>
                <c:pt idx="513">
                  <c:v>0.16603081073220377</c:v>
                </c:pt>
                <c:pt idx="514">
                  <c:v>5.3412240367038621E-2</c:v>
                </c:pt>
                <c:pt idx="515">
                  <c:v>0.28041015839642247</c:v>
                </c:pt>
                <c:pt idx="516">
                  <c:v>0.12008696468912504</c:v>
                </c:pt>
                <c:pt idx="517">
                  <c:v>0.11049932519865571</c:v>
                </c:pt>
                <c:pt idx="518">
                  <c:v>0.11626338679484459</c:v>
                </c:pt>
                <c:pt idx="519">
                  <c:v>0.30908977681039812</c:v>
                </c:pt>
                <c:pt idx="520">
                  <c:v>0.17108179214051789</c:v>
                </c:pt>
                <c:pt idx="521">
                  <c:v>0.3282554158571076</c:v>
                </c:pt>
                <c:pt idx="522">
                  <c:v>1.8735249086099314E-2</c:v>
                </c:pt>
                <c:pt idx="523">
                  <c:v>0.18103558430962999</c:v>
                </c:pt>
                <c:pt idx="524">
                  <c:v>7.2212729368046083E-2</c:v>
                </c:pt>
                <c:pt idx="525">
                  <c:v>0.19959396915775537</c:v>
                </c:pt>
                <c:pt idx="526">
                  <c:v>0.2188844095821619</c:v>
                </c:pt>
                <c:pt idx="527">
                  <c:v>2.1961696469415145E-2</c:v>
                </c:pt>
                <c:pt idx="528">
                  <c:v>1.8150316854902909E-2</c:v>
                </c:pt>
                <c:pt idx="529">
                  <c:v>3.6440832396289112E-2</c:v>
                </c:pt>
                <c:pt idx="530">
                  <c:v>8.7692020571495027E-2</c:v>
                </c:pt>
                <c:pt idx="531">
                  <c:v>1.189393244718112E-2</c:v>
                </c:pt>
                <c:pt idx="532">
                  <c:v>5.0278452385731934E-2</c:v>
                </c:pt>
                <c:pt idx="533">
                  <c:v>0.10270980809704669</c:v>
                </c:pt>
                <c:pt idx="534">
                  <c:v>0.24906004115549921</c:v>
                </c:pt>
                <c:pt idx="535">
                  <c:v>4.2067496909531689E-2</c:v>
                </c:pt>
                <c:pt idx="536">
                  <c:v>7.4524114676018618E-2</c:v>
                </c:pt>
                <c:pt idx="537">
                  <c:v>0.12180978202367709</c:v>
                </c:pt>
                <c:pt idx="538">
                  <c:v>0.11279962597040476</c:v>
                </c:pt>
                <c:pt idx="539">
                  <c:v>8.3821829198551696E-3</c:v>
                </c:pt>
                <c:pt idx="540">
                  <c:v>0.27325795999465397</c:v>
                </c:pt>
                <c:pt idx="541">
                  <c:v>0.21994967573819765</c:v>
                </c:pt>
                <c:pt idx="542">
                  <c:v>0.13580122403479836</c:v>
                </c:pt>
                <c:pt idx="543">
                  <c:v>5.2249970067121343E-2</c:v>
                </c:pt>
                <c:pt idx="544">
                  <c:v>0.11517153648842328</c:v>
                </c:pt>
                <c:pt idx="545">
                  <c:v>0.23245767459254052</c:v>
                </c:pt>
                <c:pt idx="546">
                  <c:v>8.6704805763548158E-3</c:v>
                </c:pt>
                <c:pt idx="547">
                  <c:v>5.8017793710598467E-2</c:v>
                </c:pt>
                <c:pt idx="548">
                  <c:v>6.9458350022611373E-2</c:v>
                </c:pt>
                <c:pt idx="549">
                  <c:v>1.6051744420005048E-2</c:v>
                </c:pt>
                <c:pt idx="550">
                  <c:v>0.1113991929112307</c:v>
                </c:pt>
                <c:pt idx="551">
                  <c:v>0.40357213635504152</c:v>
                </c:pt>
                <c:pt idx="552">
                  <c:v>0.10775624364487096</c:v>
                </c:pt>
                <c:pt idx="553">
                  <c:v>7.3639796323607745E-3</c:v>
                </c:pt>
                <c:pt idx="554">
                  <c:v>1.5296621130897595E-2</c:v>
                </c:pt>
                <c:pt idx="555">
                  <c:v>9.9247099691987042E-2</c:v>
                </c:pt>
                <c:pt idx="556">
                  <c:v>4.005745322606326E-3</c:v>
                </c:pt>
                <c:pt idx="557">
                  <c:v>0.19905113077475942</c:v>
                </c:pt>
                <c:pt idx="558">
                  <c:v>4.8097929443472472E-2</c:v>
                </c:pt>
                <c:pt idx="559">
                  <c:v>5.1151256092255661E-2</c:v>
                </c:pt>
                <c:pt idx="560">
                  <c:v>8.3307705094240014E-2</c:v>
                </c:pt>
                <c:pt idx="561">
                  <c:v>9.6556238163455876E-2</c:v>
                </c:pt>
                <c:pt idx="562">
                  <c:v>8.5977507287693072E-2</c:v>
                </c:pt>
                <c:pt idx="563">
                  <c:v>3.8314561076360797E-2</c:v>
                </c:pt>
                <c:pt idx="564">
                  <c:v>8.3924814805836814E-2</c:v>
                </c:pt>
                <c:pt idx="565">
                  <c:v>8.5424982103737793E-2</c:v>
                </c:pt>
                <c:pt idx="566">
                  <c:v>3.063314535416067E-2</c:v>
                </c:pt>
                <c:pt idx="567">
                  <c:v>0.11156439912562655</c:v>
                </c:pt>
                <c:pt idx="568">
                  <c:v>1.8700265078626953E-2</c:v>
                </c:pt>
                <c:pt idx="569">
                  <c:v>0.18252630751104751</c:v>
                </c:pt>
                <c:pt idx="570">
                  <c:v>0.28697297904972846</c:v>
                </c:pt>
                <c:pt idx="571">
                  <c:v>7.1258008867543424E-2</c:v>
                </c:pt>
                <c:pt idx="572">
                  <c:v>5.9811453875317201E-2</c:v>
                </c:pt>
                <c:pt idx="573">
                  <c:v>7.4601212662188691E-4</c:v>
                </c:pt>
                <c:pt idx="574">
                  <c:v>3.7612610691709042E-2</c:v>
                </c:pt>
                <c:pt idx="575">
                  <c:v>4.6029898260090366E-2</c:v>
                </c:pt>
                <c:pt idx="576">
                  <c:v>9.2983054980427846E-2</c:v>
                </c:pt>
                <c:pt idx="577">
                  <c:v>3.9763336189268077E-3</c:v>
                </c:pt>
                <c:pt idx="578">
                  <c:v>1.2667098139287594E-2</c:v>
                </c:pt>
                <c:pt idx="579">
                  <c:v>5.1475882661837377E-2</c:v>
                </c:pt>
                <c:pt idx="580">
                  <c:v>0.20361172761056448</c:v>
                </c:pt>
                <c:pt idx="581">
                  <c:v>4.5517346619159404E-2</c:v>
                </c:pt>
                <c:pt idx="582">
                  <c:v>0.13122444366972272</c:v>
                </c:pt>
                <c:pt idx="583">
                  <c:v>3.8431451014223524E-2</c:v>
                </c:pt>
                <c:pt idx="584">
                  <c:v>8.5243255419219663E-2</c:v>
                </c:pt>
                <c:pt idx="585">
                  <c:v>8.6819514870210765E-2</c:v>
                </c:pt>
                <c:pt idx="586">
                  <c:v>0.11214107485525426</c:v>
                </c:pt>
                <c:pt idx="587">
                  <c:v>0.10153970101336583</c:v>
                </c:pt>
                <c:pt idx="588">
                  <c:v>8.723008956267074E-2</c:v>
                </c:pt>
                <c:pt idx="589">
                  <c:v>3.7939859184104351E-3</c:v>
                </c:pt>
                <c:pt idx="590">
                  <c:v>0.25666376831763016</c:v>
                </c:pt>
                <c:pt idx="591">
                  <c:v>0.21554529998334376</c:v>
                </c:pt>
                <c:pt idx="592">
                  <c:v>4.0277979691618381E-3</c:v>
                </c:pt>
                <c:pt idx="593">
                  <c:v>0.16301288569073835</c:v>
                </c:pt>
                <c:pt idx="594">
                  <c:v>1.3719936846089837E-2</c:v>
                </c:pt>
                <c:pt idx="595">
                  <c:v>0.1878624094487307</c:v>
                </c:pt>
                <c:pt idx="596">
                  <c:v>1.1432776528301779E-2</c:v>
                </c:pt>
                <c:pt idx="597">
                  <c:v>0.11282893445388167</c:v>
                </c:pt>
                <c:pt idx="598">
                  <c:v>0.22562351498826877</c:v>
                </c:pt>
                <c:pt idx="599">
                  <c:v>0.16126042533844248</c:v>
                </c:pt>
                <c:pt idx="600">
                  <c:v>5.6522490950602057E-2</c:v>
                </c:pt>
                <c:pt idx="601">
                  <c:v>0.29259227970254759</c:v>
                </c:pt>
                <c:pt idx="602">
                  <c:v>0.21905882672069005</c:v>
                </c:pt>
                <c:pt idx="603">
                  <c:v>3.6729443639435394E-2</c:v>
                </c:pt>
                <c:pt idx="604">
                  <c:v>5.4630980798815225E-2</c:v>
                </c:pt>
                <c:pt idx="605">
                  <c:v>4.1976626201710276E-2</c:v>
                </c:pt>
                <c:pt idx="606">
                  <c:v>6.9737251102378189E-2</c:v>
                </c:pt>
                <c:pt idx="607">
                  <c:v>9.5765335936075821E-2</c:v>
                </c:pt>
                <c:pt idx="608">
                  <c:v>0.14605270514616175</c:v>
                </c:pt>
                <c:pt idx="609">
                  <c:v>0.38943391010594053</c:v>
                </c:pt>
                <c:pt idx="610">
                  <c:v>0.20953513104569013</c:v>
                </c:pt>
                <c:pt idx="611">
                  <c:v>2.341711122455045E-3</c:v>
                </c:pt>
                <c:pt idx="612">
                  <c:v>0.1057215599371349</c:v>
                </c:pt>
                <c:pt idx="613">
                  <c:v>1.1825430985967151E-2</c:v>
                </c:pt>
                <c:pt idx="614">
                  <c:v>0.18025234925901301</c:v>
                </c:pt>
                <c:pt idx="615">
                  <c:v>6.535297927015947E-2</c:v>
                </c:pt>
                <c:pt idx="616">
                  <c:v>4.3734642305335428E-2</c:v>
                </c:pt>
                <c:pt idx="617">
                  <c:v>7.1452011574942506E-2</c:v>
                </c:pt>
                <c:pt idx="618">
                  <c:v>5.3658858965639951E-4</c:v>
                </c:pt>
                <c:pt idx="619">
                  <c:v>4.7270436044948363E-2</c:v>
                </c:pt>
                <c:pt idx="620">
                  <c:v>0.18743323148193353</c:v>
                </c:pt>
                <c:pt idx="621">
                  <c:v>0.17684126595680968</c:v>
                </c:pt>
                <c:pt idx="622">
                  <c:v>0.25037565003962692</c:v>
                </c:pt>
                <c:pt idx="623">
                  <c:v>9.2173712878327832E-2</c:v>
                </c:pt>
                <c:pt idx="624">
                  <c:v>3.421471826338586E-2</c:v>
                </c:pt>
                <c:pt idx="625">
                  <c:v>9.7919535145311501E-2</c:v>
                </c:pt>
                <c:pt idx="626">
                  <c:v>1.3851413524700656E-2</c:v>
                </c:pt>
                <c:pt idx="627">
                  <c:v>8.520841798905901E-2</c:v>
                </c:pt>
                <c:pt idx="628">
                  <c:v>0.14469029707145042</c:v>
                </c:pt>
                <c:pt idx="629">
                  <c:v>7.255321738771571E-2</c:v>
                </c:pt>
                <c:pt idx="630">
                  <c:v>0.13625887732320427</c:v>
                </c:pt>
                <c:pt idx="631">
                  <c:v>9.3064845371598915E-3</c:v>
                </c:pt>
                <c:pt idx="632">
                  <c:v>4.4514817472135371E-2</c:v>
                </c:pt>
                <c:pt idx="633">
                  <c:v>3.4718319619074754E-2</c:v>
                </c:pt>
                <c:pt idx="634">
                  <c:v>6.5695762845597958E-2</c:v>
                </c:pt>
                <c:pt idx="635">
                  <c:v>0.13760912406859735</c:v>
                </c:pt>
                <c:pt idx="636">
                  <c:v>0.28395835577564443</c:v>
                </c:pt>
                <c:pt idx="637">
                  <c:v>0.20694799478159856</c:v>
                </c:pt>
                <c:pt idx="638">
                  <c:v>3.3210410563631713E-2</c:v>
                </c:pt>
                <c:pt idx="639">
                  <c:v>1.2912865964308145E-2</c:v>
                </c:pt>
                <c:pt idx="640">
                  <c:v>1.2680263954908323E-2</c:v>
                </c:pt>
                <c:pt idx="641">
                  <c:v>8.7527953647681664E-2</c:v>
                </c:pt>
                <c:pt idx="642">
                  <c:v>0.17656374333998831</c:v>
                </c:pt>
                <c:pt idx="643">
                  <c:v>0.32176108072607223</c:v>
                </c:pt>
                <c:pt idx="644">
                  <c:v>0.19137216097236096</c:v>
                </c:pt>
                <c:pt idx="645">
                  <c:v>5.5052324058992338E-2</c:v>
                </c:pt>
                <c:pt idx="646">
                  <c:v>5.3304885347166882E-2</c:v>
                </c:pt>
                <c:pt idx="647">
                  <c:v>0.15016055571041653</c:v>
                </c:pt>
                <c:pt idx="648">
                  <c:v>0.13411216508312546</c:v>
                </c:pt>
                <c:pt idx="649">
                  <c:v>4.2735519009856393E-2</c:v>
                </c:pt>
                <c:pt idx="650">
                  <c:v>1.5477694785323655E-2</c:v>
                </c:pt>
                <c:pt idx="651">
                  <c:v>1.7186849951477911E-2</c:v>
                </c:pt>
                <c:pt idx="652">
                  <c:v>7.7685754590866365E-2</c:v>
                </c:pt>
                <c:pt idx="653">
                  <c:v>0.12601318027970104</c:v>
                </c:pt>
                <c:pt idx="654">
                  <c:v>0.14030617189205449</c:v>
                </c:pt>
                <c:pt idx="655">
                  <c:v>0.29478394307615241</c:v>
                </c:pt>
                <c:pt idx="656">
                  <c:v>0.15537800153325165</c:v>
                </c:pt>
                <c:pt idx="657">
                  <c:v>6.1202025933035975E-2</c:v>
                </c:pt>
                <c:pt idx="658">
                  <c:v>1.0810693743908523E-2</c:v>
                </c:pt>
                <c:pt idx="659">
                  <c:v>1.8491215004601633E-2</c:v>
                </c:pt>
                <c:pt idx="660">
                  <c:v>0.15319010274685563</c:v>
                </c:pt>
                <c:pt idx="661">
                  <c:v>0.14310385030258588</c:v>
                </c:pt>
                <c:pt idx="662">
                  <c:v>0.32606932643749331</c:v>
                </c:pt>
                <c:pt idx="663">
                  <c:v>9.7836086527917601E-2</c:v>
                </c:pt>
                <c:pt idx="664">
                  <c:v>0.15377776225354389</c:v>
                </c:pt>
                <c:pt idx="665">
                  <c:v>3.579918359387927E-2</c:v>
                </c:pt>
                <c:pt idx="666">
                  <c:v>0.2530221874052398</c:v>
                </c:pt>
                <c:pt idx="667">
                  <c:v>6.6125239021257387E-2</c:v>
                </c:pt>
                <c:pt idx="668">
                  <c:v>0.10372125269686241</c:v>
                </c:pt>
                <c:pt idx="669">
                  <c:v>5.1416584964660559E-4</c:v>
                </c:pt>
                <c:pt idx="670">
                  <c:v>8.2366774402611226E-2</c:v>
                </c:pt>
                <c:pt idx="671">
                  <c:v>2.1621715824909803E-2</c:v>
                </c:pt>
                <c:pt idx="672">
                  <c:v>2.3676045012206073E-2</c:v>
                </c:pt>
                <c:pt idx="673">
                  <c:v>3.4998509738122158E-2</c:v>
                </c:pt>
                <c:pt idx="674">
                  <c:v>0.13542202860007738</c:v>
                </c:pt>
                <c:pt idx="675">
                  <c:v>4.5178770732330766E-2</c:v>
                </c:pt>
                <c:pt idx="676">
                  <c:v>4.0026132038193741E-4</c:v>
                </c:pt>
                <c:pt idx="677">
                  <c:v>3.0734916297267663E-2</c:v>
                </c:pt>
                <c:pt idx="678">
                  <c:v>8.8815473161942812E-2</c:v>
                </c:pt>
                <c:pt idx="679">
                  <c:v>0.10225024748356572</c:v>
                </c:pt>
                <c:pt idx="680">
                  <c:v>0.24492190933730296</c:v>
                </c:pt>
                <c:pt idx="681">
                  <c:v>1.8837297692529401E-2</c:v>
                </c:pt>
                <c:pt idx="682">
                  <c:v>2.6799184697628691E-2</c:v>
                </c:pt>
                <c:pt idx="683">
                  <c:v>6.8348533162285299E-2</c:v>
                </c:pt>
                <c:pt idx="684">
                  <c:v>1.5581423409059998E-2</c:v>
                </c:pt>
                <c:pt idx="685">
                  <c:v>6.4969780867546859E-2</c:v>
                </c:pt>
                <c:pt idx="686">
                  <c:v>4.3586331278878052E-3</c:v>
                </c:pt>
                <c:pt idx="687">
                  <c:v>0.14821387386346405</c:v>
                </c:pt>
                <c:pt idx="688">
                  <c:v>0.300059370532265</c:v>
                </c:pt>
                <c:pt idx="689">
                  <c:v>0.19137644432309187</c:v>
                </c:pt>
                <c:pt idx="690">
                  <c:v>0.16265919243474625</c:v>
                </c:pt>
                <c:pt idx="691">
                  <c:v>5.7661871506685267E-2</c:v>
                </c:pt>
                <c:pt idx="692">
                  <c:v>0.10596369587650074</c:v>
                </c:pt>
                <c:pt idx="693">
                  <c:v>6.736273952316707E-2</c:v>
                </c:pt>
                <c:pt idx="694">
                  <c:v>0.2293016808059572</c:v>
                </c:pt>
                <c:pt idx="695">
                  <c:v>7.4030527858719608E-2</c:v>
                </c:pt>
                <c:pt idx="696">
                  <c:v>3.4497165151019971E-2</c:v>
                </c:pt>
                <c:pt idx="697">
                  <c:v>0.18378148633013064</c:v>
                </c:pt>
                <c:pt idx="698">
                  <c:v>2.6242481307053082E-2</c:v>
                </c:pt>
                <c:pt idx="699">
                  <c:v>0.28346118848069468</c:v>
                </c:pt>
                <c:pt idx="700">
                  <c:v>0.17383396632504455</c:v>
                </c:pt>
                <c:pt idx="701">
                  <c:v>0.21573837674924293</c:v>
                </c:pt>
                <c:pt idx="702">
                  <c:v>9.8654599210565769E-2</c:v>
                </c:pt>
                <c:pt idx="703">
                  <c:v>2.0570963399940634E-2</c:v>
                </c:pt>
                <c:pt idx="704">
                  <c:v>3.7974142022570927E-2</c:v>
                </c:pt>
                <c:pt idx="705">
                  <c:v>5.0043556896410601E-2</c:v>
                </c:pt>
                <c:pt idx="706">
                  <c:v>0.27243256323207593</c:v>
                </c:pt>
                <c:pt idx="707">
                  <c:v>0.35266978015243755</c:v>
                </c:pt>
                <c:pt idx="708">
                  <c:v>0.24103149598970239</c:v>
                </c:pt>
                <c:pt idx="709">
                  <c:v>8.5150845675008371E-2</c:v>
                </c:pt>
                <c:pt idx="710">
                  <c:v>9.3772550870379959E-2</c:v>
                </c:pt>
                <c:pt idx="711">
                  <c:v>4.4335433836118619E-2</c:v>
                </c:pt>
                <c:pt idx="712">
                  <c:v>2.0565509885993254E-2</c:v>
                </c:pt>
                <c:pt idx="713">
                  <c:v>0.27750986730070559</c:v>
                </c:pt>
                <c:pt idx="714">
                  <c:v>2.7414404605995441E-2</c:v>
                </c:pt>
                <c:pt idx="715">
                  <c:v>4.0092407443818902E-2</c:v>
                </c:pt>
                <c:pt idx="716">
                  <c:v>7.0166587279762493E-2</c:v>
                </c:pt>
                <c:pt idx="717">
                  <c:v>8.3736753990276913E-2</c:v>
                </c:pt>
                <c:pt idx="718">
                  <c:v>3.3519629497571583E-2</c:v>
                </c:pt>
                <c:pt idx="719">
                  <c:v>0.26931030272441087</c:v>
                </c:pt>
                <c:pt idx="720">
                  <c:v>0.20225968219592164</c:v>
                </c:pt>
                <c:pt idx="721">
                  <c:v>8.1864309180973399E-2</c:v>
                </c:pt>
                <c:pt idx="722">
                  <c:v>2.2451293296143621E-2</c:v>
                </c:pt>
                <c:pt idx="723">
                  <c:v>3.31863744265459E-2</c:v>
                </c:pt>
                <c:pt idx="724">
                  <c:v>7.9944660548412733E-2</c:v>
                </c:pt>
                <c:pt idx="725">
                  <c:v>0.13681991103895444</c:v>
                </c:pt>
                <c:pt idx="726">
                  <c:v>7.9448637975999228E-2</c:v>
                </c:pt>
                <c:pt idx="727">
                  <c:v>8.9238398079510242E-2</c:v>
                </c:pt>
                <c:pt idx="728">
                  <c:v>8.0340554433135265E-3</c:v>
                </c:pt>
                <c:pt idx="729">
                  <c:v>6.3629022933949092E-2</c:v>
                </c:pt>
                <c:pt idx="730">
                  <c:v>3.8734527110263629E-2</c:v>
                </c:pt>
                <c:pt idx="731">
                  <c:v>7.129766295545055E-2</c:v>
                </c:pt>
                <c:pt idx="732">
                  <c:v>8.3367521454064758E-2</c:v>
                </c:pt>
                <c:pt idx="733">
                  <c:v>0.14380120779910541</c:v>
                </c:pt>
                <c:pt idx="734">
                  <c:v>8.8588271784853539E-2</c:v>
                </c:pt>
                <c:pt idx="735">
                  <c:v>3.4579694852656419E-2</c:v>
                </c:pt>
                <c:pt idx="736">
                  <c:v>3.3360391988772838E-2</c:v>
                </c:pt>
                <c:pt idx="737">
                  <c:v>0.55980108449696331</c:v>
                </c:pt>
                <c:pt idx="738">
                  <c:v>8.7215744960553759E-2</c:v>
                </c:pt>
                <c:pt idx="739">
                  <c:v>0.1374415172041909</c:v>
                </c:pt>
                <c:pt idx="740">
                  <c:v>0.22468011269369306</c:v>
                </c:pt>
                <c:pt idx="741">
                  <c:v>0.17035879134940221</c:v>
                </c:pt>
                <c:pt idx="742">
                  <c:v>6.3217592614540657E-2</c:v>
                </c:pt>
                <c:pt idx="743">
                  <c:v>0.15914712863551098</c:v>
                </c:pt>
                <c:pt idx="744">
                  <c:v>0.29261559060025349</c:v>
                </c:pt>
                <c:pt idx="745">
                  <c:v>0.10107262447276993</c:v>
                </c:pt>
                <c:pt idx="746">
                  <c:v>4.1924034294902782E-2</c:v>
                </c:pt>
                <c:pt idx="747">
                  <c:v>4.9449864677113382E-2</c:v>
                </c:pt>
                <c:pt idx="748">
                  <c:v>6.9899567270917409E-2</c:v>
                </c:pt>
                <c:pt idx="749">
                  <c:v>0.12374513810619515</c:v>
                </c:pt>
                <c:pt idx="750">
                  <c:v>3.6867277304624697E-2</c:v>
                </c:pt>
                <c:pt idx="751">
                  <c:v>0.15830558188458776</c:v>
                </c:pt>
                <c:pt idx="752">
                  <c:v>4.4621640265097365E-2</c:v>
                </c:pt>
                <c:pt idx="753">
                  <c:v>8.7899105172472583E-2</c:v>
                </c:pt>
                <c:pt idx="754">
                  <c:v>0.19335892260220672</c:v>
                </c:pt>
                <c:pt idx="755">
                  <c:v>7.7662443898039363E-2</c:v>
                </c:pt>
                <c:pt idx="756">
                  <c:v>0.59264412720199755</c:v>
                </c:pt>
                <c:pt idx="757">
                  <c:v>3.8586051889916692E-2</c:v>
                </c:pt>
                <c:pt idx="758">
                  <c:v>0.22423721518625389</c:v>
                </c:pt>
                <c:pt idx="759">
                  <c:v>0.3522153511975627</c:v>
                </c:pt>
                <c:pt idx="760">
                  <c:v>0.17613602408200263</c:v>
                </c:pt>
                <c:pt idx="761">
                  <c:v>0.16430424154240775</c:v>
                </c:pt>
                <c:pt idx="762">
                  <c:v>6.2890323529788072E-2</c:v>
                </c:pt>
                <c:pt idx="763">
                  <c:v>0.22925515536278712</c:v>
                </c:pt>
                <c:pt idx="764">
                  <c:v>6.2202123604432863E-2</c:v>
                </c:pt>
                <c:pt idx="765">
                  <c:v>3.8889289334671097E-2</c:v>
                </c:pt>
                <c:pt idx="766">
                  <c:v>0.11558402957314971</c:v>
                </c:pt>
                <c:pt idx="767">
                  <c:v>0.12400564534447876</c:v>
                </c:pt>
                <c:pt idx="768">
                  <c:v>0.16962226790413107</c:v>
                </c:pt>
                <c:pt idx="769">
                  <c:v>1.6390516451967579E-3</c:v>
                </c:pt>
                <c:pt idx="770">
                  <c:v>0.2198429076014132</c:v>
                </c:pt>
                <c:pt idx="771">
                  <c:v>0.11104000412190702</c:v>
                </c:pt>
                <c:pt idx="772">
                  <c:v>9.8944306619840175E-2</c:v>
                </c:pt>
                <c:pt idx="773">
                  <c:v>0.1255869858049716</c:v>
                </c:pt>
                <c:pt idx="774">
                  <c:v>3.2996966440681341E-2</c:v>
                </c:pt>
                <c:pt idx="775">
                  <c:v>0.33633790656083162</c:v>
                </c:pt>
                <c:pt idx="776">
                  <c:v>0.49081441133877973</c:v>
                </c:pt>
                <c:pt idx="777">
                  <c:v>6.6963988426855456E-3</c:v>
                </c:pt>
                <c:pt idx="778">
                  <c:v>0.3249432327563766</c:v>
                </c:pt>
                <c:pt idx="779">
                  <c:v>2.3942998177238682E-2</c:v>
                </c:pt>
                <c:pt idx="780">
                  <c:v>0.24505277111424084</c:v>
                </c:pt>
                <c:pt idx="781">
                  <c:v>1.8986693389183205E-2</c:v>
                </c:pt>
                <c:pt idx="782">
                  <c:v>2.4515689770828675E-2</c:v>
                </c:pt>
                <c:pt idx="783">
                  <c:v>0.14856565078425404</c:v>
                </c:pt>
                <c:pt idx="784">
                  <c:v>0.10458322572791981</c:v>
                </c:pt>
                <c:pt idx="785">
                  <c:v>7.1109865195255792E-2</c:v>
                </c:pt>
                <c:pt idx="786">
                  <c:v>4.3541156200170052E-2</c:v>
                </c:pt>
                <c:pt idx="787">
                  <c:v>2.178503433696706E-2</c:v>
                </c:pt>
                <c:pt idx="788">
                  <c:v>0.16019564386396346</c:v>
                </c:pt>
                <c:pt idx="789">
                  <c:v>0.11046540275962943</c:v>
                </c:pt>
                <c:pt idx="790">
                  <c:v>8.3052033340631701E-2</c:v>
                </c:pt>
                <c:pt idx="791">
                  <c:v>0.11462908664793604</c:v>
                </c:pt>
                <c:pt idx="792">
                  <c:v>0.1932916926563745</c:v>
                </c:pt>
                <c:pt idx="793">
                  <c:v>0.10354764551701959</c:v>
                </c:pt>
                <c:pt idx="794">
                  <c:v>0.14449350035563083</c:v>
                </c:pt>
                <c:pt idx="795">
                  <c:v>0.26797339355154187</c:v>
                </c:pt>
                <c:pt idx="796">
                  <c:v>0.31879251437744305</c:v>
                </c:pt>
                <c:pt idx="797">
                  <c:v>0.27538637648820868</c:v>
                </c:pt>
                <c:pt idx="798">
                  <c:v>9.4200410563037906E-2</c:v>
                </c:pt>
                <c:pt idx="799">
                  <c:v>0.30398726404850007</c:v>
                </c:pt>
                <c:pt idx="800">
                  <c:v>0.29311800884457634</c:v>
                </c:pt>
                <c:pt idx="801">
                  <c:v>0.18914742472497356</c:v>
                </c:pt>
                <c:pt idx="802">
                  <c:v>0.43619320904762804</c:v>
                </c:pt>
                <c:pt idx="803">
                  <c:v>0.2543881291766118</c:v>
                </c:pt>
                <c:pt idx="804">
                  <c:v>4.6401176245194839E-2</c:v>
                </c:pt>
                <c:pt idx="805">
                  <c:v>0.58538519990189897</c:v>
                </c:pt>
                <c:pt idx="806">
                  <c:v>0.25137579972690505</c:v>
                </c:pt>
                <c:pt idx="807">
                  <c:v>0.17784485350418344</c:v>
                </c:pt>
                <c:pt idx="808">
                  <c:v>0.84959056996740567</c:v>
                </c:pt>
                <c:pt idx="809">
                  <c:v>0.28644422737067121</c:v>
                </c:pt>
                <c:pt idx="810">
                  <c:v>0.38300577264280122</c:v>
                </c:pt>
                <c:pt idx="811">
                  <c:v>2.5517857899069848E-2</c:v>
                </c:pt>
                <c:pt idx="812">
                  <c:v>2.1383997548586175E-2</c:v>
                </c:pt>
                <c:pt idx="813">
                  <c:v>0.48968984502674079</c:v>
                </c:pt>
                <c:pt idx="814">
                  <c:v>0.1257199719645653</c:v>
                </c:pt>
                <c:pt idx="815">
                  <c:v>0.25431359210301913</c:v>
                </c:pt>
                <c:pt idx="816">
                  <c:v>3.818705773051629E-2</c:v>
                </c:pt>
                <c:pt idx="817">
                  <c:v>0.16117834193366054</c:v>
                </c:pt>
                <c:pt idx="818">
                  <c:v>0.30545599297176651</c:v>
                </c:pt>
                <c:pt idx="819">
                  <c:v>0.4118798427773962</c:v>
                </c:pt>
                <c:pt idx="820">
                  <c:v>0.10725457288682963</c:v>
                </c:pt>
                <c:pt idx="821">
                  <c:v>0.52746738880365795</c:v>
                </c:pt>
                <c:pt idx="822">
                  <c:v>0.23279100005460576</c:v>
                </c:pt>
                <c:pt idx="823">
                  <c:v>8.1067744045674128E-2</c:v>
                </c:pt>
                <c:pt idx="824">
                  <c:v>0.35807492494822701</c:v>
                </c:pt>
                <c:pt idx="825">
                  <c:v>0.24970627480027097</c:v>
                </c:pt>
                <c:pt idx="826">
                  <c:v>5.8304452844347009E-2</c:v>
                </c:pt>
                <c:pt idx="827">
                  <c:v>0.92845936121855854</c:v>
                </c:pt>
                <c:pt idx="828">
                  <c:v>0.11965593224395546</c:v>
                </c:pt>
                <c:pt idx="829">
                  <c:v>0.21274802017602337</c:v>
                </c:pt>
                <c:pt idx="830">
                  <c:v>8.2541113597514384E-2</c:v>
                </c:pt>
                <c:pt idx="831">
                  <c:v>6.2109591762662994E-2</c:v>
                </c:pt>
                <c:pt idx="832">
                  <c:v>0.4682330008229787</c:v>
                </c:pt>
                <c:pt idx="833">
                  <c:v>2.4068963640774895E-3</c:v>
                </c:pt>
                <c:pt idx="834">
                  <c:v>4.9977399686771076E-2</c:v>
                </c:pt>
                <c:pt idx="835">
                  <c:v>5.9034594553504356E-2</c:v>
                </c:pt>
                <c:pt idx="836">
                  <c:v>5.0219548091749201E-2</c:v>
                </c:pt>
                <c:pt idx="837">
                  <c:v>0.25716479561586847</c:v>
                </c:pt>
                <c:pt idx="838">
                  <c:v>0.27466212876668528</c:v>
                </c:pt>
                <c:pt idx="839">
                  <c:v>0.19942895240977904</c:v>
                </c:pt>
                <c:pt idx="840">
                  <c:v>0.22330381441669628</c:v>
                </c:pt>
                <c:pt idx="841">
                  <c:v>0.27883910985870819</c:v>
                </c:pt>
                <c:pt idx="842">
                  <c:v>0.31374905003291814</c:v>
                </c:pt>
                <c:pt idx="843">
                  <c:v>0.24236935417224345</c:v>
                </c:pt>
                <c:pt idx="844">
                  <c:v>0.15184627366666234</c:v>
                </c:pt>
                <c:pt idx="845">
                  <c:v>2.500325107906223E-2</c:v>
                </c:pt>
                <c:pt idx="846">
                  <c:v>1.7736082014601057E-2</c:v>
                </c:pt>
                <c:pt idx="847">
                  <c:v>0.15921099017303425</c:v>
                </c:pt>
                <c:pt idx="848">
                  <c:v>0.12732025400211866</c:v>
                </c:pt>
                <c:pt idx="849">
                  <c:v>0.4063358637004626</c:v>
                </c:pt>
                <c:pt idx="850">
                  <c:v>0.20016513289350929</c:v>
                </c:pt>
                <c:pt idx="851">
                  <c:v>0.29491075108403514</c:v>
                </c:pt>
                <c:pt idx="852">
                  <c:v>3.3859667881767266E-2</c:v>
                </c:pt>
                <c:pt idx="853">
                  <c:v>0.16360161821400934</c:v>
                </c:pt>
                <c:pt idx="854">
                  <c:v>4.273025577334999E-2</c:v>
                </c:pt>
                <c:pt idx="855">
                  <c:v>1.2490365274773712E-2</c:v>
                </c:pt>
                <c:pt idx="856">
                  <c:v>0.25106665635032377</c:v>
                </c:pt>
                <c:pt idx="857">
                  <c:v>0.18142440907899121</c:v>
                </c:pt>
                <c:pt idx="858">
                  <c:v>0.25457094149354953</c:v>
                </c:pt>
                <c:pt idx="859">
                  <c:v>0.29034204674878261</c:v>
                </c:pt>
                <c:pt idx="860">
                  <c:v>0.23487769158731045</c:v>
                </c:pt>
                <c:pt idx="861">
                  <c:v>7.938326897888548E-2</c:v>
                </c:pt>
                <c:pt idx="862">
                  <c:v>8.3191906292772289E-2</c:v>
                </c:pt>
                <c:pt idx="863">
                  <c:v>0.30782621521104225</c:v>
                </c:pt>
                <c:pt idx="864">
                  <c:v>7.4124201528061448E-3</c:v>
                </c:pt>
                <c:pt idx="865">
                  <c:v>9.040971073533044E-2</c:v>
                </c:pt>
                <c:pt idx="866">
                  <c:v>1.7595242740866986E-2</c:v>
                </c:pt>
                <c:pt idx="867">
                  <c:v>0.29849949536131709</c:v>
                </c:pt>
                <c:pt idx="868">
                  <c:v>0.22420055093845134</c:v>
                </c:pt>
                <c:pt idx="869">
                  <c:v>2.0871083434700472E-2</c:v>
                </c:pt>
                <c:pt idx="870">
                  <c:v>0.31583241043459326</c:v>
                </c:pt>
                <c:pt idx="871">
                  <c:v>1.3158891765171581E-2</c:v>
                </c:pt>
                <c:pt idx="872">
                  <c:v>0.42682586293175595</c:v>
                </c:pt>
                <c:pt idx="873">
                  <c:v>0.29990987935129831</c:v>
                </c:pt>
                <c:pt idx="874">
                  <c:v>0.45315785084317628</c:v>
                </c:pt>
                <c:pt idx="875">
                  <c:v>3.8884291806368029E-2</c:v>
                </c:pt>
                <c:pt idx="876">
                  <c:v>0.2525867947416528</c:v>
                </c:pt>
                <c:pt idx="877">
                  <c:v>0.45846617731772921</c:v>
                </c:pt>
                <c:pt idx="878">
                  <c:v>7.8963919526623003E-2</c:v>
                </c:pt>
                <c:pt idx="879">
                  <c:v>0.32281658844053701</c:v>
                </c:pt>
                <c:pt idx="880">
                  <c:v>4.8230089840368459E-2</c:v>
                </c:pt>
                <c:pt idx="881">
                  <c:v>0.30335738748089325</c:v>
                </c:pt>
                <c:pt idx="882">
                  <c:v>0.38028493416240011</c:v>
                </c:pt>
                <c:pt idx="883">
                  <c:v>8.9296085896171121E-2</c:v>
                </c:pt>
                <c:pt idx="884">
                  <c:v>0.20341718879847059</c:v>
                </c:pt>
                <c:pt idx="885">
                  <c:v>7.6293966461396315E-2</c:v>
                </c:pt>
                <c:pt idx="886">
                  <c:v>0.30820715392218845</c:v>
                </c:pt>
                <c:pt idx="887">
                  <c:v>0.17171617013449039</c:v>
                </c:pt>
                <c:pt idx="888">
                  <c:v>0.12371833020402136</c:v>
                </c:pt>
                <c:pt idx="889">
                  <c:v>3.9906941599970991E-2</c:v>
                </c:pt>
                <c:pt idx="890">
                  <c:v>0.24628790197779254</c:v>
                </c:pt>
                <c:pt idx="891">
                  <c:v>0.36737055207019825</c:v>
                </c:pt>
                <c:pt idx="892">
                  <c:v>0.57037319781166207</c:v>
                </c:pt>
                <c:pt idx="893">
                  <c:v>0.42579847441306479</c:v>
                </c:pt>
                <c:pt idx="894">
                  <c:v>5.5766637760565459E-2</c:v>
                </c:pt>
                <c:pt idx="895">
                  <c:v>8.788836918283971E-2</c:v>
                </c:pt>
                <c:pt idx="896">
                  <c:v>0.24771849109841115</c:v>
                </c:pt>
                <c:pt idx="897">
                  <c:v>0.2855147767098602</c:v>
                </c:pt>
                <c:pt idx="898">
                  <c:v>0.1866607103642911</c:v>
                </c:pt>
                <c:pt idx="899">
                  <c:v>6.00100970427212E-2</c:v>
                </c:pt>
                <c:pt idx="900">
                  <c:v>0.42373030915556931</c:v>
                </c:pt>
                <c:pt idx="901">
                  <c:v>0.17730900576025843</c:v>
                </c:pt>
                <c:pt idx="902">
                  <c:v>0.20717630746719404</c:v>
                </c:pt>
                <c:pt idx="903">
                  <c:v>5.2021146989068116E-2</c:v>
                </c:pt>
                <c:pt idx="904">
                  <c:v>7.5661620331995097E-2</c:v>
                </c:pt>
                <c:pt idx="905">
                  <c:v>9.8746388947740293E-2</c:v>
                </c:pt>
                <c:pt idx="906">
                  <c:v>0.25053439895030144</c:v>
                </c:pt>
                <c:pt idx="907">
                  <c:v>7.2571486229617385E-2</c:v>
                </c:pt>
                <c:pt idx="908">
                  <c:v>0.20416868964589524</c:v>
                </c:pt>
                <c:pt idx="909">
                  <c:v>0.32824318760808702</c:v>
                </c:pt>
                <c:pt idx="910">
                  <c:v>0.19900291691336935</c:v>
                </c:pt>
                <c:pt idx="911">
                  <c:v>0.10460779855504607</c:v>
                </c:pt>
                <c:pt idx="912">
                  <c:v>8.7451565480276883E-2</c:v>
                </c:pt>
                <c:pt idx="913">
                  <c:v>8.5611555862937769E-2</c:v>
                </c:pt>
                <c:pt idx="914">
                  <c:v>2.9972470056387965E-2</c:v>
                </c:pt>
                <c:pt idx="915">
                  <c:v>4.5462273954018292E-3</c:v>
                </c:pt>
                <c:pt idx="916">
                  <c:v>0.34700467504363824</c:v>
                </c:pt>
                <c:pt idx="917">
                  <c:v>0.31045088935927195</c:v>
                </c:pt>
                <c:pt idx="918">
                  <c:v>9.4855528723064055E-5</c:v>
                </c:pt>
                <c:pt idx="919">
                  <c:v>0.28106731567293675</c:v>
                </c:pt>
                <c:pt idx="920">
                  <c:v>9.8028558604725854E-2</c:v>
                </c:pt>
                <c:pt idx="921">
                  <c:v>0.20115713124763562</c:v>
                </c:pt>
                <c:pt idx="922">
                  <c:v>5.2124418274580295E-2</c:v>
                </c:pt>
                <c:pt idx="923">
                  <c:v>8.9214046809425351E-2</c:v>
                </c:pt>
                <c:pt idx="924">
                  <c:v>0.16648301366770005</c:v>
                </c:pt>
                <c:pt idx="925">
                  <c:v>9.0239880789758642E-2</c:v>
                </c:pt>
                <c:pt idx="926">
                  <c:v>7.6280936523362E-2</c:v>
                </c:pt>
                <c:pt idx="927">
                  <c:v>0.1253977836665896</c:v>
                </c:pt>
                <c:pt idx="928">
                  <c:v>0.25338533995815737</c:v>
                </c:pt>
                <c:pt idx="929">
                  <c:v>4.2750814452355838E-2</c:v>
                </c:pt>
                <c:pt idx="930">
                  <c:v>5.5711179394521942E-2</c:v>
                </c:pt>
                <c:pt idx="931">
                  <c:v>0.17170067727640823</c:v>
                </c:pt>
                <c:pt idx="932">
                  <c:v>0.10733951715060405</c:v>
                </c:pt>
                <c:pt idx="933">
                  <c:v>0.27355065202423606</c:v>
                </c:pt>
                <c:pt idx="934">
                  <c:v>0.12585704216243726</c:v>
                </c:pt>
                <c:pt idx="935">
                  <c:v>3.9876806406428184E-2</c:v>
                </c:pt>
                <c:pt idx="936">
                  <c:v>4.4027909010370514E-2</c:v>
                </c:pt>
                <c:pt idx="937">
                  <c:v>9.2888787144537466E-2</c:v>
                </c:pt>
                <c:pt idx="938">
                  <c:v>0.14195118491709532</c:v>
                </c:pt>
                <c:pt idx="939">
                  <c:v>0.19045555541988934</c:v>
                </c:pt>
                <c:pt idx="940">
                  <c:v>5.0962021597995941E-2</c:v>
                </c:pt>
                <c:pt idx="941">
                  <c:v>0.19591389531515335</c:v>
                </c:pt>
                <c:pt idx="942">
                  <c:v>6.4361527997852358E-2</c:v>
                </c:pt>
                <c:pt idx="943">
                  <c:v>7.5067911348775107E-2</c:v>
                </c:pt>
                <c:pt idx="944">
                  <c:v>8.5345324732160915E-2</c:v>
                </c:pt>
                <c:pt idx="945">
                  <c:v>0.13864549964771192</c:v>
                </c:pt>
                <c:pt idx="946">
                  <c:v>4.1025011605280728E-2</c:v>
                </c:pt>
                <c:pt idx="947">
                  <c:v>4.8060740532392093E-2</c:v>
                </c:pt>
                <c:pt idx="948">
                  <c:v>0.15573751926935991</c:v>
                </c:pt>
                <c:pt idx="949">
                  <c:v>0.11071308232735363</c:v>
                </c:pt>
                <c:pt idx="950">
                  <c:v>2.8517228937718388E-2</c:v>
                </c:pt>
                <c:pt idx="951">
                  <c:v>0.2207350909403151</c:v>
                </c:pt>
                <c:pt idx="952">
                  <c:v>0.56027343963336607</c:v>
                </c:pt>
                <c:pt idx="953">
                  <c:v>0.3811649560182897</c:v>
                </c:pt>
                <c:pt idx="954">
                  <c:v>9.1295562293047285E-3</c:v>
                </c:pt>
                <c:pt idx="955">
                  <c:v>0.3772550659096427</c:v>
                </c:pt>
                <c:pt idx="956">
                  <c:v>0.12650977506036651</c:v>
                </c:pt>
                <c:pt idx="957">
                  <c:v>0.20051705182870277</c:v>
                </c:pt>
                <c:pt idx="958">
                  <c:v>0.44561849583070051</c:v>
                </c:pt>
                <c:pt idx="959">
                  <c:v>0.18004685852678881</c:v>
                </c:pt>
                <c:pt idx="960">
                  <c:v>8.9530864673787375E-2</c:v>
                </c:pt>
                <c:pt idx="961">
                  <c:v>1.7467473952154807E-2</c:v>
                </c:pt>
                <c:pt idx="962">
                  <c:v>0.35597289382790254</c:v>
                </c:pt>
                <c:pt idx="963">
                  <c:v>1.9986358814173662E-2</c:v>
                </c:pt>
                <c:pt idx="964">
                  <c:v>0.30571512760712094</c:v>
                </c:pt>
                <c:pt idx="965">
                  <c:v>1.7974991663109199E-2</c:v>
                </c:pt>
                <c:pt idx="966">
                  <c:v>0.18770510879495117</c:v>
                </c:pt>
                <c:pt idx="967">
                  <c:v>0.24673936617074188</c:v>
                </c:pt>
                <c:pt idx="968">
                  <c:v>1.9390992669961967E-2</c:v>
                </c:pt>
                <c:pt idx="969">
                  <c:v>0.25674491672602079</c:v>
                </c:pt>
                <c:pt idx="970">
                  <c:v>6.4740087087243756E-2</c:v>
                </c:pt>
                <c:pt idx="971">
                  <c:v>0.31521827271640074</c:v>
                </c:pt>
                <c:pt idx="972">
                  <c:v>0.11625236729301856</c:v>
                </c:pt>
                <c:pt idx="973">
                  <c:v>6.0551646264506161E-2</c:v>
                </c:pt>
                <c:pt idx="974">
                  <c:v>0.40720193831866136</c:v>
                </c:pt>
                <c:pt idx="975">
                  <c:v>0.20839816574350795</c:v>
                </c:pt>
                <c:pt idx="976">
                  <c:v>2.7531355413779632E-2</c:v>
                </c:pt>
                <c:pt idx="977">
                  <c:v>7.1779619880754597E-2</c:v>
                </c:pt>
                <c:pt idx="978">
                  <c:v>0.27840074846556306</c:v>
                </c:pt>
                <c:pt idx="979">
                  <c:v>0.10956490972855859</c:v>
                </c:pt>
                <c:pt idx="980">
                  <c:v>0.17218631527025605</c:v>
                </c:pt>
                <c:pt idx="981">
                  <c:v>0.18620103181948219</c:v>
                </c:pt>
                <c:pt idx="982">
                  <c:v>0.31284676581834564</c:v>
                </c:pt>
                <c:pt idx="983">
                  <c:v>0.12669208816256275</c:v>
                </c:pt>
                <c:pt idx="984">
                  <c:v>3.3408517188687585E-2</c:v>
                </c:pt>
                <c:pt idx="985">
                  <c:v>7.2323317878131704E-2</c:v>
                </c:pt>
                <c:pt idx="986">
                  <c:v>0.13624495838097983</c:v>
                </c:pt>
                <c:pt idx="987">
                  <c:v>5.7627490754510194E-2</c:v>
                </c:pt>
                <c:pt idx="988">
                  <c:v>4.5996313015626698E-2</c:v>
                </c:pt>
                <c:pt idx="989">
                  <c:v>0.14544620025282526</c:v>
                </c:pt>
                <c:pt idx="990">
                  <c:v>8.9113086445662223E-2</c:v>
                </c:pt>
                <c:pt idx="991">
                  <c:v>9.0317419917072036E-3</c:v>
                </c:pt>
                <c:pt idx="992">
                  <c:v>5.9537933116671417E-2</c:v>
                </c:pt>
                <c:pt idx="993">
                  <c:v>7.4149853871427578E-3</c:v>
                </c:pt>
                <c:pt idx="994">
                  <c:v>0.19440755843245203</c:v>
                </c:pt>
                <c:pt idx="995">
                  <c:v>4.7416068249094924E-2</c:v>
                </c:pt>
                <c:pt idx="996">
                  <c:v>0.14014279309402561</c:v>
                </c:pt>
                <c:pt idx="997">
                  <c:v>0.20586813317481781</c:v>
                </c:pt>
                <c:pt idx="998">
                  <c:v>3.1029823420827086E-2</c:v>
                </c:pt>
                <c:pt idx="999">
                  <c:v>0.19137733752236519</c:v>
                </c:pt>
                <c:pt idx="1000">
                  <c:v>6.301499682435098E-2</c:v>
                </c:pt>
                <c:pt idx="1001">
                  <c:v>0.45166203737900695</c:v>
                </c:pt>
                <c:pt idx="1002">
                  <c:v>5.9678682160265353E-2</c:v>
                </c:pt>
                <c:pt idx="1003">
                  <c:v>1.365660355669736E-2</c:v>
                </c:pt>
                <c:pt idx="1004">
                  <c:v>0.10119641157816932</c:v>
                </c:pt>
                <c:pt idx="1005">
                  <c:v>0.26243097800722126</c:v>
                </c:pt>
                <c:pt idx="1006">
                  <c:v>5.4701730299696369E-2</c:v>
                </c:pt>
                <c:pt idx="1007">
                  <c:v>0.50354457411691578</c:v>
                </c:pt>
                <c:pt idx="1008">
                  <c:v>3.4554295406508319E-2</c:v>
                </c:pt>
                <c:pt idx="1009">
                  <c:v>7.0999022248578424E-3</c:v>
                </c:pt>
                <c:pt idx="1010">
                  <c:v>5.1038734808598475E-2</c:v>
                </c:pt>
                <c:pt idx="1011">
                  <c:v>8.4239793428977333E-2</c:v>
                </c:pt>
                <c:pt idx="1012">
                  <c:v>0.14867234292152021</c:v>
                </c:pt>
                <c:pt idx="1013">
                  <c:v>0.14429650684097894</c:v>
                </c:pt>
                <c:pt idx="1014">
                  <c:v>6.533464251821744E-2</c:v>
                </c:pt>
                <c:pt idx="1015">
                  <c:v>8.8355845664291693E-2</c:v>
                </c:pt>
                <c:pt idx="1016">
                  <c:v>4.4691177758427195E-2</c:v>
                </c:pt>
                <c:pt idx="1017">
                  <c:v>0.14902969164591925</c:v>
                </c:pt>
                <c:pt idx="1018">
                  <c:v>0.180185983673296</c:v>
                </c:pt>
                <c:pt idx="1019">
                  <c:v>0.1707514473375282</c:v>
                </c:pt>
                <c:pt idx="1020">
                  <c:v>0.30639350427903322</c:v>
                </c:pt>
                <c:pt idx="1021">
                  <c:v>4.4925730987342309E-2</c:v>
                </c:pt>
                <c:pt idx="1022">
                  <c:v>5.1032879930828438E-2</c:v>
                </c:pt>
                <c:pt idx="1023">
                  <c:v>0.18975530627670573</c:v>
                </c:pt>
                <c:pt idx="1024">
                  <c:v>0.1629099198652475</c:v>
                </c:pt>
                <c:pt idx="1025">
                  <c:v>0.16012506152300079</c:v>
                </c:pt>
                <c:pt idx="1026">
                  <c:v>0.45668369533314573</c:v>
                </c:pt>
                <c:pt idx="1027">
                  <c:v>9.6034297303089489E-2</c:v>
                </c:pt>
                <c:pt idx="1028">
                  <c:v>4.8629990572801526E-3</c:v>
                </c:pt>
                <c:pt idx="1029">
                  <c:v>8.6224954902509546E-2</c:v>
                </c:pt>
                <c:pt idx="1030">
                  <c:v>0.17491433906501766</c:v>
                </c:pt>
                <c:pt idx="1031">
                  <c:v>4.7717376109230929E-2</c:v>
                </c:pt>
                <c:pt idx="1032">
                  <c:v>6.3193820206318252E-2</c:v>
                </c:pt>
                <c:pt idx="1033">
                  <c:v>8.1594647347065612E-3</c:v>
                </c:pt>
                <c:pt idx="1034">
                  <c:v>4.8566579834185379E-2</c:v>
                </c:pt>
                <c:pt idx="1035">
                  <c:v>0.12570257041738289</c:v>
                </c:pt>
                <c:pt idx="1036">
                  <c:v>0.15683927540397058</c:v>
                </c:pt>
                <c:pt idx="1037">
                  <c:v>0.10409048026385806</c:v>
                </c:pt>
                <c:pt idx="1038">
                  <c:v>0.10708753574875873</c:v>
                </c:pt>
                <c:pt idx="1039">
                  <c:v>0.24041114277745693</c:v>
                </c:pt>
                <c:pt idx="1040">
                  <c:v>8.1138192577340604E-2</c:v>
                </c:pt>
                <c:pt idx="1041">
                  <c:v>0.10601086272886986</c:v>
                </c:pt>
                <c:pt idx="1042">
                  <c:v>0.16331817335065679</c:v>
                </c:pt>
                <c:pt idx="1043">
                  <c:v>8.1225230251778066E-2</c:v>
                </c:pt>
                <c:pt idx="1044">
                  <c:v>0.14922910899962746</c:v>
                </c:pt>
                <c:pt idx="1045">
                  <c:v>1.599307535003415E-2</c:v>
                </c:pt>
                <c:pt idx="1046">
                  <c:v>5.9805356672919897E-2</c:v>
                </c:pt>
                <c:pt idx="1047">
                  <c:v>0.19217681809632647</c:v>
                </c:pt>
                <c:pt idx="1048">
                  <c:v>2.6071227572176257E-2</c:v>
                </c:pt>
                <c:pt idx="1049">
                  <c:v>8.3438244319806558E-3</c:v>
                </c:pt>
                <c:pt idx="1050">
                  <c:v>0.28640760112367458</c:v>
                </c:pt>
                <c:pt idx="1051">
                  <c:v>6.5096868303762309E-2</c:v>
                </c:pt>
                <c:pt idx="1052">
                  <c:v>8.9070037592224455E-2</c:v>
                </c:pt>
                <c:pt idx="1053">
                  <c:v>4.0889071390764805E-3</c:v>
                </c:pt>
                <c:pt idx="1054">
                  <c:v>4.9585153462623807E-2</c:v>
                </c:pt>
                <c:pt idx="1055">
                  <c:v>3.6395322671273843E-2</c:v>
                </c:pt>
                <c:pt idx="1056">
                  <c:v>4.2378810144575348E-2</c:v>
                </c:pt>
                <c:pt idx="1057">
                  <c:v>0.17681899076823868</c:v>
                </c:pt>
                <c:pt idx="1058">
                  <c:v>0.1243744086264086</c:v>
                </c:pt>
                <c:pt idx="1059">
                  <c:v>5.075899551296395E-2</c:v>
                </c:pt>
                <c:pt idx="1060">
                  <c:v>0.28427983203542267</c:v>
                </c:pt>
                <c:pt idx="1061">
                  <c:v>4.0313201214197444E-2</c:v>
                </c:pt>
                <c:pt idx="1062">
                  <c:v>0.27721410537900532</c:v>
                </c:pt>
                <c:pt idx="1063">
                  <c:v>7.2371127043978828E-2</c:v>
                </c:pt>
                <c:pt idx="1064">
                  <c:v>0.13424392362367185</c:v>
                </c:pt>
                <c:pt idx="1065">
                  <c:v>2.875516796213554E-2</c:v>
                </c:pt>
                <c:pt idx="1066">
                  <c:v>0.1578378007538567</c:v>
                </c:pt>
                <c:pt idx="1067">
                  <c:v>0.21367753702272124</c:v>
                </c:pt>
                <c:pt idx="1068">
                  <c:v>0.33391102967604347</c:v>
                </c:pt>
                <c:pt idx="1069">
                  <c:v>0.11184365582133418</c:v>
                </c:pt>
                <c:pt idx="1070">
                  <c:v>0.39252300074478969</c:v>
                </c:pt>
                <c:pt idx="1071">
                  <c:v>0.21261369924147028</c:v>
                </c:pt>
                <c:pt idx="1072">
                  <c:v>0.14694349003305221</c:v>
                </c:pt>
                <c:pt idx="1073">
                  <c:v>0.18297142579525746</c:v>
                </c:pt>
                <c:pt idx="1074">
                  <c:v>0.19354559059887913</c:v>
                </c:pt>
                <c:pt idx="1075">
                  <c:v>3.9723474812926415E-2</c:v>
                </c:pt>
                <c:pt idx="1076">
                  <c:v>0.19029861321827293</c:v>
                </c:pt>
                <c:pt idx="1077">
                  <c:v>0.31439887056762272</c:v>
                </c:pt>
                <c:pt idx="1078">
                  <c:v>0.13908878516166451</c:v>
                </c:pt>
                <c:pt idx="1079">
                  <c:v>5.4642156538089612E-2</c:v>
                </c:pt>
                <c:pt idx="1080">
                  <c:v>0.12102306247370483</c:v>
                </c:pt>
                <c:pt idx="1081">
                  <c:v>4.1250966645802252E-2</c:v>
                </c:pt>
                <c:pt idx="1082">
                  <c:v>2.2661379293873435E-2</c:v>
                </c:pt>
                <c:pt idx="1083">
                  <c:v>3.3175354887353153E-2</c:v>
                </c:pt>
                <c:pt idx="1084">
                  <c:v>3.5832689497154464E-2</c:v>
                </c:pt>
                <c:pt idx="1085">
                  <c:v>6.1047861386313546E-2</c:v>
                </c:pt>
                <c:pt idx="1086">
                  <c:v>0.20441327814539353</c:v>
                </c:pt>
                <c:pt idx="1087">
                  <c:v>0.38729652652270408</c:v>
                </c:pt>
                <c:pt idx="1088">
                  <c:v>0.16859516923815257</c:v>
                </c:pt>
                <c:pt idx="1089">
                  <c:v>0.39124761420091286</c:v>
                </c:pt>
                <c:pt idx="1090">
                  <c:v>0.11968148401024675</c:v>
                </c:pt>
                <c:pt idx="1091">
                  <c:v>0.13740252276961845</c:v>
                </c:pt>
                <c:pt idx="1092">
                  <c:v>5.8832770033757989E-2</c:v>
                </c:pt>
                <c:pt idx="1093">
                  <c:v>0.18634831091457291</c:v>
                </c:pt>
                <c:pt idx="1094">
                  <c:v>8.568608686688968E-2</c:v>
                </c:pt>
                <c:pt idx="1095">
                  <c:v>6.5008143993242479E-2</c:v>
                </c:pt>
                <c:pt idx="1096">
                  <c:v>0.17587518799998203</c:v>
                </c:pt>
                <c:pt idx="1097">
                  <c:v>0.12140797117576764</c:v>
                </c:pt>
                <c:pt idx="1098">
                  <c:v>6.479697005389308E-2</c:v>
                </c:pt>
                <c:pt idx="1099">
                  <c:v>0.13424703455337053</c:v>
                </c:pt>
                <c:pt idx="1100">
                  <c:v>5.4607117565775319E-2</c:v>
                </c:pt>
                <c:pt idx="1101">
                  <c:v>0.21534306254071436</c:v>
                </c:pt>
                <c:pt idx="1102">
                  <c:v>9.7189422010614743E-2</c:v>
                </c:pt>
                <c:pt idx="1103">
                  <c:v>7.3744226914291028E-2</c:v>
                </c:pt>
                <c:pt idx="1104">
                  <c:v>0.22071805862298488</c:v>
                </c:pt>
                <c:pt idx="1105">
                  <c:v>6.1832054090001275E-2</c:v>
                </c:pt>
                <c:pt idx="1106">
                  <c:v>3.9281388682652602E-2</c:v>
                </c:pt>
                <c:pt idx="1107">
                  <c:v>7.6432421072356746E-2</c:v>
                </c:pt>
                <c:pt idx="1108">
                  <c:v>6.1853857300666247E-2</c:v>
                </c:pt>
                <c:pt idx="1109">
                  <c:v>2.446365592918592E-4</c:v>
                </c:pt>
                <c:pt idx="1110">
                  <c:v>1.5179903161476988E-2</c:v>
                </c:pt>
                <c:pt idx="1111">
                  <c:v>7.9645690325322205E-2</c:v>
                </c:pt>
                <c:pt idx="1112">
                  <c:v>2.8767576295516042E-2</c:v>
                </c:pt>
                <c:pt idx="1113">
                  <c:v>0.21853847011932762</c:v>
                </c:pt>
                <c:pt idx="1114">
                  <c:v>1.679754325820049E-2</c:v>
                </c:pt>
                <c:pt idx="1115">
                  <c:v>2.2975054581809387E-2</c:v>
                </c:pt>
                <c:pt idx="1116">
                  <c:v>5.5107753448653707E-2</c:v>
                </c:pt>
                <c:pt idx="1117">
                  <c:v>0.16387545686931654</c:v>
                </c:pt>
                <c:pt idx="1118">
                  <c:v>3.7650345673015131E-2</c:v>
                </c:pt>
                <c:pt idx="1119">
                  <c:v>4.80613007887346E-2</c:v>
                </c:pt>
                <c:pt idx="1120">
                  <c:v>0.116673828361337</c:v>
                </c:pt>
                <c:pt idx="1121">
                  <c:v>9.3595277546930561E-2</c:v>
                </c:pt>
                <c:pt idx="1122">
                  <c:v>0.11662236232040707</c:v>
                </c:pt>
                <c:pt idx="1123">
                  <c:v>2.5550780914087978E-2</c:v>
                </c:pt>
                <c:pt idx="1124">
                  <c:v>0.14478362477587575</c:v>
                </c:pt>
                <c:pt idx="1125">
                  <c:v>6.3110008609564699E-2</c:v>
                </c:pt>
                <c:pt idx="1126">
                  <c:v>6.1817982752940127E-2</c:v>
                </c:pt>
                <c:pt idx="1127">
                  <c:v>2.0985606072157985E-2</c:v>
                </c:pt>
                <c:pt idx="1128">
                  <c:v>3.514057882908006E-2</c:v>
                </c:pt>
                <c:pt idx="1129">
                  <c:v>3.0611755190721721E-2</c:v>
                </c:pt>
                <c:pt idx="1130">
                  <c:v>0.11732401235817773</c:v>
                </c:pt>
                <c:pt idx="1131">
                  <c:v>5.4608307878232301E-2</c:v>
                </c:pt>
                <c:pt idx="1132">
                  <c:v>9.2976983516388376E-2</c:v>
                </c:pt>
                <c:pt idx="1133">
                  <c:v>9.1760186976200614E-2</c:v>
                </c:pt>
                <c:pt idx="1134">
                  <c:v>8.1921997128577353E-2</c:v>
                </c:pt>
                <c:pt idx="1135">
                  <c:v>5.8541084567482242E-2</c:v>
                </c:pt>
                <c:pt idx="1136">
                  <c:v>0.15559039065696229</c:v>
                </c:pt>
                <c:pt idx="1137">
                  <c:v>2.7315274962763186E-2</c:v>
                </c:pt>
                <c:pt idx="1138">
                  <c:v>0.15887536097200633</c:v>
                </c:pt>
                <c:pt idx="1139">
                  <c:v>8.9676236611235471E-2</c:v>
                </c:pt>
                <c:pt idx="1140">
                  <c:v>1.8899958126567279E-2</c:v>
                </c:pt>
                <c:pt idx="1141">
                  <c:v>0.19810010011271581</c:v>
                </c:pt>
                <c:pt idx="1142">
                  <c:v>6.2963877072056265E-2</c:v>
                </c:pt>
                <c:pt idx="1143">
                  <c:v>0.14062711968245262</c:v>
                </c:pt>
                <c:pt idx="1144">
                  <c:v>0.20197126417995462</c:v>
                </c:pt>
                <c:pt idx="1145">
                  <c:v>6.6630153920784765E-2</c:v>
                </c:pt>
                <c:pt idx="1146">
                  <c:v>6.8657695058666418E-3</c:v>
                </c:pt>
                <c:pt idx="1147">
                  <c:v>9.1981452809268185E-2</c:v>
                </c:pt>
                <c:pt idx="1148">
                  <c:v>0.26365207781396788</c:v>
                </c:pt>
                <c:pt idx="1149">
                  <c:v>4.9714831398926351E-2</c:v>
                </c:pt>
                <c:pt idx="1150">
                  <c:v>4.2154902908445847E-2</c:v>
                </c:pt>
                <c:pt idx="1151">
                  <c:v>2.8344084703760895E-2</c:v>
                </c:pt>
                <c:pt idx="1152">
                  <c:v>0.17841972363759953</c:v>
                </c:pt>
                <c:pt idx="1153">
                  <c:v>3.5960559893457672E-2</c:v>
                </c:pt>
                <c:pt idx="1154">
                  <c:v>8.2826750777869468E-2</c:v>
                </c:pt>
                <c:pt idx="1155">
                  <c:v>3.7033681328551143E-2</c:v>
                </c:pt>
                <c:pt idx="1156">
                  <c:v>0.10124821901075894</c:v>
                </c:pt>
                <c:pt idx="1157">
                  <c:v>1.299157868186945E-2</c:v>
                </c:pt>
                <c:pt idx="1158">
                  <c:v>0.17784049169227642</c:v>
                </c:pt>
                <c:pt idx="1159">
                  <c:v>6.7430607768225823E-3</c:v>
                </c:pt>
                <c:pt idx="1160">
                  <c:v>1.4444610799531696E-2</c:v>
                </c:pt>
                <c:pt idx="1161">
                  <c:v>5.7817401678569094E-2</c:v>
                </c:pt>
                <c:pt idx="1162">
                  <c:v>5.4015127701351237E-2</c:v>
                </c:pt>
                <c:pt idx="1163">
                  <c:v>4.8724267685012063E-2</c:v>
                </c:pt>
                <c:pt idx="1164">
                  <c:v>9.0085865459527625E-2</c:v>
                </c:pt>
                <c:pt idx="1165">
                  <c:v>1.3632406824572587E-2</c:v>
                </c:pt>
                <c:pt idx="1166">
                  <c:v>7.0456630832146858E-2</c:v>
                </c:pt>
                <c:pt idx="1167">
                  <c:v>0.13848749315450437</c:v>
                </c:pt>
                <c:pt idx="1168">
                  <c:v>0.14307055228102683</c:v>
                </c:pt>
                <c:pt idx="1169">
                  <c:v>8.8462827772432355E-3</c:v>
                </c:pt>
                <c:pt idx="1170">
                  <c:v>8.4385134096994219E-2</c:v>
                </c:pt>
                <c:pt idx="1171">
                  <c:v>0.28860902358092405</c:v>
                </c:pt>
                <c:pt idx="1172">
                  <c:v>2.7265404610071101E-2</c:v>
                </c:pt>
                <c:pt idx="1173">
                  <c:v>0.12649739514408365</c:v>
                </c:pt>
                <c:pt idx="1174">
                  <c:v>9.0510229315816773E-2</c:v>
                </c:pt>
                <c:pt idx="1175">
                  <c:v>1.135228639891187E-2</c:v>
                </c:pt>
                <c:pt idx="1176">
                  <c:v>8.5556616480987613E-2</c:v>
                </c:pt>
                <c:pt idx="1177">
                  <c:v>5.0431967464883029E-2</c:v>
                </c:pt>
                <c:pt idx="1178">
                  <c:v>6.1581116160876678E-2</c:v>
                </c:pt>
                <c:pt idx="1179">
                  <c:v>8.3256787513092192E-2</c:v>
                </c:pt>
                <c:pt idx="1180">
                  <c:v>6.5960482867765853E-3</c:v>
                </c:pt>
                <c:pt idx="1181">
                  <c:v>0.12900273939807169</c:v>
                </c:pt>
                <c:pt idx="1182">
                  <c:v>0.17317355466881995</c:v>
                </c:pt>
                <c:pt idx="1183">
                  <c:v>0.12007931501065833</c:v>
                </c:pt>
                <c:pt idx="1184">
                  <c:v>2.3052293077604501E-2</c:v>
                </c:pt>
                <c:pt idx="1185">
                  <c:v>0.2566513241181726</c:v>
                </c:pt>
                <c:pt idx="1186">
                  <c:v>0.25121521227877558</c:v>
                </c:pt>
                <c:pt idx="1187">
                  <c:v>6.1609257430855428E-2</c:v>
                </c:pt>
                <c:pt idx="1188">
                  <c:v>2.3399505755428468E-3</c:v>
                </c:pt>
                <c:pt idx="1189">
                  <c:v>7.4611601001753416E-2</c:v>
                </c:pt>
                <c:pt idx="1190">
                  <c:v>0.11344119057054183</c:v>
                </c:pt>
                <c:pt idx="1191">
                  <c:v>9.287488721390208E-2</c:v>
                </c:pt>
                <c:pt idx="1192">
                  <c:v>0.12307604697063884</c:v>
                </c:pt>
                <c:pt idx="1193">
                  <c:v>9.9717215746289015E-2</c:v>
                </c:pt>
                <c:pt idx="1194">
                  <c:v>3.2372689329039334E-2</c:v>
                </c:pt>
                <c:pt idx="1195">
                  <c:v>0.13711395905176602</c:v>
                </c:pt>
                <c:pt idx="1196">
                  <c:v>7.6647361318980783E-2</c:v>
                </c:pt>
                <c:pt idx="1197">
                  <c:v>3.6286974207984657E-2</c:v>
                </c:pt>
                <c:pt idx="1198">
                  <c:v>0.18167664684638088</c:v>
                </c:pt>
                <c:pt idx="1199">
                  <c:v>4.1597692562991909E-2</c:v>
                </c:pt>
                <c:pt idx="1200">
                  <c:v>0.19153124001263452</c:v>
                </c:pt>
                <c:pt idx="1201">
                  <c:v>6.1073984435182811E-2</c:v>
                </c:pt>
                <c:pt idx="1202">
                  <c:v>0.16017409819784878</c:v>
                </c:pt>
                <c:pt idx="1203">
                  <c:v>0.15759503500588615</c:v>
                </c:pt>
                <c:pt idx="1204">
                  <c:v>0.12537877299392247</c:v>
                </c:pt>
                <c:pt idx="1205">
                  <c:v>0.20791628267489778</c:v>
                </c:pt>
                <c:pt idx="1206">
                  <c:v>8.2073196842210011E-2</c:v>
                </c:pt>
                <c:pt idx="1207">
                  <c:v>6.7191094957797348E-2</c:v>
                </c:pt>
                <c:pt idx="1208">
                  <c:v>0.15334088321790262</c:v>
                </c:pt>
                <c:pt idx="1209">
                  <c:v>5.7095424360480325E-2</c:v>
                </c:pt>
                <c:pt idx="1210">
                  <c:v>6.4380883460836605E-2</c:v>
                </c:pt>
                <c:pt idx="1211">
                  <c:v>9.8288007262087113E-2</c:v>
                </c:pt>
                <c:pt idx="1212">
                  <c:v>2.7146350543975618E-2</c:v>
                </c:pt>
                <c:pt idx="1213">
                  <c:v>4.0715998644901316E-2</c:v>
                </c:pt>
                <c:pt idx="1214">
                  <c:v>7.8191292957003347E-2</c:v>
                </c:pt>
                <c:pt idx="1215">
                  <c:v>1.430355017913857E-2</c:v>
                </c:pt>
                <c:pt idx="1216">
                  <c:v>0.26109305487929291</c:v>
                </c:pt>
                <c:pt idx="1217">
                  <c:v>8.1417297656432477E-2</c:v>
                </c:pt>
                <c:pt idx="1218">
                  <c:v>8.792059746191111E-2</c:v>
                </c:pt>
                <c:pt idx="1219">
                  <c:v>5.6670464616998519E-2</c:v>
                </c:pt>
                <c:pt idx="1220">
                  <c:v>8.2673297314738145E-2</c:v>
                </c:pt>
                <c:pt idx="1221">
                  <c:v>7.3519943966019491E-2</c:v>
                </c:pt>
                <c:pt idx="1222">
                  <c:v>3.4190321206517091E-2</c:v>
                </c:pt>
                <c:pt idx="1223">
                  <c:v>2.6496583952430045E-2</c:v>
                </c:pt>
                <c:pt idx="1224">
                  <c:v>7.5564275763342778E-2</c:v>
                </c:pt>
                <c:pt idx="1225">
                  <c:v>0.11125769853279345</c:v>
                </c:pt>
                <c:pt idx="1226">
                  <c:v>8.822514085811925E-2</c:v>
                </c:pt>
                <c:pt idx="1227">
                  <c:v>6.8725523283141896E-2</c:v>
                </c:pt>
                <c:pt idx="1228">
                  <c:v>0.1682268069737152</c:v>
                </c:pt>
                <c:pt idx="1229">
                  <c:v>6.8835105940706534E-2</c:v>
                </c:pt>
                <c:pt idx="1230">
                  <c:v>0.1421430456026892</c:v>
                </c:pt>
                <c:pt idx="1231">
                  <c:v>6.0378025071542135E-2</c:v>
                </c:pt>
                <c:pt idx="1232">
                  <c:v>0.10736673419111312</c:v>
                </c:pt>
                <c:pt idx="1233">
                  <c:v>4.6300842020240915E-2</c:v>
                </c:pt>
                <c:pt idx="1234">
                  <c:v>0.1089653255992095</c:v>
                </c:pt>
                <c:pt idx="1235">
                  <c:v>0.25652344645174768</c:v>
                </c:pt>
                <c:pt idx="1236">
                  <c:v>1.4169608056211869E-2</c:v>
                </c:pt>
                <c:pt idx="1237">
                  <c:v>8.2293680097132046E-2</c:v>
                </c:pt>
                <c:pt idx="1238">
                  <c:v>0.26506799452241925</c:v>
                </c:pt>
                <c:pt idx="1239">
                  <c:v>0.1245949602530714</c:v>
                </c:pt>
                <c:pt idx="1240">
                  <c:v>7.1117506424993482E-2</c:v>
                </c:pt>
                <c:pt idx="1241">
                  <c:v>0.31136405099448949</c:v>
                </c:pt>
                <c:pt idx="1242">
                  <c:v>0.13273849271264615</c:v>
                </c:pt>
                <c:pt idx="1243">
                  <c:v>0.2129954711937444</c:v>
                </c:pt>
                <c:pt idx="1244">
                  <c:v>9.2148845652310032E-2</c:v>
                </c:pt>
                <c:pt idx="1245">
                  <c:v>7.2500193468671925E-2</c:v>
                </c:pt>
                <c:pt idx="1246">
                  <c:v>9.79443193882607E-3</c:v>
                </c:pt>
                <c:pt idx="1247">
                  <c:v>0.16248462785193452</c:v>
                </c:pt>
                <c:pt idx="1248">
                  <c:v>5.9235845830554537E-2</c:v>
                </c:pt>
                <c:pt idx="1249">
                  <c:v>2.1270276965754033E-3</c:v>
                </c:pt>
                <c:pt idx="1250">
                  <c:v>0.11560677091588059</c:v>
                </c:pt>
                <c:pt idx="1251">
                  <c:v>6.6791919483467382E-2</c:v>
                </c:pt>
                <c:pt idx="1252">
                  <c:v>4.3200943527704497E-2</c:v>
                </c:pt>
                <c:pt idx="1253">
                  <c:v>1.7073852438422488E-4</c:v>
                </c:pt>
                <c:pt idx="1254">
                  <c:v>0.16479108123268363</c:v>
                </c:pt>
                <c:pt idx="1255">
                  <c:v>7.4007496994870818E-3</c:v>
                </c:pt>
                <c:pt idx="1256">
                  <c:v>3.0614673397592253E-2</c:v>
                </c:pt>
                <c:pt idx="1257">
                  <c:v>6.8263380008710623E-3</c:v>
                </c:pt>
                <c:pt idx="1258">
                  <c:v>6.8205060445718974E-2</c:v>
                </c:pt>
                <c:pt idx="1259">
                  <c:v>6.3609787442727482E-3</c:v>
                </c:pt>
                <c:pt idx="1260">
                  <c:v>0.17182142798668798</c:v>
                </c:pt>
                <c:pt idx="1261">
                  <c:v>9.75322825403971E-2</c:v>
                </c:pt>
                <c:pt idx="1262">
                  <c:v>4.4552304314638969E-2</c:v>
                </c:pt>
                <c:pt idx="1263">
                  <c:v>0.10311178079341551</c:v>
                </c:pt>
                <c:pt idx="1264">
                  <c:v>1.2050037536484469E-2</c:v>
                </c:pt>
                <c:pt idx="1265">
                  <c:v>6.724503986056983E-2</c:v>
                </c:pt>
                <c:pt idx="1266">
                  <c:v>2.2726899222360208E-2</c:v>
                </c:pt>
                <c:pt idx="1267">
                  <c:v>3.3551075653418437E-2</c:v>
                </c:pt>
                <c:pt idx="1268">
                  <c:v>5.5019439675667664E-2</c:v>
                </c:pt>
                <c:pt idx="1269">
                  <c:v>5.6900329864642725E-2</c:v>
                </c:pt>
                <c:pt idx="1270">
                  <c:v>5.6141183568329976E-3</c:v>
                </c:pt>
                <c:pt idx="1271">
                  <c:v>0.14851534705248903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DC-4A8E-8AEC-1C786015F414}"/>
            </c:ext>
          </c:extLst>
        </c:ser>
        <c:ser>
          <c:idx val="2"/>
          <c:order val="2"/>
          <c:tx>
            <c:strRef>
              <c:f>'Volatilità rispetto a indice'!$F$1</c:f>
              <c:strCache>
                <c:ptCount val="1"/>
                <c:pt idx="0">
                  <c:v>Volatilità Adidas a 20 gg annualizzata</c:v>
                </c:pt>
              </c:strCache>
            </c:strRef>
          </c:tx>
          <c:spPr>
            <a:ln w="412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'Volatilità rispetto a indice'!$A$2:$A$1273</c:f>
              <c:numCache>
                <c:formatCode>dd\-mmm\-yyyy</c:formatCode>
                <c:ptCount val="127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43500</c:v>
                </c:pt>
                <c:pt idx="24">
                  <c:v>43501</c:v>
                </c:pt>
                <c:pt idx="25">
                  <c:v>43502</c:v>
                </c:pt>
                <c:pt idx="26">
                  <c:v>43503</c:v>
                </c:pt>
                <c:pt idx="27">
                  <c:v>43504</c:v>
                </c:pt>
                <c:pt idx="28">
                  <c:v>43507</c:v>
                </c:pt>
                <c:pt idx="29">
                  <c:v>43508</c:v>
                </c:pt>
                <c:pt idx="30">
                  <c:v>43509</c:v>
                </c:pt>
                <c:pt idx="31">
                  <c:v>43510</c:v>
                </c:pt>
                <c:pt idx="32">
                  <c:v>43511</c:v>
                </c:pt>
                <c:pt idx="33">
                  <c:v>43514</c:v>
                </c:pt>
                <c:pt idx="34">
                  <c:v>43515</c:v>
                </c:pt>
                <c:pt idx="35">
                  <c:v>43516</c:v>
                </c:pt>
                <c:pt idx="36">
                  <c:v>43517</c:v>
                </c:pt>
                <c:pt idx="37">
                  <c:v>43518</c:v>
                </c:pt>
                <c:pt idx="38">
                  <c:v>43521</c:v>
                </c:pt>
                <c:pt idx="39">
                  <c:v>43522</c:v>
                </c:pt>
                <c:pt idx="40">
                  <c:v>43523</c:v>
                </c:pt>
                <c:pt idx="41">
                  <c:v>43524</c:v>
                </c:pt>
                <c:pt idx="42">
                  <c:v>43525</c:v>
                </c:pt>
                <c:pt idx="43">
                  <c:v>43528</c:v>
                </c:pt>
                <c:pt idx="44">
                  <c:v>43529</c:v>
                </c:pt>
                <c:pt idx="45">
                  <c:v>43530</c:v>
                </c:pt>
                <c:pt idx="46">
                  <c:v>43531</c:v>
                </c:pt>
                <c:pt idx="47">
                  <c:v>43532</c:v>
                </c:pt>
                <c:pt idx="48">
                  <c:v>43535</c:v>
                </c:pt>
                <c:pt idx="49">
                  <c:v>43536</c:v>
                </c:pt>
                <c:pt idx="50">
                  <c:v>43537</c:v>
                </c:pt>
                <c:pt idx="51">
                  <c:v>43538</c:v>
                </c:pt>
                <c:pt idx="52">
                  <c:v>43539</c:v>
                </c:pt>
                <c:pt idx="53">
                  <c:v>43542</c:v>
                </c:pt>
                <c:pt idx="54">
                  <c:v>43543</c:v>
                </c:pt>
                <c:pt idx="55">
                  <c:v>43544</c:v>
                </c:pt>
                <c:pt idx="56">
                  <c:v>43545</c:v>
                </c:pt>
                <c:pt idx="57">
                  <c:v>43546</c:v>
                </c:pt>
                <c:pt idx="58">
                  <c:v>43549</c:v>
                </c:pt>
                <c:pt idx="59">
                  <c:v>43550</c:v>
                </c:pt>
                <c:pt idx="60">
                  <c:v>43551</c:v>
                </c:pt>
                <c:pt idx="61">
                  <c:v>43552</c:v>
                </c:pt>
                <c:pt idx="62">
                  <c:v>43553</c:v>
                </c:pt>
                <c:pt idx="63">
                  <c:v>43556</c:v>
                </c:pt>
                <c:pt idx="64">
                  <c:v>43557</c:v>
                </c:pt>
                <c:pt idx="65">
                  <c:v>43558</c:v>
                </c:pt>
                <c:pt idx="66">
                  <c:v>43559</c:v>
                </c:pt>
                <c:pt idx="67">
                  <c:v>43560</c:v>
                </c:pt>
                <c:pt idx="68">
                  <c:v>43563</c:v>
                </c:pt>
                <c:pt idx="69">
                  <c:v>43564</c:v>
                </c:pt>
                <c:pt idx="70">
                  <c:v>43565</c:v>
                </c:pt>
                <c:pt idx="71">
                  <c:v>43566</c:v>
                </c:pt>
                <c:pt idx="72">
                  <c:v>43567</c:v>
                </c:pt>
                <c:pt idx="73">
                  <c:v>43570</c:v>
                </c:pt>
                <c:pt idx="74">
                  <c:v>43571</c:v>
                </c:pt>
                <c:pt idx="75">
                  <c:v>43572</c:v>
                </c:pt>
                <c:pt idx="76">
                  <c:v>43573</c:v>
                </c:pt>
                <c:pt idx="77">
                  <c:v>43578</c:v>
                </c:pt>
                <c:pt idx="78">
                  <c:v>43579</c:v>
                </c:pt>
                <c:pt idx="79">
                  <c:v>43580</c:v>
                </c:pt>
                <c:pt idx="80">
                  <c:v>43581</c:v>
                </c:pt>
                <c:pt idx="81">
                  <c:v>43584</c:v>
                </c:pt>
                <c:pt idx="82">
                  <c:v>43585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43612</c:v>
                </c:pt>
                <c:pt idx="101">
                  <c:v>43613</c:v>
                </c:pt>
                <c:pt idx="102">
                  <c:v>43614</c:v>
                </c:pt>
                <c:pt idx="103">
                  <c:v>43615</c:v>
                </c:pt>
                <c:pt idx="104">
                  <c:v>43616</c:v>
                </c:pt>
                <c:pt idx="105">
                  <c:v>43619</c:v>
                </c:pt>
                <c:pt idx="106">
                  <c:v>43620</c:v>
                </c:pt>
                <c:pt idx="107">
                  <c:v>43621</c:v>
                </c:pt>
                <c:pt idx="108">
                  <c:v>43622</c:v>
                </c:pt>
                <c:pt idx="109">
                  <c:v>43623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43650</c:v>
                </c:pt>
                <c:pt idx="128">
                  <c:v>43651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43661</c:v>
                </c:pt>
                <c:pt idx="135">
                  <c:v>43662</c:v>
                </c:pt>
                <c:pt idx="136">
                  <c:v>43663</c:v>
                </c:pt>
                <c:pt idx="137">
                  <c:v>43664</c:v>
                </c:pt>
                <c:pt idx="138">
                  <c:v>43665</c:v>
                </c:pt>
                <c:pt idx="139">
                  <c:v>43668</c:v>
                </c:pt>
                <c:pt idx="140">
                  <c:v>43669</c:v>
                </c:pt>
                <c:pt idx="141">
                  <c:v>43670</c:v>
                </c:pt>
                <c:pt idx="142">
                  <c:v>43671</c:v>
                </c:pt>
                <c:pt idx="143">
                  <c:v>43672</c:v>
                </c:pt>
                <c:pt idx="144">
                  <c:v>43675</c:v>
                </c:pt>
                <c:pt idx="145">
                  <c:v>43676</c:v>
                </c:pt>
                <c:pt idx="146">
                  <c:v>43677</c:v>
                </c:pt>
                <c:pt idx="147">
                  <c:v>43678</c:v>
                </c:pt>
                <c:pt idx="148">
                  <c:v>43679</c:v>
                </c:pt>
                <c:pt idx="149">
                  <c:v>43682</c:v>
                </c:pt>
                <c:pt idx="150">
                  <c:v>43683</c:v>
                </c:pt>
                <c:pt idx="151">
                  <c:v>43684</c:v>
                </c:pt>
                <c:pt idx="152">
                  <c:v>43685</c:v>
                </c:pt>
                <c:pt idx="153">
                  <c:v>43686</c:v>
                </c:pt>
                <c:pt idx="154">
                  <c:v>43689</c:v>
                </c:pt>
                <c:pt idx="155">
                  <c:v>43690</c:v>
                </c:pt>
                <c:pt idx="156">
                  <c:v>43691</c:v>
                </c:pt>
                <c:pt idx="157">
                  <c:v>43692</c:v>
                </c:pt>
                <c:pt idx="158">
                  <c:v>43693</c:v>
                </c:pt>
                <c:pt idx="159">
                  <c:v>43696</c:v>
                </c:pt>
                <c:pt idx="160">
                  <c:v>43697</c:v>
                </c:pt>
                <c:pt idx="161">
                  <c:v>43698</c:v>
                </c:pt>
                <c:pt idx="162">
                  <c:v>43699</c:v>
                </c:pt>
                <c:pt idx="163">
                  <c:v>43700</c:v>
                </c:pt>
                <c:pt idx="164">
                  <c:v>43703</c:v>
                </c:pt>
                <c:pt idx="165">
                  <c:v>43704</c:v>
                </c:pt>
                <c:pt idx="166">
                  <c:v>43705</c:v>
                </c:pt>
                <c:pt idx="167">
                  <c:v>43706</c:v>
                </c:pt>
                <c:pt idx="168">
                  <c:v>43707</c:v>
                </c:pt>
                <c:pt idx="169">
                  <c:v>43710</c:v>
                </c:pt>
                <c:pt idx="170">
                  <c:v>43711</c:v>
                </c:pt>
                <c:pt idx="171">
                  <c:v>43712</c:v>
                </c:pt>
                <c:pt idx="172">
                  <c:v>43713</c:v>
                </c:pt>
                <c:pt idx="173">
                  <c:v>43714</c:v>
                </c:pt>
                <c:pt idx="174">
                  <c:v>43717</c:v>
                </c:pt>
                <c:pt idx="175">
                  <c:v>43718</c:v>
                </c:pt>
                <c:pt idx="176">
                  <c:v>43719</c:v>
                </c:pt>
                <c:pt idx="177">
                  <c:v>43720</c:v>
                </c:pt>
                <c:pt idx="178">
                  <c:v>43721</c:v>
                </c:pt>
                <c:pt idx="179">
                  <c:v>43724</c:v>
                </c:pt>
                <c:pt idx="180">
                  <c:v>43725</c:v>
                </c:pt>
                <c:pt idx="181">
                  <c:v>43726</c:v>
                </c:pt>
                <c:pt idx="182">
                  <c:v>43727</c:v>
                </c:pt>
                <c:pt idx="183">
                  <c:v>43728</c:v>
                </c:pt>
                <c:pt idx="184">
                  <c:v>43731</c:v>
                </c:pt>
                <c:pt idx="185">
                  <c:v>43732</c:v>
                </c:pt>
                <c:pt idx="186">
                  <c:v>43733</c:v>
                </c:pt>
                <c:pt idx="187">
                  <c:v>43734</c:v>
                </c:pt>
                <c:pt idx="188">
                  <c:v>43735</c:v>
                </c:pt>
                <c:pt idx="189">
                  <c:v>43738</c:v>
                </c:pt>
                <c:pt idx="190">
                  <c:v>43739</c:v>
                </c:pt>
                <c:pt idx="191">
                  <c:v>43740</c:v>
                </c:pt>
                <c:pt idx="192">
                  <c:v>43742</c:v>
                </c:pt>
                <c:pt idx="193">
                  <c:v>43745</c:v>
                </c:pt>
                <c:pt idx="194">
                  <c:v>43746</c:v>
                </c:pt>
                <c:pt idx="195">
                  <c:v>43747</c:v>
                </c:pt>
                <c:pt idx="196">
                  <c:v>43748</c:v>
                </c:pt>
                <c:pt idx="197">
                  <c:v>43749</c:v>
                </c:pt>
                <c:pt idx="198">
                  <c:v>43752</c:v>
                </c:pt>
                <c:pt idx="199">
                  <c:v>43753</c:v>
                </c:pt>
                <c:pt idx="200">
                  <c:v>43754</c:v>
                </c:pt>
                <c:pt idx="201">
                  <c:v>43755</c:v>
                </c:pt>
                <c:pt idx="202">
                  <c:v>43756</c:v>
                </c:pt>
                <c:pt idx="203">
                  <c:v>43759</c:v>
                </c:pt>
                <c:pt idx="204">
                  <c:v>43760</c:v>
                </c:pt>
                <c:pt idx="205">
                  <c:v>43761</c:v>
                </c:pt>
                <c:pt idx="206">
                  <c:v>43762</c:v>
                </c:pt>
                <c:pt idx="207">
                  <c:v>43763</c:v>
                </c:pt>
                <c:pt idx="208">
                  <c:v>43766</c:v>
                </c:pt>
                <c:pt idx="209">
                  <c:v>43767</c:v>
                </c:pt>
                <c:pt idx="210">
                  <c:v>43768</c:v>
                </c:pt>
                <c:pt idx="211">
                  <c:v>43769</c:v>
                </c:pt>
                <c:pt idx="212">
                  <c:v>43770</c:v>
                </c:pt>
                <c:pt idx="213">
                  <c:v>43773</c:v>
                </c:pt>
                <c:pt idx="214">
                  <c:v>43774</c:v>
                </c:pt>
                <c:pt idx="215">
                  <c:v>43775</c:v>
                </c:pt>
                <c:pt idx="216">
                  <c:v>43776</c:v>
                </c:pt>
                <c:pt idx="217">
                  <c:v>43777</c:v>
                </c:pt>
                <c:pt idx="218">
                  <c:v>43780</c:v>
                </c:pt>
                <c:pt idx="219">
                  <c:v>43781</c:v>
                </c:pt>
                <c:pt idx="220">
                  <c:v>43782</c:v>
                </c:pt>
                <c:pt idx="221">
                  <c:v>43783</c:v>
                </c:pt>
                <c:pt idx="222">
                  <c:v>43784</c:v>
                </c:pt>
                <c:pt idx="223">
                  <c:v>43787</c:v>
                </c:pt>
                <c:pt idx="224">
                  <c:v>43788</c:v>
                </c:pt>
                <c:pt idx="225">
                  <c:v>43789</c:v>
                </c:pt>
                <c:pt idx="226">
                  <c:v>43790</c:v>
                </c:pt>
                <c:pt idx="227">
                  <c:v>43791</c:v>
                </c:pt>
                <c:pt idx="228">
                  <c:v>43794</c:v>
                </c:pt>
                <c:pt idx="229">
                  <c:v>43795</c:v>
                </c:pt>
                <c:pt idx="230">
                  <c:v>43796</c:v>
                </c:pt>
                <c:pt idx="231">
                  <c:v>43797</c:v>
                </c:pt>
                <c:pt idx="232">
                  <c:v>43798</c:v>
                </c:pt>
                <c:pt idx="233">
                  <c:v>43801</c:v>
                </c:pt>
                <c:pt idx="234">
                  <c:v>43802</c:v>
                </c:pt>
                <c:pt idx="235">
                  <c:v>43803</c:v>
                </c:pt>
                <c:pt idx="236">
                  <c:v>43804</c:v>
                </c:pt>
                <c:pt idx="237">
                  <c:v>43805</c:v>
                </c:pt>
                <c:pt idx="238">
                  <c:v>43808</c:v>
                </c:pt>
                <c:pt idx="239">
                  <c:v>43809</c:v>
                </c:pt>
                <c:pt idx="240">
                  <c:v>43810</c:v>
                </c:pt>
                <c:pt idx="241">
                  <c:v>43811</c:v>
                </c:pt>
                <c:pt idx="242">
                  <c:v>43812</c:v>
                </c:pt>
                <c:pt idx="243">
                  <c:v>43815</c:v>
                </c:pt>
                <c:pt idx="244">
                  <c:v>43816</c:v>
                </c:pt>
                <c:pt idx="245">
                  <c:v>43817</c:v>
                </c:pt>
                <c:pt idx="246">
                  <c:v>43818</c:v>
                </c:pt>
                <c:pt idx="247">
                  <c:v>43819</c:v>
                </c:pt>
                <c:pt idx="248">
                  <c:v>43822</c:v>
                </c:pt>
                <c:pt idx="249">
                  <c:v>43826</c:v>
                </c:pt>
                <c:pt idx="250">
                  <c:v>43829</c:v>
                </c:pt>
                <c:pt idx="251">
                  <c:v>43832</c:v>
                </c:pt>
                <c:pt idx="252">
                  <c:v>43833</c:v>
                </c:pt>
                <c:pt idx="253">
                  <c:v>43836</c:v>
                </c:pt>
                <c:pt idx="254">
                  <c:v>43837</c:v>
                </c:pt>
                <c:pt idx="255">
                  <c:v>43838</c:v>
                </c:pt>
                <c:pt idx="256">
                  <c:v>43839</c:v>
                </c:pt>
                <c:pt idx="257">
                  <c:v>43840</c:v>
                </c:pt>
                <c:pt idx="258">
                  <c:v>43843</c:v>
                </c:pt>
                <c:pt idx="259">
                  <c:v>43844</c:v>
                </c:pt>
                <c:pt idx="260">
                  <c:v>43845</c:v>
                </c:pt>
                <c:pt idx="261">
                  <c:v>43846</c:v>
                </c:pt>
                <c:pt idx="262">
                  <c:v>43847</c:v>
                </c:pt>
                <c:pt idx="263">
                  <c:v>43850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43878</c:v>
                </c:pt>
                <c:pt idx="284">
                  <c:v>43879</c:v>
                </c:pt>
                <c:pt idx="285">
                  <c:v>43880</c:v>
                </c:pt>
                <c:pt idx="286">
                  <c:v>43881</c:v>
                </c:pt>
                <c:pt idx="287">
                  <c:v>43882</c:v>
                </c:pt>
                <c:pt idx="288">
                  <c:v>43885</c:v>
                </c:pt>
                <c:pt idx="289">
                  <c:v>43886</c:v>
                </c:pt>
                <c:pt idx="290">
                  <c:v>43887</c:v>
                </c:pt>
                <c:pt idx="291">
                  <c:v>43888</c:v>
                </c:pt>
                <c:pt idx="292">
                  <c:v>43889</c:v>
                </c:pt>
                <c:pt idx="293">
                  <c:v>43892</c:v>
                </c:pt>
                <c:pt idx="294">
                  <c:v>43893</c:v>
                </c:pt>
                <c:pt idx="295">
                  <c:v>43894</c:v>
                </c:pt>
                <c:pt idx="296">
                  <c:v>43895</c:v>
                </c:pt>
                <c:pt idx="297">
                  <c:v>43896</c:v>
                </c:pt>
                <c:pt idx="298">
                  <c:v>43899</c:v>
                </c:pt>
                <c:pt idx="299">
                  <c:v>43900</c:v>
                </c:pt>
                <c:pt idx="300">
                  <c:v>43901</c:v>
                </c:pt>
                <c:pt idx="301">
                  <c:v>43902</c:v>
                </c:pt>
                <c:pt idx="302">
                  <c:v>43903</c:v>
                </c:pt>
                <c:pt idx="303">
                  <c:v>43906</c:v>
                </c:pt>
                <c:pt idx="304">
                  <c:v>43907</c:v>
                </c:pt>
                <c:pt idx="305">
                  <c:v>43908</c:v>
                </c:pt>
                <c:pt idx="306">
                  <c:v>43909</c:v>
                </c:pt>
                <c:pt idx="307">
                  <c:v>43910</c:v>
                </c:pt>
                <c:pt idx="308">
                  <c:v>43913</c:v>
                </c:pt>
                <c:pt idx="309">
                  <c:v>43914</c:v>
                </c:pt>
                <c:pt idx="310">
                  <c:v>43915</c:v>
                </c:pt>
                <c:pt idx="311">
                  <c:v>43916</c:v>
                </c:pt>
                <c:pt idx="312">
                  <c:v>43917</c:v>
                </c:pt>
                <c:pt idx="313">
                  <c:v>43920</c:v>
                </c:pt>
                <c:pt idx="314">
                  <c:v>43921</c:v>
                </c:pt>
                <c:pt idx="315">
                  <c:v>43922</c:v>
                </c:pt>
                <c:pt idx="316">
                  <c:v>43923</c:v>
                </c:pt>
                <c:pt idx="317">
                  <c:v>43924</c:v>
                </c:pt>
                <c:pt idx="318">
                  <c:v>43927</c:v>
                </c:pt>
                <c:pt idx="319">
                  <c:v>43928</c:v>
                </c:pt>
                <c:pt idx="320">
                  <c:v>43929</c:v>
                </c:pt>
                <c:pt idx="321">
                  <c:v>43930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43955</c:v>
                </c:pt>
                <c:pt idx="336">
                  <c:v>43956</c:v>
                </c:pt>
                <c:pt idx="337">
                  <c:v>43957</c:v>
                </c:pt>
                <c:pt idx="338">
                  <c:v>43958</c:v>
                </c:pt>
                <c:pt idx="339">
                  <c:v>43959</c:v>
                </c:pt>
                <c:pt idx="340">
                  <c:v>43962</c:v>
                </c:pt>
                <c:pt idx="341">
                  <c:v>43963</c:v>
                </c:pt>
                <c:pt idx="342">
                  <c:v>43964</c:v>
                </c:pt>
                <c:pt idx="343">
                  <c:v>43965</c:v>
                </c:pt>
                <c:pt idx="344">
                  <c:v>43966</c:v>
                </c:pt>
                <c:pt idx="345">
                  <c:v>43969</c:v>
                </c:pt>
                <c:pt idx="346">
                  <c:v>43970</c:v>
                </c:pt>
                <c:pt idx="347">
                  <c:v>43971</c:v>
                </c:pt>
                <c:pt idx="348">
                  <c:v>43972</c:v>
                </c:pt>
                <c:pt idx="349">
                  <c:v>43973</c:v>
                </c:pt>
                <c:pt idx="350">
                  <c:v>43976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43984</c:v>
                </c:pt>
                <c:pt idx="356">
                  <c:v>43985</c:v>
                </c:pt>
                <c:pt idx="357">
                  <c:v>43986</c:v>
                </c:pt>
                <c:pt idx="358">
                  <c:v>43987</c:v>
                </c:pt>
                <c:pt idx="359">
                  <c:v>43990</c:v>
                </c:pt>
                <c:pt idx="360">
                  <c:v>43991</c:v>
                </c:pt>
                <c:pt idx="361">
                  <c:v>43992</c:v>
                </c:pt>
                <c:pt idx="362">
                  <c:v>43993</c:v>
                </c:pt>
                <c:pt idx="363">
                  <c:v>43994</c:v>
                </c:pt>
                <c:pt idx="364">
                  <c:v>43997</c:v>
                </c:pt>
                <c:pt idx="365">
                  <c:v>43998</c:v>
                </c:pt>
                <c:pt idx="366">
                  <c:v>43999</c:v>
                </c:pt>
                <c:pt idx="367">
                  <c:v>44000</c:v>
                </c:pt>
                <c:pt idx="368">
                  <c:v>44001</c:v>
                </c:pt>
                <c:pt idx="369">
                  <c:v>44004</c:v>
                </c:pt>
                <c:pt idx="370">
                  <c:v>44005</c:v>
                </c:pt>
                <c:pt idx="371">
                  <c:v>44006</c:v>
                </c:pt>
                <c:pt idx="372">
                  <c:v>44007</c:v>
                </c:pt>
                <c:pt idx="373">
                  <c:v>44008</c:v>
                </c:pt>
                <c:pt idx="374">
                  <c:v>44011</c:v>
                </c:pt>
                <c:pt idx="375">
                  <c:v>44012</c:v>
                </c:pt>
                <c:pt idx="376">
                  <c:v>44013</c:v>
                </c:pt>
                <c:pt idx="377">
                  <c:v>44014</c:v>
                </c:pt>
                <c:pt idx="378">
                  <c:v>44015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44081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44161</c:v>
                </c:pt>
                <c:pt idx="483">
                  <c:v>44162</c:v>
                </c:pt>
                <c:pt idx="484">
                  <c:v>44165</c:v>
                </c:pt>
                <c:pt idx="485">
                  <c:v>44166</c:v>
                </c:pt>
                <c:pt idx="486">
                  <c:v>44167</c:v>
                </c:pt>
                <c:pt idx="487">
                  <c:v>44168</c:v>
                </c:pt>
                <c:pt idx="488">
                  <c:v>44169</c:v>
                </c:pt>
                <c:pt idx="489">
                  <c:v>44172</c:v>
                </c:pt>
                <c:pt idx="490">
                  <c:v>44173</c:v>
                </c:pt>
                <c:pt idx="491">
                  <c:v>44174</c:v>
                </c:pt>
                <c:pt idx="492">
                  <c:v>44175</c:v>
                </c:pt>
                <c:pt idx="493">
                  <c:v>44176</c:v>
                </c:pt>
                <c:pt idx="494">
                  <c:v>44179</c:v>
                </c:pt>
                <c:pt idx="495">
                  <c:v>44180</c:v>
                </c:pt>
                <c:pt idx="496">
                  <c:v>44181</c:v>
                </c:pt>
                <c:pt idx="497">
                  <c:v>44182</c:v>
                </c:pt>
                <c:pt idx="498">
                  <c:v>44183</c:v>
                </c:pt>
                <c:pt idx="499">
                  <c:v>44186</c:v>
                </c:pt>
                <c:pt idx="500">
                  <c:v>44187</c:v>
                </c:pt>
                <c:pt idx="501">
                  <c:v>44188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44214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44242</c:v>
                </c:pt>
                <c:pt idx="536">
                  <c:v>44243</c:v>
                </c:pt>
                <c:pt idx="537">
                  <c:v>44244</c:v>
                </c:pt>
                <c:pt idx="538">
                  <c:v>44245</c:v>
                </c:pt>
                <c:pt idx="539">
                  <c:v>44246</c:v>
                </c:pt>
                <c:pt idx="540">
                  <c:v>44249</c:v>
                </c:pt>
                <c:pt idx="541">
                  <c:v>44250</c:v>
                </c:pt>
                <c:pt idx="542">
                  <c:v>44251</c:v>
                </c:pt>
                <c:pt idx="543">
                  <c:v>44252</c:v>
                </c:pt>
                <c:pt idx="544">
                  <c:v>44253</c:v>
                </c:pt>
                <c:pt idx="545">
                  <c:v>44256</c:v>
                </c:pt>
                <c:pt idx="546">
                  <c:v>44257</c:v>
                </c:pt>
                <c:pt idx="547">
                  <c:v>44258</c:v>
                </c:pt>
                <c:pt idx="548">
                  <c:v>44259</c:v>
                </c:pt>
                <c:pt idx="549">
                  <c:v>44260</c:v>
                </c:pt>
                <c:pt idx="550">
                  <c:v>44263</c:v>
                </c:pt>
                <c:pt idx="551">
                  <c:v>44264</c:v>
                </c:pt>
                <c:pt idx="552">
                  <c:v>44265</c:v>
                </c:pt>
                <c:pt idx="553">
                  <c:v>44266</c:v>
                </c:pt>
                <c:pt idx="554">
                  <c:v>44267</c:v>
                </c:pt>
                <c:pt idx="555">
                  <c:v>44270</c:v>
                </c:pt>
                <c:pt idx="556">
                  <c:v>44271</c:v>
                </c:pt>
                <c:pt idx="557">
                  <c:v>44272</c:v>
                </c:pt>
                <c:pt idx="558">
                  <c:v>44273</c:v>
                </c:pt>
                <c:pt idx="559">
                  <c:v>44274</c:v>
                </c:pt>
                <c:pt idx="560">
                  <c:v>44277</c:v>
                </c:pt>
                <c:pt idx="561">
                  <c:v>44278</c:v>
                </c:pt>
                <c:pt idx="562">
                  <c:v>44279</c:v>
                </c:pt>
                <c:pt idx="563">
                  <c:v>44280</c:v>
                </c:pt>
                <c:pt idx="564">
                  <c:v>44281</c:v>
                </c:pt>
                <c:pt idx="565">
                  <c:v>44284</c:v>
                </c:pt>
                <c:pt idx="566">
                  <c:v>44285</c:v>
                </c:pt>
                <c:pt idx="567">
                  <c:v>44286</c:v>
                </c:pt>
                <c:pt idx="568">
                  <c:v>44287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44347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44382</c:v>
                </c:pt>
                <c:pt idx="633">
                  <c:v>44383</c:v>
                </c:pt>
                <c:pt idx="634">
                  <c:v>44384</c:v>
                </c:pt>
                <c:pt idx="635">
                  <c:v>44385</c:v>
                </c:pt>
                <c:pt idx="636">
                  <c:v>44386</c:v>
                </c:pt>
                <c:pt idx="637">
                  <c:v>44389</c:v>
                </c:pt>
                <c:pt idx="638">
                  <c:v>44390</c:v>
                </c:pt>
                <c:pt idx="639">
                  <c:v>44391</c:v>
                </c:pt>
                <c:pt idx="640">
                  <c:v>44392</c:v>
                </c:pt>
                <c:pt idx="641">
                  <c:v>44393</c:v>
                </c:pt>
                <c:pt idx="642">
                  <c:v>44396</c:v>
                </c:pt>
                <c:pt idx="643">
                  <c:v>44397</c:v>
                </c:pt>
                <c:pt idx="644">
                  <c:v>44398</c:v>
                </c:pt>
                <c:pt idx="645">
                  <c:v>44399</c:v>
                </c:pt>
                <c:pt idx="646">
                  <c:v>44400</c:v>
                </c:pt>
                <c:pt idx="647">
                  <c:v>44403</c:v>
                </c:pt>
                <c:pt idx="648">
                  <c:v>44404</c:v>
                </c:pt>
                <c:pt idx="649">
                  <c:v>44405</c:v>
                </c:pt>
                <c:pt idx="650">
                  <c:v>44406</c:v>
                </c:pt>
                <c:pt idx="651">
                  <c:v>44407</c:v>
                </c:pt>
                <c:pt idx="652">
                  <c:v>44410</c:v>
                </c:pt>
                <c:pt idx="653">
                  <c:v>44411</c:v>
                </c:pt>
                <c:pt idx="654">
                  <c:v>44412</c:v>
                </c:pt>
                <c:pt idx="655">
                  <c:v>44413</c:v>
                </c:pt>
                <c:pt idx="656">
                  <c:v>44414</c:v>
                </c:pt>
                <c:pt idx="657">
                  <c:v>44417</c:v>
                </c:pt>
                <c:pt idx="658">
                  <c:v>44418</c:v>
                </c:pt>
                <c:pt idx="659">
                  <c:v>44419</c:v>
                </c:pt>
                <c:pt idx="660">
                  <c:v>44420</c:v>
                </c:pt>
                <c:pt idx="661">
                  <c:v>44421</c:v>
                </c:pt>
                <c:pt idx="662">
                  <c:v>44424</c:v>
                </c:pt>
                <c:pt idx="663">
                  <c:v>44425</c:v>
                </c:pt>
                <c:pt idx="664">
                  <c:v>44426</c:v>
                </c:pt>
                <c:pt idx="665">
                  <c:v>44427</c:v>
                </c:pt>
                <c:pt idx="666">
                  <c:v>44428</c:v>
                </c:pt>
                <c:pt idx="667">
                  <c:v>44431</c:v>
                </c:pt>
                <c:pt idx="668">
                  <c:v>44432</c:v>
                </c:pt>
                <c:pt idx="669">
                  <c:v>44433</c:v>
                </c:pt>
                <c:pt idx="670">
                  <c:v>44434</c:v>
                </c:pt>
                <c:pt idx="671">
                  <c:v>44435</c:v>
                </c:pt>
                <c:pt idx="672">
                  <c:v>44438</c:v>
                </c:pt>
                <c:pt idx="673">
                  <c:v>44439</c:v>
                </c:pt>
                <c:pt idx="674">
                  <c:v>44440</c:v>
                </c:pt>
                <c:pt idx="675">
                  <c:v>44441</c:v>
                </c:pt>
                <c:pt idx="676">
                  <c:v>44442</c:v>
                </c:pt>
                <c:pt idx="677">
                  <c:v>44445</c:v>
                </c:pt>
                <c:pt idx="678">
                  <c:v>44446</c:v>
                </c:pt>
                <c:pt idx="679">
                  <c:v>44447</c:v>
                </c:pt>
                <c:pt idx="680">
                  <c:v>44448</c:v>
                </c:pt>
                <c:pt idx="681">
                  <c:v>44449</c:v>
                </c:pt>
                <c:pt idx="682">
                  <c:v>44452</c:v>
                </c:pt>
                <c:pt idx="683">
                  <c:v>44453</c:v>
                </c:pt>
                <c:pt idx="684">
                  <c:v>44454</c:v>
                </c:pt>
                <c:pt idx="685">
                  <c:v>44455</c:v>
                </c:pt>
                <c:pt idx="686">
                  <c:v>44456</c:v>
                </c:pt>
                <c:pt idx="687">
                  <c:v>44459</c:v>
                </c:pt>
                <c:pt idx="688">
                  <c:v>44460</c:v>
                </c:pt>
                <c:pt idx="689">
                  <c:v>44461</c:v>
                </c:pt>
                <c:pt idx="690">
                  <c:v>44462</c:v>
                </c:pt>
                <c:pt idx="691">
                  <c:v>44463</c:v>
                </c:pt>
                <c:pt idx="692">
                  <c:v>44466</c:v>
                </c:pt>
                <c:pt idx="693">
                  <c:v>44467</c:v>
                </c:pt>
                <c:pt idx="694">
                  <c:v>44468</c:v>
                </c:pt>
                <c:pt idx="695">
                  <c:v>44469</c:v>
                </c:pt>
                <c:pt idx="696">
                  <c:v>44470</c:v>
                </c:pt>
                <c:pt idx="697">
                  <c:v>44473</c:v>
                </c:pt>
                <c:pt idx="698">
                  <c:v>44474</c:v>
                </c:pt>
                <c:pt idx="699">
                  <c:v>44475</c:v>
                </c:pt>
                <c:pt idx="700">
                  <c:v>44476</c:v>
                </c:pt>
                <c:pt idx="701">
                  <c:v>44477</c:v>
                </c:pt>
                <c:pt idx="702">
                  <c:v>44480</c:v>
                </c:pt>
                <c:pt idx="703">
                  <c:v>44481</c:v>
                </c:pt>
                <c:pt idx="704">
                  <c:v>44482</c:v>
                </c:pt>
                <c:pt idx="705">
                  <c:v>44483</c:v>
                </c:pt>
                <c:pt idx="706">
                  <c:v>44484</c:v>
                </c:pt>
                <c:pt idx="707">
                  <c:v>44487</c:v>
                </c:pt>
                <c:pt idx="708">
                  <c:v>44488</c:v>
                </c:pt>
                <c:pt idx="709">
                  <c:v>44489</c:v>
                </c:pt>
                <c:pt idx="710">
                  <c:v>44490</c:v>
                </c:pt>
                <c:pt idx="711">
                  <c:v>44491</c:v>
                </c:pt>
                <c:pt idx="712">
                  <c:v>44494</c:v>
                </c:pt>
                <c:pt idx="713">
                  <c:v>44495</c:v>
                </c:pt>
                <c:pt idx="714">
                  <c:v>44496</c:v>
                </c:pt>
                <c:pt idx="715">
                  <c:v>44497</c:v>
                </c:pt>
                <c:pt idx="716">
                  <c:v>44498</c:v>
                </c:pt>
                <c:pt idx="717">
                  <c:v>44501</c:v>
                </c:pt>
                <c:pt idx="718">
                  <c:v>44502</c:v>
                </c:pt>
                <c:pt idx="719">
                  <c:v>44503</c:v>
                </c:pt>
                <c:pt idx="720">
                  <c:v>44504</c:v>
                </c:pt>
                <c:pt idx="721">
                  <c:v>44505</c:v>
                </c:pt>
                <c:pt idx="722">
                  <c:v>44508</c:v>
                </c:pt>
                <c:pt idx="723">
                  <c:v>44509</c:v>
                </c:pt>
                <c:pt idx="724">
                  <c:v>44510</c:v>
                </c:pt>
                <c:pt idx="725">
                  <c:v>44511</c:v>
                </c:pt>
                <c:pt idx="726">
                  <c:v>44512</c:v>
                </c:pt>
                <c:pt idx="727">
                  <c:v>44515</c:v>
                </c:pt>
                <c:pt idx="728">
                  <c:v>44516</c:v>
                </c:pt>
                <c:pt idx="729">
                  <c:v>44517</c:v>
                </c:pt>
                <c:pt idx="730">
                  <c:v>44518</c:v>
                </c:pt>
                <c:pt idx="731">
                  <c:v>44519</c:v>
                </c:pt>
                <c:pt idx="732">
                  <c:v>44522</c:v>
                </c:pt>
                <c:pt idx="733">
                  <c:v>44523</c:v>
                </c:pt>
                <c:pt idx="734">
                  <c:v>44524</c:v>
                </c:pt>
                <c:pt idx="735">
                  <c:v>44525</c:v>
                </c:pt>
                <c:pt idx="736">
                  <c:v>44526</c:v>
                </c:pt>
                <c:pt idx="737">
                  <c:v>44529</c:v>
                </c:pt>
                <c:pt idx="738">
                  <c:v>44530</c:v>
                </c:pt>
                <c:pt idx="739">
                  <c:v>44531</c:v>
                </c:pt>
                <c:pt idx="740">
                  <c:v>44532</c:v>
                </c:pt>
                <c:pt idx="741">
                  <c:v>44533</c:v>
                </c:pt>
                <c:pt idx="742">
                  <c:v>44536</c:v>
                </c:pt>
                <c:pt idx="743">
                  <c:v>44537</c:v>
                </c:pt>
                <c:pt idx="744">
                  <c:v>44538</c:v>
                </c:pt>
                <c:pt idx="745">
                  <c:v>44539</c:v>
                </c:pt>
                <c:pt idx="746">
                  <c:v>44540</c:v>
                </c:pt>
                <c:pt idx="747">
                  <c:v>44543</c:v>
                </c:pt>
                <c:pt idx="748">
                  <c:v>44544</c:v>
                </c:pt>
                <c:pt idx="749">
                  <c:v>44545</c:v>
                </c:pt>
                <c:pt idx="750">
                  <c:v>44546</c:v>
                </c:pt>
                <c:pt idx="751">
                  <c:v>44547</c:v>
                </c:pt>
                <c:pt idx="752">
                  <c:v>44550</c:v>
                </c:pt>
                <c:pt idx="753">
                  <c:v>44551</c:v>
                </c:pt>
                <c:pt idx="754">
                  <c:v>44552</c:v>
                </c:pt>
                <c:pt idx="755">
                  <c:v>44553</c:v>
                </c:pt>
                <c:pt idx="756">
                  <c:v>44557</c:v>
                </c:pt>
                <c:pt idx="757">
                  <c:v>44558</c:v>
                </c:pt>
                <c:pt idx="758">
                  <c:v>44559</c:v>
                </c:pt>
                <c:pt idx="759">
                  <c:v>44560</c:v>
                </c:pt>
                <c:pt idx="760">
                  <c:v>44564</c:v>
                </c:pt>
                <c:pt idx="761">
                  <c:v>44565</c:v>
                </c:pt>
                <c:pt idx="762">
                  <c:v>44566</c:v>
                </c:pt>
                <c:pt idx="763">
                  <c:v>44567</c:v>
                </c:pt>
                <c:pt idx="764">
                  <c:v>44568</c:v>
                </c:pt>
                <c:pt idx="765">
                  <c:v>44571</c:v>
                </c:pt>
                <c:pt idx="766">
                  <c:v>44572</c:v>
                </c:pt>
                <c:pt idx="767">
                  <c:v>44573</c:v>
                </c:pt>
                <c:pt idx="768">
                  <c:v>44574</c:v>
                </c:pt>
                <c:pt idx="769">
                  <c:v>44575</c:v>
                </c:pt>
                <c:pt idx="770">
                  <c:v>44578</c:v>
                </c:pt>
                <c:pt idx="771">
                  <c:v>44579</c:v>
                </c:pt>
                <c:pt idx="772">
                  <c:v>44580</c:v>
                </c:pt>
                <c:pt idx="773">
                  <c:v>44581</c:v>
                </c:pt>
                <c:pt idx="774">
                  <c:v>44582</c:v>
                </c:pt>
                <c:pt idx="775">
                  <c:v>44585</c:v>
                </c:pt>
                <c:pt idx="776">
                  <c:v>44586</c:v>
                </c:pt>
                <c:pt idx="777">
                  <c:v>44587</c:v>
                </c:pt>
                <c:pt idx="778">
                  <c:v>44588</c:v>
                </c:pt>
                <c:pt idx="779">
                  <c:v>44589</c:v>
                </c:pt>
                <c:pt idx="780">
                  <c:v>44592</c:v>
                </c:pt>
                <c:pt idx="781">
                  <c:v>44593</c:v>
                </c:pt>
                <c:pt idx="782">
                  <c:v>44594</c:v>
                </c:pt>
                <c:pt idx="783">
                  <c:v>44595</c:v>
                </c:pt>
                <c:pt idx="784">
                  <c:v>44596</c:v>
                </c:pt>
                <c:pt idx="785">
                  <c:v>44599</c:v>
                </c:pt>
                <c:pt idx="786">
                  <c:v>44600</c:v>
                </c:pt>
                <c:pt idx="787">
                  <c:v>44601</c:v>
                </c:pt>
                <c:pt idx="788">
                  <c:v>44602</c:v>
                </c:pt>
                <c:pt idx="789">
                  <c:v>44603</c:v>
                </c:pt>
                <c:pt idx="790">
                  <c:v>44606</c:v>
                </c:pt>
                <c:pt idx="791">
                  <c:v>44607</c:v>
                </c:pt>
                <c:pt idx="792">
                  <c:v>44608</c:v>
                </c:pt>
                <c:pt idx="793">
                  <c:v>44609</c:v>
                </c:pt>
                <c:pt idx="794">
                  <c:v>44610</c:v>
                </c:pt>
                <c:pt idx="795">
                  <c:v>44613</c:v>
                </c:pt>
                <c:pt idx="796">
                  <c:v>44614</c:v>
                </c:pt>
                <c:pt idx="797">
                  <c:v>44615</c:v>
                </c:pt>
                <c:pt idx="798">
                  <c:v>44616</c:v>
                </c:pt>
                <c:pt idx="799">
                  <c:v>44617</c:v>
                </c:pt>
                <c:pt idx="800">
                  <c:v>44620</c:v>
                </c:pt>
                <c:pt idx="801">
                  <c:v>44621</c:v>
                </c:pt>
                <c:pt idx="802">
                  <c:v>44622</c:v>
                </c:pt>
                <c:pt idx="803">
                  <c:v>44623</c:v>
                </c:pt>
                <c:pt idx="804">
                  <c:v>44624</c:v>
                </c:pt>
                <c:pt idx="805">
                  <c:v>44627</c:v>
                </c:pt>
                <c:pt idx="806">
                  <c:v>44628</c:v>
                </c:pt>
                <c:pt idx="807">
                  <c:v>44629</c:v>
                </c:pt>
                <c:pt idx="808">
                  <c:v>44630</c:v>
                </c:pt>
                <c:pt idx="809">
                  <c:v>44631</c:v>
                </c:pt>
                <c:pt idx="810">
                  <c:v>44634</c:v>
                </c:pt>
                <c:pt idx="811">
                  <c:v>44635</c:v>
                </c:pt>
                <c:pt idx="812">
                  <c:v>44636</c:v>
                </c:pt>
                <c:pt idx="813">
                  <c:v>44637</c:v>
                </c:pt>
                <c:pt idx="814">
                  <c:v>44638</c:v>
                </c:pt>
                <c:pt idx="815">
                  <c:v>44641</c:v>
                </c:pt>
                <c:pt idx="816">
                  <c:v>44642</c:v>
                </c:pt>
                <c:pt idx="817">
                  <c:v>44643</c:v>
                </c:pt>
                <c:pt idx="818">
                  <c:v>44644</c:v>
                </c:pt>
                <c:pt idx="819">
                  <c:v>44645</c:v>
                </c:pt>
                <c:pt idx="820">
                  <c:v>44648</c:v>
                </c:pt>
                <c:pt idx="821">
                  <c:v>44649</c:v>
                </c:pt>
                <c:pt idx="822">
                  <c:v>44650</c:v>
                </c:pt>
                <c:pt idx="823">
                  <c:v>44651</c:v>
                </c:pt>
                <c:pt idx="824">
                  <c:v>44652</c:v>
                </c:pt>
                <c:pt idx="825">
                  <c:v>44655</c:v>
                </c:pt>
                <c:pt idx="826">
                  <c:v>44656</c:v>
                </c:pt>
                <c:pt idx="827">
                  <c:v>44657</c:v>
                </c:pt>
                <c:pt idx="828">
                  <c:v>44658</c:v>
                </c:pt>
                <c:pt idx="829">
                  <c:v>44659</c:v>
                </c:pt>
                <c:pt idx="830">
                  <c:v>44662</c:v>
                </c:pt>
                <c:pt idx="831">
                  <c:v>44663</c:v>
                </c:pt>
                <c:pt idx="832">
                  <c:v>44664</c:v>
                </c:pt>
                <c:pt idx="833">
                  <c:v>44665</c:v>
                </c:pt>
                <c:pt idx="834">
                  <c:v>44670</c:v>
                </c:pt>
                <c:pt idx="835">
                  <c:v>44671</c:v>
                </c:pt>
                <c:pt idx="836">
                  <c:v>44672</c:v>
                </c:pt>
                <c:pt idx="837">
                  <c:v>44673</c:v>
                </c:pt>
                <c:pt idx="838">
                  <c:v>44676</c:v>
                </c:pt>
                <c:pt idx="839">
                  <c:v>44677</c:v>
                </c:pt>
                <c:pt idx="840">
                  <c:v>44678</c:v>
                </c:pt>
                <c:pt idx="841">
                  <c:v>44679</c:v>
                </c:pt>
                <c:pt idx="842">
                  <c:v>44680</c:v>
                </c:pt>
                <c:pt idx="843">
                  <c:v>44683</c:v>
                </c:pt>
                <c:pt idx="844">
                  <c:v>44684</c:v>
                </c:pt>
                <c:pt idx="845">
                  <c:v>44685</c:v>
                </c:pt>
                <c:pt idx="846">
                  <c:v>44686</c:v>
                </c:pt>
                <c:pt idx="847">
                  <c:v>44687</c:v>
                </c:pt>
                <c:pt idx="848">
                  <c:v>44690</c:v>
                </c:pt>
                <c:pt idx="849">
                  <c:v>44691</c:v>
                </c:pt>
                <c:pt idx="850">
                  <c:v>44692</c:v>
                </c:pt>
                <c:pt idx="851">
                  <c:v>44693</c:v>
                </c:pt>
                <c:pt idx="852">
                  <c:v>44694</c:v>
                </c:pt>
                <c:pt idx="853">
                  <c:v>44697</c:v>
                </c:pt>
                <c:pt idx="854">
                  <c:v>44698</c:v>
                </c:pt>
                <c:pt idx="855">
                  <c:v>44699</c:v>
                </c:pt>
                <c:pt idx="856">
                  <c:v>44700</c:v>
                </c:pt>
                <c:pt idx="857">
                  <c:v>44701</c:v>
                </c:pt>
                <c:pt idx="858">
                  <c:v>44704</c:v>
                </c:pt>
                <c:pt idx="859">
                  <c:v>44705</c:v>
                </c:pt>
                <c:pt idx="860">
                  <c:v>44706</c:v>
                </c:pt>
                <c:pt idx="861">
                  <c:v>44707</c:v>
                </c:pt>
                <c:pt idx="862">
                  <c:v>44708</c:v>
                </c:pt>
                <c:pt idx="863">
                  <c:v>44711</c:v>
                </c:pt>
                <c:pt idx="864">
                  <c:v>44712</c:v>
                </c:pt>
                <c:pt idx="865">
                  <c:v>44713</c:v>
                </c:pt>
                <c:pt idx="866">
                  <c:v>44714</c:v>
                </c:pt>
                <c:pt idx="867">
                  <c:v>44715</c:v>
                </c:pt>
                <c:pt idx="868">
                  <c:v>44718</c:v>
                </c:pt>
                <c:pt idx="869">
                  <c:v>44719</c:v>
                </c:pt>
                <c:pt idx="870">
                  <c:v>44720</c:v>
                </c:pt>
                <c:pt idx="871">
                  <c:v>44721</c:v>
                </c:pt>
                <c:pt idx="872">
                  <c:v>44722</c:v>
                </c:pt>
                <c:pt idx="873">
                  <c:v>44725</c:v>
                </c:pt>
                <c:pt idx="874">
                  <c:v>44726</c:v>
                </c:pt>
                <c:pt idx="875">
                  <c:v>44727</c:v>
                </c:pt>
                <c:pt idx="876">
                  <c:v>44728</c:v>
                </c:pt>
                <c:pt idx="877">
                  <c:v>44729</c:v>
                </c:pt>
                <c:pt idx="878">
                  <c:v>44732</c:v>
                </c:pt>
                <c:pt idx="879">
                  <c:v>44733</c:v>
                </c:pt>
                <c:pt idx="880">
                  <c:v>44734</c:v>
                </c:pt>
                <c:pt idx="881">
                  <c:v>44735</c:v>
                </c:pt>
                <c:pt idx="882">
                  <c:v>44736</c:v>
                </c:pt>
                <c:pt idx="883">
                  <c:v>44739</c:v>
                </c:pt>
                <c:pt idx="884">
                  <c:v>44740</c:v>
                </c:pt>
                <c:pt idx="885">
                  <c:v>44741</c:v>
                </c:pt>
                <c:pt idx="886">
                  <c:v>44742</c:v>
                </c:pt>
                <c:pt idx="887">
                  <c:v>44743</c:v>
                </c:pt>
                <c:pt idx="888">
                  <c:v>44746</c:v>
                </c:pt>
                <c:pt idx="889">
                  <c:v>44747</c:v>
                </c:pt>
                <c:pt idx="890">
                  <c:v>44748</c:v>
                </c:pt>
                <c:pt idx="891">
                  <c:v>44749</c:v>
                </c:pt>
                <c:pt idx="892">
                  <c:v>44750</c:v>
                </c:pt>
                <c:pt idx="893">
                  <c:v>44753</c:v>
                </c:pt>
                <c:pt idx="894">
                  <c:v>44754</c:v>
                </c:pt>
                <c:pt idx="895">
                  <c:v>44755</c:v>
                </c:pt>
                <c:pt idx="896">
                  <c:v>44756</c:v>
                </c:pt>
                <c:pt idx="897">
                  <c:v>44757</c:v>
                </c:pt>
                <c:pt idx="898">
                  <c:v>44760</c:v>
                </c:pt>
                <c:pt idx="899">
                  <c:v>44761</c:v>
                </c:pt>
                <c:pt idx="900">
                  <c:v>44762</c:v>
                </c:pt>
                <c:pt idx="901">
                  <c:v>44763</c:v>
                </c:pt>
                <c:pt idx="902">
                  <c:v>44764</c:v>
                </c:pt>
                <c:pt idx="903">
                  <c:v>44767</c:v>
                </c:pt>
                <c:pt idx="904">
                  <c:v>44768</c:v>
                </c:pt>
                <c:pt idx="905">
                  <c:v>44769</c:v>
                </c:pt>
                <c:pt idx="906">
                  <c:v>44770</c:v>
                </c:pt>
                <c:pt idx="907">
                  <c:v>44771</c:v>
                </c:pt>
                <c:pt idx="908">
                  <c:v>44774</c:v>
                </c:pt>
                <c:pt idx="909">
                  <c:v>44775</c:v>
                </c:pt>
                <c:pt idx="910">
                  <c:v>44776</c:v>
                </c:pt>
                <c:pt idx="911">
                  <c:v>44777</c:v>
                </c:pt>
                <c:pt idx="912">
                  <c:v>44778</c:v>
                </c:pt>
                <c:pt idx="913">
                  <c:v>44781</c:v>
                </c:pt>
                <c:pt idx="914">
                  <c:v>44782</c:v>
                </c:pt>
                <c:pt idx="915">
                  <c:v>44783</c:v>
                </c:pt>
                <c:pt idx="916">
                  <c:v>44784</c:v>
                </c:pt>
                <c:pt idx="917">
                  <c:v>44785</c:v>
                </c:pt>
                <c:pt idx="918">
                  <c:v>44788</c:v>
                </c:pt>
                <c:pt idx="919">
                  <c:v>44789</c:v>
                </c:pt>
                <c:pt idx="920">
                  <c:v>44790</c:v>
                </c:pt>
                <c:pt idx="921">
                  <c:v>44791</c:v>
                </c:pt>
                <c:pt idx="922">
                  <c:v>44792</c:v>
                </c:pt>
                <c:pt idx="923">
                  <c:v>44795</c:v>
                </c:pt>
                <c:pt idx="924">
                  <c:v>44796</c:v>
                </c:pt>
                <c:pt idx="925">
                  <c:v>44797</c:v>
                </c:pt>
                <c:pt idx="926">
                  <c:v>44798</c:v>
                </c:pt>
                <c:pt idx="927">
                  <c:v>44799</c:v>
                </c:pt>
                <c:pt idx="928">
                  <c:v>44802</c:v>
                </c:pt>
                <c:pt idx="929">
                  <c:v>44803</c:v>
                </c:pt>
                <c:pt idx="930">
                  <c:v>44804</c:v>
                </c:pt>
                <c:pt idx="931">
                  <c:v>44805</c:v>
                </c:pt>
                <c:pt idx="932">
                  <c:v>44806</c:v>
                </c:pt>
                <c:pt idx="933">
                  <c:v>44809</c:v>
                </c:pt>
                <c:pt idx="934">
                  <c:v>44810</c:v>
                </c:pt>
                <c:pt idx="935">
                  <c:v>44811</c:v>
                </c:pt>
                <c:pt idx="936">
                  <c:v>44812</c:v>
                </c:pt>
                <c:pt idx="937">
                  <c:v>44813</c:v>
                </c:pt>
                <c:pt idx="938">
                  <c:v>44816</c:v>
                </c:pt>
                <c:pt idx="939">
                  <c:v>44817</c:v>
                </c:pt>
                <c:pt idx="940">
                  <c:v>44818</c:v>
                </c:pt>
                <c:pt idx="941">
                  <c:v>44819</c:v>
                </c:pt>
                <c:pt idx="942">
                  <c:v>44820</c:v>
                </c:pt>
                <c:pt idx="943">
                  <c:v>44823</c:v>
                </c:pt>
                <c:pt idx="944">
                  <c:v>44824</c:v>
                </c:pt>
                <c:pt idx="945">
                  <c:v>44825</c:v>
                </c:pt>
                <c:pt idx="946">
                  <c:v>44826</c:v>
                </c:pt>
                <c:pt idx="947">
                  <c:v>44827</c:v>
                </c:pt>
                <c:pt idx="948">
                  <c:v>44830</c:v>
                </c:pt>
                <c:pt idx="949">
                  <c:v>44831</c:v>
                </c:pt>
                <c:pt idx="950">
                  <c:v>44832</c:v>
                </c:pt>
                <c:pt idx="951">
                  <c:v>44833</c:v>
                </c:pt>
                <c:pt idx="952">
                  <c:v>44834</c:v>
                </c:pt>
                <c:pt idx="953">
                  <c:v>44837</c:v>
                </c:pt>
                <c:pt idx="954">
                  <c:v>44838</c:v>
                </c:pt>
                <c:pt idx="955">
                  <c:v>44839</c:v>
                </c:pt>
                <c:pt idx="956">
                  <c:v>44840</c:v>
                </c:pt>
                <c:pt idx="957">
                  <c:v>44841</c:v>
                </c:pt>
                <c:pt idx="958">
                  <c:v>44844</c:v>
                </c:pt>
                <c:pt idx="959">
                  <c:v>44845</c:v>
                </c:pt>
                <c:pt idx="960">
                  <c:v>44846</c:v>
                </c:pt>
                <c:pt idx="961">
                  <c:v>44847</c:v>
                </c:pt>
                <c:pt idx="962">
                  <c:v>44848</c:v>
                </c:pt>
                <c:pt idx="963">
                  <c:v>44851</c:v>
                </c:pt>
                <c:pt idx="964">
                  <c:v>44852</c:v>
                </c:pt>
                <c:pt idx="965">
                  <c:v>44853</c:v>
                </c:pt>
                <c:pt idx="966">
                  <c:v>44854</c:v>
                </c:pt>
                <c:pt idx="967">
                  <c:v>44855</c:v>
                </c:pt>
                <c:pt idx="968">
                  <c:v>44858</c:v>
                </c:pt>
                <c:pt idx="969">
                  <c:v>44859</c:v>
                </c:pt>
                <c:pt idx="970">
                  <c:v>44860</c:v>
                </c:pt>
                <c:pt idx="971">
                  <c:v>44861</c:v>
                </c:pt>
                <c:pt idx="972">
                  <c:v>44862</c:v>
                </c:pt>
                <c:pt idx="973">
                  <c:v>44865</c:v>
                </c:pt>
                <c:pt idx="974">
                  <c:v>44866</c:v>
                </c:pt>
                <c:pt idx="975">
                  <c:v>44867</c:v>
                </c:pt>
                <c:pt idx="976">
                  <c:v>44868</c:v>
                </c:pt>
                <c:pt idx="977">
                  <c:v>44869</c:v>
                </c:pt>
                <c:pt idx="978">
                  <c:v>44872</c:v>
                </c:pt>
                <c:pt idx="979">
                  <c:v>44873</c:v>
                </c:pt>
                <c:pt idx="980">
                  <c:v>44874</c:v>
                </c:pt>
                <c:pt idx="981">
                  <c:v>44875</c:v>
                </c:pt>
                <c:pt idx="982">
                  <c:v>44876</c:v>
                </c:pt>
                <c:pt idx="983">
                  <c:v>44879</c:v>
                </c:pt>
                <c:pt idx="984">
                  <c:v>44880</c:v>
                </c:pt>
                <c:pt idx="985">
                  <c:v>44881</c:v>
                </c:pt>
                <c:pt idx="986">
                  <c:v>44882</c:v>
                </c:pt>
                <c:pt idx="987">
                  <c:v>44883</c:v>
                </c:pt>
                <c:pt idx="988">
                  <c:v>44886</c:v>
                </c:pt>
                <c:pt idx="989">
                  <c:v>44887</c:v>
                </c:pt>
                <c:pt idx="990">
                  <c:v>44888</c:v>
                </c:pt>
                <c:pt idx="991">
                  <c:v>44889</c:v>
                </c:pt>
                <c:pt idx="992">
                  <c:v>44890</c:v>
                </c:pt>
                <c:pt idx="993">
                  <c:v>44893</c:v>
                </c:pt>
                <c:pt idx="994">
                  <c:v>44894</c:v>
                </c:pt>
                <c:pt idx="995">
                  <c:v>44895</c:v>
                </c:pt>
                <c:pt idx="996">
                  <c:v>44896</c:v>
                </c:pt>
                <c:pt idx="997">
                  <c:v>44897</c:v>
                </c:pt>
                <c:pt idx="998">
                  <c:v>44900</c:v>
                </c:pt>
                <c:pt idx="999">
                  <c:v>44901</c:v>
                </c:pt>
                <c:pt idx="1000">
                  <c:v>44902</c:v>
                </c:pt>
                <c:pt idx="1001">
                  <c:v>44903</c:v>
                </c:pt>
                <c:pt idx="1002">
                  <c:v>44904</c:v>
                </c:pt>
                <c:pt idx="1003">
                  <c:v>44907</c:v>
                </c:pt>
                <c:pt idx="1004">
                  <c:v>44908</c:v>
                </c:pt>
                <c:pt idx="1005">
                  <c:v>44909</c:v>
                </c:pt>
                <c:pt idx="1006">
                  <c:v>44910</c:v>
                </c:pt>
                <c:pt idx="1007">
                  <c:v>44911</c:v>
                </c:pt>
                <c:pt idx="1008">
                  <c:v>44914</c:v>
                </c:pt>
                <c:pt idx="1009">
                  <c:v>44915</c:v>
                </c:pt>
                <c:pt idx="1010">
                  <c:v>44916</c:v>
                </c:pt>
                <c:pt idx="1011">
                  <c:v>44917</c:v>
                </c:pt>
                <c:pt idx="1012">
                  <c:v>44918</c:v>
                </c:pt>
                <c:pt idx="1013">
                  <c:v>44922</c:v>
                </c:pt>
                <c:pt idx="1014">
                  <c:v>44923</c:v>
                </c:pt>
                <c:pt idx="1015">
                  <c:v>44924</c:v>
                </c:pt>
                <c:pt idx="1016">
                  <c:v>44925</c:v>
                </c:pt>
                <c:pt idx="1017">
                  <c:v>44928</c:v>
                </c:pt>
                <c:pt idx="1018">
                  <c:v>44929</c:v>
                </c:pt>
                <c:pt idx="1019">
                  <c:v>44930</c:v>
                </c:pt>
                <c:pt idx="1020">
                  <c:v>44931</c:v>
                </c:pt>
                <c:pt idx="1021">
                  <c:v>44932</c:v>
                </c:pt>
                <c:pt idx="1022">
                  <c:v>44935</c:v>
                </c:pt>
                <c:pt idx="1023">
                  <c:v>44936</c:v>
                </c:pt>
                <c:pt idx="1024">
                  <c:v>44937</c:v>
                </c:pt>
                <c:pt idx="1025">
                  <c:v>44938</c:v>
                </c:pt>
                <c:pt idx="1026">
                  <c:v>44939</c:v>
                </c:pt>
                <c:pt idx="1027">
                  <c:v>44942</c:v>
                </c:pt>
                <c:pt idx="1028">
                  <c:v>44943</c:v>
                </c:pt>
                <c:pt idx="1029">
                  <c:v>44944</c:v>
                </c:pt>
                <c:pt idx="1030">
                  <c:v>44945</c:v>
                </c:pt>
                <c:pt idx="1031">
                  <c:v>44946</c:v>
                </c:pt>
                <c:pt idx="1032">
                  <c:v>44949</c:v>
                </c:pt>
                <c:pt idx="1033">
                  <c:v>44950</c:v>
                </c:pt>
                <c:pt idx="1034">
                  <c:v>44951</c:v>
                </c:pt>
                <c:pt idx="1035">
                  <c:v>44952</c:v>
                </c:pt>
                <c:pt idx="1036">
                  <c:v>44953</c:v>
                </c:pt>
                <c:pt idx="1037">
                  <c:v>44956</c:v>
                </c:pt>
                <c:pt idx="1038">
                  <c:v>44957</c:v>
                </c:pt>
                <c:pt idx="1039">
                  <c:v>44958</c:v>
                </c:pt>
                <c:pt idx="1040">
                  <c:v>44959</c:v>
                </c:pt>
                <c:pt idx="1041">
                  <c:v>44960</c:v>
                </c:pt>
                <c:pt idx="1042">
                  <c:v>44963</c:v>
                </c:pt>
                <c:pt idx="1043">
                  <c:v>44964</c:v>
                </c:pt>
                <c:pt idx="1044">
                  <c:v>44965</c:v>
                </c:pt>
                <c:pt idx="1045">
                  <c:v>44966</c:v>
                </c:pt>
                <c:pt idx="1046">
                  <c:v>44967</c:v>
                </c:pt>
                <c:pt idx="1047">
                  <c:v>44970</c:v>
                </c:pt>
                <c:pt idx="1048">
                  <c:v>44971</c:v>
                </c:pt>
                <c:pt idx="1049">
                  <c:v>44972</c:v>
                </c:pt>
                <c:pt idx="1050">
                  <c:v>44973</c:v>
                </c:pt>
                <c:pt idx="1051">
                  <c:v>44974</c:v>
                </c:pt>
                <c:pt idx="1052">
                  <c:v>44977</c:v>
                </c:pt>
                <c:pt idx="1053">
                  <c:v>44978</c:v>
                </c:pt>
                <c:pt idx="1054">
                  <c:v>44979</c:v>
                </c:pt>
                <c:pt idx="1055">
                  <c:v>44980</c:v>
                </c:pt>
                <c:pt idx="1056">
                  <c:v>44981</c:v>
                </c:pt>
                <c:pt idx="1057">
                  <c:v>44984</c:v>
                </c:pt>
                <c:pt idx="1058">
                  <c:v>44985</c:v>
                </c:pt>
                <c:pt idx="1059">
                  <c:v>44986</c:v>
                </c:pt>
                <c:pt idx="1060">
                  <c:v>44987</c:v>
                </c:pt>
                <c:pt idx="1061">
                  <c:v>44988</c:v>
                </c:pt>
                <c:pt idx="1062">
                  <c:v>44991</c:v>
                </c:pt>
                <c:pt idx="1063">
                  <c:v>44992</c:v>
                </c:pt>
                <c:pt idx="1064">
                  <c:v>44993</c:v>
                </c:pt>
                <c:pt idx="1065">
                  <c:v>44994</c:v>
                </c:pt>
                <c:pt idx="1066">
                  <c:v>44995</c:v>
                </c:pt>
                <c:pt idx="1067">
                  <c:v>44998</c:v>
                </c:pt>
                <c:pt idx="1068">
                  <c:v>44999</c:v>
                </c:pt>
                <c:pt idx="1069">
                  <c:v>45000</c:v>
                </c:pt>
                <c:pt idx="1070">
                  <c:v>45001</c:v>
                </c:pt>
                <c:pt idx="1071">
                  <c:v>45002</c:v>
                </c:pt>
                <c:pt idx="1072">
                  <c:v>45005</c:v>
                </c:pt>
                <c:pt idx="1073">
                  <c:v>45006</c:v>
                </c:pt>
                <c:pt idx="1074">
                  <c:v>45007</c:v>
                </c:pt>
                <c:pt idx="1075">
                  <c:v>45008</c:v>
                </c:pt>
                <c:pt idx="1076">
                  <c:v>45009</c:v>
                </c:pt>
                <c:pt idx="1077">
                  <c:v>45012</c:v>
                </c:pt>
                <c:pt idx="1078">
                  <c:v>45013</c:v>
                </c:pt>
                <c:pt idx="1079">
                  <c:v>45014</c:v>
                </c:pt>
                <c:pt idx="1080">
                  <c:v>45015</c:v>
                </c:pt>
                <c:pt idx="1081">
                  <c:v>45016</c:v>
                </c:pt>
                <c:pt idx="1082">
                  <c:v>45019</c:v>
                </c:pt>
                <c:pt idx="1083">
                  <c:v>45020</c:v>
                </c:pt>
                <c:pt idx="1084">
                  <c:v>45021</c:v>
                </c:pt>
                <c:pt idx="1085">
                  <c:v>45022</c:v>
                </c:pt>
                <c:pt idx="1086">
                  <c:v>45027</c:v>
                </c:pt>
                <c:pt idx="1087">
                  <c:v>45028</c:v>
                </c:pt>
                <c:pt idx="1088">
                  <c:v>45029</c:v>
                </c:pt>
                <c:pt idx="1089">
                  <c:v>45030</c:v>
                </c:pt>
                <c:pt idx="1090">
                  <c:v>45033</c:v>
                </c:pt>
                <c:pt idx="1091">
                  <c:v>45034</c:v>
                </c:pt>
                <c:pt idx="1092">
                  <c:v>45035</c:v>
                </c:pt>
                <c:pt idx="1093">
                  <c:v>45036</c:v>
                </c:pt>
                <c:pt idx="1094">
                  <c:v>45037</c:v>
                </c:pt>
                <c:pt idx="1095">
                  <c:v>45040</c:v>
                </c:pt>
                <c:pt idx="1096">
                  <c:v>45041</c:v>
                </c:pt>
                <c:pt idx="1097">
                  <c:v>45042</c:v>
                </c:pt>
                <c:pt idx="1098">
                  <c:v>45043</c:v>
                </c:pt>
                <c:pt idx="1099">
                  <c:v>45044</c:v>
                </c:pt>
                <c:pt idx="1100">
                  <c:v>45048</c:v>
                </c:pt>
                <c:pt idx="1101">
                  <c:v>45049</c:v>
                </c:pt>
                <c:pt idx="1102">
                  <c:v>45050</c:v>
                </c:pt>
                <c:pt idx="1103">
                  <c:v>45051</c:v>
                </c:pt>
                <c:pt idx="1104">
                  <c:v>45054</c:v>
                </c:pt>
                <c:pt idx="1105">
                  <c:v>45055</c:v>
                </c:pt>
                <c:pt idx="1106">
                  <c:v>45056</c:v>
                </c:pt>
                <c:pt idx="1107">
                  <c:v>45057</c:v>
                </c:pt>
                <c:pt idx="1108">
                  <c:v>45058</c:v>
                </c:pt>
                <c:pt idx="1109">
                  <c:v>45061</c:v>
                </c:pt>
                <c:pt idx="1110">
                  <c:v>45062</c:v>
                </c:pt>
                <c:pt idx="1111">
                  <c:v>45063</c:v>
                </c:pt>
                <c:pt idx="1112">
                  <c:v>45064</c:v>
                </c:pt>
                <c:pt idx="1113">
                  <c:v>45065</c:v>
                </c:pt>
                <c:pt idx="1114">
                  <c:v>45068</c:v>
                </c:pt>
                <c:pt idx="1115">
                  <c:v>45069</c:v>
                </c:pt>
                <c:pt idx="1116">
                  <c:v>45070</c:v>
                </c:pt>
                <c:pt idx="1117">
                  <c:v>45071</c:v>
                </c:pt>
                <c:pt idx="1118">
                  <c:v>45072</c:v>
                </c:pt>
                <c:pt idx="1119">
                  <c:v>45075</c:v>
                </c:pt>
                <c:pt idx="1120">
                  <c:v>45076</c:v>
                </c:pt>
                <c:pt idx="1121">
                  <c:v>45077</c:v>
                </c:pt>
                <c:pt idx="1122">
                  <c:v>45078</c:v>
                </c:pt>
                <c:pt idx="1123">
                  <c:v>45079</c:v>
                </c:pt>
                <c:pt idx="1124">
                  <c:v>45082</c:v>
                </c:pt>
                <c:pt idx="1125">
                  <c:v>45083</c:v>
                </c:pt>
                <c:pt idx="1126">
                  <c:v>45084</c:v>
                </c:pt>
                <c:pt idx="1127">
                  <c:v>45085</c:v>
                </c:pt>
                <c:pt idx="1128">
                  <c:v>45086</c:v>
                </c:pt>
                <c:pt idx="1129">
                  <c:v>45089</c:v>
                </c:pt>
                <c:pt idx="1130">
                  <c:v>45090</c:v>
                </c:pt>
                <c:pt idx="1131">
                  <c:v>45091</c:v>
                </c:pt>
                <c:pt idx="1132">
                  <c:v>45092</c:v>
                </c:pt>
                <c:pt idx="1133">
                  <c:v>45093</c:v>
                </c:pt>
                <c:pt idx="1134">
                  <c:v>45096</c:v>
                </c:pt>
                <c:pt idx="1135">
                  <c:v>45097</c:v>
                </c:pt>
                <c:pt idx="1136">
                  <c:v>45098</c:v>
                </c:pt>
                <c:pt idx="1137">
                  <c:v>45099</c:v>
                </c:pt>
                <c:pt idx="1138">
                  <c:v>45100</c:v>
                </c:pt>
                <c:pt idx="1139">
                  <c:v>45103</c:v>
                </c:pt>
                <c:pt idx="1140">
                  <c:v>45104</c:v>
                </c:pt>
                <c:pt idx="1141">
                  <c:v>45105</c:v>
                </c:pt>
                <c:pt idx="1142">
                  <c:v>45106</c:v>
                </c:pt>
                <c:pt idx="1143">
                  <c:v>45107</c:v>
                </c:pt>
                <c:pt idx="1144">
                  <c:v>45110</c:v>
                </c:pt>
                <c:pt idx="1145">
                  <c:v>45111</c:v>
                </c:pt>
                <c:pt idx="1146">
                  <c:v>45112</c:v>
                </c:pt>
                <c:pt idx="1147">
                  <c:v>45113</c:v>
                </c:pt>
                <c:pt idx="1148">
                  <c:v>45114</c:v>
                </c:pt>
                <c:pt idx="1149">
                  <c:v>45117</c:v>
                </c:pt>
                <c:pt idx="1150">
                  <c:v>45118</c:v>
                </c:pt>
                <c:pt idx="1151">
                  <c:v>45119</c:v>
                </c:pt>
                <c:pt idx="1152">
                  <c:v>45120</c:v>
                </c:pt>
                <c:pt idx="1153">
                  <c:v>45121</c:v>
                </c:pt>
                <c:pt idx="1154">
                  <c:v>45124</c:v>
                </c:pt>
                <c:pt idx="1155">
                  <c:v>45125</c:v>
                </c:pt>
                <c:pt idx="1156">
                  <c:v>45126</c:v>
                </c:pt>
                <c:pt idx="1157">
                  <c:v>45127</c:v>
                </c:pt>
                <c:pt idx="1158">
                  <c:v>45128</c:v>
                </c:pt>
                <c:pt idx="1159">
                  <c:v>45131</c:v>
                </c:pt>
                <c:pt idx="1160">
                  <c:v>45132</c:v>
                </c:pt>
                <c:pt idx="1161">
                  <c:v>45133</c:v>
                </c:pt>
                <c:pt idx="1162">
                  <c:v>45134</c:v>
                </c:pt>
                <c:pt idx="1163">
                  <c:v>45135</c:v>
                </c:pt>
                <c:pt idx="1164">
                  <c:v>45138</c:v>
                </c:pt>
                <c:pt idx="1165">
                  <c:v>45139</c:v>
                </c:pt>
                <c:pt idx="1166">
                  <c:v>45140</c:v>
                </c:pt>
                <c:pt idx="1167">
                  <c:v>45141</c:v>
                </c:pt>
                <c:pt idx="1168">
                  <c:v>45142</c:v>
                </c:pt>
                <c:pt idx="1169">
                  <c:v>45145</c:v>
                </c:pt>
                <c:pt idx="1170">
                  <c:v>45146</c:v>
                </c:pt>
                <c:pt idx="1171">
                  <c:v>45147</c:v>
                </c:pt>
                <c:pt idx="1172">
                  <c:v>45148</c:v>
                </c:pt>
                <c:pt idx="1173">
                  <c:v>45149</c:v>
                </c:pt>
                <c:pt idx="1174">
                  <c:v>45152</c:v>
                </c:pt>
                <c:pt idx="1175">
                  <c:v>45153</c:v>
                </c:pt>
                <c:pt idx="1176">
                  <c:v>45154</c:v>
                </c:pt>
                <c:pt idx="1177">
                  <c:v>45155</c:v>
                </c:pt>
                <c:pt idx="1178">
                  <c:v>45156</c:v>
                </c:pt>
                <c:pt idx="1179">
                  <c:v>45159</c:v>
                </c:pt>
                <c:pt idx="1180">
                  <c:v>45160</c:v>
                </c:pt>
                <c:pt idx="1181">
                  <c:v>45161</c:v>
                </c:pt>
                <c:pt idx="1182">
                  <c:v>45162</c:v>
                </c:pt>
                <c:pt idx="1183">
                  <c:v>45163</c:v>
                </c:pt>
                <c:pt idx="1184">
                  <c:v>45166</c:v>
                </c:pt>
                <c:pt idx="1185">
                  <c:v>45167</c:v>
                </c:pt>
                <c:pt idx="1186">
                  <c:v>45168</c:v>
                </c:pt>
                <c:pt idx="1187">
                  <c:v>45169</c:v>
                </c:pt>
                <c:pt idx="1188">
                  <c:v>45170</c:v>
                </c:pt>
                <c:pt idx="1189">
                  <c:v>45173</c:v>
                </c:pt>
                <c:pt idx="1190">
                  <c:v>45174</c:v>
                </c:pt>
                <c:pt idx="1191">
                  <c:v>45175</c:v>
                </c:pt>
                <c:pt idx="1192">
                  <c:v>45176</c:v>
                </c:pt>
                <c:pt idx="1193">
                  <c:v>45177</c:v>
                </c:pt>
                <c:pt idx="1194">
                  <c:v>45180</c:v>
                </c:pt>
                <c:pt idx="1195">
                  <c:v>45181</c:v>
                </c:pt>
                <c:pt idx="1196">
                  <c:v>45182</c:v>
                </c:pt>
                <c:pt idx="1197">
                  <c:v>45183</c:v>
                </c:pt>
                <c:pt idx="1198">
                  <c:v>45184</c:v>
                </c:pt>
                <c:pt idx="1199">
                  <c:v>45187</c:v>
                </c:pt>
                <c:pt idx="1200">
                  <c:v>45188</c:v>
                </c:pt>
                <c:pt idx="1201">
                  <c:v>45189</c:v>
                </c:pt>
                <c:pt idx="1202">
                  <c:v>45190</c:v>
                </c:pt>
                <c:pt idx="1203">
                  <c:v>45191</c:v>
                </c:pt>
                <c:pt idx="1204">
                  <c:v>45194</c:v>
                </c:pt>
                <c:pt idx="1205">
                  <c:v>45195</c:v>
                </c:pt>
                <c:pt idx="1206">
                  <c:v>45196</c:v>
                </c:pt>
                <c:pt idx="1207">
                  <c:v>45197</c:v>
                </c:pt>
                <c:pt idx="1208">
                  <c:v>45198</c:v>
                </c:pt>
                <c:pt idx="1209">
                  <c:v>45201</c:v>
                </c:pt>
                <c:pt idx="1210">
                  <c:v>45202</c:v>
                </c:pt>
                <c:pt idx="1211">
                  <c:v>45203</c:v>
                </c:pt>
                <c:pt idx="1212">
                  <c:v>45204</c:v>
                </c:pt>
                <c:pt idx="1213">
                  <c:v>45205</c:v>
                </c:pt>
                <c:pt idx="1214">
                  <c:v>45208</c:v>
                </c:pt>
                <c:pt idx="1215">
                  <c:v>45209</c:v>
                </c:pt>
                <c:pt idx="1216">
                  <c:v>45210</c:v>
                </c:pt>
                <c:pt idx="1217">
                  <c:v>45211</c:v>
                </c:pt>
                <c:pt idx="1218">
                  <c:v>45212</c:v>
                </c:pt>
                <c:pt idx="1219">
                  <c:v>45215</c:v>
                </c:pt>
                <c:pt idx="1220">
                  <c:v>45216</c:v>
                </c:pt>
                <c:pt idx="1221">
                  <c:v>45217</c:v>
                </c:pt>
                <c:pt idx="1222">
                  <c:v>45218</c:v>
                </c:pt>
                <c:pt idx="1223">
                  <c:v>45219</c:v>
                </c:pt>
                <c:pt idx="1224">
                  <c:v>45222</c:v>
                </c:pt>
                <c:pt idx="1225">
                  <c:v>45223</c:v>
                </c:pt>
                <c:pt idx="1226">
                  <c:v>45224</c:v>
                </c:pt>
                <c:pt idx="1227">
                  <c:v>45225</c:v>
                </c:pt>
                <c:pt idx="1228">
                  <c:v>45226</c:v>
                </c:pt>
                <c:pt idx="1229">
                  <c:v>45229</c:v>
                </c:pt>
                <c:pt idx="1230">
                  <c:v>45230</c:v>
                </c:pt>
                <c:pt idx="1231">
                  <c:v>45231</c:v>
                </c:pt>
                <c:pt idx="1232">
                  <c:v>45232</c:v>
                </c:pt>
                <c:pt idx="1233">
                  <c:v>45233</c:v>
                </c:pt>
                <c:pt idx="1234">
                  <c:v>45236</c:v>
                </c:pt>
                <c:pt idx="1235">
                  <c:v>45237</c:v>
                </c:pt>
                <c:pt idx="1236">
                  <c:v>45238</c:v>
                </c:pt>
                <c:pt idx="1237">
                  <c:v>45239</c:v>
                </c:pt>
                <c:pt idx="1238">
                  <c:v>45240</c:v>
                </c:pt>
                <c:pt idx="1239">
                  <c:v>45243</c:v>
                </c:pt>
                <c:pt idx="1240">
                  <c:v>45244</c:v>
                </c:pt>
                <c:pt idx="1241">
                  <c:v>45245</c:v>
                </c:pt>
                <c:pt idx="1242">
                  <c:v>45246</c:v>
                </c:pt>
                <c:pt idx="1243">
                  <c:v>45247</c:v>
                </c:pt>
                <c:pt idx="1244">
                  <c:v>45250</c:v>
                </c:pt>
                <c:pt idx="1245">
                  <c:v>45251</c:v>
                </c:pt>
                <c:pt idx="1246">
                  <c:v>45252</c:v>
                </c:pt>
                <c:pt idx="1247">
                  <c:v>45253</c:v>
                </c:pt>
                <c:pt idx="1248">
                  <c:v>45254</c:v>
                </c:pt>
                <c:pt idx="1249">
                  <c:v>45257</c:v>
                </c:pt>
                <c:pt idx="1250">
                  <c:v>45258</c:v>
                </c:pt>
                <c:pt idx="1251">
                  <c:v>45259</c:v>
                </c:pt>
                <c:pt idx="1252">
                  <c:v>45260</c:v>
                </c:pt>
                <c:pt idx="1253">
                  <c:v>45261</c:v>
                </c:pt>
                <c:pt idx="1254">
                  <c:v>45264</c:v>
                </c:pt>
                <c:pt idx="1255">
                  <c:v>45265</c:v>
                </c:pt>
                <c:pt idx="1256">
                  <c:v>45266</c:v>
                </c:pt>
                <c:pt idx="1257">
                  <c:v>45267</c:v>
                </c:pt>
                <c:pt idx="1258">
                  <c:v>45268</c:v>
                </c:pt>
                <c:pt idx="1259">
                  <c:v>45271</c:v>
                </c:pt>
                <c:pt idx="1260">
                  <c:v>45272</c:v>
                </c:pt>
                <c:pt idx="1261">
                  <c:v>45273</c:v>
                </c:pt>
                <c:pt idx="1262">
                  <c:v>45274</c:v>
                </c:pt>
                <c:pt idx="1263">
                  <c:v>45275</c:v>
                </c:pt>
                <c:pt idx="1264">
                  <c:v>45278</c:v>
                </c:pt>
                <c:pt idx="1265">
                  <c:v>45279</c:v>
                </c:pt>
                <c:pt idx="1266">
                  <c:v>45280</c:v>
                </c:pt>
                <c:pt idx="1267">
                  <c:v>45281</c:v>
                </c:pt>
                <c:pt idx="1268">
                  <c:v>45282</c:v>
                </c:pt>
                <c:pt idx="1269">
                  <c:v>45287</c:v>
                </c:pt>
                <c:pt idx="1270">
                  <c:v>45288</c:v>
                </c:pt>
                <c:pt idx="1271">
                  <c:v>45289</c:v>
                </c:pt>
              </c:numCache>
            </c:numRef>
          </c:cat>
          <c:val>
            <c:numRef>
              <c:f>'Volatilità rispetto a indice'!$F$2:$F$1273</c:f>
              <c:numCache>
                <c:formatCode>0.00%</c:formatCode>
                <c:ptCount val="1272"/>
                <c:pt idx="20">
                  <c:v>0.20429006810540717</c:v>
                </c:pt>
                <c:pt idx="21">
                  <c:v>0.20212239564145482</c:v>
                </c:pt>
                <c:pt idx="22">
                  <c:v>0.23599937990719447</c:v>
                </c:pt>
                <c:pt idx="23">
                  <c:v>0.23812312168785105</c:v>
                </c:pt>
                <c:pt idx="24">
                  <c:v>0.24682361642813838</c:v>
                </c:pt>
                <c:pt idx="25">
                  <c:v>0.24728286329451782</c:v>
                </c:pt>
                <c:pt idx="26">
                  <c:v>0.251208457041391</c:v>
                </c:pt>
                <c:pt idx="27">
                  <c:v>0.25102832934650388</c:v>
                </c:pt>
                <c:pt idx="28">
                  <c:v>0.25174821946642473</c:v>
                </c:pt>
                <c:pt idx="29">
                  <c:v>0.25092925867227861</c:v>
                </c:pt>
                <c:pt idx="30">
                  <c:v>0.25409741608634234</c:v>
                </c:pt>
                <c:pt idx="31">
                  <c:v>0.2532456057667456</c:v>
                </c:pt>
                <c:pt idx="32">
                  <c:v>0.24548420343447178</c:v>
                </c:pt>
                <c:pt idx="33">
                  <c:v>0.24208463710593703</c:v>
                </c:pt>
                <c:pt idx="34">
                  <c:v>0.25046578101862954</c:v>
                </c:pt>
                <c:pt idx="35">
                  <c:v>0.24877775737925548</c:v>
                </c:pt>
                <c:pt idx="36">
                  <c:v>0.23359504347722598</c:v>
                </c:pt>
                <c:pt idx="37">
                  <c:v>0.23277299525233183</c:v>
                </c:pt>
                <c:pt idx="38">
                  <c:v>0.2549442576868024</c:v>
                </c:pt>
                <c:pt idx="39">
                  <c:v>0.26031500757088444</c:v>
                </c:pt>
                <c:pt idx="40">
                  <c:v>0.25979494014773397</c:v>
                </c:pt>
                <c:pt idx="41">
                  <c:v>0.25897418082036877</c:v>
                </c:pt>
                <c:pt idx="42">
                  <c:v>0.19867933304863525</c:v>
                </c:pt>
                <c:pt idx="43">
                  <c:v>0.19184657596401519</c:v>
                </c:pt>
                <c:pt idx="44">
                  <c:v>0.1661885712234823</c:v>
                </c:pt>
                <c:pt idx="45">
                  <c:v>0.16396289125846955</c:v>
                </c:pt>
                <c:pt idx="46">
                  <c:v>0.1601035089960702</c:v>
                </c:pt>
                <c:pt idx="47">
                  <c:v>0.18467549876085843</c:v>
                </c:pt>
                <c:pt idx="48">
                  <c:v>0.18586547229071351</c:v>
                </c:pt>
                <c:pt idx="49">
                  <c:v>0.19371030646505427</c:v>
                </c:pt>
                <c:pt idx="50">
                  <c:v>0.20933362959428253</c:v>
                </c:pt>
                <c:pt idx="51">
                  <c:v>0.23297097907632419</c:v>
                </c:pt>
                <c:pt idx="52">
                  <c:v>0.23138679153578762</c:v>
                </c:pt>
                <c:pt idx="53">
                  <c:v>0.24987219365820604</c:v>
                </c:pt>
                <c:pt idx="54">
                  <c:v>0.25062062498602211</c:v>
                </c:pt>
                <c:pt idx="55">
                  <c:v>0.25219767737867865</c:v>
                </c:pt>
                <c:pt idx="56">
                  <c:v>0.2537226794069668</c:v>
                </c:pt>
                <c:pt idx="57">
                  <c:v>0.25380403317463046</c:v>
                </c:pt>
                <c:pt idx="58">
                  <c:v>0.23516715535772445</c:v>
                </c:pt>
                <c:pt idx="59">
                  <c:v>0.22852035944174531</c:v>
                </c:pt>
                <c:pt idx="60">
                  <c:v>0.22815209134120323</c:v>
                </c:pt>
                <c:pt idx="61">
                  <c:v>0.22847943367562537</c:v>
                </c:pt>
                <c:pt idx="62">
                  <c:v>0.22719801814228027</c:v>
                </c:pt>
                <c:pt idx="63">
                  <c:v>0.23097480923109123</c:v>
                </c:pt>
                <c:pt idx="64">
                  <c:v>0.23362786769602675</c:v>
                </c:pt>
                <c:pt idx="65">
                  <c:v>0.23489598402811265</c:v>
                </c:pt>
                <c:pt idx="66">
                  <c:v>0.23467440007846191</c:v>
                </c:pt>
                <c:pt idx="67">
                  <c:v>0.21382427267295245</c:v>
                </c:pt>
                <c:pt idx="68">
                  <c:v>0.22021489739816735</c:v>
                </c:pt>
                <c:pt idx="69">
                  <c:v>0.21308128457324096</c:v>
                </c:pt>
                <c:pt idx="70">
                  <c:v>0.18758907506907321</c:v>
                </c:pt>
                <c:pt idx="71">
                  <c:v>0.15878031995128847</c:v>
                </c:pt>
                <c:pt idx="72">
                  <c:v>0.15915114882254128</c:v>
                </c:pt>
                <c:pt idx="73">
                  <c:v>0.12373093537020914</c:v>
                </c:pt>
                <c:pt idx="74">
                  <c:v>0.12080220871344417</c:v>
                </c:pt>
                <c:pt idx="75">
                  <c:v>0.11680597016552169</c:v>
                </c:pt>
                <c:pt idx="76">
                  <c:v>0.11227784784197538</c:v>
                </c:pt>
                <c:pt idx="77">
                  <c:v>0.1184273601448092</c:v>
                </c:pt>
                <c:pt idx="78">
                  <c:v>0.11558232189405063</c:v>
                </c:pt>
                <c:pt idx="79">
                  <c:v>0.12317479052342693</c:v>
                </c:pt>
                <c:pt idx="80">
                  <c:v>0.12205005826303973</c:v>
                </c:pt>
                <c:pt idx="81">
                  <c:v>0.1238854140983382</c:v>
                </c:pt>
                <c:pt idx="82">
                  <c:v>0.12235542307969446</c:v>
                </c:pt>
                <c:pt idx="83">
                  <c:v>0.1180540626182835</c:v>
                </c:pt>
                <c:pt idx="84">
                  <c:v>0.32452861796828725</c:v>
                </c:pt>
                <c:pt idx="85">
                  <c:v>0.32510848336278825</c:v>
                </c:pt>
                <c:pt idx="86">
                  <c:v>0.32972554816432786</c:v>
                </c:pt>
                <c:pt idx="87">
                  <c:v>0.33797649689389653</c:v>
                </c:pt>
                <c:pt idx="88">
                  <c:v>0.35155608185316262</c:v>
                </c:pt>
                <c:pt idx="89">
                  <c:v>0.3504401443966097</c:v>
                </c:pt>
                <c:pt idx="90">
                  <c:v>0.36659919838152444</c:v>
                </c:pt>
                <c:pt idx="91">
                  <c:v>0.36879374516172458</c:v>
                </c:pt>
                <c:pt idx="92">
                  <c:v>0.36869168485629589</c:v>
                </c:pt>
                <c:pt idx="93">
                  <c:v>0.37126127377913543</c:v>
                </c:pt>
                <c:pt idx="94">
                  <c:v>0.37164748289175864</c:v>
                </c:pt>
                <c:pt idx="95">
                  <c:v>0.38008489066927731</c:v>
                </c:pt>
                <c:pt idx="96">
                  <c:v>0.38739756546056103</c:v>
                </c:pt>
                <c:pt idx="97">
                  <c:v>0.38880866685151022</c:v>
                </c:pt>
                <c:pt idx="98">
                  <c:v>0.39385663675050225</c:v>
                </c:pt>
                <c:pt idx="99">
                  <c:v>0.39140328605383212</c:v>
                </c:pt>
                <c:pt idx="100">
                  <c:v>0.39127118772788172</c:v>
                </c:pt>
                <c:pt idx="101">
                  <c:v>0.38975574422091286</c:v>
                </c:pt>
                <c:pt idx="102">
                  <c:v>0.40208069287410841</c:v>
                </c:pt>
                <c:pt idx="103">
                  <c:v>0.40219424811724797</c:v>
                </c:pt>
                <c:pt idx="104">
                  <c:v>0.26565638446016598</c:v>
                </c:pt>
                <c:pt idx="105">
                  <c:v>0.26550043331776452</c:v>
                </c:pt>
                <c:pt idx="106">
                  <c:v>0.26246398858107478</c:v>
                </c:pt>
                <c:pt idx="107">
                  <c:v>0.24645187717787981</c:v>
                </c:pt>
                <c:pt idx="108">
                  <c:v>0.22848019426038937</c:v>
                </c:pt>
                <c:pt idx="109">
                  <c:v>0.23446591851699833</c:v>
                </c:pt>
                <c:pt idx="110">
                  <c:v>0.21827542759183194</c:v>
                </c:pt>
                <c:pt idx="111">
                  <c:v>0.22547513311315506</c:v>
                </c:pt>
                <c:pt idx="112">
                  <c:v>0.2250375816586852</c:v>
                </c:pt>
                <c:pt idx="113">
                  <c:v>0.22348926127838706</c:v>
                </c:pt>
                <c:pt idx="114">
                  <c:v>0.21867682297339117</c:v>
                </c:pt>
                <c:pt idx="115">
                  <c:v>0.24435628447931451</c:v>
                </c:pt>
                <c:pt idx="116">
                  <c:v>0.24762106963653857</c:v>
                </c:pt>
                <c:pt idx="117">
                  <c:v>0.23907335578089731</c:v>
                </c:pt>
                <c:pt idx="118">
                  <c:v>0.23395315190514723</c:v>
                </c:pt>
                <c:pt idx="119">
                  <c:v>0.2390799867240839</c:v>
                </c:pt>
                <c:pt idx="120">
                  <c:v>0.23906569023081234</c:v>
                </c:pt>
                <c:pt idx="121">
                  <c:v>0.25852405274364876</c:v>
                </c:pt>
                <c:pt idx="122">
                  <c:v>0.2568977656874662</c:v>
                </c:pt>
                <c:pt idx="123">
                  <c:v>0.26642685998550869</c:v>
                </c:pt>
                <c:pt idx="124">
                  <c:v>0.26484046301750963</c:v>
                </c:pt>
                <c:pt idx="125">
                  <c:v>0.26365101698087462</c:v>
                </c:pt>
                <c:pt idx="126">
                  <c:v>0.26716126872595231</c:v>
                </c:pt>
                <c:pt idx="127">
                  <c:v>0.26690638465537603</c:v>
                </c:pt>
                <c:pt idx="128">
                  <c:v>0.26650300391936194</c:v>
                </c:pt>
                <c:pt idx="129">
                  <c:v>0.26207782015641634</c:v>
                </c:pt>
                <c:pt idx="130">
                  <c:v>0.25645853402480734</c:v>
                </c:pt>
                <c:pt idx="131">
                  <c:v>0.24664675045759263</c:v>
                </c:pt>
                <c:pt idx="132">
                  <c:v>0.24645466795474552</c:v>
                </c:pt>
                <c:pt idx="133">
                  <c:v>0.24881596647157458</c:v>
                </c:pt>
                <c:pt idx="134">
                  <c:v>0.24858980954046467</c:v>
                </c:pt>
                <c:pt idx="135">
                  <c:v>0.20970306889978563</c:v>
                </c:pt>
                <c:pt idx="136">
                  <c:v>0.18922820030295126</c:v>
                </c:pt>
                <c:pt idx="137">
                  <c:v>0.18817987786650223</c:v>
                </c:pt>
                <c:pt idx="138">
                  <c:v>0.19305263444003623</c:v>
                </c:pt>
                <c:pt idx="139">
                  <c:v>0.19358615133478413</c:v>
                </c:pt>
                <c:pt idx="140">
                  <c:v>0.19038888229322634</c:v>
                </c:pt>
                <c:pt idx="141">
                  <c:v>0.16647750473500419</c:v>
                </c:pt>
                <c:pt idx="142">
                  <c:v>0.14605632049212966</c:v>
                </c:pt>
                <c:pt idx="143">
                  <c:v>0.15178028293013851</c:v>
                </c:pt>
                <c:pt idx="144">
                  <c:v>0.1508972629364646</c:v>
                </c:pt>
                <c:pt idx="145">
                  <c:v>0.19967882202541046</c:v>
                </c:pt>
                <c:pt idx="146">
                  <c:v>0.22978382612377315</c:v>
                </c:pt>
                <c:pt idx="147">
                  <c:v>0.24137665630942209</c:v>
                </c:pt>
                <c:pt idx="148">
                  <c:v>0.32657719587320494</c:v>
                </c:pt>
                <c:pt idx="149">
                  <c:v>0.35754742546613066</c:v>
                </c:pt>
                <c:pt idx="150">
                  <c:v>0.35807371333483934</c:v>
                </c:pt>
                <c:pt idx="151">
                  <c:v>0.36069828677919796</c:v>
                </c:pt>
                <c:pt idx="152">
                  <c:v>0.36879304530260315</c:v>
                </c:pt>
                <c:pt idx="153">
                  <c:v>0.38146693118046437</c:v>
                </c:pt>
                <c:pt idx="154">
                  <c:v>0.38157934883870714</c:v>
                </c:pt>
                <c:pt idx="155">
                  <c:v>0.37975310723509886</c:v>
                </c:pt>
                <c:pt idx="156">
                  <c:v>0.3871800991834532</c:v>
                </c:pt>
                <c:pt idx="157">
                  <c:v>0.38847348792268616</c:v>
                </c:pt>
                <c:pt idx="158">
                  <c:v>0.38859156515130777</c:v>
                </c:pt>
                <c:pt idx="159">
                  <c:v>0.38200934207686338</c:v>
                </c:pt>
                <c:pt idx="160">
                  <c:v>0.38369021514921287</c:v>
                </c:pt>
                <c:pt idx="161">
                  <c:v>0.3919199123009704</c:v>
                </c:pt>
                <c:pt idx="162">
                  <c:v>0.39286159874802545</c:v>
                </c:pt>
                <c:pt idx="163">
                  <c:v>0.37862498134448536</c:v>
                </c:pt>
                <c:pt idx="164">
                  <c:v>0.38080504160342582</c:v>
                </c:pt>
                <c:pt idx="165">
                  <c:v>0.367938870893746</c:v>
                </c:pt>
                <c:pt idx="166">
                  <c:v>0.33885814453161389</c:v>
                </c:pt>
                <c:pt idx="167">
                  <c:v>0.32424916976500362</c:v>
                </c:pt>
                <c:pt idx="168">
                  <c:v>0.26186717261082254</c:v>
                </c:pt>
                <c:pt idx="169">
                  <c:v>0.21341648601833932</c:v>
                </c:pt>
                <c:pt idx="170">
                  <c:v>0.21173711040583992</c:v>
                </c:pt>
                <c:pt idx="171">
                  <c:v>0.20888972555906341</c:v>
                </c:pt>
                <c:pt idx="172">
                  <c:v>0.19221245246867696</c:v>
                </c:pt>
                <c:pt idx="173">
                  <c:v>0.15915684806053867</c:v>
                </c:pt>
                <c:pt idx="174">
                  <c:v>0.16228233777464529</c:v>
                </c:pt>
                <c:pt idx="175">
                  <c:v>0.19253523786984961</c:v>
                </c:pt>
                <c:pt idx="176">
                  <c:v>0.16430562702270438</c:v>
                </c:pt>
                <c:pt idx="177">
                  <c:v>0.17411558855801104</c:v>
                </c:pt>
                <c:pt idx="178">
                  <c:v>0.18267365140646633</c:v>
                </c:pt>
                <c:pt idx="179">
                  <c:v>0.19238124580242083</c:v>
                </c:pt>
                <c:pt idx="180">
                  <c:v>0.19345324906273509</c:v>
                </c:pt>
                <c:pt idx="181">
                  <c:v>0.18590474181707123</c:v>
                </c:pt>
                <c:pt idx="182">
                  <c:v>0.17912950594992452</c:v>
                </c:pt>
                <c:pt idx="183">
                  <c:v>0.1731340095137173</c:v>
                </c:pt>
                <c:pt idx="184">
                  <c:v>0.17720961640446065</c:v>
                </c:pt>
                <c:pt idx="185">
                  <c:v>0.17506874924833013</c:v>
                </c:pt>
                <c:pt idx="186">
                  <c:v>0.18510155890894378</c:v>
                </c:pt>
                <c:pt idx="187">
                  <c:v>0.21689758108846346</c:v>
                </c:pt>
                <c:pt idx="188">
                  <c:v>0.2254894779447599</c:v>
                </c:pt>
                <c:pt idx="189">
                  <c:v>0.22548555288169392</c:v>
                </c:pt>
                <c:pt idx="190">
                  <c:v>0.23159302358246725</c:v>
                </c:pt>
                <c:pt idx="191">
                  <c:v>0.29162764444451239</c:v>
                </c:pt>
                <c:pt idx="192">
                  <c:v>0.2933553323060108</c:v>
                </c:pt>
                <c:pt idx="193">
                  <c:v>0.28803760903312703</c:v>
                </c:pt>
                <c:pt idx="194">
                  <c:v>0.28882666890669162</c:v>
                </c:pt>
                <c:pt idx="195">
                  <c:v>0.2965663026635334</c:v>
                </c:pt>
                <c:pt idx="196">
                  <c:v>0.29664727475608355</c:v>
                </c:pt>
                <c:pt idx="197">
                  <c:v>0.28941675867648625</c:v>
                </c:pt>
                <c:pt idx="198">
                  <c:v>0.28545049349702395</c:v>
                </c:pt>
                <c:pt idx="199">
                  <c:v>0.28573294794908738</c:v>
                </c:pt>
                <c:pt idx="200">
                  <c:v>0.29426990085295784</c:v>
                </c:pt>
                <c:pt idx="201">
                  <c:v>0.29282980776185547</c:v>
                </c:pt>
                <c:pt idx="202">
                  <c:v>0.29271011423093929</c:v>
                </c:pt>
                <c:pt idx="203">
                  <c:v>0.29264338970959258</c:v>
                </c:pt>
                <c:pt idx="204">
                  <c:v>0.29112809493462039</c:v>
                </c:pt>
                <c:pt idx="205">
                  <c:v>0.30234467725900877</c:v>
                </c:pt>
                <c:pt idx="206">
                  <c:v>0.29709622867380991</c:v>
                </c:pt>
                <c:pt idx="207">
                  <c:v>0.27356468647814675</c:v>
                </c:pt>
                <c:pt idx="208">
                  <c:v>0.26401685675797387</c:v>
                </c:pt>
                <c:pt idx="209">
                  <c:v>0.26531330502347861</c:v>
                </c:pt>
                <c:pt idx="210">
                  <c:v>0.26404684445191456</c:v>
                </c:pt>
                <c:pt idx="211">
                  <c:v>0.1945950204528798</c:v>
                </c:pt>
                <c:pt idx="212">
                  <c:v>0.19508591874077064</c:v>
                </c:pt>
                <c:pt idx="213">
                  <c:v>0.20766470330168241</c:v>
                </c:pt>
                <c:pt idx="214">
                  <c:v>0.21486751278293134</c:v>
                </c:pt>
                <c:pt idx="215">
                  <c:v>0.26843840252772694</c:v>
                </c:pt>
                <c:pt idx="216">
                  <c:v>0.29239215647981076</c:v>
                </c:pt>
                <c:pt idx="217">
                  <c:v>0.29279548084914375</c:v>
                </c:pt>
                <c:pt idx="218">
                  <c:v>0.29330600253724315</c:v>
                </c:pt>
                <c:pt idx="219">
                  <c:v>0.28151610906030139</c:v>
                </c:pt>
                <c:pt idx="220">
                  <c:v>0.27741836807255976</c:v>
                </c:pt>
                <c:pt idx="221">
                  <c:v>0.27721582364287634</c:v>
                </c:pt>
                <c:pt idx="222">
                  <c:v>0.28001955049335903</c:v>
                </c:pt>
                <c:pt idx="223">
                  <c:v>0.28533245548008712</c:v>
                </c:pt>
                <c:pt idx="224">
                  <c:v>0.28603404242133995</c:v>
                </c:pt>
                <c:pt idx="225">
                  <c:v>0.27560357126205792</c:v>
                </c:pt>
                <c:pt idx="226">
                  <c:v>0.27538692366939216</c:v>
                </c:pt>
                <c:pt idx="227">
                  <c:v>0.27402821562040286</c:v>
                </c:pt>
                <c:pt idx="228">
                  <c:v>0.2713475316223955</c:v>
                </c:pt>
                <c:pt idx="229">
                  <c:v>0.27343566946301645</c:v>
                </c:pt>
                <c:pt idx="230">
                  <c:v>0.27564932350837995</c:v>
                </c:pt>
                <c:pt idx="231">
                  <c:v>0.27511528179960498</c:v>
                </c:pt>
                <c:pt idx="232">
                  <c:v>0.27249736959269943</c:v>
                </c:pt>
                <c:pt idx="233">
                  <c:v>0.2779202334038543</c:v>
                </c:pt>
                <c:pt idx="234">
                  <c:v>0.27581588855221612</c:v>
                </c:pt>
                <c:pt idx="235">
                  <c:v>0.18679726990128287</c:v>
                </c:pt>
                <c:pt idx="236">
                  <c:v>0.1561942708873631</c:v>
                </c:pt>
                <c:pt idx="237">
                  <c:v>0.15655536776183876</c:v>
                </c:pt>
                <c:pt idx="238">
                  <c:v>0.16973015557191598</c:v>
                </c:pt>
                <c:pt idx="239">
                  <c:v>0.16996780581570708</c:v>
                </c:pt>
                <c:pt idx="240">
                  <c:v>0.16951136420050314</c:v>
                </c:pt>
                <c:pt idx="241">
                  <c:v>0.16717249535063275</c:v>
                </c:pt>
                <c:pt idx="242">
                  <c:v>0.16582693138873311</c:v>
                </c:pt>
                <c:pt idx="243">
                  <c:v>0.18196000657327396</c:v>
                </c:pt>
                <c:pt idx="244">
                  <c:v>0.18189781709929789</c:v>
                </c:pt>
                <c:pt idx="245">
                  <c:v>0.18354287203869823</c:v>
                </c:pt>
                <c:pt idx="246">
                  <c:v>0.1851921834770737</c:v>
                </c:pt>
                <c:pt idx="247">
                  <c:v>0.18697888173617985</c:v>
                </c:pt>
                <c:pt idx="248">
                  <c:v>0.18704020101369509</c:v>
                </c:pt>
                <c:pt idx="249">
                  <c:v>0.18336262984226354</c:v>
                </c:pt>
                <c:pt idx="250">
                  <c:v>0.18410270193366673</c:v>
                </c:pt>
                <c:pt idx="251">
                  <c:v>0.18474638755687092</c:v>
                </c:pt>
                <c:pt idx="252">
                  <c:v>0.18469759895806259</c:v>
                </c:pt>
                <c:pt idx="253">
                  <c:v>0.15407149636446069</c:v>
                </c:pt>
                <c:pt idx="254">
                  <c:v>0.16030424447665811</c:v>
                </c:pt>
                <c:pt idx="255">
                  <c:v>0.18098119320202499</c:v>
                </c:pt>
                <c:pt idx="256">
                  <c:v>0.18834815768961188</c:v>
                </c:pt>
                <c:pt idx="257">
                  <c:v>0.18973293162278312</c:v>
                </c:pt>
                <c:pt idx="258">
                  <c:v>0.16808001176206472</c:v>
                </c:pt>
                <c:pt idx="259">
                  <c:v>0.16977636035866955</c:v>
                </c:pt>
                <c:pt idx="260">
                  <c:v>0.16875097418773502</c:v>
                </c:pt>
                <c:pt idx="261">
                  <c:v>0.17346680468885634</c:v>
                </c:pt>
                <c:pt idx="262">
                  <c:v>0.17911541004834092</c:v>
                </c:pt>
                <c:pt idx="263">
                  <c:v>0.16607873988171554</c:v>
                </c:pt>
                <c:pt idx="264">
                  <c:v>0.16607619446083394</c:v>
                </c:pt>
                <c:pt idx="265">
                  <c:v>0.16697241662195783</c:v>
                </c:pt>
                <c:pt idx="266">
                  <c:v>0.17696638783070909</c:v>
                </c:pt>
                <c:pt idx="267">
                  <c:v>0.17571484889946168</c:v>
                </c:pt>
                <c:pt idx="268">
                  <c:v>0.23978523718371292</c:v>
                </c:pt>
                <c:pt idx="269">
                  <c:v>0.24016531450284787</c:v>
                </c:pt>
                <c:pt idx="270">
                  <c:v>0.24822398435082524</c:v>
                </c:pt>
                <c:pt idx="271">
                  <c:v>0.25142231572557611</c:v>
                </c:pt>
                <c:pt idx="272">
                  <c:v>0.26624871414135903</c:v>
                </c:pt>
                <c:pt idx="273">
                  <c:v>0.26512221945637438</c:v>
                </c:pt>
                <c:pt idx="274">
                  <c:v>0.26995809070254173</c:v>
                </c:pt>
                <c:pt idx="275">
                  <c:v>0.24939637806264958</c:v>
                </c:pt>
                <c:pt idx="276">
                  <c:v>0.23060081015810649</c:v>
                </c:pt>
                <c:pt idx="277">
                  <c:v>0.23067573505106898</c:v>
                </c:pt>
                <c:pt idx="278">
                  <c:v>0.23163615114008018</c:v>
                </c:pt>
                <c:pt idx="279">
                  <c:v>0.22423821806180905</c:v>
                </c:pt>
                <c:pt idx="280">
                  <c:v>0.22842316378875552</c:v>
                </c:pt>
                <c:pt idx="281">
                  <c:v>0.2293134786324007</c:v>
                </c:pt>
                <c:pt idx="282">
                  <c:v>0.23027744306644682</c:v>
                </c:pt>
                <c:pt idx="283">
                  <c:v>0.23584280924816203</c:v>
                </c:pt>
                <c:pt idx="284">
                  <c:v>0.24223924064014221</c:v>
                </c:pt>
                <c:pt idx="285">
                  <c:v>0.25843252629189767</c:v>
                </c:pt>
                <c:pt idx="286">
                  <c:v>0.26872586834925788</c:v>
                </c:pt>
                <c:pt idx="287">
                  <c:v>0.265350754181858</c:v>
                </c:pt>
                <c:pt idx="288">
                  <c:v>0.31142332695267894</c:v>
                </c:pt>
                <c:pt idx="289">
                  <c:v>0.3083880166090277</c:v>
                </c:pt>
                <c:pt idx="290">
                  <c:v>0.30504732208707952</c:v>
                </c:pt>
                <c:pt idx="291">
                  <c:v>0.30887332970964604</c:v>
                </c:pt>
                <c:pt idx="292">
                  <c:v>0.31004669605485979</c:v>
                </c:pt>
                <c:pt idx="293">
                  <c:v>0.31140873169611644</c:v>
                </c:pt>
                <c:pt idx="294">
                  <c:v>0.3061061313943374</c:v>
                </c:pt>
                <c:pt idx="295">
                  <c:v>0.30929852512808903</c:v>
                </c:pt>
                <c:pt idx="296">
                  <c:v>0.3096357612904892</c:v>
                </c:pt>
                <c:pt idx="297">
                  <c:v>0.32138242896740488</c:v>
                </c:pt>
                <c:pt idx="298">
                  <c:v>0.36661847038928508</c:v>
                </c:pt>
                <c:pt idx="299">
                  <c:v>0.36715366014259621</c:v>
                </c:pt>
                <c:pt idx="300">
                  <c:v>0.45662772828904885</c:v>
                </c:pt>
                <c:pt idx="301">
                  <c:v>0.6360159352042406</c:v>
                </c:pt>
                <c:pt idx="302">
                  <c:v>0.62997429112150138</c:v>
                </c:pt>
                <c:pt idx="303">
                  <c:v>0.63964623039801827</c:v>
                </c:pt>
                <c:pt idx="304">
                  <c:v>0.64042028708812615</c:v>
                </c:pt>
                <c:pt idx="305">
                  <c:v>0.61310194723780997</c:v>
                </c:pt>
                <c:pt idx="306">
                  <c:v>0.68685497043715238</c:v>
                </c:pt>
                <c:pt idx="307">
                  <c:v>0.77589873969006207</c:v>
                </c:pt>
                <c:pt idx="308">
                  <c:v>0.77225853086974172</c:v>
                </c:pt>
                <c:pt idx="309">
                  <c:v>0.8449272101221299</c:v>
                </c:pt>
                <c:pt idx="310">
                  <c:v>0.90645911147549507</c:v>
                </c:pt>
                <c:pt idx="311">
                  <c:v>0.9109183564708504</c:v>
                </c:pt>
                <c:pt idx="312">
                  <c:v>0.91108936867423773</c:v>
                </c:pt>
                <c:pt idx="313">
                  <c:v>0.91075191480159989</c:v>
                </c:pt>
                <c:pt idx="314">
                  <c:v>0.90559582005758976</c:v>
                </c:pt>
                <c:pt idx="315">
                  <c:v>0.90629151765385474</c:v>
                </c:pt>
                <c:pt idx="316">
                  <c:v>0.9062818396111425</c:v>
                </c:pt>
                <c:pt idx="317">
                  <c:v>0.91239394844528565</c:v>
                </c:pt>
                <c:pt idx="318">
                  <c:v>0.92888858034244259</c:v>
                </c:pt>
                <c:pt idx="319">
                  <c:v>0.93810786485596331</c:v>
                </c:pt>
                <c:pt idx="320">
                  <c:v>0.88119644465246727</c:v>
                </c:pt>
                <c:pt idx="321">
                  <c:v>0.69360721892302002</c:v>
                </c:pt>
                <c:pt idx="322">
                  <c:v>0.68898250071933809</c:v>
                </c:pt>
                <c:pt idx="323">
                  <c:v>0.72184556460338178</c:v>
                </c:pt>
                <c:pt idx="324">
                  <c:v>0.72040640182983406</c:v>
                </c:pt>
                <c:pt idx="325">
                  <c:v>0.70332101634192057</c:v>
                </c:pt>
                <c:pt idx="326">
                  <c:v>0.68243103548406658</c:v>
                </c:pt>
                <c:pt idx="327">
                  <c:v>0.66488237980440501</c:v>
                </c:pt>
                <c:pt idx="328">
                  <c:v>0.62990283927395163</c:v>
                </c:pt>
                <c:pt idx="329">
                  <c:v>0.57072820486953435</c:v>
                </c:pt>
                <c:pt idx="330">
                  <c:v>0.50173777730220981</c:v>
                </c:pt>
                <c:pt idx="331">
                  <c:v>0.49812404865535898</c:v>
                </c:pt>
                <c:pt idx="332">
                  <c:v>0.48991046090158813</c:v>
                </c:pt>
                <c:pt idx="333">
                  <c:v>0.50360153272370345</c:v>
                </c:pt>
                <c:pt idx="334">
                  <c:v>0.50688635407914562</c:v>
                </c:pt>
                <c:pt idx="335">
                  <c:v>0.56719698062398782</c:v>
                </c:pt>
                <c:pt idx="336">
                  <c:v>0.57395963406476147</c:v>
                </c:pt>
                <c:pt idx="337">
                  <c:v>0.54542103561241795</c:v>
                </c:pt>
                <c:pt idx="338">
                  <c:v>0.52714492293119453</c:v>
                </c:pt>
                <c:pt idx="339">
                  <c:v>0.51010790560920516</c:v>
                </c:pt>
                <c:pt idx="340">
                  <c:v>0.49089283266249056</c:v>
                </c:pt>
                <c:pt idx="341">
                  <c:v>0.46737156930090162</c:v>
                </c:pt>
                <c:pt idx="342">
                  <c:v>0.47527123610315047</c:v>
                </c:pt>
                <c:pt idx="343">
                  <c:v>0.4502641841021206</c:v>
                </c:pt>
                <c:pt idx="344">
                  <c:v>0.4616551710848345</c:v>
                </c:pt>
                <c:pt idx="345">
                  <c:v>0.51630534655730487</c:v>
                </c:pt>
                <c:pt idx="346">
                  <c:v>0.51691681544082935</c:v>
                </c:pt>
                <c:pt idx="347">
                  <c:v>0.48660932962976156</c:v>
                </c:pt>
                <c:pt idx="348">
                  <c:v>0.48375551344013962</c:v>
                </c:pt>
                <c:pt idx="349">
                  <c:v>0.48345726471657258</c:v>
                </c:pt>
                <c:pt idx="350">
                  <c:v>0.48258357843478011</c:v>
                </c:pt>
                <c:pt idx="351">
                  <c:v>0.49212969037798754</c:v>
                </c:pt>
                <c:pt idx="352">
                  <c:v>0.49199067323948131</c:v>
                </c:pt>
                <c:pt idx="353">
                  <c:v>0.48651252756059915</c:v>
                </c:pt>
                <c:pt idx="354">
                  <c:v>0.48259596081769035</c:v>
                </c:pt>
                <c:pt idx="355">
                  <c:v>0.37190495001264556</c:v>
                </c:pt>
                <c:pt idx="356">
                  <c:v>0.38010147157572144</c:v>
                </c:pt>
                <c:pt idx="357">
                  <c:v>0.38018648067725624</c:v>
                </c:pt>
                <c:pt idx="358">
                  <c:v>0.37290059967818412</c:v>
                </c:pt>
                <c:pt idx="359">
                  <c:v>0.39346909132469404</c:v>
                </c:pt>
                <c:pt idx="360">
                  <c:v>0.40504611227143289</c:v>
                </c:pt>
                <c:pt idx="361">
                  <c:v>0.40911115819184735</c:v>
                </c:pt>
                <c:pt idx="362">
                  <c:v>0.45336151680746123</c:v>
                </c:pt>
                <c:pt idx="363">
                  <c:v>0.45577317268074363</c:v>
                </c:pt>
                <c:pt idx="364">
                  <c:v>0.4514068471673594</c:v>
                </c:pt>
                <c:pt idx="365">
                  <c:v>0.40683648457347771</c:v>
                </c:pt>
                <c:pt idx="366">
                  <c:v>0.40542721286242372</c:v>
                </c:pt>
                <c:pt idx="367">
                  <c:v>0.4060083248695977</c:v>
                </c:pt>
                <c:pt idx="368">
                  <c:v>0.40410287918167942</c:v>
                </c:pt>
                <c:pt idx="369">
                  <c:v>0.40640706340789812</c:v>
                </c:pt>
                <c:pt idx="370">
                  <c:v>0.41284925918454007</c:v>
                </c:pt>
                <c:pt idx="371">
                  <c:v>0.41685271821975439</c:v>
                </c:pt>
                <c:pt idx="372">
                  <c:v>0.4136496631354048</c:v>
                </c:pt>
                <c:pt idx="373">
                  <c:v>0.41034334422811941</c:v>
                </c:pt>
                <c:pt idx="374">
                  <c:v>0.41021416826384749</c:v>
                </c:pt>
                <c:pt idx="375">
                  <c:v>0.40703804201381666</c:v>
                </c:pt>
                <c:pt idx="376">
                  <c:v>0.38224424313957484</c:v>
                </c:pt>
                <c:pt idx="377">
                  <c:v>0.40494948062348274</c:v>
                </c:pt>
                <c:pt idx="378">
                  <c:v>0.37860025633694694</c:v>
                </c:pt>
                <c:pt idx="379">
                  <c:v>0.38403414268138975</c:v>
                </c:pt>
                <c:pt idx="380">
                  <c:v>0.38755385368576134</c:v>
                </c:pt>
                <c:pt idx="381">
                  <c:v>0.39048924186109646</c:v>
                </c:pt>
                <c:pt idx="382">
                  <c:v>0.33181790446862464</c:v>
                </c:pt>
                <c:pt idx="383">
                  <c:v>0.3246836483537473</c:v>
                </c:pt>
                <c:pt idx="384">
                  <c:v>0.33720287704325708</c:v>
                </c:pt>
                <c:pt idx="385">
                  <c:v>0.3231620625810776</c:v>
                </c:pt>
                <c:pt idx="386">
                  <c:v>0.34362433601325937</c:v>
                </c:pt>
                <c:pt idx="387">
                  <c:v>0.34844026346787432</c:v>
                </c:pt>
                <c:pt idx="388">
                  <c:v>0.34547358517678312</c:v>
                </c:pt>
                <c:pt idx="389">
                  <c:v>0.35009714964143684</c:v>
                </c:pt>
                <c:pt idx="390">
                  <c:v>0.34079456495367544</c:v>
                </c:pt>
                <c:pt idx="391">
                  <c:v>0.32329276990056605</c:v>
                </c:pt>
                <c:pt idx="392">
                  <c:v>0.32301314385910113</c:v>
                </c:pt>
                <c:pt idx="393">
                  <c:v>0.32075726252038178</c:v>
                </c:pt>
                <c:pt idx="394">
                  <c:v>0.31935528830900772</c:v>
                </c:pt>
                <c:pt idx="395">
                  <c:v>0.31809800449323927</c:v>
                </c:pt>
                <c:pt idx="396">
                  <c:v>0.32141377884455019</c:v>
                </c:pt>
                <c:pt idx="397">
                  <c:v>0.31299456291883593</c:v>
                </c:pt>
                <c:pt idx="398">
                  <c:v>0.3102879257972852</c:v>
                </c:pt>
                <c:pt idx="399">
                  <c:v>0.30268059752992732</c:v>
                </c:pt>
                <c:pt idx="400">
                  <c:v>0.28673417461303685</c:v>
                </c:pt>
                <c:pt idx="401">
                  <c:v>0.28105613610080732</c:v>
                </c:pt>
                <c:pt idx="402">
                  <c:v>0.28757670635320831</c:v>
                </c:pt>
                <c:pt idx="403">
                  <c:v>0.29506386434919696</c:v>
                </c:pt>
                <c:pt idx="404">
                  <c:v>0.28677009831284717</c:v>
                </c:pt>
                <c:pt idx="405">
                  <c:v>0.28433743865759742</c:v>
                </c:pt>
                <c:pt idx="406">
                  <c:v>0.26724278633666143</c:v>
                </c:pt>
                <c:pt idx="407">
                  <c:v>0.25941552897140163</c:v>
                </c:pt>
                <c:pt idx="408">
                  <c:v>0.26273073558675153</c:v>
                </c:pt>
                <c:pt idx="409">
                  <c:v>0.25903172534598373</c:v>
                </c:pt>
                <c:pt idx="410">
                  <c:v>0.25638098269267057</c:v>
                </c:pt>
                <c:pt idx="411">
                  <c:v>0.27074948780165958</c:v>
                </c:pt>
                <c:pt idx="412">
                  <c:v>0.2709316549603793</c:v>
                </c:pt>
                <c:pt idx="413">
                  <c:v>0.26079868625996944</c:v>
                </c:pt>
                <c:pt idx="414">
                  <c:v>0.26050539298853564</c:v>
                </c:pt>
                <c:pt idx="415">
                  <c:v>0.26508695543581651</c:v>
                </c:pt>
                <c:pt idx="416">
                  <c:v>0.26164020158046353</c:v>
                </c:pt>
                <c:pt idx="417">
                  <c:v>0.22407403048322017</c:v>
                </c:pt>
                <c:pt idx="418">
                  <c:v>0.2292550465308085</c:v>
                </c:pt>
                <c:pt idx="419">
                  <c:v>0.22205968541086629</c:v>
                </c:pt>
                <c:pt idx="420">
                  <c:v>0.22000835886953682</c:v>
                </c:pt>
                <c:pt idx="421">
                  <c:v>0.26228792244631433</c:v>
                </c:pt>
                <c:pt idx="422">
                  <c:v>0.25854503280324953</c:v>
                </c:pt>
                <c:pt idx="423">
                  <c:v>0.25741634168711447</c:v>
                </c:pt>
                <c:pt idx="424">
                  <c:v>0.25133354721981682</c:v>
                </c:pt>
                <c:pt idx="425">
                  <c:v>0.21880328006244659</c:v>
                </c:pt>
                <c:pt idx="426">
                  <c:v>0.23864705667513728</c:v>
                </c:pt>
                <c:pt idx="427">
                  <c:v>0.24056592894871176</c:v>
                </c:pt>
                <c:pt idx="428">
                  <c:v>0.23837205592596936</c:v>
                </c:pt>
                <c:pt idx="429">
                  <c:v>0.23791352422858886</c:v>
                </c:pt>
                <c:pt idx="430">
                  <c:v>0.23965302062418867</c:v>
                </c:pt>
                <c:pt idx="431">
                  <c:v>0.22473012590461031</c:v>
                </c:pt>
                <c:pt idx="432">
                  <c:v>0.22921235899752168</c:v>
                </c:pt>
                <c:pt idx="433">
                  <c:v>0.2268957049257681</c:v>
                </c:pt>
                <c:pt idx="434">
                  <c:v>0.25778058971713491</c:v>
                </c:pt>
                <c:pt idx="435">
                  <c:v>0.25333302596705565</c:v>
                </c:pt>
                <c:pt idx="436">
                  <c:v>0.29094057733515993</c:v>
                </c:pt>
                <c:pt idx="437">
                  <c:v>0.30234248354130516</c:v>
                </c:pt>
                <c:pt idx="438">
                  <c:v>0.29771144544069855</c:v>
                </c:pt>
                <c:pt idx="439">
                  <c:v>0.30164898427877712</c:v>
                </c:pt>
                <c:pt idx="440">
                  <c:v>0.30565063360102723</c:v>
                </c:pt>
                <c:pt idx="441">
                  <c:v>0.27851654158212291</c:v>
                </c:pt>
                <c:pt idx="442">
                  <c:v>0.2796753484485035</c:v>
                </c:pt>
                <c:pt idx="443">
                  <c:v>0.27656414888312447</c:v>
                </c:pt>
                <c:pt idx="444">
                  <c:v>0.28164288096837498</c:v>
                </c:pt>
                <c:pt idx="445">
                  <c:v>0.27805264269563973</c:v>
                </c:pt>
                <c:pt idx="446">
                  <c:v>0.26428121213642891</c:v>
                </c:pt>
                <c:pt idx="447">
                  <c:v>0.25648683498249425</c:v>
                </c:pt>
                <c:pt idx="448">
                  <c:v>0.26378394816154727</c:v>
                </c:pt>
                <c:pt idx="449">
                  <c:v>0.26580305399114385</c:v>
                </c:pt>
                <c:pt idx="450">
                  <c:v>0.26334752409305928</c:v>
                </c:pt>
                <c:pt idx="451">
                  <c:v>0.26019758144218125</c:v>
                </c:pt>
                <c:pt idx="452">
                  <c:v>0.27562270716634291</c:v>
                </c:pt>
                <c:pt idx="453">
                  <c:v>0.2900324778836933</c:v>
                </c:pt>
                <c:pt idx="454">
                  <c:v>0.26553581323238373</c:v>
                </c:pt>
                <c:pt idx="455">
                  <c:v>0.26847839597999612</c:v>
                </c:pt>
                <c:pt idx="456">
                  <c:v>0.23679000234681116</c:v>
                </c:pt>
                <c:pt idx="457">
                  <c:v>0.24678123562072152</c:v>
                </c:pt>
                <c:pt idx="458">
                  <c:v>0.24682644309469745</c:v>
                </c:pt>
                <c:pt idx="459">
                  <c:v>0.25714534501236086</c:v>
                </c:pt>
                <c:pt idx="460">
                  <c:v>0.25594258000716746</c:v>
                </c:pt>
                <c:pt idx="461">
                  <c:v>0.32564520885656317</c:v>
                </c:pt>
                <c:pt idx="462">
                  <c:v>0.32409623063853782</c:v>
                </c:pt>
                <c:pt idx="463">
                  <c:v>0.32628468701064772</c:v>
                </c:pt>
                <c:pt idx="464">
                  <c:v>0.33502367923667925</c:v>
                </c:pt>
                <c:pt idx="465">
                  <c:v>0.34862995801726449</c:v>
                </c:pt>
                <c:pt idx="466">
                  <c:v>0.34999801209596121</c:v>
                </c:pt>
                <c:pt idx="467">
                  <c:v>0.35918313544700747</c:v>
                </c:pt>
                <c:pt idx="468">
                  <c:v>0.35380210214213792</c:v>
                </c:pt>
                <c:pt idx="469">
                  <c:v>0.4416601091603069</c:v>
                </c:pt>
                <c:pt idx="470">
                  <c:v>0.49319568465053676</c:v>
                </c:pt>
                <c:pt idx="471">
                  <c:v>0.49349981671550075</c:v>
                </c:pt>
                <c:pt idx="472">
                  <c:v>0.48821697903173172</c:v>
                </c:pt>
                <c:pt idx="473">
                  <c:v>0.48098582286765512</c:v>
                </c:pt>
                <c:pt idx="474">
                  <c:v>0.48682389933791526</c:v>
                </c:pt>
                <c:pt idx="475">
                  <c:v>0.4874405864299261</c:v>
                </c:pt>
                <c:pt idx="476">
                  <c:v>0.48539471666648398</c:v>
                </c:pt>
                <c:pt idx="477">
                  <c:v>0.47677695105290668</c:v>
                </c:pt>
                <c:pt idx="478">
                  <c:v>0.47714192355425672</c:v>
                </c:pt>
                <c:pt idx="479">
                  <c:v>0.46578927569694351</c:v>
                </c:pt>
                <c:pt idx="480">
                  <c:v>0.46563864058292964</c:v>
                </c:pt>
                <c:pt idx="481">
                  <c:v>0.4149908531753107</c:v>
                </c:pt>
                <c:pt idx="482">
                  <c:v>0.4147593549530621</c:v>
                </c:pt>
                <c:pt idx="483">
                  <c:v>0.41369781198735239</c:v>
                </c:pt>
                <c:pt idx="484">
                  <c:v>0.41344284652121432</c:v>
                </c:pt>
                <c:pt idx="485">
                  <c:v>0.40868411035723989</c:v>
                </c:pt>
                <c:pt idx="486">
                  <c:v>0.4134535456671648</c:v>
                </c:pt>
                <c:pt idx="487">
                  <c:v>0.41405190890086446</c:v>
                </c:pt>
                <c:pt idx="488">
                  <c:v>0.41339094516445873</c:v>
                </c:pt>
                <c:pt idx="489">
                  <c:v>0.31354097081237775</c:v>
                </c:pt>
                <c:pt idx="490">
                  <c:v>0.23257778404714261</c:v>
                </c:pt>
                <c:pt idx="491">
                  <c:v>0.23711362461928662</c:v>
                </c:pt>
                <c:pt idx="492">
                  <c:v>0.22619243813612086</c:v>
                </c:pt>
                <c:pt idx="493">
                  <c:v>0.22655534515696837</c:v>
                </c:pt>
                <c:pt idx="494">
                  <c:v>0.22315857762980387</c:v>
                </c:pt>
                <c:pt idx="495">
                  <c:v>0.22328346946985655</c:v>
                </c:pt>
                <c:pt idx="496">
                  <c:v>0.20865503385955642</c:v>
                </c:pt>
                <c:pt idx="497">
                  <c:v>0.21207020650603786</c:v>
                </c:pt>
                <c:pt idx="498">
                  <c:v>0.22193844522223119</c:v>
                </c:pt>
                <c:pt idx="499">
                  <c:v>0.22447322403362754</c:v>
                </c:pt>
                <c:pt idx="500">
                  <c:v>0.23398034562285247</c:v>
                </c:pt>
                <c:pt idx="501">
                  <c:v>0.2183055164106229</c:v>
                </c:pt>
                <c:pt idx="502">
                  <c:v>0.22532225315174781</c:v>
                </c:pt>
                <c:pt idx="503">
                  <c:v>0.21665597847763918</c:v>
                </c:pt>
                <c:pt idx="504">
                  <c:v>0.20803989408899007</c:v>
                </c:pt>
                <c:pt idx="505">
                  <c:v>0.20569441310426223</c:v>
                </c:pt>
                <c:pt idx="506">
                  <c:v>0.20766865971857928</c:v>
                </c:pt>
                <c:pt idx="507">
                  <c:v>0.19674635814224942</c:v>
                </c:pt>
                <c:pt idx="508">
                  <c:v>0.20281037637537042</c:v>
                </c:pt>
                <c:pt idx="509">
                  <c:v>0.20977631461514626</c:v>
                </c:pt>
                <c:pt idx="510">
                  <c:v>0.21522223864470566</c:v>
                </c:pt>
                <c:pt idx="511">
                  <c:v>0.21498646333749968</c:v>
                </c:pt>
                <c:pt idx="512">
                  <c:v>0.21334799511919769</c:v>
                </c:pt>
                <c:pt idx="513">
                  <c:v>0.20882436684730282</c:v>
                </c:pt>
                <c:pt idx="514">
                  <c:v>0.22628283206829861</c:v>
                </c:pt>
                <c:pt idx="515">
                  <c:v>0.28060799831986621</c:v>
                </c:pt>
                <c:pt idx="516">
                  <c:v>0.30249327244624863</c:v>
                </c:pt>
                <c:pt idx="517">
                  <c:v>0.29637318920876304</c:v>
                </c:pt>
                <c:pt idx="518">
                  <c:v>0.29056813369784001</c:v>
                </c:pt>
                <c:pt idx="519">
                  <c:v>0.30229886639475395</c:v>
                </c:pt>
                <c:pt idx="520">
                  <c:v>0.30951746344622333</c:v>
                </c:pt>
                <c:pt idx="521">
                  <c:v>0.33025995927825963</c:v>
                </c:pt>
                <c:pt idx="522">
                  <c:v>0.3258583191329168</c:v>
                </c:pt>
                <c:pt idx="523">
                  <c:v>0.32877966434299449</c:v>
                </c:pt>
                <c:pt idx="524">
                  <c:v>0.32987757155845981</c:v>
                </c:pt>
                <c:pt idx="525">
                  <c:v>0.35866701098738496</c:v>
                </c:pt>
                <c:pt idx="526">
                  <c:v>0.37086165051842246</c:v>
                </c:pt>
                <c:pt idx="527">
                  <c:v>0.37104634010033355</c:v>
                </c:pt>
                <c:pt idx="528">
                  <c:v>0.36983449984802896</c:v>
                </c:pt>
                <c:pt idx="529">
                  <c:v>0.36357553858744723</c:v>
                </c:pt>
                <c:pt idx="530">
                  <c:v>0.36241292655178581</c:v>
                </c:pt>
                <c:pt idx="531">
                  <c:v>0.36954637930306894</c:v>
                </c:pt>
                <c:pt idx="532">
                  <c:v>0.37449613565897771</c:v>
                </c:pt>
                <c:pt idx="533">
                  <c:v>0.41389161154076104</c:v>
                </c:pt>
                <c:pt idx="534">
                  <c:v>0.40074126874556742</c:v>
                </c:pt>
                <c:pt idx="535">
                  <c:v>0.37132137824917677</c:v>
                </c:pt>
                <c:pt idx="536">
                  <c:v>0.35416261815402039</c:v>
                </c:pt>
                <c:pt idx="537">
                  <c:v>0.3584787529131046</c:v>
                </c:pt>
                <c:pt idx="538">
                  <c:v>0.35968665245493159</c:v>
                </c:pt>
                <c:pt idx="539">
                  <c:v>0.35459013546343809</c:v>
                </c:pt>
                <c:pt idx="540">
                  <c:v>0.33593972608527362</c:v>
                </c:pt>
                <c:pt idx="541">
                  <c:v>0.32383857131338234</c:v>
                </c:pt>
                <c:pt idx="542">
                  <c:v>0.31290981820763153</c:v>
                </c:pt>
                <c:pt idx="543">
                  <c:v>0.30407296342363066</c:v>
                </c:pt>
                <c:pt idx="544">
                  <c:v>0.30472210374978537</c:v>
                </c:pt>
                <c:pt idx="545">
                  <c:v>0.29027282278511174</c:v>
                </c:pt>
                <c:pt idx="546">
                  <c:v>0.28281104179587652</c:v>
                </c:pt>
                <c:pt idx="547">
                  <c:v>0.27804705113228595</c:v>
                </c:pt>
                <c:pt idx="548">
                  <c:v>0.31025221225524546</c:v>
                </c:pt>
                <c:pt idx="549">
                  <c:v>0.32186481150171098</c:v>
                </c:pt>
                <c:pt idx="550">
                  <c:v>0.34235608123217892</c:v>
                </c:pt>
                <c:pt idx="551">
                  <c:v>0.33475313039565746</c:v>
                </c:pt>
                <c:pt idx="552">
                  <c:v>0.3414973680618571</c:v>
                </c:pt>
                <c:pt idx="553">
                  <c:v>0.31536135471993504</c:v>
                </c:pt>
                <c:pt idx="554">
                  <c:v>0.31493049378385041</c:v>
                </c:pt>
                <c:pt idx="555">
                  <c:v>0.31603106380484003</c:v>
                </c:pt>
                <c:pt idx="556">
                  <c:v>0.32115376268138252</c:v>
                </c:pt>
                <c:pt idx="557">
                  <c:v>0.31836945720360338</c:v>
                </c:pt>
                <c:pt idx="558">
                  <c:v>0.31869108473052232</c:v>
                </c:pt>
                <c:pt idx="559">
                  <c:v>0.31404645526428543</c:v>
                </c:pt>
                <c:pt idx="560">
                  <c:v>0.31197349886458137</c:v>
                </c:pt>
                <c:pt idx="561">
                  <c:v>0.3157762253408774</c:v>
                </c:pt>
                <c:pt idx="562">
                  <c:v>0.31627195151142418</c:v>
                </c:pt>
                <c:pt idx="563">
                  <c:v>0.3766173818196587</c:v>
                </c:pt>
                <c:pt idx="564">
                  <c:v>0.37557070239083745</c:v>
                </c:pt>
                <c:pt idx="565">
                  <c:v>0.36950534538320978</c:v>
                </c:pt>
                <c:pt idx="566">
                  <c:v>0.3693983266570976</c:v>
                </c:pt>
                <c:pt idx="567">
                  <c:v>0.37074513731471403</c:v>
                </c:pt>
                <c:pt idx="568">
                  <c:v>0.35762792954890454</c:v>
                </c:pt>
                <c:pt idx="569">
                  <c:v>0.35051888692958078</c:v>
                </c:pt>
                <c:pt idx="570">
                  <c:v>0.33822814588602124</c:v>
                </c:pt>
                <c:pt idx="571">
                  <c:v>0.34781469363580608</c:v>
                </c:pt>
                <c:pt idx="572">
                  <c:v>0.3352000388348832</c:v>
                </c:pt>
                <c:pt idx="573">
                  <c:v>0.31091871427303863</c:v>
                </c:pt>
                <c:pt idx="574">
                  <c:v>0.3109313538386963</c:v>
                </c:pt>
                <c:pt idx="575">
                  <c:v>0.30533692212589725</c:v>
                </c:pt>
                <c:pt idx="576">
                  <c:v>0.29977871492533947</c:v>
                </c:pt>
                <c:pt idx="577">
                  <c:v>0.29879307056295207</c:v>
                </c:pt>
                <c:pt idx="578">
                  <c:v>0.29721144808119437</c:v>
                </c:pt>
                <c:pt idx="579">
                  <c:v>0.30600312520413842</c:v>
                </c:pt>
                <c:pt idx="580">
                  <c:v>0.30671747821400525</c:v>
                </c:pt>
                <c:pt idx="581">
                  <c:v>0.3032319364792615</c:v>
                </c:pt>
                <c:pt idx="582">
                  <c:v>0.30630516264768443</c:v>
                </c:pt>
                <c:pt idx="583">
                  <c:v>0.20680920707487613</c:v>
                </c:pt>
                <c:pt idx="584">
                  <c:v>0.21002774007852013</c:v>
                </c:pt>
                <c:pt idx="585">
                  <c:v>0.21381212481486847</c:v>
                </c:pt>
                <c:pt idx="586">
                  <c:v>0.2150481875916917</c:v>
                </c:pt>
                <c:pt idx="587">
                  <c:v>0.21931595968115022</c:v>
                </c:pt>
                <c:pt idx="588">
                  <c:v>0.21386238229223076</c:v>
                </c:pt>
                <c:pt idx="589">
                  <c:v>0.2176503495098083</c:v>
                </c:pt>
                <c:pt idx="590">
                  <c:v>0.23697781293909409</c:v>
                </c:pt>
                <c:pt idx="591">
                  <c:v>0.21795433047783941</c:v>
                </c:pt>
                <c:pt idx="592">
                  <c:v>0.36800233765134138</c:v>
                </c:pt>
                <c:pt idx="593">
                  <c:v>0.37476875059942522</c:v>
                </c:pt>
                <c:pt idx="594">
                  <c:v>0.37562103249815038</c:v>
                </c:pt>
                <c:pt idx="595">
                  <c:v>0.3741940417558241</c:v>
                </c:pt>
                <c:pt idx="596">
                  <c:v>0.37511480326618662</c:v>
                </c:pt>
                <c:pt idx="597">
                  <c:v>0.37737008863138422</c:v>
                </c:pt>
                <c:pt idx="598">
                  <c:v>0.38820925574779375</c:v>
                </c:pt>
                <c:pt idx="599">
                  <c:v>0.3720103932030393</c:v>
                </c:pt>
                <c:pt idx="600">
                  <c:v>0.37164365864871601</c:v>
                </c:pt>
                <c:pt idx="601">
                  <c:v>0.37144324721707594</c:v>
                </c:pt>
                <c:pt idx="602">
                  <c:v>0.36395853915422921</c:v>
                </c:pt>
                <c:pt idx="603">
                  <c:v>0.36677971845702045</c:v>
                </c:pt>
                <c:pt idx="604">
                  <c:v>0.36541423706254339</c:v>
                </c:pt>
                <c:pt idx="605">
                  <c:v>0.35757860344530368</c:v>
                </c:pt>
                <c:pt idx="606">
                  <c:v>0.35757821286447178</c:v>
                </c:pt>
                <c:pt idx="607">
                  <c:v>0.35084481880145729</c:v>
                </c:pt>
                <c:pt idx="608">
                  <c:v>0.35181986025747575</c:v>
                </c:pt>
                <c:pt idx="609">
                  <c:v>0.32732153590203272</c:v>
                </c:pt>
                <c:pt idx="610">
                  <c:v>0.32005681864962288</c:v>
                </c:pt>
                <c:pt idx="611">
                  <c:v>0.32252178034856427</c:v>
                </c:pt>
                <c:pt idx="612">
                  <c:v>0.16576952320797234</c:v>
                </c:pt>
                <c:pt idx="613">
                  <c:v>0.15469867657903452</c:v>
                </c:pt>
                <c:pt idx="614">
                  <c:v>0.15310841525679941</c:v>
                </c:pt>
                <c:pt idx="615">
                  <c:v>0.15437762746296149</c:v>
                </c:pt>
                <c:pt idx="616">
                  <c:v>0.15730779055938646</c:v>
                </c:pt>
                <c:pt idx="617">
                  <c:v>0.15405445075948504</c:v>
                </c:pt>
                <c:pt idx="618">
                  <c:v>0.11505638314168624</c:v>
                </c:pt>
                <c:pt idx="619">
                  <c:v>0.10952870167110083</c:v>
                </c:pt>
                <c:pt idx="620">
                  <c:v>0.11047267331116915</c:v>
                </c:pt>
                <c:pt idx="621">
                  <c:v>0.11228005300190658</c:v>
                </c:pt>
                <c:pt idx="622">
                  <c:v>0.10807643481582355</c:v>
                </c:pt>
                <c:pt idx="623">
                  <c:v>0.10620670395664847</c:v>
                </c:pt>
                <c:pt idx="624">
                  <c:v>0.10417247876659617</c:v>
                </c:pt>
                <c:pt idx="625">
                  <c:v>0.10734221698382274</c:v>
                </c:pt>
                <c:pt idx="626">
                  <c:v>0.24848338281526955</c:v>
                </c:pt>
                <c:pt idx="627">
                  <c:v>0.24895919624673862</c:v>
                </c:pt>
                <c:pt idx="628">
                  <c:v>0.2610292834182823</c:v>
                </c:pt>
                <c:pt idx="629">
                  <c:v>0.26610118330372667</c:v>
                </c:pt>
                <c:pt idx="630">
                  <c:v>0.26611417932763842</c:v>
                </c:pt>
                <c:pt idx="631">
                  <c:v>0.26369412568294576</c:v>
                </c:pt>
                <c:pt idx="632">
                  <c:v>0.26498719438985396</c:v>
                </c:pt>
                <c:pt idx="633">
                  <c:v>0.26699708777096864</c:v>
                </c:pt>
                <c:pt idx="634">
                  <c:v>0.27242370228877</c:v>
                </c:pt>
                <c:pt idx="635">
                  <c:v>0.27970261371086291</c:v>
                </c:pt>
                <c:pt idx="636">
                  <c:v>0.28170780399722845</c:v>
                </c:pt>
                <c:pt idx="637">
                  <c:v>0.27940763183652884</c:v>
                </c:pt>
                <c:pt idx="638">
                  <c:v>0.2793421286254269</c:v>
                </c:pt>
                <c:pt idx="639">
                  <c:v>0.27905327030359417</c:v>
                </c:pt>
                <c:pt idx="640">
                  <c:v>0.29243151030433973</c:v>
                </c:pt>
                <c:pt idx="641">
                  <c:v>0.28919690347794824</c:v>
                </c:pt>
                <c:pt idx="642">
                  <c:v>0.30173173263848252</c:v>
                </c:pt>
                <c:pt idx="643">
                  <c:v>0.30187698432500271</c:v>
                </c:pt>
                <c:pt idx="644">
                  <c:v>0.30288635322023022</c:v>
                </c:pt>
                <c:pt idx="645">
                  <c:v>0.30447458013832779</c:v>
                </c:pt>
                <c:pt idx="646">
                  <c:v>0.21813310754468837</c:v>
                </c:pt>
                <c:pt idx="647">
                  <c:v>0.22807786148695527</c:v>
                </c:pt>
                <c:pt idx="648">
                  <c:v>0.21200811554937984</c:v>
                </c:pt>
                <c:pt idx="649">
                  <c:v>0.2088701567692198</c:v>
                </c:pt>
                <c:pt idx="650">
                  <c:v>0.20887251606377344</c:v>
                </c:pt>
                <c:pt idx="651">
                  <c:v>0.20800948141961381</c:v>
                </c:pt>
                <c:pt idx="652">
                  <c:v>0.24917908869082689</c:v>
                </c:pt>
                <c:pt idx="653">
                  <c:v>0.25168314598209618</c:v>
                </c:pt>
                <c:pt idx="654">
                  <c:v>0.28057641169259806</c:v>
                </c:pt>
                <c:pt idx="655">
                  <c:v>0.35771167864809522</c:v>
                </c:pt>
                <c:pt idx="656">
                  <c:v>0.35787785828691188</c:v>
                </c:pt>
                <c:pt idx="657">
                  <c:v>0.35778393962299104</c:v>
                </c:pt>
                <c:pt idx="658">
                  <c:v>0.36032746488159917</c:v>
                </c:pt>
                <c:pt idx="659">
                  <c:v>0.35967696600304738</c:v>
                </c:pt>
                <c:pt idx="660">
                  <c:v>0.35792987149409689</c:v>
                </c:pt>
                <c:pt idx="661">
                  <c:v>0.3644760653855682</c:v>
                </c:pt>
                <c:pt idx="662">
                  <c:v>0.36196287336656591</c:v>
                </c:pt>
                <c:pt idx="663">
                  <c:v>0.36302465230576059</c:v>
                </c:pt>
                <c:pt idx="664">
                  <c:v>0.36572733000004992</c:v>
                </c:pt>
                <c:pt idx="665">
                  <c:v>0.36485757749923858</c:v>
                </c:pt>
                <c:pt idx="666">
                  <c:v>0.35802049055064117</c:v>
                </c:pt>
                <c:pt idx="667">
                  <c:v>0.35809540107391008</c:v>
                </c:pt>
                <c:pt idx="668">
                  <c:v>0.35700006773431098</c:v>
                </c:pt>
                <c:pt idx="669">
                  <c:v>0.35766929618830645</c:v>
                </c:pt>
                <c:pt idx="670">
                  <c:v>0.35800389381612063</c:v>
                </c:pt>
                <c:pt idx="671">
                  <c:v>0.35699456114927119</c:v>
                </c:pt>
                <c:pt idx="672">
                  <c:v>0.32882510272643556</c:v>
                </c:pt>
                <c:pt idx="673">
                  <c:v>0.32170522135109025</c:v>
                </c:pt>
                <c:pt idx="674">
                  <c:v>0.27689328270385116</c:v>
                </c:pt>
                <c:pt idx="675">
                  <c:v>0.17908743587056894</c:v>
                </c:pt>
                <c:pt idx="676">
                  <c:v>0.17156552512617632</c:v>
                </c:pt>
                <c:pt idx="677">
                  <c:v>0.16869310685312738</c:v>
                </c:pt>
                <c:pt idx="678">
                  <c:v>0.16403650341440093</c:v>
                </c:pt>
                <c:pt idx="679">
                  <c:v>0.16896575109176604</c:v>
                </c:pt>
                <c:pt idx="680">
                  <c:v>0.15697658520738569</c:v>
                </c:pt>
                <c:pt idx="681">
                  <c:v>0.12806773135320537</c:v>
                </c:pt>
                <c:pt idx="682">
                  <c:v>0.11689518362571404</c:v>
                </c:pt>
                <c:pt idx="683">
                  <c:v>0.1220883289135169</c:v>
                </c:pt>
                <c:pt idx="684">
                  <c:v>0.14964762891455133</c:v>
                </c:pt>
                <c:pt idx="685">
                  <c:v>0.1475534634063069</c:v>
                </c:pt>
                <c:pt idx="686">
                  <c:v>0.15001566354152898</c:v>
                </c:pt>
                <c:pt idx="687">
                  <c:v>0.13358889969915561</c:v>
                </c:pt>
                <c:pt idx="688">
                  <c:v>0.14081927460113616</c:v>
                </c:pt>
                <c:pt idx="689">
                  <c:v>0.141084649580731</c:v>
                </c:pt>
                <c:pt idx="690">
                  <c:v>0.15825036334565548</c:v>
                </c:pt>
                <c:pt idx="691">
                  <c:v>0.17674904724391449</c:v>
                </c:pt>
                <c:pt idx="692">
                  <c:v>0.17884811085242056</c:v>
                </c:pt>
                <c:pt idx="693">
                  <c:v>0.22718839194586912</c:v>
                </c:pt>
                <c:pt idx="694">
                  <c:v>0.23838895112321817</c:v>
                </c:pt>
                <c:pt idx="695">
                  <c:v>0.23922631864836466</c:v>
                </c:pt>
                <c:pt idx="696">
                  <c:v>0.23900729631520776</c:v>
                </c:pt>
                <c:pt idx="697">
                  <c:v>0.24521566622043733</c:v>
                </c:pt>
                <c:pt idx="698">
                  <c:v>0.24349738804699605</c:v>
                </c:pt>
                <c:pt idx="699">
                  <c:v>0.24219090030296017</c:v>
                </c:pt>
                <c:pt idx="700">
                  <c:v>0.25722572632132684</c:v>
                </c:pt>
                <c:pt idx="701">
                  <c:v>0.25802094543200371</c:v>
                </c:pt>
                <c:pt idx="702">
                  <c:v>0.25814854628705253</c:v>
                </c:pt>
                <c:pt idx="703">
                  <c:v>0.25700109423155942</c:v>
                </c:pt>
                <c:pt idx="704">
                  <c:v>0.24709237833917069</c:v>
                </c:pt>
                <c:pt idx="705">
                  <c:v>0.25617686623010333</c:v>
                </c:pt>
                <c:pt idx="706">
                  <c:v>0.27642801062580663</c:v>
                </c:pt>
                <c:pt idx="707">
                  <c:v>0.27918906413396555</c:v>
                </c:pt>
                <c:pt idx="708">
                  <c:v>0.27760665506378979</c:v>
                </c:pt>
                <c:pt idx="709">
                  <c:v>0.27639950233140642</c:v>
                </c:pt>
                <c:pt idx="710">
                  <c:v>0.28428016897034664</c:v>
                </c:pt>
                <c:pt idx="711">
                  <c:v>0.27286104108774162</c:v>
                </c:pt>
                <c:pt idx="712">
                  <c:v>0.26959475005522843</c:v>
                </c:pt>
                <c:pt idx="713">
                  <c:v>0.21736010833465763</c:v>
                </c:pt>
                <c:pt idx="714">
                  <c:v>0.21214359791684101</c:v>
                </c:pt>
                <c:pt idx="715">
                  <c:v>0.21954303590811072</c:v>
                </c:pt>
                <c:pt idx="716">
                  <c:v>0.21833913263674803</c:v>
                </c:pt>
                <c:pt idx="717">
                  <c:v>0.19638029624280107</c:v>
                </c:pt>
                <c:pt idx="718">
                  <c:v>0.19561599442833233</c:v>
                </c:pt>
                <c:pt idx="719">
                  <c:v>0.199512271114585</c:v>
                </c:pt>
                <c:pt idx="720">
                  <c:v>0.19293120546731771</c:v>
                </c:pt>
                <c:pt idx="721">
                  <c:v>0.17608104934604821</c:v>
                </c:pt>
                <c:pt idx="722">
                  <c:v>0.18840004521862333</c:v>
                </c:pt>
                <c:pt idx="723">
                  <c:v>0.18447733555348836</c:v>
                </c:pt>
                <c:pt idx="724">
                  <c:v>0.24144412716704927</c:v>
                </c:pt>
                <c:pt idx="725">
                  <c:v>0.24481174365985689</c:v>
                </c:pt>
                <c:pt idx="726">
                  <c:v>0.22660804541090837</c:v>
                </c:pt>
                <c:pt idx="727">
                  <c:v>0.21989623375583109</c:v>
                </c:pt>
                <c:pt idx="728">
                  <c:v>0.22163620078974125</c:v>
                </c:pt>
                <c:pt idx="729">
                  <c:v>0.22452427103446523</c:v>
                </c:pt>
                <c:pt idx="730">
                  <c:v>0.21263906746925554</c:v>
                </c:pt>
                <c:pt idx="731">
                  <c:v>0.21191631173735515</c:v>
                </c:pt>
                <c:pt idx="732">
                  <c:v>0.21691433747471767</c:v>
                </c:pt>
                <c:pt idx="733">
                  <c:v>0.23273078483252718</c:v>
                </c:pt>
                <c:pt idx="734">
                  <c:v>0.23615143178588097</c:v>
                </c:pt>
                <c:pt idx="735">
                  <c:v>0.2248414743660454</c:v>
                </c:pt>
                <c:pt idx="736">
                  <c:v>0.29338564723156696</c:v>
                </c:pt>
                <c:pt idx="737">
                  <c:v>0.29388435154914977</c:v>
                </c:pt>
                <c:pt idx="738">
                  <c:v>0.2934466572476897</c:v>
                </c:pt>
                <c:pt idx="739">
                  <c:v>0.2971328038345567</c:v>
                </c:pt>
                <c:pt idx="740">
                  <c:v>0.29763878472702376</c:v>
                </c:pt>
                <c:pt idx="741">
                  <c:v>0.29388850892577389</c:v>
                </c:pt>
                <c:pt idx="742">
                  <c:v>0.31410827118556328</c:v>
                </c:pt>
                <c:pt idx="743">
                  <c:v>0.35839598260761685</c:v>
                </c:pt>
                <c:pt idx="744">
                  <c:v>0.3384430063810247</c:v>
                </c:pt>
                <c:pt idx="745">
                  <c:v>0.33920880052456387</c:v>
                </c:pt>
                <c:pt idx="746">
                  <c:v>0.34165747548079445</c:v>
                </c:pt>
                <c:pt idx="747">
                  <c:v>0.33986503273981222</c:v>
                </c:pt>
                <c:pt idx="748">
                  <c:v>0.33255749520406336</c:v>
                </c:pt>
                <c:pt idx="749">
                  <c:v>0.33817916927923253</c:v>
                </c:pt>
                <c:pt idx="750">
                  <c:v>0.33928198629048434</c:v>
                </c:pt>
                <c:pt idx="751">
                  <c:v>0.34072995457383526</c:v>
                </c:pt>
                <c:pt idx="752">
                  <c:v>0.35191604654725256</c:v>
                </c:pt>
                <c:pt idx="753">
                  <c:v>0.34664663473209045</c:v>
                </c:pt>
                <c:pt idx="754">
                  <c:v>0.35114764267710485</c:v>
                </c:pt>
                <c:pt idx="755">
                  <c:v>0.35395304168962782</c:v>
                </c:pt>
                <c:pt idx="756">
                  <c:v>0.29394759226324951</c:v>
                </c:pt>
                <c:pt idx="757">
                  <c:v>0.29509348802983176</c:v>
                </c:pt>
                <c:pt idx="758">
                  <c:v>0.29480606237047846</c:v>
                </c:pt>
                <c:pt idx="759">
                  <c:v>0.28107618996453698</c:v>
                </c:pt>
                <c:pt idx="760">
                  <c:v>0.28364519466344784</c:v>
                </c:pt>
                <c:pt idx="761">
                  <c:v>0.26567442040508604</c:v>
                </c:pt>
                <c:pt idx="762">
                  <c:v>0.25510533932083357</c:v>
                </c:pt>
                <c:pt idx="763">
                  <c:v>0.22963916782629415</c:v>
                </c:pt>
                <c:pt idx="764">
                  <c:v>0.23648338497126392</c:v>
                </c:pt>
                <c:pt idx="765">
                  <c:v>0.23503045406765247</c:v>
                </c:pt>
                <c:pt idx="766">
                  <c:v>0.27833644002529229</c:v>
                </c:pt>
                <c:pt idx="767">
                  <c:v>0.27745950861885066</c:v>
                </c:pt>
                <c:pt idx="768">
                  <c:v>0.27057712949357665</c:v>
                </c:pt>
                <c:pt idx="769">
                  <c:v>0.27468431888301076</c:v>
                </c:pt>
                <c:pt idx="770">
                  <c:v>0.27466152736164129</c:v>
                </c:pt>
                <c:pt idx="771">
                  <c:v>0.27508355831021664</c:v>
                </c:pt>
                <c:pt idx="772">
                  <c:v>0.24955638358066873</c:v>
                </c:pt>
                <c:pt idx="773">
                  <c:v>0.2502325428735907</c:v>
                </c:pt>
                <c:pt idx="774">
                  <c:v>0.25777578423675573</c:v>
                </c:pt>
                <c:pt idx="775">
                  <c:v>0.29215953410509976</c:v>
                </c:pt>
                <c:pt idx="776">
                  <c:v>0.29330103664107532</c:v>
                </c:pt>
                <c:pt idx="777">
                  <c:v>0.30501242682122587</c:v>
                </c:pt>
                <c:pt idx="778">
                  <c:v>0.30506548523690341</c:v>
                </c:pt>
                <c:pt idx="779">
                  <c:v>0.31553653687791633</c:v>
                </c:pt>
                <c:pt idx="780">
                  <c:v>0.31839714358565147</c:v>
                </c:pt>
                <c:pt idx="781">
                  <c:v>0.32018795289075663</c:v>
                </c:pt>
                <c:pt idx="782">
                  <c:v>0.32057024281970831</c:v>
                </c:pt>
                <c:pt idx="783">
                  <c:v>0.30657438257758518</c:v>
                </c:pt>
                <c:pt idx="784">
                  <c:v>0.29945986604833463</c:v>
                </c:pt>
                <c:pt idx="785">
                  <c:v>0.29647457200664118</c:v>
                </c:pt>
                <c:pt idx="786">
                  <c:v>0.2496356980663573</c:v>
                </c:pt>
                <c:pt idx="787">
                  <c:v>0.26785274709984053</c:v>
                </c:pt>
                <c:pt idx="788">
                  <c:v>0.2658641740596554</c:v>
                </c:pt>
                <c:pt idx="789">
                  <c:v>0.27749506837845339</c:v>
                </c:pt>
                <c:pt idx="790">
                  <c:v>0.28431493921244338</c:v>
                </c:pt>
                <c:pt idx="791">
                  <c:v>0.29275264815784741</c:v>
                </c:pt>
                <c:pt idx="792">
                  <c:v>0.29270026423918621</c:v>
                </c:pt>
                <c:pt idx="793">
                  <c:v>0.29201213687635369</c:v>
                </c:pt>
                <c:pt idx="794">
                  <c:v>0.28674773091609457</c:v>
                </c:pt>
                <c:pt idx="795">
                  <c:v>0.25765427263690766</c:v>
                </c:pt>
                <c:pt idx="796">
                  <c:v>0.25795239599987213</c:v>
                </c:pt>
                <c:pt idx="797">
                  <c:v>0.24832069408577848</c:v>
                </c:pt>
                <c:pt idx="798">
                  <c:v>0.27108923092370596</c:v>
                </c:pt>
                <c:pt idx="799">
                  <c:v>0.2756401325963338</c:v>
                </c:pt>
                <c:pt idx="800">
                  <c:v>0.25113109879334222</c:v>
                </c:pt>
                <c:pt idx="801">
                  <c:v>0.26804742529133085</c:v>
                </c:pt>
                <c:pt idx="802">
                  <c:v>0.26458140359766846</c:v>
                </c:pt>
                <c:pt idx="803">
                  <c:v>0.27010838371002166</c:v>
                </c:pt>
                <c:pt idx="804">
                  <c:v>0.34214826892638861</c:v>
                </c:pt>
                <c:pt idx="805">
                  <c:v>0.36997808248793584</c:v>
                </c:pt>
                <c:pt idx="806">
                  <c:v>0.42589615136602366</c:v>
                </c:pt>
                <c:pt idx="807">
                  <c:v>0.64684487179306205</c:v>
                </c:pt>
                <c:pt idx="808">
                  <c:v>0.6773109772072412</c:v>
                </c:pt>
                <c:pt idx="809">
                  <c:v>0.69202853309957579</c:v>
                </c:pt>
                <c:pt idx="810">
                  <c:v>0.69254501724469242</c:v>
                </c:pt>
                <c:pt idx="811">
                  <c:v>0.68724986095058127</c:v>
                </c:pt>
                <c:pt idx="812">
                  <c:v>0.71417500751738405</c:v>
                </c:pt>
                <c:pt idx="813">
                  <c:v>0.71330802640559654</c:v>
                </c:pt>
                <c:pt idx="814">
                  <c:v>0.71527470420230099</c:v>
                </c:pt>
                <c:pt idx="815">
                  <c:v>0.71511171785892791</c:v>
                </c:pt>
                <c:pt idx="816">
                  <c:v>0.71653136336179435</c:v>
                </c:pt>
                <c:pt idx="817">
                  <c:v>0.71633759395326468</c:v>
                </c:pt>
                <c:pt idx="818">
                  <c:v>0.70489110849357717</c:v>
                </c:pt>
                <c:pt idx="819">
                  <c:v>0.70293108773931678</c:v>
                </c:pt>
                <c:pt idx="820">
                  <c:v>0.70229677351683417</c:v>
                </c:pt>
                <c:pt idx="821">
                  <c:v>0.69249039317656391</c:v>
                </c:pt>
                <c:pt idx="822">
                  <c:v>0.69325318589138851</c:v>
                </c:pt>
                <c:pt idx="823">
                  <c:v>0.69095149674452772</c:v>
                </c:pt>
                <c:pt idx="824">
                  <c:v>0.63943139125029647</c:v>
                </c:pt>
                <c:pt idx="825">
                  <c:v>0.5970141539530105</c:v>
                </c:pt>
                <c:pt idx="826">
                  <c:v>0.58719169112242919</c:v>
                </c:pt>
                <c:pt idx="827">
                  <c:v>0.39203308590286445</c:v>
                </c:pt>
                <c:pt idx="828">
                  <c:v>0.31568157925471774</c:v>
                </c:pt>
                <c:pt idx="829">
                  <c:v>0.29858034694791186</c:v>
                </c:pt>
                <c:pt idx="830">
                  <c:v>0.31028883392739182</c:v>
                </c:pt>
                <c:pt idx="831">
                  <c:v>0.30765228122830535</c:v>
                </c:pt>
                <c:pt idx="832">
                  <c:v>0.26077416363619205</c:v>
                </c:pt>
                <c:pt idx="833">
                  <c:v>0.26961436764267532</c:v>
                </c:pt>
                <c:pt idx="834">
                  <c:v>0.27110860739222686</c:v>
                </c:pt>
                <c:pt idx="835">
                  <c:v>0.28071905628268273</c:v>
                </c:pt>
                <c:pt idx="836">
                  <c:v>0.27452091819341273</c:v>
                </c:pt>
                <c:pt idx="837">
                  <c:v>0.29575388891093185</c:v>
                </c:pt>
                <c:pt idx="838">
                  <c:v>0.31966119336880416</c:v>
                </c:pt>
                <c:pt idx="839">
                  <c:v>0.31937159432704021</c:v>
                </c:pt>
                <c:pt idx="840">
                  <c:v>0.32321172061850295</c:v>
                </c:pt>
                <c:pt idx="841">
                  <c:v>0.32108392243167244</c:v>
                </c:pt>
                <c:pt idx="842">
                  <c:v>0.34560804891149455</c:v>
                </c:pt>
                <c:pt idx="843">
                  <c:v>0.34166356344953203</c:v>
                </c:pt>
                <c:pt idx="844">
                  <c:v>0.34192722454350838</c:v>
                </c:pt>
                <c:pt idx="845">
                  <c:v>0.33976401010099655</c:v>
                </c:pt>
                <c:pt idx="846">
                  <c:v>0.34949209448998753</c:v>
                </c:pt>
                <c:pt idx="847">
                  <c:v>0.35228757868226201</c:v>
                </c:pt>
                <c:pt idx="848">
                  <c:v>0.37475775995665839</c:v>
                </c:pt>
                <c:pt idx="849">
                  <c:v>0.36217524468426321</c:v>
                </c:pt>
                <c:pt idx="850">
                  <c:v>0.40862655277712745</c:v>
                </c:pt>
                <c:pt idx="851">
                  <c:v>0.40819804443451935</c:v>
                </c:pt>
                <c:pt idx="852">
                  <c:v>0.40382186876675036</c:v>
                </c:pt>
                <c:pt idx="853">
                  <c:v>0.39635784999639717</c:v>
                </c:pt>
                <c:pt idx="854">
                  <c:v>0.39949760366131559</c:v>
                </c:pt>
                <c:pt idx="855">
                  <c:v>0.40559114657496509</c:v>
                </c:pt>
                <c:pt idx="856">
                  <c:v>0.40851862387200105</c:v>
                </c:pt>
                <c:pt idx="857">
                  <c:v>0.39606816143963985</c:v>
                </c:pt>
                <c:pt idx="858">
                  <c:v>0.38714098772034722</c:v>
                </c:pt>
                <c:pt idx="859">
                  <c:v>0.38998915730177836</c:v>
                </c:pt>
                <c:pt idx="860">
                  <c:v>0.38563556706354618</c:v>
                </c:pt>
                <c:pt idx="861">
                  <c:v>0.39065582189023373</c:v>
                </c:pt>
                <c:pt idx="862">
                  <c:v>0.38076958323460147</c:v>
                </c:pt>
                <c:pt idx="863">
                  <c:v>0.39536131779847694</c:v>
                </c:pt>
                <c:pt idx="864">
                  <c:v>0.39437596110931772</c:v>
                </c:pt>
                <c:pt idx="865">
                  <c:v>0.39371831167163057</c:v>
                </c:pt>
                <c:pt idx="866">
                  <c:v>0.39090373200586909</c:v>
                </c:pt>
                <c:pt idx="867">
                  <c:v>0.36610204643017874</c:v>
                </c:pt>
                <c:pt idx="868">
                  <c:v>0.32406390967525767</c:v>
                </c:pt>
                <c:pt idx="869">
                  <c:v>0.32898857499875783</c:v>
                </c:pt>
                <c:pt idx="870">
                  <c:v>0.28457702886414682</c:v>
                </c:pt>
                <c:pt idx="871">
                  <c:v>0.30476721778786198</c:v>
                </c:pt>
                <c:pt idx="872">
                  <c:v>0.32519039272995715</c:v>
                </c:pt>
                <c:pt idx="873">
                  <c:v>0.34609134604265163</c:v>
                </c:pt>
                <c:pt idx="874">
                  <c:v>0.35031093620167036</c:v>
                </c:pt>
                <c:pt idx="875">
                  <c:v>0.32879847295633419</c:v>
                </c:pt>
                <c:pt idx="876">
                  <c:v>0.33191892039466941</c:v>
                </c:pt>
                <c:pt idx="877">
                  <c:v>0.34487433163282477</c:v>
                </c:pt>
                <c:pt idx="878">
                  <c:v>0.33937276760543761</c:v>
                </c:pt>
                <c:pt idx="879">
                  <c:v>0.32922639297846734</c:v>
                </c:pt>
                <c:pt idx="880">
                  <c:v>0.32872648049682995</c:v>
                </c:pt>
                <c:pt idx="881">
                  <c:v>0.31568659809294403</c:v>
                </c:pt>
                <c:pt idx="882">
                  <c:v>0.3171479623517825</c:v>
                </c:pt>
                <c:pt idx="883">
                  <c:v>0.30118121748102794</c:v>
                </c:pt>
                <c:pt idx="884">
                  <c:v>0.30172526956356738</c:v>
                </c:pt>
                <c:pt idx="885">
                  <c:v>0.30065391629409899</c:v>
                </c:pt>
                <c:pt idx="886">
                  <c:v>0.28457791607311228</c:v>
                </c:pt>
                <c:pt idx="887">
                  <c:v>0.28307034597250574</c:v>
                </c:pt>
                <c:pt idx="888">
                  <c:v>0.28043821845236461</c:v>
                </c:pt>
                <c:pt idx="889">
                  <c:v>0.27953169791955096</c:v>
                </c:pt>
                <c:pt idx="890">
                  <c:v>0.27694587959434386</c:v>
                </c:pt>
                <c:pt idx="891">
                  <c:v>0.28790751968720535</c:v>
                </c:pt>
                <c:pt idx="892">
                  <c:v>0.26773326301603528</c:v>
                </c:pt>
                <c:pt idx="893">
                  <c:v>0.26393759395131589</c:v>
                </c:pt>
                <c:pt idx="894">
                  <c:v>0.24646293006832015</c:v>
                </c:pt>
                <c:pt idx="895">
                  <c:v>0.24220795286909769</c:v>
                </c:pt>
                <c:pt idx="896">
                  <c:v>0.26597784738012603</c:v>
                </c:pt>
                <c:pt idx="897">
                  <c:v>0.29396511799980246</c:v>
                </c:pt>
                <c:pt idx="898">
                  <c:v>0.30944485102081215</c:v>
                </c:pt>
                <c:pt idx="899">
                  <c:v>0.38228280606562104</c:v>
                </c:pt>
                <c:pt idx="900">
                  <c:v>0.38429396162529816</c:v>
                </c:pt>
                <c:pt idx="901">
                  <c:v>0.38286700188879402</c:v>
                </c:pt>
                <c:pt idx="902">
                  <c:v>0.37831731947099645</c:v>
                </c:pt>
                <c:pt idx="903">
                  <c:v>0.37778168932058731</c:v>
                </c:pt>
                <c:pt idx="904">
                  <c:v>0.39950345146177357</c:v>
                </c:pt>
                <c:pt idx="905">
                  <c:v>0.44046146734914854</c:v>
                </c:pt>
                <c:pt idx="906">
                  <c:v>0.45703202141314053</c:v>
                </c:pt>
                <c:pt idx="907">
                  <c:v>0.45764705170991249</c:v>
                </c:pt>
                <c:pt idx="908">
                  <c:v>0.46227353815087036</c:v>
                </c:pt>
                <c:pt idx="909">
                  <c:v>0.46884383020433862</c:v>
                </c:pt>
                <c:pt idx="910">
                  <c:v>0.47389842529251464</c:v>
                </c:pt>
                <c:pt idx="911">
                  <c:v>0.47119837229446382</c:v>
                </c:pt>
                <c:pt idx="912">
                  <c:v>0.47776861089693262</c:v>
                </c:pt>
                <c:pt idx="913">
                  <c:v>0.46549923242225355</c:v>
                </c:pt>
                <c:pt idx="914">
                  <c:v>0.48172221233431362</c:v>
                </c:pt>
                <c:pt idx="915">
                  <c:v>0.48852326777804073</c:v>
                </c:pt>
                <c:pt idx="916">
                  <c:v>0.46137770536330946</c:v>
                </c:pt>
                <c:pt idx="917">
                  <c:v>0.4415385787809134</c:v>
                </c:pt>
                <c:pt idx="918">
                  <c:v>0.43389804402419335</c:v>
                </c:pt>
                <c:pt idx="919">
                  <c:v>0.37009462172671975</c:v>
                </c:pt>
                <c:pt idx="920">
                  <c:v>0.37819852627268891</c:v>
                </c:pt>
                <c:pt idx="921">
                  <c:v>0.37792044726493007</c:v>
                </c:pt>
                <c:pt idx="922">
                  <c:v>0.37697303381719377</c:v>
                </c:pt>
                <c:pt idx="923">
                  <c:v>0.41703456342812995</c:v>
                </c:pt>
                <c:pt idx="924">
                  <c:v>0.40092385013222409</c:v>
                </c:pt>
                <c:pt idx="925">
                  <c:v>0.36356354168390947</c:v>
                </c:pt>
                <c:pt idx="926">
                  <c:v>0.34223380422803257</c:v>
                </c:pt>
                <c:pt idx="927">
                  <c:v>0.36618316065903678</c:v>
                </c:pt>
                <c:pt idx="928">
                  <c:v>0.35966779597887483</c:v>
                </c:pt>
                <c:pt idx="929">
                  <c:v>0.36858497736424889</c:v>
                </c:pt>
                <c:pt idx="930">
                  <c:v>0.35754264700495297</c:v>
                </c:pt>
                <c:pt idx="931">
                  <c:v>0.3403491274516483</c:v>
                </c:pt>
                <c:pt idx="932">
                  <c:v>0.35394462129167215</c:v>
                </c:pt>
                <c:pt idx="933">
                  <c:v>0.3412331197920091</c:v>
                </c:pt>
                <c:pt idx="934">
                  <c:v>0.32709707588203873</c:v>
                </c:pt>
                <c:pt idx="935">
                  <c:v>0.30344525304969933</c:v>
                </c:pt>
                <c:pt idx="936">
                  <c:v>0.30670178339822174</c:v>
                </c:pt>
                <c:pt idx="937">
                  <c:v>0.32031653634225127</c:v>
                </c:pt>
                <c:pt idx="938">
                  <c:v>0.34294900170053932</c:v>
                </c:pt>
                <c:pt idx="939">
                  <c:v>0.36338516831519307</c:v>
                </c:pt>
                <c:pt idx="940">
                  <c:v>0.3592881010468863</c:v>
                </c:pt>
                <c:pt idx="941">
                  <c:v>0.37712009348050846</c:v>
                </c:pt>
                <c:pt idx="942">
                  <c:v>0.37709386488612545</c:v>
                </c:pt>
                <c:pt idx="943">
                  <c:v>0.34749867640950233</c:v>
                </c:pt>
                <c:pt idx="944">
                  <c:v>0.3473654218984068</c:v>
                </c:pt>
                <c:pt idx="945">
                  <c:v>0.33990309453575729</c:v>
                </c:pt>
                <c:pt idx="946">
                  <c:v>0.34376297887888901</c:v>
                </c:pt>
                <c:pt idx="947">
                  <c:v>0.32337081680151841</c:v>
                </c:pt>
                <c:pt idx="948">
                  <c:v>0.31883199550526803</c:v>
                </c:pt>
                <c:pt idx="949">
                  <c:v>0.30472475881050698</c:v>
                </c:pt>
                <c:pt idx="950">
                  <c:v>0.32013565427373791</c:v>
                </c:pt>
                <c:pt idx="951">
                  <c:v>0.35068795521213741</c:v>
                </c:pt>
                <c:pt idx="952">
                  <c:v>0.35325614042273784</c:v>
                </c:pt>
                <c:pt idx="953">
                  <c:v>0.35367608472877232</c:v>
                </c:pt>
                <c:pt idx="954">
                  <c:v>0.42974714154727767</c:v>
                </c:pt>
                <c:pt idx="955">
                  <c:v>0.43465929337317533</c:v>
                </c:pt>
                <c:pt idx="956">
                  <c:v>0.4330731571348379</c:v>
                </c:pt>
                <c:pt idx="957">
                  <c:v>0.44753117938362652</c:v>
                </c:pt>
                <c:pt idx="958">
                  <c:v>0.42486645899241227</c:v>
                </c:pt>
                <c:pt idx="959">
                  <c:v>0.41546711062037217</c:v>
                </c:pt>
                <c:pt idx="960">
                  <c:v>0.41911112798708205</c:v>
                </c:pt>
                <c:pt idx="961">
                  <c:v>0.41215291133284526</c:v>
                </c:pt>
                <c:pt idx="962">
                  <c:v>0.41713583667319659</c:v>
                </c:pt>
                <c:pt idx="963">
                  <c:v>0.4397309308190519</c:v>
                </c:pt>
                <c:pt idx="964">
                  <c:v>0.44067765581425594</c:v>
                </c:pt>
                <c:pt idx="965">
                  <c:v>0.44135915267634995</c:v>
                </c:pt>
                <c:pt idx="966">
                  <c:v>0.43819970099083233</c:v>
                </c:pt>
                <c:pt idx="967">
                  <c:v>0.54744447096954174</c:v>
                </c:pt>
                <c:pt idx="968">
                  <c:v>0.54863804837674557</c:v>
                </c:pt>
                <c:pt idx="969">
                  <c:v>0.55266937952403294</c:v>
                </c:pt>
                <c:pt idx="970">
                  <c:v>0.5467027899275213</c:v>
                </c:pt>
                <c:pt idx="971">
                  <c:v>0.53230111904894806</c:v>
                </c:pt>
                <c:pt idx="972">
                  <c:v>0.52045591340422037</c:v>
                </c:pt>
                <c:pt idx="973">
                  <c:v>0.51952125151069406</c:v>
                </c:pt>
                <c:pt idx="974">
                  <c:v>0.45547697722626868</c:v>
                </c:pt>
                <c:pt idx="975">
                  <c:v>0.45333048600538273</c:v>
                </c:pt>
                <c:pt idx="976">
                  <c:v>0.45786687213700883</c:v>
                </c:pt>
                <c:pt idx="977">
                  <c:v>0.84563268464352492</c:v>
                </c:pt>
                <c:pt idx="978">
                  <c:v>0.84515708214460838</c:v>
                </c:pt>
                <c:pt idx="979">
                  <c:v>0.85840593663748299</c:v>
                </c:pt>
                <c:pt idx="980">
                  <c:v>0.85876392045038541</c:v>
                </c:pt>
                <c:pt idx="981">
                  <c:v>0.86243587095789698</c:v>
                </c:pt>
                <c:pt idx="982">
                  <c:v>0.88186297612880349</c:v>
                </c:pt>
                <c:pt idx="983">
                  <c:v>0.88538337135932954</c:v>
                </c:pt>
                <c:pt idx="984">
                  <c:v>0.88531438468596302</c:v>
                </c:pt>
                <c:pt idx="985">
                  <c:v>0.88380134831033708</c:v>
                </c:pt>
                <c:pt idx="986">
                  <c:v>0.88336423805980813</c:v>
                </c:pt>
                <c:pt idx="987">
                  <c:v>0.79043571866744045</c:v>
                </c:pt>
                <c:pt idx="988">
                  <c:v>0.809151123558286</c:v>
                </c:pt>
                <c:pt idx="989">
                  <c:v>0.79787887779264077</c:v>
                </c:pt>
                <c:pt idx="990">
                  <c:v>0.79768790130056177</c:v>
                </c:pt>
                <c:pt idx="991">
                  <c:v>0.78645906265032917</c:v>
                </c:pt>
                <c:pt idx="992">
                  <c:v>0.79448191273371505</c:v>
                </c:pt>
                <c:pt idx="993">
                  <c:v>0.8017094061898179</c:v>
                </c:pt>
                <c:pt idx="994">
                  <c:v>0.8021910514193521</c:v>
                </c:pt>
                <c:pt idx="995">
                  <c:v>0.79358815811561034</c:v>
                </c:pt>
                <c:pt idx="996">
                  <c:v>0.77813159225430073</c:v>
                </c:pt>
                <c:pt idx="997">
                  <c:v>0.39589512871450827</c:v>
                </c:pt>
                <c:pt idx="998">
                  <c:v>0.40325212506733527</c:v>
                </c:pt>
                <c:pt idx="999">
                  <c:v>0.38567894672209879</c:v>
                </c:pt>
                <c:pt idx="1000">
                  <c:v>0.36231019937509013</c:v>
                </c:pt>
                <c:pt idx="1001">
                  <c:v>0.34357265413148724</c:v>
                </c:pt>
                <c:pt idx="1002">
                  <c:v>0.26178938049975842</c:v>
                </c:pt>
                <c:pt idx="1003">
                  <c:v>0.2499781996479182</c:v>
                </c:pt>
                <c:pt idx="1004">
                  <c:v>0.3271653676116813</c:v>
                </c:pt>
                <c:pt idx="1005">
                  <c:v>0.32231944992736711</c:v>
                </c:pt>
                <c:pt idx="1006">
                  <c:v>0.35584568573820419</c:v>
                </c:pt>
                <c:pt idx="1007">
                  <c:v>0.36680157250901024</c:v>
                </c:pt>
                <c:pt idx="1008">
                  <c:v>0.34216046397704114</c:v>
                </c:pt>
                <c:pt idx="1009">
                  <c:v>0.35029012673423338</c:v>
                </c:pt>
                <c:pt idx="1010">
                  <c:v>0.4229259233758989</c:v>
                </c:pt>
                <c:pt idx="1011">
                  <c:v>0.41873582259900921</c:v>
                </c:pt>
                <c:pt idx="1012">
                  <c:v>0.411861720435515</c:v>
                </c:pt>
                <c:pt idx="1013">
                  <c:v>0.40290044617740961</c:v>
                </c:pt>
                <c:pt idx="1014">
                  <c:v>0.4032291180183622</c:v>
                </c:pt>
                <c:pt idx="1015">
                  <c:v>0.40745797388704813</c:v>
                </c:pt>
                <c:pt idx="1016">
                  <c:v>0.40233958479245968</c:v>
                </c:pt>
                <c:pt idx="1017">
                  <c:v>0.40165415366994145</c:v>
                </c:pt>
                <c:pt idx="1018">
                  <c:v>0.40911699445899741</c:v>
                </c:pt>
                <c:pt idx="1019">
                  <c:v>0.42289237857416684</c:v>
                </c:pt>
                <c:pt idx="1020">
                  <c:v>0.41693825161000414</c:v>
                </c:pt>
                <c:pt idx="1021">
                  <c:v>0.41643569903489969</c:v>
                </c:pt>
                <c:pt idx="1022">
                  <c:v>0.41638460082448941</c:v>
                </c:pt>
                <c:pt idx="1023">
                  <c:v>0.4158872771556692</c:v>
                </c:pt>
                <c:pt idx="1024">
                  <c:v>0.39033965884009736</c:v>
                </c:pt>
                <c:pt idx="1025">
                  <c:v>0.38964492036630027</c:v>
                </c:pt>
                <c:pt idx="1026">
                  <c:v>0.33760240859569363</c:v>
                </c:pt>
                <c:pt idx="1027">
                  <c:v>0.33749499712020142</c:v>
                </c:pt>
                <c:pt idx="1028">
                  <c:v>0.3358251319489447</c:v>
                </c:pt>
                <c:pt idx="1029">
                  <c:v>0.31771732715667805</c:v>
                </c:pt>
                <c:pt idx="1030">
                  <c:v>0.2939733870729303</c:v>
                </c:pt>
                <c:pt idx="1031">
                  <c:v>0.2896198978154319</c:v>
                </c:pt>
                <c:pt idx="1032">
                  <c:v>0.29079860463123153</c:v>
                </c:pt>
                <c:pt idx="1033">
                  <c:v>0.29200200442772561</c:v>
                </c:pt>
                <c:pt idx="1034">
                  <c:v>0.30810771586709551</c:v>
                </c:pt>
                <c:pt idx="1035">
                  <c:v>0.30550421354061386</c:v>
                </c:pt>
                <c:pt idx="1036">
                  <c:v>0.30527941133722447</c:v>
                </c:pt>
                <c:pt idx="1037">
                  <c:v>0.30885770104896432</c:v>
                </c:pt>
                <c:pt idx="1038">
                  <c:v>0.29494706383565233</c:v>
                </c:pt>
                <c:pt idx="1039">
                  <c:v>0.24851440428871424</c:v>
                </c:pt>
                <c:pt idx="1040">
                  <c:v>0.33755379054244128</c:v>
                </c:pt>
                <c:pt idx="1041">
                  <c:v>0.33940783584873041</c:v>
                </c:pt>
                <c:pt idx="1042">
                  <c:v>0.37183932601527109</c:v>
                </c:pt>
                <c:pt idx="1043">
                  <c:v>0.37414224325153883</c:v>
                </c:pt>
                <c:pt idx="1044">
                  <c:v>0.36067828399102414</c:v>
                </c:pt>
                <c:pt idx="1045">
                  <c:v>0.36126643466173891</c:v>
                </c:pt>
                <c:pt idx="1046">
                  <c:v>0.55456380513660031</c:v>
                </c:pt>
                <c:pt idx="1047">
                  <c:v>0.54849893687658169</c:v>
                </c:pt>
                <c:pt idx="1048">
                  <c:v>0.54745652676520118</c:v>
                </c:pt>
                <c:pt idx="1049">
                  <c:v>0.55092240862955322</c:v>
                </c:pt>
                <c:pt idx="1050">
                  <c:v>0.54734965062580132</c:v>
                </c:pt>
                <c:pt idx="1051">
                  <c:v>0.54522277129937402</c:v>
                </c:pt>
                <c:pt idx="1052">
                  <c:v>0.54513494008828089</c:v>
                </c:pt>
                <c:pt idx="1053">
                  <c:v>0.55025940133759643</c:v>
                </c:pt>
                <c:pt idx="1054">
                  <c:v>0.55083856975915491</c:v>
                </c:pt>
                <c:pt idx="1055">
                  <c:v>0.55091081922806084</c:v>
                </c:pt>
                <c:pt idx="1056">
                  <c:v>0.54753951149835323</c:v>
                </c:pt>
                <c:pt idx="1057">
                  <c:v>0.55131208445116031</c:v>
                </c:pt>
                <c:pt idx="1058">
                  <c:v>0.55935995938751981</c:v>
                </c:pt>
                <c:pt idx="1059">
                  <c:v>0.55935977595784325</c:v>
                </c:pt>
                <c:pt idx="1060">
                  <c:v>0.49998584893548603</c:v>
                </c:pt>
                <c:pt idx="1061">
                  <c:v>0.50070189550536659</c:v>
                </c:pt>
                <c:pt idx="1062">
                  <c:v>0.48768655156600443</c:v>
                </c:pt>
                <c:pt idx="1063">
                  <c:v>0.48766169906294299</c:v>
                </c:pt>
                <c:pt idx="1064">
                  <c:v>0.49413737933620799</c:v>
                </c:pt>
                <c:pt idx="1065">
                  <c:v>0.50329333895471773</c:v>
                </c:pt>
                <c:pt idx="1066">
                  <c:v>0.27822475963721904</c:v>
                </c:pt>
                <c:pt idx="1067">
                  <c:v>0.2960433354565481</c:v>
                </c:pt>
                <c:pt idx="1068">
                  <c:v>0.29619046842663671</c:v>
                </c:pt>
                <c:pt idx="1069">
                  <c:v>0.34237895980450339</c:v>
                </c:pt>
                <c:pt idx="1070">
                  <c:v>0.32572078755047168</c:v>
                </c:pt>
                <c:pt idx="1071">
                  <c:v>0.32475469977947863</c:v>
                </c:pt>
                <c:pt idx="1072">
                  <c:v>0.31775526943882298</c:v>
                </c:pt>
                <c:pt idx="1073">
                  <c:v>0.30483906156513785</c:v>
                </c:pt>
                <c:pt idx="1074">
                  <c:v>0.30259627808196587</c:v>
                </c:pt>
                <c:pt idx="1075">
                  <c:v>0.3035138788241829</c:v>
                </c:pt>
                <c:pt idx="1076">
                  <c:v>0.29543263847212037</c:v>
                </c:pt>
                <c:pt idx="1077">
                  <c:v>0.29175473173226563</c:v>
                </c:pt>
                <c:pt idx="1078">
                  <c:v>0.27928995305589988</c:v>
                </c:pt>
                <c:pt idx="1079">
                  <c:v>0.30693073839693658</c:v>
                </c:pt>
                <c:pt idx="1080">
                  <c:v>0.36178610339447925</c:v>
                </c:pt>
                <c:pt idx="1081">
                  <c:v>0.39171493643579636</c:v>
                </c:pt>
                <c:pt idx="1082">
                  <c:v>0.3919234183096304</c:v>
                </c:pt>
                <c:pt idx="1083">
                  <c:v>0.38480169865629765</c:v>
                </c:pt>
                <c:pt idx="1084">
                  <c:v>0.38107931461531985</c:v>
                </c:pt>
                <c:pt idx="1085">
                  <c:v>0.37100360087806206</c:v>
                </c:pt>
                <c:pt idx="1086">
                  <c:v>0.36556892986878692</c:v>
                </c:pt>
                <c:pt idx="1087">
                  <c:v>0.35631802291548997</c:v>
                </c:pt>
                <c:pt idx="1088">
                  <c:v>0.35672813792578695</c:v>
                </c:pt>
                <c:pt idx="1089">
                  <c:v>0.3019113308682993</c:v>
                </c:pt>
                <c:pt idx="1090">
                  <c:v>0.31611117197244154</c:v>
                </c:pt>
                <c:pt idx="1091">
                  <c:v>0.31275378802221315</c:v>
                </c:pt>
                <c:pt idx="1092">
                  <c:v>0.31548981133566295</c:v>
                </c:pt>
                <c:pt idx="1093">
                  <c:v>0.31757978416130861</c:v>
                </c:pt>
                <c:pt idx="1094">
                  <c:v>0.31104891311651545</c:v>
                </c:pt>
                <c:pt idx="1095">
                  <c:v>0.31936577959632401</c:v>
                </c:pt>
                <c:pt idx="1096">
                  <c:v>0.31907442399665031</c:v>
                </c:pt>
                <c:pt idx="1097">
                  <c:v>0.32082563498698996</c:v>
                </c:pt>
                <c:pt idx="1098">
                  <c:v>0.32383158213740093</c:v>
                </c:pt>
                <c:pt idx="1099">
                  <c:v>0.30310300204897273</c:v>
                </c:pt>
                <c:pt idx="1100">
                  <c:v>0.23069577405977443</c:v>
                </c:pt>
                <c:pt idx="1101">
                  <c:v>0.15619907640298625</c:v>
                </c:pt>
                <c:pt idx="1102">
                  <c:v>0.15565991040568927</c:v>
                </c:pt>
                <c:pt idx="1103">
                  <c:v>0.34713012401079962</c:v>
                </c:pt>
                <c:pt idx="1104">
                  <c:v>0.34773136315983727</c:v>
                </c:pt>
                <c:pt idx="1105">
                  <c:v>0.36045903881596703</c:v>
                </c:pt>
                <c:pt idx="1106">
                  <c:v>0.3594403906530983</c:v>
                </c:pt>
                <c:pt idx="1107">
                  <c:v>0.36276426441850557</c:v>
                </c:pt>
                <c:pt idx="1108">
                  <c:v>0.36616019318931853</c:v>
                </c:pt>
                <c:pt idx="1109">
                  <c:v>0.3617351101877796</c:v>
                </c:pt>
                <c:pt idx="1110">
                  <c:v>0.36671068463828516</c:v>
                </c:pt>
                <c:pt idx="1111">
                  <c:v>0.3667785956121693</c:v>
                </c:pt>
                <c:pt idx="1112">
                  <c:v>0.36841084875962915</c:v>
                </c:pt>
                <c:pt idx="1113">
                  <c:v>0.38782006328146484</c:v>
                </c:pt>
                <c:pt idx="1114">
                  <c:v>0.39261781135690543</c:v>
                </c:pt>
                <c:pt idx="1115">
                  <c:v>0.39523734456757409</c:v>
                </c:pt>
                <c:pt idx="1116">
                  <c:v>0.41127467858822264</c:v>
                </c:pt>
                <c:pt idx="1117">
                  <c:v>0.41108424666566329</c:v>
                </c:pt>
                <c:pt idx="1118">
                  <c:v>0.4124362632695065</c:v>
                </c:pt>
                <c:pt idx="1119">
                  <c:v>0.41154331503801272</c:v>
                </c:pt>
                <c:pt idx="1120">
                  <c:v>0.41261121171566695</c:v>
                </c:pt>
                <c:pt idx="1121">
                  <c:v>0.41810810324596703</c:v>
                </c:pt>
                <c:pt idx="1122">
                  <c:v>0.41827653879048554</c:v>
                </c:pt>
                <c:pt idx="1123">
                  <c:v>0.34513788962299852</c:v>
                </c:pt>
                <c:pt idx="1124">
                  <c:v>0.3454898284312789</c:v>
                </c:pt>
                <c:pt idx="1125">
                  <c:v>0.33821521067587729</c:v>
                </c:pt>
                <c:pt idx="1126">
                  <c:v>0.33656299327416339</c:v>
                </c:pt>
                <c:pt idx="1127">
                  <c:v>0.32633875706773641</c:v>
                </c:pt>
                <c:pt idx="1128">
                  <c:v>0.32481822581672404</c:v>
                </c:pt>
                <c:pt idx="1129">
                  <c:v>0.37870415478595049</c:v>
                </c:pt>
                <c:pt idx="1130">
                  <c:v>0.37403061777635416</c:v>
                </c:pt>
                <c:pt idx="1131">
                  <c:v>0.37503990405781679</c:v>
                </c:pt>
                <c:pt idx="1132">
                  <c:v>0.3746509210361933</c:v>
                </c:pt>
                <c:pt idx="1133">
                  <c:v>0.34912513647076909</c:v>
                </c:pt>
                <c:pt idx="1134">
                  <c:v>0.35120768419035331</c:v>
                </c:pt>
                <c:pt idx="1135">
                  <c:v>0.34940474251507214</c:v>
                </c:pt>
                <c:pt idx="1136">
                  <c:v>0.34756912617700764</c:v>
                </c:pt>
                <c:pt idx="1137">
                  <c:v>0.35291111567089317</c:v>
                </c:pt>
                <c:pt idx="1138">
                  <c:v>0.3720838439627191</c:v>
                </c:pt>
                <c:pt idx="1139">
                  <c:v>0.36989503428774934</c:v>
                </c:pt>
                <c:pt idx="1140">
                  <c:v>0.37956989287253751</c:v>
                </c:pt>
                <c:pt idx="1141">
                  <c:v>0.36498919228029092</c:v>
                </c:pt>
                <c:pt idx="1142">
                  <c:v>0.36246334520295537</c:v>
                </c:pt>
                <c:pt idx="1143">
                  <c:v>0.31940410072685915</c:v>
                </c:pt>
                <c:pt idx="1144">
                  <c:v>0.31881370900288414</c:v>
                </c:pt>
                <c:pt idx="1145">
                  <c:v>0.31931544027435205</c:v>
                </c:pt>
                <c:pt idx="1146">
                  <c:v>0.3351358577196763</c:v>
                </c:pt>
                <c:pt idx="1147">
                  <c:v>0.40022558665668578</c:v>
                </c:pt>
                <c:pt idx="1148">
                  <c:v>0.40140480465720646</c:v>
                </c:pt>
                <c:pt idx="1149">
                  <c:v>0.35221015945880946</c:v>
                </c:pt>
                <c:pt idx="1150">
                  <c:v>0.35412517804633309</c:v>
                </c:pt>
                <c:pt idx="1151">
                  <c:v>0.3558948146948992</c:v>
                </c:pt>
                <c:pt idx="1152">
                  <c:v>0.35574687444489983</c:v>
                </c:pt>
                <c:pt idx="1153">
                  <c:v>0.35577913330866084</c:v>
                </c:pt>
                <c:pt idx="1154">
                  <c:v>0.35168076925531494</c:v>
                </c:pt>
                <c:pt idx="1155">
                  <c:v>0.34676097976784465</c:v>
                </c:pt>
                <c:pt idx="1156">
                  <c:v>0.3123193384530446</c:v>
                </c:pt>
                <c:pt idx="1157">
                  <c:v>0.29542681430591566</c:v>
                </c:pt>
                <c:pt idx="1158">
                  <c:v>0.28657914392338651</c:v>
                </c:pt>
                <c:pt idx="1159">
                  <c:v>0.29041028245472766</c:v>
                </c:pt>
                <c:pt idx="1160">
                  <c:v>0.31288399651384868</c:v>
                </c:pt>
                <c:pt idx="1161">
                  <c:v>0.32372027798943304</c:v>
                </c:pt>
                <c:pt idx="1162">
                  <c:v>0.33474905938033866</c:v>
                </c:pt>
                <c:pt idx="1163">
                  <c:v>0.32915626634446216</c:v>
                </c:pt>
                <c:pt idx="1164">
                  <c:v>0.32903110435845512</c:v>
                </c:pt>
                <c:pt idx="1165">
                  <c:v>0.32917038981374536</c:v>
                </c:pt>
                <c:pt idx="1166">
                  <c:v>0.32624283665164172</c:v>
                </c:pt>
                <c:pt idx="1167">
                  <c:v>0.24287076902306165</c:v>
                </c:pt>
                <c:pt idx="1168">
                  <c:v>0.24232296273895917</c:v>
                </c:pt>
                <c:pt idx="1169">
                  <c:v>0.24766129420796706</c:v>
                </c:pt>
                <c:pt idx="1170">
                  <c:v>0.24837212798664485</c:v>
                </c:pt>
                <c:pt idx="1171">
                  <c:v>0.24498052364838341</c:v>
                </c:pt>
                <c:pt idx="1172">
                  <c:v>0.26472373560794799</c:v>
                </c:pt>
                <c:pt idx="1173">
                  <c:v>0.28125957399219409</c:v>
                </c:pt>
                <c:pt idx="1174">
                  <c:v>0.28065914708214434</c:v>
                </c:pt>
                <c:pt idx="1175">
                  <c:v>0.28158517409131073</c:v>
                </c:pt>
                <c:pt idx="1176">
                  <c:v>0.29585610942552981</c:v>
                </c:pt>
                <c:pt idx="1177">
                  <c:v>0.29336160924276433</c:v>
                </c:pt>
                <c:pt idx="1178">
                  <c:v>0.29521336138510823</c:v>
                </c:pt>
                <c:pt idx="1179">
                  <c:v>0.29335186756024567</c:v>
                </c:pt>
                <c:pt idx="1180">
                  <c:v>0.26238053983532283</c:v>
                </c:pt>
                <c:pt idx="1181">
                  <c:v>0.27800206557207924</c:v>
                </c:pt>
                <c:pt idx="1182">
                  <c:v>0.26270638846425404</c:v>
                </c:pt>
                <c:pt idx="1183">
                  <c:v>0.25410498265248516</c:v>
                </c:pt>
                <c:pt idx="1184">
                  <c:v>0.25612985259814136</c:v>
                </c:pt>
                <c:pt idx="1185">
                  <c:v>0.26658147317587405</c:v>
                </c:pt>
                <c:pt idx="1186">
                  <c:v>0.25755537850869137</c:v>
                </c:pt>
                <c:pt idx="1187">
                  <c:v>0.25767593627859731</c:v>
                </c:pt>
                <c:pt idx="1188">
                  <c:v>0.2557667002199791</c:v>
                </c:pt>
                <c:pt idx="1189">
                  <c:v>0.25332301088210435</c:v>
                </c:pt>
                <c:pt idx="1190">
                  <c:v>0.24786516008520687</c:v>
                </c:pt>
                <c:pt idx="1191">
                  <c:v>0.24778200348409976</c:v>
                </c:pt>
                <c:pt idx="1192">
                  <c:v>0.25296376852258617</c:v>
                </c:pt>
                <c:pt idx="1193">
                  <c:v>0.23764610662868499</c:v>
                </c:pt>
                <c:pt idx="1194">
                  <c:v>0.24081566010831765</c:v>
                </c:pt>
                <c:pt idx="1195">
                  <c:v>0.24771134881573109</c:v>
                </c:pt>
                <c:pt idx="1196">
                  <c:v>0.22683286439303377</c:v>
                </c:pt>
                <c:pt idx="1197">
                  <c:v>0.22669727257583566</c:v>
                </c:pt>
                <c:pt idx="1198">
                  <c:v>0.23962947406390683</c:v>
                </c:pt>
                <c:pt idx="1199">
                  <c:v>0.253096440153873</c:v>
                </c:pt>
                <c:pt idx="1200">
                  <c:v>0.26249574470377607</c:v>
                </c:pt>
                <c:pt idx="1201">
                  <c:v>0.24394644174031602</c:v>
                </c:pt>
                <c:pt idx="1202">
                  <c:v>0.25440094379171746</c:v>
                </c:pt>
                <c:pt idx="1203">
                  <c:v>0.25633685243278248</c:v>
                </c:pt>
                <c:pt idx="1204">
                  <c:v>0.25487931367259614</c:v>
                </c:pt>
                <c:pt idx="1205">
                  <c:v>0.23689688792509875</c:v>
                </c:pt>
                <c:pt idx="1206">
                  <c:v>0.22988144067737379</c:v>
                </c:pt>
                <c:pt idx="1207">
                  <c:v>0.22509064441932533</c:v>
                </c:pt>
                <c:pt idx="1208">
                  <c:v>0.33091330338572039</c:v>
                </c:pt>
                <c:pt idx="1209">
                  <c:v>0.3283201804239122</c:v>
                </c:pt>
                <c:pt idx="1210">
                  <c:v>0.33256266361081865</c:v>
                </c:pt>
                <c:pt idx="1211">
                  <c:v>0.33687286606847494</c:v>
                </c:pt>
                <c:pt idx="1212">
                  <c:v>0.34214004926114433</c:v>
                </c:pt>
                <c:pt idx="1213">
                  <c:v>0.35362084061050525</c:v>
                </c:pt>
                <c:pt idx="1214">
                  <c:v>0.3882124570074546</c:v>
                </c:pt>
                <c:pt idx="1215">
                  <c:v>0.39374624105922462</c:v>
                </c:pt>
                <c:pt idx="1216">
                  <c:v>0.38796837094383729</c:v>
                </c:pt>
                <c:pt idx="1217">
                  <c:v>0.388025393308641</c:v>
                </c:pt>
                <c:pt idx="1218">
                  <c:v>0.38433075827673585</c:v>
                </c:pt>
                <c:pt idx="1219">
                  <c:v>0.37859415264813934</c:v>
                </c:pt>
                <c:pt idx="1220">
                  <c:v>0.36698975174344828</c:v>
                </c:pt>
                <c:pt idx="1221">
                  <c:v>0.3811748801300095</c:v>
                </c:pt>
                <c:pt idx="1222">
                  <c:v>0.37179987078980692</c:v>
                </c:pt>
                <c:pt idx="1223">
                  <c:v>0.3850642112702567</c:v>
                </c:pt>
                <c:pt idx="1224">
                  <c:v>0.3819644833015659</c:v>
                </c:pt>
                <c:pt idx="1225">
                  <c:v>0.38269750474679576</c:v>
                </c:pt>
                <c:pt idx="1226">
                  <c:v>0.37754410636801039</c:v>
                </c:pt>
                <c:pt idx="1227">
                  <c:v>0.39549179668391737</c:v>
                </c:pt>
                <c:pt idx="1228">
                  <c:v>0.33232236121187392</c:v>
                </c:pt>
                <c:pt idx="1229">
                  <c:v>0.32923360775337396</c:v>
                </c:pt>
                <c:pt idx="1230">
                  <c:v>0.31649427310049588</c:v>
                </c:pt>
                <c:pt idx="1231">
                  <c:v>0.31566243439106878</c:v>
                </c:pt>
                <c:pt idx="1232">
                  <c:v>0.29005520442153854</c:v>
                </c:pt>
                <c:pt idx="1233">
                  <c:v>0.2860121529433734</c:v>
                </c:pt>
                <c:pt idx="1234">
                  <c:v>0.24805371204353086</c:v>
                </c:pt>
                <c:pt idx="1235">
                  <c:v>0.23581054928864734</c:v>
                </c:pt>
                <c:pt idx="1236">
                  <c:v>0.2408410636550721</c:v>
                </c:pt>
                <c:pt idx="1237">
                  <c:v>0.2571876983983058</c:v>
                </c:pt>
                <c:pt idx="1238">
                  <c:v>0.26056480192514753</c:v>
                </c:pt>
                <c:pt idx="1239">
                  <c:v>0.25448018618764706</c:v>
                </c:pt>
                <c:pt idx="1240">
                  <c:v>0.31308112616636502</c:v>
                </c:pt>
                <c:pt idx="1241">
                  <c:v>0.29405303675072841</c:v>
                </c:pt>
                <c:pt idx="1242">
                  <c:v>0.29502509163239649</c:v>
                </c:pt>
                <c:pt idx="1243">
                  <c:v>0.28415692337126397</c:v>
                </c:pt>
                <c:pt idx="1244">
                  <c:v>0.28380204503234269</c:v>
                </c:pt>
                <c:pt idx="1245">
                  <c:v>0.2845122581828306</c:v>
                </c:pt>
                <c:pt idx="1246">
                  <c:v>0.28478896310425383</c:v>
                </c:pt>
                <c:pt idx="1247">
                  <c:v>0.25970596272568242</c:v>
                </c:pt>
                <c:pt idx="1248">
                  <c:v>0.26271285717866238</c:v>
                </c:pt>
                <c:pt idx="1249">
                  <c:v>0.26224088682300328</c:v>
                </c:pt>
                <c:pt idx="1250">
                  <c:v>0.26234498894225389</c:v>
                </c:pt>
                <c:pt idx="1251">
                  <c:v>0.27708444529289294</c:v>
                </c:pt>
                <c:pt idx="1252">
                  <c:v>0.27120025620219096</c:v>
                </c:pt>
                <c:pt idx="1253">
                  <c:v>0.26916986623261457</c:v>
                </c:pt>
                <c:pt idx="1254">
                  <c:v>0.26946758119064074</c:v>
                </c:pt>
                <c:pt idx="1255">
                  <c:v>0.26848813167223995</c:v>
                </c:pt>
                <c:pt idx="1256">
                  <c:v>0.25833295002376688</c:v>
                </c:pt>
                <c:pt idx="1257">
                  <c:v>0.28189340310616273</c:v>
                </c:pt>
                <c:pt idx="1258">
                  <c:v>0.26980896640027674</c:v>
                </c:pt>
                <c:pt idx="1259">
                  <c:v>0.26695018637141027</c:v>
                </c:pt>
                <c:pt idx="1260">
                  <c:v>0.20988196558671107</c:v>
                </c:pt>
                <c:pt idx="1261">
                  <c:v>0.20927887848837015</c:v>
                </c:pt>
                <c:pt idx="1262">
                  <c:v>0.20383828388171171</c:v>
                </c:pt>
                <c:pt idx="1263">
                  <c:v>0.22576385874489593</c:v>
                </c:pt>
                <c:pt idx="1264">
                  <c:v>0.22437538631904894</c:v>
                </c:pt>
                <c:pt idx="1265">
                  <c:v>0.21680401925321474</c:v>
                </c:pt>
                <c:pt idx="1266">
                  <c:v>0.21751196451929516</c:v>
                </c:pt>
                <c:pt idx="1267">
                  <c:v>0.21708033662656745</c:v>
                </c:pt>
                <c:pt idx="1268">
                  <c:v>0.29485406316058765</c:v>
                </c:pt>
                <c:pt idx="1269">
                  <c:v>0.29575824653556393</c:v>
                </c:pt>
                <c:pt idx="1270">
                  <c:v>0.29563926543682384</c:v>
                </c:pt>
                <c:pt idx="1271">
                  <c:v>0.2694862860264769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24-4707-B249-A60B8B325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47135"/>
        <c:axId val="669490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'Volatilità rispetto a indice'!$E$1</c15:sqref>
                        </c15:formulaRef>
                      </c:ext>
                    </c:extLst>
                    <c:strCache>
                      <c:ptCount val="1"/>
                      <c:pt idx="0">
                        <c:v>Volatilità Adidas a 20 gg</c:v>
                      </c:pt>
                    </c:strCache>
                  </c:strRef>
                </c:tx>
                <c:spPr>
                  <a:ln w="28575" cap="rnd">
                    <a:solidFill>
                      <a:srgbClr val="FF00E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'Volatilità rispetto a indice'!$A$2:$A$1273</c15:sqref>
                        </c15:formulaRef>
                      </c:ext>
                    </c:extLst>
                    <c:numCache>
                      <c:formatCode>dd\-mmm\-yyyy</c:formatCode>
                      <c:ptCount val="1272"/>
                      <c:pt idx="0">
                        <c:v>43467</c:v>
                      </c:pt>
                      <c:pt idx="1">
                        <c:v>43468</c:v>
                      </c:pt>
                      <c:pt idx="2">
                        <c:v>43469</c:v>
                      </c:pt>
                      <c:pt idx="3">
                        <c:v>43472</c:v>
                      </c:pt>
                      <c:pt idx="4">
                        <c:v>43473</c:v>
                      </c:pt>
                      <c:pt idx="5">
                        <c:v>43474</c:v>
                      </c:pt>
                      <c:pt idx="6">
                        <c:v>43475</c:v>
                      </c:pt>
                      <c:pt idx="7">
                        <c:v>43476</c:v>
                      </c:pt>
                      <c:pt idx="8">
                        <c:v>43479</c:v>
                      </c:pt>
                      <c:pt idx="9">
                        <c:v>43480</c:v>
                      </c:pt>
                      <c:pt idx="10">
                        <c:v>43481</c:v>
                      </c:pt>
                      <c:pt idx="11">
                        <c:v>43482</c:v>
                      </c:pt>
                      <c:pt idx="12">
                        <c:v>43483</c:v>
                      </c:pt>
                      <c:pt idx="13">
                        <c:v>43486</c:v>
                      </c:pt>
                      <c:pt idx="14">
                        <c:v>43487</c:v>
                      </c:pt>
                      <c:pt idx="15">
                        <c:v>43488</c:v>
                      </c:pt>
                      <c:pt idx="16">
                        <c:v>43489</c:v>
                      </c:pt>
                      <c:pt idx="17">
                        <c:v>43490</c:v>
                      </c:pt>
                      <c:pt idx="18">
                        <c:v>43493</c:v>
                      </c:pt>
                      <c:pt idx="19">
                        <c:v>43494</c:v>
                      </c:pt>
                      <c:pt idx="20">
                        <c:v>43495</c:v>
                      </c:pt>
                      <c:pt idx="21">
                        <c:v>43496</c:v>
                      </c:pt>
                      <c:pt idx="22">
                        <c:v>43497</c:v>
                      </c:pt>
                      <c:pt idx="23">
                        <c:v>43500</c:v>
                      </c:pt>
                      <c:pt idx="24">
                        <c:v>43501</c:v>
                      </c:pt>
                      <c:pt idx="25">
                        <c:v>43502</c:v>
                      </c:pt>
                      <c:pt idx="26">
                        <c:v>43503</c:v>
                      </c:pt>
                      <c:pt idx="27">
                        <c:v>43504</c:v>
                      </c:pt>
                      <c:pt idx="28">
                        <c:v>43507</c:v>
                      </c:pt>
                      <c:pt idx="29">
                        <c:v>43508</c:v>
                      </c:pt>
                      <c:pt idx="30">
                        <c:v>43509</c:v>
                      </c:pt>
                      <c:pt idx="31">
                        <c:v>43510</c:v>
                      </c:pt>
                      <c:pt idx="32">
                        <c:v>43511</c:v>
                      </c:pt>
                      <c:pt idx="33">
                        <c:v>43514</c:v>
                      </c:pt>
                      <c:pt idx="34">
                        <c:v>43515</c:v>
                      </c:pt>
                      <c:pt idx="35">
                        <c:v>43516</c:v>
                      </c:pt>
                      <c:pt idx="36">
                        <c:v>43517</c:v>
                      </c:pt>
                      <c:pt idx="37">
                        <c:v>43518</c:v>
                      </c:pt>
                      <c:pt idx="38">
                        <c:v>43521</c:v>
                      </c:pt>
                      <c:pt idx="39">
                        <c:v>43522</c:v>
                      </c:pt>
                      <c:pt idx="40">
                        <c:v>43523</c:v>
                      </c:pt>
                      <c:pt idx="41">
                        <c:v>43524</c:v>
                      </c:pt>
                      <c:pt idx="42">
                        <c:v>43525</c:v>
                      </c:pt>
                      <c:pt idx="43">
                        <c:v>43528</c:v>
                      </c:pt>
                      <c:pt idx="44">
                        <c:v>43529</c:v>
                      </c:pt>
                      <c:pt idx="45">
                        <c:v>43530</c:v>
                      </c:pt>
                      <c:pt idx="46">
                        <c:v>43531</c:v>
                      </c:pt>
                      <c:pt idx="47">
                        <c:v>43532</c:v>
                      </c:pt>
                      <c:pt idx="48">
                        <c:v>43535</c:v>
                      </c:pt>
                      <c:pt idx="49">
                        <c:v>43536</c:v>
                      </c:pt>
                      <c:pt idx="50">
                        <c:v>43537</c:v>
                      </c:pt>
                      <c:pt idx="51">
                        <c:v>43538</c:v>
                      </c:pt>
                      <c:pt idx="52">
                        <c:v>43539</c:v>
                      </c:pt>
                      <c:pt idx="53">
                        <c:v>43542</c:v>
                      </c:pt>
                      <c:pt idx="54">
                        <c:v>43543</c:v>
                      </c:pt>
                      <c:pt idx="55">
                        <c:v>43544</c:v>
                      </c:pt>
                      <c:pt idx="56">
                        <c:v>43545</c:v>
                      </c:pt>
                      <c:pt idx="57">
                        <c:v>43546</c:v>
                      </c:pt>
                      <c:pt idx="58">
                        <c:v>43549</c:v>
                      </c:pt>
                      <c:pt idx="59">
                        <c:v>43550</c:v>
                      </c:pt>
                      <c:pt idx="60">
                        <c:v>43551</c:v>
                      </c:pt>
                      <c:pt idx="61">
                        <c:v>43552</c:v>
                      </c:pt>
                      <c:pt idx="62">
                        <c:v>43553</c:v>
                      </c:pt>
                      <c:pt idx="63">
                        <c:v>43556</c:v>
                      </c:pt>
                      <c:pt idx="64">
                        <c:v>43557</c:v>
                      </c:pt>
                      <c:pt idx="65">
                        <c:v>43558</c:v>
                      </c:pt>
                      <c:pt idx="66">
                        <c:v>43559</c:v>
                      </c:pt>
                      <c:pt idx="67">
                        <c:v>43560</c:v>
                      </c:pt>
                      <c:pt idx="68">
                        <c:v>43563</c:v>
                      </c:pt>
                      <c:pt idx="69">
                        <c:v>43564</c:v>
                      </c:pt>
                      <c:pt idx="70">
                        <c:v>43565</c:v>
                      </c:pt>
                      <c:pt idx="71">
                        <c:v>43566</c:v>
                      </c:pt>
                      <c:pt idx="72">
                        <c:v>43567</c:v>
                      </c:pt>
                      <c:pt idx="73">
                        <c:v>43570</c:v>
                      </c:pt>
                      <c:pt idx="74">
                        <c:v>43571</c:v>
                      </c:pt>
                      <c:pt idx="75">
                        <c:v>43572</c:v>
                      </c:pt>
                      <c:pt idx="76">
                        <c:v>43573</c:v>
                      </c:pt>
                      <c:pt idx="77">
                        <c:v>43578</c:v>
                      </c:pt>
                      <c:pt idx="78">
                        <c:v>43579</c:v>
                      </c:pt>
                      <c:pt idx="79">
                        <c:v>43580</c:v>
                      </c:pt>
                      <c:pt idx="80">
                        <c:v>43581</c:v>
                      </c:pt>
                      <c:pt idx="81">
                        <c:v>43584</c:v>
                      </c:pt>
                      <c:pt idx="82">
                        <c:v>43585</c:v>
                      </c:pt>
                      <c:pt idx="83">
                        <c:v>43587</c:v>
                      </c:pt>
                      <c:pt idx="84">
                        <c:v>43588</c:v>
                      </c:pt>
                      <c:pt idx="85">
                        <c:v>43591</c:v>
                      </c:pt>
                      <c:pt idx="86">
                        <c:v>43592</c:v>
                      </c:pt>
                      <c:pt idx="87">
                        <c:v>43593</c:v>
                      </c:pt>
                      <c:pt idx="88">
                        <c:v>43594</c:v>
                      </c:pt>
                      <c:pt idx="89">
                        <c:v>43595</c:v>
                      </c:pt>
                      <c:pt idx="90">
                        <c:v>43598</c:v>
                      </c:pt>
                      <c:pt idx="91">
                        <c:v>43599</c:v>
                      </c:pt>
                      <c:pt idx="92">
                        <c:v>43600</c:v>
                      </c:pt>
                      <c:pt idx="93">
                        <c:v>43601</c:v>
                      </c:pt>
                      <c:pt idx="94">
                        <c:v>43602</c:v>
                      </c:pt>
                      <c:pt idx="95">
                        <c:v>43605</c:v>
                      </c:pt>
                      <c:pt idx="96">
                        <c:v>43606</c:v>
                      </c:pt>
                      <c:pt idx="97">
                        <c:v>43607</c:v>
                      </c:pt>
                      <c:pt idx="98">
                        <c:v>43608</c:v>
                      </c:pt>
                      <c:pt idx="99">
                        <c:v>43609</c:v>
                      </c:pt>
                      <c:pt idx="100">
                        <c:v>43612</c:v>
                      </c:pt>
                      <c:pt idx="101">
                        <c:v>43613</c:v>
                      </c:pt>
                      <c:pt idx="102">
                        <c:v>43614</c:v>
                      </c:pt>
                      <c:pt idx="103">
                        <c:v>43615</c:v>
                      </c:pt>
                      <c:pt idx="104">
                        <c:v>43616</c:v>
                      </c:pt>
                      <c:pt idx="105">
                        <c:v>43619</c:v>
                      </c:pt>
                      <c:pt idx="106">
                        <c:v>43620</c:v>
                      </c:pt>
                      <c:pt idx="107">
                        <c:v>43621</c:v>
                      </c:pt>
                      <c:pt idx="108">
                        <c:v>43622</c:v>
                      </c:pt>
                      <c:pt idx="109">
                        <c:v>43623</c:v>
                      </c:pt>
                      <c:pt idx="110">
                        <c:v>43627</c:v>
                      </c:pt>
                      <c:pt idx="111">
                        <c:v>43628</c:v>
                      </c:pt>
                      <c:pt idx="112">
                        <c:v>43629</c:v>
                      </c:pt>
                      <c:pt idx="113">
                        <c:v>43630</c:v>
                      </c:pt>
                      <c:pt idx="114">
                        <c:v>43633</c:v>
                      </c:pt>
                      <c:pt idx="115">
                        <c:v>43634</c:v>
                      </c:pt>
                      <c:pt idx="116">
                        <c:v>43635</c:v>
                      </c:pt>
                      <c:pt idx="117">
                        <c:v>43636</c:v>
                      </c:pt>
                      <c:pt idx="118">
                        <c:v>43637</c:v>
                      </c:pt>
                      <c:pt idx="119">
                        <c:v>43640</c:v>
                      </c:pt>
                      <c:pt idx="120">
                        <c:v>43641</c:v>
                      </c:pt>
                      <c:pt idx="121">
                        <c:v>43642</c:v>
                      </c:pt>
                      <c:pt idx="122">
                        <c:v>43643</c:v>
                      </c:pt>
                      <c:pt idx="123">
                        <c:v>43644</c:v>
                      </c:pt>
                      <c:pt idx="124">
                        <c:v>43647</c:v>
                      </c:pt>
                      <c:pt idx="125">
                        <c:v>43648</c:v>
                      </c:pt>
                      <c:pt idx="126">
                        <c:v>43649</c:v>
                      </c:pt>
                      <c:pt idx="127">
                        <c:v>43650</c:v>
                      </c:pt>
                      <c:pt idx="128">
                        <c:v>43651</c:v>
                      </c:pt>
                      <c:pt idx="129">
                        <c:v>43654</c:v>
                      </c:pt>
                      <c:pt idx="130">
                        <c:v>43655</c:v>
                      </c:pt>
                      <c:pt idx="131">
                        <c:v>43656</c:v>
                      </c:pt>
                      <c:pt idx="132">
                        <c:v>43657</c:v>
                      </c:pt>
                      <c:pt idx="133">
                        <c:v>43658</c:v>
                      </c:pt>
                      <c:pt idx="134">
                        <c:v>43661</c:v>
                      </c:pt>
                      <c:pt idx="135">
                        <c:v>43662</c:v>
                      </c:pt>
                      <c:pt idx="136">
                        <c:v>43663</c:v>
                      </c:pt>
                      <c:pt idx="137">
                        <c:v>43664</c:v>
                      </c:pt>
                      <c:pt idx="138">
                        <c:v>43665</c:v>
                      </c:pt>
                      <c:pt idx="139">
                        <c:v>43668</c:v>
                      </c:pt>
                      <c:pt idx="140">
                        <c:v>43669</c:v>
                      </c:pt>
                      <c:pt idx="141">
                        <c:v>43670</c:v>
                      </c:pt>
                      <c:pt idx="142">
                        <c:v>43671</c:v>
                      </c:pt>
                      <c:pt idx="143">
                        <c:v>43672</c:v>
                      </c:pt>
                      <c:pt idx="144">
                        <c:v>43675</c:v>
                      </c:pt>
                      <c:pt idx="145">
                        <c:v>43676</c:v>
                      </c:pt>
                      <c:pt idx="146">
                        <c:v>43677</c:v>
                      </c:pt>
                      <c:pt idx="147">
                        <c:v>43678</c:v>
                      </c:pt>
                      <c:pt idx="148">
                        <c:v>43679</c:v>
                      </c:pt>
                      <c:pt idx="149">
                        <c:v>43682</c:v>
                      </c:pt>
                      <c:pt idx="150">
                        <c:v>43683</c:v>
                      </c:pt>
                      <c:pt idx="151">
                        <c:v>43684</c:v>
                      </c:pt>
                      <c:pt idx="152">
                        <c:v>43685</c:v>
                      </c:pt>
                      <c:pt idx="153">
                        <c:v>43686</c:v>
                      </c:pt>
                      <c:pt idx="154">
                        <c:v>43689</c:v>
                      </c:pt>
                      <c:pt idx="155">
                        <c:v>43690</c:v>
                      </c:pt>
                      <c:pt idx="156">
                        <c:v>43691</c:v>
                      </c:pt>
                      <c:pt idx="157">
                        <c:v>43692</c:v>
                      </c:pt>
                      <c:pt idx="158">
                        <c:v>43693</c:v>
                      </c:pt>
                      <c:pt idx="159">
                        <c:v>43696</c:v>
                      </c:pt>
                      <c:pt idx="160">
                        <c:v>43697</c:v>
                      </c:pt>
                      <c:pt idx="161">
                        <c:v>43698</c:v>
                      </c:pt>
                      <c:pt idx="162">
                        <c:v>43699</c:v>
                      </c:pt>
                      <c:pt idx="163">
                        <c:v>43700</c:v>
                      </c:pt>
                      <c:pt idx="164">
                        <c:v>43703</c:v>
                      </c:pt>
                      <c:pt idx="165">
                        <c:v>43704</c:v>
                      </c:pt>
                      <c:pt idx="166">
                        <c:v>43705</c:v>
                      </c:pt>
                      <c:pt idx="167">
                        <c:v>43706</c:v>
                      </c:pt>
                      <c:pt idx="168">
                        <c:v>43707</c:v>
                      </c:pt>
                      <c:pt idx="169">
                        <c:v>43710</c:v>
                      </c:pt>
                      <c:pt idx="170">
                        <c:v>43711</c:v>
                      </c:pt>
                      <c:pt idx="171">
                        <c:v>43712</c:v>
                      </c:pt>
                      <c:pt idx="172">
                        <c:v>43713</c:v>
                      </c:pt>
                      <c:pt idx="173">
                        <c:v>43714</c:v>
                      </c:pt>
                      <c:pt idx="174">
                        <c:v>43717</c:v>
                      </c:pt>
                      <c:pt idx="175">
                        <c:v>43718</c:v>
                      </c:pt>
                      <c:pt idx="176">
                        <c:v>43719</c:v>
                      </c:pt>
                      <c:pt idx="177">
                        <c:v>43720</c:v>
                      </c:pt>
                      <c:pt idx="178">
                        <c:v>43721</c:v>
                      </c:pt>
                      <c:pt idx="179">
                        <c:v>43724</c:v>
                      </c:pt>
                      <c:pt idx="180">
                        <c:v>43725</c:v>
                      </c:pt>
                      <c:pt idx="181">
                        <c:v>43726</c:v>
                      </c:pt>
                      <c:pt idx="182">
                        <c:v>43727</c:v>
                      </c:pt>
                      <c:pt idx="183">
                        <c:v>43728</c:v>
                      </c:pt>
                      <c:pt idx="184">
                        <c:v>43731</c:v>
                      </c:pt>
                      <c:pt idx="185">
                        <c:v>43732</c:v>
                      </c:pt>
                      <c:pt idx="186">
                        <c:v>43733</c:v>
                      </c:pt>
                      <c:pt idx="187">
                        <c:v>43734</c:v>
                      </c:pt>
                      <c:pt idx="188">
                        <c:v>43735</c:v>
                      </c:pt>
                      <c:pt idx="189">
                        <c:v>43738</c:v>
                      </c:pt>
                      <c:pt idx="190">
                        <c:v>43739</c:v>
                      </c:pt>
                      <c:pt idx="191">
                        <c:v>43740</c:v>
                      </c:pt>
                      <c:pt idx="192">
                        <c:v>43742</c:v>
                      </c:pt>
                      <c:pt idx="193">
                        <c:v>43745</c:v>
                      </c:pt>
                      <c:pt idx="194">
                        <c:v>43746</c:v>
                      </c:pt>
                      <c:pt idx="195">
                        <c:v>43747</c:v>
                      </c:pt>
                      <c:pt idx="196">
                        <c:v>43748</c:v>
                      </c:pt>
                      <c:pt idx="197">
                        <c:v>43749</c:v>
                      </c:pt>
                      <c:pt idx="198">
                        <c:v>43752</c:v>
                      </c:pt>
                      <c:pt idx="199">
                        <c:v>43753</c:v>
                      </c:pt>
                      <c:pt idx="200">
                        <c:v>43754</c:v>
                      </c:pt>
                      <c:pt idx="201">
                        <c:v>43755</c:v>
                      </c:pt>
                      <c:pt idx="202">
                        <c:v>43756</c:v>
                      </c:pt>
                      <c:pt idx="203">
                        <c:v>43759</c:v>
                      </c:pt>
                      <c:pt idx="204">
                        <c:v>43760</c:v>
                      </c:pt>
                      <c:pt idx="205">
                        <c:v>43761</c:v>
                      </c:pt>
                      <c:pt idx="206">
                        <c:v>43762</c:v>
                      </c:pt>
                      <c:pt idx="207">
                        <c:v>43763</c:v>
                      </c:pt>
                      <c:pt idx="208">
                        <c:v>43766</c:v>
                      </c:pt>
                      <c:pt idx="209">
                        <c:v>43767</c:v>
                      </c:pt>
                      <c:pt idx="210">
                        <c:v>43768</c:v>
                      </c:pt>
                      <c:pt idx="211">
                        <c:v>43769</c:v>
                      </c:pt>
                      <c:pt idx="212">
                        <c:v>43770</c:v>
                      </c:pt>
                      <c:pt idx="213">
                        <c:v>43773</c:v>
                      </c:pt>
                      <c:pt idx="214">
                        <c:v>43774</c:v>
                      </c:pt>
                      <c:pt idx="215">
                        <c:v>43775</c:v>
                      </c:pt>
                      <c:pt idx="216">
                        <c:v>43776</c:v>
                      </c:pt>
                      <c:pt idx="217">
                        <c:v>43777</c:v>
                      </c:pt>
                      <c:pt idx="218">
                        <c:v>43780</c:v>
                      </c:pt>
                      <c:pt idx="219">
                        <c:v>43781</c:v>
                      </c:pt>
                      <c:pt idx="220">
                        <c:v>43782</c:v>
                      </c:pt>
                      <c:pt idx="221">
                        <c:v>43783</c:v>
                      </c:pt>
                      <c:pt idx="222">
                        <c:v>43784</c:v>
                      </c:pt>
                      <c:pt idx="223">
                        <c:v>43787</c:v>
                      </c:pt>
                      <c:pt idx="224">
                        <c:v>43788</c:v>
                      </c:pt>
                      <c:pt idx="225">
                        <c:v>43789</c:v>
                      </c:pt>
                      <c:pt idx="226">
                        <c:v>43790</c:v>
                      </c:pt>
                      <c:pt idx="227">
                        <c:v>43791</c:v>
                      </c:pt>
                      <c:pt idx="228">
                        <c:v>43794</c:v>
                      </c:pt>
                      <c:pt idx="229">
                        <c:v>43795</c:v>
                      </c:pt>
                      <c:pt idx="230">
                        <c:v>43796</c:v>
                      </c:pt>
                      <c:pt idx="231">
                        <c:v>43797</c:v>
                      </c:pt>
                      <c:pt idx="232">
                        <c:v>43798</c:v>
                      </c:pt>
                      <c:pt idx="233">
                        <c:v>43801</c:v>
                      </c:pt>
                      <c:pt idx="234">
                        <c:v>43802</c:v>
                      </c:pt>
                      <c:pt idx="235">
                        <c:v>43803</c:v>
                      </c:pt>
                      <c:pt idx="236">
                        <c:v>43804</c:v>
                      </c:pt>
                      <c:pt idx="237">
                        <c:v>43805</c:v>
                      </c:pt>
                      <c:pt idx="238">
                        <c:v>43808</c:v>
                      </c:pt>
                      <c:pt idx="239">
                        <c:v>43809</c:v>
                      </c:pt>
                      <c:pt idx="240">
                        <c:v>43810</c:v>
                      </c:pt>
                      <c:pt idx="241">
                        <c:v>43811</c:v>
                      </c:pt>
                      <c:pt idx="242">
                        <c:v>43812</c:v>
                      </c:pt>
                      <c:pt idx="243">
                        <c:v>43815</c:v>
                      </c:pt>
                      <c:pt idx="244">
                        <c:v>43816</c:v>
                      </c:pt>
                      <c:pt idx="245">
                        <c:v>43817</c:v>
                      </c:pt>
                      <c:pt idx="246">
                        <c:v>43818</c:v>
                      </c:pt>
                      <c:pt idx="247">
                        <c:v>43819</c:v>
                      </c:pt>
                      <c:pt idx="248">
                        <c:v>43822</c:v>
                      </c:pt>
                      <c:pt idx="249">
                        <c:v>43826</c:v>
                      </c:pt>
                      <c:pt idx="250">
                        <c:v>43829</c:v>
                      </c:pt>
                      <c:pt idx="251">
                        <c:v>43832</c:v>
                      </c:pt>
                      <c:pt idx="252">
                        <c:v>43833</c:v>
                      </c:pt>
                      <c:pt idx="253">
                        <c:v>43836</c:v>
                      </c:pt>
                      <c:pt idx="254">
                        <c:v>43837</c:v>
                      </c:pt>
                      <c:pt idx="255">
                        <c:v>43838</c:v>
                      </c:pt>
                      <c:pt idx="256">
                        <c:v>43839</c:v>
                      </c:pt>
                      <c:pt idx="257">
                        <c:v>43840</c:v>
                      </c:pt>
                      <c:pt idx="258">
                        <c:v>43843</c:v>
                      </c:pt>
                      <c:pt idx="259">
                        <c:v>43844</c:v>
                      </c:pt>
                      <c:pt idx="260">
                        <c:v>43845</c:v>
                      </c:pt>
                      <c:pt idx="261">
                        <c:v>43846</c:v>
                      </c:pt>
                      <c:pt idx="262">
                        <c:v>43847</c:v>
                      </c:pt>
                      <c:pt idx="263">
                        <c:v>43850</c:v>
                      </c:pt>
                      <c:pt idx="264">
                        <c:v>43851</c:v>
                      </c:pt>
                      <c:pt idx="265">
                        <c:v>43852</c:v>
                      </c:pt>
                      <c:pt idx="266">
                        <c:v>43853</c:v>
                      </c:pt>
                      <c:pt idx="267">
                        <c:v>43854</c:v>
                      </c:pt>
                      <c:pt idx="268">
                        <c:v>43857</c:v>
                      </c:pt>
                      <c:pt idx="269">
                        <c:v>43858</c:v>
                      </c:pt>
                      <c:pt idx="270">
                        <c:v>43859</c:v>
                      </c:pt>
                      <c:pt idx="271">
                        <c:v>43860</c:v>
                      </c:pt>
                      <c:pt idx="272">
                        <c:v>43861</c:v>
                      </c:pt>
                      <c:pt idx="273">
                        <c:v>43864</c:v>
                      </c:pt>
                      <c:pt idx="274">
                        <c:v>43865</c:v>
                      </c:pt>
                      <c:pt idx="275">
                        <c:v>43866</c:v>
                      </c:pt>
                      <c:pt idx="276">
                        <c:v>43867</c:v>
                      </c:pt>
                      <c:pt idx="277">
                        <c:v>43868</c:v>
                      </c:pt>
                      <c:pt idx="278">
                        <c:v>43871</c:v>
                      </c:pt>
                      <c:pt idx="279">
                        <c:v>43872</c:v>
                      </c:pt>
                      <c:pt idx="280">
                        <c:v>43873</c:v>
                      </c:pt>
                      <c:pt idx="281">
                        <c:v>43874</c:v>
                      </c:pt>
                      <c:pt idx="282">
                        <c:v>43875</c:v>
                      </c:pt>
                      <c:pt idx="283">
                        <c:v>43878</c:v>
                      </c:pt>
                      <c:pt idx="284">
                        <c:v>43879</c:v>
                      </c:pt>
                      <c:pt idx="285">
                        <c:v>43880</c:v>
                      </c:pt>
                      <c:pt idx="286">
                        <c:v>43881</c:v>
                      </c:pt>
                      <c:pt idx="287">
                        <c:v>43882</c:v>
                      </c:pt>
                      <c:pt idx="288">
                        <c:v>43885</c:v>
                      </c:pt>
                      <c:pt idx="289">
                        <c:v>43886</c:v>
                      </c:pt>
                      <c:pt idx="290">
                        <c:v>43887</c:v>
                      </c:pt>
                      <c:pt idx="291">
                        <c:v>43888</c:v>
                      </c:pt>
                      <c:pt idx="292">
                        <c:v>43889</c:v>
                      </c:pt>
                      <c:pt idx="293">
                        <c:v>43892</c:v>
                      </c:pt>
                      <c:pt idx="294">
                        <c:v>43893</c:v>
                      </c:pt>
                      <c:pt idx="295">
                        <c:v>43894</c:v>
                      </c:pt>
                      <c:pt idx="296">
                        <c:v>43895</c:v>
                      </c:pt>
                      <c:pt idx="297">
                        <c:v>43896</c:v>
                      </c:pt>
                      <c:pt idx="298">
                        <c:v>43899</c:v>
                      </c:pt>
                      <c:pt idx="299">
                        <c:v>43900</c:v>
                      </c:pt>
                      <c:pt idx="300">
                        <c:v>43901</c:v>
                      </c:pt>
                      <c:pt idx="301">
                        <c:v>43902</c:v>
                      </c:pt>
                      <c:pt idx="302">
                        <c:v>43903</c:v>
                      </c:pt>
                      <c:pt idx="303">
                        <c:v>43906</c:v>
                      </c:pt>
                      <c:pt idx="304">
                        <c:v>43907</c:v>
                      </c:pt>
                      <c:pt idx="305">
                        <c:v>43908</c:v>
                      </c:pt>
                      <c:pt idx="306">
                        <c:v>43909</c:v>
                      </c:pt>
                      <c:pt idx="307">
                        <c:v>43910</c:v>
                      </c:pt>
                      <c:pt idx="308">
                        <c:v>43913</c:v>
                      </c:pt>
                      <c:pt idx="309">
                        <c:v>43914</c:v>
                      </c:pt>
                      <c:pt idx="310">
                        <c:v>43915</c:v>
                      </c:pt>
                      <c:pt idx="311">
                        <c:v>43916</c:v>
                      </c:pt>
                      <c:pt idx="312">
                        <c:v>43917</c:v>
                      </c:pt>
                      <c:pt idx="313">
                        <c:v>43920</c:v>
                      </c:pt>
                      <c:pt idx="314">
                        <c:v>43921</c:v>
                      </c:pt>
                      <c:pt idx="315">
                        <c:v>43922</c:v>
                      </c:pt>
                      <c:pt idx="316">
                        <c:v>43923</c:v>
                      </c:pt>
                      <c:pt idx="317">
                        <c:v>43924</c:v>
                      </c:pt>
                      <c:pt idx="318">
                        <c:v>43927</c:v>
                      </c:pt>
                      <c:pt idx="319">
                        <c:v>43928</c:v>
                      </c:pt>
                      <c:pt idx="320">
                        <c:v>43929</c:v>
                      </c:pt>
                      <c:pt idx="321">
                        <c:v>43930</c:v>
                      </c:pt>
                      <c:pt idx="322">
                        <c:v>43935</c:v>
                      </c:pt>
                      <c:pt idx="323">
                        <c:v>43936</c:v>
                      </c:pt>
                      <c:pt idx="324">
                        <c:v>43937</c:v>
                      </c:pt>
                      <c:pt idx="325">
                        <c:v>43938</c:v>
                      </c:pt>
                      <c:pt idx="326">
                        <c:v>43941</c:v>
                      </c:pt>
                      <c:pt idx="327">
                        <c:v>43942</c:v>
                      </c:pt>
                      <c:pt idx="328">
                        <c:v>43943</c:v>
                      </c:pt>
                      <c:pt idx="329">
                        <c:v>43944</c:v>
                      </c:pt>
                      <c:pt idx="330">
                        <c:v>43945</c:v>
                      </c:pt>
                      <c:pt idx="331">
                        <c:v>43948</c:v>
                      </c:pt>
                      <c:pt idx="332">
                        <c:v>43949</c:v>
                      </c:pt>
                      <c:pt idx="333">
                        <c:v>43950</c:v>
                      </c:pt>
                      <c:pt idx="334">
                        <c:v>43951</c:v>
                      </c:pt>
                      <c:pt idx="335">
                        <c:v>43955</c:v>
                      </c:pt>
                      <c:pt idx="336">
                        <c:v>43956</c:v>
                      </c:pt>
                      <c:pt idx="337">
                        <c:v>43957</c:v>
                      </c:pt>
                      <c:pt idx="338">
                        <c:v>43958</c:v>
                      </c:pt>
                      <c:pt idx="339">
                        <c:v>43959</c:v>
                      </c:pt>
                      <c:pt idx="340">
                        <c:v>43962</c:v>
                      </c:pt>
                      <c:pt idx="341">
                        <c:v>43963</c:v>
                      </c:pt>
                      <c:pt idx="342">
                        <c:v>43964</c:v>
                      </c:pt>
                      <c:pt idx="343">
                        <c:v>43965</c:v>
                      </c:pt>
                      <c:pt idx="344">
                        <c:v>43966</c:v>
                      </c:pt>
                      <c:pt idx="345">
                        <c:v>43969</c:v>
                      </c:pt>
                      <c:pt idx="346">
                        <c:v>43970</c:v>
                      </c:pt>
                      <c:pt idx="347">
                        <c:v>43971</c:v>
                      </c:pt>
                      <c:pt idx="348">
                        <c:v>43972</c:v>
                      </c:pt>
                      <c:pt idx="349">
                        <c:v>43973</c:v>
                      </c:pt>
                      <c:pt idx="350">
                        <c:v>43976</c:v>
                      </c:pt>
                      <c:pt idx="351">
                        <c:v>43977</c:v>
                      </c:pt>
                      <c:pt idx="352">
                        <c:v>43978</c:v>
                      </c:pt>
                      <c:pt idx="353">
                        <c:v>43979</c:v>
                      </c:pt>
                      <c:pt idx="354">
                        <c:v>43980</c:v>
                      </c:pt>
                      <c:pt idx="355">
                        <c:v>43984</c:v>
                      </c:pt>
                      <c:pt idx="356">
                        <c:v>43985</c:v>
                      </c:pt>
                      <c:pt idx="357">
                        <c:v>43986</c:v>
                      </c:pt>
                      <c:pt idx="358">
                        <c:v>43987</c:v>
                      </c:pt>
                      <c:pt idx="359">
                        <c:v>43990</c:v>
                      </c:pt>
                      <c:pt idx="360">
                        <c:v>43991</c:v>
                      </c:pt>
                      <c:pt idx="361">
                        <c:v>43992</c:v>
                      </c:pt>
                      <c:pt idx="362">
                        <c:v>43993</c:v>
                      </c:pt>
                      <c:pt idx="363">
                        <c:v>43994</c:v>
                      </c:pt>
                      <c:pt idx="364">
                        <c:v>43997</c:v>
                      </c:pt>
                      <c:pt idx="365">
                        <c:v>43998</c:v>
                      </c:pt>
                      <c:pt idx="366">
                        <c:v>43999</c:v>
                      </c:pt>
                      <c:pt idx="367">
                        <c:v>44000</c:v>
                      </c:pt>
                      <c:pt idx="368">
                        <c:v>44001</c:v>
                      </c:pt>
                      <c:pt idx="369">
                        <c:v>44004</c:v>
                      </c:pt>
                      <c:pt idx="370">
                        <c:v>44005</c:v>
                      </c:pt>
                      <c:pt idx="371">
                        <c:v>44006</c:v>
                      </c:pt>
                      <c:pt idx="372">
                        <c:v>44007</c:v>
                      </c:pt>
                      <c:pt idx="373">
                        <c:v>44008</c:v>
                      </c:pt>
                      <c:pt idx="374">
                        <c:v>44011</c:v>
                      </c:pt>
                      <c:pt idx="375">
                        <c:v>44012</c:v>
                      </c:pt>
                      <c:pt idx="376">
                        <c:v>44013</c:v>
                      </c:pt>
                      <c:pt idx="377">
                        <c:v>44014</c:v>
                      </c:pt>
                      <c:pt idx="378">
                        <c:v>44015</c:v>
                      </c:pt>
                      <c:pt idx="379">
                        <c:v>44018</c:v>
                      </c:pt>
                      <c:pt idx="380">
                        <c:v>44019</c:v>
                      </c:pt>
                      <c:pt idx="381">
                        <c:v>44020</c:v>
                      </c:pt>
                      <c:pt idx="382">
                        <c:v>44021</c:v>
                      </c:pt>
                      <c:pt idx="383">
                        <c:v>44022</c:v>
                      </c:pt>
                      <c:pt idx="384">
                        <c:v>44025</c:v>
                      </c:pt>
                      <c:pt idx="385">
                        <c:v>44026</c:v>
                      </c:pt>
                      <c:pt idx="386">
                        <c:v>44027</c:v>
                      </c:pt>
                      <c:pt idx="387">
                        <c:v>44028</c:v>
                      </c:pt>
                      <c:pt idx="388">
                        <c:v>44029</c:v>
                      </c:pt>
                      <c:pt idx="389">
                        <c:v>44032</c:v>
                      </c:pt>
                      <c:pt idx="390">
                        <c:v>44033</c:v>
                      </c:pt>
                      <c:pt idx="391">
                        <c:v>44034</c:v>
                      </c:pt>
                      <c:pt idx="392">
                        <c:v>44035</c:v>
                      </c:pt>
                      <c:pt idx="393">
                        <c:v>44036</c:v>
                      </c:pt>
                      <c:pt idx="394">
                        <c:v>44039</c:v>
                      </c:pt>
                      <c:pt idx="395">
                        <c:v>44040</c:v>
                      </c:pt>
                      <c:pt idx="396">
                        <c:v>44041</c:v>
                      </c:pt>
                      <c:pt idx="397">
                        <c:v>44042</c:v>
                      </c:pt>
                      <c:pt idx="398">
                        <c:v>44043</c:v>
                      </c:pt>
                      <c:pt idx="399">
                        <c:v>44046</c:v>
                      </c:pt>
                      <c:pt idx="400">
                        <c:v>44047</c:v>
                      </c:pt>
                      <c:pt idx="401">
                        <c:v>44048</c:v>
                      </c:pt>
                      <c:pt idx="402">
                        <c:v>44049</c:v>
                      </c:pt>
                      <c:pt idx="403">
                        <c:v>44050</c:v>
                      </c:pt>
                      <c:pt idx="404">
                        <c:v>44053</c:v>
                      </c:pt>
                      <c:pt idx="405">
                        <c:v>44054</c:v>
                      </c:pt>
                      <c:pt idx="406">
                        <c:v>44055</c:v>
                      </c:pt>
                      <c:pt idx="407">
                        <c:v>44056</c:v>
                      </c:pt>
                      <c:pt idx="408">
                        <c:v>44057</c:v>
                      </c:pt>
                      <c:pt idx="409">
                        <c:v>44060</c:v>
                      </c:pt>
                      <c:pt idx="410">
                        <c:v>44061</c:v>
                      </c:pt>
                      <c:pt idx="411">
                        <c:v>44062</c:v>
                      </c:pt>
                      <c:pt idx="412">
                        <c:v>44063</c:v>
                      </c:pt>
                      <c:pt idx="413">
                        <c:v>44064</c:v>
                      </c:pt>
                      <c:pt idx="414">
                        <c:v>44067</c:v>
                      </c:pt>
                      <c:pt idx="415">
                        <c:v>44068</c:v>
                      </c:pt>
                      <c:pt idx="416">
                        <c:v>44069</c:v>
                      </c:pt>
                      <c:pt idx="417">
                        <c:v>44070</c:v>
                      </c:pt>
                      <c:pt idx="418">
                        <c:v>44071</c:v>
                      </c:pt>
                      <c:pt idx="419">
                        <c:v>44074</c:v>
                      </c:pt>
                      <c:pt idx="420">
                        <c:v>44075</c:v>
                      </c:pt>
                      <c:pt idx="421">
                        <c:v>44076</c:v>
                      </c:pt>
                      <c:pt idx="422">
                        <c:v>44077</c:v>
                      </c:pt>
                      <c:pt idx="423">
                        <c:v>44078</c:v>
                      </c:pt>
                      <c:pt idx="424">
                        <c:v>44081</c:v>
                      </c:pt>
                      <c:pt idx="425">
                        <c:v>44082</c:v>
                      </c:pt>
                      <c:pt idx="426">
                        <c:v>44083</c:v>
                      </c:pt>
                      <c:pt idx="427">
                        <c:v>44084</c:v>
                      </c:pt>
                      <c:pt idx="428">
                        <c:v>44085</c:v>
                      </c:pt>
                      <c:pt idx="429">
                        <c:v>44088</c:v>
                      </c:pt>
                      <c:pt idx="430">
                        <c:v>44089</c:v>
                      </c:pt>
                      <c:pt idx="431">
                        <c:v>44090</c:v>
                      </c:pt>
                      <c:pt idx="432">
                        <c:v>44091</c:v>
                      </c:pt>
                      <c:pt idx="433">
                        <c:v>44092</c:v>
                      </c:pt>
                      <c:pt idx="434">
                        <c:v>44095</c:v>
                      </c:pt>
                      <c:pt idx="435">
                        <c:v>44096</c:v>
                      </c:pt>
                      <c:pt idx="436">
                        <c:v>44097</c:v>
                      </c:pt>
                      <c:pt idx="437">
                        <c:v>44098</c:v>
                      </c:pt>
                      <c:pt idx="438">
                        <c:v>44099</c:v>
                      </c:pt>
                      <c:pt idx="439">
                        <c:v>44102</c:v>
                      </c:pt>
                      <c:pt idx="440">
                        <c:v>44103</c:v>
                      </c:pt>
                      <c:pt idx="441">
                        <c:v>44104</c:v>
                      </c:pt>
                      <c:pt idx="442">
                        <c:v>44105</c:v>
                      </c:pt>
                      <c:pt idx="443">
                        <c:v>44106</c:v>
                      </c:pt>
                      <c:pt idx="444">
                        <c:v>44109</c:v>
                      </c:pt>
                      <c:pt idx="445">
                        <c:v>44110</c:v>
                      </c:pt>
                      <c:pt idx="446">
                        <c:v>44111</c:v>
                      </c:pt>
                      <c:pt idx="447">
                        <c:v>44112</c:v>
                      </c:pt>
                      <c:pt idx="448">
                        <c:v>44113</c:v>
                      </c:pt>
                      <c:pt idx="449">
                        <c:v>44116</c:v>
                      </c:pt>
                      <c:pt idx="450">
                        <c:v>44117</c:v>
                      </c:pt>
                      <c:pt idx="451">
                        <c:v>44118</c:v>
                      </c:pt>
                      <c:pt idx="452">
                        <c:v>44119</c:v>
                      </c:pt>
                      <c:pt idx="453">
                        <c:v>44120</c:v>
                      </c:pt>
                      <c:pt idx="454">
                        <c:v>44123</c:v>
                      </c:pt>
                      <c:pt idx="455">
                        <c:v>44124</c:v>
                      </c:pt>
                      <c:pt idx="456">
                        <c:v>44125</c:v>
                      </c:pt>
                      <c:pt idx="457">
                        <c:v>44126</c:v>
                      </c:pt>
                      <c:pt idx="458">
                        <c:v>44127</c:v>
                      </c:pt>
                      <c:pt idx="459">
                        <c:v>44130</c:v>
                      </c:pt>
                      <c:pt idx="460">
                        <c:v>44131</c:v>
                      </c:pt>
                      <c:pt idx="461">
                        <c:v>44132</c:v>
                      </c:pt>
                      <c:pt idx="462">
                        <c:v>44133</c:v>
                      </c:pt>
                      <c:pt idx="463">
                        <c:v>44134</c:v>
                      </c:pt>
                      <c:pt idx="464">
                        <c:v>44137</c:v>
                      </c:pt>
                      <c:pt idx="465">
                        <c:v>44138</c:v>
                      </c:pt>
                      <c:pt idx="466">
                        <c:v>44139</c:v>
                      </c:pt>
                      <c:pt idx="467">
                        <c:v>44140</c:v>
                      </c:pt>
                      <c:pt idx="468">
                        <c:v>44141</c:v>
                      </c:pt>
                      <c:pt idx="469">
                        <c:v>44144</c:v>
                      </c:pt>
                      <c:pt idx="470">
                        <c:v>44145</c:v>
                      </c:pt>
                      <c:pt idx="471">
                        <c:v>44146</c:v>
                      </c:pt>
                      <c:pt idx="472">
                        <c:v>44147</c:v>
                      </c:pt>
                      <c:pt idx="473">
                        <c:v>44148</c:v>
                      </c:pt>
                      <c:pt idx="474">
                        <c:v>44151</c:v>
                      </c:pt>
                      <c:pt idx="475">
                        <c:v>44152</c:v>
                      </c:pt>
                      <c:pt idx="476">
                        <c:v>44153</c:v>
                      </c:pt>
                      <c:pt idx="477">
                        <c:v>44154</c:v>
                      </c:pt>
                      <c:pt idx="478">
                        <c:v>44155</c:v>
                      </c:pt>
                      <c:pt idx="479">
                        <c:v>44158</c:v>
                      </c:pt>
                      <c:pt idx="480">
                        <c:v>44159</c:v>
                      </c:pt>
                      <c:pt idx="481">
                        <c:v>44160</c:v>
                      </c:pt>
                      <c:pt idx="482">
                        <c:v>44161</c:v>
                      </c:pt>
                      <c:pt idx="483">
                        <c:v>44162</c:v>
                      </c:pt>
                      <c:pt idx="484">
                        <c:v>44165</c:v>
                      </c:pt>
                      <c:pt idx="485">
                        <c:v>44166</c:v>
                      </c:pt>
                      <c:pt idx="486">
                        <c:v>44167</c:v>
                      </c:pt>
                      <c:pt idx="487">
                        <c:v>44168</c:v>
                      </c:pt>
                      <c:pt idx="488">
                        <c:v>44169</c:v>
                      </c:pt>
                      <c:pt idx="489">
                        <c:v>44172</c:v>
                      </c:pt>
                      <c:pt idx="490">
                        <c:v>44173</c:v>
                      </c:pt>
                      <c:pt idx="491">
                        <c:v>44174</c:v>
                      </c:pt>
                      <c:pt idx="492">
                        <c:v>44175</c:v>
                      </c:pt>
                      <c:pt idx="493">
                        <c:v>44176</c:v>
                      </c:pt>
                      <c:pt idx="494">
                        <c:v>44179</c:v>
                      </c:pt>
                      <c:pt idx="495">
                        <c:v>44180</c:v>
                      </c:pt>
                      <c:pt idx="496">
                        <c:v>44181</c:v>
                      </c:pt>
                      <c:pt idx="497">
                        <c:v>44182</c:v>
                      </c:pt>
                      <c:pt idx="498">
                        <c:v>44183</c:v>
                      </c:pt>
                      <c:pt idx="499">
                        <c:v>44186</c:v>
                      </c:pt>
                      <c:pt idx="500">
                        <c:v>44187</c:v>
                      </c:pt>
                      <c:pt idx="501">
                        <c:v>44188</c:v>
                      </c:pt>
                      <c:pt idx="502">
                        <c:v>44193</c:v>
                      </c:pt>
                      <c:pt idx="503">
                        <c:v>44194</c:v>
                      </c:pt>
                      <c:pt idx="504">
                        <c:v>44195</c:v>
                      </c:pt>
                      <c:pt idx="505">
                        <c:v>44200</c:v>
                      </c:pt>
                      <c:pt idx="506">
                        <c:v>44201</c:v>
                      </c:pt>
                      <c:pt idx="507">
                        <c:v>44202</c:v>
                      </c:pt>
                      <c:pt idx="508">
                        <c:v>44203</c:v>
                      </c:pt>
                      <c:pt idx="509">
                        <c:v>44204</c:v>
                      </c:pt>
                      <c:pt idx="510">
                        <c:v>44207</c:v>
                      </c:pt>
                      <c:pt idx="511">
                        <c:v>44208</c:v>
                      </c:pt>
                      <c:pt idx="512">
                        <c:v>44209</c:v>
                      </c:pt>
                      <c:pt idx="513">
                        <c:v>44210</c:v>
                      </c:pt>
                      <c:pt idx="514">
                        <c:v>44211</c:v>
                      </c:pt>
                      <c:pt idx="515">
                        <c:v>44214</c:v>
                      </c:pt>
                      <c:pt idx="516">
                        <c:v>44215</c:v>
                      </c:pt>
                      <c:pt idx="517">
                        <c:v>44216</c:v>
                      </c:pt>
                      <c:pt idx="518">
                        <c:v>44217</c:v>
                      </c:pt>
                      <c:pt idx="519">
                        <c:v>44218</c:v>
                      </c:pt>
                      <c:pt idx="520">
                        <c:v>44221</c:v>
                      </c:pt>
                      <c:pt idx="521">
                        <c:v>44222</c:v>
                      </c:pt>
                      <c:pt idx="522">
                        <c:v>44223</c:v>
                      </c:pt>
                      <c:pt idx="523">
                        <c:v>44224</c:v>
                      </c:pt>
                      <c:pt idx="524">
                        <c:v>44225</c:v>
                      </c:pt>
                      <c:pt idx="525">
                        <c:v>44228</c:v>
                      </c:pt>
                      <c:pt idx="526">
                        <c:v>44229</c:v>
                      </c:pt>
                      <c:pt idx="527">
                        <c:v>44230</c:v>
                      </c:pt>
                      <c:pt idx="528">
                        <c:v>44231</c:v>
                      </c:pt>
                      <c:pt idx="529">
                        <c:v>44232</c:v>
                      </c:pt>
                      <c:pt idx="530">
                        <c:v>44235</c:v>
                      </c:pt>
                      <c:pt idx="531">
                        <c:v>44236</c:v>
                      </c:pt>
                      <c:pt idx="532">
                        <c:v>44237</c:v>
                      </c:pt>
                      <c:pt idx="533">
                        <c:v>44238</c:v>
                      </c:pt>
                      <c:pt idx="534">
                        <c:v>44239</c:v>
                      </c:pt>
                      <c:pt idx="535">
                        <c:v>44242</c:v>
                      </c:pt>
                      <c:pt idx="536">
                        <c:v>44243</c:v>
                      </c:pt>
                      <c:pt idx="537">
                        <c:v>44244</c:v>
                      </c:pt>
                      <c:pt idx="538">
                        <c:v>44245</c:v>
                      </c:pt>
                      <c:pt idx="539">
                        <c:v>44246</c:v>
                      </c:pt>
                      <c:pt idx="540">
                        <c:v>44249</c:v>
                      </c:pt>
                      <c:pt idx="541">
                        <c:v>44250</c:v>
                      </c:pt>
                      <c:pt idx="542">
                        <c:v>44251</c:v>
                      </c:pt>
                      <c:pt idx="543">
                        <c:v>44252</c:v>
                      </c:pt>
                      <c:pt idx="544">
                        <c:v>44253</c:v>
                      </c:pt>
                      <c:pt idx="545">
                        <c:v>44256</c:v>
                      </c:pt>
                      <c:pt idx="546">
                        <c:v>44257</c:v>
                      </c:pt>
                      <c:pt idx="547">
                        <c:v>44258</c:v>
                      </c:pt>
                      <c:pt idx="548">
                        <c:v>44259</c:v>
                      </c:pt>
                      <c:pt idx="549">
                        <c:v>44260</c:v>
                      </c:pt>
                      <c:pt idx="550">
                        <c:v>44263</c:v>
                      </c:pt>
                      <c:pt idx="551">
                        <c:v>44264</c:v>
                      </c:pt>
                      <c:pt idx="552">
                        <c:v>44265</c:v>
                      </c:pt>
                      <c:pt idx="553">
                        <c:v>44266</c:v>
                      </c:pt>
                      <c:pt idx="554">
                        <c:v>44267</c:v>
                      </c:pt>
                      <c:pt idx="555">
                        <c:v>44270</c:v>
                      </c:pt>
                      <c:pt idx="556">
                        <c:v>44271</c:v>
                      </c:pt>
                      <c:pt idx="557">
                        <c:v>44272</c:v>
                      </c:pt>
                      <c:pt idx="558">
                        <c:v>44273</c:v>
                      </c:pt>
                      <c:pt idx="559">
                        <c:v>44274</c:v>
                      </c:pt>
                      <c:pt idx="560">
                        <c:v>44277</c:v>
                      </c:pt>
                      <c:pt idx="561">
                        <c:v>44278</c:v>
                      </c:pt>
                      <c:pt idx="562">
                        <c:v>44279</c:v>
                      </c:pt>
                      <c:pt idx="563">
                        <c:v>44280</c:v>
                      </c:pt>
                      <c:pt idx="564">
                        <c:v>44281</c:v>
                      </c:pt>
                      <c:pt idx="565">
                        <c:v>44284</c:v>
                      </c:pt>
                      <c:pt idx="566">
                        <c:v>44285</c:v>
                      </c:pt>
                      <c:pt idx="567">
                        <c:v>44286</c:v>
                      </c:pt>
                      <c:pt idx="568">
                        <c:v>44287</c:v>
                      </c:pt>
                      <c:pt idx="569">
                        <c:v>44292</c:v>
                      </c:pt>
                      <c:pt idx="570">
                        <c:v>44293</c:v>
                      </c:pt>
                      <c:pt idx="571">
                        <c:v>44294</c:v>
                      </c:pt>
                      <c:pt idx="572">
                        <c:v>44295</c:v>
                      </c:pt>
                      <c:pt idx="573">
                        <c:v>44298</c:v>
                      </c:pt>
                      <c:pt idx="574">
                        <c:v>44299</c:v>
                      </c:pt>
                      <c:pt idx="575">
                        <c:v>44300</c:v>
                      </c:pt>
                      <c:pt idx="576">
                        <c:v>44301</c:v>
                      </c:pt>
                      <c:pt idx="577">
                        <c:v>44302</c:v>
                      </c:pt>
                      <c:pt idx="578">
                        <c:v>44305</c:v>
                      </c:pt>
                      <c:pt idx="579">
                        <c:v>44306</c:v>
                      </c:pt>
                      <c:pt idx="580">
                        <c:v>44307</c:v>
                      </c:pt>
                      <c:pt idx="581">
                        <c:v>44308</c:v>
                      </c:pt>
                      <c:pt idx="582">
                        <c:v>44309</c:v>
                      </c:pt>
                      <c:pt idx="583">
                        <c:v>44312</c:v>
                      </c:pt>
                      <c:pt idx="584">
                        <c:v>44313</c:v>
                      </c:pt>
                      <c:pt idx="585">
                        <c:v>44314</c:v>
                      </c:pt>
                      <c:pt idx="586">
                        <c:v>44315</c:v>
                      </c:pt>
                      <c:pt idx="587">
                        <c:v>44316</c:v>
                      </c:pt>
                      <c:pt idx="588">
                        <c:v>44319</c:v>
                      </c:pt>
                      <c:pt idx="589">
                        <c:v>44320</c:v>
                      </c:pt>
                      <c:pt idx="590">
                        <c:v>44321</c:v>
                      </c:pt>
                      <c:pt idx="591">
                        <c:v>44322</c:v>
                      </c:pt>
                      <c:pt idx="592">
                        <c:v>44323</c:v>
                      </c:pt>
                      <c:pt idx="593">
                        <c:v>44326</c:v>
                      </c:pt>
                      <c:pt idx="594">
                        <c:v>44327</c:v>
                      </c:pt>
                      <c:pt idx="595">
                        <c:v>44328</c:v>
                      </c:pt>
                      <c:pt idx="596">
                        <c:v>44329</c:v>
                      </c:pt>
                      <c:pt idx="597">
                        <c:v>44330</c:v>
                      </c:pt>
                      <c:pt idx="598">
                        <c:v>44333</c:v>
                      </c:pt>
                      <c:pt idx="599">
                        <c:v>44334</c:v>
                      </c:pt>
                      <c:pt idx="600">
                        <c:v>44335</c:v>
                      </c:pt>
                      <c:pt idx="601">
                        <c:v>44336</c:v>
                      </c:pt>
                      <c:pt idx="602">
                        <c:v>44337</c:v>
                      </c:pt>
                      <c:pt idx="603">
                        <c:v>44341</c:v>
                      </c:pt>
                      <c:pt idx="604">
                        <c:v>44342</c:v>
                      </c:pt>
                      <c:pt idx="605">
                        <c:v>44343</c:v>
                      </c:pt>
                      <c:pt idx="606">
                        <c:v>44344</c:v>
                      </c:pt>
                      <c:pt idx="607">
                        <c:v>44347</c:v>
                      </c:pt>
                      <c:pt idx="608">
                        <c:v>44348</c:v>
                      </c:pt>
                      <c:pt idx="609">
                        <c:v>44349</c:v>
                      </c:pt>
                      <c:pt idx="610">
                        <c:v>44350</c:v>
                      </c:pt>
                      <c:pt idx="611">
                        <c:v>44351</c:v>
                      </c:pt>
                      <c:pt idx="612">
                        <c:v>44354</c:v>
                      </c:pt>
                      <c:pt idx="613">
                        <c:v>44355</c:v>
                      </c:pt>
                      <c:pt idx="614">
                        <c:v>44356</c:v>
                      </c:pt>
                      <c:pt idx="615">
                        <c:v>44357</c:v>
                      </c:pt>
                      <c:pt idx="616">
                        <c:v>44358</c:v>
                      </c:pt>
                      <c:pt idx="617">
                        <c:v>44361</c:v>
                      </c:pt>
                      <c:pt idx="618">
                        <c:v>44362</c:v>
                      </c:pt>
                      <c:pt idx="619">
                        <c:v>44363</c:v>
                      </c:pt>
                      <c:pt idx="620">
                        <c:v>44364</c:v>
                      </c:pt>
                      <c:pt idx="621">
                        <c:v>44365</c:v>
                      </c:pt>
                      <c:pt idx="622">
                        <c:v>44368</c:v>
                      </c:pt>
                      <c:pt idx="623">
                        <c:v>44369</c:v>
                      </c:pt>
                      <c:pt idx="624">
                        <c:v>44370</c:v>
                      </c:pt>
                      <c:pt idx="625">
                        <c:v>44371</c:v>
                      </c:pt>
                      <c:pt idx="626">
                        <c:v>44372</c:v>
                      </c:pt>
                      <c:pt idx="627">
                        <c:v>44375</c:v>
                      </c:pt>
                      <c:pt idx="628">
                        <c:v>44376</c:v>
                      </c:pt>
                      <c:pt idx="629">
                        <c:v>44377</c:v>
                      </c:pt>
                      <c:pt idx="630">
                        <c:v>44378</c:v>
                      </c:pt>
                      <c:pt idx="631">
                        <c:v>44379</c:v>
                      </c:pt>
                      <c:pt idx="632">
                        <c:v>44382</c:v>
                      </c:pt>
                      <c:pt idx="633">
                        <c:v>44383</c:v>
                      </c:pt>
                      <c:pt idx="634">
                        <c:v>44384</c:v>
                      </c:pt>
                      <c:pt idx="635">
                        <c:v>44385</c:v>
                      </c:pt>
                      <c:pt idx="636">
                        <c:v>44386</c:v>
                      </c:pt>
                      <c:pt idx="637">
                        <c:v>44389</c:v>
                      </c:pt>
                      <c:pt idx="638">
                        <c:v>44390</c:v>
                      </c:pt>
                      <c:pt idx="639">
                        <c:v>44391</c:v>
                      </c:pt>
                      <c:pt idx="640">
                        <c:v>44392</c:v>
                      </c:pt>
                      <c:pt idx="641">
                        <c:v>44393</c:v>
                      </c:pt>
                      <c:pt idx="642">
                        <c:v>44396</c:v>
                      </c:pt>
                      <c:pt idx="643">
                        <c:v>44397</c:v>
                      </c:pt>
                      <c:pt idx="644">
                        <c:v>44398</c:v>
                      </c:pt>
                      <c:pt idx="645">
                        <c:v>44399</c:v>
                      </c:pt>
                      <c:pt idx="646">
                        <c:v>44400</c:v>
                      </c:pt>
                      <c:pt idx="647">
                        <c:v>44403</c:v>
                      </c:pt>
                      <c:pt idx="648">
                        <c:v>44404</c:v>
                      </c:pt>
                      <c:pt idx="649">
                        <c:v>44405</c:v>
                      </c:pt>
                      <c:pt idx="650">
                        <c:v>44406</c:v>
                      </c:pt>
                      <c:pt idx="651">
                        <c:v>44407</c:v>
                      </c:pt>
                      <c:pt idx="652">
                        <c:v>44410</c:v>
                      </c:pt>
                      <c:pt idx="653">
                        <c:v>44411</c:v>
                      </c:pt>
                      <c:pt idx="654">
                        <c:v>44412</c:v>
                      </c:pt>
                      <c:pt idx="655">
                        <c:v>44413</c:v>
                      </c:pt>
                      <c:pt idx="656">
                        <c:v>44414</c:v>
                      </c:pt>
                      <c:pt idx="657">
                        <c:v>44417</c:v>
                      </c:pt>
                      <c:pt idx="658">
                        <c:v>44418</c:v>
                      </c:pt>
                      <c:pt idx="659">
                        <c:v>44419</c:v>
                      </c:pt>
                      <c:pt idx="660">
                        <c:v>44420</c:v>
                      </c:pt>
                      <c:pt idx="661">
                        <c:v>44421</c:v>
                      </c:pt>
                      <c:pt idx="662">
                        <c:v>44424</c:v>
                      </c:pt>
                      <c:pt idx="663">
                        <c:v>44425</c:v>
                      </c:pt>
                      <c:pt idx="664">
                        <c:v>44426</c:v>
                      </c:pt>
                      <c:pt idx="665">
                        <c:v>44427</c:v>
                      </c:pt>
                      <c:pt idx="666">
                        <c:v>44428</c:v>
                      </c:pt>
                      <c:pt idx="667">
                        <c:v>44431</c:v>
                      </c:pt>
                      <c:pt idx="668">
                        <c:v>44432</c:v>
                      </c:pt>
                      <c:pt idx="669">
                        <c:v>44433</c:v>
                      </c:pt>
                      <c:pt idx="670">
                        <c:v>44434</c:v>
                      </c:pt>
                      <c:pt idx="671">
                        <c:v>44435</c:v>
                      </c:pt>
                      <c:pt idx="672">
                        <c:v>44438</c:v>
                      </c:pt>
                      <c:pt idx="673">
                        <c:v>44439</c:v>
                      </c:pt>
                      <c:pt idx="674">
                        <c:v>44440</c:v>
                      </c:pt>
                      <c:pt idx="675">
                        <c:v>44441</c:v>
                      </c:pt>
                      <c:pt idx="676">
                        <c:v>44442</c:v>
                      </c:pt>
                      <c:pt idx="677">
                        <c:v>44445</c:v>
                      </c:pt>
                      <c:pt idx="678">
                        <c:v>44446</c:v>
                      </c:pt>
                      <c:pt idx="679">
                        <c:v>44447</c:v>
                      </c:pt>
                      <c:pt idx="680">
                        <c:v>44448</c:v>
                      </c:pt>
                      <c:pt idx="681">
                        <c:v>44449</c:v>
                      </c:pt>
                      <c:pt idx="682">
                        <c:v>44452</c:v>
                      </c:pt>
                      <c:pt idx="683">
                        <c:v>44453</c:v>
                      </c:pt>
                      <c:pt idx="684">
                        <c:v>44454</c:v>
                      </c:pt>
                      <c:pt idx="685">
                        <c:v>44455</c:v>
                      </c:pt>
                      <c:pt idx="686">
                        <c:v>44456</c:v>
                      </c:pt>
                      <c:pt idx="687">
                        <c:v>44459</c:v>
                      </c:pt>
                      <c:pt idx="688">
                        <c:v>44460</c:v>
                      </c:pt>
                      <c:pt idx="689">
                        <c:v>44461</c:v>
                      </c:pt>
                      <c:pt idx="690">
                        <c:v>44462</c:v>
                      </c:pt>
                      <c:pt idx="691">
                        <c:v>44463</c:v>
                      </c:pt>
                      <c:pt idx="692">
                        <c:v>44466</c:v>
                      </c:pt>
                      <c:pt idx="693">
                        <c:v>44467</c:v>
                      </c:pt>
                      <c:pt idx="694">
                        <c:v>44468</c:v>
                      </c:pt>
                      <c:pt idx="695">
                        <c:v>44469</c:v>
                      </c:pt>
                      <c:pt idx="696">
                        <c:v>44470</c:v>
                      </c:pt>
                      <c:pt idx="697">
                        <c:v>44473</c:v>
                      </c:pt>
                      <c:pt idx="698">
                        <c:v>44474</c:v>
                      </c:pt>
                      <c:pt idx="699">
                        <c:v>44475</c:v>
                      </c:pt>
                      <c:pt idx="700">
                        <c:v>44476</c:v>
                      </c:pt>
                      <c:pt idx="701">
                        <c:v>44477</c:v>
                      </c:pt>
                      <c:pt idx="702">
                        <c:v>44480</c:v>
                      </c:pt>
                      <c:pt idx="703">
                        <c:v>44481</c:v>
                      </c:pt>
                      <c:pt idx="704">
                        <c:v>44482</c:v>
                      </c:pt>
                      <c:pt idx="705">
                        <c:v>44483</c:v>
                      </c:pt>
                      <c:pt idx="706">
                        <c:v>44484</c:v>
                      </c:pt>
                      <c:pt idx="707">
                        <c:v>44487</c:v>
                      </c:pt>
                      <c:pt idx="708">
                        <c:v>44488</c:v>
                      </c:pt>
                      <c:pt idx="709">
                        <c:v>44489</c:v>
                      </c:pt>
                      <c:pt idx="710">
                        <c:v>44490</c:v>
                      </c:pt>
                      <c:pt idx="711">
                        <c:v>44491</c:v>
                      </c:pt>
                      <c:pt idx="712">
                        <c:v>44494</c:v>
                      </c:pt>
                      <c:pt idx="713">
                        <c:v>44495</c:v>
                      </c:pt>
                      <c:pt idx="714">
                        <c:v>44496</c:v>
                      </c:pt>
                      <c:pt idx="715">
                        <c:v>44497</c:v>
                      </c:pt>
                      <c:pt idx="716">
                        <c:v>44498</c:v>
                      </c:pt>
                      <c:pt idx="717">
                        <c:v>44501</c:v>
                      </c:pt>
                      <c:pt idx="718">
                        <c:v>44502</c:v>
                      </c:pt>
                      <c:pt idx="719">
                        <c:v>44503</c:v>
                      </c:pt>
                      <c:pt idx="720">
                        <c:v>44504</c:v>
                      </c:pt>
                      <c:pt idx="721">
                        <c:v>44505</c:v>
                      </c:pt>
                      <c:pt idx="722">
                        <c:v>44508</c:v>
                      </c:pt>
                      <c:pt idx="723">
                        <c:v>44509</c:v>
                      </c:pt>
                      <c:pt idx="724">
                        <c:v>44510</c:v>
                      </c:pt>
                      <c:pt idx="725">
                        <c:v>44511</c:v>
                      </c:pt>
                      <c:pt idx="726">
                        <c:v>44512</c:v>
                      </c:pt>
                      <c:pt idx="727">
                        <c:v>44515</c:v>
                      </c:pt>
                      <c:pt idx="728">
                        <c:v>44516</c:v>
                      </c:pt>
                      <c:pt idx="729">
                        <c:v>44517</c:v>
                      </c:pt>
                      <c:pt idx="730">
                        <c:v>44518</c:v>
                      </c:pt>
                      <c:pt idx="731">
                        <c:v>44519</c:v>
                      </c:pt>
                      <c:pt idx="732">
                        <c:v>44522</c:v>
                      </c:pt>
                      <c:pt idx="733">
                        <c:v>44523</c:v>
                      </c:pt>
                      <c:pt idx="734">
                        <c:v>44524</c:v>
                      </c:pt>
                      <c:pt idx="735">
                        <c:v>44525</c:v>
                      </c:pt>
                      <c:pt idx="736">
                        <c:v>44526</c:v>
                      </c:pt>
                      <c:pt idx="737">
                        <c:v>44529</c:v>
                      </c:pt>
                      <c:pt idx="738">
                        <c:v>44530</c:v>
                      </c:pt>
                      <c:pt idx="739">
                        <c:v>44531</c:v>
                      </c:pt>
                      <c:pt idx="740">
                        <c:v>44532</c:v>
                      </c:pt>
                      <c:pt idx="741">
                        <c:v>44533</c:v>
                      </c:pt>
                      <c:pt idx="742">
                        <c:v>44536</c:v>
                      </c:pt>
                      <c:pt idx="743">
                        <c:v>44537</c:v>
                      </c:pt>
                      <c:pt idx="744">
                        <c:v>44538</c:v>
                      </c:pt>
                      <c:pt idx="745">
                        <c:v>44539</c:v>
                      </c:pt>
                      <c:pt idx="746">
                        <c:v>44540</c:v>
                      </c:pt>
                      <c:pt idx="747">
                        <c:v>44543</c:v>
                      </c:pt>
                      <c:pt idx="748">
                        <c:v>44544</c:v>
                      </c:pt>
                      <c:pt idx="749">
                        <c:v>44545</c:v>
                      </c:pt>
                      <c:pt idx="750">
                        <c:v>44546</c:v>
                      </c:pt>
                      <c:pt idx="751">
                        <c:v>44547</c:v>
                      </c:pt>
                      <c:pt idx="752">
                        <c:v>44550</c:v>
                      </c:pt>
                      <c:pt idx="753">
                        <c:v>44551</c:v>
                      </c:pt>
                      <c:pt idx="754">
                        <c:v>44552</c:v>
                      </c:pt>
                      <c:pt idx="755">
                        <c:v>44553</c:v>
                      </c:pt>
                      <c:pt idx="756">
                        <c:v>44557</c:v>
                      </c:pt>
                      <c:pt idx="757">
                        <c:v>44558</c:v>
                      </c:pt>
                      <c:pt idx="758">
                        <c:v>44559</c:v>
                      </c:pt>
                      <c:pt idx="759">
                        <c:v>44560</c:v>
                      </c:pt>
                      <c:pt idx="760">
                        <c:v>44564</c:v>
                      </c:pt>
                      <c:pt idx="761">
                        <c:v>44565</c:v>
                      </c:pt>
                      <c:pt idx="762">
                        <c:v>44566</c:v>
                      </c:pt>
                      <c:pt idx="763">
                        <c:v>44567</c:v>
                      </c:pt>
                      <c:pt idx="764">
                        <c:v>44568</c:v>
                      </c:pt>
                      <c:pt idx="765">
                        <c:v>44571</c:v>
                      </c:pt>
                      <c:pt idx="766">
                        <c:v>44572</c:v>
                      </c:pt>
                      <c:pt idx="767">
                        <c:v>44573</c:v>
                      </c:pt>
                      <c:pt idx="768">
                        <c:v>44574</c:v>
                      </c:pt>
                      <c:pt idx="769">
                        <c:v>44575</c:v>
                      </c:pt>
                      <c:pt idx="770">
                        <c:v>44578</c:v>
                      </c:pt>
                      <c:pt idx="771">
                        <c:v>44579</c:v>
                      </c:pt>
                      <c:pt idx="772">
                        <c:v>44580</c:v>
                      </c:pt>
                      <c:pt idx="773">
                        <c:v>44581</c:v>
                      </c:pt>
                      <c:pt idx="774">
                        <c:v>44582</c:v>
                      </c:pt>
                      <c:pt idx="775">
                        <c:v>44585</c:v>
                      </c:pt>
                      <c:pt idx="776">
                        <c:v>44586</c:v>
                      </c:pt>
                      <c:pt idx="777">
                        <c:v>44587</c:v>
                      </c:pt>
                      <c:pt idx="778">
                        <c:v>44588</c:v>
                      </c:pt>
                      <c:pt idx="779">
                        <c:v>44589</c:v>
                      </c:pt>
                      <c:pt idx="780">
                        <c:v>44592</c:v>
                      </c:pt>
                      <c:pt idx="781">
                        <c:v>44593</c:v>
                      </c:pt>
                      <c:pt idx="782">
                        <c:v>44594</c:v>
                      </c:pt>
                      <c:pt idx="783">
                        <c:v>44595</c:v>
                      </c:pt>
                      <c:pt idx="784">
                        <c:v>44596</c:v>
                      </c:pt>
                      <c:pt idx="785">
                        <c:v>44599</c:v>
                      </c:pt>
                      <c:pt idx="786">
                        <c:v>44600</c:v>
                      </c:pt>
                      <c:pt idx="787">
                        <c:v>44601</c:v>
                      </c:pt>
                      <c:pt idx="788">
                        <c:v>44602</c:v>
                      </c:pt>
                      <c:pt idx="789">
                        <c:v>44603</c:v>
                      </c:pt>
                      <c:pt idx="790">
                        <c:v>44606</c:v>
                      </c:pt>
                      <c:pt idx="791">
                        <c:v>44607</c:v>
                      </c:pt>
                      <c:pt idx="792">
                        <c:v>44608</c:v>
                      </c:pt>
                      <c:pt idx="793">
                        <c:v>44609</c:v>
                      </c:pt>
                      <c:pt idx="794">
                        <c:v>44610</c:v>
                      </c:pt>
                      <c:pt idx="795">
                        <c:v>44613</c:v>
                      </c:pt>
                      <c:pt idx="796">
                        <c:v>44614</c:v>
                      </c:pt>
                      <c:pt idx="797">
                        <c:v>44615</c:v>
                      </c:pt>
                      <c:pt idx="798">
                        <c:v>44616</c:v>
                      </c:pt>
                      <c:pt idx="799">
                        <c:v>44617</c:v>
                      </c:pt>
                      <c:pt idx="800">
                        <c:v>44620</c:v>
                      </c:pt>
                      <c:pt idx="801">
                        <c:v>44621</c:v>
                      </c:pt>
                      <c:pt idx="802">
                        <c:v>44622</c:v>
                      </c:pt>
                      <c:pt idx="803">
                        <c:v>44623</c:v>
                      </c:pt>
                      <c:pt idx="804">
                        <c:v>44624</c:v>
                      </c:pt>
                      <c:pt idx="805">
                        <c:v>44627</c:v>
                      </c:pt>
                      <c:pt idx="806">
                        <c:v>44628</c:v>
                      </c:pt>
                      <c:pt idx="807">
                        <c:v>44629</c:v>
                      </c:pt>
                      <c:pt idx="808">
                        <c:v>44630</c:v>
                      </c:pt>
                      <c:pt idx="809">
                        <c:v>44631</c:v>
                      </c:pt>
                      <c:pt idx="810">
                        <c:v>44634</c:v>
                      </c:pt>
                      <c:pt idx="811">
                        <c:v>44635</c:v>
                      </c:pt>
                      <c:pt idx="812">
                        <c:v>44636</c:v>
                      </c:pt>
                      <c:pt idx="813">
                        <c:v>44637</c:v>
                      </c:pt>
                      <c:pt idx="814">
                        <c:v>44638</c:v>
                      </c:pt>
                      <c:pt idx="815">
                        <c:v>44641</c:v>
                      </c:pt>
                      <c:pt idx="816">
                        <c:v>44642</c:v>
                      </c:pt>
                      <c:pt idx="817">
                        <c:v>44643</c:v>
                      </c:pt>
                      <c:pt idx="818">
                        <c:v>44644</c:v>
                      </c:pt>
                      <c:pt idx="819">
                        <c:v>44645</c:v>
                      </c:pt>
                      <c:pt idx="820">
                        <c:v>44648</c:v>
                      </c:pt>
                      <c:pt idx="821">
                        <c:v>44649</c:v>
                      </c:pt>
                      <c:pt idx="822">
                        <c:v>44650</c:v>
                      </c:pt>
                      <c:pt idx="823">
                        <c:v>44651</c:v>
                      </c:pt>
                      <c:pt idx="824">
                        <c:v>44652</c:v>
                      </c:pt>
                      <c:pt idx="825">
                        <c:v>44655</c:v>
                      </c:pt>
                      <c:pt idx="826">
                        <c:v>44656</c:v>
                      </c:pt>
                      <c:pt idx="827">
                        <c:v>44657</c:v>
                      </c:pt>
                      <c:pt idx="828">
                        <c:v>44658</c:v>
                      </c:pt>
                      <c:pt idx="829">
                        <c:v>44659</c:v>
                      </c:pt>
                      <c:pt idx="830">
                        <c:v>44662</c:v>
                      </c:pt>
                      <c:pt idx="831">
                        <c:v>44663</c:v>
                      </c:pt>
                      <c:pt idx="832">
                        <c:v>44664</c:v>
                      </c:pt>
                      <c:pt idx="833">
                        <c:v>44665</c:v>
                      </c:pt>
                      <c:pt idx="834">
                        <c:v>44670</c:v>
                      </c:pt>
                      <c:pt idx="835">
                        <c:v>44671</c:v>
                      </c:pt>
                      <c:pt idx="836">
                        <c:v>44672</c:v>
                      </c:pt>
                      <c:pt idx="837">
                        <c:v>44673</c:v>
                      </c:pt>
                      <c:pt idx="838">
                        <c:v>44676</c:v>
                      </c:pt>
                      <c:pt idx="839">
                        <c:v>44677</c:v>
                      </c:pt>
                      <c:pt idx="840">
                        <c:v>44678</c:v>
                      </c:pt>
                      <c:pt idx="841">
                        <c:v>44679</c:v>
                      </c:pt>
                      <c:pt idx="842">
                        <c:v>44680</c:v>
                      </c:pt>
                      <c:pt idx="843">
                        <c:v>44683</c:v>
                      </c:pt>
                      <c:pt idx="844">
                        <c:v>44684</c:v>
                      </c:pt>
                      <c:pt idx="845">
                        <c:v>44685</c:v>
                      </c:pt>
                      <c:pt idx="846">
                        <c:v>44686</c:v>
                      </c:pt>
                      <c:pt idx="847">
                        <c:v>44687</c:v>
                      </c:pt>
                      <c:pt idx="848">
                        <c:v>44690</c:v>
                      </c:pt>
                      <c:pt idx="849">
                        <c:v>44691</c:v>
                      </c:pt>
                      <c:pt idx="850">
                        <c:v>44692</c:v>
                      </c:pt>
                      <c:pt idx="851">
                        <c:v>44693</c:v>
                      </c:pt>
                      <c:pt idx="852">
                        <c:v>44694</c:v>
                      </c:pt>
                      <c:pt idx="853">
                        <c:v>44697</c:v>
                      </c:pt>
                      <c:pt idx="854">
                        <c:v>44698</c:v>
                      </c:pt>
                      <c:pt idx="855">
                        <c:v>44699</c:v>
                      </c:pt>
                      <c:pt idx="856">
                        <c:v>44700</c:v>
                      </c:pt>
                      <c:pt idx="857">
                        <c:v>44701</c:v>
                      </c:pt>
                      <c:pt idx="858">
                        <c:v>44704</c:v>
                      </c:pt>
                      <c:pt idx="859">
                        <c:v>44705</c:v>
                      </c:pt>
                      <c:pt idx="860">
                        <c:v>44706</c:v>
                      </c:pt>
                      <c:pt idx="861">
                        <c:v>44707</c:v>
                      </c:pt>
                      <c:pt idx="862">
                        <c:v>44708</c:v>
                      </c:pt>
                      <c:pt idx="863">
                        <c:v>44711</c:v>
                      </c:pt>
                      <c:pt idx="864">
                        <c:v>44712</c:v>
                      </c:pt>
                      <c:pt idx="865">
                        <c:v>44713</c:v>
                      </c:pt>
                      <c:pt idx="866">
                        <c:v>44714</c:v>
                      </c:pt>
                      <c:pt idx="867">
                        <c:v>44715</c:v>
                      </c:pt>
                      <c:pt idx="868">
                        <c:v>44718</c:v>
                      </c:pt>
                      <c:pt idx="869">
                        <c:v>44719</c:v>
                      </c:pt>
                      <c:pt idx="870">
                        <c:v>44720</c:v>
                      </c:pt>
                      <c:pt idx="871">
                        <c:v>44721</c:v>
                      </c:pt>
                      <c:pt idx="872">
                        <c:v>44722</c:v>
                      </c:pt>
                      <c:pt idx="873">
                        <c:v>44725</c:v>
                      </c:pt>
                      <c:pt idx="874">
                        <c:v>44726</c:v>
                      </c:pt>
                      <c:pt idx="875">
                        <c:v>44727</c:v>
                      </c:pt>
                      <c:pt idx="876">
                        <c:v>44728</c:v>
                      </c:pt>
                      <c:pt idx="877">
                        <c:v>44729</c:v>
                      </c:pt>
                      <c:pt idx="878">
                        <c:v>44732</c:v>
                      </c:pt>
                      <c:pt idx="879">
                        <c:v>44733</c:v>
                      </c:pt>
                      <c:pt idx="880">
                        <c:v>44734</c:v>
                      </c:pt>
                      <c:pt idx="881">
                        <c:v>44735</c:v>
                      </c:pt>
                      <c:pt idx="882">
                        <c:v>44736</c:v>
                      </c:pt>
                      <c:pt idx="883">
                        <c:v>44739</c:v>
                      </c:pt>
                      <c:pt idx="884">
                        <c:v>44740</c:v>
                      </c:pt>
                      <c:pt idx="885">
                        <c:v>44741</c:v>
                      </c:pt>
                      <c:pt idx="886">
                        <c:v>44742</c:v>
                      </c:pt>
                      <c:pt idx="887">
                        <c:v>44743</c:v>
                      </c:pt>
                      <c:pt idx="888">
                        <c:v>44746</c:v>
                      </c:pt>
                      <c:pt idx="889">
                        <c:v>44747</c:v>
                      </c:pt>
                      <c:pt idx="890">
                        <c:v>44748</c:v>
                      </c:pt>
                      <c:pt idx="891">
                        <c:v>44749</c:v>
                      </c:pt>
                      <c:pt idx="892">
                        <c:v>44750</c:v>
                      </c:pt>
                      <c:pt idx="893">
                        <c:v>44753</c:v>
                      </c:pt>
                      <c:pt idx="894">
                        <c:v>44754</c:v>
                      </c:pt>
                      <c:pt idx="895">
                        <c:v>44755</c:v>
                      </c:pt>
                      <c:pt idx="896">
                        <c:v>44756</c:v>
                      </c:pt>
                      <c:pt idx="897">
                        <c:v>44757</c:v>
                      </c:pt>
                      <c:pt idx="898">
                        <c:v>44760</c:v>
                      </c:pt>
                      <c:pt idx="899">
                        <c:v>44761</c:v>
                      </c:pt>
                      <c:pt idx="900">
                        <c:v>44762</c:v>
                      </c:pt>
                      <c:pt idx="901">
                        <c:v>44763</c:v>
                      </c:pt>
                      <c:pt idx="902">
                        <c:v>44764</c:v>
                      </c:pt>
                      <c:pt idx="903">
                        <c:v>44767</c:v>
                      </c:pt>
                      <c:pt idx="904">
                        <c:v>44768</c:v>
                      </c:pt>
                      <c:pt idx="905">
                        <c:v>44769</c:v>
                      </c:pt>
                      <c:pt idx="906">
                        <c:v>44770</c:v>
                      </c:pt>
                      <c:pt idx="907">
                        <c:v>44771</c:v>
                      </c:pt>
                      <c:pt idx="908">
                        <c:v>44774</c:v>
                      </c:pt>
                      <c:pt idx="909">
                        <c:v>44775</c:v>
                      </c:pt>
                      <c:pt idx="910">
                        <c:v>44776</c:v>
                      </c:pt>
                      <c:pt idx="911">
                        <c:v>44777</c:v>
                      </c:pt>
                      <c:pt idx="912">
                        <c:v>44778</c:v>
                      </c:pt>
                      <c:pt idx="913">
                        <c:v>44781</c:v>
                      </c:pt>
                      <c:pt idx="914">
                        <c:v>44782</c:v>
                      </c:pt>
                      <c:pt idx="915">
                        <c:v>44783</c:v>
                      </c:pt>
                      <c:pt idx="916">
                        <c:v>44784</c:v>
                      </c:pt>
                      <c:pt idx="917">
                        <c:v>44785</c:v>
                      </c:pt>
                      <c:pt idx="918">
                        <c:v>44788</c:v>
                      </c:pt>
                      <c:pt idx="919">
                        <c:v>44789</c:v>
                      </c:pt>
                      <c:pt idx="920">
                        <c:v>44790</c:v>
                      </c:pt>
                      <c:pt idx="921">
                        <c:v>44791</c:v>
                      </c:pt>
                      <c:pt idx="922">
                        <c:v>44792</c:v>
                      </c:pt>
                      <c:pt idx="923">
                        <c:v>44795</c:v>
                      </c:pt>
                      <c:pt idx="924">
                        <c:v>44796</c:v>
                      </c:pt>
                      <c:pt idx="925">
                        <c:v>44797</c:v>
                      </c:pt>
                      <c:pt idx="926">
                        <c:v>44798</c:v>
                      </c:pt>
                      <c:pt idx="927">
                        <c:v>44799</c:v>
                      </c:pt>
                      <c:pt idx="928">
                        <c:v>44802</c:v>
                      </c:pt>
                      <c:pt idx="929">
                        <c:v>44803</c:v>
                      </c:pt>
                      <c:pt idx="930">
                        <c:v>44804</c:v>
                      </c:pt>
                      <c:pt idx="931">
                        <c:v>44805</c:v>
                      </c:pt>
                      <c:pt idx="932">
                        <c:v>44806</c:v>
                      </c:pt>
                      <c:pt idx="933">
                        <c:v>44809</c:v>
                      </c:pt>
                      <c:pt idx="934">
                        <c:v>44810</c:v>
                      </c:pt>
                      <c:pt idx="935">
                        <c:v>44811</c:v>
                      </c:pt>
                      <c:pt idx="936">
                        <c:v>44812</c:v>
                      </c:pt>
                      <c:pt idx="937">
                        <c:v>44813</c:v>
                      </c:pt>
                      <c:pt idx="938">
                        <c:v>44816</c:v>
                      </c:pt>
                      <c:pt idx="939">
                        <c:v>44817</c:v>
                      </c:pt>
                      <c:pt idx="940">
                        <c:v>44818</c:v>
                      </c:pt>
                      <c:pt idx="941">
                        <c:v>44819</c:v>
                      </c:pt>
                      <c:pt idx="942">
                        <c:v>44820</c:v>
                      </c:pt>
                      <c:pt idx="943">
                        <c:v>44823</c:v>
                      </c:pt>
                      <c:pt idx="944">
                        <c:v>44824</c:v>
                      </c:pt>
                      <c:pt idx="945">
                        <c:v>44825</c:v>
                      </c:pt>
                      <c:pt idx="946">
                        <c:v>44826</c:v>
                      </c:pt>
                      <c:pt idx="947">
                        <c:v>44827</c:v>
                      </c:pt>
                      <c:pt idx="948">
                        <c:v>44830</c:v>
                      </c:pt>
                      <c:pt idx="949">
                        <c:v>44831</c:v>
                      </c:pt>
                      <c:pt idx="950">
                        <c:v>44832</c:v>
                      </c:pt>
                      <c:pt idx="951">
                        <c:v>44833</c:v>
                      </c:pt>
                      <c:pt idx="952">
                        <c:v>44834</c:v>
                      </c:pt>
                      <c:pt idx="953">
                        <c:v>44837</c:v>
                      </c:pt>
                      <c:pt idx="954">
                        <c:v>44838</c:v>
                      </c:pt>
                      <c:pt idx="955">
                        <c:v>44839</c:v>
                      </c:pt>
                      <c:pt idx="956">
                        <c:v>44840</c:v>
                      </c:pt>
                      <c:pt idx="957">
                        <c:v>44841</c:v>
                      </c:pt>
                      <c:pt idx="958">
                        <c:v>44844</c:v>
                      </c:pt>
                      <c:pt idx="959">
                        <c:v>44845</c:v>
                      </c:pt>
                      <c:pt idx="960">
                        <c:v>44846</c:v>
                      </c:pt>
                      <c:pt idx="961">
                        <c:v>44847</c:v>
                      </c:pt>
                      <c:pt idx="962">
                        <c:v>44848</c:v>
                      </c:pt>
                      <c:pt idx="963">
                        <c:v>44851</c:v>
                      </c:pt>
                      <c:pt idx="964">
                        <c:v>44852</c:v>
                      </c:pt>
                      <c:pt idx="965">
                        <c:v>44853</c:v>
                      </c:pt>
                      <c:pt idx="966">
                        <c:v>44854</c:v>
                      </c:pt>
                      <c:pt idx="967">
                        <c:v>44855</c:v>
                      </c:pt>
                      <c:pt idx="968">
                        <c:v>44858</c:v>
                      </c:pt>
                      <c:pt idx="969">
                        <c:v>44859</c:v>
                      </c:pt>
                      <c:pt idx="970">
                        <c:v>44860</c:v>
                      </c:pt>
                      <c:pt idx="971">
                        <c:v>44861</c:v>
                      </c:pt>
                      <c:pt idx="972">
                        <c:v>44862</c:v>
                      </c:pt>
                      <c:pt idx="973">
                        <c:v>44865</c:v>
                      </c:pt>
                      <c:pt idx="974">
                        <c:v>44866</c:v>
                      </c:pt>
                      <c:pt idx="975">
                        <c:v>44867</c:v>
                      </c:pt>
                      <c:pt idx="976">
                        <c:v>44868</c:v>
                      </c:pt>
                      <c:pt idx="977">
                        <c:v>44869</c:v>
                      </c:pt>
                      <c:pt idx="978">
                        <c:v>44872</c:v>
                      </c:pt>
                      <c:pt idx="979">
                        <c:v>44873</c:v>
                      </c:pt>
                      <c:pt idx="980">
                        <c:v>44874</c:v>
                      </c:pt>
                      <c:pt idx="981">
                        <c:v>44875</c:v>
                      </c:pt>
                      <c:pt idx="982">
                        <c:v>44876</c:v>
                      </c:pt>
                      <c:pt idx="983">
                        <c:v>44879</c:v>
                      </c:pt>
                      <c:pt idx="984">
                        <c:v>44880</c:v>
                      </c:pt>
                      <c:pt idx="985">
                        <c:v>44881</c:v>
                      </c:pt>
                      <c:pt idx="986">
                        <c:v>44882</c:v>
                      </c:pt>
                      <c:pt idx="987">
                        <c:v>44883</c:v>
                      </c:pt>
                      <c:pt idx="988">
                        <c:v>44886</c:v>
                      </c:pt>
                      <c:pt idx="989">
                        <c:v>44887</c:v>
                      </c:pt>
                      <c:pt idx="990">
                        <c:v>44888</c:v>
                      </c:pt>
                      <c:pt idx="991">
                        <c:v>44889</c:v>
                      </c:pt>
                      <c:pt idx="992">
                        <c:v>44890</c:v>
                      </c:pt>
                      <c:pt idx="993">
                        <c:v>44893</c:v>
                      </c:pt>
                      <c:pt idx="994">
                        <c:v>44894</c:v>
                      </c:pt>
                      <c:pt idx="995">
                        <c:v>44895</c:v>
                      </c:pt>
                      <c:pt idx="996">
                        <c:v>44896</c:v>
                      </c:pt>
                      <c:pt idx="997">
                        <c:v>44897</c:v>
                      </c:pt>
                      <c:pt idx="998">
                        <c:v>44900</c:v>
                      </c:pt>
                      <c:pt idx="999">
                        <c:v>44901</c:v>
                      </c:pt>
                      <c:pt idx="1000">
                        <c:v>44902</c:v>
                      </c:pt>
                      <c:pt idx="1001">
                        <c:v>44903</c:v>
                      </c:pt>
                      <c:pt idx="1002">
                        <c:v>44904</c:v>
                      </c:pt>
                      <c:pt idx="1003">
                        <c:v>44907</c:v>
                      </c:pt>
                      <c:pt idx="1004">
                        <c:v>44908</c:v>
                      </c:pt>
                      <c:pt idx="1005">
                        <c:v>44909</c:v>
                      </c:pt>
                      <c:pt idx="1006">
                        <c:v>44910</c:v>
                      </c:pt>
                      <c:pt idx="1007">
                        <c:v>44911</c:v>
                      </c:pt>
                      <c:pt idx="1008">
                        <c:v>44914</c:v>
                      </c:pt>
                      <c:pt idx="1009">
                        <c:v>44915</c:v>
                      </c:pt>
                      <c:pt idx="1010">
                        <c:v>44916</c:v>
                      </c:pt>
                      <c:pt idx="1011">
                        <c:v>44917</c:v>
                      </c:pt>
                      <c:pt idx="1012">
                        <c:v>44918</c:v>
                      </c:pt>
                      <c:pt idx="1013">
                        <c:v>44922</c:v>
                      </c:pt>
                      <c:pt idx="1014">
                        <c:v>44923</c:v>
                      </c:pt>
                      <c:pt idx="1015">
                        <c:v>44924</c:v>
                      </c:pt>
                      <c:pt idx="1016">
                        <c:v>44925</c:v>
                      </c:pt>
                      <c:pt idx="1017">
                        <c:v>44928</c:v>
                      </c:pt>
                      <c:pt idx="1018">
                        <c:v>44929</c:v>
                      </c:pt>
                      <c:pt idx="1019">
                        <c:v>44930</c:v>
                      </c:pt>
                      <c:pt idx="1020">
                        <c:v>44931</c:v>
                      </c:pt>
                      <c:pt idx="1021">
                        <c:v>44932</c:v>
                      </c:pt>
                      <c:pt idx="1022">
                        <c:v>44935</c:v>
                      </c:pt>
                      <c:pt idx="1023">
                        <c:v>44936</c:v>
                      </c:pt>
                      <c:pt idx="1024">
                        <c:v>44937</c:v>
                      </c:pt>
                      <c:pt idx="1025">
                        <c:v>44938</c:v>
                      </c:pt>
                      <c:pt idx="1026">
                        <c:v>44939</c:v>
                      </c:pt>
                      <c:pt idx="1027">
                        <c:v>44942</c:v>
                      </c:pt>
                      <c:pt idx="1028">
                        <c:v>44943</c:v>
                      </c:pt>
                      <c:pt idx="1029">
                        <c:v>44944</c:v>
                      </c:pt>
                      <c:pt idx="1030">
                        <c:v>44945</c:v>
                      </c:pt>
                      <c:pt idx="1031">
                        <c:v>44946</c:v>
                      </c:pt>
                      <c:pt idx="1032">
                        <c:v>44949</c:v>
                      </c:pt>
                      <c:pt idx="1033">
                        <c:v>44950</c:v>
                      </c:pt>
                      <c:pt idx="1034">
                        <c:v>44951</c:v>
                      </c:pt>
                      <c:pt idx="1035">
                        <c:v>44952</c:v>
                      </c:pt>
                      <c:pt idx="1036">
                        <c:v>44953</c:v>
                      </c:pt>
                      <c:pt idx="1037">
                        <c:v>44956</c:v>
                      </c:pt>
                      <c:pt idx="1038">
                        <c:v>44957</c:v>
                      </c:pt>
                      <c:pt idx="1039">
                        <c:v>44958</c:v>
                      </c:pt>
                      <c:pt idx="1040">
                        <c:v>44959</c:v>
                      </c:pt>
                      <c:pt idx="1041">
                        <c:v>44960</c:v>
                      </c:pt>
                      <c:pt idx="1042">
                        <c:v>44963</c:v>
                      </c:pt>
                      <c:pt idx="1043">
                        <c:v>44964</c:v>
                      </c:pt>
                      <c:pt idx="1044">
                        <c:v>44965</c:v>
                      </c:pt>
                      <c:pt idx="1045">
                        <c:v>44966</c:v>
                      </c:pt>
                      <c:pt idx="1046">
                        <c:v>44967</c:v>
                      </c:pt>
                      <c:pt idx="1047">
                        <c:v>44970</c:v>
                      </c:pt>
                      <c:pt idx="1048">
                        <c:v>44971</c:v>
                      </c:pt>
                      <c:pt idx="1049">
                        <c:v>44972</c:v>
                      </c:pt>
                      <c:pt idx="1050">
                        <c:v>44973</c:v>
                      </c:pt>
                      <c:pt idx="1051">
                        <c:v>44974</c:v>
                      </c:pt>
                      <c:pt idx="1052">
                        <c:v>44977</c:v>
                      </c:pt>
                      <c:pt idx="1053">
                        <c:v>44978</c:v>
                      </c:pt>
                      <c:pt idx="1054">
                        <c:v>44979</c:v>
                      </c:pt>
                      <c:pt idx="1055">
                        <c:v>44980</c:v>
                      </c:pt>
                      <c:pt idx="1056">
                        <c:v>44981</c:v>
                      </c:pt>
                      <c:pt idx="1057">
                        <c:v>44984</c:v>
                      </c:pt>
                      <c:pt idx="1058">
                        <c:v>44985</c:v>
                      </c:pt>
                      <c:pt idx="1059">
                        <c:v>44986</c:v>
                      </c:pt>
                      <c:pt idx="1060">
                        <c:v>44987</c:v>
                      </c:pt>
                      <c:pt idx="1061">
                        <c:v>44988</c:v>
                      </c:pt>
                      <c:pt idx="1062">
                        <c:v>44991</c:v>
                      </c:pt>
                      <c:pt idx="1063">
                        <c:v>44992</c:v>
                      </c:pt>
                      <c:pt idx="1064">
                        <c:v>44993</c:v>
                      </c:pt>
                      <c:pt idx="1065">
                        <c:v>44994</c:v>
                      </c:pt>
                      <c:pt idx="1066">
                        <c:v>44995</c:v>
                      </c:pt>
                      <c:pt idx="1067">
                        <c:v>44998</c:v>
                      </c:pt>
                      <c:pt idx="1068">
                        <c:v>44999</c:v>
                      </c:pt>
                      <c:pt idx="1069">
                        <c:v>45000</c:v>
                      </c:pt>
                      <c:pt idx="1070">
                        <c:v>45001</c:v>
                      </c:pt>
                      <c:pt idx="1071">
                        <c:v>45002</c:v>
                      </c:pt>
                      <c:pt idx="1072">
                        <c:v>45005</c:v>
                      </c:pt>
                      <c:pt idx="1073">
                        <c:v>45006</c:v>
                      </c:pt>
                      <c:pt idx="1074">
                        <c:v>45007</c:v>
                      </c:pt>
                      <c:pt idx="1075">
                        <c:v>45008</c:v>
                      </c:pt>
                      <c:pt idx="1076">
                        <c:v>45009</c:v>
                      </c:pt>
                      <c:pt idx="1077">
                        <c:v>45012</c:v>
                      </c:pt>
                      <c:pt idx="1078">
                        <c:v>45013</c:v>
                      </c:pt>
                      <c:pt idx="1079">
                        <c:v>45014</c:v>
                      </c:pt>
                      <c:pt idx="1080">
                        <c:v>45015</c:v>
                      </c:pt>
                      <c:pt idx="1081">
                        <c:v>45016</c:v>
                      </c:pt>
                      <c:pt idx="1082">
                        <c:v>45019</c:v>
                      </c:pt>
                      <c:pt idx="1083">
                        <c:v>45020</c:v>
                      </c:pt>
                      <c:pt idx="1084">
                        <c:v>45021</c:v>
                      </c:pt>
                      <c:pt idx="1085">
                        <c:v>45022</c:v>
                      </c:pt>
                      <c:pt idx="1086">
                        <c:v>45027</c:v>
                      </c:pt>
                      <c:pt idx="1087">
                        <c:v>45028</c:v>
                      </c:pt>
                      <c:pt idx="1088">
                        <c:v>45029</c:v>
                      </c:pt>
                      <c:pt idx="1089">
                        <c:v>45030</c:v>
                      </c:pt>
                      <c:pt idx="1090">
                        <c:v>45033</c:v>
                      </c:pt>
                      <c:pt idx="1091">
                        <c:v>45034</c:v>
                      </c:pt>
                      <c:pt idx="1092">
                        <c:v>45035</c:v>
                      </c:pt>
                      <c:pt idx="1093">
                        <c:v>45036</c:v>
                      </c:pt>
                      <c:pt idx="1094">
                        <c:v>45037</c:v>
                      </c:pt>
                      <c:pt idx="1095">
                        <c:v>45040</c:v>
                      </c:pt>
                      <c:pt idx="1096">
                        <c:v>45041</c:v>
                      </c:pt>
                      <c:pt idx="1097">
                        <c:v>45042</c:v>
                      </c:pt>
                      <c:pt idx="1098">
                        <c:v>45043</c:v>
                      </c:pt>
                      <c:pt idx="1099">
                        <c:v>45044</c:v>
                      </c:pt>
                      <c:pt idx="1100">
                        <c:v>45048</c:v>
                      </c:pt>
                      <c:pt idx="1101">
                        <c:v>45049</c:v>
                      </c:pt>
                      <c:pt idx="1102">
                        <c:v>45050</c:v>
                      </c:pt>
                      <c:pt idx="1103">
                        <c:v>45051</c:v>
                      </c:pt>
                      <c:pt idx="1104">
                        <c:v>45054</c:v>
                      </c:pt>
                      <c:pt idx="1105">
                        <c:v>45055</c:v>
                      </c:pt>
                      <c:pt idx="1106">
                        <c:v>45056</c:v>
                      </c:pt>
                      <c:pt idx="1107">
                        <c:v>45057</c:v>
                      </c:pt>
                      <c:pt idx="1108">
                        <c:v>45058</c:v>
                      </c:pt>
                      <c:pt idx="1109">
                        <c:v>45061</c:v>
                      </c:pt>
                      <c:pt idx="1110">
                        <c:v>45062</c:v>
                      </c:pt>
                      <c:pt idx="1111">
                        <c:v>45063</c:v>
                      </c:pt>
                      <c:pt idx="1112">
                        <c:v>45064</c:v>
                      </c:pt>
                      <c:pt idx="1113">
                        <c:v>45065</c:v>
                      </c:pt>
                      <c:pt idx="1114">
                        <c:v>45068</c:v>
                      </c:pt>
                      <c:pt idx="1115">
                        <c:v>45069</c:v>
                      </c:pt>
                      <c:pt idx="1116">
                        <c:v>45070</c:v>
                      </c:pt>
                      <c:pt idx="1117">
                        <c:v>45071</c:v>
                      </c:pt>
                      <c:pt idx="1118">
                        <c:v>45072</c:v>
                      </c:pt>
                      <c:pt idx="1119">
                        <c:v>45075</c:v>
                      </c:pt>
                      <c:pt idx="1120">
                        <c:v>45076</c:v>
                      </c:pt>
                      <c:pt idx="1121">
                        <c:v>45077</c:v>
                      </c:pt>
                      <c:pt idx="1122">
                        <c:v>45078</c:v>
                      </c:pt>
                      <c:pt idx="1123">
                        <c:v>45079</c:v>
                      </c:pt>
                      <c:pt idx="1124">
                        <c:v>45082</c:v>
                      </c:pt>
                      <c:pt idx="1125">
                        <c:v>45083</c:v>
                      </c:pt>
                      <c:pt idx="1126">
                        <c:v>45084</c:v>
                      </c:pt>
                      <c:pt idx="1127">
                        <c:v>45085</c:v>
                      </c:pt>
                      <c:pt idx="1128">
                        <c:v>45086</c:v>
                      </c:pt>
                      <c:pt idx="1129">
                        <c:v>45089</c:v>
                      </c:pt>
                      <c:pt idx="1130">
                        <c:v>45090</c:v>
                      </c:pt>
                      <c:pt idx="1131">
                        <c:v>45091</c:v>
                      </c:pt>
                      <c:pt idx="1132">
                        <c:v>45092</c:v>
                      </c:pt>
                      <c:pt idx="1133">
                        <c:v>45093</c:v>
                      </c:pt>
                      <c:pt idx="1134">
                        <c:v>45096</c:v>
                      </c:pt>
                      <c:pt idx="1135">
                        <c:v>45097</c:v>
                      </c:pt>
                      <c:pt idx="1136">
                        <c:v>45098</c:v>
                      </c:pt>
                      <c:pt idx="1137">
                        <c:v>45099</c:v>
                      </c:pt>
                      <c:pt idx="1138">
                        <c:v>45100</c:v>
                      </c:pt>
                      <c:pt idx="1139">
                        <c:v>45103</c:v>
                      </c:pt>
                      <c:pt idx="1140">
                        <c:v>45104</c:v>
                      </c:pt>
                      <c:pt idx="1141">
                        <c:v>45105</c:v>
                      </c:pt>
                      <c:pt idx="1142">
                        <c:v>45106</c:v>
                      </c:pt>
                      <c:pt idx="1143">
                        <c:v>45107</c:v>
                      </c:pt>
                      <c:pt idx="1144">
                        <c:v>45110</c:v>
                      </c:pt>
                      <c:pt idx="1145">
                        <c:v>45111</c:v>
                      </c:pt>
                      <c:pt idx="1146">
                        <c:v>45112</c:v>
                      </c:pt>
                      <c:pt idx="1147">
                        <c:v>45113</c:v>
                      </c:pt>
                      <c:pt idx="1148">
                        <c:v>45114</c:v>
                      </c:pt>
                      <c:pt idx="1149">
                        <c:v>45117</c:v>
                      </c:pt>
                      <c:pt idx="1150">
                        <c:v>45118</c:v>
                      </c:pt>
                      <c:pt idx="1151">
                        <c:v>45119</c:v>
                      </c:pt>
                      <c:pt idx="1152">
                        <c:v>45120</c:v>
                      </c:pt>
                      <c:pt idx="1153">
                        <c:v>45121</c:v>
                      </c:pt>
                      <c:pt idx="1154">
                        <c:v>45124</c:v>
                      </c:pt>
                      <c:pt idx="1155">
                        <c:v>45125</c:v>
                      </c:pt>
                      <c:pt idx="1156">
                        <c:v>45126</c:v>
                      </c:pt>
                      <c:pt idx="1157">
                        <c:v>45127</c:v>
                      </c:pt>
                      <c:pt idx="1158">
                        <c:v>45128</c:v>
                      </c:pt>
                      <c:pt idx="1159">
                        <c:v>45131</c:v>
                      </c:pt>
                      <c:pt idx="1160">
                        <c:v>45132</c:v>
                      </c:pt>
                      <c:pt idx="1161">
                        <c:v>45133</c:v>
                      </c:pt>
                      <c:pt idx="1162">
                        <c:v>45134</c:v>
                      </c:pt>
                      <c:pt idx="1163">
                        <c:v>45135</c:v>
                      </c:pt>
                      <c:pt idx="1164">
                        <c:v>45138</c:v>
                      </c:pt>
                      <c:pt idx="1165">
                        <c:v>45139</c:v>
                      </c:pt>
                      <c:pt idx="1166">
                        <c:v>45140</c:v>
                      </c:pt>
                      <c:pt idx="1167">
                        <c:v>45141</c:v>
                      </c:pt>
                      <c:pt idx="1168">
                        <c:v>45142</c:v>
                      </c:pt>
                      <c:pt idx="1169">
                        <c:v>45145</c:v>
                      </c:pt>
                      <c:pt idx="1170">
                        <c:v>45146</c:v>
                      </c:pt>
                      <c:pt idx="1171">
                        <c:v>45147</c:v>
                      </c:pt>
                      <c:pt idx="1172">
                        <c:v>45148</c:v>
                      </c:pt>
                      <c:pt idx="1173">
                        <c:v>45149</c:v>
                      </c:pt>
                      <c:pt idx="1174">
                        <c:v>45152</c:v>
                      </c:pt>
                      <c:pt idx="1175">
                        <c:v>45153</c:v>
                      </c:pt>
                      <c:pt idx="1176">
                        <c:v>45154</c:v>
                      </c:pt>
                      <c:pt idx="1177">
                        <c:v>45155</c:v>
                      </c:pt>
                      <c:pt idx="1178">
                        <c:v>45156</c:v>
                      </c:pt>
                      <c:pt idx="1179">
                        <c:v>45159</c:v>
                      </c:pt>
                      <c:pt idx="1180">
                        <c:v>45160</c:v>
                      </c:pt>
                      <c:pt idx="1181">
                        <c:v>45161</c:v>
                      </c:pt>
                      <c:pt idx="1182">
                        <c:v>45162</c:v>
                      </c:pt>
                      <c:pt idx="1183">
                        <c:v>45163</c:v>
                      </c:pt>
                      <c:pt idx="1184">
                        <c:v>45166</c:v>
                      </c:pt>
                      <c:pt idx="1185">
                        <c:v>45167</c:v>
                      </c:pt>
                      <c:pt idx="1186">
                        <c:v>45168</c:v>
                      </c:pt>
                      <c:pt idx="1187">
                        <c:v>45169</c:v>
                      </c:pt>
                      <c:pt idx="1188">
                        <c:v>45170</c:v>
                      </c:pt>
                      <c:pt idx="1189">
                        <c:v>45173</c:v>
                      </c:pt>
                      <c:pt idx="1190">
                        <c:v>45174</c:v>
                      </c:pt>
                      <c:pt idx="1191">
                        <c:v>45175</c:v>
                      </c:pt>
                      <c:pt idx="1192">
                        <c:v>45176</c:v>
                      </c:pt>
                      <c:pt idx="1193">
                        <c:v>45177</c:v>
                      </c:pt>
                      <c:pt idx="1194">
                        <c:v>45180</c:v>
                      </c:pt>
                      <c:pt idx="1195">
                        <c:v>45181</c:v>
                      </c:pt>
                      <c:pt idx="1196">
                        <c:v>45182</c:v>
                      </c:pt>
                      <c:pt idx="1197">
                        <c:v>45183</c:v>
                      </c:pt>
                      <c:pt idx="1198">
                        <c:v>45184</c:v>
                      </c:pt>
                      <c:pt idx="1199">
                        <c:v>45187</c:v>
                      </c:pt>
                      <c:pt idx="1200">
                        <c:v>45188</c:v>
                      </c:pt>
                      <c:pt idx="1201">
                        <c:v>45189</c:v>
                      </c:pt>
                      <c:pt idx="1202">
                        <c:v>45190</c:v>
                      </c:pt>
                      <c:pt idx="1203">
                        <c:v>45191</c:v>
                      </c:pt>
                      <c:pt idx="1204">
                        <c:v>45194</c:v>
                      </c:pt>
                      <c:pt idx="1205">
                        <c:v>45195</c:v>
                      </c:pt>
                      <c:pt idx="1206">
                        <c:v>45196</c:v>
                      </c:pt>
                      <c:pt idx="1207">
                        <c:v>45197</c:v>
                      </c:pt>
                      <c:pt idx="1208">
                        <c:v>45198</c:v>
                      </c:pt>
                      <c:pt idx="1209">
                        <c:v>45201</c:v>
                      </c:pt>
                      <c:pt idx="1210">
                        <c:v>45202</c:v>
                      </c:pt>
                      <c:pt idx="1211">
                        <c:v>45203</c:v>
                      </c:pt>
                      <c:pt idx="1212">
                        <c:v>45204</c:v>
                      </c:pt>
                      <c:pt idx="1213">
                        <c:v>45205</c:v>
                      </c:pt>
                      <c:pt idx="1214">
                        <c:v>45208</c:v>
                      </c:pt>
                      <c:pt idx="1215">
                        <c:v>45209</c:v>
                      </c:pt>
                      <c:pt idx="1216">
                        <c:v>45210</c:v>
                      </c:pt>
                      <c:pt idx="1217">
                        <c:v>45211</c:v>
                      </c:pt>
                      <c:pt idx="1218">
                        <c:v>45212</c:v>
                      </c:pt>
                      <c:pt idx="1219">
                        <c:v>45215</c:v>
                      </c:pt>
                      <c:pt idx="1220">
                        <c:v>45216</c:v>
                      </c:pt>
                      <c:pt idx="1221">
                        <c:v>45217</c:v>
                      </c:pt>
                      <c:pt idx="1222">
                        <c:v>45218</c:v>
                      </c:pt>
                      <c:pt idx="1223">
                        <c:v>45219</c:v>
                      </c:pt>
                      <c:pt idx="1224">
                        <c:v>45222</c:v>
                      </c:pt>
                      <c:pt idx="1225">
                        <c:v>45223</c:v>
                      </c:pt>
                      <c:pt idx="1226">
                        <c:v>45224</c:v>
                      </c:pt>
                      <c:pt idx="1227">
                        <c:v>45225</c:v>
                      </c:pt>
                      <c:pt idx="1228">
                        <c:v>45226</c:v>
                      </c:pt>
                      <c:pt idx="1229">
                        <c:v>45229</c:v>
                      </c:pt>
                      <c:pt idx="1230">
                        <c:v>45230</c:v>
                      </c:pt>
                      <c:pt idx="1231">
                        <c:v>45231</c:v>
                      </c:pt>
                      <c:pt idx="1232">
                        <c:v>45232</c:v>
                      </c:pt>
                      <c:pt idx="1233">
                        <c:v>45233</c:v>
                      </c:pt>
                      <c:pt idx="1234">
                        <c:v>45236</c:v>
                      </c:pt>
                      <c:pt idx="1235">
                        <c:v>45237</c:v>
                      </c:pt>
                      <c:pt idx="1236">
                        <c:v>45238</c:v>
                      </c:pt>
                      <c:pt idx="1237">
                        <c:v>45239</c:v>
                      </c:pt>
                      <c:pt idx="1238">
                        <c:v>45240</c:v>
                      </c:pt>
                      <c:pt idx="1239">
                        <c:v>45243</c:v>
                      </c:pt>
                      <c:pt idx="1240">
                        <c:v>45244</c:v>
                      </c:pt>
                      <c:pt idx="1241">
                        <c:v>45245</c:v>
                      </c:pt>
                      <c:pt idx="1242">
                        <c:v>45246</c:v>
                      </c:pt>
                      <c:pt idx="1243">
                        <c:v>45247</c:v>
                      </c:pt>
                      <c:pt idx="1244">
                        <c:v>45250</c:v>
                      </c:pt>
                      <c:pt idx="1245">
                        <c:v>45251</c:v>
                      </c:pt>
                      <c:pt idx="1246">
                        <c:v>45252</c:v>
                      </c:pt>
                      <c:pt idx="1247">
                        <c:v>45253</c:v>
                      </c:pt>
                      <c:pt idx="1248">
                        <c:v>45254</c:v>
                      </c:pt>
                      <c:pt idx="1249">
                        <c:v>45257</c:v>
                      </c:pt>
                      <c:pt idx="1250">
                        <c:v>45258</c:v>
                      </c:pt>
                      <c:pt idx="1251">
                        <c:v>45259</c:v>
                      </c:pt>
                      <c:pt idx="1252">
                        <c:v>45260</c:v>
                      </c:pt>
                      <c:pt idx="1253">
                        <c:v>45261</c:v>
                      </c:pt>
                      <c:pt idx="1254">
                        <c:v>45264</c:v>
                      </c:pt>
                      <c:pt idx="1255">
                        <c:v>45265</c:v>
                      </c:pt>
                      <c:pt idx="1256">
                        <c:v>45266</c:v>
                      </c:pt>
                      <c:pt idx="1257">
                        <c:v>45267</c:v>
                      </c:pt>
                      <c:pt idx="1258">
                        <c:v>45268</c:v>
                      </c:pt>
                      <c:pt idx="1259">
                        <c:v>45271</c:v>
                      </c:pt>
                      <c:pt idx="1260">
                        <c:v>45272</c:v>
                      </c:pt>
                      <c:pt idx="1261">
                        <c:v>45273</c:v>
                      </c:pt>
                      <c:pt idx="1262">
                        <c:v>45274</c:v>
                      </c:pt>
                      <c:pt idx="1263">
                        <c:v>45275</c:v>
                      </c:pt>
                      <c:pt idx="1264">
                        <c:v>45278</c:v>
                      </c:pt>
                      <c:pt idx="1265">
                        <c:v>45279</c:v>
                      </c:pt>
                      <c:pt idx="1266">
                        <c:v>45280</c:v>
                      </c:pt>
                      <c:pt idx="1267">
                        <c:v>45281</c:v>
                      </c:pt>
                      <c:pt idx="1268">
                        <c:v>45282</c:v>
                      </c:pt>
                      <c:pt idx="1269">
                        <c:v>45287</c:v>
                      </c:pt>
                      <c:pt idx="1270">
                        <c:v>45288</c:v>
                      </c:pt>
                      <c:pt idx="1271">
                        <c:v>45289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'Volatilità rispetto a indice'!$E$2:$E$1273</c15:sqref>
                        </c15:formulaRef>
                      </c:ext>
                    </c:extLst>
                    <c:numCache>
                      <c:formatCode>0.00%</c:formatCode>
                      <c:ptCount val="1272"/>
                      <c:pt idx="20">
                        <c:v>1.2869064655413227E-2</c:v>
                      </c:pt>
                      <c:pt idx="21">
                        <c:v>1.2732514125330833E-2</c:v>
                      </c:pt>
                      <c:pt idx="22">
                        <c:v>1.4866563542854526E-2</c:v>
                      </c:pt>
                      <c:pt idx="23">
                        <c:v>1.5000346700010117E-2</c:v>
                      </c:pt>
                      <c:pt idx="24">
                        <c:v>1.554842635158216E-2</c:v>
                      </c:pt>
                      <c:pt idx="25">
                        <c:v>1.5577356184887533E-2</c:v>
                      </c:pt>
                      <c:pt idx="26">
                        <c:v>1.582464534685174E-2</c:v>
                      </c:pt>
                      <c:pt idx="27">
                        <c:v>1.5813298368639678E-2</c:v>
                      </c:pt>
                      <c:pt idx="28">
                        <c:v>1.5858647183606415E-2</c:v>
                      </c:pt>
                      <c:pt idx="29">
                        <c:v>1.5807057502777305E-2</c:v>
                      </c:pt>
                      <c:pt idx="30">
                        <c:v>1.6006632660680118E-2</c:v>
                      </c:pt>
                      <c:pt idx="31">
                        <c:v>1.5952973654255086E-2</c:v>
                      </c:pt>
                      <c:pt idx="32">
                        <c:v>1.5464051263866675E-2</c:v>
                      </c:pt>
                      <c:pt idx="33">
                        <c:v>1.5249898714562584E-2</c:v>
                      </c:pt>
                      <c:pt idx="34">
                        <c:v>1.5777861154925136E-2</c:v>
                      </c:pt>
                      <c:pt idx="35">
                        <c:v>1.5671525660711279E-2</c:v>
                      </c:pt>
                      <c:pt idx="36">
                        <c:v>1.471510458423954E-2</c:v>
                      </c:pt>
                      <c:pt idx="37">
                        <c:v>1.4663320413554492E-2</c:v>
                      </c:pt>
                      <c:pt idx="38">
                        <c:v>1.605997866722015E-2</c:v>
                      </c:pt>
                      <c:pt idx="39">
                        <c:v>1.6398304108820389E-2</c:v>
                      </c:pt>
                      <c:pt idx="40">
                        <c:v>1.6365542940567E-2</c:v>
                      </c:pt>
                      <c:pt idx="41">
                        <c:v>1.63138399627945E-2</c:v>
                      </c:pt>
                      <c:pt idx="42">
                        <c:v>1.2515621568925359E-2</c:v>
                      </c:pt>
                      <c:pt idx="43">
                        <c:v>1.2085198330477279E-2</c:v>
                      </c:pt>
                      <c:pt idx="44">
                        <c:v>1.0468895957106652E-2</c:v>
                      </c:pt>
                      <c:pt idx="45">
                        <c:v>1.0328691297929444E-2</c:v>
                      </c:pt>
                      <c:pt idx="46">
                        <c:v>1.0085573067437957E-2</c:v>
                      </c:pt>
                      <c:pt idx="47">
                        <c:v>1.1633462927810674E-2</c:v>
                      </c:pt>
                      <c:pt idx="48">
                        <c:v>1.1708424214161775E-2</c:v>
                      </c:pt>
                      <c:pt idx="49">
                        <c:v>1.2202602316586689E-2</c:v>
                      </c:pt>
                      <c:pt idx="50">
                        <c:v>1.318677916545196E-2</c:v>
                      </c:pt>
                      <c:pt idx="51">
                        <c:v>1.4675792222171096E-2</c:v>
                      </c:pt>
                      <c:pt idx="52">
                        <c:v>1.4575997787353313E-2</c:v>
                      </c:pt>
                      <c:pt idx="53">
                        <c:v>1.5740468665947235E-2</c:v>
                      </c:pt>
                      <c:pt idx="54">
                        <c:v>1.5787615408014169E-2</c:v>
                      </c:pt>
                      <c:pt idx="55">
                        <c:v>1.5886960370763897E-2</c:v>
                      </c:pt>
                      <c:pt idx="56">
                        <c:v>1.5983026468757218E-2</c:v>
                      </c:pt>
                      <c:pt idx="57">
                        <c:v>1.5988151274410937E-2</c:v>
                      </c:pt>
                      <c:pt idx="58">
                        <c:v>1.4814138323976897E-2</c:v>
                      </c:pt>
                      <c:pt idx="59">
                        <c:v>1.4395429538046407E-2</c:v>
                      </c:pt>
                      <c:pt idx="60">
                        <c:v>1.4372230828288491E-2</c:v>
                      </c:pt>
                      <c:pt idx="61">
                        <c:v>1.4392851457109071E-2</c:v>
                      </c:pt>
                      <c:pt idx="62">
                        <c:v>1.43121298659813E-2</c:v>
                      </c:pt>
                      <c:pt idx="63">
                        <c:v>1.4550045341572698E-2</c:v>
                      </c:pt>
                      <c:pt idx="64">
                        <c:v>1.4717172315666369E-2</c:v>
                      </c:pt>
                      <c:pt idx="65">
                        <c:v>1.4797056135861575E-2</c:v>
                      </c:pt>
                      <c:pt idx="66">
                        <c:v>1.4783097659068734E-2</c:v>
                      </c:pt>
                      <c:pt idx="67">
                        <c:v>1.3469663089568963E-2</c:v>
                      </c:pt>
                      <c:pt idx="68">
                        <c:v>1.3872234607313228E-2</c:v>
                      </c:pt>
                      <c:pt idx="69">
                        <c:v>1.3422859238642367E-2</c:v>
                      </c:pt>
                      <c:pt idx="70">
                        <c:v>1.181700098346177E-2</c:v>
                      </c:pt>
                      <c:pt idx="71">
                        <c:v>1.0002219992437538E-2</c:v>
                      </c:pt>
                      <c:pt idx="72">
                        <c:v>1.0025580015587484E-2</c:v>
                      </c:pt>
                      <c:pt idx="73">
                        <c:v>7.7943162970233078E-3</c:v>
                      </c:pt>
                      <c:pt idx="74">
                        <c:v>7.6098238591212671E-3</c:v>
                      </c:pt>
                      <c:pt idx="75">
                        <c:v>7.358084492990487E-3</c:v>
                      </c:pt>
                      <c:pt idx="76">
                        <c:v>7.0728395983670703E-3</c:v>
                      </c:pt>
                      <c:pt idx="77">
                        <c:v>7.4602224611677948E-3</c:v>
                      </c:pt>
                      <c:pt idx="78">
                        <c:v>7.2810018973112848E-3</c:v>
                      </c:pt>
                      <c:pt idx="79">
                        <c:v>7.7592824647015023E-3</c:v>
                      </c:pt>
                      <c:pt idx="80">
                        <c:v>7.6884309920225479E-3</c:v>
                      </c:pt>
                      <c:pt idx="81">
                        <c:v>7.8040475422013807E-3</c:v>
                      </c:pt>
                      <c:pt idx="82">
                        <c:v>7.7076671673562925E-3</c:v>
                      </c:pt>
                      <c:pt idx="83">
                        <c:v>7.4367069273529717E-3</c:v>
                      </c:pt>
                      <c:pt idx="84">
                        <c:v>2.0443381344466084E-2</c:v>
                      </c:pt>
                      <c:pt idx="85">
                        <c:v>2.0479909430840895E-2</c:v>
                      </c:pt>
                      <c:pt idx="86">
                        <c:v>2.077075717493479E-2</c:v>
                      </c:pt>
                      <c:pt idx="87">
                        <c:v>2.1290518089667719E-2</c:v>
                      </c:pt>
                      <c:pt idx="88">
                        <c:v>2.2145951535136561E-2</c:v>
                      </c:pt>
                      <c:pt idx="89">
                        <c:v>2.2075654083023678E-2</c:v>
                      </c:pt>
                      <c:pt idx="90">
                        <c:v>2.3093578803646337E-2</c:v>
                      </c:pt>
                      <c:pt idx="91">
                        <c:v>2.3231822256525078E-2</c:v>
                      </c:pt>
                      <c:pt idx="92">
                        <c:v>2.322539306159899E-2</c:v>
                      </c:pt>
                      <c:pt idx="93">
                        <c:v>2.3387261948777556E-2</c:v>
                      </c:pt>
                      <c:pt idx="94">
                        <c:v>2.341159083606489E-2</c:v>
                      </c:pt>
                      <c:pt idx="95">
                        <c:v>2.3943097566763858E-2</c:v>
                      </c:pt>
                      <c:pt idx="96">
                        <c:v>2.4403752779059758E-2</c:v>
                      </c:pt>
                      <c:pt idx="97">
                        <c:v>2.4492643811325206E-2</c:v>
                      </c:pt>
                      <c:pt idx="98">
                        <c:v>2.4810636025098368E-2</c:v>
                      </c:pt>
                      <c:pt idx="99">
                        <c:v>2.4656089457902746E-2</c:v>
                      </c:pt>
                      <c:pt idx="100">
                        <c:v>2.4647768045543871E-2</c:v>
                      </c:pt>
                      <c:pt idx="101">
                        <c:v>2.4552304077796079E-2</c:v>
                      </c:pt>
                      <c:pt idx="102">
                        <c:v>2.5328702864891219E-2</c:v>
                      </c:pt>
                      <c:pt idx="103">
                        <c:v>2.5335856172829668E-2</c:v>
                      </c:pt>
                      <c:pt idx="104">
                        <c:v>1.673477922567055E-2</c:v>
                      </c:pt>
                      <c:pt idx="105">
                        <c:v>1.6724955227111721E-2</c:v>
                      </c:pt>
                      <c:pt idx="106">
                        <c:v>1.653367718799096E-2</c:v>
                      </c:pt>
                      <c:pt idx="107">
                        <c:v>1.5525008979945356E-2</c:v>
                      </c:pt>
                      <c:pt idx="108">
                        <c:v>1.4392899369445655E-2</c:v>
                      </c:pt>
                      <c:pt idx="109">
                        <c:v>1.476996455515028E-2</c:v>
                      </c:pt>
                      <c:pt idx="110">
                        <c:v>1.3750059493435081E-2</c:v>
                      </c:pt>
                      <c:pt idx="111">
                        <c:v>1.4203598310633168E-2</c:v>
                      </c:pt>
                      <c:pt idx="112">
                        <c:v>1.4176035159815982E-2</c:v>
                      </c:pt>
                      <c:pt idx="113">
                        <c:v>1.4078500143717842E-2</c:v>
                      </c:pt>
                      <c:pt idx="114">
                        <c:v>1.3775345025744977E-2</c:v>
                      </c:pt>
                      <c:pt idx="115">
                        <c:v>1.5392999048286152E-2</c:v>
                      </c:pt>
                      <c:pt idx="116">
                        <c:v>1.5598661181859243E-2</c:v>
                      </c:pt>
                      <c:pt idx="117">
                        <c:v>1.5060205821379055E-2</c:v>
                      </c:pt>
                      <c:pt idx="118">
                        <c:v>1.4737663294779442E-2</c:v>
                      </c:pt>
                      <c:pt idx="119">
                        <c:v>1.5060623531536902E-2</c:v>
                      </c:pt>
                      <c:pt idx="120">
                        <c:v>1.5059722937112691E-2</c:v>
                      </c:pt>
                      <c:pt idx="121">
                        <c:v>1.628548455924381E-2</c:v>
                      </c:pt>
                      <c:pt idx="122">
                        <c:v>1.6183038104218516E-2</c:v>
                      </c:pt>
                      <c:pt idx="123">
                        <c:v>1.6783314621654326E-2</c:v>
                      </c:pt>
                      <c:pt idx="124">
                        <c:v>1.6683381005988793E-2</c:v>
                      </c:pt>
                      <c:pt idx="125">
                        <c:v>1.660845294858718E-2</c:v>
                      </c:pt>
                      <c:pt idx="126">
                        <c:v>1.682957802374685E-2</c:v>
                      </c:pt>
                      <c:pt idx="127">
                        <c:v>1.6813521836511216E-2</c:v>
                      </c:pt>
                      <c:pt idx="128">
                        <c:v>1.6788111238626273E-2</c:v>
                      </c:pt>
                      <c:pt idx="129">
                        <c:v>1.6509350863804489E-2</c:v>
                      </c:pt>
                      <c:pt idx="130">
                        <c:v>1.6155369110234213E-2</c:v>
                      </c:pt>
                      <c:pt idx="131">
                        <c:v>1.5537284842690395E-2</c:v>
                      </c:pt>
                      <c:pt idx="132">
                        <c:v>1.5525184782363245E-2</c:v>
                      </c:pt>
                      <c:pt idx="133">
                        <c:v>1.567393260728504E-2</c:v>
                      </c:pt>
                      <c:pt idx="134">
                        <c:v>1.5659686059737648E-2</c:v>
                      </c:pt>
                      <c:pt idx="135">
                        <c:v>1.3210051654187522E-2</c:v>
                      </c:pt>
                      <c:pt idx="136">
                        <c:v>1.192025616766491E-2</c:v>
                      </c:pt>
                      <c:pt idx="137">
                        <c:v>1.1854218061458876E-2</c:v>
                      </c:pt>
                      <c:pt idx="138">
                        <c:v>1.2161172873195214E-2</c:v>
                      </c:pt>
                      <c:pt idx="139">
                        <c:v>1.2194781278522698E-2</c:v>
                      </c:pt>
                      <c:pt idx="140">
                        <c:v>1.1993372260462515E-2</c:v>
                      </c:pt>
                      <c:pt idx="141">
                        <c:v>1.0487097057509498E-2</c:v>
                      </c:pt>
                      <c:pt idx="142">
                        <c:v>9.2006833674124298E-3</c:v>
                      </c:pt>
                      <c:pt idx="143">
                        <c:v>9.5612591084802013E-3</c:v>
                      </c:pt>
                      <c:pt idx="144">
                        <c:v>9.5056340773859403E-3</c:v>
                      </c:pt>
                      <c:pt idx="145">
                        <c:v>1.2578583456322923E-2</c:v>
                      </c:pt>
                      <c:pt idx="146">
                        <c:v>1.4475020457819303E-2</c:v>
                      </c:pt>
                      <c:pt idx="147">
                        <c:v>1.5205300116453347E-2</c:v>
                      </c:pt>
                      <c:pt idx="148">
                        <c:v>2.0572429622507847E-2</c:v>
                      </c:pt>
                      <c:pt idx="149">
                        <c:v>2.252337070701867E-2</c:v>
                      </c:pt>
                      <c:pt idx="150">
                        <c:v>2.2556523726509941E-2</c:v>
                      </c:pt>
                      <c:pt idx="151">
                        <c:v>2.2721856312971779E-2</c:v>
                      </c:pt>
                      <c:pt idx="152">
                        <c:v>2.3231778169544408E-2</c:v>
                      </c:pt>
                      <c:pt idx="153">
                        <c:v>2.4030157935678559E-2</c:v>
                      </c:pt>
                      <c:pt idx="154">
                        <c:v>2.4037239582504338E-2</c:v>
                      </c:pt>
                      <c:pt idx="155">
                        <c:v>2.3922197174955116E-2</c:v>
                      </c:pt>
                      <c:pt idx="156">
                        <c:v>2.43900536912557E-2</c:v>
                      </c:pt>
                      <c:pt idx="157">
                        <c:v>2.4471529523459077E-2</c:v>
                      </c:pt>
                      <c:pt idx="158">
                        <c:v>2.4478967689707469E-2</c:v>
                      </c:pt>
                      <c:pt idx="159">
                        <c:v>2.4064326610447211E-2</c:v>
                      </c:pt>
                      <c:pt idx="160">
                        <c:v>2.4170211661278206E-2</c:v>
                      </c:pt>
                      <c:pt idx="161">
                        <c:v>2.4688633852443138E-2</c:v>
                      </c:pt>
                      <c:pt idx="162">
                        <c:v>2.4747954522726653E-2</c:v>
                      </c:pt>
                      <c:pt idx="163">
                        <c:v>2.3851131923666148E-2</c:v>
                      </c:pt>
                      <c:pt idx="164">
                        <c:v>2.3988462811482612E-2</c:v>
                      </c:pt>
                      <c:pt idx="165">
                        <c:v>2.3177970239494132E-2</c:v>
                      </c:pt>
                      <c:pt idx="166">
                        <c:v>2.1346056670462667E-2</c:v>
                      </c:pt>
                      <c:pt idx="167">
                        <c:v>2.0425777762318173E-2</c:v>
                      </c:pt>
                      <c:pt idx="168">
                        <c:v>1.6496081315710981E-2</c:v>
                      </c:pt>
                      <c:pt idx="169">
                        <c:v>1.3443974944900454E-2</c:v>
                      </c:pt>
                      <c:pt idx="170">
                        <c:v>1.3338184225173308E-2</c:v>
                      </c:pt>
                      <c:pt idx="171">
                        <c:v>1.315881583966225E-2</c:v>
                      </c:pt>
                      <c:pt idx="172">
                        <c:v>1.210824638385577E-2</c:v>
                      </c:pt>
                      <c:pt idx="173">
                        <c:v>1.0025939033835191E-2</c:v>
                      </c:pt>
                      <c:pt idx="174">
                        <c:v>1.0222826379283203E-2</c:v>
                      </c:pt>
                      <c:pt idx="175">
                        <c:v>1.2128579952863986E-2</c:v>
                      </c:pt>
                      <c:pt idx="176">
                        <c:v>1.0350281621681183E-2</c:v>
                      </c:pt>
                      <c:pt idx="177">
                        <c:v>1.0968251112003346E-2</c:v>
                      </c:pt>
                      <c:pt idx="178">
                        <c:v>1.150735839775272E-2</c:v>
                      </c:pt>
                      <c:pt idx="179">
                        <c:v>1.2118879364428433E-2</c:v>
                      </c:pt>
                      <c:pt idx="180">
                        <c:v>1.2186409222319908E-2</c:v>
                      </c:pt>
                      <c:pt idx="181">
                        <c:v>1.1710897961800961E-2</c:v>
                      </c:pt>
                      <c:pt idx="182">
                        <c:v>1.1284098219461075E-2</c:v>
                      </c:pt>
                      <c:pt idx="183">
                        <c:v>1.0906417444304447E-2</c:v>
                      </c:pt>
                      <c:pt idx="184">
                        <c:v>1.116315654607988E-2</c:v>
                      </c:pt>
                      <c:pt idx="185">
                        <c:v>1.1028294591671607E-2</c:v>
                      </c:pt>
                      <c:pt idx="186">
                        <c:v>1.1660302194367561E-2</c:v>
                      </c:pt>
                      <c:pt idx="187">
                        <c:v>1.3663263322179537E-2</c:v>
                      </c:pt>
                      <c:pt idx="188">
                        <c:v>1.4204501950086157E-2</c:v>
                      </c:pt>
                      <c:pt idx="189">
                        <c:v>1.4204254694353945E-2</c:v>
                      </c:pt>
                      <c:pt idx="190">
                        <c:v>1.4588989185160127E-2</c:v>
                      </c:pt>
                      <c:pt idx="191">
                        <c:v>1.8370814824565401E-2</c:v>
                      </c:pt>
                      <c:pt idx="192">
                        <c:v>1.8479648929914681E-2</c:v>
                      </c:pt>
                      <c:pt idx="193">
                        <c:v>1.8144663850840615E-2</c:v>
                      </c:pt>
                      <c:pt idx="194">
                        <c:v>1.8194369950721375E-2</c:v>
                      </c:pt>
                      <c:pt idx="195">
                        <c:v>1.8681921049752897E-2</c:v>
                      </c:pt>
                      <c:pt idx="196">
                        <c:v>1.8687021812134424E-2</c:v>
                      </c:pt>
                      <c:pt idx="197">
                        <c:v>1.8231542112199468E-2</c:v>
                      </c:pt>
                      <c:pt idx="198">
                        <c:v>1.7981690890804414E-2</c:v>
                      </c:pt>
                      <c:pt idx="199">
                        <c:v>1.7999483848824958E-2</c:v>
                      </c:pt>
                      <c:pt idx="200">
                        <c:v>1.853726133306096E-2</c:v>
                      </c:pt>
                      <c:pt idx="201">
                        <c:v>1.8446543995350503E-2</c:v>
                      </c:pt>
                      <c:pt idx="202">
                        <c:v>1.8439004011627944E-2</c:v>
                      </c:pt>
                      <c:pt idx="203">
                        <c:v>1.8434800761870009E-2</c:v>
                      </c:pt>
                      <c:pt idx="204">
                        <c:v>1.8339346163357344E-2</c:v>
                      </c:pt>
                      <c:pt idx="205">
                        <c:v>1.9045924434557687E-2</c:v>
                      </c:pt>
                      <c:pt idx="206">
                        <c:v>1.8715303250620905E-2</c:v>
                      </c:pt>
                      <c:pt idx="207">
                        <c:v>1.72329554264412E-2</c:v>
                      </c:pt>
                      <c:pt idx="208">
                        <c:v>1.6631498688346704E-2</c:v>
                      </c:pt>
                      <c:pt idx="209">
                        <c:v>1.6713167252589242E-2</c:v>
                      </c:pt>
                      <c:pt idx="210">
                        <c:v>1.663338773550288E-2</c:v>
                      </c:pt>
                      <c:pt idx="211">
                        <c:v>1.2258334059282084E-2</c:v>
                      </c:pt>
                      <c:pt idx="212">
                        <c:v>1.2289257744729382E-2</c:v>
                      </c:pt>
                      <c:pt idx="213">
                        <c:v>1.3081646691006319E-2</c:v>
                      </c:pt>
                      <c:pt idx="214">
                        <c:v>1.3535381039300673E-2</c:v>
                      </c:pt>
                      <c:pt idx="215">
                        <c:v>1.6910029891138521E-2</c:v>
                      </c:pt>
                      <c:pt idx="216">
                        <c:v>1.8418974555987195E-2</c:v>
                      </c:pt>
                      <c:pt idx="217">
                        <c:v>1.8444381603104982E-2</c:v>
                      </c:pt>
                      <c:pt idx="218">
                        <c:v>1.8476541446572028E-2</c:v>
                      </c:pt>
                      <c:pt idx="219">
                        <c:v>1.7733847967430823E-2</c:v>
                      </c:pt>
                      <c:pt idx="220">
                        <c:v>1.7475714548604145E-2</c:v>
                      </c:pt>
                      <c:pt idx="221">
                        <c:v>1.7462955448833105E-2</c:v>
                      </c:pt>
                      <c:pt idx="222">
                        <c:v>1.7639573639083854E-2</c:v>
                      </c:pt>
                      <c:pt idx="223">
                        <c:v>1.7974255194659984E-2</c:v>
                      </c:pt>
                      <c:pt idx="224">
                        <c:v>1.8018451017746781E-2</c:v>
                      </c:pt>
                      <c:pt idx="225">
                        <c:v>1.736139309525412E-2</c:v>
                      </c:pt>
                      <c:pt idx="226">
                        <c:v>1.7347745579722348E-2</c:v>
                      </c:pt>
                      <c:pt idx="227">
                        <c:v>1.7262155017770741E-2</c:v>
                      </c:pt>
                      <c:pt idx="228">
                        <c:v>1.7093287798668887E-2</c:v>
                      </c:pt>
                      <c:pt idx="229">
                        <c:v>1.7224828118419043E-2</c:v>
                      </c:pt>
                      <c:pt idx="230">
                        <c:v>1.7364275215865803E-2</c:v>
                      </c:pt>
                      <c:pt idx="231">
                        <c:v>1.7330633750362121E-2</c:v>
                      </c:pt>
                      <c:pt idx="232">
                        <c:v>1.7165720782417543E-2</c:v>
                      </c:pt>
                      <c:pt idx="233">
                        <c:v>1.7507329092848203E-2</c:v>
                      </c:pt>
                      <c:pt idx="234">
                        <c:v>1.737476782736835E-2</c:v>
                      </c:pt>
                      <c:pt idx="235">
                        <c:v>1.1767121946300127E-2</c:v>
                      </c:pt>
                      <c:pt idx="236">
                        <c:v>9.8393142138337789E-3</c:v>
                      </c:pt>
                      <c:pt idx="237">
                        <c:v>9.8620611788115247E-3</c:v>
                      </c:pt>
                      <c:pt idx="238">
                        <c:v>1.0691994800752228E-2</c:v>
                      </c:pt>
                      <c:pt idx="239">
                        <c:v>1.0706965358944732E-2</c:v>
                      </c:pt>
                      <c:pt idx="240">
                        <c:v>1.0678212239853059E-2</c:v>
                      </c:pt>
                      <c:pt idx="241">
                        <c:v>1.0530877351139899E-2</c:v>
                      </c:pt>
                      <c:pt idx="242">
                        <c:v>1.0446114788846632E-2</c:v>
                      </c:pt>
                      <c:pt idx="243">
                        <c:v>1.1462402998870502E-2</c:v>
                      </c:pt>
                      <c:pt idx="244">
                        <c:v>1.1458485430244154E-2</c:v>
                      </c:pt>
                      <c:pt idx="245">
                        <c:v>1.1562114150784434E-2</c:v>
                      </c:pt>
                      <c:pt idx="246">
                        <c:v>1.1666011005556712E-2</c:v>
                      </c:pt>
                      <c:pt idx="247">
                        <c:v>1.1778562416544973E-2</c:v>
                      </c:pt>
                      <c:pt idx="248">
                        <c:v>1.1782425167946866E-2</c:v>
                      </c:pt>
                      <c:pt idx="249">
                        <c:v>1.1550759959652856E-2</c:v>
                      </c:pt>
                      <c:pt idx="250">
                        <c:v>1.1597380119322197E-2</c:v>
                      </c:pt>
                      <c:pt idx="251">
                        <c:v>1.1637928502215195E-2</c:v>
                      </c:pt>
                      <c:pt idx="252">
                        <c:v>1.1634855109375619E-2</c:v>
                      </c:pt>
                      <c:pt idx="253">
                        <c:v>9.7055919881894083E-3</c:v>
                      </c:pt>
                      <c:pt idx="254">
                        <c:v>1.0098218214127068E-2</c:v>
                      </c:pt>
                      <c:pt idx="255">
                        <c:v>1.1400743552197418E-2</c:v>
                      </c:pt>
                      <c:pt idx="256">
                        <c:v>1.1864818693902164E-2</c:v>
                      </c:pt>
                      <c:pt idx="257">
                        <c:v>1.1952051252216827E-2</c:v>
                      </c:pt>
                      <c:pt idx="258">
                        <c:v>1.0588045511505583E-2</c:v>
                      </c:pt>
                      <c:pt idx="259">
                        <c:v>1.0694905428731532E-2</c:v>
                      </c:pt>
                      <c:pt idx="260">
                        <c:v>1.0630312171443494E-2</c:v>
                      </c:pt>
                      <c:pt idx="261">
                        <c:v>1.0927381569803021E-2</c:v>
                      </c:pt>
                      <c:pt idx="262">
                        <c:v>1.1283210261125469E-2</c:v>
                      </c:pt>
                      <c:pt idx="263">
                        <c:v>1.0461977232904856E-2</c:v>
                      </c:pt>
                      <c:pt idx="264">
                        <c:v>1.0461816886461172E-2</c:v>
                      </c:pt>
                      <c:pt idx="265">
                        <c:v>1.0518273575932571E-2</c:v>
                      </c:pt>
                      <c:pt idx="266">
                        <c:v>1.1147834586130079E-2</c:v>
                      </c:pt>
                      <c:pt idx="267">
                        <c:v>1.106899504403017E-2</c:v>
                      </c:pt>
                      <c:pt idx="268">
                        <c:v>1.51050501345891E-2</c:v>
                      </c:pt>
                      <c:pt idx="269">
                        <c:v>1.5128992755194035E-2</c:v>
                      </c:pt>
                      <c:pt idx="270">
                        <c:v>1.5636641238901721E-2</c:v>
                      </c:pt>
                      <c:pt idx="271">
                        <c:v>1.5838117177662817E-2</c:v>
                      </c:pt>
                      <c:pt idx="272">
                        <c:v>1.6772092488303858E-2</c:v>
                      </c:pt>
                      <c:pt idx="273">
                        <c:v>1.670112999331087E-2</c:v>
                      </c:pt>
                      <c:pt idx="274">
                        <c:v>1.7005761247827225E-2</c:v>
                      </c:pt>
                      <c:pt idx="275">
                        <c:v>1.571049510080989E-2</c:v>
                      </c:pt>
                      <c:pt idx="276">
                        <c:v>1.4526485614484929E-2</c:v>
                      </c:pt>
                      <c:pt idx="277">
                        <c:v>1.4531205439098901E-2</c:v>
                      </c:pt>
                      <c:pt idx="278">
                        <c:v>1.4591705965924351E-2</c:v>
                      </c:pt>
                      <c:pt idx="279">
                        <c:v>1.4125679986376639E-2</c:v>
                      </c:pt>
                      <c:pt idx="280">
                        <c:v>1.4389306787419561E-2</c:v>
                      </c:pt>
                      <c:pt idx="281">
                        <c:v>1.4445391350868003E-2</c:v>
                      </c:pt>
                      <c:pt idx="282">
                        <c:v>1.4506115402420316E-2</c:v>
                      </c:pt>
                      <c:pt idx="283">
                        <c:v>1.485670051841621E-2</c:v>
                      </c:pt>
                      <c:pt idx="284">
                        <c:v>1.5259637821784454E-2</c:v>
                      </c:pt>
                      <c:pt idx="285">
                        <c:v>1.6279718934726725E-2</c:v>
                      </c:pt>
                      <c:pt idx="286">
                        <c:v>1.6928138535762371E-2</c:v>
                      </c:pt>
                      <c:pt idx="287">
                        <c:v>1.6715526327824491E-2</c:v>
                      </c:pt>
                      <c:pt idx="288">
                        <c:v>1.9617825609074928E-2</c:v>
                      </c:pt>
                      <c:pt idx="289">
                        <c:v>1.9426619029998662E-2</c:v>
                      </c:pt>
                      <c:pt idx="290">
                        <c:v>1.9216175055919833E-2</c:v>
                      </c:pt>
                      <c:pt idx="291">
                        <c:v>1.9457190881718607E-2</c:v>
                      </c:pt>
                      <c:pt idx="292">
                        <c:v>1.9531106013771189E-2</c:v>
                      </c:pt>
                      <c:pt idx="293">
                        <c:v>1.9616906194332415E-2</c:v>
                      </c:pt>
                      <c:pt idx="294">
                        <c:v>1.9282873772892332E-2</c:v>
                      </c:pt>
                      <c:pt idx="295">
                        <c:v>1.9483975675428231E-2</c:v>
                      </c:pt>
                      <c:pt idx="296">
                        <c:v>1.9505219556828438E-2</c:v>
                      </c:pt>
                      <c:pt idx="297">
                        <c:v>2.0245190066515095E-2</c:v>
                      </c:pt>
                      <c:pt idx="298">
                        <c:v>2.3094792826022517E-2</c:v>
                      </c:pt>
                      <c:pt idx="299">
                        <c:v>2.3128506611534212E-2</c:v>
                      </c:pt>
                      <c:pt idx="300">
                        <c:v>2.876484311402849E-2</c:v>
                      </c:pt>
                      <c:pt idx="301">
                        <c:v>4.0065237962490265E-2</c:v>
                      </c:pt>
                      <c:pt idx="302">
                        <c:v>3.9684650158849956E-2</c:v>
                      </c:pt>
                      <c:pt idx="303">
                        <c:v>4.0293925064120953E-2</c:v>
                      </c:pt>
                      <c:pt idx="304">
                        <c:v>4.0342686052280266E-2</c:v>
                      </c:pt>
                      <c:pt idx="305">
                        <c:v>3.8621792398111643E-2</c:v>
                      </c:pt>
                      <c:pt idx="306">
                        <c:v>4.3267796155841108E-2</c:v>
                      </c:pt>
                      <c:pt idx="307">
                        <c:v>4.8877026375912978E-2</c:v>
                      </c:pt>
                      <c:pt idx="308">
                        <c:v>4.8647714774510326E-2</c:v>
                      </c:pt>
                      <c:pt idx="309">
                        <c:v>5.3225411284161236E-2</c:v>
                      </c:pt>
                      <c:pt idx="310">
                        <c:v>5.7101556728874639E-2</c:v>
                      </c:pt>
                      <c:pt idx="311">
                        <c:v>5.7382462759656055E-2</c:v>
                      </c:pt>
                      <c:pt idx="312">
                        <c:v>5.7393235515877966E-2</c:v>
                      </c:pt>
                      <c:pt idx="313">
                        <c:v>5.7371977920021883E-2</c:v>
                      </c:pt>
                      <c:pt idx="314">
                        <c:v>5.7047174481237646E-2</c:v>
                      </c:pt>
                      <c:pt idx="315">
                        <c:v>5.7090999310461993E-2</c:v>
                      </c:pt>
                      <c:pt idx="316">
                        <c:v>5.7090389651076406E-2</c:v>
                      </c:pt>
                      <c:pt idx="317">
                        <c:v>5.7475416316821737E-2</c:v>
                      </c:pt>
                      <c:pt idx="318">
                        <c:v>5.8514480458903423E-2</c:v>
                      </c:pt>
                      <c:pt idx="319">
                        <c:v>5.9095240794349253E-2</c:v>
                      </c:pt>
                      <c:pt idx="320">
                        <c:v>5.5510158303445738E-2</c:v>
                      </c:pt>
                      <c:pt idx="321">
                        <c:v>4.3693147829272493E-2</c:v>
                      </c:pt>
                      <c:pt idx="322">
                        <c:v>4.3401817966160688E-2</c:v>
                      </c:pt>
                      <c:pt idx="323">
                        <c:v>4.5471996403227542E-2</c:v>
                      </c:pt>
                      <c:pt idx="324">
                        <c:v>4.5381337670014468E-2</c:v>
                      </c:pt>
                      <c:pt idx="325">
                        <c:v>4.4305059549664683E-2</c:v>
                      </c:pt>
                      <c:pt idx="326">
                        <c:v>4.2989114448646074E-2</c:v>
                      </c:pt>
                      <c:pt idx="327">
                        <c:v>4.1883653049315468E-2</c:v>
                      </c:pt>
                      <c:pt idx="328">
                        <c:v>3.9680149115532512E-2</c:v>
                      </c:pt>
                      <c:pt idx="329">
                        <c:v>3.5952497530835972E-2</c:v>
                      </c:pt>
                      <c:pt idx="330">
                        <c:v>3.1606509097808454E-2</c:v>
                      </c:pt>
                      <c:pt idx="331">
                        <c:v>3.13788655905409E-2</c:v>
                      </c:pt>
                      <c:pt idx="332">
                        <c:v>3.0861458196062726E-2</c:v>
                      </c:pt>
                      <c:pt idx="333">
                        <c:v>3.1723914653758942E-2</c:v>
                      </c:pt>
                      <c:pt idx="334">
                        <c:v>3.1930838949182139E-2</c:v>
                      </c:pt>
                      <c:pt idx="335">
                        <c:v>3.5730051312328405E-2</c:v>
                      </c:pt>
                      <c:pt idx="336">
                        <c:v>3.615605843630941E-2</c:v>
                      </c:pt>
                      <c:pt idx="337">
                        <c:v>3.435829571556575E-2</c:v>
                      </c:pt>
                      <c:pt idx="338">
                        <c:v>3.320700883252977E-2</c:v>
                      </c:pt>
                      <c:pt idx="339">
                        <c:v>3.2133777620237308E-2</c:v>
                      </c:pt>
                      <c:pt idx="340">
                        <c:v>3.0923341800214166E-2</c:v>
                      </c:pt>
                      <c:pt idx="341">
                        <c:v>2.9441641481718465E-2</c:v>
                      </c:pt>
                      <c:pt idx="342">
                        <c:v>2.9939273715028546E-2</c:v>
                      </c:pt>
                      <c:pt idx="343">
                        <c:v>2.8363977509847947E-2</c:v>
                      </c:pt>
                      <c:pt idx="344">
                        <c:v>2.9081542241844015E-2</c:v>
                      </c:pt>
                      <c:pt idx="345">
                        <c:v>3.2524179703896358E-2</c:v>
                      </c:pt>
                      <c:pt idx="346">
                        <c:v>3.2562698622950172E-2</c:v>
                      </c:pt>
                      <c:pt idx="347">
                        <c:v>3.0653506472481027E-2</c:v>
                      </c:pt>
                      <c:pt idx="348">
                        <c:v>3.0473732950451748E-2</c:v>
                      </c:pt>
                      <c:pt idx="349">
                        <c:v>3.0454945046846968E-2</c:v>
                      </c:pt>
                      <c:pt idx="350">
                        <c:v>3.0399907984334788E-2</c:v>
                      </c:pt>
                      <c:pt idx="351">
                        <c:v>3.1001256512651704E-2</c:v>
                      </c:pt>
                      <c:pt idx="352">
                        <c:v>3.0992499256069242E-2</c:v>
                      </c:pt>
                      <c:pt idx="353">
                        <c:v>3.0647408515304831E-2</c:v>
                      </c:pt>
                      <c:pt idx="354">
                        <c:v>3.040068800114E-2</c:v>
                      </c:pt>
                      <c:pt idx="355">
                        <c:v>2.3427809740175429E-2</c:v>
                      </c:pt>
                      <c:pt idx="356">
                        <c:v>2.3944142065691551E-2</c:v>
                      </c:pt>
                      <c:pt idx="357">
                        <c:v>2.3949497135735315E-2</c:v>
                      </c:pt>
                      <c:pt idx="358">
                        <c:v>2.3490529773698279E-2</c:v>
                      </c:pt>
                      <c:pt idx="359">
                        <c:v>2.4786222957992914E-2</c:v>
                      </c:pt>
                      <c:pt idx="360">
                        <c:v>2.5515506728184735E-2</c:v>
                      </c:pt>
                      <c:pt idx="361">
                        <c:v>2.5771580551362694E-2</c:v>
                      </c:pt>
                      <c:pt idx="362">
                        <c:v>2.8559091130465997E-2</c:v>
                      </c:pt>
                      <c:pt idx="363">
                        <c:v>2.8711011170670129E-2</c:v>
                      </c:pt>
                      <c:pt idx="364">
                        <c:v>2.8435958517061294E-2</c:v>
                      </c:pt>
                      <c:pt idx="365">
                        <c:v>2.5628289582123515E-2</c:v>
                      </c:pt>
                      <c:pt idx="366">
                        <c:v>2.5539513808857627E-2</c:v>
                      </c:pt>
                      <c:pt idx="367">
                        <c:v>2.5576120424449435E-2</c:v>
                      </c:pt>
                      <c:pt idx="368">
                        <c:v>2.5456088628569146E-2</c:v>
                      </c:pt>
                      <c:pt idx="369">
                        <c:v>2.5601238591365632E-2</c:v>
                      </c:pt>
                      <c:pt idx="370">
                        <c:v>2.600705877998909E-2</c:v>
                      </c:pt>
                      <c:pt idx="371">
                        <c:v>2.6259252994065559E-2</c:v>
                      </c:pt>
                      <c:pt idx="372">
                        <c:v>2.6057479489569605E-2</c:v>
                      </c:pt>
                      <c:pt idx="373">
                        <c:v>2.5849200975670845E-2</c:v>
                      </c:pt>
                      <c:pt idx="374">
                        <c:v>2.5841063654793928E-2</c:v>
                      </c:pt>
                      <c:pt idx="375">
                        <c:v>2.5640986507409983E-2</c:v>
                      </c:pt>
                      <c:pt idx="376">
                        <c:v>2.4079123986510052E-2</c:v>
                      </c:pt>
                      <c:pt idx="377">
                        <c:v>2.5509419506535819E-2</c:v>
                      </c:pt>
                      <c:pt idx="378">
                        <c:v>2.384957439459208E-2</c:v>
                      </c:pt>
                      <c:pt idx="379">
                        <c:v>2.4191877059353641E-2</c:v>
                      </c:pt>
                      <c:pt idx="380">
                        <c:v>2.441359801183899E-2</c:v>
                      </c:pt>
                      <c:pt idx="381">
                        <c:v>2.4598510085966998E-2</c:v>
                      </c:pt>
                      <c:pt idx="382">
                        <c:v>2.0902563232918302E-2</c:v>
                      </c:pt>
                      <c:pt idx="383">
                        <c:v>2.0453147340789558E-2</c:v>
                      </c:pt>
                      <c:pt idx="384">
                        <c:v>2.1241784619808315E-2</c:v>
                      </c:pt>
                      <c:pt idx="385">
                        <c:v>2.0357296446671985E-2</c:v>
                      </c:pt>
                      <c:pt idx="386">
                        <c:v>2.164629851239953E-2</c:v>
                      </c:pt>
                      <c:pt idx="387">
                        <c:v>2.1949673426138568E-2</c:v>
                      </c:pt>
                      <c:pt idx="388">
                        <c:v>2.1762790259991865E-2</c:v>
                      </c:pt>
                      <c:pt idx="389">
                        <c:v>2.2054047444376373E-2</c:v>
                      </c:pt>
                      <c:pt idx="390">
                        <c:v>2.1468039691187466E-2</c:v>
                      </c:pt>
                      <c:pt idx="391">
                        <c:v>2.0365530233860132E-2</c:v>
                      </c:pt>
                      <c:pt idx="392">
                        <c:v>2.0347915448959808E-2</c:v>
                      </c:pt>
                      <c:pt idx="393">
                        <c:v>2.0205808282066407E-2</c:v>
                      </c:pt>
                      <c:pt idx="394">
                        <c:v>2.0117492208070655E-2</c:v>
                      </c:pt>
                      <c:pt idx="395">
                        <c:v>2.0038290772262327E-2</c:v>
                      </c:pt>
                      <c:pt idx="396">
                        <c:v>2.0247164923147452E-2</c:v>
                      </c:pt>
                      <c:pt idx="397">
                        <c:v>1.9716804171395205E-2</c:v>
                      </c:pt>
                      <c:pt idx="398">
                        <c:v>1.9546302059182851E-2</c:v>
                      </c:pt>
                      <c:pt idx="399">
                        <c:v>1.9067085422586161E-2</c:v>
                      </c:pt>
                      <c:pt idx="400">
                        <c:v>1.8062555200225369E-2</c:v>
                      </c:pt>
                      <c:pt idx="401">
                        <c:v>1.7704872394558546E-2</c:v>
                      </c:pt>
                      <c:pt idx="402">
                        <c:v>1.8115629711086611E-2</c:v>
                      </c:pt>
                      <c:pt idx="403">
                        <c:v>1.8587276332135055E-2</c:v>
                      </c:pt>
                      <c:pt idx="404">
                        <c:v>1.8064818180603258E-2</c:v>
                      </c:pt>
                      <c:pt idx="405">
                        <c:v>1.7911575026502046E-2</c:v>
                      </c:pt>
                      <c:pt idx="406">
                        <c:v>1.6834713150542292E-2</c:v>
                      </c:pt>
                      <c:pt idx="407">
                        <c:v>1.6341642283014289E-2</c:v>
                      </c:pt>
                      <c:pt idx="408">
                        <c:v>1.6550480669895527E-2</c:v>
                      </c:pt>
                      <c:pt idx="409">
                        <c:v>1.6317464927177602E-2</c:v>
                      </c:pt>
                      <c:pt idx="410">
                        <c:v>1.615048383550384E-2</c:v>
                      </c:pt>
                      <c:pt idx="411">
                        <c:v>1.7055614579078743E-2</c:v>
                      </c:pt>
                      <c:pt idx="412">
                        <c:v>1.7067090031436256E-2</c:v>
                      </c:pt>
                      <c:pt idx="413">
                        <c:v>1.6428773002291355E-2</c:v>
                      </c:pt>
                      <c:pt idx="414">
                        <c:v>1.6410297262828919E-2</c:v>
                      </c:pt>
                      <c:pt idx="415">
                        <c:v>1.6698908568819813E-2</c:v>
                      </c:pt>
                      <c:pt idx="416">
                        <c:v>1.648178348473131E-2</c:v>
                      </c:pt>
                      <c:pt idx="417">
                        <c:v>1.4115337141107303E-2</c:v>
                      </c:pt>
                      <c:pt idx="418">
                        <c:v>1.4441710474453816E-2</c:v>
                      </c:pt>
                      <c:pt idx="419">
                        <c:v>1.3988445328818809E-2</c:v>
                      </c:pt>
                      <c:pt idx="420">
                        <c:v>1.3859223902958236E-2</c:v>
                      </c:pt>
                      <c:pt idx="421">
                        <c:v>1.652258606401771E-2</c:v>
                      </c:pt>
                      <c:pt idx="422">
                        <c:v>1.6286806178772262E-2</c:v>
                      </c:pt>
                      <c:pt idx="423">
                        <c:v>1.6215705321622229E-2</c:v>
                      </c:pt>
                      <c:pt idx="424">
                        <c:v>1.5832525287412965E-2</c:v>
                      </c:pt>
                      <c:pt idx="425">
                        <c:v>1.3783311073582162E-2</c:v>
                      </c:pt>
                      <c:pt idx="426">
                        <c:v>1.5033351501903573E-2</c:v>
                      </c:pt>
                      <c:pt idx="427">
                        <c:v>1.5154229093179173E-2</c:v>
                      </c:pt>
                      <c:pt idx="428">
                        <c:v>1.501602808303084E-2</c:v>
                      </c:pt>
                      <c:pt idx="429">
                        <c:v>1.4987143301137765E-2</c:v>
                      </c:pt>
                      <c:pt idx="430">
                        <c:v>1.5096721274215155E-2</c:v>
                      </c:pt>
                      <c:pt idx="431">
                        <c:v>1.4156667267805552E-2</c:v>
                      </c:pt>
                      <c:pt idx="432">
                        <c:v>1.443902141261668E-2</c:v>
                      </c:pt>
                      <c:pt idx="433">
                        <c:v>1.4293085923387509E-2</c:v>
                      </c:pt>
                      <c:pt idx="434">
                        <c:v>1.6238650790740786E-2</c:v>
                      </c:pt>
                      <c:pt idx="435">
                        <c:v>1.5958480609245176E-2</c:v>
                      </c:pt>
                      <c:pt idx="436">
                        <c:v>1.8327533664914006E-2</c:v>
                      </c:pt>
                      <c:pt idx="437">
                        <c:v>1.9045786243331725E-2</c:v>
                      </c:pt>
                      <c:pt idx="438">
                        <c:v>1.8754058264134822E-2</c:v>
                      </c:pt>
                      <c:pt idx="439">
                        <c:v>1.900209989611611E-2</c:v>
                      </c:pt>
                      <c:pt idx="440">
                        <c:v>1.9254180108991444E-2</c:v>
                      </c:pt>
                      <c:pt idx="441">
                        <c:v>1.7544892977239934E-2</c:v>
                      </c:pt>
                      <c:pt idx="442">
                        <c:v>1.7617890948335102E-2</c:v>
                      </c:pt>
                      <c:pt idx="443">
                        <c:v>1.74219037976426E-2</c:v>
                      </c:pt>
                      <c:pt idx="444">
                        <c:v>1.7741833847002061E-2</c:v>
                      </c:pt>
                      <c:pt idx="445">
                        <c:v>1.7515670094213405E-2</c:v>
                      </c:pt>
                      <c:pt idx="446">
                        <c:v>1.6648151511897524E-2</c:v>
                      </c:pt>
                      <c:pt idx="447">
                        <c:v>1.6157151902993844E-2</c:v>
                      </c:pt>
                      <c:pt idx="448">
                        <c:v>1.6616826825862088E-2</c:v>
                      </c:pt>
                      <c:pt idx="449">
                        <c:v>1.6744018537667642E-2</c:v>
                      </c:pt>
                      <c:pt idx="450">
                        <c:v>1.6589334693686321E-2</c:v>
                      </c:pt>
                      <c:pt idx="451">
                        <c:v>1.6390906958011587E-2</c:v>
                      </c:pt>
                      <c:pt idx="452">
                        <c:v>1.7362598543917224E-2</c:v>
                      </c:pt>
                      <c:pt idx="453">
                        <c:v>1.8270328776478415E-2</c:v>
                      </c:pt>
                      <c:pt idx="454">
                        <c:v>1.6727183952242416E-2</c:v>
                      </c:pt>
                      <c:pt idx="455">
                        <c:v>1.6912549241823643E-2</c:v>
                      </c:pt>
                      <c:pt idx="456">
                        <c:v>1.4916368075144359E-2</c:v>
                      </c:pt>
                      <c:pt idx="457">
                        <c:v>1.5545756611658657E-2</c:v>
                      </c:pt>
                      <c:pt idx="458">
                        <c:v>1.5548604414838222E-2</c:v>
                      </c:pt>
                      <c:pt idx="459">
                        <c:v>1.6198634135728814E-2</c:v>
                      </c:pt>
                      <c:pt idx="460">
                        <c:v>1.6122867062171836E-2</c:v>
                      </c:pt>
                      <c:pt idx="461">
                        <c:v>2.0513719958908438E-2</c:v>
                      </c:pt>
                      <c:pt idx="462">
                        <c:v>2.0416143502928651E-2</c:v>
                      </c:pt>
                      <c:pt idx="463">
                        <c:v>2.0554003296160018E-2</c:v>
                      </c:pt>
                      <c:pt idx="464">
                        <c:v>2.1104508061383975E-2</c:v>
                      </c:pt>
                      <c:pt idx="465">
                        <c:v>2.1961623059537395E-2</c:v>
                      </c:pt>
                      <c:pt idx="466">
                        <c:v>2.2047802366021184E-2</c:v>
                      </c:pt>
                      <c:pt idx="467">
                        <c:v>2.2626410750505008E-2</c:v>
                      </c:pt>
                      <c:pt idx="468">
                        <c:v>2.228743751428499E-2</c:v>
                      </c:pt>
                      <c:pt idx="469">
                        <c:v>2.7821971734662193E-2</c:v>
                      </c:pt>
                      <c:pt idx="470">
                        <c:v>3.1068407839894188E-2</c:v>
                      </c:pt>
                      <c:pt idx="471">
                        <c:v>3.1087566359170742E-2</c:v>
                      </c:pt>
                      <c:pt idx="472">
                        <c:v>3.0754778865647567E-2</c:v>
                      </c:pt>
                      <c:pt idx="473">
                        <c:v>3.0299258844180461E-2</c:v>
                      </c:pt>
                      <c:pt idx="474">
                        <c:v>3.0667023093592035E-2</c:v>
                      </c:pt>
                      <c:pt idx="475">
                        <c:v>3.0705870728882614E-2</c:v>
                      </c:pt>
                      <c:pt idx="476">
                        <c:v>3.0576993047718461E-2</c:v>
                      </c:pt>
                      <c:pt idx="477">
                        <c:v>3.0034124841276332E-2</c:v>
                      </c:pt>
                      <c:pt idx="478">
                        <c:v>3.0057115947798935E-2</c:v>
                      </c:pt>
                      <c:pt idx="479">
                        <c:v>2.9341966353690817E-2</c:v>
                      </c:pt>
                      <c:pt idx="480">
                        <c:v>2.9332477233443326E-2</c:v>
                      </c:pt>
                      <c:pt idx="481">
                        <c:v>2.6141966520675981E-2</c:v>
                      </c:pt>
                      <c:pt idx="482">
                        <c:v>2.612738350341352E-2</c:v>
                      </c:pt>
                      <c:pt idx="483">
                        <c:v>2.6060512582145E-2</c:v>
                      </c:pt>
                      <c:pt idx="484">
                        <c:v>2.6044451267470931E-2</c:v>
                      </c:pt>
                      <c:pt idx="485">
                        <c:v>2.5744679066403171E-2</c:v>
                      </c:pt>
                      <c:pt idx="486">
                        <c:v>2.60451252503144E-2</c:v>
                      </c:pt>
                      <c:pt idx="487">
                        <c:v>2.6082818591029965E-2</c:v>
                      </c:pt>
                      <c:pt idx="488">
                        <c:v>2.6041181789311831E-2</c:v>
                      </c:pt>
                      <c:pt idx="489">
                        <c:v>1.9751224633316973E-2</c:v>
                      </c:pt>
                      <c:pt idx="490">
                        <c:v>1.465102326350535E-2</c:v>
                      </c:pt>
                      <c:pt idx="491">
                        <c:v>1.4936754362089398E-2</c:v>
                      </c:pt>
                      <c:pt idx="492">
                        <c:v>1.4248784279798525E-2</c:v>
                      </c:pt>
                      <c:pt idx="493">
                        <c:v>1.4271645273279522E-2</c:v>
                      </c:pt>
                      <c:pt idx="494">
                        <c:v>1.405766903188959E-2</c:v>
                      </c:pt>
                      <c:pt idx="495">
                        <c:v>1.4065536478307701E-2</c:v>
                      </c:pt>
                      <c:pt idx="496">
                        <c:v>1.3144031652241617E-2</c:v>
                      </c:pt>
                      <c:pt idx="497">
                        <c:v>1.3359167307168764E-2</c:v>
                      </c:pt>
                      <c:pt idx="498">
                        <c:v>1.3980807914817976E-2</c:v>
                      </c:pt>
                      <c:pt idx="499">
                        <c:v>1.4140483971092039E-2</c:v>
                      </c:pt>
                      <c:pt idx="500">
                        <c:v>1.473937633797638E-2</c:v>
                      </c:pt>
                      <c:pt idx="501">
                        <c:v>1.3751954910858047E-2</c:v>
                      </c:pt>
                      <c:pt idx="502">
                        <c:v>1.4193967778292007E-2</c:v>
                      </c:pt>
                      <c:pt idx="503">
                        <c:v>1.364804378826656E-2</c:v>
                      </c:pt>
                      <c:pt idx="504">
                        <c:v>1.3105281489040096E-2</c:v>
                      </c:pt>
                      <c:pt idx="505">
                        <c:v>1.295753007498246E-2</c:v>
                      </c:pt>
                      <c:pt idx="506">
                        <c:v>1.3081895921844226E-2</c:v>
                      </c:pt>
                      <c:pt idx="507">
                        <c:v>1.2393855595286662E-2</c:v>
                      </c:pt>
                      <c:pt idx="508">
                        <c:v>1.2775852837919984E-2</c:v>
                      </c:pt>
                      <c:pt idx="509">
                        <c:v>1.3214665700555267E-2</c:v>
                      </c:pt>
                      <c:pt idx="510">
                        <c:v>1.3557726668202052E-2</c:v>
                      </c:pt>
                      <c:pt idx="511">
                        <c:v>1.3542874219912602E-2</c:v>
                      </c:pt>
                      <c:pt idx="512">
                        <c:v>1.3439660423800456E-2</c:v>
                      </c:pt>
                      <c:pt idx="513">
                        <c:v>1.3154698627821058E-2</c:v>
                      </c:pt>
                      <c:pt idx="514">
                        <c:v>1.4254478562288323E-2</c:v>
                      </c:pt>
                      <c:pt idx="515">
                        <c:v>1.7676642367857057E-2</c:v>
                      </c:pt>
                      <c:pt idx="516">
                        <c:v>1.9055285051497159E-2</c:v>
                      </c:pt>
                      <c:pt idx="517">
                        <c:v>1.8669756045559018E-2</c:v>
                      </c:pt>
                      <c:pt idx="518">
                        <c:v>1.830407192106313E-2</c:v>
                      </c:pt>
                      <c:pt idx="519">
                        <c:v>1.9043038621363327E-2</c:v>
                      </c:pt>
                      <c:pt idx="520">
                        <c:v>1.9497767493100757E-2</c:v>
                      </c:pt>
                      <c:pt idx="521">
                        <c:v>2.0804421910776041E-2</c:v>
                      </c:pt>
                      <c:pt idx="522">
                        <c:v>2.0527144644457578E-2</c:v>
                      </c:pt>
                      <c:pt idx="523">
                        <c:v>2.0711172094925089E-2</c:v>
                      </c:pt>
                      <c:pt idx="524">
                        <c:v>2.0780333748609485E-2</c:v>
                      </c:pt>
                      <c:pt idx="525">
                        <c:v>2.2593897965606943E-2</c:v>
                      </c:pt>
                      <c:pt idx="526">
                        <c:v>2.3362088049587955E-2</c:v>
                      </c:pt>
                      <c:pt idx="527">
                        <c:v>2.3373722399670845E-2</c:v>
                      </c:pt>
                      <c:pt idx="528">
                        <c:v>2.32973836392819E-2</c:v>
                      </c:pt>
                      <c:pt idx="529">
                        <c:v>2.2903106140208407E-2</c:v>
                      </c:pt>
                      <c:pt idx="530">
                        <c:v>2.2829868465979581E-2</c:v>
                      </c:pt>
                      <c:pt idx="531">
                        <c:v>2.327923375095874E-2</c:v>
                      </c:pt>
                      <c:pt idx="532">
                        <c:v>2.3591039093056262E-2</c:v>
                      </c:pt>
                      <c:pt idx="533">
                        <c:v>2.6072720806490587E-2</c:v>
                      </c:pt>
                      <c:pt idx="534">
                        <c:v>2.5244327075744581E-2</c:v>
                      </c:pt>
                      <c:pt idx="535">
                        <c:v>2.3391048174501671E-2</c:v>
                      </c:pt>
                      <c:pt idx="536">
                        <c:v>2.2310147888358747E-2</c:v>
                      </c:pt>
                      <c:pt idx="537">
                        <c:v>2.2582038821634426E-2</c:v>
                      </c:pt>
                      <c:pt idx="538">
                        <c:v>2.265812934059688E-2</c:v>
                      </c:pt>
                      <c:pt idx="539">
                        <c:v>2.2337078947451478E-2</c:v>
                      </c:pt>
                      <c:pt idx="540">
                        <c:v>2.1162213588780763E-2</c:v>
                      </c:pt>
                      <c:pt idx="541">
                        <c:v>2.0399912491087267E-2</c:v>
                      </c:pt>
                      <c:pt idx="542">
                        <c:v>1.9711465756376757E-2</c:v>
                      </c:pt>
                      <c:pt idx="543">
                        <c:v>1.9154796229461098E-2</c:v>
                      </c:pt>
                      <c:pt idx="544">
                        <c:v>1.9195688226341781E-2</c:v>
                      </c:pt>
                      <c:pt idx="545">
                        <c:v>1.8285469082145928E-2</c:v>
                      </c:pt>
                      <c:pt idx="546">
                        <c:v>1.7815421062261499E-2</c:v>
                      </c:pt>
                      <c:pt idx="547">
                        <c:v>1.7515317858830686E-2</c:v>
                      </c:pt>
                      <c:pt idx="548">
                        <c:v>1.9544052317500126E-2</c:v>
                      </c:pt>
                      <c:pt idx="549">
                        <c:v>2.027557730990974E-2</c:v>
                      </c:pt>
                      <c:pt idx="550">
                        <c:v>2.1566405970737449E-2</c:v>
                      </c:pt>
                      <c:pt idx="551">
                        <c:v>2.1087465086363964E-2</c:v>
                      </c:pt>
                      <c:pt idx="552">
                        <c:v>2.1512312125589652E-2</c:v>
                      </c:pt>
                      <c:pt idx="553">
                        <c:v>1.9865898040699371E-2</c:v>
                      </c:pt>
                      <c:pt idx="554">
                        <c:v>1.9838756352924789E-2</c:v>
                      </c:pt>
                      <c:pt idx="555">
                        <c:v>1.9908085747590305E-2</c:v>
                      </c:pt>
                      <c:pt idx="556">
                        <c:v>2.0230785444466527E-2</c:v>
                      </c:pt>
                      <c:pt idx="557">
                        <c:v>2.0055390685698945E-2</c:v>
                      </c:pt>
                      <c:pt idx="558">
                        <c:v>2.0075651315485141E-2</c:v>
                      </c:pt>
                      <c:pt idx="559">
                        <c:v>1.978306716073025E-2</c:v>
                      </c:pt>
                      <c:pt idx="560">
                        <c:v>1.9652483181866041E-2</c:v>
                      </c:pt>
                      <c:pt idx="561">
                        <c:v>1.9892032433301284E-2</c:v>
                      </c:pt>
                      <c:pt idx="562">
                        <c:v>1.9923260246769218E-2</c:v>
                      </c:pt>
                      <c:pt idx="563">
                        <c:v>2.3724665040930369E-2</c:v>
                      </c:pt>
                      <c:pt idx="564">
                        <c:v>2.3658730434476364E-2</c:v>
                      </c:pt>
                      <c:pt idx="565">
                        <c:v>2.327664885697623E-2</c:v>
                      </c:pt>
                      <c:pt idx="566">
                        <c:v>2.3269907310906709E-2</c:v>
                      </c:pt>
                      <c:pt idx="567">
                        <c:v>2.3354748407648243E-2</c:v>
                      </c:pt>
                      <c:pt idx="568">
                        <c:v>2.2528441987555457E-2</c:v>
                      </c:pt>
                      <c:pt idx="569">
                        <c:v>2.2080614396353317E-2</c:v>
                      </c:pt>
                      <c:pt idx="570">
                        <c:v>2.130637048611634E-2</c:v>
                      </c:pt>
                      <c:pt idx="571">
                        <c:v>2.1910266230820544E-2</c:v>
                      </c:pt>
                      <c:pt idx="572">
                        <c:v>2.1115617671816519E-2</c:v>
                      </c:pt>
                      <c:pt idx="573">
                        <c:v>1.9586037998152589E-2</c:v>
                      </c:pt>
                      <c:pt idx="574">
                        <c:v>1.9586834215948066E-2</c:v>
                      </c:pt>
                      <c:pt idx="575">
                        <c:v>1.9234418143595701E-2</c:v>
                      </c:pt>
                      <c:pt idx="576">
                        <c:v>1.8884284001023214E-2</c:v>
                      </c:pt>
                      <c:pt idx="577">
                        <c:v>1.8822194242355837E-2</c:v>
                      </c:pt>
                      <c:pt idx="578">
                        <c:v>1.8722561391052987E-2</c:v>
                      </c:pt>
                      <c:pt idx="579">
                        <c:v>1.9276384992826457E-2</c:v>
                      </c:pt>
                      <c:pt idx="580">
                        <c:v>1.9321385002645936E-2</c:v>
                      </c:pt>
                      <c:pt idx="581">
                        <c:v>1.9101816511825256E-2</c:v>
                      </c:pt>
                      <c:pt idx="582">
                        <c:v>1.9295411563356277E-2</c:v>
                      </c:pt>
                      <c:pt idx="583">
                        <c:v>1.302775549425195E-2</c:v>
                      </c:pt>
                      <c:pt idx="584">
                        <c:v>1.3230504016016135E-2</c:v>
                      </c:pt>
                      <c:pt idx="585">
                        <c:v>1.3468897846439145E-2</c:v>
                      </c:pt>
                      <c:pt idx="586">
                        <c:v>1.3546762482447197E-2</c:v>
                      </c:pt>
                      <c:pt idx="587">
                        <c:v>1.3815606853899811E-2</c:v>
                      </c:pt>
                      <c:pt idx="588">
                        <c:v>1.3472063769930147E-2</c:v>
                      </c:pt>
                      <c:pt idx="589">
                        <c:v>1.3710683275458135E-2</c:v>
                      </c:pt>
                      <c:pt idx="590">
                        <c:v>1.4928199030400654E-2</c:v>
                      </c:pt>
                      <c:pt idx="591">
                        <c:v>1.3729832276522587E-2</c:v>
                      </c:pt>
                      <c:pt idx="592">
                        <c:v>2.318196826942549E-2</c:v>
                      </c:pt>
                      <c:pt idx="593">
                        <c:v>2.3608212220106378E-2</c:v>
                      </c:pt>
                      <c:pt idx="594">
                        <c:v>2.3661900933224202E-2</c:v>
                      </c:pt>
                      <c:pt idx="595">
                        <c:v>2.3572008965905469E-2</c:v>
                      </c:pt>
                      <c:pt idx="596">
                        <c:v>2.3630011489077361E-2</c:v>
                      </c:pt>
                      <c:pt idx="597">
                        <c:v>2.377208111316775E-2</c:v>
                      </c:pt>
                      <c:pt idx="598">
                        <c:v>2.4454884461003197E-2</c:v>
                      </c:pt>
                      <c:pt idx="599">
                        <c:v>2.3434452036823691E-2</c:v>
                      </c:pt>
                      <c:pt idx="600">
                        <c:v>2.341134993139718E-2</c:v>
                      </c:pt>
                      <c:pt idx="601">
                        <c:v>2.3398725197873036E-2</c:v>
                      </c:pt>
                      <c:pt idx="602">
                        <c:v>2.2927232908106072E-2</c:v>
                      </c:pt>
                      <c:pt idx="603">
                        <c:v>2.3104950499513409E-2</c:v>
                      </c:pt>
                      <c:pt idx="604">
                        <c:v>2.3018933256902172E-2</c:v>
                      </c:pt>
                      <c:pt idx="605">
                        <c:v>2.2525334735096606E-2</c:v>
                      </c:pt>
                      <c:pt idx="606">
                        <c:v>2.2525310130816892E-2</c:v>
                      </c:pt>
                      <c:pt idx="607">
                        <c:v>2.2101146174385102E-2</c:v>
                      </c:pt>
                      <c:pt idx="608">
                        <c:v>2.2162568012732798E-2</c:v>
                      </c:pt>
                      <c:pt idx="609">
                        <c:v>2.0619318636963774E-2</c:v>
                      </c:pt>
                      <c:pt idx="610">
                        <c:v>2.0161684465652419E-2</c:v>
                      </c:pt>
                      <c:pt idx="611">
                        <c:v>2.0316962457240472E-2</c:v>
                      </c:pt>
                      <c:pt idx="612">
                        <c:v>1.0442498413382021E-2</c:v>
                      </c:pt>
                      <c:pt idx="613">
                        <c:v>9.7451006280699446E-3</c:v>
                      </c:pt>
                      <c:pt idx="614">
                        <c:v>9.6449235809690191E-3</c:v>
                      </c:pt>
                      <c:pt idx="615">
                        <c:v>9.7248764347421732E-3</c:v>
                      </c:pt>
                      <c:pt idx="616">
                        <c:v>9.9094593598373984E-3</c:v>
                      </c:pt>
                      <c:pt idx="617">
                        <c:v>9.704518216005785E-3</c:v>
                      </c:pt>
                      <c:pt idx="618">
                        <c:v>7.2478708700825295E-3</c:v>
                      </c:pt>
                      <c:pt idx="619">
                        <c:v>6.8996596677504147E-3</c:v>
                      </c:pt>
                      <c:pt idx="620">
                        <c:v>6.9591242916627613E-3</c:v>
                      </c:pt>
                      <c:pt idx="621">
                        <c:v>7.0729785103856198E-3</c:v>
                      </c:pt>
                      <c:pt idx="622">
                        <c:v>6.8081754549798069E-3</c:v>
                      </c:pt>
                      <c:pt idx="623">
                        <c:v>6.6903934818369403E-3</c:v>
                      </c:pt>
                      <c:pt idx="624">
                        <c:v>6.5622493398469059E-3</c:v>
                      </c:pt>
                      <c:pt idx="625">
                        <c:v>6.7619240789887798E-3</c:v>
                      </c:pt>
                      <c:pt idx="626">
                        <c:v>1.5652981806220569E-2</c:v>
                      </c:pt>
                      <c:pt idx="627">
                        <c:v>1.5682955235033224E-2</c:v>
                      </c:pt>
                      <c:pt idx="628">
                        <c:v>1.6443299257861213E-2</c:v>
                      </c:pt>
                      <c:pt idx="629">
                        <c:v>1.6762798919087472E-2</c:v>
                      </c:pt>
                      <c:pt idx="630">
                        <c:v>1.6763617591642306E-2</c:v>
                      </c:pt>
                      <c:pt idx="631">
                        <c:v>1.6611168541563921E-2</c:v>
                      </c:pt>
                      <c:pt idx="632">
                        <c:v>1.6692624213625801E-2</c:v>
                      </c:pt>
                      <c:pt idx="633">
                        <c:v>1.6819235595725426E-2</c:v>
                      </c:pt>
                      <c:pt idx="634">
                        <c:v>1.7161080178466258E-2</c:v>
                      </c:pt>
                      <c:pt idx="635">
                        <c:v>1.7619608498421625E-2</c:v>
                      </c:pt>
                      <c:pt idx="636">
                        <c:v>1.7745923613399852E-2</c:v>
                      </c:pt>
                      <c:pt idx="637">
                        <c:v>1.7601026386974965E-2</c:v>
                      </c:pt>
                      <c:pt idx="638">
                        <c:v>1.7596900072530872E-2</c:v>
                      </c:pt>
                      <c:pt idx="639">
                        <c:v>1.7578703708633233E-2</c:v>
                      </c:pt>
                      <c:pt idx="640">
                        <c:v>1.8421453613912026E-2</c:v>
                      </c:pt>
                      <c:pt idx="641">
                        <c:v>1.8217692536490509E-2</c:v>
                      </c:pt>
                      <c:pt idx="642">
                        <c:v>1.9007312552810848E-2</c:v>
                      </c:pt>
                      <c:pt idx="643">
                        <c:v>1.9016462549002397E-2</c:v>
                      </c:pt>
                      <c:pt idx="644">
                        <c:v>1.9080046812761826E-2</c:v>
                      </c:pt>
                      <c:pt idx="645">
                        <c:v>1.9180095704448129E-2</c:v>
                      </c:pt>
                      <c:pt idx="646">
                        <c:v>1.3741094173165538E-2</c:v>
                      </c:pt>
                      <c:pt idx="647">
                        <c:v>1.4367554786998095E-2</c:v>
                      </c:pt>
                      <c:pt idx="648">
                        <c:v>1.3355255944550117E-2</c:v>
                      </c:pt>
                      <c:pt idx="649">
                        <c:v>1.3157583121772138E-2</c:v>
                      </c:pt>
                      <c:pt idx="650">
                        <c:v>1.3157731743359246E-2</c:v>
                      </c:pt>
                      <c:pt idx="651">
                        <c:v>1.3103365670947829E-2</c:v>
                      </c:pt>
                      <c:pt idx="652">
                        <c:v>1.5696807156991312E-2</c:v>
                      </c:pt>
                      <c:pt idx="653">
                        <c:v>1.5854547939404565E-2</c:v>
                      </c:pt>
                      <c:pt idx="654">
                        <c:v>1.7674652597368799E-2</c:v>
                      </c:pt>
                      <c:pt idx="655">
                        <c:v>2.2533717684912222E-2</c:v>
                      </c:pt>
                      <c:pt idx="656">
                        <c:v>2.254418601818059E-2</c:v>
                      </c:pt>
                      <c:pt idx="657">
                        <c:v>2.2538269698461497E-2</c:v>
                      </c:pt>
                      <c:pt idx="658">
                        <c:v>2.2698496729120742E-2</c:v>
                      </c:pt>
                      <c:pt idx="659">
                        <c:v>2.2657519151483257E-2</c:v>
                      </c:pt>
                      <c:pt idx="660">
                        <c:v>2.2547462542254457E-2</c:v>
                      </c:pt>
                      <c:pt idx="661">
                        <c:v>2.2959833996322156E-2</c:v>
                      </c:pt>
                      <c:pt idx="662">
                        <c:v>2.2801517780149955E-2</c:v>
                      </c:pt>
                      <c:pt idx="663">
                        <c:v>2.2868403566350792E-2</c:v>
                      </c:pt>
                      <c:pt idx="664">
                        <c:v>2.3038656258090099E-2</c:v>
                      </c:pt>
                      <c:pt idx="665">
                        <c:v>2.2983867000487164E-2</c:v>
                      </c:pt>
                      <c:pt idx="666">
                        <c:v>2.2553171006246351E-2</c:v>
                      </c:pt>
                      <c:pt idx="667">
                        <c:v>2.2557889925654714E-2</c:v>
                      </c:pt>
                      <c:pt idx="668">
                        <c:v>2.2488890410909543E-2</c:v>
                      </c:pt>
                      <c:pt idx="669">
                        <c:v>2.2531047840899075E-2</c:v>
                      </c:pt>
                      <c:pt idx="670">
                        <c:v>2.2552125510243562E-2</c:v>
                      </c:pt>
                      <c:pt idx="671">
                        <c:v>2.2488543528657437E-2</c:v>
                      </c:pt>
                      <c:pt idx="672">
                        <c:v>2.0714034444033701E-2</c:v>
                      </c:pt>
                      <c:pt idx="673">
                        <c:v>2.0265524075380268E-2</c:v>
                      </c:pt>
                      <c:pt idx="674">
                        <c:v>1.7442637279492679E-2</c:v>
                      </c:pt>
                      <c:pt idx="675">
                        <c:v>1.1281448053565561E-2</c:v>
                      </c:pt>
                      <c:pt idx="676">
                        <c:v>1.0807612215144426E-2</c:v>
                      </c:pt>
                      <c:pt idx="677">
                        <c:v>1.0626666872005258E-2</c:v>
                      </c:pt>
                      <c:pt idx="678">
                        <c:v>1.0333328427883391E-2</c:v>
                      </c:pt>
                      <c:pt idx="679">
                        <c:v>1.0643841844667934E-2</c:v>
                      </c:pt>
                      <c:pt idx="680">
                        <c:v>9.8885953837829308E-3</c:v>
                      </c:pt>
                      <c:pt idx="681">
                        <c:v>8.0675087650669258E-3</c:v>
                      </c:pt>
                      <c:pt idx="682">
                        <c:v>7.3637044127349751E-3</c:v>
                      </c:pt>
                      <c:pt idx="683">
                        <c:v>7.6908418163957682E-3</c:v>
                      </c:pt>
                      <c:pt idx="684">
                        <c:v>9.426914533294797E-3</c:v>
                      </c:pt>
                      <c:pt idx="685">
                        <c:v>9.294994506175179E-3</c:v>
                      </c:pt>
                      <c:pt idx="686">
                        <c:v>9.4500985356005904E-3</c:v>
                      </c:pt>
                      <c:pt idx="687">
                        <c:v>8.4153096791123108E-3</c:v>
                      </c:pt>
                      <c:pt idx="688">
                        <c:v>8.8707804856933466E-3</c:v>
                      </c:pt>
                      <c:pt idx="689">
                        <c:v>8.8874975380787459E-3</c:v>
                      </c:pt>
                      <c:pt idx="690">
                        <c:v>9.9688358642432331E-3</c:v>
                      </c:pt>
                      <c:pt idx="691">
                        <c:v>1.1134143416071524E-2</c:v>
                      </c:pt>
                      <c:pt idx="692">
                        <c:v>1.1266371994505165E-2</c:v>
                      </c:pt>
                      <c:pt idx="693">
                        <c:v>1.4311523472605697E-2</c:v>
                      </c:pt>
                      <c:pt idx="694">
                        <c:v>1.5017092380418264E-2</c:v>
                      </c:pt>
                      <c:pt idx="695">
                        <c:v>1.5069841576311102E-2</c:v>
                      </c:pt>
                      <c:pt idx="696">
                        <c:v>1.5056044466189619E-2</c:v>
                      </c:pt>
                      <c:pt idx="697">
                        <c:v>1.5447135009435693E-2</c:v>
                      </c:pt>
                      <c:pt idx="698">
                        <c:v>1.5338893658717694E-2</c:v>
                      </c:pt>
                      <c:pt idx="699">
                        <c:v>1.5256592666773105E-2</c:v>
                      </c:pt>
                      <c:pt idx="700">
                        <c:v>1.6203697682242668E-2</c:v>
                      </c:pt>
                      <c:pt idx="701">
                        <c:v>1.6253791777591644E-2</c:v>
                      </c:pt>
                      <c:pt idx="702">
                        <c:v>1.6261829875913986E-2</c:v>
                      </c:pt>
                      <c:pt idx="703">
                        <c:v>1.6189547190671016E-2</c:v>
                      </c:pt>
                      <c:pt idx="704">
                        <c:v>1.556535676059354E-2</c:v>
                      </c:pt>
                      <c:pt idx="705">
                        <c:v>1.6137625706969382E-2</c:v>
                      </c:pt>
                      <c:pt idx="706">
                        <c:v>1.7413327893528677E-2</c:v>
                      </c:pt>
                      <c:pt idx="707">
                        <c:v>1.7587257915888936E-2</c:v>
                      </c:pt>
                      <c:pt idx="708">
                        <c:v>1.7487575514173272E-2</c:v>
                      </c:pt>
                      <c:pt idx="709">
                        <c:v>1.7411532039783781E-2</c:v>
                      </c:pt>
                      <c:pt idx="710">
                        <c:v>1.7907967375308521E-2</c:v>
                      </c:pt>
                      <c:pt idx="711">
                        <c:v>1.7188629933246227E-2</c:v>
                      </c:pt>
                      <c:pt idx="712">
                        <c:v>1.6982872938446456E-2</c:v>
                      </c:pt>
                      <c:pt idx="713">
                        <c:v>1.3692399799989569E-2</c:v>
                      </c:pt>
                      <c:pt idx="714">
                        <c:v>1.3363790531486701E-2</c:v>
                      </c:pt>
                      <c:pt idx="715">
                        <c:v>1.3829911311642486E-2</c:v>
                      </c:pt>
                      <c:pt idx="716">
                        <c:v>1.3754072534056706E-2</c:v>
                      </c:pt>
                      <c:pt idx="717">
                        <c:v>1.2370795863134372E-2</c:v>
                      </c:pt>
                      <c:pt idx="718">
                        <c:v>1.2322649374380093E-2</c:v>
                      </c:pt>
                      <c:pt idx="719">
                        <c:v>1.2568091735116364E-2</c:v>
                      </c:pt>
                      <c:pt idx="720">
                        <c:v>1.2153523566914945E-2</c:v>
                      </c:pt>
                      <c:pt idx="721">
                        <c:v>1.1092063503831807E-2</c:v>
                      </c:pt>
                      <c:pt idx="722">
                        <c:v>1.1868087300995258E-2</c:v>
                      </c:pt>
                      <c:pt idx="723">
                        <c:v>1.1620979819103434E-2</c:v>
                      </c:pt>
                      <c:pt idx="724">
                        <c:v>1.5209550380977769E-2</c:v>
                      </c:pt>
                      <c:pt idx="725">
                        <c:v>1.5421690279811304E-2</c:v>
                      </c:pt>
                      <c:pt idx="726">
                        <c:v>1.4274965077230835E-2</c:v>
                      </c:pt>
                      <c:pt idx="727">
                        <c:v>1.3852160684706089E-2</c:v>
                      </c:pt>
                      <c:pt idx="728">
                        <c:v>1.3961768305210303E-2</c:v>
                      </c:pt>
                      <c:pt idx="729">
                        <c:v>1.4143699629887091E-2</c:v>
                      </c:pt>
                      <c:pt idx="730">
                        <c:v>1.339500217953178E-2</c:v>
                      </c:pt>
                      <c:pt idx="731">
                        <c:v>1.3349472847978092E-2</c:v>
                      </c:pt>
                      <c:pt idx="732">
                        <c:v>1.3664318875296221E-2</c:v>
                      </c:pt>
                      <c:pt idx="733">
                        <c:v>1.4660661407041664E-2</c:v>
                      </c:pt>
                      <c:pt idx="734">
                        <c:v>1.4876141910887495E-2</c:v>
                      </c:pt>
                      <c:pt idx="735">
                        <c:v>1.4163681561563337E-2</c:v>
                      </c:pt>
                      <c:pt idx="736">
                        <c:v>1.848155859072504E-2</c:v>
                      </c:pt>
                      <c:pt idx="737">
                        <c:v>1.8512974009822145E-2</c:v>
                      </c:pt>
                      <c:pt idx="738">
                        <c:v>1.8485401860490393E-2</c:v>
                      </c:pt>
                      <c:pt idx="739">
                        <c:v>1.8717607269180384E-2</c:v>
                      </c:pt>
                      <c:pt idx="740">
                        <c:v>1.8749481069409393E-2</c:v>
                      </c:pt>
                      <c:pt idx="741">
                        <c:v>1.851323589993295E-2</c:v>
                      </c:pt>
                      <c:pt idx="742">
                        <c:v>1.9786961197748476E-2</c:v>
                      </c:pt>
                      <c:pt idx="743">
                        <c:v>2.2576824782485343E-2</c:v>
                      </c:pt>
                      <c:pt idx="744">
                        <c:v>2.1319905425077088E-2</c:v>
                      </c:pt>
                      <c:pt idx="745">
                        <c:v>2.1368145921726475E-2</c:v>
                      </c:pt>
                      <c:pt idx="746">
                        <c:v>2.1522397944960241E-2</c:v>
                      </c:pt>
                      <c:pt idx="747">
                        <c:v>2.1409484665627813E-2</c:v>
                      </c:pt>
                      <c:pt idx="748">
                        <c:v>2.0949153070012067E-2</c:v>
                      </c:pt>
                      <c:pt idx="749">
                        <c:v>2.1303285249887227E-2</c:v>
                      </c:pt>
                      <c:pt idx="750">
                        <c:v>2.1372756191634461E-2</c:v>
                      </c:pt>
                      <c:pt idx="751">
                        <c:v>2.1463969619826263E-2</c:v>
                      </c:pt>
                      <c:pt idx="752">
                        <c:v>2.216862717945383E-2</c:v>
                      </c:pt>
                      <c:pt idx="753">
                        <c:v>2.1836685436156109E-2</c:v>
                      </c:pt>
                      <c:pt idx="754">
                        <c:v>2.2120222285480728E-2</c:v>
                      </c:pt>
                      <c:pt idx="755">
                        <c:v>2.2296945812038869E-2</c:v>
                      </c:pt>
                      <c:pt idx="756">
                        <c:v>1.8516957800351716E-2</c:v>
                      </c:pt>
                      <c:pt idx="757">
                        <c:v>1.8589142448608344E-2</c:v>
                      </c:pt>
                      <c:pt idx="758">
                        <c:v>1.8571036333963876E-2</c:v>
                      </c:pt>
                      <c:pt idx="759">
                        <c:v>1.7706135669231276E-2</c:v>
                      </c:pt>
                      <c:pt idx="760">
                        <c:v>1.7867967753761621E-2</c:v>
                      </c:pt>
                      <c:pt idx="761">
                        <c:v>1.6735915383406703E-2</c:v>
                      </c:pt>
                      <c:pt idx="762">
                        <c:v>1.6070125856373157E-2</c:v>
                      </c:pt>
                      <c:pt idx="763">
                        <c:v>1.4465907841623792E-2</c:v>
                      </c:pt>
                      <c:pt idx="764">
                        <c:v>1.4897052996016995E-2</c:v>
                      </c:pt>
                      <c:pt idx="765">
                        <c:v>1.4805526952133274E-2</c:v>
                      </c:pt>
                      <c:pt idx="766">
                        <c:v>1.7533547645570663E-2</c:v>
                      </c:pt>
                      <c:pt idx="767">
                        <c:v>1.7478306159420504E-2</c:v>
                      </c:pt>
                      <c:pt idx="768">
                        <c:v>1.7044757026231521E-2</c:v>
                      </c:pt>
                      <c:pt idx="769">
                        <c:v>1.730348563841928E-2</c:v>
                      </c:pt>
                      <c:pt idx="770">
                        <c:v>1.7302049907525364E-2</c:v>
                      </c:pt>
                      <c:pt idx="771">
                        <c:v>1.7328635358370675E-2</c:v>
                      </c:pt>
                      <c:pt idx="772">
                        <c:v>1.5720574501026003E-2</c:v>
                      </c:pt>
                      <c:pt idx="773">
                        <c:v>1.5763168532829261E-2</c:v>
                      </c:pt>
                      <c:pt idx="774">
                        <c:v>1.6238348073930941E-2</c:v>
                      </c:pt>
                      <c:pt idx="775">
                        <c:v>1.8404320723775895E-2</c:v>
                      </c:pt>
                      <c:pt idx="776">
                        <c:v>1.8476228624517345E-2</c:v>
                      </c:pt>
                      <c:pt idx="777">
                        <c:v>1.9213976860791685E-2</c:v>
                      </c:pt>
                      <c:pt idx="778">
                        <c:v>1.9217319226811729E-2</c:v>
                      </c:pt>
                      <c:pt idx="779">
                        <c:v>1.9876933479369707E-2</c:v>
                      </c:pt>
                      <c:pt idx="780">
                        <c:v>2.0057134763832335E-2</c:v>
                      </c:pt>
                      <c:pt idx="781">
                        <c:v>2.016994514637635E-2</c:v>
                      </c:pt>
                      <c:pt idx="782">
                        <c:v>2.0194027148298509E-2</c:v>
                      </c:pt>
                      <c:pt idx="783">
                        <c:v>1.9312370824844365E-2</c:v>
                      </c:pt>
                      <c:pt idx="784">
                        <c:v>1.8864198409728763E-2</c:v>
                      </c:pt>
                      <c:pt idx="785">
                        <c:v>1.8676142561521052E-2</c:v>
                      </c:pt>
                      <c:pt idx="786">
                        <c:v>1.5725570843990216E-2</c:v>
                      </c:pt>
                      <c:pt idx="787">
                        <c:v>1.6873137066944172E-2</c:v>
                      </c:pt>
                      <c:pt idx="788">
                        <c:v>1.6747868740081853E-2</c:v>
                      </c:pt>
                      <c:pt idx="789">
                        <c:v>1.7480546213720267E-2</c:v>
                      </c:pt>
                      <c:pt idx="790">
                        <c:v>1.7910157694680271E-2</c:v>
                      </c:pt>
                      <c:pt idx="791">
                        <c:v>1.844168339717275E-2</c:v>
                      </c:pt>
                      <c:pt idx="792">
                        <c:v>1.8438383520470929E-2</c:v>
                      </c:pt>
                      <c:pt idx="793">
                        <c:v>1.8395035571128225E-2</c:v>
                      </c:pt>
                      <c:pt idx="794">
                        <c:v>1.8063409167048895E-2</c:v>
                      </c:pt>
                      <c:pt idx="795">
                        <c:v>1.6230693562630759E-2</c:v>
                      </c:pt>
                      <c:pt idx="796">
                        <c:v>1.6249473569259858E-2</c:v>
                      </c:pt>
                      <c:pt idx="797">
                        <c:v>1.5642733379569465E-2</c:v>
                      </c:pt>
                      <c:pt idx="798">
                        <c:v>1.7077016384092536E-2</c:v>
                      </c:pt>
                      <c:pt idx="799">
                        <c:v>1.7363696242827801E-2</c:v>
                      </c:pt>
                      <c:pt idx="800">
                        <c:v>1.5819772235275628E-2</c:v>
                      </c:pt>
                      <c:pt idx="801">
                        <c:v>1.6885400640286343E-2</c:v>
                      </c:pt>
                      <c:pt idx="802">
                        <c:v>1.6667061796472402E-2</c:v>
                      </c:pt>
                      <c:pt idx="803">
                        <c:v>1.7015228817388744E-2</c:v>
                      </c:pt>
                      <c:pt idx="804">
                        <c:v>2.1553315025963637E-2</c:v>
                      </c:pt>
                      <c:pt idx="805">
                        <c:v>2.3306428495419512E-2</c:v>
                      </c:pt>
                      <c:pt idx="806">
                        <c:v>2.6828935734619534E-2</c:v>
                      </c:pt>
                      <c:pt idx="807">
                        <c:v>4.0747396847664305E-2</c:v>
                      </c:pt>
                      <c:pt idx="808">
                        <c:v>4.2666581093916606E-2</c:v>
                      </c:pt>
                      <c:pt idx="809">
                        <c:v>4.3593699970054953E-2</c:v>
                      </c:pt>
                      <c:pt idx="810">
                        <c:v>4.362623541300939E-2</c:v>
                      </c:pt>
                      <c:pt idx="811">
                        <c:v>4.3292671919975191E-2</c:v>
                      </c:pt>
                      <c:pt idx="812">
                        <c:v>4.4988796725444827E-2</c:v>
                      </c:pt>
                      <c:pt idx="813">
                        <c:v>4.4934182048940535E-2</c:v>
                      </c:pt>
                      <c:pt idx="814">
                        <c:v>4.5058071105108927E-2</c:v>
                      </c:pt>
                      <c:pt idx="815">
                        <c:v>4.5047803930545478E-2</c:v>
                      </c:pt>
                      <c:pt idx="816">
                        <c:v>4.5137233191270616E-2</c:v>
                      </c:pt>
                      <c:pt idx="817">
                        <c:v>4.5125026865873913E-2</c:v>
                      </c:pt>
                      <c:pt idx="818">
                        <c:v>4.4403966058444148E-2</c:v>
                      </c:pt>
                      <c:pt idx="819">
                        <c:v>4.4280496356532285E-2</c:v>
                      </c:pt>
                      <c:pt idx="820">
                        <c:v>4.4240538316395135E-2</c:v>
                      </c:pt>
                      <c:pt idx="821">
                        <c:v>4.3622794420155424E-2</c:v>
                      </c:pt>
                      <c:pt idx="822">
                        <c:v>4.3670845844567749E-2</c:v>
                      </c:pt>
                      <c:pt idx="823">
                        <c:v>4.3525853056997028E-2</c:v>
                      </c:pt>
                      <c:pt idx="824">
                        <c:v>4.0280391469912545E-2</c:v>
                      </c:pt>
                      <c:pt idx="825">
                        <c:v>3.7608356679649874E-2</c:v>
                      </c:pt>
                      <c:pt idx="826">
                        <c:v>3.6989599681747642E-2</c:v>
                      </c:pt>
                      <c:pt idx="827">
                        <c:v>2.4695763119242879E-2</c:v>
                      </c:pt>
                      <c:pt idx="828">
                        <c:v>1.988607029028833E-2</c:v>
                      </c:pt>
                      <c:pt idx="829">
                        <c:v>1.8808793914179955E-2</c:v>
                      </c:pt>
                      <c:pt idx="830">
                        <c:v>1.9546359266002379E-2</c:v>
                      </c:pt>
                      <c:pt idx="831">
                        <c:v>1.9380272057423834E-2</c:v>
                      </c:pt>
                      <c:pt idx="832">
                        <c:v>1.6427228222195885E-2</c:v>
                      </c:pt>
                      <c:pt idx="833">
                        <c:v>1.6984108730296637E-2</c:v>
                      </c:pt>
                      <c:pt idx="834">
                        <c:v>1.7078236986878083E-2</c:v>
                      </c:pt>
                      <c:pt idx="835">
                        <c:v>1.7683638361921963E-2</c:v>
                      </c:pt>
                      <c:pt idx="836">
                        <c:v>1.7293192362497069E-2</c:v>
                      </c:pt>
                      <c:pt idx="837">
                        <c:v>1.8630743793774981E-2</c:v>
                      </c:pt>
                      <c:pt idx="838">
                        <c:v>2.0136762415523458E-2</c:v>
                      </c:pt>
                      <c:pt idx="839">
                        <c:v>2.0118519390656075E-2</c:v>
                      </c:pt>
                      <c:pt idx="840">
                        <c:v>2.0360424608996341E-2</c:v>
                      </c:pt>
                      <c:pt idx="841">
                        <c:v>2.0226385922270444E-2</c:v>
                      </c:pt>
                      <c:pt idx="842">
                        <c:v>2.177126067909671E-2</c:v>
                      </c:pt>
                      <c:pt idx="843">
                        <c:v>2.152278145094284E-2</c:v>
                      </c:pt>
                      <c:pt idx="844">
                        <c:v>2.1539390538682476E-2</c:v>
                      </c:pt>
                      <c:pt idx="845">
                        <c:v>2.1403120837554152E-2</c:v>
                      </c:pt>
                      <c:pt idx="846">
                        <c:v>2.2015932552466529E-2</c:v>
                      </c:pt>
                      <c:pt idx="847">
                        <c:v>2.2192031504056305E-2</c:v>
                      </c:pt>
                      <c:pt idx="848">
                        <c:v>2.3607519874689478E-2</c:v>
                      </c:pt>
                      <c:pt idx="849">
                        <c:v>2.2814895915679242E-2</c:v>
                      </c:pt>
                      <c:pt idx="850">
                        <c:v>2.5741053279664024E-2</c:v>
                      </c:pt>
                      <c:pt idx="851">
                        <c:v>2.571405979134837E-2</c:v>
                      </c:pt>
                      <c:pt idx="852">
                        <c:v>2.5438386636337684E-2</c:v>
                      </c:pt>
                      <c:pt idx="853">
                        <c:v>2.4968197649493099E-2</c:v>
                      </c:pt>
                      <c:pt idx="854">
                        <c:v>2.5165983539383045E-2</c:v>
                      </c:pt>
                      <c:pt idx="855">
                        <c:v>2.554984066206915E-2</c:v>
                      </c:pt>
                      <c:pt idx="856">
                        <c:v>2.5734254397705932E-2</c:v>
                      </c:pt>
                      <c:pt idx="857">
                        <c:v>2.4949948985711169E-2</c:v>
                      </c:pt>
                      <c:pt idx="858">
                        <c:v>2.4387589900665457E-2</c:v>
                      </c:pt>
                      <c:pt idx="859">
                        <c:v>2.4567007719813211E-2</c:v>
                      </c:pt>
                      <c:pt idx="860">
                        <c:v>2.429275731313129E-2</c:v>
                      </c:pt>
                      <c:pt idx="861">
                        <c:v>2.4609003641454786E-2</c:v>
                      </c:pt>
                      <c:pt idx="862">
                        <c:v>2.3986229144201537E-2</c:v>
                      </c:pt>
                      <c:pt idx="863">
                        <c:v>2.4905422021655823E-2</c:v>
                      </c:pt>
                      <c:pt idx="864">
                        <c:v>2.4843350384698461E-2</c:v>
                      </c:pt>
                      <c:pt idx="865">
                        <c:v>2.4801922364175086E-2</c:v>
                      </c:pt>
                      <c:pt idx="866">
                        <c:v>2.4624620510823082E-2</c:v>
                      </c:pt>
                      <c:pt idx="867">
                        <c:v>2.3062261174430356E-2</c:v>
                      </c:pt>
                      <c:pt idx="868">
                        <c:v>2.0414107473619762E-2</c:v>
                      </c:pt>
                      <c:pt idx="869">
                        <c:v>2.0724332229243688E-2</c:v>
                      </c:pt>
                      <c:pt idx="870">
                        <c:v>1.7926667790861481E-2</c:v>
                      </c:pt>
                      <c:pt idx="871">
                        <c:v>1.9198530143612939E-2</c:v>
                      </c:pt>
                      <c:pt idx="872">
                        <c:v>2.0485069235973648E-2</c:v>
                      </c:pt>
                      <c:pt idx="873">
                        <c:v>2.1801705536677485E-2</c:v>
                      </c:pt>
                      <c:pt idx="874">
                        <c:v>2.206751473180556E-2</c:v>
                      </c:pt>
                      <c:pt idx="875">
                        <c:v>2.0712356926196582E-2</c:v>
                      </c:pt>
                      <c:pt idx="876">
                        <c:v>2.0908926638127143E-2</c:v>
                      </c:pt>
                      <c:pt idx="877">
                        <c:v>2.172504083500168E-2</c:v>
                      </c:pt>
                      <c:pt idx="878">
                        <c:v>2.1378474876945362E-2</c:v>
                      </c:pt>
                      <c:pt idx="879">
                        <c:v>2.0739313353805858E-2</c:v>
                      </c:pt>
                      <c:pt idx="880">
                        <c:v>2.0707821827527055E-2</c:v>
                      </c:pt>
                      <c:pt idx="881">
                        <c:v>1.9886386447379216E-2</c:v>
                      </c:pt>
                      <c:pt idx="882">
                        <c:v>1.997844374270695E-2</c:v>
                      </c:pt>
                      <c:pt idx="883">
                        <c:v>1.8972633357582362E-2</c:v>
                      </c:pt>
                      <c:pt idx="884">
                        <c:v>1.9006905417360127E-2</c:v>
                      </c:pt>
                      <c:pt idx="885">
                        <c:v>1.893941650504324E-2</c:v>
                      </c:pt>
                      <c:pt idx="886">
                        <c:v>1.7926723679772997E-2</c:v>
                      </c:pt>
                      <c:pt idx="887">
                        <c:v>1.7831755690006293E-2</c:v>
                      </c:pt>
                      <c:pt idx="888">
                        <c:v>1.7665947241499089E-2</c:v>
                      </c:pt>
                      <c:pt idx="889">
                        <c:v>1.7608841815589596E-2</c:v>
                      </c:pt>
                      <c:pt idx="890">
                        <c:v>1.7445950572158846E-2</c:v>
                      </c:pt>
                      <c:pt idx="891">
                        <c:v>1.8136468992328045E-2</c:v>
                      </c:pt>
                      <c:pt idx="892">
                        <c:v>1.6865610277149432E-2</c:v>
                      </c:pt>
                      <c:pt idx="893">
                        <c:v>1.6626505600855417E-2</c:v>
                      </c:pt>
                      <c:pt idx="894">
                        <c:v>1.5525705246597108E-2</c:v>
                      </c:pt>
                      <c:pt idx="895">
                        <c:v>1.5257666877468708E-2</c:v>
                      </c:pt>
                      <c:pt idx="896">
                        <c:v>1.6755029486193E-2</c:v>
                      </c:pt>
                      <c:pt idx="897">
                        <c:v>1.8518061817981771E-2</c:v>
                      </c:pt>
                      <c:pt idx="898">
                        <c:v>1.9493193340250015E-2</c:v>
                      </c:pt>
                      <c:pt idx="899">
                        <c:v>2.408155322251351E-2</c:v>
                      </c:pt>
                      <c:pt idx="900">
                        <c:v>2.4208244114389002E-2</c:v>
                      </c:pt>
                      <c:pt idx="901">
                        <c:v>2.411835410025347E-2</c:v>
                      </c:pt>
                      <c:pt idx="902">
                        <c:v>2.3831751047353106E-2</c:v>
                      </c:pt>
                      <c:pt idx="903">
                        <c:v>2.3798009519431895E-2</c:v>
                      </c:pt>
                      <c:pt idx="904">
                        <c:v>2.5166351916186106E-2</c:v>
                      </c:pt>
                      <c:pt idx="905">
                        <c:v>2.774646439791531E-2</c:v>
                      </c:pt>
                      <c:pt idx="906">
                        <c:v>2.8790311186959919E-2</c:v>
                      </c:pt>
                      <c:pt idx="907">
                        <c:v>2.8829054453960605E-2</c:v>
                      </c:pt>
                      <c:pt idx="908">
                        <c:v>2.9120495705550767E-2</c:v>
                      </c:pt>
                      <c:pt idx="909">
                        <c:v>2.9534385201135074E-2</c:v>
                      </c:pt>
                      <c:pt idx="910">
                        <c:v>2.9852794762597987E-2</c:v>
                      </c:pt>
                      <c:pt idx="911">
                        <c:v>2.9682707411180443E-2</c:v>
                      </c:pt>
                      <c:pt idx="912">
                        <c:v>3.0096593539668277E-2</c:v>
                      </c:pt>
                      <c:pt idx="913">
                        <c:v>2.9323695344779473E-2</c:v>
                      </c:pt>
                      <c:pt idx="914">
                        <c:v>3.0345647020296317E-2</c:v>
                      </c:pt>
                      <c:pt idx="915">
                        <c:v>3.0774073243078792E-2</c:v>
                      </c:pt>
                      <c:pt idx="916">
                        <c:v>2.9064063544308294E-2</c:v>
                      </c:pt>
                      <c:pt idx="917">
                        <c:v>2.7814316040361848E-2</c:v>
                      </c:pt>
                      <c:pt idx="918">
                        <c:v>2.7333007591556453E-2</c:v>
                      </c:pt>
                      <c:pt idx="919">
                        <c:v>2.3313769777414822E-2</c:v>
                      </c:pt>
                      <c:pt idx="920">
                        <c:v>2.3824267779253873E-2</c:v>
                      </c:pt>
                      <c:pt idx="921">
                        <c:v>2.3806750448316788E-2</c:v>
                      </c:pt>
                      <c:pt idx="922">
                        <c:v>2.3747069010900873E-2</c:v>
                      </c:pt>
                      <c:pt idx="923">
                        <c:v>2.6270708165457714E-2</c:v>
                      </c:pt>
                      <c:pt idx="924">
                        <c:v>2.525582862200941E-2</c:v>
                      </c:pt>
                      <c:pt idx="925">
                        <c:v>2.2902350406321176E-2</c:v>
                      </c:pt>
                      <c:pt idx="926">
                        <c:v>2.155870324349856E-2</c:v>
                      </c:pt>
                      <c:pt idx="927">
                        <c:v>2.306737089055767E-2</c:v>
                      </c:pt>
                      <c:pt idx="928">
                        <c:v>2.2656941494257614E-2</c:v>
                      </c:pt>
                      <c:pt idx="929">
                        <c:v>2.3218671121432711E-2</c:v>
                      </c:pt>
                      <c:pt idx="930">
                        <c:v>2.2523069692258535E-2</c:v>
                      </c:pt>
                      <c:pt idx="931">
                        <c:v>2.1439979766068758E-2</c:v>
                      </c:pt>
                      <c:pt idx="932">
                        <c:v>2.2296415376826226E-2</c:v>
                      </c:pt>
                      <c:pt idx="933">
                        <c:v>2.1495666049246871E-2</c:v>
                      </c:pt>
                      <c:pt idx="934">
                        <c:v>2.0605178984768997E-2</c:v>
                      </c:pt>
                      <c:pt idx="935">
                        <c:v>1.91152541926802E-2</c:v>
                      </c:pt>
                      <c:pt idx="936">
                        <c:v>1.9320396322183173E-2</c:v>
                      </c:pt>
                      <c:pt idx="937">
                        <c:v>2.0178045142456663E-2</c:v>
                      </c:pt>
                      <c:pt idx="938">
                        <c:v>2.1603756449464152E-2</c:v>
                      </c:pt>
                      <c:pt idx="939">
                        <c:v>2.2891113940270214E-2</c:v>
                      </c:pt>
                      <c:pt idx="940">
                        <c:v>2.2633022961778725E-2</c:v>
                      </c:pt>
                      <c:pt idx="941">
                        <c:v>2.3756332898925148E-2</c:v>
                      </c:pt>
                      <c:pt idx="942">
                        <c:v>2.3754680652782856E-2</c:v>
                      </c:pt>
                      <c:pt idx="943">
                        <c:v>2.1890359016753586E-2</c:v>
                      </c:pt>
                      <c:pt idx="944">
                        <c:v>2.1881964771576532E-2</c:v>
                      </c:pt>
                      <c:pt idx="945">
                        <c:v>2.1411882333402174E-2</c:v>
                      </c:pt>
                      <c:pt idx="946">
                        <c:v>2.1655032192006898E-2</c:v>
                      </c:pt>
                      <c:pt idx="947">
                        <c:v>2.0370446726491544E-2</c:v>
                      </c:pt>
                      <c:pt idx="948">
                        <c:v>2.0084527859938153E-2</c:v>
                      </c:pt>
                      <c:pt idx="949">
                        <c:v>1.9195855479446189E-2</c:v>
                      </c:pt>
                      <c:pt idx="950">
                        <c:v>2.0166650643172919E-2</c:v>
                      </c:pt>
                      <c:pt idx="951">
                        <c:v>2.2091264697073166E-2</c:v>
                      </c:pt>
                      <c:pt idx="952">
                        <c:v>2.2253045158692281E-2</c:v>
                      </c:pt>
                      <c:pt idx="953">
                        <c:v>2.2279499163412871E-2</c:v>
                      </c:pt>
                      <c:pt idx="954">
                        <c:v>2.7071525313689761E-2</c:v>
                      </c:pt>
                      <c:pt idx="955">
                        <c:v>2.7380961793059218E-2</c:v>
                      </c:pt>
                      <c:pt idx="956">
                        <c:v>2.7281044601818544E-2</c:v>
                      </c:pt>
                      <c:pt idx="957">
                        <c:v>2.8191814395155054E-2</c:v>
                      </c:pt>
                      <c:pt idx="958">
                        <c:v>2.6764071212060592E-2</c:v>
                      </c:pt>
                      <c:pt idx="959">
                        <c:v>2.6171967919715877E-2</c:v>
                      </c:pt>
                      <c:pt idx="960">
                        <c:v>2.640151943699004E-2</c:v>
                      </c:pt>
                      <c:pt idx="961">
                        <c:v>2.5963192988522933E-2</c:v>
                      </c:pt>
                      <c:pt idx="962">
                        <c:v>2.6277087780241303E-2</c:v>
                      </c:pt>
                      <c:pt idx="963">
                        <c:v>2.7700444922146648E-2</c:v>
                      </c:pt>
                      <c:pt idx="964">
                        <c:v>2.7760082991129476E-2</c:v>
                      </c:pt>
                      <c:pt idx="965">
                        <c:v>2.7803013258185943E-2</c:v>
                      </c:pt>
                      <c:pt idx="966">
                        <c:v>2.7603986509633478E-2</c:v>
                      </c:pt>
                      <c:pt idx="967">
                        <c:v>3.4485760161969671E-2</c:v>
                      </c:pt>
                      <c:pt idx="968">
                        <c:v>3.4560948471254592E-2</c:v>
                      </c:pt>
                      <c:pt idx="969">
                        <c:v>3.4814898463356281E-2</c:v>
                      </c:pt>
                      <c:pt idx="970">
                        <c:v>3.4439038647938305E-2</c:v>
                      </c:pt>
                      <c:pt idx="971">
                        <c:v>3.3531818657259592E-2</c:v>
                      </c:pt>
                      <c:pt idx="972">
                        <c:v>3.2785640839060361E-2</c:v>
                      </c:pt>
                      <c:pt idx="973">
                        <c:v>3.2726762674055609E-2</c:v>
                      </c:pt>
                      <c:pt idx="974">
                        <c:v>2.8692352610860405E-2</c:v>
                      </c:pt>
                      <c:pt idx="975">
                        <c:v>2.8557136373673554E-2</c:v>
                      </c:pt>
                      <c:pt idx="976">
                        <c:v>2.8842901839274626E-2</c:v>
                      </c:pt>
                      <c:pt idx="977">
                        <c:v>5.3269852001777987E-2</c:v>
                      </c:pt>
                      <c:pt idx="978">
                        <c:v>5.3239891860467174E-2</c:v>
                      </c:pt>
                      <c:pt idx="979">
                        <c:v>5.4074491244863056E-2</c:v>
                      </c:pt>
                      <c:pt idx="980">
                        <c:v>5.4097042105394642E-2</c:v>
                      </c:pt>
                      <c:pt idx="981">
                        <c:v>5.4328353245142569E-2</c:v>
                      </c:pt>
                      <c:pt idx="982">
                        <c:v>5.5552145839811988E-2</c:v>
                      </c:pt>
                      <c:pt idx="983">
                        <c:v>5.5773909894493649E-2</c:v>
                      </c:pt>
                      <c:pt idx="984">
                        <c:v>5.5769564142553046E-2</c:v>
                      </c:pt>
                      <c:pt idx="985">
                        <c:v>5.5674251809826839E-2</c:v>
                      </c:pt>
                      <c:pt idx="986">
                        <c:v>5.5646716452245483E-2</c:v>
                      </c:pt>
                      <c:pt idx="987">
                        <c:v>4.9792769975634817E-2</c:v>
                      </c:pt>
                      <c:pt idx="988">
                        <c:v>5.0971729666755276E-2</c:v>
                      </c:pt>
                      <c:pt idx="989">
                        <c:v>5.0261644928348177E-2</c:v>
                      </c:pt>
                      <c:pt idx="990">
                        <c:v>5.0249614540150547E-2</c:v>
                      </c:pt>
                      <c:pt idx="991">
                        <c:v>4.9542264192993742E-2</c:v>
                      </c:pt>
                      <c:pt idx="992">
                        <c:v>5.0047656243626906E-2</c:v>
                      </c:pt>
                      <c:pt idx="993">
                        <c:v>5.0502945536179164E-2</c:v>
                      </c:pt>
                      <c:pt idx="994">
                        <c:v>5.053328633373888E-2</c:v>
                      </c:pt>
                      <c:pt idx="995">
                        <c:v>4.9991354994754988E-2</c:v>
                      </c:pt>
                      <c:pt idx="996">
                        <c:v>4.9017682866371273E-2</c:v>
                      </c:pt>
                      <c:pt idx="997">
                        <c:v>2.4939048948583214E-2</c:v>
                      </c:pt>
                      <c:pt idx="998">
                        <c:v>2.540249615682106E-2</c:v>
                      </c:pt>
                      <c:pt idx="999">
                        <c:v>2.4295489974761983E-2</c:v>
                      </c:pt>
                      <c:pt idx="1000">
                        <c:v>2.2823397262112331E-2</c:v>
                      </c:pt>
                      <c:pt idx="1001">
                        <c:v>2.1643042859864844E-2</c:v>
                      </c:pt>
                      <c:pt idx="1002">
                        <c:v>1.6491180873333875E-2</c:v>
                      </c:pt>
                      <c:pt idx="1003">
                        <c:v>1.5747146415620132E-2</c:v>
                      </c:pt>
                      <c:pt idx="1004">
                        <c:v>2.0609480959369868E-2</c:v>
                      </c:pt>
                      <c:pt idx="1005">
                        <c:v>2.0304216838736885E-2</c:v>
                      </c:pt>
                      <c:pt idx="1006">
                        <c:v>2.2416171180441237E-2</c:v>
                      </c:pt>
                      <c:pt idx="1007">
                        <c:v>2.3106327175387315E-2</c:v>
                      </c:pt>
                      <c:pt idx="1008">
                        <c:v>2.1554083241945837E-2</c:v>
                      </c:pt>
                      <c:pt idx="1009">
                        <c:v>2.2066203858573323E-2</c:v>
                      </c:pt>
                      <c:pt idx="1010">
                        <c:v>2.6641828958452074E-2</c:v>
                      </c:pt>
                      <c:pt idx="1011">
                        <c:v>2.6377877419786627E-2</c:v>
                      </c:pt>
                      <c:pt idx="1012">
                        <c:v>2.5944849686180514E-2</c:v>
                      </c:pt>
                      <c:pt idx="1013">
                        <c:v>2.5380342469104523E-2</c:v>
                      </c:pt>
                      <c:pt idx="1014">
                        <c:v>2.5401046848964291E-2</c:v>
                      </c:pt>
                      <c:pt idx="1015">
                        <c:v>2.5667439728937601E-2</c:v>
                      </c:pt>
                      <c:pt idx="1016">
                        <c:v>2.5345011522805553E-2</c:v>
                      </c:pt>
                      <c:pt idx="1017">
                        <c:v>2.5301833420637763E-2</c:v>
                      </c:pt>
                      <c:pt idx="1018">
                        <c:v>2.5771948201635649E-2</c:v>
                      </c:pt>
                      <c:pt idx="1019">
                        <c:v>2.6639715834567264E-2</c:v>
                      </c:pt>
                      <c:pt idx="1020">
                        <c:v>2.6264641091193964E-2</c:v>
                      </c:pt>
                      <c:pt idx="1021">
                        <c:v>2.6232983254659167E-2</c:v>
                      </c:pt>
                      <c:pt idx="1022">
                        <c:v>2.6229764369964263E-2</c:v>
                      </c:pt>
                      <c:pt idx="1023">
                        <c:v>2.6198435923564155E-2</c:v>
                      </c:pt>
                      <c:pt idx="1024">
                        <c:v>2.4589087241349821E-2</c:v>
                      </c:pt>
                      <c:pt idx="1025">
                        <c:v>2.4545322831161832E-2</c:v>
                      </c:pt>
                      <c:pt idx="1026">
                        <c:v>2.1266952741919525E-2</c:v>
                      </c:pt>
                      <c:pt idx="1027">
                        <c:v>2.1260186454964598E-2</c:v>
                      </c:pt>
                      <c:pt idx="1028">
                        <c:v>2.1154994836722847E-2</c:v>
                      </c:pt>
                      <c:pt idx="1029">
                        <c:v>2.0014310354112341E-2</c:v>
                      </c:pt>
                      <c:pt idx="1030">
                        <c:v>1.851858272062628E-2</c:v>
                      </c:pt>
                      <c:pt idx="1031">
                        <c:v>1.824433867513266E-2</c:v>
                      </c:pt>
                      <c:pt idx="1032">
                        <c:v>1.8318590225210339E-2</c:v>
                      </c:pt>
                      <c:pt idx="1033">
                        <c:v>1.8394397286860556E-2</c:v>
                      </c:pt>
                      <c:pt idx="1034">
                        <c:v>1.9408961742963911E-2</c:v>
                      </c:pt>
                      <c:pt idx="1035">
                        <c:v>1.9244956512162754E-2</c:v>
                      </c:pt>
                      <c:pt idx="1036">
                        <c:v>1.923079530444019E-2</c:v>
                      </c:pt>
                      <c:pt idx="1037">
                        <c:v>1.9456206368635539E-2</c:v>
                      </c:pt>
                      <c:pt idx="1038">
                        <c:v>1.8579918591376872E-2</c:v>
                      </c:pt>
                      <c:pt idx="1039">
                        <c:v>1.5654935975364319E-2</c:v>
                      </c:pt>
                      <c:pt idx="1040">
                        <c:v>2.1263890092440146E-2</c:v>
                      </c:pt>
                      <c:pt idx="1041">
                        <c:v>2.1380683968627946E-2</c:v>
                      </c:pt>
                      <c:pt idx="1042">
                        <c:v>2.3423675816911359E-2</c:v>
                      </c:pt>
                      <c:pt idx="1043">
                        <c:v>2.3568745966842997E-2</c:v>
                      </c:pt>
                      <c:pt idx="1044">
                        <c:v>2.2720596255756637E-2</c:v>
                      </c:pt>
                      <c:pt idx="1045">
                        <c:v>2.2757646265474427E-2</c:v>
                      </c:pt>
                      <c:pt idx="1046">
                        <c:v>3.493423605974115E-2</c:v>
                      </c:pt>
                      <c:pt idx="1047">
                        <c:v>3.4552185270446428E-2</c:v>
                      </c:pt>
                      <c:pt idx="1048">
                        <c:v>3.4486519605711856E-2</c:v>
                      </c:pt>
                      <c:pt idx="1049">
                        <c:v>3.4704849641107205E-2</c:v>
                      </c:pt>
                      <c:pt idx="1050">
                        <c:v>3.447978704176094E-2</c:v>
                      </c:pt>
                      <c:pt idx="1051">
                        <c:v>3.4345806237799717E-2</c:v>
                      </c:pt>
                      <c:pt idx="1052">
                        <c:v>3.4340273391563959E-2</c:v>
                      </c:pt>
                      <c:pt idx="1053">
                        <c:v>3.4663084107489583E-2</c:v>
                      </c:pt>
                      <c:pt idx="1054">
                        <c:v>3.4699568288695901E-2</c:v>
                      </c:pt>
                      <c:pt idx="1055">
                        <c:v>3.4704119577435945E-2</c:v>
                      </c:pt>
                      <c:pt idx="1056">
                        <c:v>3.4491747152534127E-2</c:v>
                      </c:pt>
                      <c:pt idx="1057">
                        <c:v>3.4729396910533561E-2</c:v>
                      </c:pt>
                      <c:pt idx="1058">
                        <c:v>3.5236365378727777E-2</c:v>
                      </c:pt>
                      <c:pt idx="1059">
                        <c:v>3.5236353823744272E-2</c:v>
                      </c:pt>
                      <c:pt idx="1060">
                        <c:v>3.1496147984162011E-2</c:v>
                      </c:pt>
                      <c:pt idx="1061">
                        <c:v>3.1541254678234508E-2</c:v>
                      </c:pt>
                      <c:pt idx="1062">
                        <c:v>3.0721365076055364E-2</c:v>
                      </c:pt>
                      <c:pt idx="1063">
                        <c:v>3.0719799515518266E-2</c:v>
                      </c:pt>
                      <c:pt idx="1064">
                        <c:v>3.1127729029161742E-2</c:v>
                      </c:pt>
                      <c:pt idx="1065">
                        <c:v>3.1704500271179041E-2</c:v>
                      </c:pt>
                      <c:pt idx="1066">
                        <c:v>1.7526512442400069E-2</c:v>
                      </c:pt>
                      <c:pt idx="1067">
                        <c:v>1.8648977212288011E-2</c:v>
                      </c:pt>
                      <c:pt idx="1068">
                        <c:v>1.8658245718204982E-2</c:v>
                      </c:pt>
                      <c:pt idx="1069">
                        <c:v>2.1567847185326085E-2</c:v>
                      </c:pt>
                      <c:pt idx="1070">
                        <c:v>2.0518480969110749E-2</c:v>
                      </c:pt>
                      <c:pt idx="1071">
                        <c:v>2.0457623159903408E-2</c:v>
                      </c:pt>
                      <c:pt idx="1072">
                        <c:v>2.0016700493224956E-2</c:v>
                      </c:pt>
                      <c:pt idx="1073">
                        <c:v>1.920305587618245E-2</c:v>
                      </c:pt>
                      <c:pt idx="1074">
                        <c:v>1.9061773796633968E-2</c:v>
                      </c:pt>
                      <c:pt idx="1075">
                        <c:v>1.9119577210128122E-2</c:v>
                      </c:pt>
                      <c:pt idx="1076">
                        <c:v>1.8610506918306752E-2</c:v>
                      </c:pt>
                      <c:pt idx="1077">
                        <c:v>1.8378820571189041E-2</c:v>
                      </c:pt>
                      <c:pt idx="1078">
                        <c:v>1.7593613320590833E-2</c:v>
                      </c:pt>
                      <c:pt idx="1079">
                        <c:v>1.9334819131421852E-2</c:v>
                      </c:pt>
                      <c:pt idx="1080">
                        <c:v>2.2790382318592688E-2</c:v>
                      </c:pt>
                      <c:pt idx="1081">
                        <c:v>2.4675721586633118E-2</c:v>
                      </c:pt>
                      <c:pt idx="1082">
                        <c:v>2.4688854710229059E-2</c:v>
                      </c:pt>
                      <c:pt idx="1083">
                        <c:v>2.4240228540947165E-2</c:v>
                      </c:pt>
                      <c:pt idx="1084">
                        <c:v>2.4005740387216146E-2</c:v>
                      </c:pt>
                      <c:pt idx="1085">
                        <c:v>2.3371030081733732E-2</c:v>
                      </c:pt>
                      <c:pt idx="1086">
                        <c:v>2.3028677987733864E-2</c:v>
                      </c:pt>
                      <c:pt idx="1087">
                        <c:v>2.2445925625823818E-2</c:v>
                      </c:pt>
                      <c:pt idx="1088">
                        <c:v>2.2471760443113831E-2</c:v>
                      </c:pt>
                      <c:pt idx="1089">
                        <c:v>1.901862617785853E-2</c:v>
                      </c:pt>
                      <c:pt idx="1090">
                        <c:v>1.9913132087815512E-2</c:v>
                      </c:pt>
                      <c:pt idx="1091">
                        <c:v>1.9701636778575893E-2</c:v>
                      </c:pt>
                      <c:pt idx="1092">
                        <c:v>1.9873990046877395E-2</c:v>
                      </c:pt>
                      <c:pt idx="1093">
                        <c:v>2.0005645959818855E-2</c:v>
                      </c:pt>
                      <c:pt idx="1094">
                        <c:v>1.9594239754362777E-2</c:v>
                      </c:pt>
                      <c:pt idx="1095">
                        <c:v>2.0118153097050936E-2</c:v>
                      </c:pt>
                      <c:pt idx="1096">
                        <c:v>2.0099799419436109E-2</c:v>
                      </c:pt>
                      <c:pt idx="1097">
                        <c:v>2.021011534261806E-2</c:v>
                      </c:pt>
                      <c:pt idx="1098">
                        <c:v>2.0399472214384502E-2</c:v>
                      </c:pt>
                      <c:pt idx="1099">
                        <c:v>1.9093694406159115E-2</c:v>
                      </c:pt>
                      <c:pt idx="1100">
                        <c:v>1.4532467777993064E-2</c:v>
                      </c:pt>
                      <c:pt idx="1101">
                        <c:v>9.8396169328637852E-3</c:v>
                      </c:pt>
                      <c:pt idx="1102">
                        <c:v>9.8056526675249778E-3</c:v>
                      </c:pt>
                      <c:pt idx="1103">
                        <c:v>2.1867142397894928E-2</c:v>
                      </c:pt>
                      <c:pt idx="1104">
                        <c:v>2.1905016904248016E-2</c:v>
                      </c:pt>
                      <c:pt idx="1105">
                        <c:v>2.2706785107914924E-2</c:v>
                      </c:pt>
                      <c:pt idx="1106">
                        <c:v>2.2642616305238176E-2</c:v>
                      </c:pt>
                      <c:pt idx="1107">
                        <c:v>2.2852000671253401E-2</c:v>
                      </c:pt>
                      <c:pt idx="1108">
                        <c:v>2.3065924075959601E-2</c:v>
                      </c:pt>
                      <c:pt idx="1109">
                        <c:v>2.278717004850981E-2</c:v>
                      </c:pt>
                      <c:pt idx="1110">
                        <c:v>2.3100601777693727E-2</c:v>
                      </c:pt>
                      <c:pt idx="1111">
                        <c:v>2.3104879766936339E-2</c:v>
                      </c:pt>
                      <c:pt idx="1112">
                        <c:v>2.320770205038589E-2</c:v>
                      </c:pt>
                      <c:pt idx="1113">
                        <c:v>2.4430367640097334E-2</c:v>
                      </c:pt>
                      <c:pt idx="1114">
                        <c:v>2.4732597360591489E-2</c:v>
                      </c:pt>
                      <c:pt idx="1115">
                        <c:v>2.4897612442174914E-2</c:v>
                      </c:pt>
                      <c:pt idx="1116">
                        <c:v>2.5907869525772811E-2</c:v>
                      </c:pt>
                      <c:pt idx="1117">
                        <c:v>2.5895873442230433E-2</c:v>
                      </c:pt>
                      <c:pt idx="1118">
                        <c:v>2.5981042482758985E-2</c:v>
                      </c:pt>
                      <c:pt idx="1119">
                        <c:v>2.5924792031468809E-2</c:v>
                      </c:pt>
                      <c:pt idx="1120">
                        <c:v>2.5992063198968456E-2</c:v>
                      </c:pt>
                      <c:pt idx="1121">
                        <c:v>2.6338334817374916E-2</c:v>
                      </c:pt>
                      <c:pt idx="1122">
                        <c:v>2.6348945259344909E-2</c:v>
                      </c:pt>
                      <c:pt idx="1123">
                        <c:v>2.1741643427812245E-2</c:v>
                      </c:pt>
                      <c:pt idx="1124">
                        <c:v>2.1763813488846109E-2</c:v>
                      </c:pt>
                      <c:pt idx="1125">
                        <c:v>2.1305555644468784E-2</c:v>
                      </c:pt>
                      <c:pt idx="1126">
                        <c:v>2.1201475731212876E-2</c:v>
                      </c:pt>
                      <c:pt idx="1127">
                        <c:v>2.0557409389598869E-2</c:v>
                      </c:pt>
                      <c:pt idx="1128">
                        <c:v>2.046162492410171E-2</c:v>
                      </c:pt>
                      <c:pt idx="1129">
                        <c:v>2.385611938167943E-2</c:v>
                      </c:pt>
                      <c:pt idx="1130">
                        <c:v>2.3561714222859232E-2</c:v>
                      </c:pt>
                      <c:pt idx="1131">
                        <c:v>2.3625293282440642E-2</c:v>
                      </c:pt>
                      <c:pt idx="1132">
                        <c:v>2.3600789655311066E-2</c:v>
                      </c:pt>
                      <c:pt idx="1133">
                        <c:v>2.1992816370074796E-2</c:v>
                      </c:pt>
                      <c:pt idx="1134">
                        <c:v>2.2124004545299666E-2</c:v>
                      </c:pt>
                      <c:pt idx="1135">
                        <c:v>2.2010429895272327E-2</c:v>
                      </c:pt>
                      <c:pt idx="1136">
                        <c:v>2.1894796934961713E-2</c:v>
                      </c:pt>
                      <c:pt idx="1137">
                        <c:v>2.2231310642274595E-2</c:v>
                      </c:pt>
                      <c:pt idx="1138">
                        <c:v>2.3439078999769443E-2</c:v>
                      </c:pt>
                      <c:pt idx="1139">
                        <c:v>2.3301196950549868E-2</c:v>
                      </c:pt>
                      <c:pt idx="1140">
                        <c:v>2.3910655754956243E-2</c:v>
                      </c:pt>
                      <c:pt idx="1141">
                        <c:v>2.2992157952380611E-2</c:v>
                      </c:pt>
                      <c:pt idx="1142">
                        <c:v>2.2833044542466104E-2</c:v>
                      </c:pt>
                      <c:pt idx="1143">
                        <c:v>2.0120567101368909E-2</c:v>
                      </c:pt>
                      <c:pt idx="1144">
                        <c:v>2.008337591856537E-2</c:v>
                      </c:pt>
                      <c:pt idx="1145">
                        <c:v>2.011498201783414E-2</c:v>
                      </c:pt>
                      <c:pt idx="1146">
                        <c:v>2.1111574641585466E-2</c:v>
                      </c:pt>
                      <c:pt idx="1147">
                        <c:v>2.521184215758384E-2</c:v>
                      </c:pt>
                      <c:pt idx="1148">
                        <c:v>2.528612590927214E-2</c:v>
                      </c:pt>
                      <c:pt idx="1149">
                        <c:v>2.2187154551390798E-2</c:v>
                      </c:pt>
                      <c:pt idx="1150">
                        <c:v>2.2307789383263506E-2</c:v>
                      </c:pt>
                      <c:pt idx="1151">
                        <c:v>2.2419266013812358E-2</c:v>
                      </c:pt>
                      <c:pt idx="1152">
                        <c:v>2.2409946654041047E-2</c:v>
                      </c:pt>
                      <c:pt idx="1153">
                        <c:v>2.2411978771447932E-2</c:v>
                      </c:pt>
                      <c:pt idx="1154">
                        <c:v>2.2153806103177458E-2</c:v>
                      </c:pt>
                      <c:pt idx="1155">
                        <c:v>2.1843888496352784E-2</c:v>
                      </c:pt>
                      <c:pt idx="1156">
                        <c:v>1.9674269028165912E-2</c:v>
                      </c:pt>
                      <c:pt idx="1157">
                        <c:v>1.8610140030321708E-2</c:v>
                      </c:pt>
                      <c:pt idx="1158">
                        <c:v>1.8052789184739709E-2</c:v>
                      </c:pt>
                      <c:pt idx="1159">
                        <c:v>1.8294128227410326E-2</c:v>
                      </c:pt>
                      <c:pt idx="1160">
                        <c:v>1.9709839142562951E-2</c:v>
                      </c:pt>
                      <c:pt idx="1161">
                        <c:v>2.0392460712112766E-2</c:v>
                      </c:pt>
                      <c:pt idx="1162">
                        <c:v>2.1087208636504037E-2</c:v>
                      </c:pt>
                      <c:pt idx="1163">
                        <c:v>2.0734895791094912E-2</c:v>
                      </c:pt>
                      <c:pt idx="1164">
                        <c:v>2.0727011327081254E-2</c:v>
                      </c:pt>
                      <c:pt idx="1165">
                        <c:v>2.073578548603236E-2</c:v>
                      </c:pt>
                      <c:pt idx="1166">
                        <c:v>2.0551366971345526E-2</c:v>
                      </c:pt>
                      <c:pt idx="1167">
                        <c:v>1.5299420370524541E-2</c:v>
                      </c:pt>
                      <c:pt idx="1168">
                        <c:v>1.5264911818277551E-2</c:v>
                      </c:pt>
                      <c:pt idx="1169">
                        <c:v>1.5601195091682908E-2</c:v>
                      </c:pt>
                      <c:pt idx="1170">
                        <c:v>1.5645973410775425E-2</c:v>
                      </c:pt>
                      <c:pt idx="1171">
                        <c:v>1.5432322419714293E-2</c:v>
                      </c:pt>
                      <c:pt idx="1172">
                        <c:v>1.6676027870348675E-2</c:v>
                      </c:pt>
                      <c:pt idx="1173">
                        <c:v>1.7717687777126564E-2</c:v>
                      </c:pt>
                      <c:pt idx="1174">
                        <c:v>1.7679864437020312E-2</c:v>
                      </c:pt>
                      <c:pt idx="1175">
                        <c:v>1.773819865543896E-2</c:v>
                      </c:pt>
                      <c:pt idx="1176">
                        <c:v>1.8637183080930105E-2</c:v>
                      </c:pt>
                      <c:pt idx="1177">
                        <c:v>1.8480044339763375E-2</c:v>
                      </c:pt>
                      <c:pt idx="1178">
                        <c:v>1.859669376020083E-2</c:v>
                      </c:pt>
                      <c:pt idx="1179">
                        <c:v>1.8479430671446813E-2</c:v>
                      </c:pt>
                      <c:pt idx="1180">
                        <c:v>1.6528420411122392E-2</c:v>
                      </c:pt>
                      <c:pt idx="1181">
                        <c:v>1.7512484034904591E-2</c:v>
                      </c:pt>
                      <c:pt idx="1182">
                        <c:v>1.6548946945341519E-2</c:v>
                      </c:pt>
                      <c:pt idx="1183">
                        <c:v>1.6007109309544229E-2</c:v>
                      </c:pt>
                      <c:pt idx="1184">
                        <c:v>1.6134664126531258E-2</c:v>
                      </c:pt>
                      <c:pt idx="1185">
                        <c:v>1.6793054337157113E-2</c:v>
                      </c:pt>
                      <c:pt idx="1186">
                        <c:v>1.6224463818121596E-2</c:v>
                      </c:pt>
                      <c:pt idx="1187">
                        <c:v>1.6232058243783206E-2</c:v>
                      </c:pt>
                      <c:pt idx="1188">
                        <c:v>1.6111787676992232E-2</c:v>
                      </c:pt>
                      <c:pt idx="1189">
                        <c:v>1.5957849718194216E-2</c:v>
                      </c:pt>
                      <c:pt idx="1190">
                        <c:v>1.5614037434825492E-2</c:v>
                      </c:pt>
                      <c:pt idx="1191">
                        <c:v>1.5608799061339711E-2</c:v>
                      </c:pt>
                      <c:pt idx="1192">
                        <c:v>1.5935219576677904E-2</c:v>
                      </c:pt>
                      <c:pt idx="1193">
                        <c:v>1.497029757576759E-2</c:v>
                      </c:pt>
                      <c:pt idx="1194">
                        <c:v>1.516996067753491E-2</c:v>
                      </c:pt>
                      <c:pt idx="1195">
                        <c:v>1.5604348235590444E-2</c:v>
                      </c:pt>
                      <c:pt idx="1196">
                        <c:v>1.4289127341914417E-2</c:v>
                      </c:pt>
                      <c:pt idx="1197">
                        <c:v>1.4280585860292476E-2</c:v>
                      </c:pt>
                      <c:pt idx="1198">
                        <c:v>1.5095237980340471E-2</c:v>
                      </c:pt>
                      <c:pt idx="1199">
                        <c:v>1.5943577103878337E-2</c:v>
                      </c:pt>
                      <c:pt idx="1200">
                        <c:v>1.6535677635687893E-2</c:v>
                      </c:pt>
                      <c:pt idx="1201">
                        <c:v>1.5367181382475783E-2</c:v>
                      </c:pt>
                      <c:pt idx="1202">
                        <c:v>1.6025753108881088E-2</c:v>
                      </c:pt>
                      <c:pt idx="1203">
                        <c:v>1.6147703890433445E-2</c:v>
                      </c:pt>
                      <c:pt idx="1204">
                        <c:v>1.6055887578869388E-2</c:v>
                      </c:pt>
                      <c:pt idx="1205">
                        <c:v>1.4923101233689319E-2</c:v>
                      </c:pt>
                      <c:pt idx="1206">
                        <c:v>1.4481169596704252E-2</c:v>
                      </c:pt>
                      <c:pt idx="1207">
                        <c:v>1.417937779954294E-2</c:v>
                      </c:pt>
                      <c:pt idx="1208">
                        <c:v>2.0845578720987721E-2</c:v>
                      </c:pt>
                      <c:pt idx="1209">
                        <c:v>2.0682227328703062E-2</c:v>
                      </c:pt>
                      <c:pt idx="1210">
                        <c:v>2.0949478649034663E-2</c:v>
                      </c:pt>
                      <c:pt idx="1211">
                        <c:v>2.1220995882446518E-2</c:v>
                      </c:pt>
                      <c:pt idx="1212">
                        <c:v>2.1552797235723242E-2</c:v>
                      </c:pt>
                      <c:pt idx="1213">
                        <c:v>2.227601911107159E-2</c:v>
                      </c:pt>
                      <c:pt idx="1214">
                        <c:v>2.4455086121406643E-2</c:v>
                      </c:pt>
                      <c:pt idx="1215">
                        <c:v>2.4803681750218996E-2</c:v>
                      </c:pt>
                      <c:pt idx="1216">
                        <c:v>2.4439710144672638E-2</c:v>
                      </c:pt>
                      <c:pt idx="1217">
                        <c:v>2.4443302216016434E-2</c:v>
                      </c:pt>
                      <c:pt idx="1218">
                        <c:v>2.4210562085550526E-2</c:v>
                      </c:pt>
                      <c:pt idx="1219">
                        <c:v>2.384918989833815E-2</c:v>
                      </c:pt>
                      <c:pt idx="1220">
                        <c:v>2.3118181352916593E-2</c:v>
                      </c:pt>
                      <c:pt idx="1221">
                        <c:v>2.40117604487824E-2</c:v>
                      </c:pt>
                      <c:pt idx="1222">
                        <c:v>2.3421190371328022E-2</c:v>
                      </c:pt>
                      <c:pt idx="1223">
                        <c:v>2.425676528124605E-2</c:v>
                      </c:pt>
                      <c:pt idx="1224">
                        <c:v>2.4061500773219686E-2</c:v>
                      </c:pt>
                      <c:pt idx="1225">
                        <c:v>2.4107676783928146E-2</c:v>
                      </c:pt>
                      <c:pt idx="1226">
                        <c:v>2.3783043200187443E-2</c:v>
                      </c:pt>
                      <c:pt idx="1227">
                        <c:v>2.4913641418851544E-2</c:v>
                      </c:pt>
                      <c:pt idx="1228">
                        <c:v>2.0934341020771328E-2</c:v>
                      </c:pt>
                      <c:pt idx="1229">
                        <c:v>2.07397678419051E-2</c:v>
                      </c:pt>
                      <c:pt idx="1230">
                        <c:v>1.9937265190477893E-2</c:v>
                      </c:pt>
                      <c:pt idx="1231">
                        <c:v>1.9884864277238345E-2</c:v>
                      </c:pt>
                      <c:pt idx="1232">
                        <c:v>1.827176041379508E-2</c:v>
                      </c:pt>
                      <c:pt idx="1233">
                        <c:v>1.8017072110246102E-2</c:v>
                      </c:pt>
                      <c:pt idx="1234">
                        <c:v>1.5625915091752623E-2</c:v>
                      </c:pt>
                      <c:pt idx="1235">
                        <c:v>1.4854668331983331E-2</c:v>
                      </c:pt>
                      <c:pt idx="1236">
                        <c:v>1.5171560950561845E-2</c:v>
                      </c:pt>
                      <c:pt idx="1237">
                        <c:v>1.6201302148261952E-2</c:v>
                      </c:pt>
                      <c:pt idx="1238">
                        <c:v>1.6414039674065344E-2</c:v>
                      </c:pt>
                      <c:pt idx="1239">
                        <c:v>1.6030744910617341E-2</c:v>
                      </c:pt>
                      <c:pt idx="1240">
                        <c:v>1.9722257143434254E-2</c:v>
                      </c:pt>
                      <c:pt idx="1241">
                        <c:v>1.8523600178708664E-2</c:v>
                      </c:pt>
                      <c:pt idx="1242">
                        <c:v>1.8584833880556283E-2</c:v>
                      </c:pt>
                      <c:pt idx="1243">
                        <c:v>1.7900203632323856E-2</c:v>
                      </c:pt>
                      <c:pt idx="1244">
                        <c:v>1.7877848398265062E-2</c:v>
                      </c:pt>
                      <c:pt idx="1245">
                        <c:v>1.7922587621456459E-2</c:v>
                      </c:pt>
                      <c:pt idx="1246">
                        <c:v>1.7940018393090593E-2</c:v>
                      </c:pt>
                      <c:pt idx="1247">
                        <c:v>1.6359937889827758E-2</c:v>
                      </c:pt>
                      <c:pt idx="1248">
                        <c:v>1.6549354436046916E-2</c:v>
                      </c:pt>
                      <c:pt idx="1249">
                        <c:v>1.6519623098254804E-2</c:v>
                      </c:pt>
                      <c:pt idx="1250">
                        <c:v>1.6526180915361757E-2</c:v>
                      </c:pt>
                      <c:pt idx="1251">
                        <c:v>1.7454679390697055E-2</c:v>
                      </c:pt>
                      <c:pt idx="1252">
                        <c:v>1.7084010319238084E-2</c:v>
                      </c:pt>
                      <c:pt idx="1253">
                        <c:v>1.6956107773429058E-2</c:v>
                      </c:pt>
                      <c:pt idx="1254">
                        <c:v>1.6974862052965278E-2</c:v>
                      </c:pt>
                      <c:pt idx="1255">
                        <c:v>1.6913162532788364E-2</c:v>
                      </c:pt>
                      <c:pt idx="1256">
                        <c:v>1.6273446219442014E-2</c:v>
                      </c:pt>
                      <c:pt idx="1257">
                        <c:v>1.775761525829974E-2</c:v>
                      </c:pt>
                      <c:pt idx="1258">
                        <c:v>1.6996367299774148E-2</c:v>
                      </c:pt>
                      <c:pt idx="1259">
                        <c:v>1.681628108526418E-2</c:v>
                      </c:pt>
                      <c:pt idx="1260">
                        <c:v>1.3221321086187001E-2</c:v>
                      </c:pt>
                      <c:pt idx="1261">
                        <c:v>1.318333016996982E-2</c:v>
                      </c:pt>
                      <c:pt idx="1262">
                        <c:v>1.2840604924409403E-2</c:v>
                      </c:pt>
                      <c:pt idx="1263">
                        <c:v>1.4221786315840701E-2</c:v>
                      </c:pt>
                      <c:pt idx="1264">
                        <c:v>1.413432077438685E-2</c:v>
                      </c:pt>
                      <c:pt idx="1265">
                        <c:v>1.3657369480553943E-2</c:v>
                      </c:pt>
                      <c:pt idx="1266">
                        <c:v>1.3701965840456187E-2</c:v>
                      </c:pt>
                      <c:pt idx="1267">
                        <c:v>1.3674775838954368E-2</c:v>
                      </c:pt>
                      <c:pt idx="1268">
                        <c:v>1.8574060099520152E-2</c:v>
                      </c:pt>
                      <c:pt idx="1269">
                        <c:v>1.8631018298324586E-2</c:v>
                      </c:pt>
                      <c:pt idx="1270">
                        <c:v>1.8623523193610693E-2</c:v>
                      </c:pt>
                      <c:pt idx="1271">
                        <c:v>1.6976040346868535E-2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824-4707-B249-A60B8B3259AD}"/>
                  </c:ext>
                </c:extLst>
              </c15:ser>
            </c15:filteredLineSeries>
          </c:ext>
        </c:extLst>
      </c:lineChart>
      <c:dateAx>
        <c:axId val="59546079"/>
        <c:scaling>
          <c:orientation val="minMax"/>
        </c:scaling>
        <c:delete val="0"/>
        <c:axPos val="b"/>
        <c:numFmt formatCode="dd\-m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546559"/>
        <c:crosses val="autoZero"/>
        <c:auto val="0"/>
        <c:lblOffset val="100"/>
        <c:baseTimeUnit val="days"/>
        <c:majorUnit val="2"/>
        <c:majorTimeUnit val="months"/>
        <c:minorUnit val="1"/>
        <c:minorTimeUnit val="months"/>
      </c:dateAx>
      <c:valAx>
        <c:axId val="59546559"/>
        <c:scaling>
          <c:orientation val="minMax"/>
          <c:max val="350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Close price</a:t>
                </a:r>
              </a:p>
            </c:rich>
          </c:tx>
          <c:layout>
            <c:manualLayout>
              <c:xMode val="edge"/>
              <c:yMode val="edge"/>
              <c:x val="8.1855388813096858E-3"/>
              <c:y val="0.404851744473363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546079"/>
        <c:crosses val="autoZero"/>
        <c:crossBetween val="between"/>
      </c:valAx>
      <c:valAx>
        <c:axId val="66949055"/>
        <c:scaling>
          <c:orientation val="minMax"/>
          <c:max val="1.8"/>
          <c:min val="-0.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%volatilità a 20 gg annualizzata</a:t>
                </a:r>
              </a:p>
            </c:rich>
          </c:tx>
          <c:layout>
            <c:manualLayout>
              <c:xMode val="edge"/>
              <c:yMode val="edge"/>
              <c:x val="0.96562073669849935"/>
              <c:y val="0.32266019833294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947135"/>
        <c:crosses val="max"/>
        <c:crossBetween val="between"/>
        <c:majorUnit val="0.2"/>
        <c:minorUnit val="1E-3"/>
      </c:valAx>
      <c:catAx>
        <c:axId val="66947135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66949055"/>
        <c:crosses val="autoZero"/>
        <c:auto val="1"/>
        <c:lblAlgn val="ctr"/>
        <c:lblOffset val="100"/>
        <c:noMultiLvlLbl val="1"/>
      </c:catAx>
      <c:spPr>
        <a:solidFill>
          <a:schemeClr val="tx1"/>
        </a:solidFill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Confronto</a:t>
            </a:r>
            <a:r>
              <a:rPr lang="en-US" b="1" baseline="0">
                <a:solidFill>
                  <a:schemeClr val="bg1"/>
                </a:solidFill>
              </a:rPr>
              <a:t> andamento</a:t>
            </a:r>
            <a:r>
              <a:rPr lang="en-US" b="1">
                <a:solidFill>
                  <a:schemeClr val="bg1"/>
                </a:solidFill>
              </a:rPr>
              <a:t> ADSGn.DE con</a:t>
            </a:r>
            <a:r>
              <a:rPr lang="en-US" b="1" baseline="0">
                <a:solidFill>
                  <a:schemeClr val="bg1"/>
                </a:solidFill>
              </a:rPr>
              <a:t> media mobile a 50 e 200 gg (gennaio 2024-dicembre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5643332584561924E-2"/>
          <c:y val="8.1919813653516804E-2"/>
          <c:w val="0.87941570033952676"/>
          <c:h val="0.75677269171231076"/>
        </c:manualLayout>
      </c:layout>
      <c:lineChart>
        <c:grouping val="standard"/>
        <c:varyColors val="0"/>
        <c:ser>
          <c:idx val="0"/>
          <c:order val="0"/>
          <c:tx>
            <c:strRef>
              <c:f>'ADSGn.DE 24-25'!$B$30</c:f>
              <c:strCache>
                <c:ptCount val="1"/>
                <c:pt idx="0">
                  <c:v>Adidas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50"/>
            <c:dispRSqr val="0"/>
            <c:dispEq val="0"/>
          </c:trendline>
          <c:trendline>
            <c:spPr>
              <a:ln w="25400" cap="rnd">
                <a:solidFill>
                  <a:srgbClr val="FFFF00"/>
                </a:solidFill>
                <a:prstDash val="solid"/>
              </a:ln>
              <a:effectLst/>
            </c:spPr>
            <c:trendlineType val="movingAvg"/>
            <c:period val="200"/>
            <c:dispRSqr val="0"/>
            <c:dispEq val="0"/>
          </c:trendline>
          <c:cat>
            <c:numRef>
              <c:f>'ADSGn.DE 24-25'!$A$31:$A$537</c:f>
              <c:numCache>
                <c:formatCode>dd\-mmm\-yyyy</c:formatCode>
                <c:ptCount val="50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45331</c:v>
                </c:pt>
                <c:pt idx="29">
                  <c:v>45334</c:v>
                </c:pt>
                <c:pt idx="30">
                  <c:v>45335</c:v>
                </c:pt>
                <c:pt idx="31">
                  <c:v>45336</c:v>
                </c:pt>
                <c:pt idx="32">
                  <c:v>45337</c:v>
                </c:pt>
                <c:pt idx="33">
                  <c:v>45338</c:v>
                </c:pt>
                <c:pt idx="34">
                  <c:v>45341</c:v>
                </c:pt>
                <c:pt idx="35">
                  <c:v>45342</c:v>
                </c:pt>
                <c:pt idx="36">
                  <c:v>45343</c:v>
                </c:pt>
                <c:pt idx="37">
                  <c:v>45344</c:v>
                </c:pt>
                <c:pt idx="38">
                  <c:v>45345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45351</c:v>
                </c:pt>
                <c:pt idx="43">
                  <c:v>45352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45362</c:v>
                </c:pt>
                <c:pt idx="50">
                  <c:v>45363</c:v>
                </c:pt>
                <c:pt idx="51">
                  <c:v>45364</c:v>
                </c:pt>
                <c:pt idx="52">
                  <c:v>45365</c:v>
                </c:pt>
                <c:pt idx="53">
                  <c:v>45366</c:v>
                </c:pt>
                <c:pt idx="54">
                  <c:v>45369</c:v>
                </c:pt>
                <c:pt idx="55">
                  <c:v>45370</c:v>
                </c:pt>
                <c:pt idx="56">
                  <c:v>45371</c:v>
                </c:pt>
                <c:pt idx="57">
                  <c:v>45372</c:v>
                </c:pt>
                <c:pt idx="58">
                  <c:v>45373</c:v>
                </c:pt>
                <c:pt idx="59">
                  <c:v>45376</c:v>
                </c:pt>
                <c:pt idx="60">
                  <c:v>45377</c:v>
                </c:pt>
                <c:pt idx="61">
                  <c:v>45378</c:v>
                </c:pt>
                <c:pt idx="62">
                  <c:v>45379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45390</c:v>
                </c:pt>
                <c:pt idx="68">
                  <c:v>45391</c:v>
                </c:pt>
                <c:pt idx="69">
                  <c:v>45392</c:v>
                </c:pt>
                <c:pt idx="70">
                  <c:v>45393</c:v>
                </c:pt>
                <c:pt idx="71">
                  <c:v>45394</c:v>
                </c:pt>
                <c:pt idx="72">
                  <c:v>45397</c:v>
                </c:pt>
                <c:pt idx="73">
                  <c:v>45398</c:v>
                </c:pt>
                <c:pt idx="74">
                  <c:v>45399</c:v>
                </c:pt>
                <c:pt idx="75">
                  <c:v>45400</c:v>
                </c:pt>
                <c:pt idx="76">
                  <c:v>45401</c:v>
                </c:pt>
                <c:pt idx="77">
                  <c:v>45404</c:v>
                </c:pt>
                <c:pt idx="78">
                  <c:v>45405</c:v>
                </c:pt>
                <c:pt idx="79">
                  <c:v>45406</c:v>
                </c:pt>
                <c:pt idx="80">
                  <c:v>45407</c:v>
                </c:pt>
                <c:pt idx="81">
                  <c:v>45408</c:v>
                </c:pt>
                <c:pt idx="82">
                  <c:v>45411</c:v>
                </c:pt>
                <c:pt idx="83">
                  <c:v>45412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45439</c:v>
                </c:pt>
                <c:pt idx="102">
                  <c:v>45440</c:v>
                </c:pt>
                <c:pt idx="103">
                  <c:v>45441</c:v>
                </c:pt>
                <c:pt idx="104">
                  <c:v>45442</c:v>
                </c:pt>
                <c:pt idx="105">
                  <c:v>45443</c:v>
                </c:pt>
                <c:pt idx="106">
                  <c:v>45446</c:v>
                </c:pt>
                <c:pt idx="107">
                  <c:v>45447</c:v>
                </c:pt>
                <c:pt idx="108">
                  <c:v>45448</c:v>
                </c:pt>
                <c:pt idx="109">
                  <c:v>45449</c:v>
                </c:pt>
                <c:pt idx="110">
                  <c:v>45450</c:v>
                </c:pt>
                <c:pt idx="111">
                  <c:v>45453</c:v>
                </c:pt>
                <c:pt idx="112">
                  <c:v>45454</c:v>
                </c:pt>
                <c:pt idx="113">
                  <c:v>45455</c:v>
                </c:pt>
                <c:pt idx="114">
                  <c:v>45456</c:v>
                </c:pt>
                <c:pt idx="115">
                  <c:v>45457</c:v>
                </c:pt>
                <c:pt idx="116">
                  <c:v>45460</c:v>
                </c:pt>
                <c:pt idx="117">
                  <c:v>45461</c:v>
                </c:pt>
                <c:pt idx="118">
                  <c:v>45462</c:v>
                </c:pt>
                <c:pt idx="119">
                  <c:v>45463</c:v>
                </c:pt>
                <c:pt idx="120">
                  <c:v>45464</c:v>
                </c:pt>
                <c:pt idx="121">
                  <c:v>45467</c:v>
                </c:pt>
                <c:pt idx="122">
                  <c:v>45468</c:v>
                </c:pt>
                <c:pt idx="123">
                  <c:v>45469</c:v>
                </c:pt>
                <c:pt idx="124">
                  <c:v>45470</c:v>
                </c:pt>
                <c:pt idx="125">
                  <c:v>45471</c:v>
                </c:pt>
                <c:pt idx="126">
                  <c:v>45474</c:v>
                </c:pt>
                <c:pt idx="127">
                  <c:v>45475</c:v>
                </c:pt>
                <c:pt idx="128">
                  <c:v>45476</c:v>
                </c:pt>
                <c:pt idx="129">
                  <c:v>45477</c:v>
                </c:pt>
                <c:pt idx="130">
                  <c:v>45478</c:v>
                </c:pt>
                <c:pt idx="131">
                  <c:v>45481</c:v>
                </c:pt>
                <c:pt idx="132">
                  <c:v>45482</c:v>
                </c:pt>
                <c:pt idx="133">
                  <c:v>45483</c:v>
                </c:pt>
                <c:pt idx="134">
                  <c:v>45484</c:v>
                </c:pt>
                <c:pt idx="135">
                  <c:v>45485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45495</c:v>
                </c:pt>
                <c:pt idx="142">
                  <c:v>45496</c:v>
                </c:pt>
                <c:pt idx="143">
                  <c:v>45497</c:v>
                </c:pt>
                <c:pt idx="144">
                  <c:v>45498</c:v>
                </c:pt>
                <c:pt idx="145">
                  <c:v>45499</c:v>
                </c:pt>
                <c:pt idx="146">
                  <c:v>45502</c:v>
                </c:pt>
                <c:pt idx="147">
                  <c:v>45503</c:v>
                </c:pt>
                <c:pt idx="148">
                  <c:v>45504</c:v>
                </c:pt>
                <c:pt idx="149">
                  <c:v>45505</c:v>
                </c:pt>
                <c:pt idx="150">
                  <c:v>45506</c:v>
                </c:pt>
                <c:pt idx="151">
                  <c:v>45509</c:v>
                </c:pt>
                <c:pt idx="152">
                  <c:v>45510</c:v>
                </c:pt>
                <c:pt idx="153">
                  <c:v>45511</c:v>
                </c:pt>
                <c:pt idx="154">
                  <c:v>45512</c:v>
                </c:pt>
                <c:pt idx="155">
                  <c:v>45513</c:v>
                </c:pt>
                <c:pt idx="156">
                  <c:v>45516</c:v>
                </c:pt>
                <c:pt idx="157">
                  <c:v>45517</c:v>
                </c:pt>
                <c:pt idx="158">
                  <c:v>45518</c:v>
                </c:pt>
                <c:pt idx="159">
                  <c:v>45519</c:v>
                </c:pt>
                <c:pt idx="160">
                  <c:v>45520</c:v>
                </c:pt>
                <c:pt idx="161">
                  <c:v>45523</c:v>
                </c:pt>
                <c:pt idx="162">
                  <c:v>45524</c:v>
                </c:pt>
                <c:pt idx="163">
                  <c:v>45525</c:v>
                </c:pt>
                <c:pt idx="164">
                  <c:v>45526</c:v>
                </c:pt>
                <c:pt idx="165">
                  <c:v>45527</c:v>
                </c:pt>
                <c:pt idx="166">
                  <c:v>45530</c:v>
                </c:pt>
                <c:pt idx="167">
                  <c:v>45531</c:v>
                </c:pt>
                <c:pt idx="168">
                  <c:v>45532</c:v>
                </c:pt>
                <c:pt idx="169">
                  <c:v>45533</c:v>
                </c:pt>
                <c:pt idx="170">
                  <c:v>45534</c:v>
                </c:pt>
                <c:pt idx="171">
                  <c:v>45537</c:v>
                </c:pt>
                <c:pt idx="172">
                  <c:v>45538</c:v>
                </c:pt>
                <c:pt idx="173">
                  <c:v>45539</c:v>
                </c:pt>
                <c:pt idx="174">
                  <c:v>45540</c:v>
                </c:pt>
                <c:pt idx="175">
                  <c:v>45541</c:v>
                </c:pt>
                <c:pt idx="176">
                  <c:v>45544</c:v>
                </c:pt>
                <c:pt idx="177">
                  <c:v>45545</c:v>
                </c:pt>
                <c:pt idx="178">
                  <c:v>45546</c:v>
                </c:pt>
                <c:pt idx="179">
                  <c:v>45547</c:v>
                </c:pt>
                <c:pt idx="180">
                  <c:v>45548</c:v>
                </c:pt>
                <c:pt idx="181">
                  <c:v>45551</c:v>
                </c:pt>
                <c:pt idx="182">
                  <c:v>45552</c:v>
                </c:pt>
                <c:pt idx="183">
                  <c:v>45553</c:v>
                </c:pt>
                <c:pt idx="184">
                  <c:v>45554</c:v>
                </c:pt>
                <c:pt idx="185">
                  <c:v>45555</c:v>
                </c:pt>
                <c:pt idx="186">
                  <c:v>45558</c:v>
                </c:pt>
                <c:pt idx="187">
                  <c:v>45559</c:v>
                </c:pt>
                <c:pt idx="188">
                  <c:v>45560</c:v>
                </c:pt>
                <c:pt idx="189">
                  <c:v>45561</c:v>
                </c:pt>
                <c:pt idx="190">
                  <c:v>45562</c:v>
                </c:pt>
                <c:pt idx="191">
                  <c:v>45565</c:v>
                </c:pt>
                <c:pt idx="192">
                  <c:v>45566</c:v>
                </c:pt>
                <c:pt idx="193">
                  <c:v>45567</c:v>
                </c:pt>
                <c:pt idx="194">
                  <c:v>45568</c:v>
                </c:pt>
                <c:pt idx="195">
                  <c:v>45569</c:v>
                </c:pt>
                <c:pt idx="196">
                  <c:v>45572</c:v>
                </c:pt>
                <c:pt idx="197">
                  <c:v>45573</c:v>
                </c:pt>
                <c:pt idx="198">
                  <c:v>45574</c:v>
                </c:pt>
                <c:pt idx="199">
                  <c:v>45575</c:v>
                </c:pt>
                <c:pt idx="200">
                  <c:v>45576</c:v>
                </c:pt>
                <c:pt idx="201">
                  <c:v>45579</c:v>
                </c:pt>
                <c:pt idx="202">
                  <c:v>45580</c:v>
                </c:pt>
                <c:pt idx="203">
                  <c:v>45581</c:v>
                </c:pt>
                <c:pt idx="204">
                  <c:v>45582</c:v>
                </c:pt>
                <c:pt idx="205">
                  <c:v>45583</c:v>
                </c:pt>
                <c:pt idx="206">
                  <c:v>45586</c:v>
                </c:pt>
                <c:pt idx="207">
                  <c:v>45587</c:v>
                </c:pt>
                <c:pt idx="208">
                  <c:v>45588</c:v>
                </c:pt>
                <c:pt idx="209">
                  <c:v>45589</c:v>
                </c:pt>
                <c:pt idx="210">
                  <c:v>45590</c:v>
                </c:pt>
                <c:pt idx="211">
                  <c:v>45593</c:v>
                </c:pt>
                <c:pt idx="212">
                  <c:v>45594</c:v>
                </c:pt>
                <c:pt idx="213">
                  <c:v>45595</c:v>
                </c:pt>
                <c:pt idx="214">
                  <c:v>45596</c:v>
                </c:pt>
                <c:pt idx="215">
                  <c:v>45597</c:v>
                </c:pt>
                <c:pt idx="216">
                  <c:v>45600</c:v>
                </c:pt>
                <c:pt idx="217">
                  <c:v>45601</c:v>
                </c:pt>
                <c:pt idx="218">
                  <c:v>45602</c:v>
                </c:pt>
                <c:pt idx="219">
                  <c:v>45603</c:v>
                </c:pt>
                <c:pt idx="220">
                  <c:v>45604</c:v>
                </c:pt>
                <c:pt idx="221">
                  <c:v>45607</c:v>
                </c:pt>
                <c:pt idx="222">
                  <c:v>45608</c:v>
                </c:pt>
                <c:pt idx="223">
                  <c:v>45609</c:v>
                </c:pt>
                <c:pt idx="224">
                  <c:v>45610</c:v>
                </c:pt>
                <c:pt idx="225">
                  <c:v>45611</c:v>
                </c:pt>
                <c:pt idx="226">
                  <c:v>45614</c:v>
                </c:pt>
                <c:pt idx="227">
                  <c:v>45615</c:v>
                </c:pt>
                <c:pt idx="228">
                  <c:v>45616</c:v>
                </c:pt>
                <c:pt idx="229">
                  <c:v>45617</c:v>
                </c:pt>
                <c:pt idx="230">
                  <c:v>45618</c:v>
                </c:pt>
                <c:pt idx="231">
                  <c:v>45621</c:v>
                </c:pt>
                <c:pt idx="232">
                  <c:v>45622</c:v>
                </c:pt>
                <c:pt idx="233">
                  <c:v>45623</c:v>
                </c:pt>
                <c:pt idx="234">
                  <c:v>45624</c:v>
                </c:pt>
                <c:pt idx="235">
                  <c:v>45625</c:v>
                </c:pt>
                <c:pt idx="236">
                  <c:v>45628</c:v>
                </c:pt>
                <c:pt idx="237">
                  <c:v>45629</c:v>
                </c:pt>
                <c:pt idx="238">
                  <c:v>45630</c:v>
                </c:pt>
                <c:pt idx="239">
                  <c:v>45631</c:v>
                </c:pt>
                <c:pt idx="240">
                  <c:v>45632</c:v>
                </c:pt>
                <c:pt idx="241">
                  <c:v>45635</c:v>
                </c:pt>
                <c:pt idx="242">
                  <c:v>45636</c:v>
                </c:pt>
                <c:pt idx="243">
                  <c:v>45637</c:v>
                </c:pt>
                <c:pt idx="244">
                  <c:v>45638</c:v>
                </c:pt>
                <c:pt idx="245">
                  <c:v>45639</c:v>
                </c:pt>
                <c:pt idx="246">
                  <c:v>45642</c:v>
                </c:pt>
                <c:pt idx="247">
                  <c:v>45643</c:v>
                </c:pt>
                <c:pt idx="248">
                  <c:v>45644</c:v>
                </c:pt>
                <c:pt idx="249">
                  <c:v>45645</c:v>
                </c:pt>
                <c:pt idx="250">
                  <c:v>45646</c:v>
                </c:pt>
                <c:pt idx="251">
                  <c:v>45649</c:v>
                </c:pt>
                <c:pt idx="252">
                  <c:v>45653</c:v>
                </c:pt>
                <c:pt idx="253">
                  <c:v>45656</c:v>
                </c:pt>
                <c:pt idx="254">
                  <c:v>45659</c:v>
                </c:pt>
                <c:pt idx="255">
                  <c:v>45660</c:v>
                </c:pt>
                <c:pt idx="256">
                  <c:v>45663</c:v>
                </c:pt>
                <c:pt idx="257">
                  <c:v>45664</c:v>
                </c:pt>
                <c:pt idx="258">
                  <c:v>45665</c:v>
                </c:pt>
                <c:pt idx="259">
                  <c:v>45666</c:v>
                </c:pt>
                <c:pt idx="260">
                  <c:v>45667</c:v>
                </c:pt>
                <c:pt idx="261">
                  <c:v>45670</c:v>
                </c:pt>
                <c:pt idx="262">
                  <c:v>45671</c:v>
                </c:pt>
                <c:pt idx="263">
                  <c:v>45672</c:v>
                </c:pt>
                <c:pt idx="264">
                  <c:v>45673</c:v>
                </c:pt>
                <c:pt idx="265">
                  <c:v>45674</c:v>
                </c:pt>
                <c:pt idx="266">
                  <c:v>45677</c:v>
                </c:pt>
                <c:pt idx="267">
                  <c:v>45678</c:v>
                </c:pt>
                <c:pt idx="268">
                  <c:v>45679</c:v>
                </c:pt>
                <c:pt idx="269">
                  <c:v>45680</c:v>
                </c:pt>
                <c:pt idx="270">
                  <c:v>45681</c:v>
                </c:pt>
                <c:pt idx="271">
                  <c:v>45684</c:v>
                </c:pt>
                <c:pt idx="272">
                  <c:v>45685</c:v>
                </c:pt>
                <c:pt idx="273">
                  <c:v>45686</c:v>
                </c:pt>
                <c:pt idx="274">
                  <c:v>45687</c:v>
                </c:pt>
                <c:pt idx="275">
                  <c:v>45688</c:v>
                </c:pt>
                <c:pt idx="276">
                  <c:v>45691</c:v>
                </c:pt>
                <c:pt idx="277">
                  <c:v>45692</c:v>
                </c:pt>
                <c:pt idx="278">
                  <c:v>45693</c:v>
                </c:pt>
                <c:pt idx="279">
                  <c:v>45694</c:v>
                </c:pt>
                <c:pt idx="280">
                  <c:v>45695</c:v>
                </c:pt>
                <c:pt idx="281">
                  <c:v>45698</c:v>
                </c:pt>
                <c:pt idx="282">
                  <c:v>45699</c:v>
                </c:pt>
                <c:pt idx="283">
                  <c:v>45700</c:v>
                </c:pt>
                <c:pt idx="284">
                  <c:v>45701</c:v>
                </c:pt>
                <c:pt idx="285">
                  <c:v>45702</c:v>
                </c:pt>
                <c:pt idx="286">
                  <c:v>45705</c:v>
                </c:pt>
                <c:pt idx="287">
                  <c:v>45706</c:v>
                </c:pt>
                <c:pt idx="288">
                  <c:v>45707</c:v>
                </c:pt>
                <c:pt idx="289">
                  <c:v>45708</c:v>
                </c:pt>
                <c:pt idx="290">
                  <c:v>45709</c:v>
                </c:pt>
                <c:pt idx="291">
                  <c:v>45712</c:v>
                </c:pt>
                <c:pt idx="292">
                  <c:v>45713</c:v>
                </c:pt>
                <c:pt idx="293">
                  <c:v>45714</c:v>
                </c:pt>
                <c:pt idx="294">
                  <c:v>45715</c:v>
                </c:pt>
                <c:pt idx="295">
                  <c:v>45716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45750</c:v>
                </c:pt>
                <c:pt idx="320">
                  <c:v>45751</c:v>
                </c:pt>
                <c:pt idx="321">
                  <c:v>45754</c:v>
                </c:pt>
                <c:pt idx="322">
                  <c:v>45755</c:v>
                </c:pt>
                <c:pt idx="323">
                  <c:v>45756</c:v>
                </c:pt>
                <c:pt idx="324">
                  <c:v>45757</c:v>
                </c:pt>
                <c:pt idx="325">
                  <c:v>45758</c:v>
                </c:pt>
                <c:pt idx="326">
                  <c:v>45761</c:v>
                </c:pt>
                <c:pt idx="327">
                  <c:v>45762</c:v>
                </c:pt>
                <c:pt idx="328">
                  <c:v>45763</c:v>
                </c:pt>
                <c:pt idx="329">
                  <c:v>45764</c:v>
                </c:pt>
                <c:pt idx="330">
                  <c:v>45769</c:v>
                </c:pt>
                <c:pt idx="331">
                  <c:v>45770</c:v>
                </c:pt>
                <c:pt idx="332">
                  <c:v>45771</c:v>
                </c:pt>
                <c:pt idx="333">
                  <c:v>45772</c:v>
                </c:pt>
                <c:pt idx="334">
                  <c:v>45775</c:v>
                </c:pt>
                <c:pt idx="335">
                  <c:v>45776</c:v>
                </c:pt>
                <c:pt idx="336">
                  <c:v>45777</c:v>
                </c:pt>
                <c:pt idx="337">
                  <c:v>45779</c:v>
                </c:pt>
                <c:pt idx="338">
                  <c:v>45782</c:v>
                </c:pt>
                <c:pt idx="339">
                  <c:v>45783</c:v>
                </c:pt>
                <c:pt idx="340">
                  <c:v>45784</c:v>
                </c:pt>
                <c:pt idx="341">
                  <c:v>45785</c:v>
                </c:pt>
                <c:pt idx="342">
                  <c:v>45786</c:v>
                </c:pt>
                <c:pt idx="343">
                  <c:v>45789</c:v>
                </c:pt>
                <c:pt idx="344">
                  <c:v>45790</c:v>
                </c:pt>
                <c:pt idx="345">
                  <c:v>45791</c:v>
                </c:pt>
                <c:pt idx="346">
                  <c:v>45792</c:v>
                </c:pt>
                <c:pt idx="347">
                  <c:v>45793</c:v>
                </c:pt>
                <c:pt idx="348">
                  <c:v>45796</c:v>
                </c:pt>
                <c:pt idx="349">
                  <c:v>45797</c:v>
                </c:pt>
                <c:pt idx="350">
                  <c:v>45798</c:v>
                </c:pt>
                <c:pt idx="351">
                  <c:v>45799</c:v>
                </c:pt>
                <c:pt idx="352">
                  <c:v>45800</c:v>
                </c:pt>
                <c:pt idx="353">
                  <c:v>45803</c:v>
                </c:pt>
                <c:pt idx="354">
                  <c:v>45804</c:v>
                </c:pt>
                <c:pt idx="355">
                  <c:v>45805</c:v>
                </c:pt>
                <c:pt idx="356">
                  <c:v>45806</c:v>
                </c:pt>
                <c:pt idx="357">
                  <c:v>45807</c:v>
                </c:pt>
                <c:pt idx="358">
                  <c:v>45810</c:v>
                </c:pt>
                <c:pt idx="359">
                  <c:v>45811</c:v>
                </c:pt>
                <c:pt idx="360">
                  <c:v>45812</c:v>
                </c:pt>
                <c:pt idx="361">
                  <c:v>45813</c:v>
                </c:pt>
                <c:pt idx="362">
                  <c:v>45814</c:v>
                </c:pt>
                <c:pt idx="363">
                  <c:v>45817</c:v>
                </c:pt>
                <c:pt idx="364">
                  <c:v>45818</c:v>
                </c:pt>
                <c:pt idx="365">
                  <c:v>45819</c:v>
                </c:pt>
                <c:pt idx="366">
                  <c:v>45820</c:v>
                </c:pt>
                <c:pt idx="367">
                  <c:v>45821</c:v>
                </c:pt>
                <c:pt idx="368">
                  <c:v>45824</c:v>
                </c:pt>
                <c:pt idx="369">
                  <c:v>45825</c:v>
                </c:pt>
                <c:pt idx="370">
                  <c:v>45826</c:v>
                </c:pt>
                <c:pt idx="371">
                  <c:v>45827</c:v>
                </c:pt>
                <c:pt idx="372">
                  <c:v>45828</c:v>
                </c:pt>
                <c:pt idx="373">
                  <c:v>45831</c:v>
                </c:pt>
                <c:pt idx="374">
                  <c:v>45832</c:v>
                </c:pt>
                <c:pt idx="375">
                  <c:v>45833</c:v>
                </c:pt>
                <c:pt idx="376">
                  <c:v>45834</c:v>
                </c:pt>
                <c:pt idx="377">
                  <c:v>45835</c:v>
                </c:pt>
                <c:pt idx="378">
                  <c:v>45838</c:v>
                </c:pt>
                <c:pt idx="379">
                  <c:v>45839</c:v>
                </c:pt>
                <c:pt idx="380">
                  <c:v>45840</c:v>
                </c:pt>
                <c:pt idx="381">
                  <c:v>45841</c:v>
                </c:pt>
                <c:pt idx="382">
                  <c:v>45842</c:v>
                </c:pt>
                <c:pt idx="383">
                  <c:v>45845</c:v>
                </c:pt>
                <c:pt idx="384">
                  <c:v>45846</c:v>
                </c:pt>
                <c:pt idx="385">
                  <c:v>45847</c:v>
                </c:pt>
                <c:pt idx="386">
                  <c:v>45848</c:v>
                </c:pt>
                <c:pt idx="387">
                  <c:v>45849</c:v>
                </c:pt>
                <c:pt idx="388">
                  <c:v>45852</c:v>
                </c:pt>
                <c:pt idx="389">
                  <c:v>45853</c:v>
                </c:pt>
                <c:pt idx="390">
                  <c:v>45854</c:v>
                </c:pt>
                <c:pt idx="391">
                  <c:v>45855</c:v>
                </c:pt>
                <c:pt idx="392">
                  <c:v>45856</c:v>
                </c:pt>
                <c:pt idx="393">
                  <c:v>45859</c:v>
                </c:pt>
                <c:pt idx="394">
                  <c:v>45860</c:v>
                </c:pt>
                <c:pt idx="395">
                  <c:v>45861</c:v>
                </c:pt>
                <c:pt idx="396">
                  <c:v>45862</c:v>
                </c:pt>
                <c:pt idx="397">
                  <c:v>45863</c:v>
                </c:pt>
                <c:pt idx="398">
                  <c:v>45866</c:v>
                </c:pt>
                <c:pt idx="399">
                  <c:v>45867</c:v>
                </c:pt>
                <c:pt idx="400">
                  <c:v>45868</c:v>
                </c:pt>
                <c:pt idx="401">
                  <c:v>45869</c:v>
                </c:pt>
                <c:pt idx="402">
                  <c:v>45870</c:v>
                </c:pt>
                <c:pt idx="403">
                  <c:v>45873</c:v>
                </c:pt>
                <c:pt idx="404">
                  <c:v>45874</c:v>
                </c:pt>
                <c:pt idx="405">
                  <c:v>45875</c:v>
                </c:pt>
                <c:pt idx="406">
                  <c:v>45876</c:v>
                </c:pt>
                <c:pt idx="407">
                  <c:v>45877</c:v>
                </c:pt>
                <c:pt idx="408">
                  <c:v>45880</c:v>
                </c:pt>
                <c:pt idx="409">
                  <c:v>45881</c:v>
                </c:pt>
                <c:pt idx="410">
                  <c:v>45882</c:v>
                </c:pt>
                <c:pt idx="411">
                  <c:v>45883</c:v>
                </c:pt>
                <c:pt idx="412">
                  <c:v>45884</c:v>
                </c:pt>
                <c:pt idx="413">
                  <c:v>45887</c:v>
                </c:pt>
                <c:pt idx="414">
                  <c:v>45888</c:v>
                </c:pt>
                <c:pt idx="415">
                  <c:v>45889</c:v>
                </c:pt>
                <c:pt idx="416">
                  <c:v>45890</c:v>
                </c:pt>
                <c:pt idx="417">
                  <c:v>45891</c:v>
                </c:pt>
                <c:pt idx="418">
                  <c:v>45894</c:v>
                </c:pt>
                <c:pt idx="419">
                  <c:v>45895</c:v>
                </c:pt>
                <c:pt idx="420">
                  <c:v>45896</c:v>
                </c:pt>
                <c:pt idx="421">
                  <c:v>45897</c:v>
                </c:pt>
                <c:pt idx="422">
                  <c:v>45898</c:v>
                </c:pt>
                <c:pt idx="423">
                  <c:v>45901</c:v>
                </c:pt>
                <c:pt idx="424">
                  <c:v>45902</c:v>
                </c:pt>
                <c:pt idx="425">
                  <c:v>45903</c:v>
                </c:pt>
                <c:pt idx="426">
                  <c:v>45904</c:v>
                </c:pt>
                <c:pt idx="427">
                  <c:v>45905</c:v>
                </c:pt>
                <c:pt idx="428">
                  <c:v>45908</c:v>
                </c:pt>
                <c:pt idx="429">
                  <c:v>45909</c:v>
                </c:pt>
                <c:pt idx="430">
                  <c:v>45910</c:v>
                </c:pt>
                <c:pt idx="431">
                  <c:v>45911</c:v>
                </c:pt>
                <c:pt idx="432">
                  <c:v>45912</c:v>
                </c:pt>
                <c:pt idx="433">
                  <c:v>45915</c:v>
                </c:pt>
                <c:pt idx="434">
                  <c:v>45916</c:v>
                </c:pt>
                <c:pt idx="435">
                  <c:v>45917</c:v>
                </c:pt>
                <c:pt idx="436">
                  <c:v>45918</c:v>
                </c:pt>
                <c:pt idx="437">
                  <c:v>45919</c:v>
                </c:pt>
                <c:pt idx="438">
                  <c:v>45922</c:v>
                </c:pt>
                <c:pt idx="439">
                  <c:v>45923</c:v>
                </c:pt>
                <c:pt idx="440">
                  <c:v>45924</c:v>
                </c:pt>
                <c:pt idx="441">
                  <c:v>45925</c:v>
                </c:pt>
                <c:pt idx="442">
                  <c:v>45926</c:v>
                </c:pt>
                <c:pt idx="443">
                  <c:v>45929</c:v>
                </c:pt>
                <c:pt idx="444">
                  <c:v>45930</c:v>
                </c:pt>
                <c:pt idx="445">
                  <c:v>45931</c:v>
                </c:pt>
                <c:pt idx="446">
                  <c:v>45932</c:v>
                </c:pt>
                <c:pt idx="447">
                  <c:v>45933</c:v>
                </c:pt>
                <c:pt idx="448">
                  <c:v>45936</c:v>
                </c:pt>
                <c:pt idx="449">
                  <c:v>45937</c:v>
                </c:pt>
                <c:pt idx="450">
                  <c:v>45938</c:v>
                </c:pt>
                <c:pt idx="451">
                  <c:v>45939</c:v>
                </c:pt>
                <c:pt idx="452">
                  <c:v>45940</c:v>
                </c:pt>
                <c:pt idx="453">
                  <c:v>45943</c:v>
                </c:pt>
                <c:pt idx="454">
                  <c:v>45944</c:v>
                </c:pt>
                <c:pt idx="455">
                  <c:v>45945</c:v>
                </c:pt>
                <c:pt idx="456">
                  <c:v>45946</c:v>
                </c:pt>
                <c:pt idx="457">
                  <c:v>45947</c:v>
                </c:pt>
                <c:pt idx="458">
                  <c:v>45950</c:v>
                </c:pt>
                <c:pt idx="459">
                  <c:v>45951</c:v>
                </c:pt>
                <c:pt idx="460">
                  <c:v>45952</c:v>
                </c:pt>
                <c:pt idx="461">
                  <c:v>45953</c:v>
                </c:pt>
                <c:pt idx="462">
                  <c:v>45954</c:v>
                </c:pt>
                <c:pt idx="463">
                  <c:v>45957</c:v>
                </c:pt>
                <c:pt idx="464">
                  <c:v>45958</c:v>
                </c:pt>
                <c:pt idx="465">
                  <c:v>45959</c:v>
                </c:pt>
                <c:pt idx="466">
                  <c:v>45960</c:v>
                </c:pt>
                <c:pt idx="467">
                  <c:v>45961</c:v>
                </c:pt>
                <c:pt idx="468">
                  <c:v>45964</c:v>
                </c:pt>
                <c:pt idx="469">
                  <c:v>45965</c:v>
                </c:pt>
                <c:pt idx="470">
                  <c:v>45966</c:v>
                </c:pt>
                <c:pt idx="471">
                  <c:v>45967</c:v>
                </c:pt>
                <c:pt idx="472">
                  <c:v>45968</c:v>
                </c:pt>
                <c:pt idx="473">
                  <c:v>45971</c:v>
                </c:pt>
                <c:pt idx="474">
                  <c:v>45972</c:v>
                </c:pt>
                <c:pt idx="475">
                  <c:v>45973</c:v>
                </c:pt>
                <c:pt idx="476">
                  <c:v>45974</c:v>
                </c:pt>
                <c:pt idx="477">
                  <c:v>45975</c:v>
                </c:pt>
                <c:pt idx="478">
                  <c:v>45978</c:v>
                </c:pt>
                <c:pt idx="479">
                  <c:v>45979</c:v>
                </c:pt>
                <c:pt idx="480">
                  <c:v>45980</c:v>
                </c:pt>
                <c:pt idx="481">
                  <c:v>45981</c:v>
                </c:pt>
                <c:pt idx="482">
                  <c:v>45982</c:v>
                </c:pt>
                <c:pt idx="483">
                  <c:v>45985</c:v>
                </c:pt>
                <c:pt idx="484">
                  <c:v>45986</c:v>
                </c:pt>
                <c:pt idx="485">
                  <c:v>45987</c:v>
                </c:pt>
                <c:pt idx="486">
                  <c:v>45988</c:v>
                </c:pt>
                <c:pt idx="487">
                  <c:v>45989</c:v>
                </c:pt>
                <c:pt idx="488">
                  <c:v>45992</c:v>
                </c:pt>
                <c:pt idx="489">
                  <c:v>45993</c:v>
                </c:pt>
                <c:pt idx="490">
                  <c:v>45994</c:v>
                </c:pt>
                <c:pt idx="491">
                  <c:v>45995</c:v>
                </c:pt>
                <c:pt idx="492">
                  <c:v>45996</c:v>
                </c:pt>
                <c:pt idx="493">
                  <c:v>45999</c:v>
                </c:pt>
                <c:pt idx="494">
                  <c:v>46000</c:v>
                </c:pt>
                <c:pt idx="495">
                  <c:v>46001</c:v>
                </c:pt>
                <c:pt idx="496">
                  <c:v>46002</c:v>
                </c:pt>
                <c:pt idx="497">
                  <c:v>46003</c:v>
                </c:pt>
                <c:pt idx="498">
                  <c:v>46006</c:v>
                </c:pt>
                <c:pt idx="499">
                  <c:v>46007</c:v>
                </c:pt>
                <c:pt idx="500">
                  <c:v>46008</c:v>
                </c:pt>
                <c:pt idx="501">
                  <c:v>46009</c:v>
                </c:pt>
                <c:pt idx="502">
                  <c:v>46010</c:v>
                </c:pt>
                <c:pt idx="503">
                  <c:v>46013</c:v>
                </c:pt>
                <c:pt idx="504">
                  <c:v>46014</c:v>
                </c:pt>
                <c:pt idx="505">
                  <c:v>46020</c:v>
                </c:pt>
                <c:pt idx="506">
                  <c:v>46021</c:v>
                </c:pt>
              </c:numCache>
            </c:numRef>
          </c:cat>
          <c:val>
            <c:numRef>
              <c:f>'ADSGn.DE 24-25'!$B$31:$B$537</c:f>
              <c:numCache>
                <c:formatCode>#,##0.0000;\-#,##0.0000;#,##0.0000;"--"</c:formatCode>
                <c:ptCount val="507"/>
                <c:pt idx="0">
                  <c:v>182.22</c:v>
                </c:pt>
                <c:pt idx="1">
                  <c:v>179.16</c:v>
                </c:pt>
                <c:pt idx="2">
                  <c:v>173.76</c:v>
                </c:pt>
                <c:pt idx="3">
                  <c:v>173.48</c:v>
                </c:pt>
                <c:pt idx="4">
                  <c:v>176.74</c:v>
                </c:pt>
                <c:pt idx="5">
                  <c:v>178.1</c:v>
                </c:pt>
                <c:pt idx="6">
                  <c:v>179.38</c:v>
                </c:pt>
                <c:pt idx="7">
                  <c:v>177.64</c:v>
                </c:pt>
                <c:pt idx="8">
                  <c:v>177.54</c:v>
                </c:pt>
                <c:pt idx="9">
                  <c:v>175.68</c:v>
                </c:pt>
                <c:pt idx="10">
                  <c:v>172</c:v>
                </c:pt>
                <c:pt idx="11">
                  <c:v>165.52</c:v>
                </c:pt>
                <c:pt idx="12">
                  <c:v>164.96</c:v>
                </c:pt>
                <c:pt idx="13">
                  <c:v>164.68</c:v>
                </c:pt>
                <c:pt idx="14">
                  <c:v>166.64</c:v>
                </c:pt>
                <c:pt idx="15">
                  <c:v>167.28</c:v>
                </c:pt>
                <c:pt idx="16">
                  <c:v>166.14</c:v>
                </c:pt>
                <c:pt idx="17">
                  <c:v>175.68</c:v>
                </c:pt>
                <c:pt idx="18">
                  <c:v>177.86</c:v>
                </c:pt>
                <c:pt idx="19">
                  <c:v>178</c:v>
                </c:pt>
                <c:pt idx="20">
                  <c:v>179.62</c:v>
                </c:pt>
                <c:pt idx="21">
                  <c:v>176.12</c:v>
                </c:pt>
                <c:pt idx="22">
                  <c:v>172.46</c:v>
                </c:pt>
                <c:pt idx="23">
                  <c:v>175.02</c:v>
                </c:pt>
                <c:pt idx="24">
                  <c:v>175.72</c:v>
                </c:pt>
                <c:pt idx="25">
                  <c:v>176.2</c:v>
                </c:pt>
                <c:pt idx="26">
                  <c:v>175.42</c:v>
                </c:pt>
                <c:pt idx="27">
                  <c:v>172.4</c:v>
                </c:pt>
                <c:pt idx="28">
                  <c:v>171.74</c:v>
                </c:pt>
                <c:pt idx="29">
                  <c:v>174.24</c:v>
                </c:pt>
                <c:pt idx="30">
                  <c:v>170.6</c:v>
                </c:pt>
                <c:pt idx="31">
                  <c:v>174.86</c:v>
                </c:pt>
                <c:pt idx="32">
                  <c:v>174.12</c:v>
                </c:pt>
                <c:pt idx="33">
                  <c:v>176.24</c:v>
                </c:pt>
                <c:pt idx="34">
                  <c:v>179.72</c:v>
                </c:pt>
                <c:pt idx="35">
                  <c:v>181.12</c:v>
                </c:pt>
                <c:pt idx="36">
                  <c:v>181.44</c:v>
                </c:pt>
                <c:pt idx="37">
                  <c:v>187.82</c:v>
                </c:pt>
                <c:pt idx="38">
                  <c:v>188.78</c:v>
                </c:pt>
                <c:pt idx="39">
                  <c:v>188.2</c:v>
                </c:pt>
                <c:pt idx="40">
                  <c:v>188.16</c:v>
                </c:pt>
                <c:pt idx="41">
                  <c:v>189.84</c:v>
                </c:pt>
                <c:pt idx="42">
                  <c:v>187.12</c:v>
                </c:pt>
                <c:pt idx="43">
                  <c:v>187</c:v>
                </c:pt>
                <c:pt idx="44">
                  <c:v>184.5</c:v>
                </c:pt>
                <c:pt idx="45">
                  <c:v>185.1</c:v>
                </c:pt>
                <c:pt idx="46">
                  <c:v>185.96</c:v>
                </c:pt>
                <c:pt idx="47">
                  <c:v>188.4</c:v>
                </c:pt>
                <c:pt idx="48">
                  <c:v>189.14</c:v>
                </c:pt>
                <c:pt idx="49">
                  <c:v>188.86</c:v>
                </c:pt>
                <c:pt idx="50">
                  <c:v>192.74</c:v>
                </c:pt>
                <c:pt idx="51">
                  <c:v>200.15</c:v>
                </c:pt>
                <c:pt idx="52">
                  <c:v>206.5</c:v>
                </c:pt>
                <c:pt idx="53">
                  <c:v>205</c:v>
                </c:pt>
                <c:pt idx="54">
                  <c:v>200.1</c:v>
                </c:pt>
                <c:pt idx="55">
                  <c:v>200.85</c:v>
                </c:pt>
                <c:pt idx="56">
                  <c:v>199.94</c:v>
                </c:pt>
                <c:pt idx="57">
                  <c:v>199.2</c:v>
                </c:pt>
                <c:pt idx="58">
                  <c:v>200.25</c:v>
                </c:pt>
                <c:pt idx="59">
                  <c:v>203.95</c:v>
                </c:pt>
                <c:pt idx="60">
                  <c:v>204.3</c:v>
                </c:pt>
                <c:pt idx="61">
                  <c:v>204.7</c:v>
                </c:pt>
                <c:pt idx="62">
                  <c:v>207</c:v>
                </c:pt>
                <c:pt idx="63">
                  <c:v>202.4</c:v>
                </c:pt>
                <c:pt idx="64">
                  <c:v>201.4</c:v>
                </c:pt>
                <c:pt idx="65">
                  <c:v>203.1</c:v>
                </c:pt>
                <c:pt idx="66">
                  <c:v>201.6</c:v>
                </c:pt>
                <c:pt idx="67">
                  <c:v>204.6</c:v>
                </c:pt>
                <c:pt idx="68">
                  <c:v>201</c:v>
                </c:pt>
                <c:pt idx="69">
                  <c:v>200.5</c:v>
                </c:pt>
                <c:pt idx="70">
                  <c:v>199.8</c:v>
                </c:pt>
                <c:pt idx="71">
                  <c:v>196.4</c:v>
                </c:pt>
                <c:pt idx="72">
                  <c:v>204.6</c:v>
                </c:pt>
                <c:pt idx="73">
                  <c:v>202.5</c:v>
                </c:pt>
                <c:pt idx="74">
                  <c:v>220</c:v>
                </c:pt>
                <c:pt idx="75">
                  <c:v>225.9</c:v>
                </c:pt>
                <c:pt idx="76">
                  <c:v>224.6</c:v>
                </c:pt>
                <c:pt idx="77">
                  <c:v>223.8</c:v>
                </c:pt>
                <c:pt idx="78">
                  <c:v>227.9</c:v>
                </c:pt>
                <c:pt idx="79">
                  <c:v>227.7</c:v>
                </c:pt>
                <c:pt idx="80">
                  <c:v>226.4</c:v>
                </c:pt>
                <c:pt idx="81">
                  <c:v>230.9</c:v>
                </c:pt>
                <c:pt idx="82">
                  <c:v>232.3</c:v>
                </c:pt>
                <c:pt idx="83">
                  <c:v>226.4</c:v>
                </c:pt>
                <c:pt idx="84">
                  <c:v>224</c:v>
                </c:pt>
                <c:pt idx="85">
                  <c:v>225</c:v>
                </c:pt>
                <c:pt idx="86">
                  <c:v>225.1</c:v>
                </c:pt>
                <c:pt idx="87">
                  <c:v>222.1</c:v>
                </c:pt>
                <c:pt idx="88">
                  <c:v>222.5</c:v>
                </c:pt>
                <c:pt idx="89">
                  <c:v>223.3</c:v>
                </c:pt>
                <c:pt idx="90">
                  <c:v>224.4</c:v>
                </c:pt>
                <c:pt idx="91">
                  <c:v>224.4</c:v>
                </c:pt>
                <c:pt idx="92">
                  <c:v>227.1</c:v>
                </c:pt>
                <c:pt idx="93">
                  <c:v>232.1</c:v>
                </c:pt>
                <c:pt idx="94">
                  <c:v>230.3</c:v>
                </c:pt>
                <c:pt idx="95">
                  <c:v>228.9</c:v>
                </c:pt>
                <c:pt idx="96">
                  <c:v>227.7</c:v>
                </c:pt>
                <c:pt idx="97">
                  <c:v>228</c:v>
                </c:pt>
                <c:pt idx="98">
                  <c:v>225.4</c:v>
                </c:pt>
                <c:pt idx="99">
                  <c:v>222.9</c:v>
                </c:pt>
                <c:pt idx="100">
                  <c:v>223.9</c:v>
                </c:pt>
                <c:pt idx="101">
                  <c:v>222.7</c:v>
                </c:pt>
                <c:pt idx="102">
                  <c:v>222.3</c:v>
                </c:pt>
                <c:pt idx="103">
                  <c:v>227.1</c:v>
                </c:pt>
                <c:pt idx="104">
                  <c:v>231.5</c:v>
                </c:pt>
                <c:pt idx="105">
                  <c:v>231.5</c:v>
                </c:pt>
                <c:pt idx="106">
                  <c:v>232.9</c:v>
                </c:pt>
                <c:pt idx="107">
                  <c:v>232.4</c:v>
                </c:pt>
                <c:pt idx="108">
                  <c:v>231.7</c:v>
                </c:pt>
                <c:pt idx="109">
                  <c:v>231.2</c:v>
                </c:pt>
                <c:pt idx="110">
                  <c:v>231</c:v>
                </c:pt>
                <c:pt idx="111">
                  <c:v>229.7</c:v>
                </c:pt>
                <c:pt idx="112">
                  <c:v>225.8</c:v>
                </c:pt>
                <c:pt idx="113">
                  <c:v>230.4</c:v>
                </c:pt>
                <c:pt idx="114">
                  <c:v>227.5</c:v>
                </c:pt>
                <c:pt idx="115">
                  <c:v>224.9</c:v>
                </c:pt>
                <c:pt idx="116">
                  <c:v>219.1</c:v>
                </c:pt>
                <c:pt idx="117">
                  <c:v>216</c:v>
                </c:pt>
                <c:pt idx="118">
                  <c:v>215</c:v>
                </c:pt>
                <c:pt idx="119">
                  <c:v>221.2</c:v>
                </c:pt>
                <c:pt idx="120">
                  <c:v>217.8</c:v>
                </c:pt>
                <c:pt idx="121">
                  <c:v>220.1</c:v>
                </c:pt>
                <c:pt idx="122">
                  <c:v>217.9</c:v>
                </c:pt>
                <c:pt idx="123">
                  <c:v>222.2</c:v>
                </c:pt>
                <c:pt idx="124">
                  <c:v>222.6</c:v>
                </c:pt>
                <c:pt idx="125">
                  <c:v>223</c:v>
                </c:pt>
                <c:pt idx="126">
                  <c:v>219.5</c:v>
                </c:pt>
                <c:pt idx="127">
                  <c:v>216</c:v>
                </c:pt>
                <c:pt idx="128">
                  <c:v>218.1</c:v>
                </c:pt>
                <c:pt idx="129">
                  <c:v>219.5</c:v>
                </c:pt>
                <c:pt idx="130">
                  <c:v>220.3</c:v>
                </c:pt>
                <c:pt idx="131">
                  <c:v>218.8</c:v>
                </c:pt>
                <c:pt idx="132">
                  <c:v>216.1</c:v>
                </c:pt>
                <c:pt idx="133">
                  <c:v>221.3</c:v>
                </c:pt>
                <c:pt idx="134">
                  <c:v>225.8</c:v>
                </c:pt>
                <c:pt idx="135">
                  <c:v>231.2</c:v>
                </c:pt>
                <c:pt idx="136">
                  <c:v>231.4</c:v>
                </c:pt>
                <c:pt idx="137">
                  <c:v>228.7</c:v>
                </c:pt>
                <c:pt idx="138">
                  <c:v>233.5</c:v>
                </c:pt>
                <c:pt idx="139">
                  <c:v>232.8</c:v>
                </c:pt>
                <c:pt idx="140">
                  <c:v>227.1</c:v>
                </c:pt>
                <c:pt idx="141">
                  <c:v>228.7</c:v>
                </c:pt>
                <c:pt idx="142">
                  <c:v>230.4</c:v>
                </c:pt>
                <c:pt idx="143">
                  <c:v>232.6</c:v>
                </c:pt>
                <c:pt idx="144">
                  <c:v>229.1</c:v>
                </c:pt>
                <c:pt idx="145">
                  <c:v>233</c:v>
                </c:pt>
                <c:pt idx="146">
                  <c:v>235.8</c:v>
                </c:pt>
                <c:pt idx="147">
                  <c:v>236.6</c:v>
                </c:pt>
                <c:pt idx="148">
                  <c:v>231.3</c:v>
                </c:pt>
                <c:pt idx="149">
                  <c:v>225.5</c:v>
                </c:pt>
                <c:pt idx="150">
                  <c:v>218.7</c:v>
                </c:pt>
                <c:pt idx="151">
                  <c:v>214.9</c:v>
                </c:pt>
                <c:pt idx="152">
                  <c:v>213.2</c:v>
                </c:pt>
                <c:pt idx="153">
                  <c:v>216.7</c:v>
                </c:pt>
                <c:pt idx="154">
                  <c:v>215.5</c:v>
                </c:pt>
                <c:pt idx="155">
                  <c:v>214.6</c:v>
                </c:pt>
                <c:pt idx="156">
                  <c:v>212.4</c:v>
                </c:pt>
                <c:pt idx="157">
                  <c:v>213.3</c:v>
                </c:pt>
                <c:pt idx="158">
                  <c:v>217.2</c:v>
                </c:pt>
                <c:pt idx="159">
                  <c:v>218.4</c:v>
                </c:pt>
                <c:pt idx="160">
                  <c:v>217</c:v>
                </c:pt>
                <c:pt idx="161">
                  <c:v>217.6</c:v>
                </c:pt>
                <c:pt idx="162">
                  <c:v>214.1</c:v>
                </c:pt>
                <c:pt idx="163">
                  <c:v>217.4</c:v>
                </c:pt>
                <c:pt idx="164">
                  <c:v>217.5</c:v>
                </c:pt>
                <c:pt idx="165">
                  <c:v>219.2</c:v>
                </c:pt>
                <c:pt idx="166">
                  <c:v>218.9</c:v>
                </c:pt>
                <c:pt idx="167">
                  <c:v>223.7</c:v>
                </c:pt>
                <c:pt idx="168">
                  <c:v>227</c:v>
                </c:pt>
                <c:pt idx="169">
                  <c:v>231.6</c:v>
                </c:pt>
                <c:pt idx="170">
                  <c:v>232</c:v>
                </c:pt>
                <c:pt idx="171">
                  <c:v>230</c:v>
                </c:pt>
                <c:pt idx="172">
                  <c:v>230</c:v>
                </c:pt>
                <c:pt idx="173">
                  <c:v>224.5</c:v>
                </c:pt>
                <c:pt idx="174">
                  <c:v>222</c:v>
                </c:pt>
                <c:pt idx="175">
                  <c:v>220.7</c:v>
                </c:pt>
                <c:pt idx="176">
                  <c:v>214</c:v>
                </c:pt>
                <c:pt idx="177">
                  <c:v>209.1</c:v>
                </c:pt>
                <c:pt idx="178">
                  <c:v>212.8</c:v>
                </c:pt>
                <c:pt idx="179">
                  <c:v>218.5</c:v>
                </c:pt>
                <c:pt idx="180">
                  <c:v>218.5</c:v>
                </c:pt>
                <c:pt idx="181">
                  <c:v>219.3</c:v>
                </c:pt>
                <c:pt idx="182">
                  <c:v>221.1</c:v>
                </c:pt>
                <c:pt idx="183">
                  <c:v>220.2</c:v>
                </c:pt>
                <c:pt idx="184">
                  <c:v>227.1</c:v>
                </c:pt>
                <c:pt idx="185">
                  <c:v>217.8</c:v>
                </c:pt>
                <c:pt idx="186">
                  <c:v>218.5</c:v>
                </c:pt>
                <c:pt idx="187">
                  <c:v>220.5</c:v>
                </c:pt>
                <c:pt idx="188">
                  <c:v>222.5</c:v>
                </c:pt>
                <c:pt idx="189">
                  <c:v>233.8</c:v>
                </c:pt>
                <c:pt idx="190">
                  <c:v>240.3</c:v>
                </c:pt>
                <c:pt idx="191">
                  <c:v>237.9</c:v>
                </c:pt>
                <c:pt idx="192">
                  <c:v>232.8</c:v>
                </c:pt>
                <c:pt idx="193">
                  <c:v>237.2</c:v>
                </c:pt>
                <c:pt idx="194">
                  <c:v>236.5</c:v>
                </c:pt>
                <c:pt idx="195">
                  <c:v>238.2</c:v>
                </c:pt>
                <c:pt idx="196">
                  <c:v>238.3</c:v>
                </c:pt>
                <c:pt idx="197">
                  <c:v>235</c:v>
                </c:pt>
                <c:pt idx="198">
                  <c:v>235.9</c:v>
                </c:pt>
                <c:pt idx="199">
                  <c:v>232.7</c:v>
                </c:pt>
                <c:pt idx="200">
                  <c:v>233.6</c:v>
                </c:pt>
                <c:pt idx="201">
                  <c:v>236.8</c:v>
                </c:pt>
                <c:pt idx="202">
                  <c:v>239.7</c:v>
                </c:pt>
                <c:pt idx="203">
                  <c:v>224.7</c:v>
                </c:pt>
                <c:pt idx="204">
                  <c:v>225.3</c:v>
                </c:pt>
                <c:pt idx="205">
                  <c:v>227.9</c:v>
                </c:pt>
                <c:pt idx="206">
                  <c:v>222.6</c:v>
                </c:pt>
                <c:pt idx="207">
                  <c:v>220.1</c:v>
                </c:pt>
                <c:pt idx="208">
                  <c:v>216</c:v>
                </c:pt>
                <c:pt idx="209">
                  <c:v>216</c:v>
                </c:pt>
                <c:pt idx="210">
                  <c:v>217</c:v>
                </c:pt>
                <c:pt idx="211">
                  <c:v>213.8</c:v>
                </c:pt>
                <c:pt idx="212">
                  <c:v>222</c:v>
                </c:pt>
                <c:pt idx="213">
                  <c:v>220.8</c:v>
                </c:pt>
                <c:pt idx="214">
                  <c:v>219.4</c:v>
                </c:pt>
                <c:pt idx="215">
                  <c:v>222.1</c:v>
                </c:pt>
                <c:pt idx="216">
                  <c:v>220.5</c:v>
                </c:pt>
                <c:pt idx="217">
                  <c:v>221.1</c:v>
                </c:pt>
                <c:pt idx="218">
                  <c:v>213.1</c:v>
                </c:pt>
                <c:pt idx="219">
                  <c:v>222.9</c:v>
                </c:pt>
                <c:pt idx="220">
                  <c:v>219</c:v>
                </c:pt>
                <c:pt idx="221">
                  <c:v>223.3</c:v>
                </c:pt>
                <c:pt idx="222">
                  <c:v>217.6</c:v>
                </c:pt>
                <c:pt idx="223">
                  <c:v>216.9</c:v>
                </c:pt>
                <c:pt idx="224">
                  <c:v>218.2</c:v>
                </c:pt>
                <c:pt idx="225">
                  <c:v>215</c:v>
                </c:pt>
                <c:pt idx="226">
                  <c:v>215.2</c:v>
                </c:pt>
                <c:pt idx="227">
                  <c:v>213.2</c:v>
                </c:pt>
                <c:pt idx="228">
                  <c:v>213.5</c:v>
                </c:pt>
                <c:pt idx="229">
                  <c:v>211.1</c:v>
                </c:pt>
                <c:pt idx="230">
                  <c:v>214.4</c:v>
                </c:pt>
                <c:pt idx="231">
                  <c:v>221.2</c:v>
                </c:pt>
                <c:pt idx="232">
                  <c:v>222</c:v>
                </c:pt>
                <c:pt idx="233">
                  <c:v>220.4</c:v>
                </c:pt>
                <c:pt idx="234">
                  <c:v>220.8</c:v>
                </c:pt>
                <c:pt idx="235">
                  <c:v>223.1</c:v>
                </c:pt>
                <c:pt idx="236">
                  <c:v>230.2</c:v>
                </c:pt>
                <c:pt idx="237">
                  <c:v>234.7</c:v>
                </c:pt>
                <c:pt idx="238">
                  <c:v>236</c:v>
                </c:pt>
                <c:pt idx="239">
                  <c:v>239.2</c:v>
                </c:pt>
                <c:pt idx="240">
                  <c:v>241.6</c:v>
                </c:pt>
                <c:pt idx="241">
                  <c:v>238.6</c:v>
                </c:pt>
                <c:pt idx="242">
                  <c:v>240.3</c:v>
                </c:pt>
                <c:pt idx="243">
                  <c:v>241.5</c:v>
                </c:pt>
                <c:pt idx="244">
                  <c:v>244.5</c:v>
                </c:pt>
                <c:pt idx="245">
                  <c:v>240</c:v>
                </c:pt>
                <c:pt idx="246">
                  <c:v>243</c:v>
                </c:pt>
                <c:pt idx="247">
                  <c:v>242.2</c:v>
                </c:pt>
                <c:pt idx="248">
                  <c:v>241.2</c:v>
                </c:pt>
                <c:pt idx="249">
                  <c:v>236.1</c:v>
                </c:pt>
                <c:pt idx="250">
                  <c:v>236.4</c:v>
                </c:pt>
                <c:pt idx="251">
                  <c:v>234.9</c:v>
                </c:pt>
                <c:pt idx="252">
                  <c:v>236</c:v>
                </c:pt>
                <c:pt idx="253">
                  <c:v>236.8</c:v>
                </c:pt>
                <c:pt idx="254">
                  <c:v>236.7</c:v>
                </c:pt>
                <c:pt idx="255">
                  <c:v>233.6</c:v>
                </c:pt>
                <c:pt idx="256">
                  <c:v>239.5</c:v>
                </c:pt>
                <c:pt idx="257">
                  <c:v>243.3</c:v>
                </c:pt>
                <c:pt idx="258">
                  <c:v>244.7</c:v>
                </c:pt>
                <c:pt idx="259">
                  <c:v>246</c:v>
                </c:pt>
                <c:pt idx="260">
                  <c:v>243.8</c:v>
                </c:pt>
                <c:pt idx="261">
                  <c:v>238.8</c:v>
                </c:pt>
                <c:pt idx="262">
                  <c:v>237.3</c:v>
                </c:pt>
                <c:pt idx="263">
                  <c:v>241.1</c:v>
                </c:pt>
                <c:pt idx="264">
                  <c:v>242.4</c:v>
                </c:pt>
                <c:pt idx="265">
                  <c:v>241.7</c:v>
                </c:pt>
                <c:pt idx="266">
                  <c:v>243.3</c:v>
                </c:pt>
                <c:pt idx="267">
                  <c:v>243.4</c:v>
                </c:pt>
                <c:pt idx="268">
                  <c:v>258.10000000000002</c:v>
                </c:pt>
                <c:pt idx="269">
                  <c:v>258.89999999999998</c:v>
                </c:pt>
                <c:pt idx="270">
                  <c:v>254.5</c:v>
                </c:pt>
                <c:pt idx="271">
                  <c:v>255.1</c:v>
                </c:pt>
                <c:pt idx="272">
                  <c:v>253.6</c:v>
                </c:pt>
                <c:pt idx="273">
                  <c:v>256.5</c:v>
                </c:pt>
                <c:pt idx="274">
                  <c:v>259.5</c:v>
                </c:pt>
                <c:pt idx="275">
                  <c:v>254.9</c:v>
                </c:pt>
                <c:pt idx="276">
                  <c:v>253.5</c:v>
                </c:pt>
                <c:pt idx="277">
                  <c:v>253.6</c:v>
                </c:pt>
                <c:pt idx="278">
                  <c:v>252.3</c:v>
                </c:pt>
                <c:pt idx="279">
                  <c:v>259.5</c:v>
                </c:pt>
                <c:pt idx="280">
                  <c:v>253.6</c:v>
                </c:pt>
                <c:pt idx="281">
                  <c:v>257.3</c:v>
                </c:pt>
                <c:pt idx="282">
                  <c:v>254.7</c:v>
                </c:pt>
                <c:pt idx="283">
                  <c:v>259.89999999999998</c:v>
                </c:pt>
                <c:pt idx="284">
                  <c:v>263.10000000000002</c:v>
                </c:pt>
                <c:pt idx="285">
                  <c:v>258.8</c:v>
                </c:pt>
                <c:pt idx="286">
                  <c:v>259.8</c:v>
                </c:pt>
                <c:pt idx="287">
                  <c:v>255.2</c:v>
                </c:pt>
                <c:pt idx="288">
                  <c:v>250.7</c:v>
                </c:pt>
                <c:pt idx="289">
                  <c:v>246.8</c:v>
                </c:pt>
                <c:pt idx="290">
                  <c:v>245.9</c:v>
                </c:pt>
                <c:pt idx="291">
                  <c:v>245.2</c:v>
                </c:pt>
                <c:pt idx="292">
                  <c:v>245.1</c:v>
                </c:pt>
                <c:pt idx="293">
                  <c:v>247.5</c:v>
                </c:pt>
                <c:pt idx="294">
                  <c:v>245.4</c:v>
                </c:pt>
                <c:pt idx="295">
                  <c:v>246.2</c:v>
                </c:pt>
                <c:pt idx="296">
                  <c:v>248.2</c:v>
                </c:pt>
                <c:pt idx="297">
                  <c:v>237.7</c:v>
                </c:pt>
                <c:pt idx="298">
                  <c:v>238</c:v>
                </c:pt>
                <c:pt idx="299">
                  <c:v>241.2</c:v>
                </c:pt>
                <c:pt idx="300">
                  <c:v>236.4</c:v>
                </c:pt>
                <c:pt idx="301">
                  <c:v>226.8</c:v>
                </c:pt>
                <c:pt idx="302">
                  <c:v>222.4</c:v>
                </c:pt>
                <c:pt idx="303">
                  <c:v>221.3</c:v>
                </c:pt>
                <c:pt idx="304">
                  <c:v>219.8</c:v>
                </c:pt>
                <c:pt idx="305">
                  <c:v>223</c:v>
                </c:pt>
                <c:pt idx="306">
                  <c:v>223</c:v>
                </c:pt>
                <c:pt idx="307">
                  <c:v>223.3</c:v>
                </c:pt>
                <c:pt idx="308">
                  <c:v>226.3</c:v>
                </c:pt>
                <c:pt idx="309">
                  <c:v>223</c:v>
                </c:pt>
                <c:pt idx="310">
                  <c:v>224.1</c:v>
                </c:pt>
                <c:pt idx="311">
                  <c:v>222.1</c:v>
                </c:pt>
                <c:pt idx="312">
                  <c:v>224.2</c:v>
                </c:pt>
                <c:pt idx="313">
                  <c:v>221.5</c:v>
                </c:pt>
                <c:pt idx="314">
                  <c:v>222</c:v>
                </c:pt>
                <c:pt idx="315">
                  <c:v>221.9</c:v>
                </c:pt>
                <c:pt idx="316">
                  <c:v>216.7</c:v>
                </c:pt>
                <c:pt idx="317">
                  <c:v>223.3</c:v>
                </c:pt>
                <c:pt idx="318">
                  <c:v>221</c:v>
                </c:pt>
                <c:pt idx="319">
                  <c:v>195.1</c:v>
                </c:pt>
                <c:pt idx="320">
                  <c:v>196.15</c:v>
                </c:pt>
                <c:pt idx="321">
                  <c:v>186.35</c:v>
                </c:pt>
                <c:pt idx="322">
                  <c:v>189.85</c:v>
                </c:pt>
                <c:pt idx="323">
                  <c:v>186.15</c:v>
                </c:pt>
                <c:pt idx="324">
                  <c:v>196.75</c:v>
                </c:pt>
                <c:pt idx="325">
                  <c:v>195.85</c:v>
                </c:pt>
                <c:pt idx="326">
                  <c:v>202.3</c:v>
                </c:pt>
                <c:pt idx="327">
                  <c:v>198.2</c:v>
                </c:pt>
                <c:pt idx="328">
                  <c:v>198.55</c:v>
                </c:pt>
                <c:pt idx="329">
                  <c:v>198.65</c:v>
                </c:pt>
                <c:pt idx="330">
                  <c:v>204.2</c:v>
                </c:pt>
                <c:pt idx="331">
                  <c:v>210.3</c:v>
                </c:pt>
                <c:pt idx="332">
                  <c:v>215.6</c:v>
                </c:pt>
                <c:pt idx="333">
                  <c:v>217</c:v>
                </c:pt>
                <c:pt idx="334">
                  <c:v>217.4</c:v>
                </c:pt>
                <c:pt idx="335">
                  <c:v>210.4</c:v>
                </c:pt>
                <c:pt idx="336">
                  <c:v>201.7</c:v>
                </c:pt>
                <c:pt idx="337">
                  <c:v>206.7</c:v>
                </c:pt>
                <c:pt idx="338">
                  <c:v>207.4</c:v>
                </c:pt>
                <c:pt idx="339">
                  <c:v>204.8</c:v>
                </c:pt>
                <c:pt idx="340">
                  <c:v>206.9</c:v>
                </c:pt>
                <c:pt idx="341">
                  <c:v>208.9</c:v>
                </c:pt>
                <c:pt idx="342">
                  <c:v>209</c:v>
                </c:pt>
                <c:pt idx="343">
                  <c:v>216.9</c:v>
                </c:pt>
                <c:pt idx="344">
                  <c:v>223.6</c:v>
                </c:pt>
                <c:pt idx="345">
                  <c:v>223.8</c:v>
                </c:pt>
                <c:pt idx="346">
                  <c:v>219</c:v>
                </c:pt>
                <c:pt idx="347">
                  <c:v>219.1</c:v>
                </c:pt>
                <c:pt idx="348">
                  <c:v>218.3</c:v>
                </c:pt>
                <c:pt idx="349">
                  <c:v>220.7</c:v>
                </c:pt>
                <c:pt idx="350">
                  <c:v>220.3</c:v>
                </c:pt>
                <c:pt idx="351">
                  <c:v>218.3</c:v>
                </c:pt>
                <c:pt idx="352">
                  <c:v>214</c:v>
                </c:pt>
                <c:pt idx="353">
                  <c:v>218.7</c:v>
                </c:pt>
                <c:pt idx="354">
                  <c:v>220.5</c:v>
                </c:pt>
                <c:pt idx="355">
                  <c:v>218.5</c:v>
                </c:pt>
                <c:pt idx="356">
                  <c:v>220.1</c:v>
                </c:pt>
                <c:pt idx="357">
                  <c:v>219.5</c:v>
                </c:pt>
                <c:pt idx="358">
                  <c:v>218.1</c:v>
                </c:pt>
                <c:pt idx="359">
                  <c:v>216.3</c:v>
                </c:pt>
                <c:pt idx="360">
                  <c:v>214.1</c:v>
                </c:pt>
                <c:pt idx="361">
                  <c:v>211.7</c:v>
                </c:pt>
                <c:pt idx="362">
                  <c:v>211.4</c:v>
                </c:pt>
                <c:pt idx="363">
                  <c:v>213.5</c:v>
                </c:pt>
                <c:pt idx="364">
                  <c:v>212.9</c:v>
                </c:pt>
                <c:pt idx="365">
                  <c:v>209.8</c:v>
                </c:pt>
                <c:pt idx="366">
                  <c:v>205.7</c:v>
                </c:pt>
                <c:pt idx="367">
                  <c:v>200</c:v>
                </c:pt>
                <c:pt idx="368">
                  <c:v>201.3</c:v>
                </c:pt>
                <c:pt idx="369">
                  <c:v>197.55</c:v>
                </c:pt>
                <c:pt idx="370">
                  <c:v>197.45</c:v>
                </c:pt>
                <c:pt idx="371">
                  <c:v>193.3</c:v>
                </c:pt>
                <c:pt idx="372">
                  <c:v>195.4</c:v>
                </c:pt>
                <c:pt idx="373">
                  <c:v>196.95</c:v>
                </c:pt>
                <c:pt idx="374">
                  <c:v>199.2</c:v>
                </c:pt>
                <c:pt idx="375">
                  <c:v>197.1</c:v>
                </c:pt>
                <c:pt idx="376">
                  <c:v>192.2</c:v>
                </c:pt>
                <c:pt idx="377">
                  <c:v>199.6</c:v>
                </c:pt>
                <c:pt idx="378">
                  <c:v>197.95</c:v>
                </c:pt>
                <c:pt idx="379">
                  <c:v>206.2</c:v>
                </c:pt>
                <c:pt idx="380">
                  <c:v>208.3</c:v>
                </c:pt>
                <c:pt idx="381">
                  <c:v>207.5</c:v>
                </c:pt>
                <c:pt idx="382">
                  <c:v>205.3</c:v>
                </c:pt>
                <c:pt idx="383">
                  <c:v>209.3</c:v>
                </c:pt>
                <c:pt idx="384">
                  <c:v>209</c:v>
                </c:pt>
                <c:pt idx="385">
                  <c:v>212.3</c:v>
                </c:pt>
                <c:pt idx="386">
                  <c:v>212.2</c:v>
                </c:pt>
                <c:pt idx="387">
                  <c:v>208.2</c:v>
                </c:pt>
                <c:pt idx="388">
                  <c:v>206.6</c:v>
                </c:pt>
                <c:pt idx="389">
                  <c:v>207.7</c:v>
                </c:pt>
                <c:pt idx="390">
                  <c:v>207.5</c:v>
                </c:pt>
                <c:pt idx="391">
                  <c:v>206.5</c:v>
                </c:pt>
                <c:pt idx="392">
                  <c:v>205.8</c:v>
                </c:pt>
                <c:pt idx="393">
                  <c:v>205</c:v>
                </c:pt>
                <c:pt idx="394">
                  <c:v>203</c:v>
                </c:pt>
                <c:pt idx="395">
                  <c:v>199.95</c:v>
                </c:pt>
                <c:pt idx="396">
                  <c:v>198.5</c:v>
                </c:pt>
                <c:pt idx="397">
                  <c:v>198.95</c:v>
                </c:pt>
                <c:pt idx="398">
                  <c:v>196.6</c:v>
                </c:pt>
                <c:pt idx="399">
                  <c:v>197.7</c:v>
                </c:pt>
                <c:pt idx="400">
                  <c:v>174.9</c:v>
                </c:pt>
                <c:pt idx="401">
                  <c:v>168.05</c:v>
                </c:pt>
                <c:pt idx="402">
                  <c:v>167.25</c:v>
                </c:pt>
                <c:pt idx="403">
                  <c:v>166.8</c:v>
                </c:pt>
                <c:pt idx="404">
                  <c:v>166.25</c:v>
                </c:pt>
                <c:pt idx="405">
                  <c:v>162.9</c:v>
                </c:pt>
                <c:pt idx="406">
                  <c:v>166.55</c:v>
                </c:pt>
                <c:pt idx="407">
                  <c:v>167.5</c:v>
                </c:pt>
                <c:pt idx="408">
                  <c:v>164.2</c:v>
                </c:pt>
                <c:pt idx="409">
                  <c:v>166.6</c:v>
                </c:pt>
                <c:pt idx="410">
                  <c:v>168</c:v>
                </c:pt>
                <c:pt idx="411">
                  <c:v>167.85</c:v>
                </c:pt>
                <c:pt idx="412">
                  <c:v>166.2</c:v>
                </c:pt>
                <c:pt idx="413">
                  <c:v>166.9</c:v>
                </c:pt>
                <c:pt idx="414">
                  <c:v>169.3</c:v>
                </c:pt>
                <c:pt idx="415">
                  <c:v>170.2</c:v>
                </c:pt>
                <c:pt idx="416">
                  <c:v>168.65</c:v>
                </c:pt>
                <c:pt idx="417">
                  <c:v>171.45</c:v>
                </c:pt>
                <c:pt idx="418">
                  <c:v>168.95</c:v>
                </c:pt>
                <c:pt idx="419">
                  <c:v>167.7</c:v>
                </c:pt>
                <c:pt idx="420">
                  <c:v>168.65</c:v>
                </c:pt>
                <c:pt idx="421">
                  <c:v>169.7</c:v>
                </c:pt>
                <c:pt idx="422">
                  <c:v>166.35</c:v>
                </c:pt>
                <c:pt idx="423">
                  <c:v>166</c:v>
                </c:pt>
                <c:pt idx="424">
                  <c:v>164.1</c:v>
                </c:pt>
                <c:pt idx="425">
                  <c:v>172</c:v>
                </c:pt>
                <c:pt idx="426">
                  <c:v>173.15</c:v>
                </c:pt>
                <c:pt idx="427">
                  <c:v>175.7</c:v>
                </c:pt>
                <c:pt idx="428">
                  <c:v>182.05</c:v>
                </c:pt>
                <c:pt idx="429">
                  <c:v>178.1</c:v>
                </c:pt>
                <c:pt idx="430">
                  <c:v>178.35</c:v>
                </c:pt>
                <c:pt idx="431">
                  <c:v>178.8</c:v>
                </c:pt>
                <c:pt idx="432">
                  <c:v>177</c:v>
                </c:pt>
                <c:pt idx="433">
                  <c:v>178.3</c:v>
                </c:pt>
                <c:pt idx="434">
                  <c:v>175.75</c:v>
                </c:pt>
                <c:pt idx="435">
                  <c:v>178.8</c:v>
                </c:pt>
                <c:pt idx="436">
                  <c:v>181.3</c:v>
                </c:pt>
                <c:pt idx="437">
                  <c:v>179.35</c:v>
                </c:pt>
                <c:pt idx="438">
                  <c:v>178.95</c:v>
                </c:pt>
                <c:pt idx="439">
                  <c:v>185.25</c:v>
                </c:pt>
                <c:pt idx="440">
                  <c:v>184.75</c:v>
                </c:pt>
                <c:pt idx="441">
                  <c:v>180.3</c:v>
                </c:pt>
                <c:pt idx="442">
                  <c:v>180.3</c:v>
                </c:pt>
                <c:pt idx="443">
                  <c:v>181.1</c:v>
                </c:pt>
                <c:pt idx="444">
                  <c:v>179.4</c:v>
                </c:pt>
                <c:pt idx="445">
                  <c:v>186.55</c:v>
                </c:pt>
                <c:pt idx="446">
                  <c:v>186.25</c:v>
                </c:pt>
                <c:pt idx="447">
                  <c:v>187.6</c:v>
                </c:pt>
                <c:pt idx="448">
                  <c:v>187.45</c:v>
                </c:pt>
                <c:pt idx="449">
                  <c:v>187</c:v>
                </c:pt>
                <c:pt idx="450">
                  <c:v>193.2</c:v>
                </c:pt>
                <c:pt idx="451">
                  <c:v>191.4</c:v>
                </c:pt>
                <c:pt idx="452">
                  <c:v>187.5</c:v>
                </c:pt>
                <c:pt idx="453">
                  <c:v>188.75</c:v>
                </c:pt>
                <c:pt idx="454">
                  <c:v>187</c:v>
                </c:pt>
                <c:pt idx="455">
                  <c:v>189.3</c:v>
                </c:pt>
                <c:pt idx="456">
                  <c:v>192.65</c:v>
                </c:pt>
                <c:pt idx="457">
                  <c:v>191.4</c:v>
                </c:pt>
                <c:pt idx="458">
                  <c:v>194.9</c:v>
                </c:pt>
                <c:pt idx="459">
                  <c:v>194.75</c:v>
                </c:pt>
                <c:pt idx="460">
                  <c:v>189.2</c:v>
                </c:pt>
                <c:pt idx="461">
                  <c:v>189.85</c:v>
                </c:pt>
                <c:pt idx="462">
                  <c:v>187.4</c:v>
                </c:pt>
                <c:pt idx="463">
                  <c:v>187.35</c:v>
                </c:pt>
                <c:pt idx="464">
                  <c:v>184.4</c:v>
                </c:pt>
                <c:pt idx="465">
                  <c:v>165.25</c:v>
                </c:pt>
                <c:pt idx="466">
                  <c:v>167.45</c:v>
                </c:pt>
                <c:pt idx="467">
                  <c:v>163.80000000000001</c:v>
                </c:pt>
                <c:pt idx="468">
                  <c:v>162.15</c:v>
                </c:pt>
                <c:pt idx="469">
                  <c:v>157.75</c:v>
                </c:pt>
                <c:pt idx="470">
                  <c:v>159.25</c:v>
                </c:pt>
                <c:pt idx="471">
                  <c:v>159.35</c:v>
                </c:pt>
                <c:pt idx="472">
                  <c:v>157.55000000000001</c:v>
                </c:pt>
                <c:pt idx="473">
                  <c:v>157.69999999999999</c:v>
                </c:pt>
                <c:pt idx="474">
                  <c:v>162.30000000000001</c:v>
                </c:pt>
                <c:pt idx="475">
                  <c:v>164.8</c:v>
                </c:pt>
                <c:pt idx="476">
                  <c:v>163.4</c:v>
                </c:pt>
                <c:pt idx="477">
                  <c:v>161.65</c:v>
                </c:pt>
                <c:pt idx="478">
                  <c:v>160</c:v>
                </c:pt>
                <c:pt idx="479">
                  <c:v>153.9</c:v>
                </c:pt>
                <c:pt idx="480">
                  <c:v>152.9</c:v>
                </c:pt>
                <c:pt idx="481">
                  <c:v>152.25</c:v>
                </c:pt>
                <c:pt idx="482">
                  <c:v>151.6</c:v>
                </c:pt>
                <c:pt idx="483">
                  <c:v>152.35</c:v>
                </c:pt>
                <c:pt idx="484">
                  <c:v>154.19999999999999</c:v>
                </c:pt>
                <c:pt idx="485">
                  <c:v>158.85</c:v>
                </c:pt>
                <c:pt idx="486">
                  <c:v>159.6</c:v>
                </c:pt>
                <c:pt idx="487">
                  <c:v>160.4</c:v>
                </c:pt>
                <c:pt idx="488">
                  <c:v>161.15</c:v>
                </c:pt>
                <c:pt idx="489">
                  <c:v>160.5</c:v>
                </c:pt>
                <c:pt idx="490">
                  <c:v>159.75</c:v>
                </c:pt>
                <c:pt idx="491">
                  <c:v>161.65</c:v>
                </c:pt>
                <c:pt idx="492">
                  <c:v>164.3</c:v>
                </c:pt>
                <c:pt idx="493">
                  <c:v>160.35</c:v>
                </c:pt>
                <c:pt idx="494">
                  <c:v>159.9</c:v>
                </c:pt>
                <c:pt idx="495">
                  <c:v>161.4</c:v>
                </c:pt>
                <c:pt idx="496">
                  <c:v>164.25</c:v>
                </c:pt>
                <c:pt idx="497">
                  <c:v>167.5</c:v>
                </c:pt>
                <c:pt idx="498">
                  <c:v>166.25</c:v>
                </c:pt>
                <c:pt idx="499">
                  <c:v>168.55</c:v>
                </c:pt>
                <c:pt idx="500">
                  <c:v>165</c:v>
                </c:pt>
                <c:pt idx="501">
                  <c:v>167.05</c:v>
                </c:pt>
                <c:pt idx="502">
                  <c:v>165.1</c:v>
                </c:pt>
                <c:pt idx="503">
                  <c:v>166.8</c:v>
                </c:pt>
                <c:pt idx="504">
                  <c:v>164.4</c:v>
                </c:pt>
                <c:pt idx="505">
                  <c:v>168.25</c:v>
                </c:pt>
                <c:pt idx="506">
                  <c:v>169.05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2B-4748-9FA2-8BB238D8B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305039"/>
        <c:axId val="1351300239"/>
      </c:lineChart>
      <c:dateAx>
        <c:axId val="1351305039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300239"/>
        <c:crosses val="autoZero"/>
        <c:auto val="1"/>
        <c:lblOffset val="100"/>
        <c:baseTimeUnit val="days"/>
        <c:majorUnit val="1"/>
        <c:majorTimeUnit val="months"/>
      </c:dateAx>
      <c:valAx>
        <c:axId val="1351300239"/>
        <c:scaling>
          <c:orientation val="minMax"/>
          <c:min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Close price</a:t>
                </a:r>
              </a:p>
            </c:rich>
          </c:tx>
          <c:layout>
            <c:manualLayout>
              <c:xMode val="edge"/>
              <c:yMode val="edge"/>
              <c:x val="5.1869438625642599E-3"/>
              <c:y val="0.40887828915288488"/>
            </c:manualLayout>
          </c:layout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00;\-#,##0.0000;#,##0.000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130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Distribuzione</a:t>
            </a:r>
            <a:r>
              <a:rPr lang="en-US" b="1" baseline="0">
                <a:solidFill>
                  <a:schemeClr val="bg1"/>
                </a:solidFill>
              </a:rPr>
              <a:t> dei r</a:t>
            </a:r>
            <a:r>
              <a:rPr lang="en-US" b="1">
                <a:solidFill>
                  <a:schemeClr val="bg1"/>
                </a:solidFill>
              </a:rPr>
              <a:t>endimenti giornalieri di ADSGn.DE (gennaio 2024-dicembre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7344329883610822E-2"/>
          <c:y val="0.10287653241880633"/>
          <c:w val="0.88703822925947962"/>
          <c:h val="0.78375471464292146"/>
        </c:manualLayout>
      </c:layout>
      <c:lineChart>
        <c:grouping val="standard"/>
        <c:varyColors val="0"/>
        <c:ser>
          <c:idx val="0"/>
          <c:order val="0"/>
          <c:tx>
            <c:strRef>
              <c:f>'Rendimenti 24-25'!$C$1:$C$2</c:f>
              <c:strCache>
                <c:ptCount val="2"/>
                <c:pt idx="0">
                  <c:v>Rendimenti giornalieri Adidas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'Rendimenti 24-25'!$A$3:$A$508</c:f>
              <c:numCache>
                <c:formatCode>dd\-mmm\-yyyy</c:formatCode>
                <c:ptCount val="506"/>
                <c:pt idx="0">
                  <c:v>45294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45462</c:v>
                </c:pt>
                <c:pt idx="118">
                  <c:v>45463</c:v>
                </c:pt>
                <c:pt idx="119">
                  <c:v>45464</c:v>
                </c:pt>
                <c:pt idx="120">
                  <c:v>45467</c:v>
                </c:pt>
                <c:pt idx="121">
                  <c:v>45468</c:v>
                </c:pt>
                <c:pt idx="122">
                  <c:v>45469</c:v>
                </c:pt>
                <c:pt idx="123">
                  <c:v>45470</c:v>
                </c:pt>
                <c:pt idx="124">
                  <c:v>45471</c:v>
                </c:pt>
                <c:pt idx="125">
                  <c:v>45474</c:v>
                </c:pt>
                <c:pt idx="126">
                  <c:v>45475</c:v>
                </c:pt>
                <c:pt idx="127">
                  <c:v>45476</c:v>
                </c:pt>
                <c:pt idx="128">
                  <c:v>45477</c:v>
                </c:pt>
                <c:pt idx="129">
                  <c:v>45478</c:v>
                </c:pt>
                <c:pt idx="130">
                  <c:v>45481</c:v>
                </c:pt>
                <c:pt idx="131">
                  <c:v>45482</c:v>
                </c:pt>
                <c:pt idx="132">
                  <c:v>45483</c:v>
                </c:pt>
                <c:pt idx="133">
                  <c:v>45484</c:v>
                </c:pt>
                <c:pt idx="134">
                  <c:v>45485</c:v>
                </c:pt>
                <c:pt idx="135">
                  <c:v>45488</c:v>
                </c:pt>
                <c:pt idx="136">
                  <c:v>45489</c:v>
                </c:pt>
                <c:pt idx="137">
                  <c:v>45490</c:v>
                </c:pt>
                <c:pt idx="138">
                  <c:v>45491</c:v>
                </c:pt>
                <c:pt idx="139">
                  <c:v>45492</c:v>
                </c:pt>
                <c:pt idx="140">
                  <c:v>45495</c:v>
                </c:pt>
                <c:pt idx="141">
                  <c:v>45496</c:v>
                </c:pt>
                <c:pt idx="142">
                  <c:v>45497</c:v>
                </c:pt>
                <c:pt idx="143">
                  <c:v>45498</c:v>
                </c:pt>
                <c:pt idx="144">
                  <c:v>45499</c:v>
                </c:pt>
                <c:pt idx="145">
                  <c:v>45502</c:v>
                </c:pt>
                <c:pt idx="146">
                  <c:v>45503</c:v>
                </c:pt>
                <c:pt idx="147">
                  <c:v>45504</c:v>
                </c:pt>
                <c:pt idx="148">
                  <c:v>45505</c:v>
                </c:pt>
                <c:pt idx="149">
                  <c:v>45506</c:v>
                </c:pt>
                <c:pt idx="150">
                  <c:v>45509</c:v>
                </c:pt>
                <c:pt idx="151">
                  <c:v>45510</c:v>
                </c:pt>
                <c:pt idx="152">
                  <c:v>45511</c:v>
                </c:pt>
                <c:pt idx="153">
                  <c:v>45512</c:v>
                </c:pt>
                <c:pt idx="154">
                  <c:v>45513</c:v>
                </c:pt>
                <c:pt idx="155">
                  <c:v>45516</c:v>
                </c:pt>
                <c:pt idx="156">
                  <c:v>45517</c:v>
                </c:pt>
                <c:pt idx="157">
                  <c:v>45518</c:v>
                </c:pt>
                <c:pt idx="158">
                  <c:v>45519</c:v>
                </c:pt>
                <c:pt idx="159">
                  <c:v>45520</c:v>
                </c:pt>
                <c:pt idx="160">
                  <c:v>45523</c:v>
                </c:pt>
                <c:pt idx="161">
                  <c:v>45524</c:v>
                </c:pt>
                <c:pt idx="162">
                  <c:v>45525</c:v>
                </c:pt>
                <c:pt idx="163">
                  <c:v>45526</c:v>
                </c:pt>
                <c:pt idx="164">
                  <c:v>45527</c:v>
                </c:pt>
                <c:pt idx="165">
                  <c:v>45530</c:v>
                </c:pt>
                <c:pt idx="166">
                  <c:v>45531</c:v>
                </c:pt>
                <c:pt idx="167">
                  <c:v>45532</c:v>
                </c:pt>
                <c:pt idx="168">
                  <c:v>45533</c:v>
                </c:pt>
                <c:pt idx="169">
                  <c:v>45534</c:v>
                </c:pt>
                <c:pt idx="170">
                  <c:v>45537</c:v>
                </c:pt>
                <c:pt idx="171">
                  <c:v>45538</c:v>
                </c:pt>
                <c:pt idx="172">
                  <c:v>45539</c:v>
                </c:pt>
                <c:pt idx="173">
                  <c:v>45540</c:v>
                </c:pt>
                <c:pt idx="174">
                  <c:v>45541</c:v>
                </c:pt>
                <c:pt idx="175">
                  <c:v>45544</c:v>
                </c:pt>
                <c:pt idx="176">
                  <c:v>45545</c:v>
                </c:pt>
                <c:pt idx="177">
                  <c:v>45546</c:v>
                </c:pt>
                <c:pt idx="178">
                  <c:v>45547</c:v>
                </c:pt>
                <c:pt idx="179">
                  <c:v>45548</c:v>
                </c:pt>
                <c:pt idx="180">
                  <c:v>45551</c:v>
                </c:pt>
                <c:pt idx="181">
                  <c:v>45552</c:v>
                </c:pt>
                <c:pt idx="182">
                  <c:v>45553</c:v>
                </c:pt>
                <c:pt idx="183">
                  <c:v>45554</c:v>
                </c:pt>
                <c:pt idx="184">
                  <c:v>45555</c:v>
                </c:pt>
                <c:pt idx="185">
                  <c:v>45558</c:v>
                </c:pt>
                <c:pt idx="186">
                  <c:v>45559</c:v>
                </c:pt>
                <c:pt idx="187">
                  <c:v>45560</c:v>
                </c:pt>
                <c:pt idx="188">
                  <c:v>45561</c:v>
                </c:pt>
                <c:pt idx="189">
                  <c:v>45562</c:v>
                </c:pt>
                <c:pt idx="190">
                  <c:v>45565</c:v>
                </c:pt>
                <c:pt idx="191">
                  <c:v>45566</c:v>
                </c:pt>
                <c:pt idx="192">
                  <c:v>45567</c:v>
                </c:pt>
                <c:pt idx="193">
                  <c:v>45568</c:v>
                </c:pt>
                <c:pt idx="194">
                  <c:v>45569</c:v>
                </c:pt>
                <c:pt idx="195">
                  <c:v>45572</c:v>
                </c:pt>
                <c:pt idx="196">
                  <c:v>45573</c:v>
                </c:pt>
                <c:pt idx="197">
                  <c:v>45574</c:v>
                </c:pt>
                <c:pt idx="198">
                  <c:v>45575</c:v>
                </c:pt>
                <c:pt idx="199">
                  <c:v>45576</c:v>
                </c:pt>
                <c:pt idx="200">
                  <c:v>45579</c:v>
                </c:pt>
                <c:pt idx="201">
                  <c:v>45580</c:v>
                </c:pt>
                <c:pt idx="202">
                  <c:v>45581</c:v>
                </c:pt>
                <c:pt idx="203">
                  <c:v>45582</c:v>
                </c:pt>
                <c:pt idx="204">
                  <c:v>45583</c:v>
                </c:pt>
                <c:pt idx="205">
                  <c:v>45586</c:v>
                </c:pt>
                <c:pt idx="206">
                  <c:v>45587</c:v>
                </c:pt>
                <c:pt idx="207">
                  <c:v>45588</c:v>
                </c:pt>
                <c:pt idx="208">
                  <c:v>45589</c:v>
                </c:pt>
                <c:pt idx="209">
                  <c:v>45590</c:v>
                </c:pt>
                <c:pt idx="210">
                  <c:v>45593</c:v>
                </c:pt>
                <c:pt idx="211">
                  <c:v>45594</c:v>
                </c:pt>
                <c:pt idx="212">
                  <c:v>45595</c:v>
                </c:pt>
                <c:pt idx="213">
                  <c:v>45596</c:v>
                </c:pt>
                <c:pt idx="214">
                  <c:v>45597</c:v>
                </c:pt>
                <c:pt idx="215">
                  <c:v>45600</c:v>
                </c:pt>
                <c:pt idx="216">
                  <c:v>45601</c:v>
                </c:pt>
                <c:pt idx="217">
                  <c:v>45602</c:v>
                </c:pt>
                <c:pt idx="218">
                  <c:v>45603</c:v>
                </c:pt>
                <c:pt idx="219">
                  <c:v>45604</c:v>
                </c:pt>
                <c:pt idx="220">
                  <c:v>45607</c:v>
                </c:pt>
                <c:pt idx="221">
                  <c:v>45608</c:v>
                </c:pt>
                <c:pt idx="222">
                  <c:v>45609</c:v>
                </c:pt>
                <c:pt idx="223">
                  <c:v>45610</c:v>
                </c:pt>
                <c:pt idx="224">
                  <c:v>45611</c:v>
                </c:pt>
                <c:pt idx="225">
                  <c:v>45614</c:v>
                </c:pt>
                <c:pt idx="226">
                  <c:v>45615</c:v>
                </c:pt>
                <c:pt idx="227">
                  <c:v>45616</c:v>
                </c:pt>
                <c:pt idx="228">
                  <c:v>45617</c:v>
                </c:pt>
                <c:pt idx="229">
                  <c:v>45618</c:v>
                </c:pt>
                <c:pt idx="230">
                  <c:v>45621</c:v>
                </c:pt>
                <c:pt idx="231">
                  <c:v>45622</c:v>
                </c:pt>
                <c:pt idx="232">
                  <c:v>45623</c:v>
                </c:pt>
                <c:pt idx="233">
                  <c:v>45624</c:v>
                </c:pt>
                <c:pt idx="234">
                  <c:v>45625</c:v>
                </c:pt>
                <c:pt idx="235">
                  <c:v>45628</c:v>
                </c:pt>
                <c:pt idx="236">
                  <c:v>45629</c:v>
                </c:pt>
                <c:pt idx="237">
                  <c:v>45630</c:v>
                </c:pt>
                <c:pt idx="238">
                  <c:v>45631</c:v>
                </c:pt>
                <c:pt idx="239">
                  <c:v>45632</c:v>
                </c:pt>
                <c:pt idx="240">
                  <c:v>45635</c:v>
                </c:pt>
                <c:pt idx="241">
                  <c:v>45636</c:v>
                </c:pt>
                <c:pt idx="242">
                  <c:v>45637</c:v>
                </c:pt>
                <c:pt idx="243">
                  <c:v>45638</c:v>
                </c:pt>
                <c:pt idx="244">
                  <c:v>45639</c:v>
                </c:pt>
                <c:pt idx="245">
                  <c:v>45642</c:v>
                </c:pt>
                <c:pt idx="246">
                  <c:v>45643</c:v>
                </c:pt>
                <c:pt idx="247">
                  <c:v>45644</c:v>
                </c:pt>
                <c:pt idx="248">
                  <c:v>45645</c:v>
                </c:pt>
                <c:pt idx="249">
                  <c:v>45646</c:v>
                </c:pt>
                <c:pt idx="250">
                  <c:v>45649</c:v>
                </c:pt>
                <c:pt idx="251">
                  <c:v>45653</c:v>
                </c:pt>
                <c:pt idx="252">
                  <c:v>45656</c:v>
                </c:pt>
                <c:pt idx="253">
                  <c:v>45659</c:v>
                </c:pt>
                <c:pt idx="254">
                  <c:v>45660</c:v>
                </c:pt>
                <c:pt idx="255">
                  <c:v>45663</c:v>
                </c:pt>
                <c:pt idx="256">
                  <c:v>45664</c:v>
                </c:pt>
                <c:pt idx="257">
                  <c:v>45665</c:v>
                </c:pt>
                <c:pt idx="258">
                  <c:v>45666</c:v>
                </c:pt>
                <c:pt idx="259">
                  <c:v>45667</c:v>
                </c:pt>
                <c:pt idx="260">
                  <c:v>45670</c:v>
                </c:pt>
                <c:pt idx="261">
                  <c:v>45671</c:v>
                </c:pt>
                <c:pt idx="262">
                  <c:v>45672</c:v>
                </c:pt>
                <c:pt idx="263">
                  <c:v>45673</c:v>
                </c:pt>
                <c:pt idx="264">
                  <c:v>45674</c:v>
                </c:pt>
                <c:pt idx="265">
                  <c:v>45677</c:v>
                </c:pt>
                <c:pt idx="266">
                  <c:v>45678</c:v>
                </c:pt>
                <c:pt idx="267">
                  <c:v>45679</c:v>
                </c:pt>
                <c:pt idx="268">
                  <c:v>45680</c:v>
                </c:pt>
                <c:pt idx="269">
                  <c:v>45681</c:v>
                </c:pt>
                <c:pt idx="270">
                  <c:v>45684</c:v>
                </c:pt>
                <c:pt idx="271">
                  <c:v>45685</c:v>
                </c:pt>
                <c:pt idx="272">
                  <c:v>45686</c:v>
                </c:pt>
                <c:pt idx="273">
                  <c:v>45687</c:v>
                </c:pt>
                <c:pt idx="274">
                  <c:v>45688</c:v>
                </c:pt>
                <c:pt idx="275">
                  <c:v>45691</c:v>
                </c:pt>
                <c:pt idx="276">
                  <c:v>45692</c:v>
                </c:pt>
                <c:pt idx="277">
                  <c:v>45693</c:v>
                </c:pt>
                <c:pt idx="278">
                  <c:v>45694</c:v>
                </c:pt>
                <c:pt idx="279">
                  <c:v>45695</c:v>
                </c:pt>
                <c:pt idx="280">
                  <c:v>45698</c:v>
                </c:pt>
                <c:pt idx="281">
                  <c:v>45699</c:v>
                </c:pt>
                <c:pt idx="282">
                  <c:v>45700</c:v>
                </c:pt>
                <c:pt idx="283">
                  <c:v>45701</c:v>
                </c:pt>
                <c:pt idx="284">
                  <c:v>45702</c:v>
                </c:pt>
                <c:pt idx="285">
                  <c:v>45705</c:v>
                </c:pt>
                <c:pt idx="286">
                  <c:v>45706</c:v>
                </c:pt>
                <c:pt idx="287">
                  <c:v>45707</c:v>
                </c:pt>
                <c:pt idx="288">
                  <c:v>45708</c:v>
                </c:pt>
                <c:pt idx="289">
                  <c:v>45709</c:v>
                </c:pt>
                <c:pt idx="290">
                  <c:v>45712</c:v>
                </c:pt>
                <c:pt idx="291">
                  <c:v>45713</c:v>
                </c:pt>
                <c:pt idx="292">
                  <c:v>45714</c:v>
                </c:pt>
                <c:pt idx="293">
                  <c:v>45715</c:v>
                </c:pt>
                <c:pt idx="294">
                  <c:v>45716</c:v>
                </c:pt>
                <c:pt idx="295">
                  <c:v>45719</c:v>
                </c:pt>
                <c:pt idx="296">
                  <c:v>45720</c:v>
                </c:pt>
                <c:pt idx="297">
                  <c:v>45721</c:v>
                </c:pt>
                <c:pt idx="298">
                  <c:v>45722</c:v>
                </c:pt>
                <c:pt idx="299">
                  <c:v>45723</c:v>
                </c:pt>
                <c:pt idx="300">
                  <c:v>45726</c:v>
                </c:pt>
                <c:pt idx="301">
                  <c:v>45727</c:v>
                </c:pt>
                <c:pt idx="302">
                  <c:v>45728</c:v>
                </c:pt>
                <c:pt idx="303">
                  <c:v>45729</c:v>
                </c:pt>
                <c:pt idx="304">
                  <c:v>45730</c:v>
                </c:pt>
                <c:pt idx="305">
                  <c:v>45733</c:v>
                </c:pt>
                <c:pt idx="306">
                  <c:v>45734</c:v>
                </c:pt>
                <c:pt idx="307">
                  <c:v>45735</c:v>
                </c:pt>
                <c:pt idx="308">
                  <c:v>45736</c:v>
                </c:pt>
                <c:pt idx="309">
                  <c:v>45737</c:v>
                </c:pt>
                <c:pt idx="310">
                  <c:v>45740</c:v>
                </c:pt>
                <c:pt idx="311">
                  <c:v>45741</c:v>
                </c:pt>
                <c:pt idx="312">
                  <c:v>45742</c:v>
                </c:pt>
                <c:pt idx="313">
                  <c:v>45743</c:v>
                </c:pt>
                <c:pt idx="314">
                  <c:v>45744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45754</c:v>
                </c:pt>
                <c:pt idx="321">
                  <c:v>45755</c:v>
                </c:pt>
                <c:pt idx="322">
                  <c:v>45756</c:v>
                </c:pt>
                <c:pt idx="323">
                  <c:v>45757</c:v>
                </c:pt>
                <c:pt idx="324">
                  <c:v>45758</c:v>
                </c:pt>
                <c:pt idx="325">
                  <c:v>45761</c:v>
                </c:pt>
                <c:pt idx="326">
                  <c:v>45762</c:v>
                </c:pt>
                <c:pt idx="327">
                  <c:v>45763</c:v>
                </c:pt>
                <c:pt idx="328">
                  <c:v>45764</c:v>
                </c:pt>
                <c:pt idx="329">
                  <c:v>45769</c:v>
                </c:pt>
                <c:pt idx="330">
                  <c:v>45770</c:v>
                </c:pt>
                <c:pt idx="331">
                  <c:v>45771</c:v>
                </c:pt>
                <c:pt idx="332">
                  <c:v>45772</c:v>
                </c:pt>
                <c:pt idx="333">
                  <c:v>45775</c:v>
                </c:pt>
                <c:pt idx="334">
                  <c:v>45776</c:v>
                </c:pt>
                <c:pt idx="335">
                  <c:v>45777</c:v>
                </c:pt>
                <c:pt idx="336">
                  <c:v>45779</c:v>
                </c:pt>
                <c:pt idx="337">
                  <c:v>45782</c:v>
                </c:pt>
                <c:pt idx="338">
                  <c:v>45783</c:v>
                </c:pt>
                <c:pt idx="339">
                  <c:v>45784</c:v>
                </c:pt>
                <c:pt idx="340">
                  <c:v>45785</c:v>
                </c:pt>
                <c:pt idx="341">
                  <c:v>45786</c:v>
                </c:pt>
                <c:pt idx="342">
                  <c:v>45789</c:v>
                </c:pt>
                <c:pt idx="343">
                  <c:v>45790</c:v>
                </c:pt>
                <c:pt idx="344">
                  <c:v>45791</c:v>
                </c:pt>
                <c:pt idx="345">
                  <c:v>45792</c:v>
                </c:pt>
                <c:pt idx="346">
                  <c:v>45793</c:v>
                </c:pt>
                <c:pt idx="347">
                  <c:v>45796</c:v>
                </c:pt>
                <c:pt idx="348">
                  <c:v>45797</c:v>
                </c:pt>
                <c:pt idx="349">
                  <c:v>45798</c:v>
                </c:pt>
                <c:pt idx="350">
                  <c:v>45799</c:v>
                </c:pt>
                <c:pt idx="351">
                  <c:v>45800</c:v>
                </c:pt>
                <c:pt idx="352">
                  <c:v>45803</c:v>
                </c:pt>
                <c:pt idx="353">
                  <c:v>45804</c:v>
                </c:pt>
                <c:pt idx="354">
                  <c:v>45805</c:v>
                </c:pt>
                <c:pt idx="355">
                  <c:v>45806</c:v>
                </c:pt>
                <c:pt idx="356">
                  <c:v>45807</c:v>
                </c:pt>
                <c:pt idx="357">
                  <c:v>45810</c:v>
                </c:pt>
                <c:pt idx="358">
                  <c:v>45811</c:v>
                </c:pt>
                <c:pt idx="359">
                  <c:v>45812</c:v>
                </c:pt>
                <c:pt idx="360">
                  <c:v>45813</c:v>
                </c:pt>
                <c:pt idx="361">
                  <c:v>45814</c:v>
                </c:pt>
                <c:pt idx="362">
                  <c:v>45817</c:v>
                </c:pt>
                <c:pt idx="363">
                  <c:v>45818</c:v>
                </c:pt>
                <c:pt idx="364">
                  <c:v>45819</c:v>
                </c:pt>
                <c:pt idx="365">
                  <c:v>45820</c:v>
                </c:pt>
                <c:pt idx="366">
                  <c:v>45821</c:v>
                </c:pt>
                <c:pt idx="367">
                  <c:v>45824</c:v>
                </c:pt>
                <c:pt idx="368">
                  <c:v>45825</c:v>
                </c:pt>
                <c:pt idx="369">
                  <c:v>45826</c:v>
                </c:pt>
                <c:pt idx="370">
                  <c:v>45827</c:v>
                </c:pt>
                <c:pt idx="371">
                  <c:v>45828</c:v>
                </c:pt>
                <c:pt idx="372">
                  <c:v>45831</c:v>
                </c:pt>
                <c:pt idx="373">
                  <c:v>45832</c:v>
                </c:pt>
                <c:pt idx="374">
                  <c:v>45833</c:v>
                </c:pt>
                <c:pt idx="375">
                  <c:v>45834</c:v>
                </c:pt>
                <c:pt idx="376">
                  <c:v>45835</c:v>
                </c:pt>
                <c:pt idx="377">
                  <c:v>45838</c:v>
                </c:pt>
                <c:pt idx="378">
                  <c:v>45839</c:v>
                </c:pt>
                <c:pt idx="379">
                  <c:v>45840</c:v>
                </c:pt>
                <c:pt idx="380">
                  <c:v>45841</c:v>
                </c:pt>
                <c:pt idx="381">
                  <c:v>45842</c:v>
                </c:pt>
                <c:pt idx="382">
                  <c:v>45845</c:v>
                </c:pt>
                <c:pt idx="383">
                  <c:v>45846</c:v>
                </c:pt>
                <c:pt idx="384">
                  <c:v>45847</c:v>
                </c:pt>
                <c:pt idx="385">
                  <c:v>45848</c:v>
                </c:pt>
                <c:pt idx="386">
                  <c:v>45849</c:v>
                </c:pt>
                <c:pt idx="387">
                  <c:v>45852</c:v>
                </c:pt>
                <c:pt idx="388">
                  <c:v>45853</c:v>
                </c:pt>
                <c:pt idx="389">
                  <c:v>45854</c:v>
                </c:pt>
                <c:pt idx="390">
                  <c:v>45855</c:v>
                </c:pt>
                <c:pt idx="391">
                  <c:v>45856</c:v>
                </c:pt>
                <c:pt idx="392">
                  <c:v>45859</c:v>
                </c:pt>
                <c:pt idx="393">
                  <c:v>45860</c:v>
                </c:pt>
                <c:pt idx="394">
                  <c:v>45861</c:v>
                </c:pt>
                <c:pt idx="395">
                  <c:v>45862</c:v>
                </c:pt>
                <c:pt idx="396">
                  <c:v>45863</c:v>
                </c:pt>
                <c:pt idx="397">
                  <c:v>45866</c:v>
                </c:pt>
                <c:pt idx="398">
                  <c:v>45867</c:v>
                </c:pt>
                <c:pt idx="399">
                  <c:v>45868</c:v>
                </c:pt>
                <c:pt idx="400">
                  <c:v>45869</c:v>
                </c:pt>
                <c:pt idx="401">
                  <c:v>45870</c:v>
                </c:pt>
                <c:pt idx="402">
                  <c:v>45873</c:v>
                </c:pt>
                <c:pt idx="403">
                  <c:v>45874</c:v>
                </c:pt>
                <c:pt idx="404">
                  <c:v>45875</c:v>
                </c:pt>
                <c:pt idx="405">
                  <c:v>45876</c:v>
                </c:pt>
                <c:pt idx="406">
                  <c:v>45877</c:v>
                </c:pt>
                <c:pt idx="407">
                  <c:v>45880</c:v>
                </c:pt>
                <c:pt idx="408">
                  <c:v>45881</c:v>
                </c:pt>
                <c:pt idx="409">
                  <c:v>45882</c:v>
                </c:pt>
                <c:pt idx="410">
                  <c:v>45883</c:v>
                </c:pt>
                <c:pt idx="411">
                  <c:v>45884</c:v>
                </c:pt>
                <c:pt idx="412">
                  <c:v>45887</c:v>
                </c:pt>
                <c:pt idx="413">
                  <c:v>45888</c:v>
                </c:pt>
                <c:pt idx="414">
                  <c:v>45889</c:v>
                </c:pt>
                <c:pt idx="415">
                  <c:v>45890</c:v>
                </c:pt>
                <c:pt idx="416">
                  <c:v>45891</c:v>
                </c:pt>
                <c:pt idx="417">
                  <c:v>45894</c:v>
                </c:pt>
                <c:pt idx="418">
                  <c:v>45895</c:v>
                </c:pt>
                <c:pt idx="419">
                  <c:v>45896</c:v>
                </c:pt>
                <c:pt idx="420">
                  <c:v>45897</c:v>
                </c:pt>
                <c:pt idx="421">
                  <c:v>45898</c:v>
                </c:pt>
                <c:pt idx="422">
                  <c:v>45901</c:v>
                </c:pt>
                <c:pt idx="423">
                  <c:v>45902</c:v>
                </c:pt>
                <c:pt idx="424">
                  <c:v>45903</c:v>
                </c:pt>
                <c:pt idx="425">
                  <c:v>45904</c:v>
                </c:pt>
                <c:pt idx="426">
                  <c:v>45905</c:v>
                </c:pt>
                <c:pt idx="427">
                  <c:v>45908</c:v>
                </c:pt>
                <c:pt idx="428">
                  <c:v>45909</c:v>
                </c:pt>
                <c:pt idx="429">
                  <c:v>45910</c:v>
                </c:pt>
                <c:pt idx="430">
                  <c:v>45911</c:v>
                </c:pt>
                <c:pt idx="431">
                  <c:v>45912</c:v>
                </c:pt>
                <c:pt idx="432">
                  <c:v>45915</c:v>
                </c:pt>
                <c:pt idx="433">
                  <c:v>45916</c:v>
                </c:pt>
                <c:pt idx="434">
                  <c:v>45917</c:v>
                </c:pt>
                <c:pt idx="435">
                  <c:v>45918</c:v>
                </c:pt>
                <c:pt idx="436">
                  <c:v>45919</c:v>
                </c:pt>
                <c:pt idx="437">
                  <c:v>45922</c:v>
                </c:pt>
                <c:pt idx="438">
                  <c:v>45923</c:v>
                </c:pt>
                <c:pt idx="439">
                  <c:v>45924</c:v>
                </c:pt>
                <c:pt idx="440">
                  <c:v>45925</c:v>
                </c:pt>
                <c:pt idx="441">
                  <c:v>45926</c:v>
                </c:pt>
                <c:pt idx="442">
                  <c:v>45929</c:v>
                </c:pt>
                <c:pt idx="443">
                  <c:v>45930</c:v>
                </c:pt>
                <c:pt idx="444">
                  <c:v>45931</c:v>
                </c:pt>
                <c:pt idx="445">
                  <c:v>45932</c:v>
                </c:pt>
                <c:pt idx="446">
                  <c:v>45933</c:v>
                </c:pt>
                <c:pt idx="447">
                  <c:v>45936</c:v>
                </c:pt>
                <c:pt idx="448">
                  <c:v>45937</c:v>
                </c:pt>
                <c:pt idx="449">
                  <c:v>45938</c:v>
                </c:pt>
                <c:pt idx="450">
                  <c:v>45939</c:v>
                </c:pt>
                <c:pt idx="451">
                  <c:v>45940</c:v>
                </c:pt>
                <c:pt idx="452">
                  <c:v>45943</c:v>
                </c:pt>
                <c:pt idx="453">
                  <c:v>45944</c:v>
                </c:pt>
                <c:pt idx="454">
                  <c:v>45945</c:v>
                </c:pt>
                <c:pt idx="455">
                  <c:v>45946</c:v>
                </c:pt>
                <c:pt idx="456">
                  <c:v>45947</c:v>
                </c:pt>
                <c:pt idx="457">
                  <c:v>45950</c:v>
                </c:pt>
                <c:pt idx="458">
                  <c:v>45951</c:v>
                </c:pt>
                <c:pt idx="459">
                  <c:v>45952</c:v>
                </c:pt>
                <c:pt idx="460">
                  <c:v>45953</c:v>
                </c:pt>
                <c:pt idx="461">
                  <c:v>45954</c:v>
                </c:pt>
                <c:pt idx="462">
                  <c:v>45957</c:v>
                </c:pt>
                <c:pt idx="463">
                  <c:v>45958</c:v>
                </c:pt>
                <c:pt idx="464">
                  <c:v>45959</c:v>
                </c:pt>
                <c:pt idx="465">
                  <c:v>45960</c:v>
                </c:pt>
                <c:pt idx="466">
                  <c:v>45961</c:v>
                </c:pt>
                <c:pt idx="467">
                  <c:v>45964</c:v>
                </c:pt>
                <c:pt idx="468">
                  <c:v>45965</c:v>
                </c:pt>
                <c:pt idx="469">
                  <c:v>45966</c:v>
                </c:pt>
                <c:pt idx="470">
                  <c:v>45967</c:v>
                </c:pt>
                <c:pt idx="471">
                  <c:v>45968</c:v>
                </c:pt>
                <c:pt idx="472">
                  <c:v>45971</c:v>
                </c:pt>
                <c:pt idx="473">
                  <c:v>45972</c:v>
                </c:pt>
                <c:pt idx="474">
                  <c:v>45973</c:v>
                </c:pt>
                <c:pt idx="475">
                  <c:v>45974</c:v>
                </c:pt>
                <c:pt idx="476">
                  <c:v>45975</c:v>
                </c:pt>
                <c:pt idx="477">
                  <c:v>45978</c:v>
                </c:pt>
                <c:pt idx="478">
                  <c:v>45979</c:v>
                </c:pt>
                <c:pt idx="479">
                  <c:v>45980</c:v>
                </c:pt>
                <c:pt idx="480">
                  <c:v>45981</c:v>
                </c:pt>
                <c:pt idx="481">
                  <c:v>45982</c:v>
                </c:pt>
                <c:pt idx="482">
                  <c:v>45985</c:v>
                </c:pt>
                <c:pt idx="483">
                  <c:v>45986</c:v>
                </c:pt>
                <c:pt idx="484">
                  <c:v>45987</c:v>
                </c:pt>
                <c:pt idx="485">
                  <c:v>45988</c:v>
                </c:pt>
                <c:pt idx="486">
                  <c:v>45989</c:v>
                </c:pt>
                <c:pt idx="487">
                  <c:v>45992</c:v>
                </c:pt>
                <c:pt idx="488">
                  <c:v>45993</c:v>
                </c:pt>
                <c:pt idx="489">
                  <c:v>45994</c:v>
                </c:pt>
                <c:pt idx="490">
                  <c:v>45995</c:v>
                </c:pt>
                <c:pt idx="491">
                  <c:v>45996</c:v>
                </c:pt>
                <c:pt idx="492">
                  <c:v>45999</c:v>
                </c:pt>
                <c:pt idx="493">
                  <c:v>46000</c:v>
                </c:pt>
                <c:pt idx="494">
                  <c:v>46001</c:v>
                </c:pt>
                <c:pt idx="495">
                  <c:v>46002</c:v>
                </c:pt>
                <c:pt idx="496">
                  <c:v>46003</c:v>
                </c:pt>
                <c:pt idx="497">
                  <c:v>46006</c:v>
                </c:pt>
                <c:pt idx="498">
                  <c:v>46007</c:v>
                </c:pt>
                <c:pt idx="499">
                  <c:v>46008</c:v>
                </c:pt>
                <c:pt idx="500">
                  <c:v>46009</c:v>
                </c:pt>
                <c:pt idx="501">
                  <c:v>46010</c:v>
                </c:pt>
                <c:pt idx="502">
                  <c:v>46013</c:v>
                </c:pt>
                <c:pt idx="503">
                  <c:v>46014</c:v>
                </c:pt>
                <c:pt idx="504">
                  <c:v>46020</c:v>
                </c:pt>
                <c:pt idx="505">
                  <c:v>46021</c:v>
                </c:pt>
              </c:numCache>
            </c:numRef>
          </c:cat>
          <c:val>
            <c:numRef>
              <c:f>'Rendimenti 24-25'!$C$3:$C$508</c:f>
              <c:numCache>
                <c:formatCode>0.00%</c:formatCode>
                <c:ptCount val="506"/>
                <c:pt idx="0">
                  <c:v>-1.6792887718142916E-2</c:v>
                </c:pt>
                <c:pt idx="1">
                  <c:v>-3.0140656396517113E-2</c:v>
                </c:pt>
                <c:pt idx="2">
                  <c:v>-1.611418047882143E-3</c:v>
                </c:pt>
                <c:pt idx="3">
                  <c:v>1.8791791560986971E-2</c:v>
                </c:pt>
                <c:pt idx="4">
                  <c:v>7.6949190901888943E-3</c:v>
                </c:pt>
                <c:pt idx="5">
                  <c:v>7.1869736103312813E-3</c:v>
                </c:pt>
                <c:pt idx="6">
                  <c:v>-9.7000780466050228E-3</c:v>
                </c:pt>
                <c:pt idx="7">
                  <c:v>-5.6293627561356863E-4</c:v>
                </c:pt>
                <c:pt idx="8">
                  <c:v>-1.0476512335248312E-2</c:v>
                </c:pt>
                <c:pt idx="9">
                  <c:v>-2.0947176684881642E-2</c:v>
                </c:pt>
                <c:pt idx="10">
                  <c:v>-3.7674418604651101E-2</c:v>
                </c:pt>
                <c:pt idx="11">
                  <c:v>-3.3832769453842572E-3</c:v>
                </c:pt>
                <c:pt idx="12">
                  <c:v>-1.6973811833171746E-3</c:v>
                </c:pt>
                <c:pt idx="13">
                  <c:v>1.1901870293903202E-2</c:v>
                </c:pt>
                <c:pt idx="14">
                  <c:v>3.8406144983198203E-3</c:v>
                </c:pt>
                <c:pt idx="15">
                  <c:v>-6.814921090387463E-3</c:v>
                </c:pt>
                <c:pt idx="16">
                  <c:v>5.7421451787649097E-2</c:v>
                </c:pt>
                <c:pt idx="17">
                  <c:v>1.2408925318761423E-2</c:v>
                </c:pt>
                <c:pt idx="18">
                  <c:v>7.8713594962322251E-4</c:v>
                </c:pt>
                <c:pt idx="19">
                  <c:v>9.101123595505644E-3</c:v>
                </c:pt>
                <c:pt idx="20">
                  <c:v>-1.9485580670303974E-2</c:v>
                </c:pt>
                <c:pt idx="21">
                  <c:v>-2.078128548716782E-2</c:v>
                </c:pt>
                <c:pt idx="22">
                  <c:v>1.4844021802157034E-2</c:v>
                </c:pt>
                <c:pt idx="23">
                  <c:v>3.9995429093817201E-3</c:v>
                </c:pt>
                <c:pt idx="24">
                  <c:v>2.7316184839516833E-3</c:v>
                </c:pt>
                <c:pt idx="25">
                  <c:v>-4.4267877412031854E-3</c:v>
                </c:pt>
                <c:pt idx="26">
                  <c:v>-1.7215824877436905E-2</c:v>
                </c:pt>
                <c:pt idx="27">
                  <c:v>-3.8283062645011402E-3</c:v>
                </c:pt>
                <c:pt idx="28">
                  <c:v>1.4556888319552812E-2</c:v>
                </c:pt>
                <c:pt idx="29">
                  <c:v>-2.0890725436180067E-2</c:v>
                </c:pt>
                <c:pt idx="30">
                  <c:v>2.4970691676436223E-2</c:v>
                </c:pt>
                <c:pt idx="31">
                  <c:v>-4.2319569941668134E-3</c:v>
                </c:pt>
                <c:pt idx="32">
                  <c:v>1.2175511141741353E-2</c:v>
                </c:pt>
                <c:pt idx="33">
                  <c:v>1.9745801180208748E-2</c:v>
                </c:pt>
                <c:pt idx="34">
                  <c:v>7.7898953928333282E-3</c:v>
                </c:pt>
                <c:pt idx="35">
                  <c:v>1.766784452296782E-3</c:v>
                </c:pt>
                <c:pt idx="36">
                  <c:v>3.516313932980597E-2</c:v>
                </c:pt>
                <c:pt idx="37">
                  <c:v>5.1112767543393034E-3</c:v>
                </c:pt>
                <c:pt idx="38">
                  <c:v>-3.072359360101772E-3</c:v>
                </c:pt>
                <c:pt idx="39">
                  <c:v>-2.1253985122206186E-4</c:v>
                </c:pt>
                <c:pt idx="40">
                  <c:v>8.9285714285714645E-3</c:v>
                </c:pt>
                <c:pt idx="41">
                  <c:v>-1.4327855035819631E-2</c:v>
                </c:pt>
                <c:pt idx="42">
                  <c:v>-6.4129970072683063E-4</c:v>
                </c:pt>
                <c:pt idx="43">
                  <c:v>-1.3368983957219251E-2</c:v>
                </c:pt>
                <c:pt idx="44">
                  <c:v>3.2520325203251725E-3</c:v>
                </c:pt>
                <c:pt idx="45">
                  <c:v>4.6461372231227102E-3</c:v>
                </c:pt>
                <c:pt idx="46">
                  <c:v>1.3121101312110119E-2</c:v>
                </c:pt>
                <c:pt idx="47">
                  <c:v>3.9278131634818509E-3</c:v>
                </c:pt>
                <c:pt idx="48">
                  <c:v>-1.4803849000738752E-3</c:v>
                </c:pt>
                <c:pt idx="49">
                  <c:v>2.0544318542835938E-2</c:v>
                </c:pt>
                <c:pt idx="50">
                  <c:v>3.8445574348863733E-2</c:v>
                </c:pt>
                <c:pt idx="51">
                  <c:v>3.172620534599048E-2</c:v>
                </c:pt>
                <c:pt idx="52">
                  <c:v>-7.2639225181598066E-3</c:v>
                </c:pt>
                <c:pt idx="53">
                  <c:v>-2.3902439024390272E-2</c:v>
                </c:pt>
                <c:pt idx="54">
                  <c:v>3.7481259370314842E-3</c:v>
                </c:pt>
                <c:pt idx="55">
                  <c:v>-4.5307443365695628E-3</c:v>
                </c:pt>
                <c:pt idx="56">
                  <c:v>-3.7011103330999756E-3</c:v>
                </c:pt>
                <c:pt idx="57">
                  <c:v>5.2710843373494553E-3</c:v>
                </c:pt>
                <c:pt idx="58">
                  <c:v>1.847690387016224E-2</c:v>
                </c:pt>
                <c:pt idx="59">
                  <c:v>1.71610688894348E-3</c:v>
                </c:pt>
                <c:pt idx="60">
                  <c:v>1.9579050416053709E-3</c:v>
                </c:pt>
                <c:pt idx="61">
                  <c:v>1.1235955056179832E-2</c:v>
                </c:pt>
                <c:pt idx="62">
                  <c:v>-2.2222222222222195E-2</c:v>
                </c:pt>
                <c:pt idx="63">
                  <c:v>-4.940711462450593E-3</c:v>
                </c:pt>
                <c:pt idx="64">
                  <c:v>8.4409136047665766E-3</c:v>
                </c:pt>
                <c:pt idx="65">
                  <c:v>-7.3855243722304289E-3</c:v>
                </c:pt>
                <c:pt idx="66">
                  <c:v>1.4880952380952382E-2</c:v>
                </c:pt>
                <c:pt idx="67">
                  <c:v>-1.7595307917888537E-2</c:v>
                </c:pt>
                <c:pt idx="68">
                  <c:v>-2.4875621890547263E-3</c:v>
                </c:pt>
                <c:pt idx="69">
                  <c:v>-3.4912718204488211E-3</c:v>
                </c:pt>
                <c:pt idx="70">
                  <c:v>-1.7017017017017043E-2</c:v>
                </c:pt>
                <c:pt idx="71">
                  <c:v>4.1751527494908292E-2</c:v>
                </c:pt>
                <c:pt idx="72">
                  <c:v>-1.02639296187683E-2</c:v>
                </c:pt>
                <c:pt idx="73">
                  <c:v>8.6419753086419748E-2</c:v>
                </c:pt>
                <c:pt idx="74">
                  <c:v>2.6818181818181845E-2</c:v>
                </c:pt>
                <c:pt idx="75">
                  <c:v>-5.7547587428066014E-3</c:v>
                </c:pt>
                <c:pt idx="76">
                  <c:v>-3.5618878005342072E-3</c:v>
                </c:pt>
                <c:pt idx="77">
                  <c:v>1.8319928507596041E-2</c:v>
                </c:pt>
                <c:pt idx="78">
                  <c:v>-8.7757788503737188E-4</c:v>
                </c:pt>
                <c:pt idx="79">
                  <c:v>-5.7092665788317214E-3</c:v>
                </c:pt>
                <c:pt idx="80">
                  <c:v>1.9876325088339222E-2</c:v>
                </c:pt>
                <c:pt idx="81">
                  <c:v>6.0632308358597037E-3</c:v>
                </c:pt>
                <c:pt idx="82">
                  <c:v>-2.5398191993112378E-2</c:v>
                </c:pt>
                <c:pt idx="83">
                  <c:v>-1.0600706713780944E-2</c:v>
                </c:pt>
                <c:pt idx="84">
                  <c:v>4.464285714285714E-3</c:v>
                </c:pt>
                <c:pt idx="85">
                  <c:v>4.444444444444192E-4</c:v>
                </c:pt>
                <c:pt idx="86">
                  <c:v>-1.3327410039982231E-2</c:v>
                </c:pt>
                <c:pt idx="87">
                  <c:v>1.8009905447996654E-3</c:v>
                </c:pt>
                <c:pt idx="88">
                  <c:v>3.595505617977579E-3</c:v>
                </c:pt>
                <c:pt idx="89">
                  <c:v>4.9261083743842105E-3</c:v>
                </c:pt>
                <c:pt idx="90">
                  <c:v>0</c:v>
                </c:pt>
                <c:pt idx="91">
                  <c:v>1.2032085561497275E-2</c:v>
                </c:pt>
                <c:pt idx="92">
                  <c:v>2.2016732716864818E-2</c:v>
                </c:pt>
                <c:pt idx="93">
                  <c:v>-7.7552778974579193E-3</c:v>
                </c:pt>
                <c:pt idx="94">
                  <c:v>-6.0790273556231246E-3</c:v>
                </c:pt>
                <c:pt idx="95">
                  <c:v>-5.242463958060363E-3</c:v>
                </c:pt>
                <c:pt idx="96">
                  <c:v>1.3175230566535414E-3</c:v>
                </c:pt>
                <c:pt idx="97">
                  <c:v>-1.1403508771929799E-2</c:v>
                </c:pt>
                <c:pt idx="98">
                  <c:v>-1.1091393078970719E-2</c:v>
                </c:pt>
                <c:pt idx="99">
                  <c:v>4.4863167339614174E-3</c:v>
                </c:pt>
                <c:pt idx="100">
                  <c:v>-5.3595355069228096E-3</c:v>
                </c:pt>
                <c:pt idx="101">
                  <c:v>-1.796138302649202E-3</c:v>
                </c:pt>
                <c:pt idx="102">
                  <c:v>2.1592442645074147E-2</c:v>
                </c:pt>
                <c:pt idx="103">
                  <c:v>1.9374724790841066E-2</c:v>
                </c:pt>
                <c:pt idx="104">
                  <c:v>0</c:v>
                </c:pt>
                <c:pt idx="105">
                  <c:v>6.047516198704128E-3</c:v>
                </c:pt>
                <c:pt idx="106">
                  <c:v>-2.1468441391155001E-3</c:v>
                </c:pt>
                <c:pt idx="107">
                  <c:v>-3.0120481927711578E-3</c:v>
                </c:pt>
                <c:pt idx="108">
                  <c:v>-2.1579628830384117E-3</c:v>
                </c:pt>
                <c:pt idx="109">
                  <c:v>-8.6505190311413776E-4</c:v>
                </c:pt>
                <c:pt idx="110">
                  <c:v>-5.6277056277056767E-3</c:v>
                </c:pt>
                <c:pt idx="111">
                  <c:v>-1.6978667827601122E-2</c:v>
                </c:pt>
                <c:pt idx="112">
                  <c:v>2.0372010628875083E-2</c:v>
                </c:pt>
                <c:pt idx="113">
                  <c:v>-1.258680555555558E-2</c:v>
                </c:pt>
                <c:pt idx="114">
                  <c:v>-1.1428571428571404E-2</c:v>
                </c:pt>
                <c:pt idx="115">
                  <c:v>-2.5789239662072083E-2</c:v>
                </c:pt>
                <c:pt idx="116">
                  <c:v>-1.4148790506617957E-2</c:v>
                </c:pt>
                <c:pt idx="117">
                  <c:v>-4.6296296296296294E-3</c:v>
                </c:pt>
                <c:pt idx="118">
                  <c:v>2.8837209302325528E-2</c:v>
                </c:pt>
                <c:pt idx="119">
                  <c:v>-1.5370705244122864E-2</c:v>
                </c:pt>
                <c:pt idx="120">
                  <c:v>1.0560146923783209E-2</c:v>
                </c:pt>
                <c:pt idx="121">
                  <c:v>-9.9954566106314792E-3</c:v>
                </c:pt>
                <c:pt idx="122">
                  <c:v>1.9733822854520345E-2</c:v>
                </c:pt>
                <c:pt idx="123">
                  <c:v>1.8001800180018259E-3</c:v>
                </c:pt>
                <c:pt idx="124">
                  <c:v>1.7969451931716339E-3</c:v>
                </c:pt>
                <c:pt idx="125">
                  <c:v>-1.5695067264573991E-2</c:v>
                </c:pt>
                <c:pt idx="126">
                  <c:v>-1.5945330296127564E-2</c:v>
                </c:pt>
                <c:pt idx="127">
                  <c:v>9.7222222222221964E-3</c:v>
                </c:pt>
                <c:pt idx="128">
                  <c:v>6.4190738193489489E-3</c:v>
                </c:pt>
                <c:pt idx="129">
                  <c:v>3.644646924829209E-3</c:v>
                </c:pt>
                <c:pt idx="130">
                  <c:v>-6.8088969586926913E-3</c:v>
                </c:pt>
                <c:pt idx="131">
                  <c:v>-1.2340036563071375E-2</c:v>
                </c:pt>
                <c:pt idx="132">
                  <c:v>2.4062933826932056E-2</c:v>
                </c:pt>
                <c:pt idx="133">
                  <c:v>2.0334387708992319E-2</c:v>
                </c:pt>
                <c:pt idx="134">
                  <c:v>2.3914968999114158E-2</c:v>
                </c:pt>
                <c:pt idx="135">
                  <c:v>8.650519031142606E-4</c:v>
                </c:pt>
                <c:pt idx="136">
                  <c:v>-1.1668107173725224E-2</c:v>
                </c:pt>
                <c:pt idx="137">
                  <c:v>2.0988194140795852E-2</c:v>
                </c:pt>
                <c:pt idx="138">
                  <c:v>-2.9978586723768252E-3</c:v>
                </c:pt>
                <c:pt idx="139">
                  <c:v>-2.4484536082474299E-2</c:v>
                </c:pt>
                <c:pt idx="140">
                  <c:v>7.045354469396717E-3</c:v>
                </c:pt>
                <c:pt idx="141">
                  <c:v>7.4333187581985885E-3</c:v>
                </c:pt>
                <c:pt idx="142">
                  <c:v>9.5486111111110616E-3</c:v>
                </c:pt>
                <c:pt idx="143">
                  <c:v>-1.5047291487532245E-2</c:v>
                </c:pt>
                <c:pt idx="144">
                  <c:v>1.702313400261897E-2</c:v>
                </c:pt>
                <c:pt idx="145">
                  <c:v>1.2017167381974298E-2</c:v>
                </c:pt>
                <c:pt idx="146">
                  <c:v>3.3927056827819462E-3</c:v>
                </c:pt>
                <c:pt idx="147">
                  <c:v>-2.2400676246830023E-2</c:v>
                </c:pt>
                <c:pt idx="148">
                  <c:v>-2.5075659316904499E-2</c:v>
                </c:pt>
                <c:pt idx="149">
                  <c:v>-3.0155210643015573E-2</c:v>
                </c:pt>
                <c:pt idx="150">
                  <c:v>-1.7375400091449396E-2</c:v>
                </c:pt>
                <c:pt idx="151">
                  <c:v>-7.9106561191252533E-3</c:v>
                </c:pt>
                <c:pt idx="152">
                  <c:v>1.6416510318949345E-2</c:v>
                </c:pt>
                <c:pt idx="153">
                  <c:v>-5.5376095985232516E-3</c:v>
                </c:pt>
                <c:pt idx="154">
                  <c:v>-4.1763341067285647E-3</c:v>
                </c:pt>
                <c:pt idx="155">
                  <c:v>-1.0251630941286061E-2</c:v>
                </c:pt>
                <c:pt idx="156">
                  <c:v>4.2372881355932472E-3</c:v>
                </c:pt>
                <c:pt idx="157">
                  <c:v>1.8284106891701721E-2</c:v>
                </c:pt>
                <c:pt idx="158">
                  <c:v>5.5248618784531174E-3</c:v>
                </c:pt>
                <c:pt idx="159">
                  <c:v>-6.4102564102564361E-3</c:v>
                </c:pt>
                <c:pt idx="160">
                  <c:v>2.7649769585253196E-3</c:v>
                </c:pt>
                <c:pt idx="161">
                  <c:v>-1.6084558823529414E-2</c:v>
                </c:pt>
                <c:pt idx="162">
                  <c:v>1.5413358243811357E-2</c:v>
                </c:pt>
                <c:pt idx="163">
                  <c:v>4.5998160073594443E-4</c:v>
                </c:pt>
                <c:pt idx="164">
                  <c:v>7.816091954022936E-3</c:v>
                </c:pt>
                <c:pt idx="165">
                  <c:v>-1.3686131386860536E-3</c:v>
                </c:pt>
                <c:pt idx="166">
                  <c:v>2.1927820922795719E-2</c:v>
                </c:pt>
                <c:pt idx="167">
                  <c:v>1.4751899865891871E-2</c:v>
                </c:pt>
                <c:pt idx="168">
                  <c:v>2.0264317180616716E-2</c:v>
                </c:pt>
                <c:pt idx="169">
                  <c:v>1.7271157167530471E-3</c:v>
                </c:pt>
                <c:pt idx="170">
                  <c:v>-8.6206896551724137E-3</c:v>
                </c:pt>
                <c:pt idx="171">
                  <c:v>0</c:v>
                </c:pt>
                <c:pt idx="172">
                  <c:v>-2.391304347826087E-2</c:v>
                </c:pt>
                <c:pt idx="173">
                  <c:v>-1.1135857461024499E-2</c:v>
                </c:pt>
                <c:pt idx="174">
                  <c:v>-5.8558558558559071E-3</c:v>
                </c:pt>
                <c:pt idx="175">
                  <c:v>-3.0357951971001308E-2</c:v>
                </c:pt>
                <c:pt idx="176">
                  <c:v>-2.2897196261682271E-2</c:v>
                </c:pt>
                <c:pt idx="177">
                  <c:v>1.7694882831181334E-2</c:v>
                </c:pt>
                <c:pt idx="178">
                  <c:v>2.6785714285714232E-2</c:v>
                </c:pt>
                <c:pt idx="179">
                  <c:v>0</c:v>
                </c:pt>
                <c:pt idx="180">
                  <c:v>3.6613272311213337E-3</c:v>
                </c:pt>
                <c:pt idx="181">
                  <c:v>8.2079343365252296E-3</c:v>
                </c:pt>
                <c:pt idx="182">
                  <c:v>-4.0705563093623052E-3</c:v>
                </c:pt>
                <c:pt idx="183">
                  <c:v>3.1335149863760244E-2</c:v>
                </c:pt>
                <c:pt idx="184">
                  <c:v>-4.0951122853368487E-2</c:v>
                </c:pt>
                <c:pt idx="185">
                  <c:v>3.2139577594122526E-3</c:v>
                </c:pt>
                <c:pt idx="186">
                  <c:v>9.1533180778032037E-3</c:v>
                </c:pt>
                <c:pt idx="187">
                  <c:v>9.0702947845804991E-3</c:v>
                </c:pt>
                <c:pt idx="188">
                  <c:v>5.0786516853932637E-2</c:v>
                </c:pt>
                <c:pt idx="189">
                  <c:v>2.7801539777587682E-2</c:v>
                </c:pt>
                <c:pt idx="190">
                  <c:v>-9.9875156054931562E-3</c:v>
                </c:pt>
                <c:pt idx="191">
                  <c:v>-2.1437578814627972E-2</c:v>
                </c:pt>
                <c:pt idx="192">
                  <c:v>1.8900343642611585E-2</c:v>
                </c:pt>
                <c:pt idx="193">
                  <c:v>-2.9510961214164783E-3</c:v>
                </c:pt>
                <c:pt idx="194">
                  <c:v>7.1881606765327212E-3</c:v>
                </c:pt>
                <c:pt idx="195">
                  <c:v>4.1981528127633391E-4</c:v>
                </c:pt>
                <c:pt idx="196">
                  <c:v>-1.3848090642047886E-2</c:v>
                </c:pt>
                <c:pt idx="197">
                  <c:v>3.8297872340425773E-3</c:v>
                </c:pt>
                <c:pt idx="198">
                  <c:v>-1.3565069944891974E-2</c:v>
                </c:pt>
                <c:pt idx="199">
                  <c:v>3.8676407391491437E-3</c:v>
                </c:pt>
                <c:pt idx="200">
                  <c:v>1.3698630136986375E-2</c:v>
                </c:pt>
                <c:pt idx="201">
                  <c:v>1.2246621621621524E-2</c:v>
                </c:pt>
                <c:pt idx="202">
                  <c:v>-6.2578222778473094E-2</c:v>
                </c:pt>
                <c:pt idx="203">
                  <c:v>2.6702269692924913E-3</c:v>
                </c:pt>
                <c:pt idx="204">
                  <c:v>1.1540168664003526E-2</c:v>
                </c:pt>
                <c:pt idx="205">
                  <c:v>-2.325581395348842E-2</c:v>
                </c:pt>
                <c:pt idx="206">
                  <c:v>-1.1230907457322551E-2</c:v>
                </c:pt>
                <c:pt idx="207">
                  <c:v>-1.8627896410722374E-2</c:v>
                </c:pt>
                <c:pt idx="208">
                  <c:v>0</c:v>
                </c:pt>
                <c:pt idx="209">
                  <c:v>4.6296296296296294E-3</c:v>
                </c:pt>
                <c:pt idx="210">
                  <c:v>-1.4746543778801791E-2</c:v>
                </c:pt>
                <c:pt idx="211">
                  <c:v>3.8353601496725856E-2</c:v>
                </c:pt>
                <c:pt idx="212">
                  <c:v>-5.4054054054053545E-3</c:v>
                </c:pt>
                <c:pt idx="213">
                  <c:v>-6.3405797101449531E-3</c:v>
                </c:pt>
                <c:pt idx="214">
                  <c:v>1.2306289881494934E-2</c:v>
                </c:pt>
                <c:pt idx="215">
                  <c:v>-7.203962179198534E-3</c:v>
                </c:pt>
                <c:pt idx="216">
                  <c:v>2.7210884353741239E-3</c:v>
                </c:pt>
                <c:pt idx="217">
                  <c:v>-3.6182722749886931E-2</c:v>
                </c:pt>
                <c:pt idx="218">
                  <c:v>4.5987799155326192E-2</c:v>
                </c:pt>
                <c:pt idx="219">
                  <c:v>-1.7496635262449555E-2</c:v>
                </c:pt>
                <c:pt idx="220">
                  <c:v>1.9634703196347084E-2</c:v>
                </c:pt>
                <c:pt idx="221">
                  <c:v>-2.552619793999112E-2</c:v>
                </c:pt>
                <c:pt idx="222">
                  <c:v>-3.2169117647058302E-3</c:v>
                </c:pt>
                <c:pt idx="223">
                  <c:v>5.993545412632471E-3</c:v>
                </c:pt>
                <c:pt idx="224">
                  <c:v>-1.4665444546287758E-2</c:v>
                </c:pt>
                <c:pt idx="225">
                  <c:v>9.3023255813948203E-4</c:v>
                </c:pt>
                <c:pt idx="226">
                  <c:v>-9.2936802973977699E-3</c:v>
                </c:pt>
                <c:pt idx="227">
                  <c:v>1.4071294559099971E-3</c:v>
                </c:pt>
                <c:pt idx="228">
                  <c:v>-1.1241217798594874E-2</c:v>
                </c:pt>
                <c:pt idx="229">
                  <c:v>1.5632401705352968E-2</c:v>
                </c:pt>
                <c:pt idx="230">
                  <c:v>3.1716417910447679E-2</c:v>
                </c:pt>
                <c:pt idx="231">
                  <c:v>3.6166365280289846E-3</c:v>
                </c:pt>
                <c:pt idx="232">
                  <c:v>-7.2072072072071813E-3</c:v>
                </c:pt>
                <c:pt idx="233">
                  <c:v>1.8148820326679023E-3</c:v>
                </c:pt>
                <c:pt idx="234">
                  <c:v>1.041666666666659E-2</c:v>
                </c:pt>
                <c:pt idx="235">
                  <c:v>3.182429403854771E-2</c:v>
                </c:pt>
                <c:pt idx="236">
                  <c:v>1.9548218940052129E-2</c:v>
                </c:pt>
                <c:pt idx="237">
                  <c:v>5.5389859394972792E-3</c:v>
                </c:pt>
                <c:pt idx="238">
                  <c:v>1.3559322033898256E-2</c:v>
                </c:pt>
                <c:pt idx="239">
                  <c:v>1.0033444816053536E-2</c:v>
                </c:pt>
                <c:pt idx="240">
                  <c:v>-1.2417218543046359E-2</c:v>
                </c:pt>
                <c:pt idx="241">
                  <c:v>7.124895222129158E-3</c:v>
                </c:pt>
                <c:pt idx="242">
                  <c:v>4.9937578027465191E-3</c:v>
                </c:pt>
                <c:pt idx="243">
                  <c:v>1.2422360248447204E-2</c:v>
                </c:pt>
                <c:pt idx="244">
                  <c:v>-1.8404907975460124E-2</c:v>
                </c:pt>
                <c:pt idx="245">
                  <c:v>1.2500000000000001E-2</c:v>
                </c:pt>
                <c:pt idx="246">
                  <c:v>-3.2921810699588945E-3</c:v>
                </c:pt>
                <c:pt idx="247">
                  <c:v>-4.1288191577208916E-3</c:v>
                </c:pt>
                <c:pt idx="248">
                  <c:v>-2.1144278606965151E-2</c:v>
                </c:pt>
                <c:pt idx="249">
                  <c:v>1.2706480304956009E-3</c:v>
                </c:pt>
                <c:pt idx="250">
                  <c:v>-6.3451776649746192E-3</c:v>
                </c:pt>
                <c:pt idx="251">
                  <c:v>4.6828437633035088E-3</c:v>
                </c:pt>
                <c:pt idx="252">
                  <c:v>3.3898305084746243E-3</c:v>
                </c:pt>
                <c:pt idx="253">
                  <c:v>-4.2229729729739327E-4</c:v>
                </c:pt>
                <c:pt idx="254">
                  <c:v>-1.3096746937051096E-2</c:v>
                </c:pt>
                <c:pt idx="255">
                  <c:v>2.5256849315068518E-2</c:v>
                </c:pt>
                <c:pt idx="256">
                  <c:v>1.5866388308977082E-2</c:v>
                </c:pt>
                <c:pt idx="257">
                  <c:v>5.7542129058774242E-3</c:v>
                </c:pt>
                <c:pt idx="258">
                  <c:v>5.3126277073968593E-3</c:v>
                </c:pt>
                <c:pt idx="259">
                  <c:v>-8.9430894308942625E-3</c:v>
                </c:pt>
                <c:pt idx="260">
                  <c:v>-2.050861361771944E-2</c:v>
                </c:pt>
                <c:pt idx="261">
                  <c:v>-6.2814070351758788E-3</c:v>
                </c:pt>
                <c:pt idx="262">
                  <c:v>1.6013485040033641E-2</c:v>
                </c:pt>
                <c:pt idx="263">
                  <c:v>5.3919535462464184E-3</c:v>
                </c:pt>
                <c:pt idx="264">
                  <c:v>-2.8877887788779579E-3</c:v>
                </c:pt>
                <c:pt idx="265">
                  <c:v>6.6197765825404334E-3</c:v>
                </c:pt>
                <c:pt idx="266">
                  <c:v>4.1101520756265644E-4</c:v>
                </c:pt>
                <c:pt idx="267">
                  <c:v>6.0394412489728912E-2</c:v>
                </c:pt>
                <c:pt idx="268">
                  <c:v>3.0995738086011409E-3</c:v>
                </c:pt>
                <c:pt idx="269">
                  <c:v>-1.6994978756276469E-2</c:v>
                </c:pt>
                <c:pt idx="270">
                  <c:v>2.3575638506876002E-3</c:v>
                </c:pt>
                <c:pt idx="271">
                  <c:v>-5.8800470403763232E-3</c:v>
                </c:pt>
                <c:pt idx="272">
                  <c:v>1.1435331230283934E-2</c:v>
                </c:pt>
                <c:pt idx="273">
                  <c:v>1.1695906432748537E-2</c:v>
                </c:pt>
                <c:pt idx="274">
                  <c:v>-1.7726396917148342E-2</c:v>
                </c:pt>
                <c:pt idx="275">
                  <c:v>-5.4923499411534153E-3</c:v>
                </c:pt>
                <c:pt idx="276">
                  <c:v>3.9447731755421823E-4</c:v>
                </c:pt>
                <c:pt idx="277">
                  <c:v>-5.1261829652996171E-3</c:v>
                </c:pt>
                <c:pt idx="278">
                  <c:v>2.8537455410225874E-2</c:v>
                </c:pt>
                <c:pt idx="279">
                  <c:v>-2.2736030828516399E-2</c:v>
                </c:pt>
                <c:pt idx="280">
                  <c:v>1.4589905362776092E-2</c:v>
                </c:pt>
                <c:pt idx="281">
                  <c:v>-1.0104935872522435E-2</c:v>
                </c:pt>
                <c:pt idx="282">
                  <c:v>2.0416175893207652E-2</c:v>
                </c:pt>
                <c:pt idx="283">
                  <c:v>1.2312427856868202E-2</c:v>
                </c:pt>
                <c:pt idx="284">
                  <c:v>-1.6343595591030068E-2</c:v>
                </c:pt>
                <c:pt idx="285">
                  <c:v>3.8639876352395673E-3</c:v>
                </c:pt>
                <c:pt idx="286">
                  <c:v>-1.7705927636643658E-2</c:v>
                </c:pt>
                <c:pt idx="287">
                  <c:v>-1.7633228840125394E-2</c:v>
                </c:pt>
                <c:pt idx="288">
                  <c:v>-1.5556441962504896E-2</c:v>
                </c:pt>
                <c:pt idx="289">
                  <c:v>-3.6466774716369756E-3</c:v>
                </c:pt>
                <c:pt idx="290">
                  <c:v>-2.8466856445710331E-3</c:v>
                </c:pt>
                <c:pt idx="291">
                  <c:v>-4.0783034257746458E-4</c:v>
                </c:pt>
                <c:pt idx="292">
                  <c:v>9.7919216646267064E-3</c:v>
                </c:pt>
                <c:pt idx="293">
                  <c:v>-8.4848484848484614E-3</c:v>
                </c:pt>
                <c:pt idx="294">
                  <c:v>3.25998370008143E-3</c:v>
                </c:pt>
                <c:pt idx="295">
                  <c:v>8.1234768480909839E-3</c:v>
                </c:pt>
                <c:pt idx="296">
                  <c:v>-4.2304593070104757E-2</c:v>
                </c:pt>
                <c:pt idx="297">
                  <c:v>1.2620950778292443E-3</c:v>
                </c:pt>
                <c:pt idx="298">
                  <c:v>1.3445378151260456E-2</c:v>
                </c:pt>
                <c:pt idx="299">
                  <c:v>-1.9900497512437741E-2</c:v>
                </c:pt>
                <c:pt idx="300">
                  <c:v>-4.0609137055837539E-2</c:v>
                </c:pt>
                <c:pt idx="301">
                  <c:v>-1.940035273368609E-2</c:v>
                </c:pt>
                <c:pt idx="302">
                  <c:v>-4.9460431654676004E-3</c:v>
                </c:pt>
                <c:pt idx="303">
                  <c:v>-6.7781292363307726E-3</c:v>
                </c:pt>
                <c:pt idx="304">
                  <c:v>1.4558689717925333E-2</c:v>
                </c:pt>
                <c:pt idx="305">
                  <c:v>0</c:v>
                </c:pt>
                <c:pt idx="306">
                  <c:v>1.3452914798206788E-3</c:v>
                </c:pt>
                <c:pt idx="307">
                  <c:v>1.3434841021047916E-2</c:v>
                </c:pt>
                <c:pt idx="308">
                  <c:v>-1.4582412726469337E-2</c:v>
                </c:pt>
                <c:pt idx="309">
                  <c:v>4.9327354260089431E-3</c:v>
                </c:pt>
                <c:pt idx="310">
                  <c:v>-8.9245872378402504E-3</c:v>
                </c:pt>
                <c:pt idx="311">
                  <c:v>9.4552003601980836E-3</c:v>
                </c:pt>
                <c:pt idx="312">
                  <c:v>-1.2042818911685944E-2</c:v>
                </c:pt>
                <c:pt idx="313">
                  <c:v>2.257336343115124E-3</c:v>
                </c:pt>
                <c:pt idx="314">
                  <c:v>-4.5045045045042487E-4</c:v>
                </c:pt>
                <c:pt idx="315">
                  <c:v>-2.343397926994149E-2</c:v>
                </c:pt>
                <c:pt idx="316">
                  <c:v>3.0456852791878278E-2</c:v>
                </c:pt>
                <c:pt idx="317">
                  <c:v>-1.0300044782803454E-2</c:v>
                </c:pt>
                <c:pt idx="318">
                  <c:v>-0.11719457013574663</c:v>
                </c:pt>
                <c:pt idx="319">
                  <c:v>5.3818554587391669E-3</c:v>
                </c:pt>
                <c:pt idx="320">
                  <c:v>-4.9961763956156056E-2</c:v>
                </c:pt>
                <c:pt idx="321">
                  <c:v>1.8781862087469816E-2</c:v>
                </c:pt>
                <c:pt idx="322">
                  <c:v>-1.9489070318672579E-2</c:v>
                </c:pt>
                <c:pt idx="323">
                  <c:v>5.6943325275315572E-2</c:v>
                </c:pt>
                <c:pt idx="324">
                  <c:v>-4.5743329097840185E-3</c:v>
                </c:pt>
                <c:pt idx="325">
                  <c:v>3.2933367372989623E-2</c:v>
                </c:pt>
                <c:pt idx="326">
                  <c:v>-2.0266930301532489E-2</c:v>
                </c:pt>
                <c:pt idx="327">
                  <c:v>1.7658930373361391E-3</c:v>
                </c:pt>
                <c:pt idx="328">
                  <c:v>5.0365147318053038E-4</c:v>
                </c:pt>
                <c:pt idx="329">
                  <c:v>2.7938585451799561E-2</c:v>
                </c:pt>
                <c:pt idx="330">
                  <c:v>2.9872673849167596E-2</c:v>
                </c:pt>
                <c:pt idx="331">
                  <c:v>2.5202092249167772E-2</c:v>
                </c:pt>
                <c:pt idx="332">
                  <c:v>6.49350649350652E-3</c:v>
                </c:pt>
                <c:pt idx="333">
                  <c:v>1.8433179723502567E-3</c:v>
                </c:pt>
                <c:pt idx="334">
                  <c:v>-3.219871205151794E-2</c:v>
                </c:pt>
                <c:pt idx="335">
                  <c:v>-4.1349809885931642E-2</c:v>
                </c:pt>
                <c:pt idx="336">
                  <c:v>2.4789291026276649E-2</c:v>
                </c:pt>
                <c:pt idx="337">
                  <c:v>3.3865505563619599E-3</c:v>
                </c:pt>
                <c:pt idx="338">
                  <c:v>-1.2536162005785893E-2</c:v>
                </c:pt>
                <c:pt idx="339">
                  <c:v>1.0253906249999972E-2</c:v>
                </c:pt>
                <c:pt idx="340">
                  <c:v>9.6665055582406956E-3</c:v>
                </c:pt>
                <c:pt idx="341">
                  <c:v>4.7869794159882391E-4</c:v>
                </c:pt>
                <c:pt idx="342">
                  <c:v>3.7799043062200985E-2</c:v>
                </c:pt>
                <c:pt idx="343">
                  <c:v>3.088981097279847E-2</c:v>
                </c:pt>
                <c:pt idx="344">
                  <c:v>8.9445438282655218E-4</c:v>
                </c:pt>
                <c:pt idx="345">
                  <c:v>-2.1447721179624714E-2</c:v>
                </c:pt>
                <c:pt idx="346">
                  <c:v>4.5662100456618406E-4</c:v>
                </c:pt>
                <c:pt idx="347">
                  <c:v>-3.6513007759013372E-3</c:v>
                </c:pt>
                <c:pt idx="348">
                  <c:v>1.0994044892349873E-2</c:v>
                </c:pt>
                <c:pt idx="349">
                  <c:v>-1.8124150430447543E-3</c:v>
                </c:pt>
                <c:pt idx="350">
                  <c:v>-9.0785292782569211E-3</c:v>
                </c:pt>
                <c:pt idx="351">
                  <c:v>-1.9697663765460428E-2</c:v>
                </c:pt>
                <c:pt idx="352">
                  <c:v>2.1962616822429854E-2</c:v>
                </c:pt>
                <c:pt idx="353">
                  <c:v>8.2304526748971721E-3</c:v>
                </c:pt>
                <c:pt idx="354">
                  <c:v>-9.0702947845804991E-3</c:v>
                </c:pt>
                <c:pt idx="355">
                  <c:v>7.3226544622425373E-3</c:v>
                </c:pt>
                <c:pt idx="356">
                  <c:v>-2.7260336210813011E-3</c:v>
                </c:pt>
                <c:pt idx="357">
                  <c:v>-6.3781321184510509E-3</c:v>
                </c:pt>
                <c:pt idx="358">
                  <c:v>-8.253094910591393E-3</c:v>
                </c:pt>
                <c:pt idx="359">
                  <c:v>-1.0171058714748113E-2</c:v>
                </c:pt>
                <c:pt idx="360">
                  <c:v>-1.1209715086408247E-2</c:v>
                </c:pt>
                <c:pt idx="361">
                  <c:v>-1.4170996693433301E-3</c:v>
                </c:pt>
                <c:pt idx="362">
                  <c:v>9.9337748344370588E-3</c:v>
                </c:pt>
                <c:pt idx="363">
                  <c:v>-2.8103044496486855E-3</c:v>
                </c:pt>
                <c:pt idx="364">
                  <c:v>-1.4560826679192082E-2</c:v>
                </c:pt>
                <c:pt idx="365">
                  <c:v>-1.9542421353670271E-2</c:v>
                </c:pt>
                <c:pt idx="366">
                  <c:v>-2.7710257656781666E-2</c:v>
                </c:pt>
                <c:pt idx="367">
                  <c:v>6.5000000000000569E-3</c:v>
                </c:pt>
                <c:pt idx="368">
                  <c:v>-1.8628912071535022E-2</c:v>
                </c:pt>
                <c:pt idx="369">
                  <c:v>-5.0620096178194244E-4</c:v>
                </c:pt>
                <c:pt idx="370">
                  <c:v>-2.1017979235249316E-2</c:v>
                </c:pt>
                <c:pt idx="371">
                  <c:v>1.0863942058975656E-2</c:v>
                </c:pt>
                <c:pt idx="372">
                  <c:v>7.9324462640736077E-3</c:v>
                </c:pt>
                <c:pt idx="373">
                  <c:v>1.1424219345011425E-2</c:v>
                </c:pt>
                <c:pt idx="374">
                  <c:v>-1.0542168674698767E-2</c:v>
                </c:pt>
                <c:pt idx="375">
                  <c:v>-2.4860476915271466E-2</c:v>
                </c:pt>
                <c:pt idx="376">
                  <c:v>3.850156087408952E-2</c:v>
                </c:pt>
                <c:pt idx="377">
                  <c:v>-8.2665330661322936E-3</c:v>
                </c:pt>
                <c:pt idx="378">
                  <c:v>4.1677191209901494E-2</c:v>
                </c:pt>
                <c:pt idx="379">
                  <c:v>1.0184287099903117E-2</c:v>
                </c:pt>
                <c:pt idx="380">
                  <c:v>-3.8406144983197856E-3</c:v>
                </c:pt>
                <c:pt idx="381">
                  <c:v>-1.0602409638554163E-2</c:v>
                </c:pt>
                <c:pt idx="382">
                  <c:v>1.948368241597662E-2</c:v>
                </c:pt>
                <c:pt idx="383">
                  <c:v>-1.4333492594362702E-3</c:v>
                </c:pt>
                <c:pt idx="384">
                  <c:v>1.5789473684210582E-2</c:v>
                </c:pt>
                <c:pt idx="385">
                  <c:v>-4.7103155911456775E-4</c:v>
                </c:pt>
                <c:pt idx="386">
                  <c:v>-1.8850141376060323E-2</c:v>
                </c:pt>
                <c:pt idx="387">
                  <c:v>-7.6849183477425281E-3</c:v>
                </c:pt>
                <c:pt idx="388">
                  <c:v>5.3242981606969712E-3</c:v>
                </c:pt>
                <c:pt idx="389">
                  <c:v>-9.6292729898887167E-4</c:v>
                </c:pt>
                <c:pt idx="390">
                  <c:v>-4.8192771084337354E-3</c:v>
                </c:pt>
                <c:pt idx="391">
                  <c:v>-3.3898305084745211E-3</c:v>
                </c:pt>
                <c:pt idx="392">
                  <c:v>-3.8872691933916972E-3</c:v>
                </c:pt>
                <c:pt idx="393">
                  <c:v>-9.7560975609756097E-3</c:v>
                </c:pt>
                <c:pt idx="394">
                  <c:v>-1.5024630541871977E-2</c:v>
                </c:pt>
                <c:pt idx="395">
                  <c:v>-7.2518129532382529E-3</c:v>
                </c:pt>
                <c:pt idx="396">
                  <c:v>2.2670025188916304E-3</c:v>
                </c:pt>
                <c:pt idx="397">
                  <c:v>-1.1812013068610176E-2</c:v>
                </c:pt>
                <c:pt idx="398">
                  <c:v>5.595116988809737E-3</c:v>
                </c:pt>
                <c:pt idx="399">
                  <c:v>-0.11532625189681327</c:v>
                </c:pt>
                <c:pt idx="400">
                  <c:v>-3.9165237278444794E-2</c:v>
                </c:pt>
                <c:pt idx="401">
                  <c:v>-4.7604879500149442E-3</c:v>
                </c:pt>
                <c:pt idx="402">
                  <c:v>-2.6905829596411877E-3</c:v>
                </c:pt>
                <c:pt idx="403">
                  <c:v>-3.2973621103118186E-3</c:v>
                </c:pt>
                <c:pt idx="404">
                  <c:v>-2.0150375939849589E-2</c:v>
                </c:pt>
                <c:pt idx="405">
                  <c:v>2.2406384284837357E-2</c:v>
                </c:pt>
                <c:pt idx="406">
                  <c:v>5.7039927949564008E-3</c:v>
                </c:pt>
                <c:pt idx="407">
                  <c:v>-1.97014925373135E-2</c:v>
                </c:pt>
                <c:pt idx="408">
                  <c:v>1.4616321559074335E-2</c:v>
                </c:pt>
                <c:pt idx="409">
                  <c:v>8.4033613445378495E-3</c:v>
                </c:pt>
                <c:pt idx="410">
                  <c:v>-8.9285714285717666E-4</c:v>
                </c:pt>
                <c:pt idx="411">
                  <c:v>-9.8302055406613385E-3</c:v>
                </c:pt>
                <c:pt idx="412">
                  <c:v>4.2117930204573833E-3</c:v>
                </c:pt>
                <c:pt idx="413">
                  <c:v>1.4379868184541676E-2</c:v>
                </c:pt>
                <c:pt idx="414">
                  <c:v>5.3160070880093162E-3</c:v>
                </c:pt>
                <c:pt idx="415">
                  <c:v>-9.1069330199763984E-3</c:v>
                </c:pt>
                <c:pt idx="416">
                  <c:v>1.6602431070263757E-2</c:v>
                </c:pt>
                <c:pt idx="417">
                  <c:v>-1.4581510644502771E-2</c:v>
                </c:pt>
                <c:pt idx="418">
                  <c:v>-7.3986386504883107E-3</c:v>
                </c:pt>
                <c:pt idx="419">
                  <c:v>5.6648777579011156E-3</c:v>
                </c:pt>
                <c:pt idx="420">
                  <c:v>6.2259116513488462E-3</c:v>
                </c:pt>
                <c:pt idx="421">
                  <c:v>-1.9740718915733615E-2</c:v>
                </c:pt>
                <c:pt idx="422">
                  <c:v>-2.1039975954312853E-3</c:v>
                </c:pt>
                <c:pt idx="423">
                  <c:v>-1.1445783132530155E-2</c:v>
                </c:pt>
                <c:pt idx="424">
                  <c:v>4.8141377209018926E-2</c:v>
                </c:pt>
                <c:pt idx="425">
                  <c:v>6.6860465116279398E-3</c:v>
                </c:pt>
                <c:pt idx="426">
                  <c:v>1.4727115218018959E-2</c:v>
                </c:pt>
                <c:pt idx="427">
                  <c:v>3.6141149686966551E-2</c:v>
                </c:pt>
                <c:pt idx="428">
                  <c:v>-2.169733589673176E-2</c:v>
                </c:pt>
                <c:pt idx="429">
                  <c:v>1.403705783267827E-3</c:v>
                </c:pt>
                <c:pt idx="430">
                  <c:v>2.5231286795627532E-3</c:v>
                </c:pt>
                <c:pt idx="431">
                  <c:v>-1.0067114093959795E-2</c:v>
                </c:pt>
                <c:pt idx="432">
                  <c:v>7.3446327683616463E-3</c:v>
                </c:pt>
                <c:pt idx="433">
                  <c:v>-1.4301738642737023E-2</c:v>
                </c:pt>
                <c:pt idx="434">
                  <c:v>1.7354196301564786E-2</c:v>
                </c:pt>
                <c:pt idx="435">
                  <c:v>1.3982102908277404E-2</c:v>
                </c:pt>
                <c:pt idx="436">
                  <c:v>-1.0755653612796564E-2</c:v>
                </c:pt>
                <c:pt idx="437">
                  <c:v>-2.2302759966546177E-3</c:v>
                </c:pt>
                <c:pt idx="438">
                  <c:v>3.5205364626990844E-2</c:v>
                </c:pt>
                <c:pt idx="439">
                  <c:v>-2.6990553306342779E-3</c:v>
                </c:pt>
                <c:pt idx="440">
                  <c:v>-2.4086603518267868E-2</c:v>
                </c:pt>
                <c:pt idx="441">
                  <c:v>0</c:v>
                </c:pt>
                <c:pt idx="442">
                  <c:v>4.4370493621740592E-3</c:v>
                </c:pt>
                <c:pt idx="443">
                  <c:v>-9.3870789618994404E-3</c:v>
                </c:pt>
                <c:pt idx="444">
                  <c:v>3.9855072463768147E-2</c:v>
                </c:pt>
                <c:pt idx="445">
                  <c:v>-1.6081479496114252E-3</c:v>
                </c:pt>
                <c:pt idx="446">
                  <c:v>7.2483221476509763E-3</c:v>
                </c:pt>
                <c:pt idx="447">
                  <c:v>-7.9957356076762096E-4</c:v>
                </c:pt>
                <c:pt idx="448">
                  <c:v>-2.4006401707121292E-3</c:v>
                </c:pt>
                <c:pt idx="449">
                  <c:v>3.3155080213903683E-2</c:v>
                </c:pt>
                <c:pt idx="450">
                  <c:v>-9.3167701863353155E-3</c:v>
                </c:pt>
                <c:pt idx="451">
                  <c:v>-2.0376175548589372E-2</c:v>
                </c:pt>
                <c:pt idx="452">
                  <c:v>6.6666666666666671E-3</c:v>
                </c:pt>
                <c:pt idx="453">
                  <c:v>-9.2715231788079479E-3</c:v>
                </c:pt>
                <c:pt idx="454">
                  <c:v>1.2299465240641773E-2</c:v>
                </c:pt>
                <c:pt idx="455">
                  <c:v>1.7696777601690406E-2</c:v>
                </c:pt>
                <c:pt idx="456">
                  <c:v>-6.4884505580067482E-3</c:v>
                </c:pt>
                <c:pt idx="457">
                  <c:v>1.8286311389759665E-2</c:v>
                </c:pt>
                <c:pt idx="458">
                  <c:v>-7.6962544894820773E-4</c:v>
                </c:pt>
                <c:pt idx="459">
                  <c:v>-2.8498074454428812E-2</c:v>
                </c:pt>
                <c:pt idx="460">
                  <c:v>3.4355179704017216E-3</c:v>
                </c:pt>
                <c:pt idx="461">
                  <c:v>-1.2904924940742631E-2</c:v>
                </c:pt>
                <c:pt idx="462">
                  <c:v>-2.6680896478127733E-4</c:v>
                </c:pt>
                <c:pt idx="463">
                  <c:v>-1.5745930077395189E-2</c:v>
                </c:pt>
                <c:pt idx="464">
                  <c:v>-0.10385032537960957</c:v>
                </c:pt>
                <c:pt idx="465">
                  <c:v>1.3313161875945468E-2</c:v>
                </c:pt>
                <c:pt idx="466">
                  <c:v>-2.1797551507912676E-2</c:v>
                </c:pt>
                <c:pt idx="467">
                  <c:v>-1.0073260073260107E-2</c:v>
                </c:pt>
                <c:pt idx="468">
                  <c:v>-2.7135368485969816E-2</c:v>
                </c:pt>
                <c:pt idx="469">
                  <c:v>9.5087163232963554E-3</c:v>
                </c:pt>
                <c:pt idx="470">
                  <c:v>6.2794348508630657E-4</c:v>
                </c:pt>
                <c:pt idx="471">
                  <c:v>-1.1295889551302058E-2</c:v>
                </c:pt>
                <c:pt idx="472">
                  <c:v>9.520787051728166E-4</c:v>
                </c:pt>
                <c:pt idx="473">
                  <c:v>2.916930881420433E-2</c:v>
                </c:pt>
                <c:pt idx="474">
                  <c:v>1.5403573629081947E-2</c:v>
                </c:pt>
                <c:pt idx="475">
                  <c:v>-8.4951456310679956E-3</c:v>
                </c:pt>
                <c:pt idx="476">
                  <c:v>-1.0709914320685434E-2</c:v>
                </c:pt>
                <c:pt idx="477">
                  <c:v>-1.0207237859573186E-2</c:v>
                </c:pt>
                <c:pt idx="478">
                  <c:v>-3.8124999999999964E-2</c:v>
                </c:pt>
                <c:pt idx="479">
                  <c:v>-6.4977257959714096E-3</c:v>
                </c:pt>
                <c:pt idx="480">
                  <c:v>-4.2511445389143603E-3</c:v>
                </c:pt>
                <c:pt idx="481">
                  <c:v>-4.2692939244663754E-3</c:v>
                </c:pt>
                <c:pt idx="482">
                  <c:v>4.9472295514511877E-3</c:v>
                </c:pt>
                <c:pt idx="483">
                  <c:v>1.21430915654742E-2</c:v>
                </c:pt>
                <c:pt idx="484">
                  <c:v>3.0155642023346342E-2</c:v>
                </c:pt>
                <c:pt idx="485">
                  <c:v>4.721435316336166E-3</c:v>
                </c:pt>
                <c:pt idx="486">
                  <c:v>5.0125313283208737E-3</c:v>
                </c:pt>
                <c:pt idx="487">
                  <c:v>4.6758104738154616E-3</c:v>
                </c:pt>
                <c:pt idx="488">
                  <c:v>-4.0335091529631129E-3</c:v>
                </c:pt>
                <c:pt idx="489">
                  <c:v>-4.6728971962616819E-3</c:v>
                </c:pt>
                <c:pt idx="490">
                  <c:v>1.1893583724569676E-2</c:v>
                </c:pt>
                <c:pt idx="491">
                  <c:v>1.6393442622950855E-2</c:v>
                </c:pt>
                <c:pt idx="492">
                  <c:v>-2.4041387705417021E-2</c:v>
                </c:pt>
                <c:pt idx="493">
                  <c:v>-2.8063610851262154E-3</c:v>
                </c:pt>
                <c:pt idx="494">
                  <c:v>9.3808630393996239E-3</c:v>
                </c:pt>
                <c:pt idx="495">
                  <c:v>1.7657992565055725E-2</c:v>
                </c:pt>
                <c:pt idx="496">
                  <c:v>1.9786910197869101E-2</c:v>
                </c:pt>
                <c:pt idx="497">
                  <c:v>-7.462686567164179E-3</c:v>
                </c:pt>
                <c:pt idx="498">
                  <c:v>1.3834586466165482E-2</c:v>
                </c:pt>
                <c:pt idx="499">
                  <c:v>-2.1061999406704307E-2</c:v>
                </c:pt>
                <c:pt idx="500">
                  <c:v>1.2424242424242494E-2</c:v>
                </c:pt>
                <c:pt idx="501">
                  <c:v>-1.1673151750972863E-2</c:v>
                </c:pt>
                <c:pt idx="502">
                  <c:v>1.0296789824348984E-2</c:v>
                </c:pt>
                <c:pt idx="503">
                  <c:v>-1.4388489208633127E-2</c:v>
                </c:pt>
                <c:pt idx="504">
                  <c:v>2.3418491484184879E-2</c:v>
                </c:pt>
                <c:pt idx="505">
                  <c:v>4.7548291233284476E-3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1-6742-ABEE-E4580DB25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324944"/>
        <c:axId val="1502326656"/>
      </c:lineChart>
      <c:dateAx>
        <c:axId val="1502324944"/>
        <c:scaling>
          <c:orientation val="minMax"/>
        </c:scaling>
        <c:delete val="0"/>
        <c:axPos val="b"/>
        <c:numFmt formatCode="dd\-mmm\-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2326656"/>
        <c:crossesAt val="-15"/>
        <c:auto val="0"/>
        <c:lblOffset val="100"/>
        <c:baseTimeUnit val="days"/>
        <c:majorUnit val="1"/>
        <c:majorTimeUnit val="months"/>
      </c:dateAx>
      <c:valAx>
        <c:axId val="1502326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bg1"/>
                    </a:solidFill>
                  </a:rPr>
                  <a:t>% rendimenti</a:t>
                </a:r>
                <a:r>
                  <a:rPr lang="it-IT" baseline="0">
                    <a:solidFill>
                      <a:schemeClr val="bg1"/>
                    </a:solidFill>
                  </a:rPr>
                  <a:t> giornalieri</a:t>
                </a:r>
                <a:endParaRPr lang="it-IT">
                  <a:solidFill>
                    <a:schemeClr val="bg1"/>
                  </a:solidFill>
                </a:endParaRPr>
              </a:p>
            </c:rich>
          </c:tx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232494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 anchor="t" anchorCtr="0"/>
    <a:lstStyle/>
    <a:p>
      <a:pPr>
        <a:defRPr/>
      </a:pPr>
      <a:endParaRPr lang="it-IT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r>
              <a:rPr lang="it-IT" sz="1400" b="1" i="0" u="none" strike="noStrike" baseline="0">
                <a:solidFill>
                  <a:schemeClr val="bg1"/>
                </a:solidFill>
                <a:latin typeface="Aptos Narrow" panose="02110004020202020204"/>
              </a:rPr>
              <a:t>Distribuzione dei rendimenti giornalieri logaritmici di ADSGN.DE (gennaio 2019-dicembre 2023)</a:t>
            </a:r>
          </a:p>
          <a:p>
            <a:pPr algn="ctr" rtl="0">
              <a:defRPr>
                <a:solidFill>
                  <a:schemeClr val="bg1"/>
                </a:solidFill>
              </a:defRPr>
            </a:pPr>
            <a:endParaRPr lang="it-IT" sz="1400" b="1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8C4C6243-8C64-4074-B430-C67DF45D0028}">
          <cx:tx>
            <cx:txData>
              <cx:f>_xlchart.v1.1</cx:f>
              <cx:v>LN rendimenti giornalieri Adidas</cx:v>
            </cx:txData>
          </cx:tx>
          <cx:spPr>
            <a:solidFill>
              <a:schemeClr val="accent4"/>
            </a:solidFill>
            <a:ln>
              <a:solidFill>
                <a:schemeClr val="tx1"/>
              </a:solidFill>
            </a:ln>
          </cx:spPr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tle>
          <cx:tx>
            <cx:txData>
              <cx:v>% intervalli di rendimenti giornalieri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bg1"/>
                  </a:solidFill>
                </a:defRPr>
              </a:pPr>
              <a:r>
                <a:rPr lang="it-IT" sz="900" b="0" i="0" u="none" strike="noStrike" baseline="0">
                  <a:solidFill>
                    <a:schemeClr val="bg1"/>
                  </a:solidFill>
                  <a:latin typeface="Aptos Narrow" panose="02110004020202020204"/>
                </a:rPr>
                <a:t>% intervalli di rendimenti giornalieri</a:t>
              </a:r>
            </a:p>
          </cx:txPr>
        </cx:title>
        <cx:majorTickMarks type="out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it-IT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Frequenza delle osservazioni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chemeClr val="bg1"/>
                  </a:solidFill>
                  <a:latin typeface="Aptos Narrow" panose="02110004020202020204"/>
                </a:rPr>
                <a:t>Frequenza delle osservazioni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it-IT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  <cx:legend pos="t" align="ctr" overlay="0">
      <cx:spPr>
        <a:solidFill>
          <a:schemeClr val="tx1"/>
        </a:solidFill>
        <a:ln>
          <a:solidFill>
            <a:schemeClr val="bg1"/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it-IT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solidFill>
      <a:schemeClr val="tx1"/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b="1">
                <a:solidFill>
                  <a:schemeClr val="bg1"/>
                </a:solidFill>
              </a:rPr>
              <a:t>Distribuzione dei rendimenti</a:t>
            </a:r>
            <a:r>
              <a:rPr lang="it-IT" b="1">
                <a:solidFill>
                  <a:schemeClr val="bg1"/>
                </a:solidFill>
              </a:rPr>
              <a:t> giornalieri logaritmici di ASDGn.DE (gennaio</a:t>
            </a:r>
            <a:r>
              <a:rPr b="1">
                <a:solidFill>
                  <a:schemeClr val="bg1"/>
                </a:solidFill>
              </a:rPr>
              <a:t>2024-</a:t>
            </a:r>
            <a:r>
              <a:rPr lang="it-IT" b="1">
                <a:solidFill>
                  <a:schemeClr val="bg1"/>
                </a:solidFill>
              </a:rPr>
              <a:t>dicembre </a:t>
            </a:r>
            <a:r>
              <a:rPr b="1">
                <a:solidFill>
                  <a:schemeClr val="bg1"/>
                </a:solidFill>
              </a:rPr>
              <a:t>2025</a:t>
            </a:r>
            <a:r>
              <a:rPr lang="it-IT" b="1">
                <a:solidFill>
                  <a:schemeClr val="bg1"/>
                </a:solidFill>
              </a:rPr>
              <a:t>)</a:t>
            </a:r>
          </a:p>
          <a:p>
            <a:pPr algn="ctr" rtl="0">
              <a:defRPr sz="1400" b="1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>
              <a:solidFill>
                <a:schemeClr val="bg1"/>
              </a:solidFill>
            </a:endParaRPr>
          </a:p>
        </cx:rich>
      </cx:tx>
    </cx:title>
    <cx:plotArea>
      <cx:plotAreaRegion>
        <cx:series layoutId="clusteredColumn" uniqueId="{778B511D-5CED-45B7-AB17-DCDB8DFFDD32}">
          <cx:tx>
            <cx:txData>
              <cx:f>_xlchart.v1.6</cx:f>
              <cx:v>LN rendimenti giornalieri Adidas</cx:v>
            </cx:txData>
          </cx:tx>
          <cx:spPr>
            <a:solidFill>
              <a:schemeClr val="accent4"/>
            </a:solidFill>
            <a:ln w="9525">
              <a:solidFill>
                <a:schemeClr val="tx1"/>
              </a:solidFill>
            </a:ln>
          </cx:spPr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tle>
          <cx:tx>
            <cx:txData>
              <cx:v>% intervalli di rendimenti  giornalieri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bg1"/>
                  </a:solidFill>
                </a:defRPr>
              </a:pPr>
              <a:r>
                <a:rPr lang="it-IT" sz="900" b="0" i="0" u="none" strike="noStrike" baseline="0">
                  <a:solidFill>
                    <a:schemeClr val="bg1"/>
                  </a:solidFill>
                  <a:latin typeface="Aptos Narrow" panose="02110004020202020204"/>
                </a:rPr>
                <a:t>% intervalli di rendimenti  giornalieri</a:t>
              </a:r>
            </a:p>
          </cx:txPr>
        </cx:title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chemeClr val="bg1"/>
              </a:solidFill>
            </a:endParaRPr>
          </a:p>
        </cx:txPr>
      </cx:axis>
      <cx:axis id="1">
        <cx:valScaling/>
        <cx:title>
          <cx:tx>
            <cx:txData>
              <cx:v>Frequenza delle osservazioni</cx:v>
            </cx:txData>
          </cx:tx>
          <cx:spPr>
            <a:solidFill>
              <a:schemeClr val="tx1"/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bg1"/>
                  </a:solidFill>
                </a:defRPr>
              </a:pPr>
              <a:r>
                <a:rPr lang="it-IT" sz="900" b="0" i="0" u="none" strike="noStrike" baseline="0">
                  <a:solidFill>
                    <a:schemeClr val="bg1"/>
                  </a:solidFill>
                  <a:latin typeface="Aptos Narrow" panose="02110004020202020204"/>
                </a:rPr>
                <a:t>Frequenza delle osservazioni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chemeClr val="bg1"/>
              </a:solidFill>
            </a:endParaRPr>
          </a:p>
        </cx:txPr>
      </cx:axis>
    </cx:plotArea>
    <cx:legend pos="t" align="ctr" overlay="0">
      <cx:spPr>
        <a:ln>
          <a:solidFill>
            <a:schemeClr val="bg1"/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it-IT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solidFill>
      <a:schemeClr val="tx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30ABFC-37FE-4CEA-B153-E80E6A409D25}">
  <sheetPr/>
  <sheetViews>
    <sheetView zoomScale="81" workbookViewId="0"/>
  </sheetViews>
  <pageMargins left="0.7" right="0.7" top="0.75" bottom="0.75" header="0.3" footer="0.3"/>
  <pageSetup paperSize="9" orientation="landscape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BBC2C8-8D62-7B4B-B47A-85A07F7A812D}">
  <sheetPr/>
  <sheetViews>
    <sheetView zoomScale="88" workbookViewId="0"/>
  </sheetViews>
  <pageMargins left="0.7" right="0.7" top="0.75" bottom="0.75" header="0.3" footer="0.3"/>
  <pageSetup paperSize="9" orientation="landscape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78E88A-65BB-3E40-856A-E1D23AE6C24C}">
  <sheetPr/>
  <sheetViews>
    <sheetView zoomScale="8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14F862-EF94-9C4E-8998-EDD8E045CCB8}">
  <sheetPr/>
  <sheetViews>
    <sheetView zoomScale="8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D23695-C326-9E4E-B0EE-823D9327D47F}">
  <sheetPr/>
  <sheetViews>
    <sheetView zoomScale="89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058C7A-B8EC-D543-9F69-24C71260645D}">
  <sheetPr/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8E243E-5E64-784B-8B30-1F3A697B709C}">
  <sheetPr/>
  <sheetViews>
    <sheetView zoomScale="7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717CCD-A2C3-4C3B-BE6C-F0BB544CDDB3}">
  <sheetPr/>
  <sheetViews>
    <sheetView zoomScale="7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411ABE-FC81-4A85-B799-3BF8D00FC708}">
  <sheetPr/>
  <sheetViews>
    <sheetView zoomScale="92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C5E842-554E-482F-A5DF-8398BECBB407}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F56FDC-7F3D-0D41-83C3-7230CF92F45B}">
  <sheetPr/>
  <sheetViews>
    <sheetView zoomScale="90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37D307-9BFF-41E7-A9A0-6794BDC49AF9}">
  <sheetPr/>
  <sheetViews>
    <sheetView zoomScale="85" workbookViewId="0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CAA694-9B42-424B-A6DA-E64E83E14CBE}">
  <sheetPr/>
  <sheetViews>
    <sheetView zoomScale="84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42A95B-75C8-224F-B495-EF31051765AD}">
  <sheetPr/>
  <sheetViews>
    <sheetView zoomScale="82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6DE521-A5C3-4D41-811B-D21A565A1251}">
  <sheetPr/>
  <sheetViews>
    <sheetView zoomScale="7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microsoft.com/office/2014/relationships/chartEx" Target="../charts/chartEx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83457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1258641-43CB-93AD-D7FB-6C6D37F5F5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091" cy="6061364"/>
    <xdr:graphicFrame macro="">
      <xdr:nvGraphicFramePr>
        <xdr:cNvPr id="4" name="Grafico 1">
          <a:extLst>
            <a:ext uri="{FF2B5EF4-FFF2-40B4-BE49-F238E27FC236}">
              <a16:creationId xmlns:a16="http://schemas.microsoft.com/office/drawing/2014/main" id="{C6BB1760-53B6-009A-89B5-1863087048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23294" cy="6081059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EC57963-9F90-4590-15D6-963010554E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23294" cy="6081059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1AE7BAF-FEA6-7456-E83F-9B9D2A08B1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551" cy="6064607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E62F86B-FB56-B77C-0278-BC0EF41359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63226"/>
    <xdr:graphicFrame macro="">
      <xdr:nvGraphicFramePr>
        <xdr:cNvPr id="12" name="Grafico 1">
          <a:extLst>
            <a:ext uri="{FF2B5EF4-FFF2-40B4-BE49-F238E27FC236}">
              <a16:creationId xmlns:a16="http://schemas.microsoft.com/office/drawing/2014/main" id="{4CDE21C6-98D2-CBE2-B860-C48166981B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23294" cy="6081059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6C271F0-C95D-866D-FFB6-865F3C4E41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56923"/>
    <xdr:graphicFrame macro="">
      <xdr:nvGraphicFramePr>
        <xdr:cNvPr id="27" name="Grafico 1">
          <a:extLst>
            <a:ext uri="{FF2B5EF4-FFF2-40B4-BE49-F238E27FC236}">
              <a16:creationId xmlns:a16="http://schemas.microsoft.com/office/drawing/2014/main" id="{C6F6FF45-ED04-DEF1-BC5C-90759220A6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6" name="Grafico 1">
          <a:extLst>
            <a:ext uri="{FF2B5EF4-FFF2-40B4-BE49-F238E27FC236}">
              <a16:creationId xmlns:a16="http://schemas.microsoft.com/office/drawing/2014/main" id="{F7AFBBFF-7F55-BB34-DC27-AF01AA4BFF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0.29279</cdr:x>
      <cdr:y>0.0176</cdr:y>
    </cdr:from>
    <cdr:to>
      <cdr:x>0.74387</cdr:x>
      <cdr:y>0.06889</cdr:y>
    </cdr:to>
    <cdr:sp macro="" textlink="">
      <cdr:nvSpPr>
        <cdr:cNvPr id="2" name="CasellaDiTesto 1">
          <a:extLst xmlns:a="http://schemas.openxmlformats.org/drawingml/2006/main">
            <a:ext uri="{FF2B5EF4-FFF2-40B4-BE49-F238E27FC236}">
              <a16:creationId xmlns:a16="http://schemas.microsoft.com/office/drawing/2014/main" id="{9E34933F-ABCA-AD38-20B9-82A248909457}"/>
            </a:ext>
          </a:extLst>
        </cdr:cNvPr>
        <cdr:cNvSpPr txBox="1"/>
      </cdr:nvSpPr>
      <cdr:spPr>
        <a:xfrm xmlns:a="http://schemas.openxmlformats.org/drawingml/2006/main">
          <a:off x="2726851" y="107069"/>
          <a:ext cx="4201058" cy="31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it-IT" sz="1100" b="1" kern="1200">
              <a:solidFill>
                <a:schemeClr val="bg1"/>
              </a:solidFill>
            </a:rPr>
            <a:t>Distribuzione dei rendimenti</a:t>
          </a:r>
          <a:r>
            <a:rPr lang="it-IT" sz="1100" b="1" kern="1200" baseline="0">
              <a:solidFill>
                <a:schemeClr val="bg1"/>
              </a:solidFill>
            </a:rPr>
            <a:t> giornalieri di ADSGn.DE (gennaio 2019-dicembre 2023)</a:t>
          </a:r>
          <a:endParaRPr lang="it-IT" sz="1100" b="1" kern="1200">
            <a:solidFill>
              <a:schemeClr val="bg1"/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3290" cy="6055032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1">
              <a:extLst>
                <a:ext uri="{FF2B5EF4-FFF2-40B4-BE49-F238E27FC236}">
                  <a16:creationId xmlns:a16="http://schemas.microsoft.com/office/drawing/2014/main" id="{049C38DB-C969-011F-683B-5245969AD0A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ttangolo 1">
          <a:extLst xmlns:a="http://schemas.openxmlformats.org/drawingml/2006/main">
            <a:ext uri="{FF2B5EF4-FFF2-40B4-BE49-F238E27FC236}">
              <a16:creationId xmlns:a16="http://schemas.microsoft.com/office/drawing/2014/main" id="{080CB734-192B-6093-6CDE-4DE6F3A10406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83290" cy="6055032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it-IT" sz="1100"/>
            <a:t>Il grafico non è disponibile in questa versione di Excel.
Se si modifica questa forma o si salva la cartella di lavoro in un formato di file diverso, il grafico verrà danneggiato in modo permanente.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4130" cy="6060109"/>
    <xdr:graphicFrame macro="">
      <xdr:nvGraphicFramePr>
        <xdr:cNvPr id="3" name="Grafico 1">
          <a:extLst>
            <a:ext uri="{FF2B5EF4-FFF2-40B4-BE49-F238E27FC236}">
              <a16:creationId xmlns:a16="http://schemas.microsoft.com/office/drawing/2014/main" id="{00E5B23D-9D00-5925-C92B-8CE58FF908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30" name="Grafico 1">
          <a:extLst>
            <a:ext uri="{FF2B5EF4-FFF2-40B4-BE49-F238E27FC236}">
              <a16:creationId xmlns:a16="http://schemas.microsoft.com/office/drawing/2014/main" id="{C08CD0F7-6C3A-7505-0C38-473FAE502E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304130" cy="6060109"/>
    <xdr:graphicFrame macro="">
      <xdr:nvGraphicFramePr>
        <xdr:cNvPr id="15" name="Grafico 1">
          <a:extLst>
            <a:ext uri="{FF2B5EF4-FFF2-40B4-BE49-F238E27FC236}">
              <a16:creationId xmlns:a16="http://schemas.microsoft.com/office/drawing/2014/main" id="{4FB99F4E-35A8-5B1E-39A6-847006A761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4130" cy="6060109"/>
    <xdr:graphicFrame macro="">
      <xdr:nvGraphicFramePr>
        <xdr:cNvPr id="3" name="Grafico 1">
          <a:extLst>
            <a:ext uri="{FF2B5EF4-FFF2-40B4-BE49-F238E27FC236}">
              <a16:creationId xmlns:a16="http://schemas.microsoft.com/office/drawing/2014/main" id="{29718E1A-60D9-C24C-8C30-8708E43C8D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4130" cy="6060109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9A0FE22C-EC1B-9411-E7C9-3DE389FA547C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 fLocksWithSheet="0"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ttangolo 1">
          <a:extLst xmlns:a="http://schemas.openxmlformats.org/drawingml/2006/main">
            <a:ext uri="{FF2B5EF4-FFF2-40B4-BE49-F238E27FC236}">
              <a16:creationId xmlns:a16="http://schemas.microsoft.com/office/drawing/2014/main" id="{45D3B196-2AB0-28C4-72CF-EB7C2C7DBD7A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4130" cy="6060109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it-IT" sz="1100"/>
            <a:t>Il grafico non è disponibile in questa versione di Excel.
Se si modifica questa forma o si salva la cartella di lavoro in un formato di file diverso, il grafico verrà danneggiato in modo permanente.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mi2013-my.sharepoint.com/personal/giulialiliana_campoverdetoro_studenti_unimi_it/Documents/Adidas%20EURO.xlsx" TargetMode="External"/><Relationship Id="rId1" Type="http://schemas.openxmlformats.org/officeDocument/2006/relationships/externalLinkPath" Target="Adidas%20EU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idas"/>
      <sheetName val="puma"/>
      <sheetName val="Nike"/>
      <sheetName val="Asics"/>
      <sheetName val="Dax"/>
      <sheetName val="Foglio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AD641E-98DE-4503-A9F9-92E88A00787A}" name="Tabella5" displayName="Tabella5" ref="A29:J1301" totalsRowShown="0" headerRowDxfId="147" dataDxfId="145" headerRowBorderDxfId="146" tableBorderDxfId="144" totalsRowBorderDxfId="143" headerRowCellStyle="Colore 1" dataCellStyle="Normale 2">
  <autoFilter ref="A29:J1301" xr:uid="{89AD641E-98DE-4503-A9F9-92E88A00787A}"/>
  <tableColumns count="10">
    <tableColumn id="1" xr3:uid="{01501AD4-21F3-4563-9822-12FB0C769A11}" name="Exchange Date" dataDxfId="142" dataCellStyle="Normale 2"/>
    <tableColumn id="2" xr3:uid="{7D97483E-EACA-43C5-BFEC-EF8B77E9BFEF}" name="Adidas" dataDxfId="141" dataCellStyle="Normale 2"/>
    <tableColumn id="3" xr3:uid="{6A52030C-AB88-42C1-88C0-2E8DCC331436}" name="Net" dataDxfId="140" dataCellStyle="Normale 2"/>
    <tableColumn id="4" xr3:uid="{9C962F1F-F032-4498-BBE6-B6F7CD91A72D}" name="%Chg" dataDxfId="139" dataCellStyle="Normale 2"/>
    <tableColumn id="5" xr3:uid="{4D175948-F67C-4DBB-9FE9-7DB844180378}" name="Open" dataDxfId="138" dataCellStyle="Normale 2"/>
    <tableColumn id="6" xr3:uid="{F3B18F5A-5B87-4416-B301-CCB4AEB1DF6E}" name="Low" dataDxfId="137" dataCellStyle="Normale 2"/>
    <tableColumn id="7" xr3:uid="{6A454D0D-2452-4191-863A-7581BE1D8640}" name="High" dataDxfId="136" dataCellStyle="Normale 2"/>
    <tableColumn id="8" xr3:uid="{3BA577F5-EB96-4CA3-82A4-8D48DC5513DA}" name="Volume" dataDxfId="135" dataCellStyle="Normale 2"/>
    <tableColumn id="9" xr3:uid="{D9D8D145-459B-4560-99F9-CF944765A668}" name="Turnover - EUR" dataDxfId="134" dataCellStyle="Normale 2"/>
    <tableColumn id="10" xr3:uid="{8B40220E-69DE-4B4D-A0F3-9CDCA6019FDC}" name="Flow" dataDxfId="133" dataCellStyle="Normale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5F163C-E309-0440-85CF-75D6D4D5648E}" name="Tabella3" displayName="Tabella3" ref="A34:J1292" totalsRowShown="0" headerRowDxfId="132" dataDxfId="130" headerRowBorderDxfId="131" tableBorderDxfId="129" totalsRowBorderDxfId="128" headerRowCellStyle="Colore 1" dataCellStyle="Normale 2">
  <autoFilter ref="A34:J1292" xr:uid="{685F163C-E309-0440-85CF-75D6D4D5648E}"/>
  <tableColumns count="10">
    <tableColumn id="1" xr3:uid="{FDBB94F6-4238-204B-84E7-5D11930CBD4A}" name="Exchange Date" dataDxfId="127" dataCellStyle="Normale 2"/>
    <tableColumn id="2" xr3:uid="{55A2BAFF-DF8A-1943-87A6-0C0A1B5B18D9}" name="Close" dataDxfId="126" dataCellStyle="Normale 2"/>
    <tableColumn id="3" xr3:uid="{38F7037E-139D-2347-A5BA-08385D182107}" name="Net" dataDxfId="125" dataCellStyle="Normale 2"/>
    <tableColumn id="4" xr3:uid="{620FA5EF-5349-9B44-9D05-D5C31FCFCEDE}" name="%Chg" dataDxfId="124" dataCellStyle="Normale 2"/>
    <tableColumn id="5" xr3:uid="{58F926AE-53E9-D843-AC31-19C64805187F}" name="Open" dataDxfId="123" dataCellStyle="Normale 2"/>
    <tableColumn id="6" xr3:uid="{D69EE7F9-0661-B246-80A8-E7F420879ED2}" name="Low" dataDxfId="122" dataCellStyle="Normale 2"/>
    <tableColumn id="7" xr3:uid="{FBF43A3F-A577-6E4E-BBFD-B60F15C8FE51}" name="High" dataDxfId="121" dataCellStyle="Normale 2"/>
    <tableColumn id="8" xr3:uid="{88BAF4FE-C5AB-9C44-9A00-270AB80C0D64}" name="Volume" dataDxfId="120" dataCellStyle="Normale 2"/>
    <tableColumn id="9" xr3:uid="{44A9B313-2CFF-D943-869D-A917D0C7921E}" name="Turnover - EUR" dataDxfId="119" dataCellStyle="Normale 2"/>
    <tableColumn id="10" xr3:uid="{76B7F0EF-1AF9-864F-8B42-6252FD9CAB28}" name="Flow" dataDxfId="118" dataCellStyle="Normale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6FD9D6-C494-45E9-A182-86427FAAB10A}" name="Tabella4" displayName="Tabella4" ref="A31:J1303" totalsRowShown="0" headerRowDxfId="117" dataDxfId="115" headerRowBorderDxfId="116" tableBorderDxfId="114" totalsRowBorderDxfId="113" headerRowCellStyle="Colore 1" dataCellStyle="Normale 2">
  <autoFilter ref="A31:J1303" xr:uid="{036FD9D6-C494-45E9-A182-86427FAAB10A}"/>
  <tableColumns count="10">
    <tableColumn id="1" xr3:uid="{0C11D749-BA75-4C9A-82AE-EA433F590F8D}" name="Exchange Date" dataDxfId="112" dataCellStyle="Normale 2"/>
    <tableColumn id="2" xr3:uid="{B00D8259-95E7-46BE-A763-BBDF028B79A9}" name="Close" dataDxfId="111" dataCellStyle="Normale 2"/>
    <tableColumn id="3" xr3:uid="{C0F0977D-06CD-4D38-A4E1-A64786BB3361}" name="Net" dataDxfId="110" dataCellStyle="Normale 2"/>
    <tableColumn id="4" xr3:uid="{3830CFC1-8E2D-4CE1-AC2A-7760CB86DCF4}" name="%Chg" dataDxfId="109" dataCellStyle="Normale 2"/>
    <tableColumn id="5" xr3:uid="{A40F9C14-26C3-42CD-8AC5-6E0D183B13A7}" name="Open" dataDxfId="108" dataCellStyle="Normale 2"/>
    <tableColumn id="6" xr3:uid="{4A5FB34A-9874-430E-91AB-15E2953116CB}" name="Low" dataDxfId="107" dataCellStyle="Normale 2"/>
    <tableColumn id="7" xr3:uid="{CE30A84E-79E5-4F29-B6F8-5585A65DE1E2}" name="High" dataDxfId="106" dataCellStyle="Normale 2"/>
    <tableColumn id="8" xr3:uid="{D0C87A9F-31E2-4430-AFED-B018A41A98FF}" name="Volume" dataDxfId="105" dataCellStyle="Normale 2"/>
    <tableColumn id="9" xr3:uid="{A3BF2D26-6B25-4646-9EF9-25E48AAE4F72}" name="Turnover - EUR" dataDxfId="104" dataCellStyle="Normale 2"/>
    <tableColumn id="10" xr3:uid="{7F3572C6-937E-4032-976C-C2365650E151}" name="Flow" dataDxfId="103" dataCellStyle="Normale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03D6C0-2AB0-45CB-9E98-A59347CE460F}" name="Tabella2" displayName="Tabella2" ref="A31:J1249" totalsRowShown="0" headerRowDxfId="102" dataDxfId="100" headerRowBorderDxfId="101" tableBorderDxfId="99" totalsRowBorderDxfId="98" headerRowCellStyle="Colore 1" dataCellStyle="Normale 2">
  <autoFilter ref="A31:J1249" xr:uid="{2503D6C0-2AB0-45CB-9E98-A59347CE460F}"/>
  <tableColumns count="10">
    <tableColumn id="1" xr3:uid="{BF4588D7-0C9C-4DD0-A6E0-B52A5AA35054}" name="Exchange Date" dataDxfId="97" dataCellStyle="Normale 2"/>
    <tableColumn id="2" xr3:uid="{C12C6E5D-2FEA-4D86-8B90-FED0F0FEAE71}" name="Close" dataDxfId="96" dataCellStyle="Normale 2"/>
    <tableColumn id="3" xr3:uid="{E3768671-F72F-4B33-AACA-DF3093C2817A}" name="Net" dataDxfId="95" dataCellStyle="Normale 2"/>
    <tableColumn id="4" xr3:uid="{7F4BA22A-E6FC-4A50-B7C9-6A8A7CFD59E4}" name="%Chg" dataDxfId="94" dataCellStyle="Normale 2"/>
    <tableColumn id="5" xr3:uid="{8E3C30C4-1CB2-4221-904E-E823DC264826}" name="Open" dataDxfId="93" dataCellStyle="Normale 2"/>
    <tableColumn id="6" xr3:uid="{9A674242-B533-4500-A6BE-34D211D7386C}" name="Low" dataDxfId="92" dataCellStyle="Normale 2"/>
    <tableColumn id="7" xr3:uid="{8A95AB98-FF57-451D-B082-404E807F25A8}" name="High" dataDxfId="91" dataCellStyle="Normale 2"/>
    <tableColumn id="8" xr3:uid="{47D3C928-3172-4EAE-A15E-9A2C51A9A193}" name="Volume" dataDxfId="90" dataCellStyle="Normale 2"/>
    <tableColumn id="9" xr3:uid="{7F457BAC-15C1-4B7A-9817-0A6A87AE5F5B}" name="Turnover - EUR" dataDxfId="89" dataCellStyle="Normale 2"/>
    <tableColumn id="10" xr3:uid="{46AB1899-E0AB-4910-837E-FB69EE17B22E}" name="Flow" dataDxfId="88" dataCellStyle="Normale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3DC46-127F-4F1E-B2CC-C8CB326B0254}" name="Tabella1" displayName="Tabella1" ref="A32:J1304" totalsRowShown="0" headerRowDxfId="87" dataDxfId="85" headerRowBorderDxfId="86" tableBorderDxfId="84" totalsRowBorderDxfId="83" headerRowCellStyle="Colore 1" dataCellStyle="Normale 2">
  <autoFilter ref="A32:J1304" xr:uid="{03B3DC46-127F-4F1E-B2CC-C8CB326B0254}"/>
  <tableColumns count="10">
    <tableColumn id="1" xr3:uid="{5BF10F29-E8BA-4F94-824F-8F55952EE949}" name="Exchange Date" dataDxfId="82" dataCellStyle="Normale 2"/>
    <tableColumn id="2" xr3:uid="{544C2D98-22A9-421A-850C-18993795FA47}" name="Close" dataDxfId="81" dataCellStyle="Normale 2"/>
    <tableColumn id="3" xr3:uid="{FB41CE7E-388A-4C93-B690-B96388FE4079}" name="Net" dataDxfId="80" dataCellStyle="Normale 2"/>
    <tableColumn id="4" xr3:uid="{F24D5ABF-936E-4C16-90BB-DEE162B90E3F}" name="%Chg" dataDxfId="79" dataCellStyle="Normale 2"/>
    <tableColumn id="5" xr3:uid="{675351F2-F73E-4275-8942-644E450D969C}" name="Open" dataDxfId="78" dataCellStyle="Normale 2"/>
    <tableColumn id="6" xr3:uid="{26AA9874-2206-4B35-BE93-9AF281F2405B}" name="Low" dataDxfId="77" dataCellStyle="Normale 2"/>
    <tableColumn id="7" xr3:uid="{A0F6E36B-F7B0-493A-80E2-2CDE311E65DC}" name="High" dataDxfId="76" dataCellStyle="Normale 2"/>
    <tableColumn id="8" xr3:uid="{65062DF0-0E55-420B-B218-E40B79F7810E}" name="Volume" dataDxfId="75" dataCellStyle="Normale 2"/>
    <tableColumn id="9" xr3:uid="{04A8007F-4D39-44D2-969C-09CB957CD12F}" name="Turnover - EUR" dataDxfId="74" dataCellStyle="Normale 2"/>
    <tableColumn id="10" xr3:uid="{4B900CBD-B74D-4623-81E3-9036EF0DCBE2}" name="Flow" dataDxfId="73" dataCellStyle="Normale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4F10C1-E619-B14C-B10A-58F1669558D2}" name="Tabella6" displayName="Tabella6" ref="A1:F1161" totalsRowShown="0" headerRowDxfId="72" dataDxfId="70" headerRowBorderDxfId="71" tableBorderDxfId="69" headerRowCellStyle="Colore 1" dataCellStyle="Normale 2">
  <autoFilter ref="A1:F1161" xr:uid="{644F10C1-E619-B14C-B10A-58F1669558D2}"/>
  <tableColumns count="6">
    <tableColumn id="1" xr3:uid="{5FE4BF0A-FC85-A045-9F78-1D5BF04841CD}" name="Exchange Date" dataDxfId="68" dataCellStyle="Normale 2"/>
    <tableColumn id="2" xr3:uid="{AECC071F-D925-724B-B0D6-3D8748A9410D}" name="Adidas" dataDxfId="67" dataCellStyle="Normale 2"/>
    <tableColumn id="3" xr3:uid="{ADC7D112-1FBC-8042-B788-8194DB8028F4}" name="Nike" dataDxfId="66" dataCellStyle="Normale 2"/>
    <tableColumn id="4" xr3:uid="{2C5BEEBB-CBB2-C149-8C92-DC44171B48B8}" name="Puma" dataDxfId="65" dataCellStyle="Normale 2"/>
    <tableColumn id="5" xr3:uid="{A7E21B83-D75E-A54D-A8F4-CDCF90A70358}" name="Asics" dataDxfId="64" dataCellStyle="Normale 2"/>
    <tableColumn id="6" xr3:uid="{F1331C60-1E6F-9442-BB1E-12CEBE86CEDC}" name="Dax" dataDxfId="63" dataCellStyle="Normale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68C245-4CC1-1B47-8740-7F76C71AEB06}" name="Tabella68" displayName="Tabella68" ref="K1:P1161" totalsRowShown="0" headerRowDxfId="62" dataDxfId="60" headerRowBorderDxfId="61" tableBorderDxfId="59" headerRowCellStyle="Colore 1" dataCellStyle="Normale 2">
  <autoFilter ref="K1:P1161" xr:uid="{C868C245-4CC1-1B47-8740-7F76C71AEB06}"/>
  <tableColumns count="6">
    <tableColumn id="1" xr3:uid="{F3DBC3D7-001F-4243-920C-C0A662398B6D}" name="Exchange Date" dataDxfId="58" dataCellStyle="Normale 2"/>
    <tableColumn id="2" xr3:uid="{8EF795C1-7AA1-CF40-BF38-4F24C725D4E4}" name="Adidas" dataDxfId="57" dataCellStyle="Valuta"/>
    <tableColumn id="3" xr3:uid="{A5A10157-91F0-C54B-8B57-8D442D7253B1}" name="Nike" dataDxfId="56" dataCellStyle="Normale 2"/>
    <tableColumn id="4" xr3:uid="{2BDCCEEE-B558-444E-9E88-57203B9659A0}" name="Puma" dataDxfId="55" dataCellStyle="Normale 2"/>
    <tableColumn id="5" xr3:uid="{82AB636B-F6B6-4B48-B092-81D42E01C1C2}" name="Asics" dataDxfId="54" dataCellStyle="Normale 2"/>
    <tableColumn id="6" xr3:uid="{A6D2B4AB-BE97-4F48-ACD0-52C3D050C00E}" name="Dax" dataDxfId="53" dataCellStyle="Normale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B7026F7-FB52-EB4D-9561-6A7A1AC8387C}" name="Tabella11" displayName="Tabella11" ref="C1:D1273" totalsRowShown="0" headerRowDxfId="52" headerRowBorderDxfId="51" tableBorderDxfId="50" totalsRowBorderDxfId="49" headerRowCellStyle="Colore 1">
  <autoFilter ref="C1:D1273" xr:uid="{0B7026F7-FB52-EB4D-9561-6A7A1AC8387C}"/>
  <tableColumns count="2">
    <tableColumn id="1" xr3:uid="{F4511B95-F056-C046-8F58-03BAEAED2EC9}" name="Rendimenti giornalieri Adidas" dataDxfId="48" dataCellStyle="Percentuale"/>
    <tableColumn id="2" xr3:uid="{B7A61A0A-AFC9-B145-9B90-2017D1588A0B}" name="LN rendimenti giornalieri Adidas" dataDxfId="47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A16B81-8473-2148-9D64-B14EE89A0FEA}" name="Tabella8" displayName="Tabella8" ref="A1:B1273" totalsRowShown="0" headerRowBorderDxfId="46" tableBorderDxfId="45" totalsRowBorderDxfId="44" headerRowCellStyle="Colore 1">
  <autoFilter ref="A1:B1273" xr:uid="{DDA16B81-8473-2148-9D64-B14EE89A0FEA}"/>
  <tableColumns count="2">
    <tableColumn id="1" xr3:uid="{3E02B06B-2EA8-AE46-94B3-B12490F6C12D}" name="Exchange Date" dataDxfId="43" dataCellStyle="Normale 2"/>
    <tableColumn id="2" xr3:uid="{4261CFDE-395A-AE40-B566-5CB6FE32ED33}" name="Close" dataDxfId="42" dataCellStyle="Valu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8E11DA-7E08-BC4F-8B7D-CF19374266AF}" name="Tabella11101719" displayName="Tabella11101719" ref="C1:K1273" totalsRowShown="0" headerRowDxfId="41" headerRowBorderDxfId="40" tableBorderDxfId="39" totalsRowBorderDxfId="38">
  <autoFilter ref="C1:K1273" xr:uid="{2B8E11DA-7E08-BC4F-8B7D-CF19374266AF}"/>
  <tableColumns count="9">
    <tableColumn id="1" xr3:uid="{431C723A-D121-4642-A0FA-A06BF3D2E4EA}" name="Rendimenti giornalieri ADSGn.DE" dataDxfId="37" dataCellStyle="Percentuale"/>
    <tableColumn id="2" xr3:uid="{863FD684-81EC-8A45-916F-1357AB742F8A}" name="LN rendimenti giornalieri ADSGn.DE" dataDxfId="36"/>
    <tableColumn id="3" xr3:uid="{33C0371E-EBF4-CF41-871B-E3E677BC2CA7}" name="Volatilità Adidas a 20 gg" dataDxfId="35"/>
    <tableColumn id="4" xr3:uid="{40BA6C9B-55AF-B043-A762-CD6510D87BC0}" name="Volatilità Adidas a 20 gg annualizzata" dataDxfId="34">
      <calculatedColumnFormula>E2*SQRT(252)</calculatedColumnFormula>
    </tableColumn>
    <tableColumn id="12" xr3:uid="{9A0C393F-F2AB-0C4A-9280-E137F0674F3F}" name="Dax" dataDxfId="33" dataCellStyle="Migliaia"/>
    <tableColumn id="16" xr3:uid="{B0C953ED-B56E-0748-A6A8-0EDB1E4F4B04}" name="Rendimenti giornalieri Dax" dataDxfId="32" dataCellStyle="Migliaia">
      <calculatedColumnFormula>G1</calculatedColumnFormula>
    </tableColumn>
    <tableColumn id="13" xr3:uid="{2C873473-F2E5-1741-97BF-887A4B3D8AFA}" name="LN rendimenti giornalieri Dax" dataDxfId="31">
      <calculatedColumnFormula>LN(G2)-LN(G1)</calculatedColumnFormula>
    </tableColumn>
    <tableColumn id="14" xr3:uid="{F990B81D-406F-7A46-86A7-7D06F3529F3B}" name="Volatilità Dax a 20 gg" dataDxfId="30"/>
    <tableColumn id="10" xr3:uid="{2FB25DAD-362E-AD40-8E20-FF40B65DD938}" name="Volatilità Dax  a 20 gg annualizzata" dataDxfId="29">
      <calculatedColumnFormula>J2*SQRT(252)</calculatedColumnFormula>
    </tableColumn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92D888B-5611-C541-8610-D207F7236647}" name="Tabella8111820" displayName="Tabella8111820" ref="A1:B1273" totalsRowShown="0" headerRowBorderDxfId="28" tableBorderDxfId="27" totalsRowBorderDxfId="26">
  <autoFilter ref="A1:B1273" xr:uid="{992D888B-5611-C541-8610-D207F7236647}"/>
  <tableColumns count="2">
    <tableColumn id="1" xr3:uid="{01355429-5D45-CB4A-BCA4-2F96D88A354D}" name="Exchange Date" dataDxfId="25" dataCellStyle="Normale 2"/>
    <tableColumn id="2" xr3:uid="{A6C0C874-7DC0-3344-ABDD-727CD13BAF88}" name="Adidas" dataDxfId="24" dataCellStyle="Valuta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D34C6C-CDD6-194F-B4B7-384BDA25598D}" name="Tabella12" displayName="Tabella12" ref="A30:N537" totalsRowShown="0" headerRowDxfId="23" dataDxfId="21" headerRowBorderDxfId="22" tableBorderDxfId="20" totalsRowBorderDxfId="19" headerRowCellStyle="Colore 1" dataCellStyle="Normale 2">
  <autoFilter ref="A30:N537" xr:uid="{DCD34C6C-CDD6-194F-B4B7-384BDA25598D}"/>
  <tableColumns count="14">
    <tableColumn id="1" xr3:uid="{76BD1E6A-AD4C-964A-9B6E-92616B40B281}" name="Exchange Date" dataDxfId="18" dataCellStyle="Normale 2"/>
    <tableColumn id="2" xr3:uid="{D3504308-7D4D-C14C-9BFF-340F5BF7EA52}" name="Adidas" dataDxfId="17" dataCellStyle="Normale 2"/>
    <tableColumn id="3" xr3:uid="{19D2CD05-5BD8-BE49-ADA5-A681A41D8082}" name="Net" dataDxfId="16" dataCellStyle="Normale 2"/>
    <tableColumn id="4" xr3:uid="{DB69EE40-0856-B846-B79E-705E2B508BEC}" name="%Chg" dataDxfId="15" dataCellStyle="Normale 2"/>
    <tableColumn id="5" xr3:uid="{15E4D95B-4ACB-FC49-98EA-4879BF8A382E}" name="Open" dataDxfId="14" dataCellStyle="Normale 2"/>
    <tableColumn id="6" xr3:uid="{6ABE4A27-EE7F-9848-B62B-596308C5DF5B}" name="Low" dataDxfId="13" dataCellStyle="Normale 2"/>
    <tableColumn id="7" xr3:uid="{4A5F97C7-EC2C-BC46-A372-FE134BD2FA66}" name="High" dataDxfId="12" dataCellStyle="Normale 2"/>
    <tableColumn id="8" xr3:uid="{E344EA01-F502-B24D-93AE-AA73EF48E8F4}" name="Volume" dataDxfId="11" dataCellStyle="Normale 2"/>
    <tableColumn id="9" xr3:uid="{9377157E-71BA-5A4C-AE61-D3025D3F03D0}" name="Turnover - EUR" dataDxfId="10" dataCellStyle="Normale 2"/>
    <tableColumn id="10" xr3:uid="{6726B3FE-75AA-C34F-BCDB-B0A53B646E71}" name="O-C" dataDxfId="9" dataCellStyle="Normale 2"/>
    <tableColumn id="11" xr3:uid="{882875FF-0D04-3B45-9289-AC969A44B0EE}" name="H-L" dataDxfId="8" dataCellStyle="Normale 2"/>
    <tableColumn id="12" xr3:uid="{BCF50E3B-6741-7C4A-9B08-DE509EA99E0C}" name="%CVol" dataDxfId="7" dataCellStyle="Normale 2"/>
    <tableColumn id="13" xr3:uid="{D4A940F5-4D64-3C45-9D3C-98E873DD215B}" name="Flow" dataDxfId="6" dataCellStyle="Normale 2"/>
    <tableColumn id="14" xr3:uid="{D84091B1-F142-F943-8F29-A2D75714D7D1}" name="Trade Price" dataDxfId="5" dataCellStyle="Normale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8766762-8204-7E40-A20A-02FCB6F910F3}" name="Tabella13" displayName="Tabella13" ref="A1:D508" totalsRowShown="0" tableBorderDxfId="4">
  <autoFilter ref="A1:D508" xr:uid="{F8766762-8204-7E40-A20A-02FCB6F910F3}"/>
  <tableColumns count="4">
    <tableColumn id="1" xr3:uid="{FCA01651-7D8F-B541-9ECC-EA59CE5E7908}" name="Exchange Date" dataDxfId="3" dataCellStyle="Normale 2"/>
    <tableColumn id="2" xr3:uid="{C6D99B56-C1C7-0A4D-90B5-C959E5CCF6F0}" name="ADSGn.DE " dataDxfId="2" dataCellStyle="Normale 2"/>
    <tableColumn id="3" xr3:uid="{602F96FB-198A-EE49-9226-CB1A723D1D41}" name="Rendimenti giornalieri Adidas" dataDxfId="1" dataCellStyle="Percentuale">
      <calculatedColumnFormula>(B2-B1)/B1</calculatedColumnFormula>
    </tableColumn>
    <tableColumn id="4" xr3:uid="{B89EA04F-6E38-8D41-8421-CB2F323FDFB4}" name="LN rendimenti giornalieri Adidas" dataDxfId="0" dataCellStyle="Percentuale">
      <calculatedColumnFormula>LN(B2/B1)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326F-D2EF-4131-8DE0-B8E31BD02702}">
  <sheetPr>
    <pageSetUpPr fitToPage="1"/>
  </sheetPr>
  <dimension ref="A1:P1301"/>
  <sheetViews>
    <sheetView topLeftCell="C4" zoomScale="58" workbookViewId="0">
      <selection activeCell="A28" sqref="A28"/>
    </sheetView>
  </sheetViews>
  <sheetFormatPr defaultColWidth="9.109375" defaultRowHeight="13.8" x14ac:dyDescent="0.3"/>
  <cols>
    <col min="1" max="1" width="21.44140625" style="1" customWidth="1"/>
    <col min="2" max="2" width="15.6640625" style="1" customWidth="1"/>
    <col min="3" max="3" width="15.33203125" style="1" customWidth="1"/>
    <col min="4" max="4" width="12.109375" style="1" customWidth="1"/>
    <col min="5" max="5" width="12.33203125" style="1" customWidth="1"/>
    <col min="6" max="6" width="14" style="1" customWidth="1"/>
    <col min="7" max="7" width="13.33203125" style="1" customWidth="1"/>
    <col min="8" max="8" width="11.44140625" style="1" customWidth="1"/>
    <col min="9" max="9" width="21.33203125" style="1" customWidth="1"/>
    <col min="10" max="10" width="24.6640625" style="1" customWidth="1"/>
    <col min="11" max="11" width="6.44140625" style="1" customWidth="1"/>
    <col min="12" max="12" width="10.44140625" style="1" customWidth="1"/>
    <col min="13" max="13" width="26.109375" style="1" customWidth="1"/>
    <col min="14" max="14" width="5.109375" style="1" customWidth="1"/>
    <col min="15" max="15" width="18.33203125" style="1" customWidth="1"/>
    <col min="16" max="16" width="13.6640625" style="1" customWidth="1"/>
    <col min="17" max="17" width="9.109375" style="1" customWidth="1"/>
    <col min="18" max="16384" width="9.109375" style="1"/>
  </cols>
  <sheetData>
    <row r="1" spans="1:5" x14ac:dyDescent="0.3">
      <c r="A1" s="7" t="s">
        <v>0</v>
      </c>
    </row>
    <row r="4" spans="1:5" x14ac:dyDescent="0.3">
      <c r="A4" s="1" t="s">
        <v>1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7" t="s">
        <v>5</v>
      </c>
      <c r="B10" s="37">
        <v>840559704</v>
      </c>
    </row>
    <row r="11" spans="1:5" x14ac:dyDescent="0.3">
      <c r="A11" s="36" t="s">
        <v>6</v>
      </c>
      <c r="B11" s="6" t="s">
        <v>7</v>
      </c>
      <c r="C11" s="6" t="s">
        <v>8</v>
      </c>
      <c r="D11" s="6" t="s">
        <v>9</v>
      </c>
      <c r="E11" s="6" t="s">
        <v>10</v>
      </c>
    </row>
    <row r="12" spans="1:5" x14ac:dyDescent="0.3">
      <c r="A12" s="35" t="s">
        <v>11</v>
      </c>
      <c r="B12" s="3">
        <v>32203073</v>
      </c>
      <c r="C12" s="34">
        <v>3.8311464190769702E-2</v>
      </c>
      <c r="D12" s="35">
        <v>69</v>
      </c>
      <c r="E12" s="34">
        <v>5.4245283018867899E-2</v>
      </c>
    </row>
    <row r="13" spans="1:5" x14ac:dyDescent="0.3">
      <c r="A13" s="35" t="s">
        <v>12</v>
      </c>
      <c r="B13" s="3">
        <v>304660217</v>
      </c>
      <c r="C13" s="34">
        <v>0.362449229424398</v>
      </c>
      <c r="D13" s="35">
        <v>508</v>
      </c>
      <c r="E13" s="34">
        <v>0.39937106918239001</v>
      </c>
    </row>
    <row r="14" spans="1:5" x14ac:dyDescent="0.3">
      <c r="A14" s="35" t="s">
        <v>13</v>
      </c>
      <c r="B14" s="3">
        <v>181085353</v>
      </c>
      <c r="C14" s="34">
        <v>0.215434254269224</v>
      </c>
      <c r="D14" s="35">
        <v>219</v>
      </c>
      <c r="E14" s="34">
        <v>0.17216981132075501</v>
      </c>
    </row>
    <row r="15" spans="1:5" x14ac:dyDescent="0.3">
      <c r="A15" s="35" t="s">
        <v>14</v>
      </c>
      <c r="B15" s="3">
        <v>210291843</v>
      </c>
      <c r="C15" s="34">
        <v>0.25018073314635098</v>
      </c>
      <c r="D15" s="35">
        <v>333</v>
      </c>
      <c r="E15" s="34">
        <v>0.26179245283018898</v>
      </c>
    </row>
    <row r="16" spans="1:5" x14ac:dyDescent="0.3">
      <c r="A16" s="35" t="s">
        <v>15</v>
      </c>
      <c r="B16" s="3">
        <v>107047844</v>
      </c>
      <c r="C16" s="34">
        <v>0.127353052365689</v>
      </c>
      <c r="D16" s="35">
        <v>137</v>
      </c>
      <c r="E16" s="34">
        <v>0.107704402515723</v>
      </c>
    </row>
    <row r="17" spans="1:16" x14ac:dyDescent="0.3">
      <c r="A17" s="35" t="s">
        <v>16</v>
      </c>
      <c r="B17" s="3">
        <v>5271374</v>
      </c>
      <c r="C17" s="34">
        <v>6.2712666035677602E-3</v>
      </c>
      <c r="D17" s="35">
        <v>6</v>
      </c>
      <c r="E17" s="34">
        <v>4.7169811320754698E-3</v>
      </c>
    </row>
    <row r="20" spans="1:16" x14ac:dyDescent="0.3">
      <c r="A20" s="7" t="s">
        <v>17</v>
      </c>
    </row>
    <row r="21" spans="1:16" x14ac:dyDescent="0.3">
      <c r="A21" s="136" t="s">
        <v>6</v>
      </c>
      <c r="B21" s="137"/>
      <c r="C21" s="138"/>
      <c r="D21" s="136" t="s">
        <v>7</v>
      </c>
      <c r="E21" s="137"/>
      <c r="F21" s="137"/>
      <c r="G21" s="137"/>
      <c r="H21" s="138"/>
      <c r="I21" s="136" t="s">
        <v>18</v>
      </c>
      <c r="J21" s="138"/>
      <c r="K21" s="136" t="s">
        <v>19</v>
      </c>
      <c r="L21" s="137"/>
      <c r="M21" s="137"/>
      <c r="N21" s="136" t="s">
        <v>20</v>
      </c>
      <c r="O21" s="137"/>
      <c r="P21" s="138"/>
    </row>
    <row r="22" spans="1:16" x14ac:dyDescent="0.3">
      <c r="A22" s="27" t="s">
        <v>21</v>
      </c>
      <c r="B22" s="26">
        <v>336.25</v>
      </c>
      <c r="C22" s="25">
        <v>44412</v>
      </c>
      <c r="D22" s="27" t="s">
        <v>22</v>
      </c>
      <c r="E22" s="33">
        <v>4104049</v>
      </c>
      <c r="F22" s="32">
        <v>44869</v>
      </c>
      <c r="G22" s="31" t="s">
        <v>23</v>
      </c>
      <c r="H22" s="30">
        <v>403292808</v>
      </c>
      <c r="I22" s="27" t="s">
        <v>24</v>
      </c>
      <c r="J22" s="29">
        <v>629</v>
      </c>
      <c r="K22" s="27" t="s">
        <v>24</v>
      </c>
      <c r="L22" s="28">
        <v>0.21383714741884</v>
      </c>
      <c r="M22" s="25">
        <v>44869</v>
      </c>
      <c r="N22" s="27" t="s">
        <v>22</v>
      </c>
      <c r="O22" s="26">
        <v>756740598.89999998</v>
      </c>
      <c r="P22" s="25">
        <v>43901</v>
      </c>
    </row>
    <row r="23" spans="1:16" x14ac:dyDescent="0.3">
      <c r="A23" s="18" t="s">
        <v>25</v>
      </c>
      <c r="B23" s="17">
        <v>93.4</v>
      </c>
      <c r="C23" s="19">
        <v>44868</v>
      </c>
      <c r="D23" s="18" t="s">
        <v>26</v>
      </c>
      <c r="E23" s="24">
        <v>137828</v>
      </c>
      <c r="F23" s="23">
        <v>45075</v>
      </c>
      <c r="G23" s="22" t="s">
        <v>27</v>
      </c>
      <c r="H23" s="21">
        <v>432579679</v>
      </c>
      <c r="I23" s="18" t="s">
        <v>28</v>
      </c>
      <c r="J23" s="16">
        <v>634</v>
      </c>
      <c r="K23" s="18" t="s">
        <v>28</v>
      </c>
      <c r="L23" s="20">
        <v>-0.13406374501991999</v>
      </c>
      <c r="M23" s="19">
        <v>43902</v>
      </c>
      <c r="N23" s="18" t="s">
        <v>26</v>
      </c>
      <c r="O23" s="17">
        <v>21294537.18</v>
      </c>
      <c r="P23" s="19">
        <v>45075</v>
      </c>
    </row>
    <row r="24" spans="1:16" x14ac:dyDescent="0.3">
      <c r="A24" s="18" t="s">
        <v>29</v>
      </c>
      <c r="B24" s="17">
        <v>225.760849056604</v>
      </c>
      <c r="C24" s="16"/>
      <c r="D24" s="10" t="s">
        <v>30</v>
      </c>
      <c r="E24" s="15">
        <v>660817.37735849095</v>
      </c>
      <c r="F24" s="14"/>
      <c r="G24" s="14" t="s">
        <v>31</v>
      </c>
      <c r="H24" s="13">
        <v>840559704</v>
      </c>
      <c r="I24" s="10" t="s">
        <v>32</v>
      </c>
      <c r="J24" s="8">
        <v>8</v>
      </c>
      <c r="K24" s="10" t="s">
        <v>33</v>
      </c>
      <c r="L24" s="12">
        <v>-1.3015184381779199E-3</v>
      </c>
      <c r="M24" s="11" t="s">
        <v>34</v>
      </c>
      <c r="N24" s="10" t="s">
        <v>30</v>
      </c>
      <c r="O24" s="9">
        <v>145424035.51412699</v>
      </c>
      <c r="P24" s="8"/>
    </row>
    <row r="25" spans="1:16" x14ac:dyDescent="0.3">
      <c r="A25" s="10" t="s">
        <v>35</v>
      </c>
      <c r="B25" s="9">
        <v>214.82499999999999</v>
      </c>
      <c r="C25" s="8"/>
    </row>
    <row r="28" spans="1:16" x14ac:dyDescent="0.3">
      <c r="A28" s="7" t="s">
        <v>36</v>
      </c>
    </row>
    <row r="29" spans="1:16" ht="15.6" x14ac:dyDescent="0.3">
      <c r="A29" s="118" t="s">
        <v>37</v>
      </c>
      <c r="B29" s="123" t="s">
        <v>97</v>
      </c>
      <c r="C29" s="123" t="s">
        <v>39</v>
      </c>
      <c r="D29" s="123" t="s">
        <v>40</v>
      </c>
      <c r="E29" s="123" t="s">
        <v>41</v>
      </c>
      <c r="F29" s="123" t="s">
        <v>25</v>
      </c>
      <c r="G29" s="123" t="s">
        <v>21</v>
      </c>
      <c r="H29" s="123" t="s">
        <v>7</v>
      </c>
      <c r="I29" s="123" t="s">
        <v>42</v>
      </c>
      <c r="J29" s="123" t="s">
        <v>43</v>
      </c>
    </row>
    <row r="30" spans="1:16" x14ac:dyDescent="0.3">
      <c r="A30" s="66">
        <v>43467</v>
      </c>
      <c r="B30" s="2">
        <v>184.4</v>
      </c>
      <c r="C30" s="5"/>
      <c r="D30" s="4"/>
      <c r="E30" s="2">
        <v>183.05</v>
      </c>
      <c r="F30" s="2">
        <v>181.35</v>
      </c>
      <c r="G30" s="2">
        <v>186.9</v>
      </c>
      <c r="H30" s="3">
        <v>803984</v>
      </c>
      <c r="I30" s="2">
        <v>148387910</v>
      </c>
      <c r="J30" s="83">
        <v>0</v>
      </c>
    </row>
    <row r="31" spans="1:16" x14ac:dyDescent="0.3">
      <c r="A31" s="66">
        <v>43468</v>
      </c>
      <c r="B31" s="2">
        <v>183.95</v>
      </c>
      <c r="C31" s="5">
        <v>-0.450000000000017</v>
      </c>
      <c r="D31" s="4">
        <v>-2.44034707158361E-3</v>
      </c>
      <c r="E31" s="2">
        <v>182.7</v>
      </c>
      <c r="F31" s="2">
        <v>182.35</v>
      </c>
      <c r="G31" s="2">
        <v>186.9</v>
      </c>
      <c r="H31" s="3">
        <v>776471</v>
      </c>
      <c r="I31" s="2">
        <v>143146830</v>
      </c>
      <c r="J31" s="83">
        <v>-143146830</v>
      </c>
    </row>
    <row r="32" spans="1:16" x14ac:dyDescent="0.3">
      <c r="A32" s="66">
        <v>43469</v>
      </c>
      <c r="B32" s="2">
        <v>191.05</v>
      </c>
      <c r="C32" s="5">
        <v>7.1000000000000201</v>
      </c>
      <c r="D32" s="4">
        <v>3.8597444957869098E-2</v>
      </c>
      <c r="E32" s="2">
        <v>186.15</v>
      </c>
      <c r="F32" s="2">
        <v>185.45</v>
      </c>
      <c r="G32" s="2">
        <v>191.3</v>
      </c>
      <c r="H32" s="3">
        <v>930881</v>
      </c>
      <c r="I32" s="2">
        <v>176067690</v>
      </c>
      <c r="J32" s="83">
        <v>32920860</v>
      </c>
    </row>
    <row r="33" spans="1:10" x14ac:dyDescent="0.3">
      <c r="A33" s="66">
        <v>43472</v>
      </c>
      <c r="B33" s="2">
        <v>189.7</v>
      </c>
      <c r="C33" s="5">
        <v>-1.3500000000000201</v>
      </c>
      <c r="D33" s="4">
        <v>-7.06621303323749E-3</v>
      </c>
      <c r="E33" s="2">
        <v>189.15</v>
      </c>
      <c r="F33" s="2">
        <v>189</v>
      </c>
      <c r="G33" s="2">
        <v>191.3</v>
      </c>
      <c r="H33" s="3">
        <v>498239</v>
      </c>
      <c r="I33" s="2">
        <v>94561710</v>
      </c>
      <c r="J33" s="83">
        <v>-61640850</v>
      </c>
    </row>
    <row r="34" spans="1:10" x14ac:dyDescent="0.3">
      <c r="A34" s="66">
        <v>43473</v>
      </c>
      <c r="B34" s="2">
        <v>194.3</v>
      </c>
      <c r="C34" s="5">
        <v>4.6000000000000201</v>
      </c>
      <c r="D34" s="4">
        <v>2.4248813916710701E-2</v>
      </c>
      <c r="E34" s="2">
        <v>189.7</v>
      </c>
      <c r="F34" s="2">
        <v>189.5</v>
      </c>
      <c r="G34" s="2">
        <v>197.1</v>
      </c>
      <c r="H34" s="3">
        <v>834170</v>
      </c>
      <c r="I34" s="2">
        <v>162111150</v>
      </c>
      <c r="J34" s="83">
        <v>100470300</v>
      </c>
    </row>
    <row r="35" spans="1:10" x14ac:dyDescent="0.3">
      <c r="A35" s="66">
        <v>43474</v>
      </c>
      <c r="B35" s="2">
        <v>193.85</v>
      </c>
      <c r="C35" s="5">
        <v>-0.450000000000017</v>
      </c>
      <c r="D35" s="4">
        <v>-2.3160061760165601E-3</v>
      </c>
      <c r="E35" s="2">
        <v>195.7</v>
      </c>
      <c r="F35" s="2">
        <v>192.8</v>
      </c>
      <c r="G35" s="2">
        <v>198.15</v>
      </c>
      <c r="H35" s="3">
        <v>606721</v>
      </c>
      <c r="I35" s="2">
        <v>118355920</v>
      </c>
      <c r="J35" s="83">
        <v>-17885620</v>
      </c>
    </row>
    <row r="36" spans="1:10" x14ac:dyDescent="0.3">
      <c r="A36" s="66">
        <v>43475</v>
      </c>
      <c r="B36" s="2">
        <v>195.5</v>
      </c>
      <c r="C36" s="5">
        <v>1.6500000000000099</v>
      </c>
      <c r="D36" s="4">
        <v>8.5117358782564097E-3</v>
      </c>
      <c r="E36" s="2">
        <v>192.9</v>
      </c>
      <c r="F36" s="2">
        <v>192.85</v>
      </c>
      <c r="G36" s="2">
        <v>196.2</v>
      </c>
      <c r="H36" s="3">
        <v>519016</v>
      </c>
      <c r="I36" s="2">
        <v>101323990</v>
      </c>
      <c r="J36" s="83">
        <v>83438370</v>
      </c>
    </row>
    <row r="37" spans="1:10" x14ac:dyDescent="0.3">
      <c r="A37" s="66">
        <v>43476</v>
      </c>
      <c r="B37" s="2">
        <v>197</v>
      </c>
      <c r="C37" s="5">
        <v>1.5</v>
      </c>
      <c r="D37" s="4">
        <v>7.6726342710997401E-3</v>
      </c>
      <c r="E37" s="2">
        <v>196.2</v>
      </c>
      <c r="F37" s="2">
        <v>195.6</v>
      </c>
      <c r="G37" s="2">
        <v>198.15</v>
      </c>
      <c r="H37" s="3">
        <v>509076</v>
      </c>
      <c r="I37" s="2">
        <v>100214250</v>
      </c>
      <c r="J37" s="83">
        <v>183652620</v>
      </c>
    </row>
    <row r="38" spans="1:10" x14ac:dyDescent="0.3">
      <c r="A38" s="66">
        <v>43479</v>
      </c>
      <c r="B38" s="2">
        <v>197.3</v>
      </c>
      <c r="C38" s="5">
        <v>0.30000000000001098</v>
      </c>
      <c r="D38" s="4">
        <v>1.52284263959397E-3</v>
      </c>
      <c r="E38" s="2">
        <v>195</v>
      </c>
      <c r="F38" s="2">
        <v>194.4</v>
      </c>
      <c r="G38" s="2">
        <v>198</v>
      </c>
      <c r="H38" s="3">
        <v>515239</v>
      </c>
      <c r="I38" s="2">
        <v>101399370</v>
      </c>
      <c r="J38" s="83">
        <v>285051990</v>
      </c>
    </row>
    <row r="39" spans="1:10" x14ac:dyDescent="0.3">
      <c r="A39" s="66">
        <v>43480</v>
      </c>
      <c r="B39" s="2">
        <v>199.25</v>
      </c>
      <c r="C39" s="5">
        <v>1.94999999999999</v>
      </c>
      <c r="D39" s="4">
        <v>9.8834262544348107E-3</v>
      </c>
      <c r="E39" s="2">
        <v>198.35</v>
      </c>
      <c r="F39" s="2">
        <v>195.95</v>
      </c>
      <c r="G39" s="2">
        <v>199.25</v>
      </c>
      <c r="H39" s="3">
        <v>541177</v>
      </c>
      <c r="I39" s="2">
        <v>107273280</v>
      </c>
      <c r="J39" s="83">
        <v>392325270</v>
      </c>
    </row>
    <row r="40" spans="1:10" x14ac:dyDescent="0.3">
      <c r="A40" s="66">
        <v>43481</v>
      </c>
      <c r="B40" s="2">
        <v>198.1</v>
      </c>
      <c r="C40" s="5">
        <v>-1.1500000000000099</v>
      </c>
      <c r="D40" s="4">
        <v>-5.7716436637390497E-3</v>
      </c>
      <c r="E40" s="2">
        <v>199.9</v>
      </c>
      <c r="F40" s="2">
        <v>196.5</v>
      </c>
      <c r="G40" s="2">
        <v>200.2</v>
      </c>
      <c r="H40" s="3">
        <v>529723</v>
      </c>
      <c r="I40" s="2">
        <v>104868350</v>
      </c>
      <c r="J40" s="83">
        <v>287456920</v>
      </c>
    </row>
    <row r="41" spans="1:10" x14ac:dyDescent="0.3">
      <c r="A41" s="66">
        <v>43482</v>
      </c>
      <c r="B41" s="2">
        <v>200</v>
      </c>
      <c r="C41" s="5">
        <v>1.9000000000000099</v>
      </c>
      <c r="D41" s="4">
        <v>9.5911155981827593E-3</v>
      </c>
      <c r="E41" s="2">
        <v>196.7</v>
      </c>
      <c r="F41" s="2">
        <v>196.7</v>
      </c>
      <c r="G41" s="2">
        <v>200.2</v>
      </c>
      <c r="H41" s="3">
        <v>583021</v>
      </c>
      <c r="I41" s="2">
        <v>116243360</v>
      </c>
      <c r="J41" s="83">
        <v>403700280</v>
      </c>
    </row>
    <row r="42" spans="1:10" x14ac:dyDescent="0.3">
      <c r="A42" s="66">
        <v>43483</v>
      </c>
      <c r="B42" s="2">
        <v>204</v>
      </c>
      <c r="C42" s="5">
        <v>4</v>
      </c>
      <c r="D42" s="4">
        <v>0.02</v>
      </c>
      <c r="E42" s="2">
        <v>200.4</v>
      </c>
      <c r="F42" s="2">
        <v>200</v>
      </c>
      <c r="G42" s="2">
        <v>205.5</v>
      </c>
      <c r="H42" s="3">
        <v>1061953</v>
      </c>
      <c r="I42" s="2">
        <v>215790690</v>
      </c>
      <c r="J42" s="83">
        <v>619490970</v>
      </c>
    </row>
    <row r="43" spans="1:10" x14ac:dyDescent="0.3">
      <c r="A43" s="66">
        <v>43486</v>
      </c>
      <c r="B43" s="2">
        <v>206</v>
      </c>
      <c r="C43" s="5">
        <v>2</v>
      </c>
      <c r="D43" s="4">
        <v>9.8039215686274508E-3</v>
      </c>
      <c r="E43" s="2">
        <v>204</v>
      </c>
      <c r="F43" s="2">
        <v>203.4</v>
      </c>
      <c r="G43" s="2">
        <v>206</v>
      </c>
      <c r="H43" s="3">
        <v>452344</v>
      </c>
      <c r="I43" s="2">
        <v>92906950</v>
      </c>
      <c r="J43" s="83">
        <v>712397920</v>
      </c>
    </row>
    <row r="44" spans="1:10" x14ac:dyDescent="0.3">
      <c r="A44" s="66">
        <v>43487</v>
      </c>
      <c r="B44" s="2">
        <v>205.8</v>
      </c>
      <c r="C44" s="5">
        <v>-0.19999999999998899</v>
      </c>
      <c r="D44" s="4">
        <v>-9.7087378640771198E-4</v>
      </c>
      <c r="E44" s="2">
        <v>204.8</v>
      </c>
      <c r="F44" s="2">
        <v>204.2</v>
      </c>
      <c r="G44" s="2">
        <v>208.4</v>
      </c>
      <c r="H44" s="3">
        <v>725204</v>
      </c>
      <c r="I44" s="2">
        <v>149608580</v>
      </c>
      <c r="J44" s="83">
        <v>562789340</v>
      </c>
    </row>
    <row r="45" spans="1:10" x14ac:dyDescent="0.3">
      <c r="A45" s="66">
        <v>43488</v>
      </c>
      <c r="B45" s="2">
        <v>207.3</v>
      </c>
      <c r="C45" s="5">
        <v>1.5</v>
      </c>
      <c r="D45" s="4">
        <v>7.28862973760933E-3</v>
      </c>
      <c r="E45" s="2">
        <v>205.1</v>
      </c>
      <c r="F45" s="2">
        <v>205</v>
      </c>
      <c r="G45" s="2">
        <v>207.7</v>
      </c>
      <c r="H45" s="3">
        <v>565282</v>
      </c>
      <c r="I45" s="2">
        <v>116878530</v>
      </c>
      <c r="J45" s="83">
        <v>679667870</v>
      </c>
    </row>
    <row r="46" spans="1:10" x14ac:dyDescent="0.3">
      <c r="A46" s="66">
        <v>43489</v>
      </c>
      <c r="B46" s="2">
        <v>202.3</v>
      </c>
      <c r="C46" s="5">
        <v>-5</v>
      </c>
      <c r="D46" s="4">
        <v>-2.4119633381572601E-2</v>
      </c>
      <c r="E46" s="2">
        <v>201.1</v>
      </c>
      <c r="F46" s="2">
        <v>200.2</v>
      </c>
      <c r="G46" s="2">
        <v>203.5</v>
      </c>
      <c r="H46" s="3">
        <v>1008541</v>
      </c>
      <c r="I46" s="2">
        <v>203628890</v>
      </c>
      <c r="J46" s="83">
        <v>476038980</v>
      </c>
    </row>
    <row r="47" spans="1:10" x14ac:dyDescent="0.3">
      <c r="A47" s="66">
        <v>43490</v>
      </c>
      <c r="B47" s="2">
        <v>204</v>
      </c>
      <c r="C47" s="5">
        <v>1.69999999999999</v>
      </c>
      <c r="D47" s="4">
        <v>8.4033613445377593E-3</v>
      </c>
      <c r="E47" s="2">
        <v>204.3</v>
      </c>
      <c r="F47" s="2">
        <v>203.6</v>
      </c>
      <c r="G47" s="2">
        <v>206.9</v>
      </c>
      <c r="H47" s="3">
        <v>742469</v>
      </c>
      <c r="I47" s="2">
        <v>152082100</v>
      </c>
      <c r="J47" s="83">
        <v>628121080</v>
      </c>
    </row>
    <row r="48" spans="1:10" x14ac:dyDescent="0.3">
      <c r="A48" s="66">
        <v>43493</v>
      </c>
      <c r="B48" s="2">
        <v>203.1</v>
      </c>
      <c r="C48" s="5">
        <v>-0.90000000000000602</v>
      </c>
      <c r="D48" s="4">
        <v>-4.4117647058823798E-3</v>
      </c>
      <c r="E48" s="2">
        <v>202.9</v>
      </c>
      <c r="F48" s="2">
        <v>202.2</v>
      </c>
      <c r="G48" s="2">
        <v>204.5</v>
      </c>
      <c r="H48" s="3">
        <v>536208</v>
      </c>
      <c r="I48" s="2">
        <v>108980680</v>
      </c>
      <c r="J48" s="83">
        <v>519140400</v>
      </c>
    </row>
    <row r="49" spans="1:10" x14ac:dyDescent="0.3">
      <c r="A49" s="66">
        <v>43494</v>
      </c>
      <c r="B49" s="2">
        <v>204.3</v>
      </c>
      <c r="C49" s="5">
        <v>1.2000000000000199</v>
      </c>
      <c r="D49" s="4">
        <v>5.9084194977844298E-3</v>
      </c>
      <c r="E49" s="2">
        <v>203</v>
      </c>
      <c r="F49" s="2">
        <v>202.3</v>
      </c>
      <c r="G49" s="2">
        <v>204.9</v>
      </c>
      <c r="H49" s="3">
        <v>480190</v>
      </c>
      <c r="I49" s="2">
        <v>97935810</v>
      </c>
      <c r="J49" s="83">
        <v>617076210</v>
      </c>
    </row>
    <row r="50" spans="1:10" x14ac:dyDescent="0.3">
      <c r="A50" s="66">
        <v>43495</v>
      </c>
      <c r="B50" s="2">
        <v>206.2</v>
      </c>
      <c r="C50" s="5">
        <v>1.8999999999999799</v>
      </c>
      <c r="D50" s="4">
        <v>9.3000489476259308E-3</v>
      </c>
      <c r="E50" s="2">
        <v>203.3</v>
      </c>
      <c r="F50" s="2">
        <v>203.3</v>
      </c>
      <c r="G50" s="2">
        <v>206.7</v>
      </c>
      <c r="H50" s="3">
        <v>515368</v>
      </c>
      <c r="I50" s="2">
        <v>106021040</v>
      </c>
      <c r="J50" s="83">
        <v>723097250</v>
      </c>
    </row>
    <row r="51" spans="1:10" x14ac:dyDescent="0.3">
      <c r="A51" s="66">
        <v>43496</v>
      </c>
      <c r="B51" s="2">
        <v>207.7</v>
      </c>
      <c r="C51" s="5">
        <v>1.5</v>
      </c>
      <c r="D51" s="4">
        <v>7.2744907856450098E-3</v>
      </c>
      <c r="E51" s="2">
        <v>206.5</v>
      </c>
      <c r="F51" s="2">
        <v>205.3</v>
      </c>
      <c r="G51" s="2">
        <v>207.7</v>
      </c>
      <c r="H51" s="3">
        <v>637020</v>
      </c>
      <c r="I51" s="2">
        <v>131829320</v>
      </c>
      <c r="J51" s="83">
        <v>854926570</v>
      </c>
    </row>
    <row r="52" spans="1:10" x14ac:dyDescent="0.3">
      <c r="A52" s="66">
        <v>43497</v>
      </c>
      <c r="B52" s="2">
        <v>198.85</v>
      </c>
      <c r="C52" s="5">
        <v>-8.8499999999999908</v>
      </c>
      <c r="D52" s="4">
        <v>-4.2609532980259997E-2</v>
      </c>
      <c r="E52" s="2">
        <v>204.8</v>
      </c>
      <c r="F52" s="2">
        <v>197.55</v>
      </c>
      <c r="G52" s="2">
        <v>205.1</v>
      </c>
      <c r="H52" s="3">
        <v>1264227</v>
      </c>
      <c r="I52" s="2">
        <v>253544470</v>
      </c>
      <c r="J52" s="83">
        <v>601382100</v>
      </c>
    </row>
    <row r="53" spans="1:10" x14ac:dyDescent="0.3">
      <c r="A53" s="66">
        <v>43500</v>
      </c>
      <c r="B53" s="2">
        <v>196.75</v>
      </c>
      <c r="C53" s="5">
        <v>-2.0999999999999899</v>
      </c>
      <c r="D53" s="4">
        <v>-1.05607241639426E-2</v>
      </c>
      <c r="E53" s="2">
        <v>199.2</v>
      </c>
      <c r="F53" s="2">
        <v>194.8</v>
      </c>
      <c r="G53" s="2">
        <v>199.4</v>
      </c>
      <c r="H53" s="3">
        <v>790905</v>
      </c>
      <c r="I53" s="2">
        <v>155685770</v>
      </c>
      <c r="J53" s="83">
        <v>445696330</v>
      </c>
    </row>
    <row r="54" spans="1:10" x14ac:dyDescent="0.3">
      <c r="A54" s="66">
        <v>43501</v>
      </c>
      <c r="B54" s="2">
        <v>202.8</v>
      </c>
      <c r="C54" s="5">
        <v>6.0500000000000096</v>
      </c>
      <c r="D54" s="4">
        <v>3.0749682337992398E-2</v>
      </c>
      <c r="E54" s="2">
        <v>196.95</v>
      </c>
      <c r="F54" s="2">
        <v>196.9</v>
      </c>
      <c r="G54" s="2">
        <v>203</v>
      </c>
      <c r="H54" s="3">
        <v>975943</v>
      </c>
      <c r="I54" s="2">
        <v>196348820</v>
      </c>
      <c r="J54" s="83">
        <v>642045150</v>
      </c>
    </row>
    <row r="55" spans="1:10" x14ac:dyDescent="0.3">
      <c r="A55" s="66">
        <v>43502</v>
      </c>
      <c r="B55" s="2">
        <v>202</v>
      </c>
      <c r="C55" s="5">
        <v>-0.80000000000001104</v>
      </c>
      <c r="D55" s="4">
        <v>-3.9447731755424603E-3</v>
      </c>
      <c r="E55" s="2">
        <v>203</v>
      </c>
      <c r="F55" s="2">
        <v>201.8</v>
      </c>
      <c r="G55" s="2">
        <v>203.6</v>
      </c>
      <c r="H55" s="3">
        <v>465604</v>
      </c>
      <c r="I55" s="2">
        <v>94306920</v>
      </c>
      <c r="J55" s="83">
        <v>547738230</v>
      </c>
    </row>
    <row r="56" spans="1:10" x14ac:dyDescent="0.3">
      <c r="A56" s="66">
        <v>43503</v>
      </c>
      <c r="B56" s="2">
        <v>199.5</v>
      </c>
      <c r="C56" s="5">
        <v>-2.5</v>
      </c>
      <c r="D56" s="4">
        <v>-1.2376237623762399E-2</v>
      </c>
      <c r="E56" s="2">
        <v>200.7</v>
      </c>
      <c r="F56" s="2">
        <v>198.9</v>
      </c>
      <c r="G56" s="2">
        <v>202.7</v>
      </c>
      <c r="H56" s="3">
        <v>640974</v>
      </c>
      <c r="I56" s="2">
        <v>128347550</v>
      </c>
      <c r="J56" s="83">
        <v>419390680</v>
      </c>
    </row>
    <row r="57" spans="1:10" x14ac:dyDescent="0.3">
      <c r="A57" s="66">
        <v>43504</v>
      </c>
      <c r="B57" s="2">
        <v>198.35</v>
      </c>
      <c r="C57" s="5">
        <v>-1.1500000000000099</v>
      </c>
      <c r="D57" s="4">
        <v>-5.7644110275689503E-3</v>
      </c>
      <c r="E57" s="2">
        <v>199.4</v>
      </c>
      <c r="F57" s="2">
        <v>197.85</v>
      </c>
      <c r="G57" s="2">
        <v>200.7</v>
      </c>
      <c r="H57" s="3">
        <v>552328</v>
      </c>
      <c r="I57" s="2">
        <v>109749010</v>
      </c>
      <c r="J57" s="83">
        <v>309641670</v>
      </c>
    </row>
    <row r="58" spans="1:10" x14ac:dyDescent="0.3">
      <c r="A58" s="66">
        <v>43507</v>
      </c>
      <c r="B58" s="2">
        <v>199.5</v>
      </c>
      <c r="C58" s="5">
        <v>1.1500000000000099</v>
      </c>
      <c r="D58" s="4">
        <v>5.7978321149483496E-3</v>
      </c>
      <c r="E58" s="2">
        <v>197.75</v>
      </c>
      <c r="F58" s="2">
        <v>197.75</v>
      </c>
      <c r="G58" s="2">
        <v>200.5</v>
      </c>
      <c r="H58" s="3">
        <v>392640</v>
      </c>
      <c r="I58" s="2">
        <v>78271160</v>
      </c>
      <c r="J58" s="83">
        <v>387912830</v>
      </c>
    </row>
    <row r="59" spans="1:10" x14ac:dyDescent="0.3">
      <c r="A59" s="66">
        <v>43508</v>
      </c>
      <c r="B59" s="2">
        <v>201.1</v>
      </c>
      <c r="C59" s="5">
        <v>1.5999999999999901</v>
      </c>
      <c r="D59" s="4">
        <v>8.0200501253132606E-3</v>
      </c>
      <c r="E59" s="2">
        <v>201.7</v>
      </c>
      <c r="F59" s="2">
        <v>199.95</v>
      </c>
      <c r="G59" s="2">
        <v>202.1</v>
      </c>
      <c r="H59" s="3">
        <v>544225</v>
      </c>
      <c r="I59" s="2">
        <v>109375230</v>
      </c>
      <c r="J59" s="83">
        <v>497288060</v>
      </c>
    </row>
    <row r="60" spans="1:10" x14ac:dyDescent="0.3">
      <c r="A60" s="66">
        <v>43509</v>
      </c>
      <c r="B60" s="2">
        <v>198.65</v>
      </c>
      <c r="C60" s="5">
        <v>-2.44999999999999</v>
      </c>
      <c r="D60" s="4">
        <v>-1.2182993535554401E-2</v>
      </c>
      <c r="E60" s="2">
        <v>202.5</v>
      </c>
      <c r="F60" s="2">
        <v>198.35</v>
      </c>
      <c r="G60" s="2">
        <v>202.7</v>
      </c>
      <c r="H60" s="3">
        <v>542197</v>
      </c>
      <c r="I60" s="2">
        <v>108374430</v>
      </c>
      <c r="J60" s="83">
        <v>388913630</v>
      </c>
    </row>
    <row r="61" spans="1:10" x14ac:dyDescent="0.3">
      <c r="A61" s="66">
        <v>43510</v>
      </c>
      <c r="B61" s="2">
        <v>197</v>
      </c>
      <c r="C61" s="5">
        <v>-1.6500000000000099</v>
      </c>
      <c r="D61" s="4">
        <v>-8.3060659451296495E-3</v>
      </c>
      <c r="E61" s="2">
        <v>199.3</v>
      </c>
      <c r="F61" s="2">
        <v>195.45</v>
      </c>
      <c r="G61" s="2">
        <v>202.3</v>
      </c>
      <c r="H61" s="3">
        <v>931782</v>
      </c>
      <c r="I61" s="2">
        <v>184271610</v>
      </c>
      <c r="J61" s="83">
        <v>204642020</v>
      </c>
    </row>
    <row r="62" spans="1:10" x14ac:dyDescent="0.3">
      <c r="A62" s="66">
        <v>43511</v>
      </c>
      <c r="B62" s="2">
        <v>199.15</v>
      </c>
      <c r="C62" s="5">
        <v>2.1500000000000101</v>
      </c>
      <c r="D62" s="4">
        <v>1.09137055837564E-2</v>
      </c>
      <c r="E62" s="2">
        <v>196.9</v>
      </c>
      <c r="F62" s="2">
        <v>194.85</v>
      </c>
      <c r="G62" s="2">
        <v>199.25</v>
      </c>
      <c r="H62" s="3">
        <v>814575</v>
      </c>
      <c r="I62" s="2">
        <v>160895630</v>
      </c>
      <c r="J62" s="83">
        <v>365537650</v>
      </c>
    </row>
    <row r="63" spans="1:10" x14ac:dyDescent="0.3">
      <c r="A63" s="66">
        <v>43514</v>
      </c>
      <c r="B63" s="2">
        <v>198.55</v>
      </c>
      <c r="C63" s="5">
        <v>-0.59999999999999398</v>
      </c>
      <c r="D63" s="4">
        <v>-3.0128044187797899E-3</v>
      </c>
      <c r="E63" s="2">
        <v>199.05</v>
      </c>
      <c r="F63" s="2">
        <v>197.05</v>
      </c>
      <c r="G63" s="2">
        <v>199.25</v>
      </c>
      <c r="H63" s="3">
        <v>290704</v>
      </c>
      <c r="I63" s="2">
        <v>57650770</v>
      </c>
      <c r="J63" s="83">
        <v>307886880</v>
      </c>
    </row>
    <row r="64" spans="1:10" x14ac:dyDescent="0.3">
      <c r="A64" s="66">
        <v>43515</v>
      </c>
      <c r="B64" s="2">
        <v>201.8</v>
      </c>
      <c r="C64" s="5">
        <v>3.25</v>
      </c>
      <c r="D64" s="4">
        <v>1.6368672878368198E-2</v>
      </c>
      <c r="E64" s="2">
        <v>198</v>
      </c>
      <c r="F64" s="2">
        <v>197.8</v>
      </c>
      <c r="G64" s="2">
        <v>202.2</v>
      </c>
      <c r="H64" s="3">
        <v>526417</v>
      </c>
      <c r="I64" s="2">
        <v>105756840</v>
      </c>
      <c r="J64" s="83">
        <v>413643720</v>
      </c>
    </row>
    <row r="65" spans="1:10" x14ac:dyDescent="0.3">
      <c r="A65" s="66">
        <v>43516</v>
      </c>
      <c r="B65" s="2">
        <v>202.1</v>
      </c>
      <c r="C65" s="5">
        <v>0.299999999999983</v>
      </c>
      <c r="D65" s="4">
        <v>1.48662041625363E-3</v>
      </c>
      <c r="E65" s="2">
        <v>201.9</v>
      </c>
      <c r="F65" s="2">
        <v>201.1</v>
      </c>
      <c r="G65" s="2">
        <v>202.6</v>
      </c>
      <c r="H65" s="3">
        <v>406671</v>
      </c>
      <c r="I65" s="2">
        <v>82142400</v>
      </c>
      <c r="J65" s="83">
        <v>495786120</v>
      </c>
    </row>
    <row r="66" spans="1:10" x14ac:dyDescent="0.3">
      <c r="A66" s="66">
        <v>43517</v>
      </c>
      <c r="B66" s="2">
        <v>202.8</v>
      </c>
      <c r="C66" s="5">
        <v>0.70000000000001705</v>
      </c>
      <c r="D66" s="4">
        <v>3.4636318654132502E-3</v>
      </c>
      <c r="E66" s="2">
        <v>202.6</v>
      </c>
      <c r="F66" s="2">
        <v>201.9</v>
      </c>
      <c r="G66" s="2">
        <v>204.5</v>
      </c>
      <c r="H66" s="3">
        <v>442721</v>
      </c>
      <c r="I66" s="2">
        <v>89897830</v>
      </c>
      <c r="J66" s="83">
        <v>585683950</v>
      </c>
    </row>
    <row r="67" spans="1:10" x14ac:dyDescent="0.3">
      <c r="A67" s="66">
        <v>43518</v>
      </c>
      <c r="B67" s="2">
        <v>204.1</v>
      </c>
      <c r="C67" s="5">
        <v>1.2999999999999801</v>
      </c>
      <c r="D67" s="4">
        <v>6.4102564102563302E-3</v>
      </c>
      <c r="E67" s="2">
        <v>202.9</v>
      </c>
      <c r="F67" s="2">
        <v>201.7</v>
      </c>
      <c r="G67" s="2">
        <v>204.1</v>
      </c>
      <c r="H67" s="3">
        <v>431059</v>
      </c>
      <c r="I67" s="2">
        <v>87669500</v>
      </c>
      <c r="J67" s="83">
        <v>673353450</v>
      </c>
    </row>
    <row r="68" spans="1:10" x14ac:dyDescent="0.3">
      <c r="A68" s="66">
        <v>43521</v>
      </c>
      <c r="B68" s="2">
        <v>210.3</v>
      </c>
      <c r="C68" s="5">
        <v>6.2000000000000197</v>
      </c>
      <c r="D68" s="4">
        <v>3.0377266046055899E-2</v>
      </c>
      <c r="E68" s="2">
        <v>205</v>
      </c>
      <c r="F68" s="2">
        <v>204.8</v>
      </c>
      <c r="G68" s="2">
        <v>211.1</v>
      </c>
      <c r="H68" s="3">
        <v>898700</v>
      </c>
      <c r="I68" s="2">
        <v>187597410</v>
      </c>
      <c r="J68" s="83">
        <v>860950860</v>
      </c>
    </row>
    <row r="69" spans="1:10" x14ac:dyDescent="0.3">
      <c r="A69" s="66">
        <v>43522</v>
      </c>
      <c r="B69" s="2">
        <v>213.9</v>
      </c>
      <c r="C69" s="5">
        <v>3.5999999999999899</v>
      </c>
      <c r="D69" s="4">
        <v>1.71184022824536E-2</v>
      </c>
      <c r="E69" s="2">
        <v>209.1</v>
      </c>
      <c r="F69" s="2">
        <v>208.7</v>
      </c>
      <c r="G69" s="2">
        <v>214.5</v>
      </c>
      <c r="H69" s="3">
        <v>858693</v>
      </c>
      <c r="I69" s="2">
        <v>182857620</v>
      </c>
      <c r="J69" s="83">
        <v>1043808480</v>
      </c>
    </row>
    <row r="70" spans="1:10" x14ac:dyDescent="0.3">
      <c r="A70" s="66">
        <v>43523</v>
      </c>
      <c r="B70" s="2">
        <v>213.1</v>
      </c>
      <c r="C70" s="5">
        <v>-0.80000000000001104</v>
      </c>
      <c r="D70" s="4">
        <v>-3.7400654511454499E-3</v>
      </c>
      <c r="E70" s="2">
        <v>212.5</v>
      </c>
      <c r="F70" s="2">
        <v>211.7</v>
      </c>
      <c r="G70" s="2">
        <v>214</v>
      </c>
      <c r="H70" s="3">
        <v>546445</v>
      </c>
      <c r="I70" s="2">
        <v>116340280</v>
      </c>
      <c r="J70" s="83">
        <v>927468200</v>
      </c>
    </row>
    <row r="71" spans="1:10" x14ac:dyDescent="0.3">
      <c r="A71" s="66">
        <v>43524</v>
      </c>
      <c r="B71" s="2">
        <v>213.6</v>
      </c>
      <c r="C71" s="5">
        <v>0.5</v>
      </c>
      <c r="D71" s="4">
        <v>2.34631628343501E-3</v>
      </c>
      <c r="E71" s="2">
        <v>212.8</v>
      </c>
      <c r="F71" s="2">
        <v>211.4</v>
      </c>
      <c r="G71" s="2">
        <v>214.4</v>
      </c>
      <c r="H71" s="3">
        <v>1167496</v>
      </c>
      <c r="I71" s="2">
        <v>249217190</v>
      </c>
      <c r="J71" s="83">
        <v>1176685390</v>
      </c>
    </row>
    <row r="72" spans="1:10" x14ac:dyDescent="0.3">
      <c r="A72" s="66">
        <v>43525</v>
      </c>
      <c r="B72" s="2">
        <v>215.9</v>
      </c>
      <c r="C72" s="5">
        <v>2.30000000000001</v>
      </c>
      <c r="D72" s="4">
        <v>1.0767790262172301E-2</v>
      </c>
      <c r="E72" s="2">
        <v>214.5</v>
      </c>
      <c r="F72" s="2">
        <v>214.5</v>
      </c>
      <c r="G72" s="2">
        <v>218.4</v>
      </c>
      <c r="H72" s="3">
        <v>928451</v>
      </c>
      <c r="I72" s="2">
        <v>201151830</v>
      </c>
      <c r="J72" s="83">
        <v>1377837220</v>
      </c>
    </row>
    <row r="73" spans="1:10" x14ac:dyDescent="0.3">
      <c r="A73" s="66">
        <v>43528</v>
      </c>
      <c r="B73" s="2">
        <v>215.8</v>
      </c>
      <c r="C73" s="5">
        <v>-9.9999999999994302E-2</v>
      </c>
      <c r="D73" s="4">
        <v>-4.6317739694300299E-4</v>
      </c>
      <c r="E73" s="2">
        <v>217.4</v>
      </c>
      <c r="F73" s="2">
        <v>215.8</v>
      </c>
      <c r="G73" s="2">
        <v>218.1</v>
      </c>
      <c r="H73" s="3">
        <v>514429</v>
      </c>
      <c r="I73" s="2">
        <v>111546420</v>
      </c>
      <c r="J73" s="83">
        <v>1266290800</v>
      </c>
    </row>
    <row r="74" spans="1:10" x14ac:dyDescent="0.3">
      <c r="A74" s="66">
        <v>43529</v>
      </c>
      <c r="B74" s="2">
        <v>216.7</v>
      </c>
      <c r="C74" s="5">
        <v>0.89999999999997704</v>
      </c>
      <c r="D74" s="4">
        <v>4.1705282669137001E-3</v>
      </c>
      <c r="E74" s="2">
        <v>215.1</v>
      </c>
      <c r="F74" s="2">
        <v>214.7</v>
      </c>
      <c r="G74" s="2">
        <v>216.7</v>
      </c>
      <c r="H74" s="3">
        <v>491008</v>
      </c>
      <c r="I74" s="2">
        <v>106103890</v>
      </c>
      <c r="J74" s="83">
        <v>1372394690</v>
      </c>
    </row>
    <row r="75" spans="1:10" x14ac:dyDescent="0.3">
      <c r="A75" s="66">
        <v>43530</v>
      </c>
      <c r="B75" s="2">
        <v>217.6</v>
      </c>
      <c r="C75" s="5">
        <v>0.90000000000000602</v>
      </c>
      <c r="D75" s="4">
        <v>4.1532071988924996E-3</v>
      </c>
      <c r="E75" s="2">
        <v>216.1</v>
      </c>
      <c r="F75" s="2">
        <v>215.9</v>
      </c>
      <c r="G75" s="2">
        <v>219.8</v>
      </c>
      <c r="H75" s="3">
        <v>635605</v>
      </c>
      <c r="I75" s="2">
        <v>138548850</v>
      </c>
      <c r="J75" s="83">
        <v>1510943540</v>
      </c>
    </row>
    <row r="76" spans="1:10" x14ac:dyDescent="0.3">
      <c r="A76" s="66">
        <v>43531</v>
      </c>
      <c r="B76" s="2">
        <v>215.6</v>
      </c>
      <c r="C76" s="5">
        <v>-2</v>
      </c>
      <c r="D76" s="4">
        <v>-9.1911764705882408E-3</v>
      </c>
      <c r="E76" s="2">
        <v>217</v>
      </c>
      <c r="F76" s="2">
        <v>215.1</v>
      </c>
      <c r="G76" s="2">
        <v>218.4</v>
      </c>
      <c r="H76" s="3">
        <v>721286</v>
      </c>
      <c r="I76" s="2">
        <v>155912090</v>
      </c>
      <c r="J76" s="83">
        <v>1355031450</v>
      </c>
    </row>
    <row r="77" spans="1:10" x14ac:dyDescent="0.3">
      <c r="A77" s="66">
        <v>43532</v>
      </c>
      <c r="B77" s="2">
        <v>210.6</v>
      </c>
      <c r="C77" s="5">
        <v>-5</v>
      </c>
      <c r="D77" s="4">
        <v>-2.3191094619666099E-2</v>
      </c>
      <c r="E77" s="2">
        <v>213</v>
      </c>
      <c r="F77" s="2">
        <v>209.3</v>
      </c>
      <c r="G77" s="2">
        <v>214.2</v>
      </c>
      <c r="H77" s="3">
        <v>1188174</v>
      </c>
      <c r="I77" s="2">
        <v>251029860</v>
      </c>
      <c r="J77" s="83">
        <v>1104001590</v>
      </c>
    </row>
    <row r="78" spans="1:10" x14ac:dyDescent="0.3">
      <c r="A78" s="66">
        <v>43535</v>
      </c>
      <c r="B78" s="2">
        <v>212.6</v>
      </c>
      <c r="C78" s="5">
        <v>2</v>
      </c>
      <c r="D78" s="4">
        <v>9.4966761633428296E-3</v>
      </c>
      <c r="E78" s="2">
        <v>211.6</v>
      </c>
      <c r="F78" s="2">
        <v>210.9</v>
      </c>
      <c r="G78" s="2">
        <v>213.5</v>
      </c>
      <c r="H78" s="3">
        <v>488913</v>
      </c>
      <c r="I78" s="2">
        <v>103839320</v>
      </c>
      <c r="J78" s="83">
        <v>1207840910</v>
      </c>
    </row>
    <row r="79" spans="1:10" x14ac:dyDescent="0.3">
      <c r="A79" s="66">
        <v>43536</v>
      </c>
      <c r="B79" s="2">
        <v>209.8</v>
      </c>
      <c r="C79" s="5">
        <v>-2.7999999999999798</v>
      </c>
      <c r="D79" s="4">
        <v>-1.31702728127939E-2</v>
      </c>
      <c r="E79" s="2">
        <v>215</v>
      </c>
      <c r="F79" s="2">
        <v>207.9</v>
      </c>
      <c r="G79" s="2">
        <v>215.6</v>
      </c>
      <c r="H79" s="3">
        <v>1130594</v>
      </c>
      <c r="I79" s="2">
        <v>238547620</v>
      </c>
      <c r="J79" s="83">
        <v>969293290</v>
      </c>
    </row>
    <row r="80" spans="1:10" x14ac:dyDescent="0.3">
      <c r="A80" s="66">
        <v>43537</v>
      </c>
      <c r="B80" s="2">
        <v>204.8</v>
      </c>
      <c r="C80" s="5">
        <v>-5</v>
      </c>
      <c r="D80" s="4">
        <v>-2.3832221163012399E-2</v>
      </c>
      <c r="E80" s="2">
        <v>200.4</v>
      </c>
      <c r="F80" s="2">
        <v>197.25</v>
      </c>
      <c r="G80" s="2">
        <v>206.8</v>
      </c>
      <c r="H80" s="3">
        <v>1922522</v>
      </c>
      <c r="I80" s="2">
        <v>389075540</v>
      </c>
      <c r="J80" s="83">
        <v>580217750</v>
      </c>
    </row>
    <row r="81" spans="1:10" x14ac:dyDescent="0.3">
      <c r="A81" s="66">
        <v>43538</v>
      </c>
      <c r="B81" s="2">
        <v>211.6</v>
      </c>
      <c r="C81" s="5">
        <v>6.7999999999999803</v>
      </c>
      <c r="D81" s="4">
        <v>3.3203124999999903E-2</v>
      </c>
      <c r="E81" s="2">
        <v>204.1</v>
      </c>
      <c r="F81" s="2">
        <v>204.1</v>
      </c>
      <c r="G81" s="2">
        <v>214.2</v>
      </c>
      <c r="H81" s="3">
        <v>1471886</v>
      </c>
      <c r="I81" s="2">
        <v>310199680</v>
      </c>
      <c r="J81" s="83">
        <v>890417430</v>
      </c>
    </row>
    <row r="82" spans="1:10" x14ac:dyDescent="0.3">
      <c r="A82" s="66">
        <v>43539</v>
      </c>
      <c r="B82" s="2">
        <v>212.4</v>
      </c>
      <c r="C82" s="5">
        <v>0.80000000000001104</v>
      </c>
      <c r="D82" s="4">
        <v>3.7807183364839902E-3</v>
      </c>
      <c r="E82" s="2">
        <v>211.6</v>
      </c>
      <c r="F82" s="2">
        <v>209.9</v>
      </c>
      <c r="G82" s="2">
        <v>213.5</v>
      </c>
      <c r="H82" s="3">
        <v>2076626</v>
      </c>
      <c r="I82" s="2">
        <v>440517720</v>
      </c>
      <c r="J82" s="83">
        <v>1330935150</v>
      </c>
    </row>
    <row r="83" spans="1:10" x14ac:dyDescent="0.3">
      <c r="A83" s="66">
        <v>43542</v>
      </c>
      <c r="B83" s="2">
        <v>207.4</v>
      </c>
      <c r="C83" s="5">
        <v>-5</v>
      </c>
      <c r="D83" s="4">
        <v>-2.3540489642184598E-2</v>
      </c>
      <c r="E83" s="2">
        <v>211.2</v>
      </c>
      <c r="F83" s="2">
        <v>206.2</v>
      </c>
      <c r="G83" s="2">
        <v>212.8</v>
      </c>
      <c r="H83" s="3">
        <v>765843</v>
      </c>
      <c r="I83" s="2">
        <v>159272050</v>
      </c>
      <c r="J83" s="83">
        <v>1171663100</v>
      </c>
    </row>
    <row r="84" spans="1:10" x14ac:dyDescent="0.3">
      <c r="A84" s="66">
        <v>43543</v>
      </c>
      <c r="B84" s="2">
        <v>211</v>
      </c>
      <c r="C84" s="5">
        <v>3.5999999999999899</v>
      </c>
      <c r="D84" s="4">
        <v>1.7357762777241999E-2</v>
      </c>
      <c r="E84" s="2">
        <v>206.8</v>
      </c>
      <c r="F84" s="2">
        <v>206.5</v>
      </c>
      <c r="G84" s="2">
        <v>212.4</v>
      </c>
      <c r="H84" s="3">
        <v>679404</v>
      </c>
      <c r="I84" s="2">
        <v>143222260</v>
      </c>
      <c r="J84" s="83">
        <v>1314885360</v>
      </c>
    </row>
    <row r="85" spans="1:10" x14ac:dyDescent="0.3">
      <c r="A85" s="66">
        <v>43544</v>
      </c>
      <c r="B85" s="2">
        <v>209.8</v>
      </c>
      <c r="C85" s="5">
        <v>-1.19999999999999</v>
      </c>
      <c r="D85" s="4">
        <v>-5.6872037914691403E-3</v>
      </c>
      <c r="E85" s="2">
        <v>210.5</v>
      </c>
      <c r="F85" s="2">
        <v>209.8</v>
      </c>
      <c r="G85" s="2">
        <v>214.5</v>
      </c>
      <c r="H85" s="3">
        <v>572132</v>
      </c>
      <c r="I85" s="2">
        <v>120873830</v>
      </c>
      <c r="J85" s="83">
        <v>1194011530</v>
      </c>
    </row>
    <row r="86" spans="1:10" x14ac:dyDescent="0.3">
      <c r="A86" s="66">
        <v>43545</v>
      </c>
      <c r="B86" s="2">
        <v>208.5</v>
      </c>
      <c r="C86" s="5">
        <v>-1.30000000000001</v>
      </c>
      <c r="D86" s="4">
        <v>-6.1963775023832803E-3</v>
      </c>
      <c r="E86" s="2">
        <v>209.2</v>
      </c>
      <c r="F86" s="2">
        <v>206.9</v>
      </c>
      <c r="G86" s="2">
        <v>210</v>
      </c>
      <c r="H86" s="3">
        <v>623549</v>
      </c>
      <c r="I86" s="2">
        <v>130166320</v>
      </c>
      <c r="J86" s="83">
        <v>1063845210</v>
      </c>
    </row>
    <row r="87" spans="1:10" x14ac:dyDescent="0.3">
      <c r="A87" s="66">
        <v>43546</v>
      </c>
      <c r="B87" s="2">
        <v>209.9</v>
      </c>
      <c r="C87" s="5">
        <v>1.4000000000000099</v>
      </c>
      <c r="D87" s="4">
        <v>6.7146282973621404E-3</v>
      </c>
      <c r="E87" s="2">
        <v>209.3</v>
      </c>
      <c r="F87" s="2">
        <v>208.6</v>
      </c>
      <c r="G87" s="2">
        <v>211.7</v>
      </c>
      <c r="H87" s="3">
        <v>909102</v>
      </c>
      <c r="I87" s="2">
        <v>191080820</v>
      </c>
      <c r="J87" s="83">
        <v>1254926030</v>
      </c>
    </row>
    <row r="88" spans="1:10" x14ac:dyDescent="0.3">
      <c r="A88" s="66">
        <v>43549</v>
      </c>
      <c r="B88" s="2">
        <v>212.7</v>
      </c>
      <c r="C88" s="5">
        <v>2.7999999999999798</v>
      </c>
      <c r="D88" s="4">
        <v>1.3339685564554501E-2</v>
      </c>
      <c r="E88" s="2">
        <v>208.5</v>
      </c>
      <c r="F88" s="2">
        <v>207.9</v>
      </c>
      <c r="G88" s="2">
        <v>213.4</v>
      </c>
      <c r="H88" s="3">
        <v>687243</v>
      </c>
      <c r="I88" s="2">
        <v>145707580</v>
      </c>
      <c r="J88" s="83">
        <v>1400633610</v>
      </c>
    </row>
    <row r="89" spans="1:10" x14ac:dyDescent="0.3">
      <c r="A89" s="66">
        <v>43550</v>
      </c>
      <c r="B89" s="2">
        <v>214.2</v>
      </c>
      <c r="C89" s="5">
        <v>1.5</v>
      </c>
      <c r="D89" s="4">
        <v>7.0521861777150903E-3</v>
      </c>
      <c r="E89" s="2">
        <v>212.9</v>
      </c>
      <c r="F89" s="2">
        <v>212.8</v>
      </c>
      <c r="G89" s="2">
        <v>214.9</v>
      </c>
      <c r="H89" s="3">
        <v>503227</v>
      </c>
      <c r="I89" s="2">
        <v>107699790</v>
      </c>
      <c r="J89" s="83">
        <v>1508333400</v>
      </c>
    </row>
    <row r="90" spans="1:10" x14ac:dyDescent="0.3">
      <c r="A90" s="66">
        <v>43551</v>
      </c>
      <c r="B90" s="2">
        <v>213.9</v>
      </c>
      <c r="C90" s="5">
        <v>-0.299999999999983</v>
      </c>
      <c r="D90" s="4">
        <v>-1.40056022408956E-3</v>
      </c>
      <c r="E90" s="2">
        <v>214.7</v>
      </c>
      <c r="F90" s="2">
        <v>213.3</v>
      </c>
      <c r="G90" s="2">
        <v>215.7</v>
      </c>
      <c r="H90" s="3">
        <v>531166</v>
      </c>
      <c r="I90" s="2">
        <v>113919330</v>
      </c>
      <c r="J90" s="83">
        <v>1394414070</v>
      </c>
    </row>
    <row r="91" spans="1:10" x14ac:dyDescent="0.3">
      <c r="A91" s="66">
        <v>43552</v>
      </c>
      <c r="B91" s="2">
        <v>214.8</v>
      </c>
      <c r="C91" s="5">
        <v>0.90000000000000602</v>
      </c>
      <c r="D91" s="4">
        <v>4.2075736325385997E-3</v>
      </c>
      <c r="E91" s="2">
        <v>214.3</v>
      </c>
      <c r="F91" s="2">
        <v>214.3</v>
      </c>
      <c r="G91" s="2">
        <v>217.2</v>
      </c>
      <c r="H91" s="3">
        <v>502300</v>
      </c>
      <c r="I91" s="2">
        <v>108202980</v>
      </c>
      <c r="J91" s="83">
        <v>1502617050</v>
      </c>
    </row>
    <row r="92" spans="1:10" x14ac:dyDescent="0.3">
      <c r="A92" s="66">
        <v>43553</v>
      </c>
      <c r="B92" s="2">
        <v>216.6</v>
      </c>
      <c r="C92" s="5">
        <v>1.7999999999999801</v>
      </c>
      <c r="D92" s="4">
        <v>8.3798882681563394E-3</v>
      </c>
      <c r="E92" s="2">
        <v>216.4</v>
      </c>
      <c r="F92" s="2">
        <v>215.1</v>
      </c>
      <c r="G92" s="2">
        <v>217.8</v>
      </c>
      <c r="H92" s="3">
        <v>592739</v>
      </c>
      <c r="I92" s="2">
        <v>128408940</v>
      </c>
      <c r="J92" s="83">
        <v>1631025990</v>
      </c>
    </row>
    <row r="93" spans="1:10" x14ac:dyDescent="0.3">
      <c r="A93" s="66">
        <v>43556</v>
      </c>
      <c r="B93" s="2">
        <v>219.2</v>
      </c>
      <c r="C93" s="5">
        <v>2.5999999999999899</v>
      </c>
      <c r="D93" s="4">
        <v>1.20036934441366E-2</v>
      </c>
      <c r="E93" s="2">
        <v>218.25</v>
      </c>
      <c r="F93" s="2">
        <v>216.6</v>
      </c>
      <c r="G93" s="2">
        <v>219.5</v>
      </c>
      <c r="H93" s="3">
        <v>800329</v>
      </c>
      <c r="I93" s="2">
        <v>174829290</v>
      </c>
      <c r="J93" s="83">
        <v>1805855280</v>
      </c>
    </row>
    <row r="94" spans="1:10" x14ac:dyDescent="0.3">
      <c r="A94" s="66">
        <v>43557</v>
      </c>
      <c r="B94" s="2">
        <v>221.65</v>
      </c>
      <c r="C94" s="5">
        <v>2.4500000000000202</v>
      </c>
      <c r="D94" s="4">
        <v>1.11770072992702E-2</v>
      </c>
      <c r="E94" s="2">
        <v>219.85</v>
      </c>
      <c r="F94" s="2">
        <v>219.55</v>
      </c>
      <c r="G94" s="2">
        <v>222.1</v>
      </c>
      <c r="H94" s="3">
        <v>558095</v>
      </c>
      <c r="I94" s="2">
        <v>123527960</v>
      </c>
      <c r="J94" s="83">
        <v>1929383240</v>
      </c>
    </row>
    <row r="95" spans="1:10" x14ac:dyDescent="0.3">
      <c r="A95" s="66">
        <v>43558</v>
      </c>
      <c r="B95" s="2">
        <v>223.55</v>
      </c>
      <c r="C95" s="5">
        <v>1.9000000000000099</v>
      </c>
      <c r="D95" s="4">
        <v>8.5720730882021499E-3</v>
      </c>
      <c r="E95" s="2">
        <v>223.9</v>
      </c>
      <c r="F95" s="2">
        <v>221.95</v>
      </c>
      <c r="G95" s="2">
        <v>224</v>
      </c>
      <c r="H95" s="3">
        <v>575660</v>
      </c>
      <c r="I95" s="2">
        <v>128555040</v>
      </c>
      <c r="J95" s="83">
        <v>2057938280</v>
      </c>
    </row>
    <row r="96" spans="1:10" x14ac:dyDescent="0.3">
      <c r="A96" s="66">
        <v>43559</v>
      </c>
      <c r="B96" s="2">
        <v>226.4</v>
      </c>
      <c r="C96" s="5">
        <v>2.8499999999999899</v>
      </c>
      <c r="D96" s="4">
        <v>1.27488257660478E-2</v>
      </c>
      <c r="E96" s="2">
        <v>223.5</v>
      </c>
      <c r="F96" s="2">
        <v>221.95</v>
      </c>
      <c r="G96" s="2">
        <v>226.4</v>
      </c>
      <c r="H96" s="3">
        <v>832637</v>
      </c>
      <c r="I96" s="2">
        <v>187389170</v>
      </c>
      <c r="J96" s="83">
        <v>2245327450</v>
      </c>
    </row>
    <row r="97" spans="1:10" x14ac:dyDescent="0.3">
      <c r="A97" s="66">
        <v>43560</v>
      </c>
      <c r="B97" s="2">
        <v>227.55</v>
      </c>
      <c r="C97" s="5">
        <v>1.1500000000000099</v>
      </c>
      <c r="D97" s="4">
        <v>5.07950530035338E-3</v>
      </c>
      <c r="E97" s="2">
        <v>227.65</v>
      </c>
      <c r="F97" s="2">
        <v>225.15</v>
      </c>
      <c r="G97" s="2">
        <v>228.4</v>
      </c>
      <c r="H97" s="3">
        <v>787085</v>
      </c>
      <c r="I97" s="2">
        <v>178576340</v>
      </c>
      <c r="J97" s="83">
        <v>2423903790</v>
      </c>
    </row>
    <row r="98" spans="1:10" x14ac:dyDescent="0.3">
      <c r="A98" s="66">
        <v>43563</v>
      </c>
      <c r="B98" s="2">
        <v>224.75</v>
      </c>
      <c r="C98" s="5">
        <v>-2.80000000000001</v>
      </c>
      <c r="D98" s="4">
        <v>-1.23049879147441E-2</v>
      </c>
      <c r="E98" s="2">
        <v>227.6</v>
      </c>
      <c r="F98" s="2">
        <v>224.2</v>
      </c>
      <c r="G98" s="2">
        <v>227.95</v>
      </c>
      <c r="H98" s="3">
        <v>554407</v>
      </c>
      <c r="I98" s="2">
        <v>124881030</v>
      </c>
      <c r="J98" s="83">
        <v>2299022760</v>
      </c>
    </row>
    <row r="99" spans="1:10" x14ac:dyDescent="0.3">
      <c r="A99" s="66">
        <v>43564</v>
      </c>
      <c r="B99" s="2">
        <v>224.15</v>
      </c>
      <c r="C99" s="5">
        <v>-0.59999999999999398</v>
      </c>
      <c r="D99" s="4">
        <v>-2.6696329254727201E-3</v>
      </c>
      <c r="E99" s="2">
        <v>224.7</v>
      </c>
      <c r="F99" s="2">
        <v>223.8</v>
      </c>
      <c r="G99" s="2">
        <v>226.4</v>
      </c>
      <c r="H99" s="3">
        <v>613298</v>
      </c>
      <c r="I99" s="2">
        <v>137850460</v>
      </c>
      <c r="J99" s="83">
        <v>2161172300</v>
      </c>
    </row>
    <row r="100" spans="1:10" x14ac:dyDescent="0.3">
      <c r="A100" s="66">
        <v>43565</v>
      </c>
      <c r="B100" s="2">
        <v>226.3</v>
      </c>
      <c r="C100" s="5">
        <v>2.1500000000000101</v>
      </c>
      <c r="D100" s="4">
        <v>9.5917912112424997E-3</v>
      </c>
      <c r="E100" s="2">
        <v>224.45</v>
      </c>
      <c r="F100" s="2">
        <v>224.25</v>
      </c>
      <c r="G100" s="2">
        <v>226.4</v>
      </c>
      <c r="H100" s="3">
        <v>486302</v>
      </c>
      <c r="I100" s="2">
        <v>109719420</v>
      </c>
      <c r="J100" s="83">
        <v>2270891720</v>
      </c>
    </row>
    <row r="101" spans="1:10" x14ac:dyDescent="0.3">
      <c r="A101" s="66">
        <v>43566</v>
      </c>
      <c r="B101" s="2">
        <v>225.4</v>
      </c>
      <c r="C101" s="5">
        <v>-0.90000000000000602</v>
      </c>
      <c r="D101" s="4">
        <v>-3.9770216526734698E-3</v>
      </c>
      <c r="E101" s="2">
        <v>226.6</v>
      </c>
      <c r="F101" s="2">
        <v>224.85</v>
      </c>
      <c r="G101" s="2">
        <v>227.25</v>
      </c>
      <c r="H101" s="3">
        <v>458705</v>
      </c>
      <c r="I101" s="2">
        <v>103508130</v>
      </c>
      <c r="J101" s="83">
        <v>2167383590</v>
      </c>
    </row>
    <row r="102" spans="1:10" x14ac:dyDescent="0.3">
      <c r="A102" s="66">
        <v>43567</v>
      </c>
      <c r="B102" s="2">
        <v>225.4</v>
      </c>
      <c r="C102" s="5">
        <v>0</v>
      </c>
      <c r="D102" s="4">
        <v>0</v>
      </c>
      <c r="E102" s="2">
        <v>225.35</v>
      </c>
      <c r="F102" s="2">
        <v>224.85</v>
      </c>
      <c r="G102" s="2">
        <v>226.5</v>
      </c>
      <c r="H102" s="3">
        <v>499359</v>
      </c>
      <c r="I102" s="2">
        <v>112642170</v>
      </c>
      <c r="J102" s="83">
        <v>2054741420</v>
      </c>
    </row>
    <row r="103" spans="1:10" x14ac:dyDescent="0.3">
      <c r="A103" s="66">
        <v>43570</v>
      </c>
      <c r="B103" s="2">
        <v>226.3</v>
      </c>
      <c r="C103" s="5">
        <v>0.90000000000000602</v>
      </c>
      <c r="D103" s="4">
        <v>3.99290150842948E-3</v>
      </c>
      <c r="E103" s="2">
        <v>225.05</v>
      </c>
      <c r="F103" s="2">
        <v>224.25</v>
      </c>
      <c r="G103" s="2">
        <v>227</v>
      </c>
      <c r="H103" s="3">
        <v>348061</v>
      </c>
      <c r="I103" s="2">
        <v>78730220</v>
      </c>
      <c r="J103" s="83">
        <v>2133471640</v>
      </c>
    </row>
    <row r="104" spans="1:10" x14ac:dyDescent="0.3">
      <c r="A104" s="66">
        <v>43571</v>
      </c>
      <c r="B104" s="2">
        <v>229.7</v>
      </c>
      <c r="C104" s="5">
        <v>3.3999999999999799</v>
      </c>
      <c r="D104" s="4">
        <v>1.50243040212107E-2</v>
      </c>
      <c r="E104" s="2">
        <v>227.45</v>
      </c>
      <c r="F104" s="2">
        <v>227.25</v>
      </c>
      <c r="G104" s="2">
        <v>230.15</v>
      </c>
      <c r="H104" s="3">
        <v>647503</v>
      </c>
      <c r="I104" s="2">
        <v>148505160</v>
      </c>
      <c r="J104" s="83">
        <v>2281976800</v>
      </c>
    </row>
    <row r="105" spans="1:10" x14ac:dyDescent="0.3">
      <c r="A105" s="66">
        <v>43572</v>
      </c>
      <c r="B105" s="2">
        <v>229.45</v>
      </c>
      <c r="C105" s="5">
        <v>-0.25</v>
      </c>
      <c r="D105" s="4">
        <v>-1.08837614279495E-3</v>
      </c>
      <c r="E105" s="2">
        <v>229.7</v>
      </c>
      <c r="F105" s="2">
        <v>227.95</v>
      </c>
      <c r="G105" s="2">
        <v>230.75</v>
      </c>
      <c r="H105" s="3">
        <v>506648</v>
      </c>
      <c r="I105" s="2">
        <v>116150550</v>
      </c>
      <c r="J105" s="83">
        <v>2165826250</v>
      </c>
    </row>
    <row r="106" spans="1:10" x14ac:dyDescent="0.3">
      <c r="A106" s="66">
        <v>43573</v>
      </c>
      <c r="B106" s="2">
        <v>232.15</v>
      </c>
      <c r="C106" s="5">
        <v>2.7000000000000202</v>
      </c>
      <c r="D106" s="4">
        <v>1.17672695576379E-2</v>
      </c>
      <c r="E106" s="2">
        <v>229.6</v>
      </c>
      <c r="F106" s="2">
        <v>228.85</v>
      </c>
      <c r="G106" s="2">
        <v>232.2</v>
      </c>
      <c r="H106" s="3">
        <v>847375</v>
      </c>
      <c r="I106" s="2">
        <v>196132890</v>
      </c>
      <c r="J106" s="83">
        <v>2361959140</v>
      </c>
    </row>
    <row r="107" spans="1:10" x14ac:dyDescent="0.3">
      <c r="A107" s="66">
        <v>43578</v>
      </c>
      <c r="B107" s="2">
        <v>230.9</v>
      </c>
      <c r="C107" s="5">
        <v>-1.25</v>
      </c>
      <c r="D107" s="4">
        <v>-5.3844497092397203E-3</v>
      </c>
      <c r="E107" s="2">
        <v>231.6</v>
      </c>
      <c r="F107" s="2">
        <v>229.35</v>
      </c>
      <c r="G107" s="2">
        <v>231.8</v>
      </c>
      <c r="H107" s="3">
        <v>588878</v>
      </c>
      <c r="I107" s="2">
        <v>135927080</v>
      </c>
      <c r="J107" s="83">
        <v>2226032060</v>
      </c>
    </row>
    <row r="108" spans="1:10" x14ac:dyDescent="0.3">
      <c r="A108" s="66">
        <v>43579</v>
      </c>
      <c r="B108" s="2">
        <v>230.7</v>
      </c>
      <c r="C108" s="5">
        <v>-0.200000000000017</v>
      </c>
      <c r="D108" s="4">
        <v>-8.6617583369431395E-4</v>
      </c>
      <c r="E108" s="2">
        <v>230.3</v>
      </c>
      <c r="F108" s="2">
        <v>229.7</v>
      </c>
      <c r="G108" s="2">
        <v>232.5</v>
      </c>
      <c r="H108" s="3">
        <v>613000</v>
      </c>
      <c r="I108" s="2">
        <v>141455170</v>
      </c>
      <c r="J108" s="83">
        <v>2084576890</v>
      </c>
    </row>
    <row r="109" spans="1:10" x14ac:dyDescent="0.3">
      <c r="A109" s="66">
        <v>43580</v>
      </c>
      <c r="B109" s="2">
        <v>228.75</v>
      </c>
      <c r="C109" s="5">
        <v>-1.94999999999999</v>
      </c>
      <c r="D109" s="4">
        <v>-8.4525357607281703E-3</v>
      </c>
      <c r="E109" s="2">
        <v>229</v>
      </c>
      <c r="F109" s="2">
        <v>227.25</v>
      </c>
      <c r="G109" s="2">
        <v>230.1</v>
      </c>
      <c r="H109" s="3">
        <v>548632</v>
      </c>
      <c r="I109" s="2">
        <v>125447350</v>
      </c>
      <c r="J109" s="83">
        <v>1959129540</v>
      </c>
    </row>
    <row r="110" spans="1:10" x14ac:dyDescent="0.3">
      <c r="A110" s="66">
        <v>43581</v>
      </c>
      <c r="B110" s="2">
        <v>229.2</v>
      </c>
      <c r="C110" s="5">
        <v>0.44999999999998902</v>
      </c>
      <c r="D110" s="4">
        <v>1.9672131147540498E-3</v>
      </c>
      <c r="E110" s="2">
        <v>228.3</v>
      </c>
      <c r="F110" s="2">
        <v>227.35</v>
      </c>
      <c r="G110" s="2">
        <v>229.45</v>
      </c>
      <c r="H110" s="3">
        <v>506082</v>
      </c>
      <c r="I110" s="2">
        <v>115703180</v>
      </c>
      <c r="J110" s="83">
        <v>2074832720</v>
      </c>
    </row>
    <row r="111" spans="1:10" x14ac:dyDescent="0.3">
      <c r="A111" s="66">
        <v>43584</v>
      </c>
      <c r="B111" s="2">
        <v>228.6</v>
      </c>
      <c r="C111" s="5">
        <v>-0.59999999999999398</v>
      </c>
      <c r="D111" s="4">
        <v>-2.61780104712039E-3</v>
      </c>
      <c r="E111" s="2">
        <v>229.2</v>
      </c>
      <c r="F111" s="2">
        <v>226.6</v>
      </c>
      <c r="G111" s="2">
        <v>230.05</v>
      </c>
      <c r="H111" s="3">
        <v>447270</v>
      </c>
      <c r="I111" s="2">
        <v>102098160</v>
      </c>
      <c r="J111" s="83">
        <v>1972734560</v>
      </c>
    </row>
    <row r="112" spans="1:10" x14ac:dyDescent="0.3">
      <c r="A112" s="66">
        <v>43585</v>
      </c>
      <c r="B112" s="2">
        <v>229.1</v>
      </c>
      <c r="C112" s="5">
        <v>0.5</v>
      </c>
      <c r="D112" s="4">
        <v>2.18722659667542E-3</v>
      </c>
      <c r="E112" s="2">
        <v>228.45</v>
      </c>
      <c r="F112" s="2">
        <v>227.95</v>
      </c>
      <c r="G112" s="2">
        <v>229.8</v>
      </c>
      <c r="H112" s="3">
        <v>631659</v>
      </c>
      <c r="I112" s="2">
        <v>144683970</v>
      </c>
      <c r="J112" s="83">
        <v>2117418530</v>
      </c>
    </row>
    <row r="113" spans="1:10" x14ac:dyDescent="0.3">
      <c r="A113" s="66">
        <v>43587</v>
      </c>
      <c r="B113" s="2">
        <v>228.9</v>
      </c>
      <c r="C113" s="5">
        <v>-0.19999999999998899</v>
      </c>
      <c r="D113" s="4">
        <v>-8.72981230903486E-4</v>
      </c>
      <c r="E113" s="2">
        <v>228</v>
      </c>
      <c r="F113" s="2">
        <v>225.15</v>
      </c>
      <c r="G113" s="2">
        <v>229</v>
      </c>
      <c r="H113" s="3">
        <v>823449</v>
      </c>
      <c r="I113" s="2">
        <v>187510820</v>
      </c>
      <c r="J113" s="83">
        <v>1929907710</v>
      </c>
    </row>
    <row r="114" spans="1:10" x14ac:dyDescent="0.3">
      <c r="A114" s="66">
        <v>43588</v>
      </c>
      <c r="B114" s="2">
        <v>249.8</v>
      </c>
      <c r="C114" s="5">
        <v>20.9</v>
      </c>
      <c r="D114" s="4">
        <v>9.130624726955E-2</v>
      </c>
      <c r="E114" s="2">
        <v>240.2</v>
      </c>
      <c r="F114" s="2">
        <v>240.2</v>
      </c>
      <c r="G114" s="2">
        <v>249.8</v>
      </c>
      <c r="H114" s="3">
        <v>2028601</v>
      </c>
      <c r="I114" s="2">
        <v>498807750</v>
      </c>
      <c r="J114" s="83">
        <v>2428715460</v>
      </c>
    </row>
    <row r="115" spans="1:10" x14ac:dyDescent="0.3">
      <c r="A115" s="66">
        <v>43591</v>
      </c>
      <c r="B115" s="2">
        <v>252.8</v>
      </c>
      <c r="C115" s="5">
        <v>3</v>
      </c>
      <c r="D115" s="4">
        <v>1.20096076861489E-2</v>
      </c>
      <c r="E115" s="2">
        <v>243</v>
      </c>
      <c r="F115" s="2">
        <v>242.8</v>
      </c>
      <c r="G115" s="2">
        <v>253.45</v>
      </c>
      <c r="H115" s="3">
        <v>1097875</v>
      </c>
      <c r="I115" s="2">
        <v>273383630</v>
      </c>
      <c r="J115" s="83">
        <v>2702099090</v>
      </c>
    </row>
    <row r="116" spans="1:10" x14ac:dyDescent="0.3">
      <c r="A116" s="66">
        <v>43592</v>
      </c>
      <c r="B116" s="2">
        <v>250</v>
      </c>
      <c r="C116" s="5">
        <v>-2.80000000000001</v>
      </c>
      <c r="D116" s="4">
        <v>-1.10759493670887E-2</v>
      </c>
      <c r="E116" s="2">
        <v>253.5</v>
      </c>
      <c r="F116" s="2">
        <v>249.95</v>
      </c>
      <c r="G116" s="2">
        <v>255.15</v>
      </c>
      <c r="H116" s="3">
        <v>956738</v>
      </c>
      <c r="I116" s="2">
        <v>240976400</v>
      </c>
      <c r="J116" s="83">
        <v>2461122690</v>
      </c>
    </row>
    <row r="117" spans="1:10" x14ac:dyDescent="0.3">
      <c r="A117" s="66">
        <v>43593</v>
      </c>
      <c r="B117" s="2">
        <v>256.55</v>
      </c>
      <c r="C117" s="5">
        <v>6.5500000000000096</v>
      </c>
      <c r="D117" s="4">
        <v>2.6200000000000001E-2</v>
      </c>
      <c r="E117" s="2">
        <v>249.2</v>
      </c>
      <c r="F117" s="2">
        <v>249.2</v>
      </c>
      <c r="G117" s="2">
        <v>256.55</v>
      </c>
      <c r="H117" s="3">
        <v>1103794</v>
      </c>
      <c r="I117" s="2">
        <v>280670120</v>
      </c>
      <c r="J117" s="83">
        <v>2741792810</v>
      </c>
    </row>
    <row r="118" spans="1:10" x14ac:dyDescent="0.3">
      <c r="A118" s="66">
        <v>43594</v>
      </c>
      <c r="B118" s="2">
        <v>249.85</v>
      </c>
      <c r="C118" s="5">
        <v>-6.7000000000000197</v>
      </c>
      <c r="D118" s="4">
        <v>-2.6115766907035699E-2</v>
      </c>
      <c r="E118" s="2">
        <v>254.7</v>
      </c>
      <c r="F118" s="2">
        <v>247.85</v>
      </c>
      <c r="G118" s="2">
        <v>256.45</v>
      </c>
      <c r="H118" s="3">
        <v>1126275</v>
      </c>
      <c r="I118" s="2">
        <v>282545020</v>
      </c>
      <c r="J118" s="83">
        <v>2459247790</v>
      </c>
    </row>
    <row r="119" spans="1:10" x14ac:dyDescent="0.3">
      <c r="A119" s="66">
        <v>43595</v>
      </c>
      <c r="B119" s="2">
        <v>252</v>
      </c>
      <c r="C119" s="5">
        <v>2.1500000000000101</v>
      </c>
      <c r="D119" s="4">
        <v>8.6051630978587392E-3</v>
      </c>
      <c r="E119" s="2">
        <v>250.4</v>
      </c>
      <c r="F119" s="2">
        <v>250.4</v>
      </c>
      <c r="G119" s="2">
        <v>254.4</v>
      </c>
      <c r="H119" s="3">
        <v>993567</v>
      </c>
      <c r="I119" s="2">
        <v>250657360</v>
      </c>
      <c r="J119" s="83">
        <v>2709905150</v>
      </c>
    </row>
    <row r="120" spans="1:10" x14ac:dyDescent="0.3">
      <c r="A120" s="66">
        <v>43598</v>
      </c>
      <c r="B120" s="2">
        <v>245.8</v>
      </c>
      <c r="C120" s="5">
        <v>-6.1999999999999904</v>
      </c>
      <c r="D120" s="4">
        <v>-2.4603174603174599E-2</v>
      </c>
      <c r="E120" s="2">
        <v>252</v>
      </c>
      <c r="F120" s="2">
        <v>245.65</v>
      </c>
      <c r="G120" s="2">
        <v>253.3</v>
      </c>
      <c r="H120" s="3">
        <v>857825</v>
      </c>
      <c r="I120" s="2">
        <v>212547120</v>
      </c>
      <c r="J120" s="83">
        <v>2497358030</v>
      </c>
    </row>
    <row r="121" spans="1:10" x14ac:dyDescent="0.3">
      <c r="A121" s="66">
        <v>43599</v>
      </c>
      <c r="B121" s="2">
        <v>250.45</v>
      </c>
      <c r="C121" s="5">
        <v>4.6499999999999799</v>
      </c>
      <c r="D121" s="4">
        <v>1.8917819365337599E-2</v>
      </c>
      <c r="E121" s="2">
        <v>246</v>
      </c>
      <c r="F121" s="2">
        <v>244.3</v>
      </c>
      <c r="G121" s="2">
        <v>250.65</v>
      </c>
      <c r="H121" s="3">
        <v>614025</v>
      </c>
      <c r="I121" s="2">
        <v>152637600</v>
      </c>
      <c r="J121" s="83">
        <v>2649995630</v>
      </c>
    </row>
    <row r="122" spans="1:10" x14ac:dyDescent="0.3">
      <c r="A122" s="66">
        <v>43600</v>
      </c>
      <c r="B122" s="2">
        <v>253.1</v>
      </c>
      <c r="C122" s="5">
        <v>2.6500000000000101</v>
      </c>
      <c r="D122" s="4">
        <v>1.05809542822919E-2</v>
      </c>
      <c r="E122" s="2">
        <v>251.6</v>
      </c>
      <c r="F122" s="2">
        <v>246.9</v>
      </c>
      <c r="G122" s="2">
        <v>253.1</v>
      </c>
      <c r="H122" s="3">
        <v>581024</v>
      </c>
      <c r="I122" s="2">
        <v>145892550</v>
      </c>
      <c r="J122" s="83">
        <v>2795888180</v>
      </c>
    </row>
    <row r="123" spans="1:10" x14ac:dyDescent="0.3">
      <c r="A123" s="66">
        <v>43601</v>
      </c>
      <c r="B123" s="2">
        <v>251.45</v>
      </c>
      <c r="C123" s="5">
        <v>-1.6500000000000099</v>
      </c>
      <c r="D123" s="4">
        <v>-6.5191623864085599E-3</v>
      </c>
      <c r="E123" s="2">
        <v>252.6</v>
      </c>
      <c r="F123" s="2">
        <v>249.55</v>
      </c>
      <c r="G123" s="2">
        <v>253.25</v>
      </c>
      <c r="H123" s="3">
        <v>771591</v>
      </c>
      <c r="I123" s="2">
        <v>193728600</v>
      </c>
      <c r="J123" s="83">
        <v>2602159580</v>
      </c>
    </row>
    <row r="124" spans="1:10" x14ac:dyDescent="0.3">
      <c r="A124" s="66">
        <v>43602</v>
      </c>
      <c r="B124" s="2">
        <v>255.5</v>
      </c>
      <c r="C124" s="5">
        <v>4.0500000000000096</v>
      </c>
      <c r="D124" s="4">
        <v>1.6106581825412698E-2</v>
      </c>
      <c r="E124" s="2">
        <v>250</v>
      </c>
      <c r="F124" s="2">
        <v>249.95</v>
      </c>
      <c r="G124" s="2">
        <v>255.95</v>
      </c>
      <c r="H124" s="3">
        <v>748914</v>
      </c>
      <c r="I124" s="2">
        <v>190228800</v>
      </c>
      <c r="J124" s="83">
        <v>2792388380</v>
      </c>
    </row>
    <row r="125" spans="1:10" x14ac:dyDescent="0.3">
      <c r="A125" s="66">
        <v>43605</v>
      </c>
      <c r="B125" s="2">
        <v>251</v>
      </c>
      <c r="C125" s="5">
        <v>-4.5</v>
      </c>
      <c r="D125" s="4">
        <v>-1.7612524461839502E-2</v>
      </c>
      <c r="E125" s="2">
        <v>255</v>
      </c>
      <c r="F125" s="2">
        <v>250.55</v>
      </c>
      <c r="G125" s="2">
        <v>255.8</v>
      </c>
      <c r="H125" s="3">
        <v>546628</v>
      </c>
      <c r="I125" s="2">
        <v>137749380</v>
      </c>
      <c r="J125" s="83">
        <v>2654639000</v>
      </c>
    </row>
    <row r="126" spans="1:10" x14ac:dyDescent="0.3">
      <c r="A126" s="66">
        <v>43606</v>
      </c>
      <c r="B126" s="2">
        <v>257.75</v>
      </c>
      <c r="C126" s="5">
        <v>6.75</v>
      </c>
      <c r="D126" s="4">
        <v>2.6892430278884501E-2</v>
      </c>
      <c r="E126" s="2">
        <v>251</v>
      </c>
      <c r="F126" s="2">
        <v>250.65</v>
      </c>
      <c r="G126" s="2">
        <v>258.60000000000002</v>
      </c>
      <c r="H126" s="3">
        <v>763269</v>
      </c>
      <c r="I126" s="2">
        <v>195547090</v>
      </c>
      <c r="J126" s="83">
        <v>2850186090</v>
      </c>
    </row>
    <row r="127" spans="1:10" x14ac:dyDescent="0.3">
      <c r="A127" s="66">
        <v>43607</v>
      </c>
      <c r="B127" s="2">
        <v>263.05</v>
      </c>
      <c r="C127" s="5">
        <v>5.3000000000000096</v>
      </c>
      <c r="D127" s="4">
        <v>2.0562560620756599E-2</v>
      </c>
      <c r="E127" s="2">
        <v>258.85000000000002</v>
      </c>
      <c r="F127" s="2">
        <v>257.14999999999998</v>
      </c>
      <c r="G127" s="2">
        <v>264.64999999999998</v>
      </c>
      <c r="H127" s="3">
        <v>890865</v>
      </c>
      <c r="I127" s="2">
        <v>233707800</v>
      </c>
      <c r="J127" s="83">
        <v>3083893890</v>
      </c>
    </row>
    <row r="128" spans="1:10" x14ac:dyDescent="0.3">
      <c r="A128" s="66">
        <v>43608</v>
      </c>
      <c r="B128" s="2">
        <v>259.8</v>
      </c>
      <c r="C128" s="5">
        <v>-3.25</v>
      </c>
      <c r="D128" s="4">
        <v>-1.2355065576886501E-2</v>
      </c>
      <c r="E128" s="2">
        <v>260.3</v>
      </c>
      <c r="F128" s="2">
        <v>258.35000000000002</v>
      </c>
      <c r="G128" s="2">
        <v>262.25</v>
      </c>
      <c r="H128" s="3">
        <v>648653</v>
      </c>
      <c r="I128" s="2">
        <v>168722210</v>
      </c>
      <c r="J128" s="83">
        <v>2915171680</v>
      </c>
    </row>
    <row r="129" spans="1:10" x14ac:dyDescent="0.3">
      <c r="A129" s="66">
        <v>43609</v>
      </c>
      <c r="B129" s="2">
        <v>259.25</v>
      </c>
      <c r="C129" s="5">
        <v>-0.55000000000001104</v>
      </c>
      <c r="D129" s="4">
        <v>-2.1170130869900398E-3</v>
      </c>
      <c r="E129" s="2">
        <v>261.45</v>
      </c>
      <c r="F129" s="2">
        <v>258.5</v>
      </c>
      <c r="G129" s="2">
        <v>262.7</v>
      </c>
      <c r="H129" s="3">
        <v>643368</v>
      </c>
      <c r="I129" s="2">
        <v>167198040</v>
      </c>
      <c r="J129" s="83">
        <v>2747973640</v>
      </c>
    </row>
    <row r="130" spans="1:10" x14ac:dyDescent="0.3">
      <c r="A130" s="66">
        <v>43612</v>
      </c>
      <c r="B130" s="2">
        <v>261.85000000000002</v>
      </c>
      <c r="C130" s="5">
        <v>2.6000000000000201</v>
      </c>
      <c r="D130" s="4">
        <v>1.0028929604628801E-2</v>
      </c>
      <c r="E130" s="2">
        <v>261</v>
      </c>
      <c r="F130" s="2">
        <v>259.89999999999998</v>
      </c>
      <c r="G130" s="2">
        <v>262.25</v>
      </c>
      <c r="H130" s="3">
        <v>229522</v>
      </c>
      <c r="I130" s="2">
        <v>60010290</v>
      </c>
      <c r="J130" s="83">
        <v>2807983930</v>
      </c>
    </row>
    <row r="131" spans="1:10" x14ac:dyDescent="0.3">
      <c r="A131" s="66">
        <v>43613</v>
      </c>
      <c r="B131" s="2">
        <v>264.05</v>
      </c>
      <c r="C131" s="5">
        <v>2.19999999999999</v>
      </c>
      <c r="D131" s="4">
        <v>8.4017567309527894E-3</v>
      </c>
      <c r="E131" s="2">
        <v>263.35000000000002</v>
      </c>
      <c r="F131" s="2">
        <v>260.25</v>
      </c>
      <c r="G131" s="2">
        <v>265.05</v>
      </c>
      <c r="H131" s="3">
        <v>598270</v>
      </c>
      <c r="I131" s="2">
        <v>157679230</v>
      </c>
      <c r="J131" s="83">
        <v>2965663160</v>
      </c>
    </row>
    <row r="132" spans="1:10" x14ac:dyDescent="0.3">
      <c r="A132" s="66">
        <v>43614</v>
      </c>
      <c r="B132" s="2">
        <v>258.60000000000002</v>
      </c>
      <c r="C132" s="5">
        <v>-5.4499999999999904</v>
      </c>
      <c r="D132" s="4">
        <v>-2.0640030297292101E-2</v>
      </c>
      <c r="E132" s="2">
        <v>263</v>
      </c>
      <c r="F132" s="2">
        <v>257.55</v>
      </c>
      <c r="G132" s="2">
        <v>263.3</v>
      </c>
      <c r="H132" s="3">
        <v>602652</v>
      </c>
      <c r="I132" s="2">
        <v>156507820</v>
      </c>
      <c r="J132" s="83">
        <v>2809155340</v>
      </c>
    </row>
    <row r="133" spans="1:10" x14ac:dyDescent="0.3">
      <c r="A133" s="66">
        <v>43615</v>
      </c>
      <c r="B133" s="2">
        <v>258.25</v>
      </c>
      <c r="C133" s="5">
        <v>-0.35000000000002301</v>
      </c>
      <c r="D133" s="4">
        <v>-1.35344160866211E-3</v>
      </c>
      <c r="E133" s="2">
        <v>258.60000000000002</v>
      </c>
      <c r="F133" s="2">
        <v>256.64999999999998</v>
      </c>
      <c r="G133" s="2">
        <v>261.25</v>
      </c>
      <c r="H133" s="3">
        <v>412991</v>
      </c>
      <c r="I133" s="2">
        <v>106839490</v>
      </c>
      <c r="J133" s="83">
        <v>2702315850</v>
      </c>
    </row>
    <row r="134" spans="1:10" x14ac:dyDescent="0.3">
      <c r="A134" s="66">
        <v>43616</v>
      </c>
      <c r="B134" s="2">
        <v>256.2</v>
      </c>
      <c r="C134" s="5">
        <v>-2.05000000000001</v>
      </c>
      <c r="D134" s="4">
        <v>-7.9380445304937496E-3</v>
      </c>
      <c r="E134" s="2">
        <v>253.45</v>
      </c>
      <c r="F134" s="2">
        <v>251.4</v>
      </c>
      <c r="G134" s="2">
        <v>256.7</v>
      </c>
      <c r="H134" s="3">
        <v>642457</v>
      </c>
      <c r="I134" s="2">
        <v>164011500</v>
      </c>
      <c r="J134" s="83">
        <v>2538304350</v>
      </c>
    </row>
    <row r="135" spans="1:10" x14ac:dyDescent="0.3">
      <c r="A135" s="66">
        <v>43619</v>
      </c>
      <c r="B135" s="2">
        <v>259.2</v>
      </c>
      <c r="C135" s="5">
        <v>3</v>
      </c>
      <c r="D135" s="4">
        <v>1.1709601873536301E-2</v>
      </c>
      <c r="E135" s="2">
        <v>254.75</v>
      </c>
      <c r="F135" s="2">
        <v>254.3</v>
      </c>
      <c r="G135" s="2">
        <v>259.85000000000002</v>
      </c>
      <c r="H135" s="3">
        <v>537589</v>
      </c>
      <c r="I135" s="2">
        <v>138804400</v>
      </c>
      <c r="J135" s="83">
        <v>2677108750</v>
      </c>
    </row>
    <row r="136" spans="1:10" x14ac:dyDescent="0.3">
      <c r="A136" s="66">
        <v>43620</v>
      </c>
      <c r="B136" s="2">
        <v>258</v>
      </c>
      <c r="C136" s="5">
        <v>-1.19999999999999</v>
      </c>
      <c r="D136" s="4">
        <v>-4.6296296296295903E-3</v>
      </c>
      <c r="E136" s="2">
        <v>257</v>
      </c>
      <c r="F136" s="2">
        <v>255</v>
      </c>
      <c r="G136" s="2">
        <v>258.64999999999998</v>
      </c>
      <c r="H136" s="3">
        <v>605898</v>
      </c>
      <c r="I136" s="2">
        <v>156083690</v>
      </c>
      <c r="J136" s="83">
        <v>2521025060</v>
      </c>
    </row>
    <row r="137" spans="1:10" x14ac:dyDescent="0.3">
      <c r="A137" s="66">
        <v>43621</v>
      </c>
      <c r="B137" s="2">
        <v>257.39999999999998</v>
      </c>
      <c r="C137" s="5">
        <v>-0.60000000000002296</v>
      </c>
      <c r="D137" s="4">
        <v>-2.32558139534893E-3</v>
      </c>
      <c r="E137" s="2">
        <v>257.45</v>
      </c>
      <c r="F137" s="2">
        <v>256.3</v>
      </c>
      <c r="G137" s="2">
        <v>261.64999999999998</v>
      </c>
      <c r="H137" s="3">
        <v>501306</v>
      </c>
      <c r="I137" s="2">
        <v>129559840</v>
      </c>
      <c r="J137" s="83">
        <v>2391465220</v>
      </c>
    </row>
    <row r="138" spans="1:10" x14ac:dyDescent="0.3">
      <c r="A138" s="66">
        <v>43622</v>
      </c>
      <c r="B138" s="2">
        <v>260.5</v>
      </c>
      <c r="C138" s="5">
        <v>3.1000000000000201</v>
      </c>
      <c r="D138" s="4">
        <v>1.2043512043512099E-2</v>
      </c>
      <c r="E138" s="2">
        <v>257.75</v>
      </c>
      <c r="F138" s="2">
        <v>257.75</v>
      </c>
      <c r="G138" s="2">
        <v>261.60000000000002</v>
      </c>
      <c r="H138" s="3">
        <v>526545</v>
      </c>
      <c r="I138" s="2">
        <v>136941790</v>
      </c>
      <c r="J138" s="83">
        <v>2528407010</v>
      </c>
    </row>
    <row r="139" spans="1:10" x14ac:dyDescent="0.3">
      <c r="A139" s="66">
        <v>43623</v>
      </c>
      <c r="B139" s="2">
        <v>265.25</v>
      </c>
      <c r="C139" s="5">
        <v>4.75</v>
      </c>
      <c r="D139" s="4">
        <v>1.8234165067178499E-2</v>
      </c>
      <c r="E139" s="2">
        <v>261.2</v>
      </c>
      <c r="F139" s="2">
        <v>261.2</v>
      </c>
      <c r="G139" s="2">
        <v>266.35000000000002</v>
      </c>
      <c r="H139" s="3">
        <v>495059</v>
      </c>
      <c r="I139" s="2">
        <v>130897490</v>
      </c>
      <c r="J139" s="83">
        <v>2659304500</v>
      </c>
    </row>
    <row r="140" spans="1:10" x14ac:dyDescent="0.3">
      <c r="A140" s="66">
        <v>43627</v>
      </c>
      <c r="B140" s="2">
        <v>262.10000000000002</v>
      </c>
      <c r="C140" s="5">
        <v>-3.1499999999999799</v>
      </c>
      <c r="D140" s="4">
        <v>-1.1875589066917901E-2</v>
      </c>
      <c r="E140" s="2">
        <v>267.35000000000002</v>
      </c>
      <c r="F140" s="2">
        <v>262.10000000000002</v>
      </c>
      <c r="G140" s="2">
        <v>268.35000000000002</v>
      </c>
      <c r="H140" s="3">
        <v>706665</v>
      </c>
      <c r="I140" s="2">
        <v>186552010</v>
      </c>
      <c r="J140" s="83">
        <v>2472752490</v>
      </c>
    </row>
    <row r="141" spans="1:10" x14ac:dyDescent="0.3">
      <c r="A141" s="66">
        <v>43628</v>
      </c>
      <c r="B141" s="2">
        <v>256.8</v>
      </c>
      <c r="C141" s="5">
        <v>-5.3000000000000096</v>
      </c>
      <c r="D141" s="4">
        <v>-2.0221289584128201E-2</v>
      </c>
      <c r="E141" s="2">
        <v>258</v>
      </c>
      <c r="F141" s="2">
        <v>254.3</v>
      </c>
      <c r="G141" s="2">
        <v>258.89999999999998</v>
      </c>
      <c r="H141" s="3">
        <v>924917</v>
      </c>
      <c r="I141" s="2">
        <v>237525750</v>
      </c>
      <c r="J141" s="83">
        <v>2235226740</v>
      </c>
    </row>
    <row r="142" spans="1:10" x14ac:dyDescent="0.3">
      <c r="A142" s="66">
        <v>43629</v>
      </c>
      <c r="B142" s="2">
        <v>259.3</v>
      </c>
      <c r="C142" s="5">
        <v>2.5</v>
      </c>
      <c r="D142" s="4">
        <v>9.7352024922118408E-3</v>
      </c>
      <c r="E142" s="2">
        <v>257.7</v>
      </c>
      <c r="F142" s="2">
        <v>256.7</v>
      </c>
      <c r="G142" s="2">
        <v>259.89999999999998</v>
      </c>
      <c r="H142" s="3">
        <v>517773</v>
      </c>
      <c r="I142" s="2">
        <v>133963930</v>
      </c>
      <c r="J142" s="83">
        <v>2369190670</v>
      </c>
    </row>
    <row r="143" spans="1:10" x14ac:dyDescent="0.3">
      <c r="A143" s="66">
        <v>43630</v>
      </c>
      <c r="B143" s="2">
        <v>260.60000000000002</v>
      </c>
      <c r="C143" s="5">
        <v>1.30000000000001</v>
      </c>
      <c r="D143" s="4">
        <v>5.0134978789047897E-3</v>
      </c>
      <c r="E143" s="2">
        <v>258.7</v>
      </c>
      <c r="F143" s="2">
        <v>257.95</v>
      </c>
      <c r="G143" s="2">
        <v>261.10000000000002</v>
      </c>
      <c r="H143" s="3">
        <v>347441</v>
      </c>
      <c r="I143" s="2">
        <v>90389190</v>
      </c>
      <c r="J143" s="83">
        <v>2459579860</v>
      </c>
    </row>
    <row r="144" spans="1:10" x14ac:dyDescent="0.3">
      <c r="A144" s="66">
        <v>43633</v>
      </c>
      <c r="B144" s="2">
        <v>262.8</v>
      </c>
      <c r="C144" s="5">
        <v>2.19999999999999</v>
      </c>
      <c r="D144" s="4">
        <v>8.4420567920183692E-3</v>
      </c>
      <c r="E144" s="2">
        <v>259.60000000000002</v>
      </c>
      <c r="F144" s="2">
        <v>259.05</v>
      </c>
      <c r="G144" s="2">
        <v>264.2</v>
      </c>
      <c r="H144" s="3">
        <v>389033</v>
      </c>
      <c r="I144" s="2">
        <v>101954990</v>
      </c>
      <c r="J144" s="83">
        <v>2561534850</v>
      </c>
    </row>
    <row r="145" spans="1:10" x14ac:dyDescent="0.3">
      <c r="A145" s="66">
        <v>43634</v>
      </c>
      <c r="B145" s="2">
        <v>273.3</v>
      </c>
      <c r="C145" s="5">
        <v>10.5</v>
      </c>
      <c r="D145" s="4">
        <v>3.9954337899543398E-2</v>
      </c>
      <c r="E145" s="2">
        <v>263.25</v>
      </c>
      <c r="F145" s="2">
        <v>262.14999999999998</v>
      </c>
      <c r="G145" s="2">
        <v>273.45</v>
      </c>
      <c r="H145" s="3">
        <v>774633</v>
      </c>
      <c r="I145" s="2">
        <v>209429340</v>
      </c>
      <c r="J145" s="83">
        <v>2770964190</v>
      </c>
    </row>
    <row r="146" spans="1:10" x14ac:dyDescent="0.3">
      <c r="A146" s="66">
        <v>43635</v>
      </c>
      <c r="B146" s="2">
        <v>267.10000000000002</v>
      </c>
      <c r="C146" s="5">
        <v>-6.1999999999999904</v>
      </c>
      <c r="D146" s="4">
        <v>-2.2685693377241099E-2</v>
      </c>
      <c r="E146" s="2">
        <v>274.85000000000002</v>
      </c>
      <c r="F146" s="2">
        <v>266.60000000000002</v>
      </c>
      <c r="G146" s="2">
        <v>274.85000000000002</v>
      </c>
      <c r="H146" s="3">
        <v>639771</v>
      </c>
      <c r="I146" s="2">
        <v>171857790</v>
      </c>
      <c r="J146" s="83">
        <v>2599106400</v>
      </c>
    </row>
    <row r="147" spans="1:10" x14ac:dyDescent="0.3">
      <c r="A147" s="66">
        <v>43636</v>
      </c>
      <c r="B147" s="2">
        <v>269.25</v>
      </c>
      <c r="C147" s="5">
        <v>2.1499999999999799</v>
      </c>
      <c r="D147" s="4">
        <v>8.0494196929987907E-3</v>
      </c>
      <c r="E147" s="2">
        <v>269.55</v>
      </c>
      <c r="F147" s="2">
        <v>269.05</v>
      </c>
      <c r="G147" s="2">
        <v>272.3</v>
      </c>
      <c r="H147" s="3">
        <v>426358</v>
      </c>
      <c r="I147" s="2">
        <v>115212220</v>
      </c>
      <c r="J147" s="83">
        <v>2714318620</v>
      </c>
    </row>
    <row r="148" spans="1:10" x14ac:dyDescent="0.3">
      <c r="A148" s="66">
        <v>43637</v>
      </c>
      <c r="B148" s="2">
        <v>268.8</v>
      </c>
      <c r="C148" s="5">
        <v>-0.44999999999998902</v>
      </c>
      <c r="D148" s="4">
        <v>-1.67130919220051E-3</v>
      </c>
      <c r="E148" s="2">
        <v>269.39999999999998</v>
      </c>
      <c r="F148" s="2">
        <v>267.3</v>
      </c>
      <c r="G148" s="2">
        <v>272.05</v>
      </c>
      <c r="H148" s="3">
        <v>1373091</v>
      </c>
      <c r="I148" s="2">
        <v>369933550</v>
      </c>
      <c r="J148" s="83">
        <v>2344385070</v>
      </c>
    </row>
    <row r="149" spans="1:10" x14ac:dyDescent="0.3">
      <c r="A149" s="66">
        <v>43640</v>
      </c>
      <c r="B149" s="2">
        <v>265.45</v>
      </c>
      <c r="C149" s="5">
        <v>-3.3500000000000201</v>
      </c>
      <c r="D149" s="4">
        <v>-1.24627976190477E-2</v>
      </c>
      <c r="E149" s="2">
        <v>269.5</v>
      </c>
      <c r="F149" s="2">
        <v>264.14999999999998</v>
      </c>
      <c r="G149" s="2">
        <v>270.64999999999998</v>
      </c>
      <c r="H149" s="3">
        <v>507817</v>
      </c>
      <c r="I149" s="2">
        <v>135140750</v>
      </c>
      <c r="J149" s="83">
        <v>2209244320</v>
      </c>
    </row>
    <row r="150" spans="1:10" x14ac:dyDescent="0.3">
      <c r="A150" s="66">
        <v>43641</v>
      </c>
      <c r="B150" s="2">
        <v>263.2</v>
      </c>
      <c r="C150" s="5">
        <v>-2.25</v>
      </c>
      <c r="D150" s="4">
        <v>-8.4761725372009804E-3</v>
      </c>
      <c r="E150" s="2">
        <v>264.64999999999998</v>
      </c>
      <c r="F150" s="2">
        <v>262.2</v>
      </c>
      <c r="G150" s="2">
        <v>265.8</v>
      </c>
      <c r="H150" s="3">
        <v>571447</v>
      </c>
      <c r="I150" s="2">
        <v>150540410</v>
      </c>
      <c r="J150" s="83">
        <v>2058703910</v>
      </c>
    </row>
    <row r="151" spans="1:10" x14ac:dyDescent="0.3">
      <c r="A151" s="66">
        <v>43642</v>
      </c>
      <c r="B151" s="2">
        <v>270.89999999999998</v>
      </c>
      <c r="C151" s="5">
        <v>7.6999999999999904</v>
      </c>
      <c r="D151" s="4">
        <v>2.9255319148936101E-2</v>
      </c>
      <c r="E151" s="2">
        <v>267</v>
      </c>
      <c r="F151" s="2">
        <v>266.55</v>
      </c>
      <c r="G151" s="2">
        <v>275.60000000000002</v>
      </c>
      <c r="H151" s="3">
        <v>966175</v>
      </c>
      <c r="I151" s="2">
        <v>262139950</v>
      </c>
      <c r="J151" s="83">
        <v>2320843860</v>
      </c>
    </row>
    <row r="152" spans="1:10" x14ac:dyDescent="0.3">
      <c r="A152" s="66">
        <v>43643</v>
      </c>
      <c r="B152" s="2">
        <v>265.7</v>
      </c>
      <c r="C152" s="5">
        <v>-5.1999999999999904</v>
      </c>
      <c r="D152" s="4">
        <v>-1.9195275009228501E-2</v>
      </c>
      <c r="E152" s="2">
        <v>272.10000000000002</v>
      </c>
      <c r="F152" s="2">
        <v>265.7</v>
      </c>
      <c r="G152" s="2">
        <v>272.89999999999998</v>
      </c>
      <c r="H152" s="3">
        <v>637202</v>
      </c>
      <c r="I152" s="2">
        <v>170301530</v>
      </c>
      <c r="J152" s="83">
        <v>2150542330</v>
      </c>
    </row>
    <row r="153" spans="1:10" x14ac:dyDescent="0.3">
      <c r="A153" s="66">
        <v>43644</v>
      </c>
      <c r="B153" s="2">
        <v>271.5</v>
      </c>
      <c r="C153" s="5">
        <v>5.8000000000000096</v>
      </c>
      <c r="D153" s="4">
        <v>2.1829130598419299E-2</v>
      </c>
      <c r="E153" s="2">
        <v>267</v>
      </c>
      <c r="F153" s="2">
        <v>267</v>
      </c>
      <c r="G153" s="2">
        <v>272.8</v>
      </c>
      <c r="H153" s="3">
        <v>788677</v>
      </c>
      <c r="I153" s="2">
        <v>213745310</v>
      </c>
      <c r="J153" s="83">
        <v>2364287640</v>
      </c>
    </row>
    <row r="154" spans="1:10" x14ac:dyDescent="0.3">
      <c r="A154" s="66">
        <v>43647</v>
      </c>
      <c r="B154" s="2">
        <v>274.35000000000002</v>
      </c>
      <c r="C154" s="5">
        <v>2.8500000000000201</v>
      </c>
      <c r="D154" s="4">
        <v>1.04972375690609E-2</v>
      </c>
      <c r="E154" s="2">
        <v>274</v>
      </c>
      <c r="F154" s="2">
        <v>272.45</v>
      </c>
      <c r="G154" s="2">
        <v>275.75</v>
      </c>
      <c r="H154" s="3">
        <v>507343</v>
      </c>
      <c r="I154" s="2">
        <v>139196990</v>
      </c>
      <c r="J154" s="83">
        <v>2503484630</v>
      </c>
    </row>
    <row r="155" spans="1:10" x14ac:dyDescent="0.3">
      <c r="A155" s="66">
        <v>43648</v>
      </c>
      <c r="B155" s="2">
        <v>273.8</v>
      </c>
      <c r="C155" s="5">
        <v>-0.55000000000001104</v>
      </c>
      <c r="D155" s="4">
        <v>-2.0047384727538199E-3</v>
      </c>
      <c r="E155" s="2">
        <v>272</v>
      </c>
      <c r="F155" s="2">
        <v>270.95</v>
      </c>
      <c r="G155" s="2">
        <v>274.45</v>
      </c>
      <c r="H155" s="3">
        <v>556001</v>
      </c>
      <c r="I155" s="2">
        <v>151876240</v>
      </c>
      <c r="J155" s="83">
        <v>2351608390</v>
      </c>
    </row>
    <row r="156" spans="1:10" x14ac:dyDescent="0.3">
      <c r="A156" s="66">
        <v>43649</v>
      </c>
      <c r="B156" s="2">
        <v>278.64999999999998</v>
      </c>
      <c r="C156" s="5">
        <v>4.8499999999999703</v>
      </c>
      <c r="D156" s="4">
        <v>1.77136596055514E-2</v>
      </c>
      <c r="E156" s="2">
        <v>274.8</v>
      </c>
      <c r="F156" s="2">
        <v>274.75</v>
      </c>
      <c r="G156" s="2">
        <v>279.5</v>
      </c>
      <c r="H156" s="3">
        <v>538674</v>
      </c>
      <c r="I156" s="2">
        <v>149999910</v>
      </c>
      <c r="J156" s="83">
        <v>2501608300</v>
      </c>
    </row>
    <row r="157" spans="1:10" x14ac:dyDescent="0.3">
      <c r="A157" s="66">
        <v>43650</v>
      </c>
      <c r="B157" s="2">
        <v>278.25</v>
      </c>
      <c r="C157" s="5">
        <v>-0.39999999999997699</v>
      </c>
      <c r="D157" s="4">
        <v>-1.4354925533823001E-3</v>
      </c>
      <c r="E157" s="2">
        <v>280.3</v>
      </c>
      <c r="F157" s="2">
        <v>276.39999999999998</v>
      </c>
      <c r="G157" s="2">
        <v>280.8</v>
      </c>
      <c r="H157" s="3">
        <v>292727</v>
      </c>
      <c r="I157" s="2">
        <v>81308560</v>
      </c>
      <c r="J157" s="83">
        <v>2420299740</v>
      </c>
    </row>
    <row r="158" spans="1:10" x14ac:dyDescent="0.3">
      <c r="A158" s="66">
        <v>43651</v>
      </c>
      <c r="B158" s="2">
        <v>277.14999999999998</v>
      </c>
      <c r="C158" s="5">
        <v>-1.1000000000000201</v>
      </c>
      <c r="D158" s="4">
        <v>-3.9532794249776196E-3</v>
      </c>
      <c r="E158" s="2">
        <v>279.25</v>
      </c>
      <c r="F158" s="2">
        <v>274.45</v>
      </c>
      <c r="G158" s="2">
        <v>280.55</v>
      </c>
      <c r="H158" s="3">
        <v>466495</v>
      </c>
      <c r="I158" s="2">
        <v>129467510</v>
      </c>
      <c r="J158" s="83">
        <v>2290832230</v>
      </c>
    </row>
    <row r="159" spans="1:10" x14ac:dyDescent="0.3">
      <c r="A159" s="66">
        <v>43654</v>
      </c>
      <c r="B159" s="2">
        <v>280</v>
      </c>
      <c r="C159" s="5">
        <v>2.8500000000000201</v>
      </c>
      <c r="D159" s="4">
        <v>1.02832401226773E-2</v>
      </c>
      <c r="E159" s="2">
        <v>276.05</v>
      </c>
      <c r="F159" s="2">
        <v>276.05</v>
      </c>
      <c r="G159" s="2">
        <v>280.64999999999998</v>
      </c>
      <c r="H159" s="3">
        <v>380068</v>
      </c>
      <c r="I159" s="2">
        <v>106182980</v>
      </c>
      <c r="J159" s="83">
        <v>2397015210</v>
      </c>
    </row>
    <row r="160" spans="1:10" x14ac:dyDescent="0.3">
      <c r="A160" s="66">
        <v>43655</v>
      </c>
      <c r="B160" s="2">
        <v>281.7</v>
      </c>
      <c r="C160" s="5">
        <v>1.69999999999999</v>
      </c>
      <c r="D160" s="4">
        <v>6.0714285714285297E-3</v>
      </c>
      <c r="E160" s="2">
        <v>280</v>
      </c>
      <c r="F160" s="2">
        <v>279.64999999999998</v>
      </c>
      <c r="G160" s="2">
        <v>283.14999999999998</v>
      </c>
      <c r="H160" s="3">
        <v>466173</v>
      </c>
      <c r="I160" s="2">
        <v>131237120</v>
      </c>
      <c r="J160" s="83">
        <v>2528252330</v>
      </c>
    </row>
    <row r="161" spans="1:10" x14ac:dyDescent="0.3">
      <c r="A161" s="66">
        <v>43656</v>
      </c>
      <c r="B161" s="2">
        <v>278.64999999999998</v>
      </c>
      <c r="C161" s="5">
        <v>-3.05000000000001</v>
      </c>
      <c r="D161" s="4">
        <v>-1.08271210507633E-2</v>
      </c>
      <c r="E161" s="2">
        <v>282.05</v>
      </c>
      <c r="F161" s="2">
        <v>277</v>
      </c>
      <c r="G161" s="2">
        <v>282.05</v>
      </c>
      <c r="H161" s="3">
        <v>459924</v>
      </c>
      <c r="I161" s="2">
        <v>128286730</v>
      </c>
      <c r="J161" s="83">
        <v>2399965600</v>
      </c>
    </row>
    <row r="162" spans="1:10" x14ac:dyDescent="0.3">
      <c r="A162" s="66">
        <v>43657</v>
      </c>
      <c r="B162" s="2">
        <v>278.25</v>
      </c>
      <c r="C162" s="5">
        <v>-0.39999999999997699</v>
      </c>
      <c r="D162" s="4">
        <v>-1.4354925533823001E-3</v>
      </c>
      <c r="E162" s="2">
        <v>279.55</v>
      </c>
      <c r="F162" s="2">
        <v>277.35000000000002</v>
      </c>
      <c r="G162" s="2">
        <v>281.10000000000002</v>
      </c>
      <c r="H162" s="3">
        <v>366885</v>
      </c>
      <c r="I162" s="2">
        <v>102343300</v>
      </c>
      <c r="J162" s="83">
        <v>2297622300</v>
      </c>
    </row>
    <row r="163" spans="1:10" x14ac:dyDescent="0.3">
      <c r="A163" s="66">
        <v>43658</v>
      </c>
      <c r="B163" s="2">
        <v>276.5</v>
      </c>
      <c r="C163" s="5">
        <v>-1.75</v>
      </c>
      <c r="D163" s="4">
        <v>-6.2893081761006301E-3</v>
      </c>
      <c r="E163" s="2">
        <v>278.95</v>
      </c>
      <c r="F163" s="2">
        <v>275.45</v>
      </c>
      <c r="G163" s="2">
        <v>279.89999999999998</v>
      </c>
      <c r="H163" s="3">
        <v>427715</v>
      </c>
      <c r="I163" s="2">
        <v>118321530</v>
      </c>
      <c r="J163" s="83">
        <v>2179300770</v>
      </c>
    </row>
    <row r="164" spans="1:10" x14ac:dyDescent="0.3">
      <c r="A164" s="66">
        <v>43661</v>
      </c>
      <c r="B164" s="2">
        <v>278.60000000000002</v>
      </c>
      <c r="C164" s="5">
        <v>2.1000000000000201</v>
      </c>
      <c r="D164" s="4">
        <v>7.5949367088608399E-3</v>
      </c>
      <c r="E164" s="2">
        <v>277.35000000000002</v>
      </c>
      <c r="F164" s="2">
        <v>275.8</v>
      </c>
      <c r="G164" s="2">
        <v>279.89999999999998</v>
      </c>
      <c r="H164" s="3">
        <v>356651</v>
      </c>
      <c r="I164" s="2">
        <v>99320370</v>
      </c>
      <c r="J164" s="83">
        <v>2278621140</v>
      </c>
    </row>
    <row r="165" spans="1:10" x14ac:dyDescent="0.3">
      <c r="A165" s="66">
        <v>43662</v>
      </c>
      <c r="B165" s="2">
        <v>280.7</v>
      </c>
      <c r="C165" s="5">
        <v>2.0999999999999699</v>
      </c>
      <c r="D165" s="4">
        <v>7.5376884422109301E-3</v>
      </c>
      <c r="E165" s="2">
        <v>278</v>
      </c>
      <c r="F165" s="2">
        <v>277.2</v>
      </c>
      <c r="G165" s="2">
        <v>280.7</v>
      </c>
      <c r="H165" s="3">
        <v>434682</v>
      </c>
      <c r="I165" s="2">
        <v>121764190</v>
      </c>
      <c r="J165" s="83">
        <v>2400385330</v>
      </c>
    </row>
    <row r="166" spans="1:10" x14ac:dyDescent="0.3">
      <c r="A166" s="66">
        <v>43663</v>
      </c>
      <c r="B166" s="2">
        <v>280.8</v>
      </c>
      <c r="C166" s="5">
        <v>0.100000000000023</v>
      </c>
      <c r="D166" s="4">
        <v>3.5625222657649698E-4</v>
      </c>
      <c r="E166" s="2">
        <v>280.8</v>
      </c>
      <c r="F166" s="2">
        <v>280.45</v>
      </c>
      <c r="G166" s="2">
        <v>283.14999999999998</v>
      </c>
      <c r="H166" s="3">
        <v>381623</v>
      </c>
      <c r="I166" s="2">
        <v>107355920</v>
      </c>
      <c r="J166" s="83">
        <v>2507741250</v>
      </c>
    </row>
    <row r="167" spans="1:10" x14ac:dyDescent="0.3">
      <c r="A167" s="66">
        <v>43664</v>
      </c>
      <c r="B167" s="2">
        <v>281.85000000000002</v>
      </c>
      <c r="C167" s="5">
        <v>1.05000000000001</v>
      </c>
      <c r="D167" s="4">
        <v>3.7393162393162798E-3</v>
      </c>
      <c r="E167" s="2">
        <v>281</v>
      </c>
      <c r="F167" s="2">
        <v>277.05</v>
      </c>
      <c r="G167" s="2">
        <v>283.14999999999998</v>
      </c>
      <c r="H167" s="3">
        <v>496325</v>
      </c>
      <c r="I167" s="2">
        <v>139527690</v>
      </c>
      <c r="J167" s="83">
        <v>2647268940</v>
      </c>
    </row>
    <row r="168" spans="1:10" x14ac:dyDescent="0.3">
      <c r="A168" s="66">
        <v>43665</v>
      </c>
      <c r="B168" s="2">
        <v>278.95</v>
      </c>
      <c r="C168" s="5">
        <v>-2.9000000000000301</v>
      </c>
      <c r="D168" s="4">
        <v>-1.02891609011887E-2</v>
      </c>
      <c r="E168" s="2">
        <v>281.5</v>
      </c>
      <c r="F168" s="2">
        <v>277.64999999999998</v>
      </c>
      <c r="G168" s="2">
        <v>282.95</v>
      </c>
      <c r="H168" s="3">
        <v>553248</v>
      </c>
      <c r="I168" s="2">
        <v>154941120</v>
      </c>
      <c r="J168" s="83">
        <v>2492327820</v>
      </c>
    </row>
    <row r="169" spans="1:10" x14ac:dyDescent="0.3">
      <c r="A169" s="66">
        <v>43668</v>
      </c>
      <c r="B169" s="2">
        <v>284.10000000000002</v>
      </c>
      <c r="C169" s="5">
        <v>5.1500000000000297</v>
      </c>
      <c r="D169" s="4">
        <v>1.84620899802833E-2</v>
      </c>
      <c r="E169" s="2">
        <v>279</v>
      </c>
      <c r="F169" s="2">
        <v>278.55</v>
      </c>
      <c r="G169" s="2">
        <v>284.10000000000002</v>
      </c>
      <c r="H169" s="3">
        <v>507699</v>
      </c>
      <c r="I169" s="2">
        <v>143695940</v>
      </c>
      <c r="J169" s="83">
        <v>2636023760</v>
      </c>
    </row>
    <row r="170" spans="1:10" x14ac:dyDescent="0.3">
      <c r="A170" s="66">
        <v>43669</v>
      </c>
      <c r="B170" s="2">
        <v>283.05</v>
      </c>
      <c r="C170" s="5">
        <v>-1.05000000000001</v>
      </c>
      <c r="D170" s="4">
        <v>-3.6958817317846201E-3</v>
      </c>
      <c r="E170" s="2">
        <v>284.45</v>
      </c>
      <c r="F170" s="2">
        <v>280.64999999999998</v>
      </c>
      <c r="G170" s="2">
        <v>286.5</v>
      </c>
      <c r="H170" s="3">
        <v>552539</v>
      </c>
      <c r="I170" s="2">
        <v>156577030</v>
      </c>
      <c r="J170" s="83">
        <v>2479446730</v>
      </c>
    </row>
    <row r="171" spans="1:10" x14ac:dyDescent="0.3">
      <c r="A171" s="66">
        <v>43670</v>
      </c>
      <c r="B171" s="2">
        <v>282.25</v>
      </c>
      <c r="C171" s="5">
        <v>-0.80000000000001104</v>
      </c>
      <c r="D171" s="4">
        <v>-2.8263557675322799E-3</v>
      </c>
      <c r="E171" s="2">
        <v>283.05</v>
      </c>
      <c r="F171" s="2">
        <v>281.45</v>
      </c>
      <c r="G171" s="2">
        <v>284.55</v>
      </c>
      <c r="H171" s="3">
        <v>384261</v>
      </c>
      <c r="I171" s="2">
        <v>108564450</v>
      </c>
      <c r="J171" s="83">
        <v>2370882280</v>
      </c>
    </row>
    <row r="172" spans="1:10" x14ac:dyDescent="0.3">
      <c r="A172" s="66">
        <v>43671</v>
      </c>
      <c r="B172" s="2">
        <v>282.7</v>
      </c>
      <c r="C172" s="5">
        <v>0.44999999999998902</v>
      </c>
      <c r="D172" s="4">
        <v>1.59433126660758E-3</v>
      </c>
      <c r="E172" s="2">
        <v>283.5</v>
      </c>
      <c r="F172" s="2">
        <v>280.45</v>
      </c>
      <c r="G172" s="2">
        <v>286.39999999999998</v>
      </c>
      <c r="H172" s="3">
        <v>582607</v>
      </c>
      <c r="I172" s="2">
        <v>165020500</v>
      </c>
      <c r="J172" s="83">
        <v>2535902780</v>
      </c>
    </row>
    <row r="173" spans="1:10" x14ac:dyDescent="0.3">
      <c r="A173" s="66">
        <v>43672</v>
      </c>
      <c r="B173" s="2">
        <v>289.8</v>
      </c>
      <c r="C173" s="5">
        <v>7.1000000000000201</v>
      </c>
      <c r="D173" s="4">
        <v>2.5114962858153601E-2</v>
      </c>
      <c r="E173" s="2">
        <v>281.7</v>
      </c>
      <c r="F173" s="2">
        <v>280.14999999999998</v>
      </c>
      <c r="G173" s="2">
        <v>289.8</v>
      </c>
      <c r="H173" s="3">
        <v>587670</v>
      </c>
      <c r="I173" s="2">
        <v>168973930</v>
      </c>
      <c r="J173" s="83">
        <v>2704876710</v>
      </c>
    </row>
    <row r="174" spans="1:10" x14ac:dyDescent="0.3">
      <c r="A174" s="66">
        <v>43675</v>
      </c>
      <c r="B174" s="2">
        <v>288.89999999999998</v>
      </c>
      <c r="C174" s="5">
        <v>-0.900000000000034</v>
      </c>
      <c r="D174" s="4">
        <v>-3.1055900621119199E-3</v>
      </c>
      <c r="E174" s="2">
        <v>288.89999999999998</v>
      </c>
      <c r="F174" s="2">
        <v>285.55</v>
      </c>
      <c r="G174" s="2">
        <v>289.8</v>
      </c>
      <c r="H174" s="3">
        <v>469155</v>
      </c>
      <c r="I174" s="2">
        <v>135084260</v>
      </c>
      <c r="J174" s="83">
        <v>2569792450</v>
      </c>
    </row>
    <row r="175" spans="1:10" x14ac:dyDescent="0.3">
      <c r="A175" s="66">
        <v>43676</v>
      </c>
      <c r="B175" s="2">
        <v>279.14999999999998</v>
      </c>
      <c r="C175" s="5">
        <v>-9.75</v>
      </c>
      <c r="D175" s="4">
        <v>-3.3748701973000998E-2</v>
      </c>
      <c r="E175" s="2">
        <v>288.85000000000002</v>
      </c>
      <c r="F175" s="2">
        <v>278.8</v>
      </c>
      <c r="G175" s="2">
        <v>290.25</v>
      </c>
      <c r="H175" s="3">
        <v>744510</v>
      </c>
      <c r="I175" s="2">
        <v>210425690</v>
      </c>
      <c r="J175" s="83">
        <v>2359366760</v>
      </c>
    </row>
    <row r="176" spans="1:10" x14ac:dyDescent="0.3">
      <c r="A176" s="66">
        <v>43677</v>
      </c>
      <c r="B176" s="2">
        <v>289.55</v>
      </c>
      <c r="C176" s="5">
        <v>10.4</v>
      </c>
      <c r="D176" s="4">
        <v>3.72559555794377E-2</v>
      </c>
      <c r="E176" s="2">
        <v>281</v>
      </c>
      <c r="F176" s="2">
        <v>279.5</v>
      </c>
      <c r="G176" s="2">
        <v>289.55</v>
      </c>
      <c r="H176" s="3">
        <v>728725</v>
      </c>
      <c r="I176" s="2">
        <v>209036180</v>
      </c>
      <c r="J176" s="83">
        <v>2568402940</v>
      </c>
    </row>
    <row r="177" spans="1:10" x14ac:dyDescent="0.3">
      <c r="A177" s="66">
        <v>43678</v>
      </c>
      <c r="B177" s="2">
        <v>296.35000000000002</v>
      </c>
      <c r="C177" s="5">
        <v>6.8000000000000096</v>
      </c>
      <c r="D177" s="4">
        <v>2.34847176653428E-2</v>
      </c>
      <c r="E177" s="2">
        <v>289.2</v>
      </c>
      <c r="F177" s="2">
        <v>286.39999999999998</v>
      </c>
      <c r="G177" s="2">
        <v>296.75</v>
      </c>
      <c r="H177" s="3">
        <v>660847</v>
      </c>
      <c r="I177" s="2">
        <v>194423160</v>
      </c>
      <c r="J177" s="83">
        <v>2762826100</v>
      </c>
    </row>
    <row r="178" spans="1:10" x14ac:dyDescent="0.3">
      <c r="A178" s="66">
        <v>43679</v>
      </c>
      <c r="B178" s="2">
        <v>279.39999999999998</v>
      </c>
      <c r="C178" s="5">
        <v>-16.95</v>
      </c>
      <c r="D178" s="4">
        <v>-5.7195883246161802E-2</v>
      </c>
      <c r="E178" s="2">
        <v>290</v>
      </c>
      <c r="F178" s="2">
        <v>279.39999999999998</v>
      </c>
      <c r="G178" s="2">
        <v>290.8</v>
      </c>
      <c r="H178" s="3">
        <v>1325777</v>
      </c>
      <c r="I178" s="2">
        <v>374610010</v>
      </c>
      <c r="J178" s="83">
        <v>2388216090</v>
      </c>
    </row>
    <row r="179" spans="1:10" x14ac:dyDescent="0.3">
      <c r="A179" s="66">
        <v>43682</v>
      </c>
      <c r="B179" s="2">
        <v>267.8</v>
      </c>
      <c r="C179" s="5">
        <v>-11.6</v>
      </c>
      <c r="D179" s="4">
        <v>-4.1517537580529597E-2</v>
      </c>
      <c r="E179" s="2">
        <v>275</v>
      </c>
      <c r="F179" s="2">
        <v>264.3</v>
      </c>
      <c r="G179" s="2">
        <v>277.60000000000002</v>
      </c>
      <c r="H179" s="3">
        <v>1211892</v>
      </c>
      <c r="I179" s="2">
        <v>326666340</v>
      </c>
      <c r="J179" s="83">
        <v>2061549750</v>
      </c>
    </row>
    <row r="180" spans="1:10" x14ac:dyDescent="0.3">
      <c r="A180" s="66">
        <v>43683</v>
      </c>
      <c r="B180" s="2">
        <v>269.85000000000002</v>
      </c>
      <c r="C180" s="5">
        <v>2.05000000000001</v>
      </c>
      <c r="D180" s="4">
        <v>7.6549663928305103E-3</v>
      </c>
      <c r="E180" s="2">
        <v>269.35000000000002</v>
      </c>
      <c r="F180" s="2">
        <v>268.75</v>
      </c>
      <c r="G180" s="2">
        <v>272.8</v>
      </c>
      <c r="H180" s="3">
        <v>766619</v>
      </c>
      <c r="I180" s="2">
        <v>207448930</v>
      </c>
      <c r="J180" s="83">
        <v>2268998680</v>
      </c>
    </row>
    <row r="181" spans="1:10" x14ac:dyDescent="0.3">
      <c r="A181" s="66">
        <v>43684</v>
      </c>
      <c r="B181" s="2">
        <v>273.55</v>
      </c>
      <c r="C181" s="5">
        <v>3.69999999999999</v>
      </c>
      <c r="D181" s="4">
        <v>1.3711321104317199E-2</v>
      </c>
      <c r="E181" s="2">
        <v>272.89999999999998</v>
      </c>
      <c r="F181" s="2">
        <v>271.39999999999998</v>
      </c>
      <c r="G181" s="2">
        <v>276.3</v>
      </c>
      <c r="H181" s="3">
        <v>804135</v>
      </c>
      <c r="I181" s="2">
        <v>220193390</v>
      </c>
      <c r="J181" s="83">
        <v>2489192070</v>
      </c>
    </row>
    <row r="182" spans="1:10" x14ac:dyDescent="0.3">
      <c r="A182" s="66">
        <v>43685</v>
      </c>
      <c r="B182" s="2">
        <v>267.45</v>
      </c>
      <c r="C182" s="5">
        <v>-6.1000000000000201</v>
      </c>
      <c r="D182" s="4">
        <v>-2.2299396819594301E-2</v>
      </c>
      <c r="E182" s="2">
        <v>264.45</v>
      </c>
      <c r="F182" s="2">
        <v>254</v>
      </c>
      <c r="G182" s="2">
        <v>272.5</v>
      </c>
      <c r="H182" s="3">
        <v>1619870</v>
      </c>
      <c r="I182" s="2">
        <v>429793360</v>
      </c>
      <c r="J182" s="83">
        <v>2059398710</v>
      </c>
    </row>
    <row r="183" spans="1:10" x14ac:dyDescent="0.3">
      <c r="A183" s="66">
        <v>43686</v>
      </c>
      <c r="B183" s="2">
        <v>259.64999999999998</v>
      </c>
      <c r="C183" s="5">
        <v>-7.8000000000000096</v>
      </c>
      <c r="D183" s="4">
        <v>-2.9164329781267598E-2</v>
      </c>
      <c r="E183" s="2">
        <v>264.8</v>
      </c>
      <c r="F183" s="2">
        <v>258.85000000000002</v>
      </c>
      <c r="G183" s="2">
        <v>265.85000000000002</v>
      </c>
      <c r="H183" s="3">
        <v>919820</v>
      </c>
      <c r="I183" s="2">
        <v>240002210</v>
      </c>
      <c r="J183" s="83">
        <v>1819396500</v>
      </c>
    </row>
    <row r="184" spans="1:10" x14ac:dyDescent="0.3">
      <c r="A184" s="66">
        <v>43689</v>
      </c>
      <c r="B184" s="2">
        <v>261.7</v>
      </c>
      <c r="C184" s="5">
        <v>2.05000000000001</v>
      </c>
      <c r="D184" s="4">
        <v>7.8952435971500496E-3</v>
      </c>
      <c r="E184" s="2">
        <v>261</v>
      </c>
      <c r="F184" s="2">
        <v>258.7</v>
      </c>
      <c r="G184" s="2">
        <v>263.39999999999998</v>
      </c>
      <c r="H184" s="3">
        <v>463773</v>
      </c>
      <c r="I184" s="2">
        <v>121156470</v>
      </c>
      <c r="J184" s="83">
        <v>1940552970</v>
      </c>
    </row>
    <row r="185" spans="1:10" x14ac:dyDescent="0.3">
      <c r="A185" s="66">
        <v>43690</v>
      </c>
      <c r="B185" s="2">
        <v>261.75</v>
      </c>
      <c r="C185" s="5">
        <v>5.0000000000011403E-2</v>
      </c>
      <c r="D185" s="4">
        <v>1.9105846388999399E-4</v>
      </c>
      <c r="E185" s="2">
        <v>260.89999999999998</v>
      </c>
      <c r="F185" s="2">
        <v>256.05</v>
      </c>
      <c r="G185" s="2">
        <v>263.60000000000002</v>
      </c>
      <c r="H185" s="3">
        <v>739200</v>
      </c>
      <c r="I185" s="2">
        <v>192822980</v>
      </c>
      <c r="J185" s="83">
        <v>2133375950</v>
      </c>
    </row>
    <row r="186" spans="1:10" x14ac:dyDescent="0.3">
      <c r="A186" s="66">
        <v>43691</v>
      </c>
      <c r="B186" s="2">
        <v>255.2</v>
      </c>
      <c r="C186" s="5">
        <v>-6.5500000000000096</v>
      </c>
      <c r="D186" s="4">
        <v>-2.5023877745940799E-2</v>
      </c>
      <c r="E186" s="2">
        <v>262</v>
      </c>
      <c r="F186" s="2">
        <v>254</v>
      </c>
      <c r="G186" s="2">
        <v>264.14999999999998</v>
      </c>
      <c r="H186" s="3">
        <v>705720</v>
      </c>
      <c r="I186" s="2">
        <v>181376390</v>
      </c>
      <c r="J186" s="83">
        <v>1951999560</v>
      </c>
    </row>
    <row r="187" spans="1:10" x14ac:dyDescent="0.3">
      <c r="A187" s="66">
        <v>43692</v>
      </c>
      <c r="B187" s="2">
        <v>257.10000000000002</v>
      </c>
      <c r="C187" s="5">
        <v>1.9000000000000301</v>
      </c>
      <c r="D187" s="4">
        <v>7.4451410658308596E-3</v>
      </c>
      <c r="E187" s="2">
        <v>256.8</v>
      </c>
      <c r="F187" s="2">
        <v>253.2</v>
      </c>
      <c r="G187" s="2">
        <v>259.7</v>
      </c>
      <c r="H187" s="3">
        <v>800755</v>
      </c>
      <c r="I187" s="2">
        <v>205657270</v>
      </c>
      <c r="J187" s="83">
        <v>2157656830</v>
      </c>
    </row>
    <row r="188" spans="1:10" x14ac:dyDescent="0.3">
      <c r="A188" s="66">
        <v>43693</v>
      </c>
      <c r="B188" s="2">
        <v>257.7</v>
      </c>
      <c r="C188" s="5">
        <v>0.599999999999966</v>
      </c>
      <c r="D188" s="4">
        <v>2.3337222870477101E-3</v>
      </c>
      <c r="E188" s="2">
        <v>256.89999999999998</v>
      </c>
      <c r="F188" s="2">
        <v>254.7</v>
      </c>
      <c r="G188" s="2">
        <v>259.05</v>
      </c>
      <c r="H188" s="3">
        <v>631699</v>
      </c>
      <c r="I188" s="2">
        <v>162393220</v>
      </c>
      <c r="J188" s="83">
        <v>2320050050</v>
      </c>
    </row>
    <row r="189" spans="1:10" x14ac:dyDescent="0.3">
      <c r="A189" s="66">
        <v>43696</v>
      </c>
      <c r="B189" s="2">
        <v>259.5</v>
      </c>
      <c r="C189" s="5">
        <v>1.80000000000001</v>
      </c>
      <c r="D189" s="4">
        <v>6.9848661233993499E-3</v>
      </c>
      <c r="E189" s="2">
        <v>261.14999999999998</v>
      </c>
      <c r="F189" s="2">
        <v>257.89999999999998</v>
      </c>
      <c r="G189" s="2">
        <v>261.45</v>
      </c>
      <c r="H189" s="3">
        <v>427269</v>
      </c>
      <c r="I189" s="2">
        <v>110947820</v>
      </c>
      <c r="J189" s="83">
        <v>2430997870</v>
      </c>
    </row>
    <row r="190" spans="1:10" x14ac:dyDescent="0.3">
      <c r="A190" s="66">
        <v>43697</v>
      </c>
      <c r="B190" s="2">
        <v>260.95</v>
      </c>
      <c r="C190" s="5">
        <v>1.44999999999999</v>
      </c>
      <c r="D190" s="4">
        <v>5.5876685934488999E-3</v>
      </c>
      <c r="E190" s="2">
        <v>259.5</v>
      </c>
      <c r="F190" s="2">
        <v>259.3</v>
      </c>
      <c r="G190" s="2">
        <v>262.5</v>
      </c>
      <c r="H190" s="3">
        <v>446134</v>
      </c>
      <c r="I190" s="2">
        <v>116457980</v>
      </c>
      <c r="J190" s="83">
        <v>2547455850</v>
      </c>
    </row>
    <row r="191" spans="1:10" x14ac:dyDescent="0.3">
      <c r="A191" s="66">
        <v>43698</v>
      </c>
      <c r="B191" s="2">
        <v>265.8</v>
      </c>
      <c r="C191" s="5">
        <v>4.8500000000000201</v>
      </c>
      <c r="D191" s="4">
        <v>1.8585936003065798E-2</v>
      </c>
      <c r="E191" s="2">
        <v>261.95</v>
      </c>
      <c r="F191" s="2">
        <v>261.95</v>
      </c>
      <c r="G191" s="2">
        <v>266.10000000000002</v>
      </c>
      <c r="H191" s="3">
        <v>475072</v>
      </c>
      <c r="I191" s="2">
        <v>126001870</v>
      </c>
      <c r="J191" s="83">
        <v>2673457720</v>
      </c>
    </row>
    <row r="192" spans="1:10" x14ac:dyDescent="0.3">
      <c r="A192" s="66">
        <v>43699</v>
      </c>
      <c r="B192" s="2">
        <v>262.55</v>
      </c>
      <c r="C192" s="5">
        <v>-3.25</v>
      </c>
      <c r="D192" s="4">
        <v>-1.22272385252069E-2</v>
      </c>
      <c r="E192" s="2">
        <v>264.89999999999998</v>
      </c>
      <c r="F192" s="2">
        <v>261.85000000000002</v>
      </c>
      <c r="G192" s="2">
        <v>265.89999999999998</v>
      </c>
      <c r="H192" s="3">
        <v>461482</v>
      </c>
      <c r="I192" s="2">
        <v>121494150</v>
      </c>
      <c r="J192" s="83">
        <v>2551963570</v>
      </c>
    </row>
    <row r="193" spans="1:10" x14ac:dyDescent="0.3">
      <c r="A193" s="66">
        <v>43700</v>
      </c>
      <c r="B193" s="2">
        <v>259.8</v>
      </c>
      <c r="C193" s="5">
        <v>-2.75</v>
      </c>
      <c r="D193" s="4">
        <v>-1.0474195391354E-2</v>
      </c>
      <c r="E193" s="2">
        <v>263.05</v>
      </c>
      <c r="F193" s="2">
        <v>259.7</v>
      </c>
      <c r="G193" s="2">
        <v>264.5</v>
      </c>
      <c r="H193" s="3">
        <v>572703</v>
      </c>
      <c r="I193" s="2">
        <v>149975320</v>
      </c>
      <c r="J193" s="83">
        <v>2401988250</v>
      </c>
    </row>
    <row r="194" spans="1:10" x14ac:dyDescent="0.3">
      <c r="A194" s="66">
        <v>43703</v>
      </c>
      <c r="B194" s="2">
        <v>261.39999999999998</v>
      </c>
      <c r="C194" s="5">
        <v>1.5999999999999699</v>
      </c>
      <c r="D194" s="4">
        <v>6.1585835257889398E-3</v>
      </c>
      <c r="E194" s="2">
        <v>258.05</v>
      </c>
      <c r="F194" s="2">
        <v>258</v>
      </c>
      <c r="G194" s="2">
        <v>262.7</v>
      </c>
      <c r="H194" s="3">
        <v>363757</v>
      </c>
      <c r="I194" s="2">
        <v>94873690</v>
      </c>
      <c r="J194" s="83">
        <v>2496861940</v>
      </c>
    </row>
    <row r="195" spans="1:10" x14ac:dyDescent="0.3">
      <c r="A195" s="66">
        <v>43704</v>
      </c>
      <c r="B195" s="2">
        <v>264.10000000000002</v>
      </c>
      <c r="C195" s="5">
        <v>2.7000000000000499</v>
      </c>
      <c r="D195" s="4">
        <v>1.03289977046674E-2</v>
      </c>
      <c r="E195" s="2">
        <v>261</v>
      </c>
      <c r="F195" s="2">
        <v>260.7</v>
      </c>
      <c r="G195" s="2">
        <v>264.75</v>
      </c>
      <c r="H195" s="3">
        <v>480119</v>
      </c>
      <c r="I195" s="2">
        <v>126479020</v>
      </c>
      <c r="J195" s="83">
        <v>2623340960</v>
      </c>
    </row>
    <row r="196" spans="1:10" x14ac:dyDescent="0.3">
      <c r="A196" s="66">
        <v>43705</v>
      </c>
      <c r="B196" s="2">
        <v>265.25</v>
      </c>
      <c r="C196" s="5">
        <v>1.1499999999999799</v>
      </c>
      <c r="D196" s="4">
        <v>4.35441120787572E-3</v>
      </c>
      <c r="E196" s="2">
        <v>262.60000000000002</v>
      </c>
      <c r="F196" s="2">
        <v>258.85000000000002</v>
      </c>
      <c r="G196" s="2">
        <v>265.3</v>
      </c>
      <c r="H196" s="3">
        <v>509125</v>
      </c>
      <c r="I196" s="2">
        <v>133826770</v>
      </c>
      <c r="J196" s="83">
        <v>2757167730</v>
      </c>
    </row>
    <row r="197" spans="1:10" x14ac:dyDescent="0.3">
      <c r="A197" s="66">
        <v>43706</v>
      </c>
      <c r="B197" s="2">
        <v>266</v>
      </c>
      <c r="C197" s="5">
        <v>0.75</v>
      </c>
      <c r="D197" s="4">
        <v>2.8275212064090499E-3</v>
      </c>
      <c r="E197" s="2">
        <v>265</v>
      </c>
      <c r="F197" s="2">
        <v>263.60000000000002</v>
      </c>
      <c r="G197" s="2">
        <v>267.60000000000002</v>
      </c>
      <c r="H197" s="3">
        <v>497896</v>
      </c>
      <c r="I197" s="2">
        <v>132470710</v>
      </c>
      <c r="J197" s="83">
        <v>2889638440</v>
      </c>
    </row>
    <row r="198" spans="1:10" x14ac:dyDescent="0.3">
      <c r="A198" s="66">
        <v>43707</v>
      </c>
      <c r="B198" s="2">
        <v>269.7</v>
      </c>
      <c r="C198" s="5">
        <v>3.69999999999999</v>
      </c>
      <c r="D198" s="4">
        <v>1.39097744360902E-2</v>
      </c>
      <c r="E198" s="2">
        <v>267</v>
      </c>
      <c r="F198" s="2">
        <v>267</v>
      </c>
      <c r="G198" s="2">
        <v>271.75</v>
      </c>
      <c r="H198" s="3">
        <v>662097</v>
      </c>
      <c r="I198" s="2">
        <v>178709250</v>
      </c>
      <c r="J198" s="83">
        <v>3068347690</v>
      </c>
    </row>
    <row r="199" spans="1:10" x14ac:dyDescent="0.3">
      <c r="A199" s="66">
        <v>43710</v>
      </c>
      <c r="B199" s="2">
        <v>270.2</v>
      </c>
      <c r="C199" s="5">
        <v>0.5</v>
      </c>
      <c r="D199" s="4">
        <v>1.85391175380052E-3</v>
      </c>
      <c r="E199" s="2">
        <v>268.39999999999998</v>
      </c>
      <c r="F199" s="2">
        <v>266.75</v>
      </c>
      <c r="G199" s="2">
        <v>270.75</v>
      </c>
      <c r="H199" s="3">
        <v>306915</v>
      </c>
      <c r="I199" s="2">
        <v>82588750</v>
      </c>
      <c r="J199" s="83">
        <v>3150936440</v>
      </c>
    </row>
    <row r="200" spans="1:10" x14ac:dyDescent="0.3">
      <c r="A200" s="66">
        <v>43711</v>
      </c>
      <c r="B200" s="2">
        <v>270.39999999999998</v>
      </c>
      <c r="C200" s="5">
        <v>0.19999999999998899</v>
      </c>
      <c r="D200" s="4">
        <v>7.4019245003696795E-4</v>
      </c>
      <c r="E200" s="2">
        <v>270.2</v>
      </c>
      <c r="F200" s="2">
        <v>268.14999999999998</v>
      </c>
      <c r="G200" s="2">
        <v>271.85000000000002</v>
      </c>
      <c r="H200" s="3">
        <v>381718</v>
      </c>
      <c r="I200" s="2">
        <v>103211910</v>
      </c>
      <c r="J200" s="83">
        <v>3254148350</v>
      </c>
    </row>
    <row r="201" spans="1:10" x14ac:dyDescent="0.3">
      <c r="A201" s="66">
        <v>43712</v>
      </c>
      <c r="B201" s="2">
        <v>273.05</v>
      </c>
      <c r="C201" s="5">
        <v>2.6500000000000301</v>
      </c>
      <c r="D201" s="4">
        <v>9.8002958579882903E-3</v>
      </c>
      <c r="E201" s="2">
        <v>274.95</v>
      </c>
      <c r="F201" s="2">
        <v>271.35000000000002</v>
      </c>
      <c r="G201" s="2">
        <v>275.8</v>
      </c>
      <c r="H201" s="3">
        <v>361244</v>
      </c>
      <c r="I201" s="2">
        <v>98730930</v>
      </c>
      <c r="J201" s="83">
        <v>3352879280</v>
      </c>
    </row>
    <row r="202" spans="1:10" x14ac:dyDescent="0.3">
      <c r="A202" s="66">
        <v>43713</v>
      </c>
      <c r="B202" s="2">
        <v>274.8</v>
      </c>
      <c r="C202" s="5">
        <v>1.75</v>
      </c>
      <c r="D202" s="4">
        <v>6.4090825856070299E-3</v>
      </c>
      <c r="E202" s="2">
        <v>275.3</v>
      </c>
      <c r="F202" s="2">
        <v>271.55</v>
      </c>
      <c r="G202" s="2">
        <v>275.64999999999998</v>
      </c>
      <c r="H202" s="3">
        <v>515503</v>
      </c>
      <c r="I202" s="2">
        <v>141343870</v>
      </c>
      <c r="J202" s="83">
        <v>3494223150</v>
      </c>
    </row>
    <row r="203" spans="1:10" x14ac:dyDescent="0.3">
      <c r="A203" s="66">
        <v>43714</v>
      </c>
      <c r="B203" s="2">
        <v>278.89999999999998</v>
      </c>
      <c r="C203" s="5">
        <v>4.0999999999999703</v>
      </c>
      <c r="D203" s="4">
        <v>1.49199417758368E-2</v>
      </c>
      <c r="E203" s="2">
        <v>275.3</v>
      </c>
      <c r="F203" s="2">
        <v>275.14999999999998</v>
      </c>
      <c r="G203" s="2">
        <v>280</v>
      </c>
      <c r="H203" s="3">
        <v>472541</v>
      </c>
      <c r="I203" s="2">
        <v>131616170</v>
      </c>
      <c r="J203" s="83">
        <v>3625839320</v>
      </c>
    </row>
    <row r="204" spans="1:10" x14ac:dyDescent="0.3">
      <c r="A204" s="66">
        <v>43717</v>
      </c>
      <c r="B204" s="2">
        <v>277.05</v>
      </c>
      <c r="C204" s="5">
        <v>-1.8499999999999699</v>
      </c>
      <c r="D204" s="4">
        <v>-6.63320186446743E-3</v>
      </c>
      <c r="E204" s="2">
        <v>279.5</v>
      </c>
      <c r="F204" s="2">
        <v>276.7</v>
      </c>
      <c r="G204" s="2">
        <v>280.25</v>
      </c>
      <c r="H204" s="3">
        <v>374692</v>
      </c>
      <c r="I204" s="2">
        <v>104082690</v>
      </c>
      <c r="J204" s="83">
        <v>3521756630</v>
      </c>
    </row>
    <row r="205" spans="1:10" x14ac:dyDescent="0.3">
      <c r="A205" s="66">
        <v>43718</v>
      </c>
      <c r="B205" s="2">
        <v>269.85000000000002</v>
      </c>
      <c r="C205" s="5">
        <v>-7.1999999999999904</v>
      </c>
      <c r="D205" s="4">
        <v>-2.5988088792636699E-2</v>
      </c>
      <c r="E205" s="2">
        <v>276.8</v>
      </c>
      <c r="F205" s="2">
        <v>266.35000000000002</v>
      </c>
      <c r="G205" s="2">
        <v>276.8</v>
      </c>
      <c r="H205" s="3">
        <v>750818</v>
      </c>
      <c r="I205" s="2">
        <v>202771990</v>
      </c>
      <c r="J205" s="83">
        <v>3318984640</v>
      </c>
    </row>
    <row r="206" spans="1:10" x14ac:dyDescent="0.3">
      <c r="A206" s="66">
        <v>43719</v>
      </c>
      <c r="B206" s="2">
        <v>270.5</v>
      </c>
      <c r="C206" s="5">
        <v>0.64999999999997704</v>
      </c>
      <c r="D206" s="4">
        <v>2.4087455994069901E-3</v>
      </c>
      <c r="E206" s="2">
        <v>270.55</v>
      </c>
      <c r="F206" s="2">
        <v>267.64999999999998</v>
      </c>
      <c r="G206" s="2">
        <v>271.95</v>
      </c>
      <c r="H206" s="3">
        <v>484573</v>
      </c>
      <c r="I206" s="2">
        <v>130782450</v>
      </c>
      <c r="J206" s="83">
        <v>3449767090</v>
      </c>
    </row>
    <row r="207" spans="1:10" x14ac:dyDescent="0.3">
      <c r="A207" s="66">
        <v>43720</v>
      </c>
      <c r="B207" s="2">
        <v>275.85000000000002</v>
      </c>
      <c r="C207" s="5">
        <v>5.3500000000000201</v>
      </c>
      <c r="D207" s="4">
        <v>1.9778188539741299E-2</v>
      </c>
      <c r="E207" s="2">
        <v>270.8</v>
      </c>
      <c r="F207" s="2">
        <v>270.8</v>
      </c>
      <c r="G207" s="2">
        <v>277.45</v>
      </c>
      <c r="H207" s="3">
        <v>628465</v>
      </c>
      <c r="I207" s="2">
        <v>172892860</v>
      </c>
      <c r="J207" s="83">
        <v>3622659950</v>
      </c>
    </row>
    <row r="208" spans="1:10" x14ac:dyDescent="0.3">
      <c r="A208" s="66">
        <v>43721</v>
      </c>
      <c r="B208" s="2">
        <v>272.55</v>
      </c>
      <c r="C208" s="5">
        <v>-3.30000000000001</v>
      </c>
      <c r="D208" s="4">
        <v>-1.1963023382272999E-2</v>
      </c>
      <c r="E208" s="2">
        <v>275.3</v>
      </c>
      <c r="F208" s="2">
        <v>270.8</v>
      </c>
      <c r="G208" s="2">
        <v>275.85000000000002</v>
      </c>
      <c r="H208" s="3">
        <v>502505</v>
      </c>
      <c r="I208" s="2">
        <v>137005890</v>
      </c>
      <c r="J208" s="83">
        <v>3485654060</v>
      </c>
    </row>
    <row r="209" spans="1:10" x14ac:dyDescent="0.3">
      <c r="A209" s="66">
        <v>43724</v>
      </c>
      <c r="B209" s="2">
        <v>268.5</v>
      </c>
      <c r="C209" s="5">
        <v>-4.0500000000000096</v>
      </c>
      <c r="D209" s="4">
        <v>-1.48596587782059E-2</v>
      </c>
      <c r="E209" s="2">
        <v>272</v>
      </c>
      <c r="F209" s="2">
        <v>267.7</v>
      </c>
      <c r="G209" s="2">
        <v>272.25</v>
      </c>
      <c r="H209" s="3">
        <v>465439</v>
      </c>
      <c r="I209" s="2">
        <v>125173350</v>
      </c>
      <c r="J209" s="83">
        <v>3360480710</v>
      </c>
    </row>
    <row r="210" spans="1:10" x14ac:dyDescent="0.3">
      <c r="A210" s="66">
        <v>43725</v>
      </c>
      <c r="B210" s="2">
        <v>270.8</v>
      </c>
      <c r="C210" s="5">
        <v>2.30000000000001</v>
      </c>
      <c r="D210" s="4">
        <v>8.5661080074488308E-3</v>
      </c>
      <c r="E210" s="2">
        <v>268.2</v>
      </c>
      <c r="F210" s="2">
        <v>266.85000000000002</v>
      </c>
      <c r="G210" s="2">
        <v>273</v>
      </c>
      <c r="H210" s="3">
        <v>428050</v>
      </c>
      <c r="I210" s="2">
        <v>115872090</v>
      </c>
      <c r="J210" s="83">
        <v>3476352800</v>
      </c>
    </row>
    <row r="211" spans="1:10" x14ac:dyDescent="0.3">
      <c r="A211" s="66">
        <v>43726</v>
      </c>
      <c r="B211" s="2">
        <v>273.45</v>
      </c>
      <c r="C211" s="5">
        <v>2.6499999999999799</v>
      </c>
      <c r="D211" s="4">
        <v>9.7858197932052301E-3</v>
      </c>
      <c r="E211" s="2">
        <v>270.45</v>
      </c>
      <c r="F211" s="2">
        <v>270.05</v>
      </c>
      <c r="G211" s="2">
        <v>274.2</v>
      </c>
      <c r="H211" s="3">
        <v>446950</v>
      </c>
      <c r="I211" s="2">
        <v>121987200</v>
      </c>
      <c r="J211" s="83">
        <v>3598340000</v>
      </c>
    </row>
    <row r="212" spans="1:10" x14ac:dyDescent="0.3">
      <c r="A212" s="66">
        <v>43727</v>
      </c>
      <c r="B212" s="2">
        <v>275</v>
      </c>
      <c r="C212" s="5">
        <v>1.55000000000001</v>
      </c>
      <c r="D212" s="4">
        <v>5.6683123057232098E-3</v>
      </c>
      <c r="E212" s="2">
        <v>273.75</v>
      </c>
      <c r="F212" s="2">
        <v>271.5</v>
      </c>
      <c r="G212" s="2">
        <v>275.7</v>
      </c>
      <c r="H212" s="3">
        <v>396317</v>
      </c>
      <c r="I212" s="2">
        <v>108715430</v>
      </c>
      <c r="J212" s="83">
        <v>3707055430</v>
      </c>
    </row>
    <row r="213" spans="1:10" x14ac:dyDescent="0.3">
      <c r="A213" s="66">
        <v>43728</v>
      </c>
      <c r="B213" s="2">
        <v>274.75</v>
      </c>
      <c r="C213" s="5">
        <v>-0.25</v>
      </c>
      <c r="D213" s="4">
        <v>-9.0909090909090898E-4</v>
      </c>
      <c r="E213" s="2">
        <v>275.14999999999998</v>
      </c>
      <c r="F213" s="2">
        <v>274.05</v>
      </c>
      <c r="G213" s="2">
        <v>277</v>
      </c>
      <c r="H213" s="3">
        <v>1254122</v>
      </c>
      <c r="I213" s="2">
        <v>345191080</v>
      </c>
      <c r="J213" s="83">
        <v>3361864350</v>
      </c>
    </row>
    <row r="214" spans="1:10" x14ac:dyDescent="0.3">
      <c r="A214" s="66">
        <v>43731</v>
      </c>
      <c r="B214" s="2">
        <v>272.39999999999998</v>
      </c>
      <c r="C214" s="5">
        <v>-2.3500000000000201</v>
      </c>
      <c r="D214" s="4">
        <v>-8.5532302092812505E-3</v>
      </c>
      <c r="E214" s="2">
        <v>273.8</v>
      </c>
      <c r="F214" s="2">
        <v>270.7</v>
      </c>
      <c r="G214" s="2">
        <v>274.45</v>
      </c>
      <c r="H214" s="3">
        <v>425784</v>
      </c>
      <c r="I214" s="2">
        <v>116016560</v>
      </c>
      <c r="J214" s="83">
        <v>3245847790</v>
      </c>
    </row>
    <row r="215" spans="1:10" x14ac:dyDescent="0.3">
      <c r="A215" s="66">
        <v>43732</v>
      </c>
      <c r="B215" s="2">
        <v>273.89999999999998</v>
      </c>
      <c r="C215" s="5">
        <v>1.5</v>
      </c>
      <c r="D215" s="4">
        <v>5.5066079295154197E-3</v>
      </c>
      <c r="E215" s="2">
        <v>272.60000000000002</v>
      </c>
      <c r="F215" s="2">
        <v>271.75</v>
      </c>
      <c r="G215" s="2">
        <v>276.45</v>
      </c>
      <c r="H215" s="3">
        <v>374700</v>
      </c>
      <c r="I215" s="2">
        <v>102787990</v>
      </c>
      <c r="J215" s="83">
        <v>3348635780</v>
      </c>
    </row>
    <row r="216" spans="1:10" x14ac:dyDescent="0.3">
      <c r="A216" s="66">
        <v>43733</v>
      </c>
      <c r="B216" s="2">
        <v>269.7</v>
      </c>
      <c r="C216" s="5">
        <v>-4.1999999999999904</v>
      </c>
      <c r="D216" s="4">
        <v>-1.53340635268346E-2</v>
      </c>
      <c r="E216" s="2">
        <v>276.2</v>
      </c>
      <c r="F216" s="2">
        <v>269.05</v>
      </c>
      <c r="G216" s="2">
        <v>276.95</v>
      </c>
      <c r="H216" s="3">
        <v>577107</v>
      </c>
      <c r="I216" s="2">
        <v>156553800</v>
      </c>
      <c r="J216" s="83">
        <v>3192081980</v>
      </c>
    </row>
    <row r="217" spans="1:10" x14ac:dyDescent="0.3">
      <c r="A217" s="66">
        <v>43734</v>
      </c>
      <c r="B217" s="2">
        <v>278.64999999999998</v>
      </c>
      <c r="C217" s="5">
        <v>8.9499999999999904</v>
      </c>
      <c r="D217" s="4">
        <v>3.3185020393029299E-2</v>
      </c>
      <c r="E217" s="2">
        <v>270.35000000000002</v>
      </c>
      <c r="F217" s="2">
        <v>269.5</v>
      </c>
      <c r="G217" s="2">
        <v>279.3</v>
      </c>
      <c r="H217" s="3">
        <v>610471</v>
      </c>
      <c r="I217" s="2">
        <v>168822470</v>
      </c>
      <c r="J217" s="83">
        <v>3360904450</v>
      </c>
    </row>
    <row r="218" spans="1:10" x14ac:dyDescent="0.3">
      <c r="A218" s="66">
        <v>43735</v>
      </c>
      <c r="B218" s="2">
        <v>285.10000000000002</v>
      </c>
      <c r="C218" s="5">
        <v>6.4500000000000499</v>
      </c>
      <c r="D218" s="4">
        <v>2.3147317423291E-2</v>
      </c>
      <c r="E218" s="2">
        <v>279.8</v>
      </c>
      <c r="F218" s="2">
        <v>279.55</v>
      </c>
      <c r="G218" s="2">
        <v>285.7</v>
      </c>
      <c r="H218" s="3">
        <v>729940</v>
      </c>
      <c r="I218" s="2">
        <v>207244980</v>
      </c>
      <c r="J218" s="83">
        <v>3568149430</v>
      </c>
    </row>
    <row r="219" spans="1:10" x14ac:dyDescent="0.3">
      <c r="A219" s="66">
        <v>43738</v>
      </c>
      <c r="B219" s="2">
        <v>285.64999999999998</v>
      </c>
      <c r="C219" s="5">
        <v>0.54999999999995497</v>
      </c>
      <c r="D219" s="4">
        <v>1.9291476674849299E-3</v>
      </c>
      <c r="E219" s="2">
        <v>284.8</v>
      </c>
      <c r="F219" s="2">
        <v>281.95</v>
      </c>
      <c r="G219" s="2">
        <v>286.3</v>
      </c>
      <c r="H219" s="3">
        <v>479682</v>
      </c>
      <c r="I219" s="2">
        <v>136608520</v>
      </c>
      <c r="J219" s="83">
        <v>3704757950</v>
      </c>
    </row>
    <row r="220" spans="1:10" x14ac:dyDescent="0.3">
      <c r="A220" s="66">
        <v>43739</v>
      </c>
      <c r="B220" s="2">
        <v>282.2</v>
      </c>
      <c r="C220" s="5">
        <v>-3.44999999999999</v>
      </c>
      <c r="D220" s="4">
        <v>-1.20777174864344E-2</v>
      </c>
      <c r="E220" s="2">
        <v>288</v>
      </c>
      <c r="F220" s="2">
        <v>281.2</v>
      </c>
      <c r="G220" s="2">
        <v>289.05</v>
      </c>
      <c r="H220" s="3">
        <v>576654</v>
      </c>
      <c r="I220" s="2">
        <v>163694130</v>
      </c>
      <c r="J220" s="83">
        <v>3541063820</v>
      </c>
    </row>
    <row r="221" spans="1:10" x14ac:dyDescent="0.3">
      <c r="A221" s="66">
        <v>43740</v>
      </c>
      <c r="B221" s="2">
        <v>268.75</v>
      </c>
      <c r="C221" s="5">
        <v>-13.45</v>
      </c>
      <c r="D221" s="4">
        <v>-4.7661233167965902E-2</v>
      </c>
      <c r="E221" s="2">
        <v>281.5</v>
      </c>
      <c r="F221" s="2">
        <v>268.75</v>
      </c>
      <c r="G221" s="2">
        <v>282.45</v>
      </c>
      <c r="H221" s="3">
        <v>784643</v>
      </c>
      <c r="I221" s="2">
        <v>213640250</v>
      </c>
      <c r="J221" s="83">
        <v>3327423570</v>
      </c>
    </row>
    <row r="222" spans="1:10" x14ac:dyDescent="0.3">
      <c r="A222" s="66">
        <v>43742</v>
      </c>
      <c r="B222" s="2">
        <v>271.60000000000002</v>
      </c>
      <c r="C222" s="5">
        <v>2.8500000000000201</v>
      </c>
      <c r="D222" s="4">
        <v>1.06046511627908E-2</v>
      </c>
      <c r="E222" s="2">
        <v>270.75</v>
      </c>
      <c r="F222" s="2">
        <v>265.64999999999998</v>
      </c>
      <c r="G222" s="2">
        <v>271.75</v>
      </c>
      <c r="H222" s="3">
        <v>637854</v>
      </c>
      <c r="I222" s="2">
        <v>172095600</v>
      </c>
      <c r="J222" s="83">
        <v>3499519170</v>
      </c>
    </row>
    <row r="223" spans="1:10" x14ac:dyDescent="0.3">
      <c r="A223" s="66">
        <v>43745</v>
      </c>
      <c r="B223" s="2">
        <v>272.35000000000002</v>
      </c>
      <c r="C223" s="5">
        <v>0.75</v>
      </c>
      <c r="D223" s="4">
        <v>2.76141384388807E-3</v>
      </c>
      <c r="E223" s="2">
        <v>270.25</v>
      </c>
      <c r="F223" s="2">
        <v>269.60000000000002</v>
      </c>
      <c r="G223" s="2">
        <v>273.10000000000002</v>
      </c>
      <c r="H223" s="3">
        <v>449869</v>
      </c>
      <c r="I223" s="2">
        <v>122303690</v>
      </c>
      <c r="J223" s="83">
        <v>3621822860</v>
      </c>
    </row>
    <row r="224" spans="1:10" x14ac:dyDescent="0.3">
      <c r="A224" s="66">
        <v>43746</v>
      </c>
      <c r="B224" s="2">
        <v>269.85000000000002</v>
      </c>
      <c r="C224" s="5">
        <v>-2.5</v>
      </c>
      <c r="D224" s="4">
        <v>-9.1793647879566693E-3</v>
      </c>
      <c r="E224" s="2">
        <v>272.95</v>
      </c>
      <c r="F224" s="2">
        <v>269.85000000000002</v>
      </c>
      <c r="G224" s="2">
        <v>274.55</v>
      </c>
      <c r="H224" s="3">
        <v>453674</v>
      </c>
      <c r="I224" s="2">
        <v>123160400</v>
      </c>
      <c r="J224" s="83">
        <v>3498662460</v>
      </c>
    </row>
    <row r="225" spans="1:10" x14ac:dyDescent="0.3">
      <c r="A225" s="66">
        <v>43747</v>
      </c>
      <c r="B225" s="2">
        <v>278.75</v>
      </c>
      <c r="C225" s="5">
        <v>8.8999999999999808</v>
      </c>
      <c r="D225" s="4">
        <v>3.2981285899573699E-2</v>
      </c>
      <c r="E225" s="2">
        <v>270.85000000000002</v>
      </c>
      <c r="F225" s="2">
        <v>270.3</v>
      </c>
      <c r="G225" s="2">
        <v>278.8</v>
      </c>
      <c r="H225" s="3">
        <v>574902</v>
      </c>
      <c r="I225" s="2">
        <v>159351070</v>
      </c>
      <c r="J225" s="83">
        <v>3658013530</v>
      </c>
    </row>
    <row r="226" spans="1:10" x14ac:dyDescent="0.3">
      <c r="A226" s="66">
        <v>43748</v>
      </c>
      <c r="B226" s="2">
        <v>278.60000000000002</v>
      </c>
      <c r="C226" s="5">
        <v>-0.14999999999997701</v>
      </c>
      <c r="D226" s="4">
        <v>-5.3811659192817005E-4</v>
      </c>
      <c r="E226" s="2">
        <v>279.85000000000002</v>
      </c>
      <c r="F226" s="2">
        <v>273.8</v>
      </c>
      <c r="G226" s="2">
        <v>281.45</v>
      </c>
      <c r="H226" s="3">
        <v>609626</v>
      </c>
      <c r="I226" s="2">
        <v>169333640</v>
      </c>
      <c r="J226" s="83">
        <v>3488679890</v>
      </c>
    </row>
    <row r="227" spans="1:10" x14ac:dyDescent="0.3">
      <c r="A227" s="66">
        <v>43749</v>
      </c>
      <c r="B227" s="2">
        <v>280.2</v>
      </c>
      <c r="C227" s="5">
        <v>1.5999999999999699</v>
      </c>
      <c r="D227" s="4">
        <v>5.7430007178749702E-3</v>
      </c>
      <c r="E227" s="2">
        <v>278.7</v>
      </c>
      <c r="F227" s="2">
        <v>271.95</v>
      </c>
      <c r="G227" s="2">
        <v>280.35000000000002</v>
      </c>
      <c r="H227" s="3">
        <v>601021</v>
      </c>
      <c r="I227" s="2">
        <v>166772930</v>
      </c>
      <c r="J227" s="83">
        <v>3655452820</v>
      </c>
    </row>
    <row r="228" spans="1:10" x14ac:dyDescent="0.3">
      <c r="A228" s="66">
        <v>43752</v>
      </c>
      <c r="B228" s="2">
        <v>280.89999999999998</v>
      </c>
      <c r="C228" s="5">
        <v>0.69999999999998896</v>
      </c>
      <c r="D228" s="4">
        <v>2.4982155603140198E-3</v>
      </c>
      <c r="E228" s="2">
        <v>278.45</v>
      </c>
      <c r="F228" s="2">
        <v>278.39999999999998</v>
      </c>
      <c r="G228" s="2">
        <v>281.10000000000002</v>
      </c>
      <c r="H228" s="3">
        <v>284434</v>
      </c>
      <c r="I228" s="2">
        <v>79719960</v>
      </c>
      <c r="J228" s="83">
        <v>3735172780</v>
      </c>
    </row>
    <row r="229" spans="1:10" x14ac:dyDescent="0.3">
      <c r="A229" s="66">
        <v>43753</v>
      </c>
      <c r="B229" s="2">
        <v>286.60000000000002</v>
      </c>
      <c r="C229" s="5">
        <v>5.7000000000000499</v>
      </c>
      <c r="D229" s="4">
        <v>2.0291918832324798E-2</v>
      </c>
      <c r="E229" s="2">
        <v>282.85000000000002</v>
      </c>
      <c r="F229" s="2">
        <v>281.7</v>
      </c>
      <c r="G229" s="2">
        <v>288.3</v>
      </c>
      <c r="H229" s="3">
        <v>630312</v>
      </c>
      <c r="I229" s="2">
        <v>180443960</v>
      </c>
      <c r="J229" s="83">
        <v>3915616740</v>
      </c>
    </row>
    <row r="230" spans="1:10" x14ac:dyDescent="0.3">
      <c r="A230" s="66">
        <v>43754</v>
      </c>
      <c r="B230" s="2">
        <v>281.60000000000002</v>
      </c>
      <c r="C230" s="5">
        <v>-5</v>
      </c>
      <c r="D230" s="4">
        <v>-1.7445917655268699E-2</v>
      </c>
      <c r="E230" s="2">
        <v>286</v>
      </c>
      <c r="F230" s="2">
        <v>280.7</v>
      </c>
      <c r="G230" s="2">
        <v>287</v>
      </c>
      <c r="H230" s="3">
        <v>541717</v>
      </c>
      <c r="I230" s="2">
        <v>153233070</v>
      </c>
      <c r="J230" s="83">
        <v>3762383670</v>
      </c>
    </row>
    <row r="231" spans="1:10" x14ac:dyDescent="0.3">
      <c r="A231" s="66">
        <v>43755</v>
      </c>
      <c r="B231" s="2">
        <v>282</v>
      </c>
      <c r="C231" s="5">
        <v>0.39999999999997699</v>
      </c>
      <c r="D231" s="4">
        <v>1.4204545454544601E-3</v>
      </c>
      <c r="E231" s="2">
        <v>282.45</v>
      </c>
      <c r="F231" s="2">
        <v>281.45</v>
      </c>
      <c r="G231" s="2">
        <v>285.3</v>
      </c>
      <c r="H231" s="3">
        <v>548537</v>
      </c>
      <c r="I231" s="2">
        <v>155153090</v>
      </c>
      <c r="J231" s="83">
        <v>3917536760</v>
      </c>
    </row>
    <row r="232" spans="1:10" x14ac:dyDescent="0.3">
      <c r="A232" s="66">
        <v>43756</v>
      </c>
      <c r="B232" s="2">
        <v>281.35000000000002</v>
      </c>
      <c r="C232" s="5">
        <v>-0.64999999999997704</v>
      </c>
      <c r="D232" s="4">
        <v>-2.3049645390070101E-3</v>
      </c>
      <c r="E232" s="2">
        <v>283.05</v>
      </c>
      <c r="F232" s="2">
        <v>277.85000000000002</v>
      </c>
      <c r="G232" s="2">
        <v>283.89999999999998</v>
      </c>
      <c r="H232" s="3">
        <v>624981</v>
      </c>
      <c r="I232" s="2">
        <v>175489050</v>
      </c>
      <c r="J232" s="83">
        <v>3742047710</v>
      </c>
    </row>
    <row r="233" spans="1:10" x14ac:dyDescent="0.3">
      <c r="A233" s="66">
        <v>43759</v>
      </c>
      <c r="B233" s="2">
        <v>281.35000000000002</v>
      </c>
      <c r="C233" s="5">
        <v>0</v>
      </c>
      <c r="D233" s="4">
        <v>0</v>
      </c>
      <c r="E233" s="2">
        <v>281.75</v>
      </c>
      <c r="F233" s="2">
        <v>277.05</v>
      </c>
      <c r="G233" s="2">
        <v>282.8</v>
      </c>
      <c r="H233" s="3">
        <v>468739</v>
      </c>
      <c r="I233" s="2">
        <v>131275330</v>
      </c>
      <c r="J233" s="83">
        <v>3610772380</v>
      </c>
    </row>
    <row r="234" spans="1:10" x14ac:dyDescent="0.3">
      <c r="A234" s="66">
        <v>43760</v>
      </c>
      <c r="B234" s="2">
        <v>280.14999999999998</v>
      </c>
      <c r="C234" s="5">
        <v>-1.2000000000000499</v>
      </c>
      <c r="D234" s="4">
        <v>-4.2651501688290199E-3</v>
      </c>
      <c r="E234" s="2">
        <v>281.05</v>
      </c>
      <c r="F234" s="2">
        <v>277.55</v>
      </c>
      <c r="G234" s="2">
        <v>281.64999999999998</v>
      </c>
      <c r="H234" s="3">
        <v>495373</v>
      </c>
      <c r="I234" s="2">
        <v>138362280</v>
      </c>
      <c r="J234" s="83">
        <v>3472410100</v>
      </c>
    </row>
    <row r="235" spans="1:10" x14ac:dyDescent="0.3">
      <c r="A235" s="66">
        <v>43761</v>
      </c>
      <c r="B235" s="2">
        <v>274</v>
      </c>
      <c r="C235" s="5">
        <v>-6.1499999999999799</v>
      </c>
      <c r="D235" s="4">
        <v>-2.19525254328038E-2</v>
      </c>
      <c r="E235" s="2">
        <v>279.55</v>
      </c>
      <c r="F235" s="2">
        <v>270.3</v>
      </c>
      <c r="G235" s="2">
        <v>280.7</v>
      </c>
      <c r="H235" s="3">
        <v>609454</v>
      </c>
      <c r="I235" s="2">
        <v>167079730</v>
      </c>
      <c r="J235" s="83">
        <v>3305330370</v>
      </c>
    </row>
    <row r="236" spans="1:10" x14ac:dyDescent="0.3">
      <c r="A236" s="66">
        <v>43762</v>
      </c>
      <c r="B236" s="2">
        <v>273.14999999999998</v>
      </c>
      <c r="C236" s="5">
        <v>-0.85000000000002296</v>
      </c>
      <c r="D236" s="4">
        <v>-3.1021897810219802E-3</v>
      </c>
      <c r="E236" s="2">
        <v>274.14999999999998</v>
      </c>
      <c r="F236" s="2">
        <v>271.85000000000002</v>
      </c>
      <c r="G236" s="2">
        <v>276.05</v>
      </c>
      <c r="H236" s="3">
        <v>475666</v>
      </c>
      <c r="I236" s="2">
        <v>130017820</v>
      </c>
      <c r="J236" s="83">
        <v>3175312550</v>
      </c>
    </row>
    <row r="237" spans="1:10" x14ac:dyDescent="0.3">
      <c r="A237" s="66">
        <v>43763</v>
      </c>
      <c r="B237" s="2">
        <v>275.14999999999998</v>
      </c>
      <c r="C237" s="5">
        <v>2</v>
      </c>
      <c r="D237" s="4">
        <v>7.32198425773385E-3</v>
      </c>
      <c r="E237" s="2">
        <v>273.05</v>
      </c>
      <c r="F237" s="2">
        <v>272.05</v>
      </c>
      <c r="G237" s="2">
        <v>275.64999999999998</v>
      </c>
      <c r="H237" s="3">
        <v>418137</v>
      </c>
      <c r="I237" s="2">
        <v>114864220</v>
      </c>
      <c r="J237" s="83">
        <v>3290176770</v>
      </c>
    </row>
    <row r="238" spans="1:10" x14ac:dyDescent="0.3">
      <c r="A238" s="66">
        <v>43766</v>
      </c>
      <c r="B238" s="2">
        <v>278.60000000000002</v>
      </c>
      <c r="C238" s="5">
        <v>3.4500000000000499</v>
      </c>
      <c r="D238" s="4">
        <v>1.2538615300745201E-2</v>
      </c>
      <c r="E238" s="2">
        <v>274.60000000000002</v>
      </c>
      <c r="F238" s="2">
        <v>274.05</v>
      </c>
      <c r="G238" s="2">
        <v>280.95</v>
      </c>
      <c r="H238" s="3">
        <v>417144</v>
      </c>
      <c r="I238" s="2">
        <v>116059390</v>
      </c>
      <c r="J238" s="83">
        <v>3406236160</v>
      </c>
    </row>
    <row r="239" spans="1:10" x14ac:dyDescent="0.3">
      <c r="A239" s="66">
        <v>43767</v>
      </c>
      <c r="B239" s="2">
        <v>276</v>
      </c>
      <c r="C239" s="5">
        <v>-2.6000000000000201</v>
      </c>
      <c r="D239" s="4">
        <v>-9.3323761665471006E-3</v>
      </c>
      <c r="E239" s="2">
        <v>278.60000000000002</v>
      </c>
      <c r="F239" s="2">
        <v>275.39999999999998</v>
      </c>
      <c r="G239" s="2">
        <v>280.60000000000002</v>
      </c>
      <c r="H239" s="3">
        <v>418064</v>
      </c>
      <c r="I239" s="2">
        <v>115816350</v>
      </c>
      <c r="J239" s="83">
        <v>3290419810</v>
      </c>
    </row>
    <row r="240" spans="1:10" x14ac:dyDescent="0.3">
      <c r="A240" s="66">
        <v>43768</v>
      </c>
      <c r="B240" s="2">
        <v>277.95</v>
      </c>
      <c r="C240" s="5">
        <v>1.94999999999999</v>
      </c>
      <c r="D240" s="4">
        <v>7.0652173913043096E-3</v>
      </c>
      <c r="E240" s="2">
        <v>275.05</v>
      </c>
      <c r="F240" s="2">
        <v>271.25</v>
      </c>
      <c r="G240" s="2">
        <v>277.95</v>
      </c>
      <c r="H240" s="3">
        <v>533351</v>
      </c>
      <c r="I240" s="2">
        <v>147232240</v>
      </c>
      <c r="J240" s="83">
        <v>3437652050</v>
      </c>
    </row>
    <row r="241" spans="1:10" x14ac:dyDescent="0.3">
      <c r="A241" s="66">
        <v>43769</v>
      </c>
      <c r="B241" s="2">
        <v>276.85000000000002</v>
      </c>
      <c r="C241" s="5">
        <v>-1.0999999999999699</v>
      </c>
      <c r="D241" s="4">
        <v>-3.9575463212806802E-3</v>
      </c>
      <c r="E241" s="2">
        <v>278.95</v>
      </c>
      <c r="F241" s="2">
        <v>276.55</v>
      </c>
      <c r="G241" s="2">
        <v>280.3</v>
      </c>
      <c r="H241" s="3">
        <v>570139</v>
      </c>
      <c r="I241" s="2">
        <v>158405290</v>
      </c>
      <c r="J241" s="83">
        <v>3279246760</v>
      </c>
    </row>
    <row r="242" spans="1:10" x14ac:dyDescent="0.3">
      <c r="A242" s="66">
        <v>43770</v>
      </c>
      <c r="B242" s="2">
        <v>280</v>
      </c>
      <c r="C242" s="5">
        <v>3.1499999999999799</v>
      </c>
      <c r="D242" s="4">
        <v>1.1378002528444901E-2</v>
      </c>
      <c r="E242" s="2">
        <v>278</v>
      </c>
      <c r="F242" s="2">
        <v>277.75</v>
      </c>
      <c r="G242" s="2">
        <v>280.2</v>
      </c>
      <c r="H242" s="3">
        <v>365896</v>
      </c>
      <c r="I242" s="2">
        <v>102229400</v>
      </c>
      <c r="J242" s="83">
        <v>3381476160</v>
      </c>
    </row>
    <row r="243" spans="1:10" x14ac:dyDescent="0.3">
      <c r="A243" s="66">
        <v>43773</v>
      </c>
      <c r="B243" s="2">
        <v>286.10000000000002</v>
      </c>
      <c r="C243" s="5">
        <v>6.1000000000000201</v>
      </c>
      <c r="D243" s="4">
        <v>2.1785714285714401E-2</v>
      </c>
      <c r="E243" s="2">
        <v>280.89999999999998</v>
      </c>
      <c r="F243" s="2">
        <v>278.10000000000002</v>
      </c>
      <c r="G243" s="2">
        <v>287.35000000000002</v>
      </c>
      <c r="H243" s="3">
        <v>718201</v>
      </c>
      <c r="I243" s="2">
        <v>203909290</v>
      </c>
      <c r="J243" s="83">
        <v>3585385450</v>
      </c>
    </row>
    <row r="244" spans="1:10" x14ac:dyDescent="0.3">
      <c r="A244" s="66">
        <v>43774</v>
      </c>
      <c r="B244" s="2">
        <v>281.35000000000002</v>
      </c>
      <c r="C244" s="5">
        <v>-4.75</v>
      </c>
      <c r="D244" s="4">
        <v>-1.6602586508213901E-2</v>
      </c>
      <c r="E244" s="2">
        <v>285.89999999999998</v>
      </c>
      <c r="F244" s="2">
        <v>280.3</v>
      </c>
      <c r="G244" s="2">
        <v>286.2</v>
      </c>
      <c r="H244" s="3">
        <v>806883</v>
      </c>
      <c r="I244" s="2">
        <v>227341460</v>
      </c>
      <c r="J244" s="83">
        <v>3358043990</v>
      </c>
    </row>
    <row r="245" spans="1:10" x14ac:dyDescent="0.3">
      <c r="A245" s="66">
        <v>43775</v>
      </c>
      <c r="B245" s="2">
        <v>266.3</v>
      </c>
      <c r="C245" s="5">
        <v>-15.05</v>
      </c>
      <c r="D245" s="4">
        <v>-5.3492091700728703E-2</v>
      </c>
      <c r="E245" s="2">
        <v>285</v>
      </c>
      <c r="F245" s="2">
        <v>266.3</v>
      </c>
      <c r="G245" s="2">
        <v>286</v>
      </c>
      <c r="H245" s="3">
        <v>1557115</v>
      </c>
      <c r="I245" s="2">
        <v>423748520</v>
      </c>
      <c r="J245" s="83">
        <v>2934295470</v>
      </c>
    </row>
    <row r="246" spans="1:10" x14ac:dyDescent="0.3">
      <c r="A246" s="66">
        <v>43776</v>
      </c>
      <c r="B246" s="2">
        <v>274.5</v>
      </c>
      <c r="C246" s="5">
        <v>8.1999999999999904</v>
      </c>
      <c r="D246" s="4">
        <v>3.0792339466766801E-2</v>
      </c>
      <c r="E246" s="2">
        <v>269.05</v>
      </c>
      <c r="F246" s="2">
        <v>268</v>
      </c>
      <c r="G246" s="2">
        <v>275.89999999999998</v>
      </c>
      <c r="H246" s="3">
        <v>1156149</v>
      </c>
      <c r="I246" s="2">
        <v>316580060</v>
      </c>
      <c r="J246" s="83">
        <v>3250875530</v>
      </c>
    </row>
    <row r="247" spans="1:10" x14ac:dyDescent="0.3">
      <c r="A247" s="66">
        <v>43777</v>
      </c>
      <c r="B247" s="2">
        <v>272</v>
      </c>
      <c r="C247" s="5">
        <v>-2.5</v>
      </c>
      <c r="D247" s="4">
        <v>-9.1074681238615708E-3</v>
      </c>
      <c r="E247" s="2">
        <v>273.89999999999998</v>
      </c>
      <c r="F247" s="2">
        <v>269.89999999999998</v>
      </c>
      <c r="G247" s="2">
        <v>275.10000000000002</v>
      </c>
      <c r="H247" s="3">
        <v>693356</v>
      </c>
      <c r="I247" s="2">
        <v>188553220</v>
      </c>
      <c r="J247" s="83">
        <v>3062322310</v>
      </c>
    </row>
    <row r="248" spans="1:10" x14ac:dyDescent="0.3">
      <c r="A248" s="66">
        <v>43780</v>
      </c>
      <c r="B248" s="2">
        <v>269.8</v>
      </c>
      <c r="C248" s="5">
        <v>-2.19999999999999</v>
      </c>
      <c r="D248" s="4">
        <v>-8.0882352941175992E-3</v>
      </c>
      <c r="E248" s="2">
        <v>271.64999999999998</v>
      </c>
      <c r="F248" s="2">
        <v>269.64999999999998</v>
      </c>
      <c r="G248" s="2">
        <v>272.14999999999998</v>
      </c>
      <c r="H248" s="3">
        <v>508334</v>
      </c>
      <c r="I248" s="2">
        <v>137369240</v>
      </c>
      <c r="J248" s="83">
        <v>2924953070</v>
      </c>
    </row>
    <row r="249" spans="1:10" x14ac:dyDescent="0.3">
      <c r="A249" s="66">
        <v>43781</v>
      </c>
      <c r="B249" s="2">
        <v>269.45</v>
      </c>
      <c r="C249" s="5">
        <v>-0.35000000000002301</v>
      </c>
      <c r="D249" s="4">
        <v>-1.29725722757607E-3</v>
      </c>
      <c r="E249" s="2">
        <v>270</v>
      </c>
      <c r="F249" s="2">
        <v>267.60000000000002</v>
      </c>
      <c r="G249" s="2">
        <v>270.39999999999998</v>
      </c>
      <c r="H249" s="3">
        <v>525322</v>
      </c>
      <c r="I249" s="2">
        <v>141323230</v>
      </c>
      <c r="J249" s="83">
        <v>2783629840</v>
      </c>
    </row>
    <row r="250" spans="1:10" x14ac:dyDescent="0.3">
      <c r="A250" s="66">
        <v>43782</v>
      </c>
      <c r="B250" s="2">
        <v>266.89999999999998</v>
      </c>
      <c r="C250" s="5">
        <v>-2.55000000000001</v>
      </c>
      <c r="D250" s="4">
        <v>-9.4637223974763807E-3</v>
      </c>
      <c r="E250" s="2">
        <v>268.39999999999998</v>
      </c>
      <c r="F250" s="2">
        <v>266.39999999999998</v>
      </c>
      <c r="G250" s="2">
        <v>270.85000000000002</v>
      </c>
      <c r="H250" s="3">
        <v>539187</v>
      </c>
      <c r="I250" s="2">
        <v>144339750</v>
      </c>
      <c r="J250" s="83">
        <v>2639290090</v>
      </c>
    </row>
    <row r="251" spans="1:10" x14ac:dyDescent="0.3">
      <c r="A251" s="66">
        <v>43783</v>
      </c>
      <c r="B251" s="2">
        <v>265.3</v>
      </c>
      <c r="C251" s="5">
        <v>-1.5999999999999699</v>
      </c>
      <c r="D251" s="4">
        <v>-5.9947545897338604E-3</v>
      </c>
      <c r="E251" s="2">
        <v>266.39999999999998</v>
      </c>
      <c r="F251" s="2">
        <v>264.35000000000002</v>
      </c>
      <c r="G251" s="2">
        <v>267.60000000000002</v>
      </c>
      <c r="H251" s="3">
        <v>582149</v>
      </c>
      <c r="I251" s="2">
        <v>154699380</v>
      </c>
      <c r="J251" s="83">
        <v>2484590710</v>
      </c>
    </row>
    <row r="252" spans="1:10" x14ac:dyDescent="0.3">
      <c r="A252" s="66">
        <v>43784</v>
      </c>
      <c r="B252" s="2">
        <v>267.45</v>
      </c>
      <c r="C252" s="5">
        <v>2.1499999999999799</v>
      </c>
      <c r="D252" s="4">
        <v>8.1040331699961405E-3</v>
      </c>
      <c r="E252" s="2">
        <v>267.89999999999998</v>
      </c>
      <c r="F252" s="2">
        <v>264.14999999999998</v>
      </c>
      <c r="G252" s="2">
        <v>268</v>
      </c>
      <c r="H252" s="3">
        <v>644604</v>
      </c>
      <c r="I252" s="2">
        <v>171687150</v>
      </c>
      <c r="J252" s="83">
        <v>2656277860</v>
      </c>
    </row>
    <row r="253" spans="1:10" x14ac:dyDescent="0.3">
      <c r="A253" s="66">
        <v>43787</v>
      </c>
      <c r="B253" s="2">
        <v>270.95</v>
      </c>
      <c r="C253" s="5">
        <v>3.5</v>
      </c>
      <c r="D253" s="4">
        <v>1.3086558235184099E-2</v>
      </c>
      <c r="E253" s="2">
        <v>271.55</v>
      </c>
      <c r="F253" s="2">
        <v>269.2</v>
      </c>
      <c r="G253" s="2">
        <v>273.3</v>
      </c>
      <c r="H253" s="3">
        <v>471228</v>
      </c>
      <c r="I253" s="2">
        <v>127641560</v>
      </c>
      <c r="J253" s="83">
        <v>2783919420</v>
      </c>
    </row>
    <row r="254" spans="1:10" x14ac:dyDescent="0.3">
      <c r="A254" s="66">
        <v>43788</v>
      </c>
      <c r="B254" s="2">
        <v>272.14999999999998</v>
      </c>
      <c r="C254" s="5">
        <v>1.19999999999999</v>
      </c>
      <c r="D254" s="4">
        <v>4.4288614135448903E-3</v>
      </c>
      <c r="E254" s="2">
        <v>271.60000000000002</v>
      </c>
      <c r="F254" s="2">
        <v>270.8</v>
      </c>
      <c r="G254" s="2">
        <v>276.35000000000002</v>
      </c>
      <c r="H254" s="3">
        <v>493404</v>
      </c>
      <c r="I254" s="2">
        <v>134778770</v>
      </c>
      <c r="J254" s="83">
        <v>2918698190</v>
      </c>
    </row>
    <row r="255" spans="1:10" x14ac:dyDescent="0.3">
      <c r="A255" s="66">
        <v>43789</v>
      </c>
      <c r="B255" s="2">
        <v>273</v>
      </c>
      <c r="C255" s="5">
        <v>0.85000000000002296</v>
      </c>
      <c r="D255" s="4">
        <v>3.1232776042624398E-3</v>
      </c>
      <c r="E255" s="2">
        <v>272.3</v>
      </c>
      <c r="F255" s="2">
        <v>267.89999999999998</v>
      </c>
      <c r="G255" s="2">
        <v>274.10000000000002</v>
      </c>
      <c r="H255" s="3">
        <v>365220</v>
      </c>
      <c r="I255" s="2">
        <v>99256200</v>
      </c>
      <c r="J255" s="83">
        <v>3017954390</v>
      </c>
    </row>
    <row r="256" spans="1:10" x14ac:dyDescent="0.3">
      <c r="A256" s="66">
        <v>43790</v>
      </c>
      <c r="B256" s="2">
        <v>273</v>
      </c>
      <c r="C256" s="5">
        <v>0</v>
      </c>
      <c r="D256" s="4">
        <v>0</v>
      </c>
      <c r="E256" s="2">
        <v>272</v>
      </c>
      <c r="F256" s="2">
        <v>270.2</v>
      </c>
      <c r="G256" s="2">
        <v>273.64999999999998</v>
      </c>
      <c r="H256" s="3">
        <v>557479</v>
      </c>
      <c r="I256" s="2">
        <v>151994800</v>
      </c>
      <c r="J256" s="83">
        <v>3169949190</v>
      </c>
    </row>
    <row r="257" spans="1:10" x14ac:dyDescent="0.3">
      <c r="A257" s="66">
        <v>43791</v>
      </c>
      <c r="B257" s="2">
        <v>273</v>
      </c>
      <c r="C257" s="5">
        <v>0</v>
      </c>
      <c r="D257" s="4">
        <v>0</v>
      </c>
      <c r="E257" s="2">
        <v>273.55</v>
      </c>
      <c r="F257" s="2">
        <v>272.05</v>
      </c>
      <c r="G257" s="2">
        <v>275.39999999999998</v>
      </c>
      <c r="H257" s="3">
        <v>492051</v>
      </c>
      <c r="I257" s="2">
        <v>134490500</v>
      </c>
      <c r="J257" s="83">
        <v>3304439690</v>
      </c>
    </row>
    <row r="258" spans="1:10" x14ac:dyDescent="0.3">
      <c r="A258" s="66">
        <v>43794</v>
      </c>
      <c r="B258" s="2">
        <v>274.95</v>
      </c>
      <c r="C258" s="5">
        <v>1.94999999999999</v>
      </c>
      <c r="D258" s="4">
        <v>7.1428571428571001E-3</v>
      </c>
      <c r="E258" s="2">
        <v>274.85000000000002</v>
      </c>
      <c r="F258" s="2">
        <v>274.25</v>
      </c>
      <c r="G258" s="2">
        <v>277.10000000000002</v>
      </c>
      <c r="H258" s="3">
        <v>384628</v>
      </c>
      <c r="I258" s="2">
        <v>105939050</v>
      </c>
      <c r="J258" s="83">
        <v>3410378740</v>
      </c>
    </row>
    <row r="259" spans="1:10" x14ac:dyDescent="0.3">
      <c r="A259" s="66">
        <v>43795</v>
      </c>
      <c r="B259" s="2">
        <v>278.55</v>
      </c>
      <c r="C259" s="5">
        <v>3.6000000000000201</v>
      </c>
      <c r="D259" s="4">
        <v>1.3093289689034501E-2</v>
      </c>
      <c r="E259" s="2">
        <v>275.7</v>
      </c>
      <c r="F259" s="2">
        <v>273.55</v>
      </c>
      <c r="G259" s="2">
        <v>278.55</v>
      </c>
      <c r="H259" s="3">
        <v>617866</v>
      </c>
      <c r="I259" s="2">
        <v>171371900</v>
      </c>
      <c r="J259" s="83">
        <v>3581750640</v>
      </c>
    </row>
    <row r="260" spans="1:10" x14ac:dyDescent="0.3">
      <c r="A260" s="66">
        <v>43796</v>
      </c>
      <c r="B260" s="2">
        <v>281.95</v>
      </c>
      <c r="C260" s="5">
        <v>3.3999999999999799</v>
      </c>
      <c r="D260" s="4">
        <v>1.22060671333692E-2</v>
      </c>
      <c r="E260" s="2">
        <v>279.25</v>
      </c>
      <c r="F260" s="2">
        <v>278.45</v>
      </c>
      <c r="G260" s="2">
        <v>282.85000000000002</v>
      </c>
      <c r="H260" s="3">
        <v>493428</v>
      </c>
      <c r="I260" s="2">
        <v>138698250</v>
      </c>
      <c r="J260" s="83">
        <v>3720448890</v>
      </c>
    </row>
    <row r="261" spans="1:10" x14ac:dyDescent="0.3">
      <c r="A261" s="66">
        <v>43797</v>
      </c>
      <c r="B261" s="2">
        <v>281.95</v>
      </c>
      <c r="C261" s="5">
        <v>0</v>
      </c>
      <c r="D261" s="4">
        <v>0</v>
      </c>
      <c r="E261" s="2">
        <v>281.14999999999998</v>
      </c>
      <c r="F261" s="2">
        <v>280.3</v>
      </c>
      <c r="G261" s="2">
        <v>283.55</v>
      </c>
      <c r="H261" s="3">
        <v>360716</v>
      </c>
      <c r="I261" s="2">
        <v>101738830</v>
      </c>
      <c r="J261" s="83">
        <v>3822187720</v>
      </c>
    </row>
    <row r="262" spans="1:10" x14ac:dyDescent="0.3">
      <c r="A262" s="66">
        <v>43798</v>
      </c>
      <c r="B262" s="2">
        <v>282.75</v>
      </c>
      <c r="C262" s="5">
        <v>0.80000000000001104</v>
      </c>
      <c r="D262" s="4">
        <v>2.83738251463029E-3</v>
      </c>
      <c r="E262" s="2">
        <v>281.5</v>
      </c>
      <c r="F262" s="2">
        <v>280.75</v>
      </c>
      <c r="G262" s="2">
        <v>286.75</v>
      </c>
      <c r="H262" s="3">
        <v>561777</v>
      </c>
      <c r="I262" s="2">
        <v>159286410</v>
      </c>
      <c r="J262" s="83">
        <v>3981474130</v>
      </c>
    </row>
    <row r="263" spans="1:10" x14ac:dyDescent="0.3">
      <c r="A263" s="66">
        <v>43801</v>
      </c>
      <c r="B263" s="2">
        <v>275.05</v>
      </c>
      <c r="C263" s="5">
        <v>-7.6999999999999904</v>
      </c>
      <c r="D263" s="4">
        <v>-2.7232537577365101E-2</v>
      </c>
      <c r="E263" s="2">
        <v>284</v>
      </c>
      <c r="F263" s="2">
        <v>273.89999999999998</v>
      </c>
      <c r="G263" s="2">
        <v>288.3</v>
      </c>
      <c r="H263" s="3">
        <v>845570</v>
      </c>
      <c r="I263" s="2">
        <v>235975400</v>
      </c>
      <c r="J263" s="83">
        <v>3745498730</v>
      </c>
    </row>
    <row r="264" spans="1:10" x14ac:dyDescent="0.3">
      <c r="A264" s="66">
        <v>43802</v>
      </c>
      <c r="B264" s="2">
        <v>278.10000000000002</v>
      </c>
      <c r="C264" s="5">
        <v>3.05000000000001</v>
      </c>
      <c r="D264" s="4">
        <v>1.10888929285585E-2</v>
      </c>
      <c r="E264" s="2">
        <v>276.55</v>
      </c>
      <c r="F264" s="2">
        <v>275.7</v>
      </c>
      <c r="G264" s="2">
        <v>280</v>
      </c>
      <c r="H264" s="3">
        <v>718508</v>
      </c>
      <c r="I264" s="2">
        <v>199761410</v>
      </c>
      <c r="J264" s="83">
        <v>3945260140</v>
      </c>
    </row>
    <row r="265" spans="1:10" x14ac:dyDescent="0.3">
      <c r="A265" s="66">
        <v>43803</v>
      </c>
      <c r="B265" s="2">
        <v>277.85000000000002</v>
      </c>
      <c r="C265" s="5">
        <v>-0.25</v>
      </c>
      <c r="D265" s="4">
        <v>-8.9895720963682096E-4</v>
      </c>
      <c r="E265" s="2">
        <v>279</v>
      </c>
      <c r="F265" s="2">
        <v>276.5</v>
      </c>
      <c r="G265" s="2">
        <v>281.60000000000002</v>
      </c>
      <c r="H265" s="3">
        <v>529477</v>
      </c>
      <c r="I265" s="2">
        <v>147644080</v>
      </c>
      <c r="J265" s="83">
        <v>3797616060</v>
      </c>
    </row>
    <row r="266" spans="1:10" x14ac:dyDescent="0.3">
      <c r="A266" s="66">
        <v>43804</v>
      </c>
      <c r="B266" s="2">
        <v>276.10000000000002</v>
      </c>
      <c r="C266" s="5">
        <v>-1.75</v>
      </c>
      <c r="D266" s="4">
        <v>-6.2983624257693001E-3</v>
      </c>
      <c r="E266" s="2">
        <v>279.2</v>
      </c>
      <c r="F266" s="2">
        <v>275.75</v>
      </c>
      <c r="G266" s="2">
        <v>280.10000000000002</v>
      </c>
      <c r="H266" s="3">
        <v>488334</v>
      </c>
      <c r="I266" s="2">
        <v>135347470</v>
      </c>
      <c r="J266" s="83">
        <v>3662268590</v>
      </c>
    </row>
    <row r="267" spans="1:10" x14ac:dyDescent="0.3">
      <c r="A267" s="66">
        <v>43805</v>
      </c>
      <c r="B267" s="2">
        <v>279.2</v>
      </c>
      <c r="C267" s="5">
        <v>3.0999999999999699</v>
      </c>
      <c r="D267" s="4">
        <v>1.1227816008692401E-2</v>
      </c>
      <c r="E267" s="2">
        <v>277.25</v>
      </c>
      <c r="F267" s="2">
        <v>276.39999999999998</v>
      </c>
      <c r="G267" s="2">
        <v>280.7</v>
      </c>
      <c r="H267" s="3">
        <v>468252</v>
      </c>
      <c r="I267" s="2">
        <v>130625150</v>
      </c>
      <c r="J267" s="83">
        <v>3792893740</v>
      </c>
    </row>
    <row r="268" spans="1:10" x14ac:dyDescent="0.3">
      <c r="A268" s="66">
        <v>43808</v>
      </c>
      <c r="B268" s="2">
        <v>273.89999999999998</v>
      </c>
      <c r="C268" s="5">
        <v>-5.3000000000000096</v>
      </c>
      <c r="D268" s="4">
        <v>-1.8982808022922699E-2</v>
      </c>
      <c r="E268" s="2">
        <v>278.14999999999998</v>
      </c>
      <c r="F268" s="2">
        <v>273.89999999999998</v>
      </c>
      <c r="G268" s="2">
        <v>279.25</v>
      </c>
      <c r="H268" s="3">
        <v>454827</v>
      </c>
      <c r="I268" s="2">
        <v>125152161.59999999</v>
      </c>
      <c r="J268" s="83">
        <v>3667741578.4000001</v>
      </c>
    </row>
    <row r="269" spans="1:10" x14ac:dyDescent="0.3">
      <c r="A269" s="66">
        <v>43809</v>
      </c>
      <c r="B269" s="2">
        <v>275.05</v>
      </c>
      <c r="C269" s="5">
        <v>1.1500000000000301</v>
      </c>
      <c r="D269" s="4">
        <v>4.1986126323477002E-3</v>
      </c>
      <c r="E269" s="2">
        <v>273</v>
      </c>
      <c r="F269" s="2">
        <v>268.75</v>
      </c>
      <c r="G269" s="2">
        <v>275.45</v>
      </c>
      <c r="H269" s="3">
        <v>681361</v>
      </c>
      <c r="I269" s="2">
        <v>186203406.19999999</v>
      </c>
      <c r="J269" s="83">
        <v>3853944984.5999999</v>
      </c>
    </row>
    <row r="270" spans="1:10" x14ac:dyDescent="0.3">
      <c r="A270" s="66">
        <v>43810</v>
      </c>
      <c r="B270" s="2">
        <v>278.39999999999998</v>
      </c>
      <c r="C270" s="5">
        <v>3.3499999999999699</v>
      </c>
      <c r="D270" s="4">
        <v>1.21796037084165E-2</v>
      </c>
      <c r="E270" s="2">
        <v>275.45</v>
      </c>
      <c r="F270" s="2">
        <v>274.45</v>
      </c>
      <c r="G270" s="2">
        <v>278.89999999999998</v>
      </c>
      <c r="H270" s="3">
        <v>485418</v>
      </c>
      <c r="I270" s="2">
        <v>134626539.90000001</v>
      </c>
      <c r="J270" s="83">
        <v>3988571524.5</v>
      </c>
    </row>
    <row r="271" spans="1:10" x14ac:dyDescent="0.3">
      <c r="A271" s="66">
        <v>43811</v>
      </c>
      <c r="B271" s="2">
        <v>278.2</v>
      </c>
      <c r="C271" s="5">
        <v>-0.19999999999998899</v>
      </c>
      <c r="D271" s="4">
        <v>-7.1839080459766005E-4</v>
      </c>
      <c r="E271" s="2">
        <v>279.10000000000002</v>
      </c>
      <c r="F271" s="2">
        <v>277</v>
      </c>
      <c r="G271" s="2">
        <v>282.45</v>
      </c>
      <c r="H271" s="3">
        <v>587392</v>
      </c>
      <c r="I271" s="2">
        <v>164219973.25</v>
      </c>
      <c r="J271" s="83">
        <v>3824351551.25</v>
      </c>
    </row>
    <row r="272" spans="1:10" x14ac:dyDescent="0.3">
      <c r="A272" s="66">
        <v>43812</v>
      </c>
      <c r="B272" s="2">
        <v>278.60000000000002</v>
      </c>
      <c r="C272" s="5">
        <v>0.400000000000034</v>
      </c>
      <c r="D272" s="4">
        <v>1.4378145219267899E-3</v>
      </c>
      <c r="E272" s="2">
        <v>282.95</v>
      </c>
      <c r="F272" s="2">
        <v>277.45</v>
      </c>
      <c r="G272" s="2">
        <v>283</v>
      </c>
      <c r="H272" s="3">
        <v>654339</v>
      </c>
      <c r="I272" s="2">
        <v>183052560.30000001</v>
      </c>
      <c r="J272" s="83">
        <v>4007404111.5500002</v>
      </c>
    </row>
    <row r="273" spans="1:10" x14ac:dyDescent="0.3">
      <c r="A273" s="66">
        <v>43815</v>
      </c>
      <c r="B273" s="2">
        <v>285.8</v>
      </c>
      <c r="C273" s="5">
        <v>7.1999999999999904</v>
      </c>
      <c r="D273" s="4">
        <v>2.5843503230437902E-2</v>
      </c>
      <c r="E273" s="2">
        <v>279.95</v>
      </c>
      <c r="F273" s="2">
        <v>279.10000000000002</v>
      </c>
      <c r="G273" s="2">
        <v>287.14999999999998</v>
      </c>
      <c r="H273" s="3">
        <v>545036</v>
      </c>
      <c r="I273" s="2">
        <v>155192671.15000001</v>
      </c>
      <c r="J273" s="83">
        <v>4162596782.6999998</v>
      </c>
    </row>
    <row r="274" spans="1:10" x14ac:dyDescent="0.3">
      <c r="A274" s="66">
        <v>43816</v>
      </c>
      <c r="B274" s="2">
        <v>286.89999999999998</v>
      </c>
      <c r="C274" s="5">
        <v>1.0999999999999699</v>
      </c>
      <c r="D274" s="4">
        <v>3.8488453463959601E-3</v>
      </c>
      <c r="E274" s="2">
        <v>285.8</v>
      </c>
      <c r="F274" s="2">
        <v>283.89999999999998</v>
      </c>
      <c r="G274" s="2">
        <v>288.25</v>
      </c>
      <c r="H274" s="3">
        <v>621667</v>
      </c>
      <c r="I274" s="2">
        <v>177762730.65000001</v>
      </c>
      <c r="J274" s="83">
        <v>4340359513.3500004</v>
      </c>
    </row>
    <row r="275" spans="1:10" x14ac:dyDescent="0.3">
      <c r="A275" s="66">
        <v>43817</v>
      </c>
      <c r="B275" s="2">
        <v>289.64999999999998</v>
      </c>
      <c r="C275" s="5">
        <v>2.75</v>
      </c>
      <c r="D275" s="4">
        <v>9.5852213314743806E-3</v>
      </c>
      <c r="E275" s="2">
        <v>286.2</v>
      </c>
      <c r="F275" s="2">
        <v>285.3</v>
      </c>
      <c r="G275" s="2">
        <v>290.45</v>
      </c>
      <c r="H275" s="3">
        <v>631156</v>
      </c>
      <c r="I275" s="2">
        <v>182099061.5</v>
      </c>
      <c r="J275" s="83">
        <v>4522458574.8500004</v>
      </c>
    </row>
    <row r="276" spans="1:10" x14ac:dyDescent="0.3">
      <c r="A276" s="66">
        <v>43818</v>
      </c>
      <c r="B276" s="2">
        <v>288.35000000000002</v>
      </c>
      <c r="C276" s="5">
        <v>-1.2999999999999501</v>
      </c>
      <c r="D276" s="4">
        <v>-4.4881753840840801E-3</v>
      </c>
      <c r="E276" s="2">
        <v>289.7</v>
      </c>
      <c r="F276" s="2">
        <v>287.75</v>
      </c>
      <c r="G276" s="2">
        <v>290.75</v>
      </c>
      <c r="H276" s="3">
        <v>630018</v>
      </c>
      <c r="I276" s="2">
        <v>181926040.34999999</v>
      </c>
      <c r="J276" s="83">
        <v>4340532534.5</v>
      </c>
    </row>
    <row r="277" spans="1:10" x14ac:dyDescent="0.3">
      <c r="A277" s="66">
        <v>43819</v>
      </c>
      <c r="B277" s="2">
        <v>291.45</v>
      </c>
      <c r="C277" s="5">
        <v>3.0999999999999699</v>
      </c>
      <c r="D277" s="4">
        <v>1.0750823651811899E-2</v>
      </c>
      <c r="E277" s="2">
        <v>288.64999999999998</v>
      </c>
      <c r="F277" s="2">
        <v>286.39999999999998</v>
      </c>
      <c r="G277" s="2">
        <v>291.95</v>
      </c>
      <c r="H277" s="3">
        <v>1393691</v>
      </c>
      <c r="I277" s="2">
        <v>403648564.64999998</v>
      </c>
      <c r="J277" s="83">
        <v>4744181099.1499996</v>
      </c>
    </row>
    <row r="278" spans="1:10" x14ac:dyDescent="0.3">
      <c r="A278" s="66">
        <v>43822</v>
      </c>
      <c r="B278" s="2">
        <v>291.10000000000002</v>
      </c>
      <c r="C278" s="5">
        <v>-0.349999999999966</v>
      </c>
      <c r="D278" s="4">
        <v>-1.2008920912676801E-3</v>
      </c>
      <c r="E278" s="2">
        <v>292.3</v>
      </c>
      <c r="F278" s="2">
        <v>291</v>
      </c>
      <c r="G278" s="2">
        <v>294.95</v>
      </c>
      <c r="H278" s="3">
        <v>349958</v>
      </c>
      <c r="I278" s="2">
        <v>102251034.8</v>
      </c>
      <c r="J278" s="83">
        <v>4641930064.3500004</v>
      </c>
    </row>
    <row r="279" spans="1:10" x14ac:dyDescent="0.3">
      <c r="A279" s="66">
        <v>43826</v>
      </c>
      <c r="B279" s="2">
        <v>292.5</v>
      </c>
      <c r="C279" s="5">
        <v>1.3999999999999799</v>
      </c>
      <c r="D279" s="4">
        <v>4.8093438680864896E-3</v>
      </c>
      <c r="E279" s="2">
        <v>293.3</v>
      </c>
      <c r="F279" s="2">
        <v>290.55</v>
      </c>
      <c r="G279" s="2">
        <v>294.2</v>
      </c>
      <c r="H279" s="3">
        <v>326470</v>
      </c>
      <c r="I279" s="2">
        <v>95219559.75</v>
      </c>
      <c r="J279" s="83">
        <v>4737149624.1000004</v>
      </c>
    </row>
    <row r="280" spans="1:10" x14ac:dyDescent="0.3">
      <c r="A280" s="66">
        <v>43829</v>
      </c>
      <c r="B280" s="2">
        <v>289.8</v>
      </c>
      <c r="C280" s="5">
        <v>-2.69999999999999</v>
      </c>
      <c r="D280" s="4">
        <v>-9.23076923076919E-3</v>
      </c>
      <c r="E280" s="2">
        <v>291.3</v>
      </c>
      <c r="F280" s="2">
        <v>289.55</v>
      </c>
      <c r="G280" s="2">
        <v>292.55</v>
      </c>
      <c r="H280" s="3">
        <v>215885</v>
      </c>
      <c r="I280" s="2">
        <v>62678384.549999997</v>
      </c>
      <c r="J280" s="83">
        <v>4674471239.5500002</v>
      </c>
    </row>
    <row r="281" spans="1:10" x14ac:dyDescent="0.3">
      <c r="A281" s="66">
        <v>43832</v>
      </c>
      <c r="B281" s="2">
        <v>291.55</v>
      </c>
      <c r="C281" s="5">
        <v>1.75</v>
      </c>
      <c r="D281" s="4">
        <v>6.0386473429951699E-3</v>
      </c>
      <c r="E281" s="2">
        <v>289.2</v>
      </c>
      <c r="F281" s="2">
        <v>289.2</v>
      </c>
      <c r="G281" s="2">
        <v>293.25</v>
      </c>
      <c r="H281" s="3">
        <v>429314</v>
      </c>
      <c r="I281" s="2">
        <v>125029233.59999999</v>
      </c>
      <c r="J281" s="83">
        <v>4799500473.1499996</v>
      </c>
    </row>
    <row r="282" spans="1:10" x14ac:dyDescent="0.3">
      <c r="A282" s="66">
        <v>43833</v>
      </c>
      <c r="B282" s="2">
        <v>291.95</v>
      </c>
      <c r="C282" s="5">
        <v>0.39999999999997699</v>
      </c>
      <c r="D282" s="4">
        <v>1.37197736237344E-3</v>
      </c>
      <c r="E282" s="2">
        <v>290</v>
      </c>
      <c r="F282" s="2">
        <v>288.35000000000002</v>
      </c>
      <c r="G282" s="2">
        <v>292.25</v>
      </c>
      <c r="H282" s="3">
        <v>440067</v>
      </c>
      <c r="I282" s="2">
        <v>127677016.3</v>
      </c>
      <c r="J282" s="83">
        <v>4927177489.4499998</v>
      </c>
    </row>
    <row r="283" spans="1:10" x14ac:dyDescent="0.3">
      <c r="A283" s="66">
        <v>43836</v>
      </c>
      <c r="B283" s="2">
        <v>289.64999999999998</v>
      </c>
      <c r="C283" s="5">
        <v>-2.30000000000001</v>
      </c>
      <c r="D283" s="4">
        <v>-7.8780613118685106E-3</v>
      </c>
      <c r="E283" s="2">
        <v>288.95</v>
      </c>
      <c r="F283" s="2">
        <v>285.14999999999998</v>
      </c>
      <c r="G283" s="2">
        <v>290.64999999999998</v>
      </c>
      <c r="H283" s="3">
        <v>494435</v>
      </c>
      <c r="I283" s="2">
        <v>142230603.90000001</v>
      </c>
      <c r="J283" s="83">
        <v>4784946885.5500002</v>
      </c>
    </row>
    <row r="284" spans="1:10" x14ac:dyDescent="0.3">
      <c r="A284" s="66">
        <v>43837</v>
      </c>
      <c r="B284" s="2">
        <v>294.75</v>
      </c>
      <c r="C284" s="5">
        <v>5.1000000000000201</v>
      </c>
      <c r="D284" s="4">
        <v>1.7607457276022899E-2</v>
      </c>
      <c r="E284" s="2">
        <v>290.55</v>
      </c>
      <c r="F284" s="2">
        <v>290.5</v>
      </c>
      <c r="G284" s="2">
        <v>296.5</v>
      </c>
      <c r="H284" s="3">
        <v>489629</v>
      </c>
      <c r="I284" s="2">
        <v>144033380.55000001</v>
      </c>
      <c r="J284" s="83">
        <v>4928980266.1000004</v>
      </c>
    </row>
    <row r="285" spans="1:10" x14ac:dyDescent="0.3">
      <c r="A285" s="66">
        <v>43838</v>
      </c>
      <c r="B285" s="2">
        <v>302.85000000000002</v>
      </c>
      <c r="C285" s="5">
        <v>8.1000000000000192</v>
      </c>
      <c r="D285" s="4">
        <v>2.7480916030534399E-2</v>
      </c>
      <c r="E285" s="2">
        <v>294</v>
      </c>
      <c r="F285" s="2">
        <v>293.5</v>
      </c>
      <c r="G285" s="2">
        <v>302.85000000000002</v>
      </c>
      <c r="H285" s="3">
        <v>686646</v>
      </c>
      <c r="I285" s="2">
        <v>205340919.90000001</v>
      </c>
      <c r="J285" s="83">
        <v>5134321186</v>
      </c>
    </row>
    <row r="286" spans="1:10" x14ac:dyDescent="0.3">
      <c r="A286" s="66">
        <v>43839</v>
      </c>
      <c r="B286" s="2">
        <v>310</v>
      </c>
      <c r="C286" s="5">
        <v>7.1499999999999799</v>
      </c>
      <c r="D286" s="4">
        <v>2.3609047383192899E-2</v>
      </c>
      <c r="E286" s="2">
        <v>307.14999999999998</v>
      </c>
      <c r="F286" s="2">
        <v>304.95</v>
      </c>
      <c r="G286" s="2">
        <v>310.55</v>
      </c>
      <c r="H286" s="3">
        <v>734200</v>
      </c>
      <c r="I286" s="2">
        <v>226076817.25</v>
      </c>
      <c r="J286" s="83">
        <v>5360398003.25</v>
      </c>
    </row>
    <row r="287" spans="1:10" x14ac:dyDescent="0.3">
      <c r="A287" s="66">
        <v>43840</v>
      </c>
      <c r="B287" s="2">
        <v>309.05</v>
      </c>
      <c r="C287" s="5">
        <v>-0.94999999999998896</v>
      </c>
      <c r="D287" s="4">
        <v>-3.06451612903222E-3</v>
      </c>
      <c r="E287" s="2">
        <v>311.45</v>
      </c>
      <c r="F287" s="2">
        <v>307.05</v>
      </c>
      <c r="G287" s="2">
        <v>311.85000000000002</v>
      </c>
      <c r="H287" s="3">
        <v>496127</v>
      </c>
      <c r="I287" s="2">
        <v>153622762.15000001</v>
      </c>
      <c r="J287" s="83">
        <v>5206775241.1000004</v>
      </c>
    </row>
    <row r="288" spans="1:10" x14ac:dyDescent="0.3">
      <c r="A288" s="66">
        <v>43843</v>
      </c>
      <c r="B288" s="2">
        <v>309.14999999999998</v>
      </c>
      <c r="C288" s="5">
        <v>9.9999999999965894E-2</v>
      </c>
      <c r="D288" s="4">
        <v>3.2357223750191202E-4</v>
      </c>
      <c r="E288" s="2">
        <v>310.35000000000002</v>
      </c>
      <c r="F288" s="2">
        <v>308.39999999999998</v>
      </c>
      <c r="G288" s="2">
        <v>311.85000000000002</v>
      </c>
      <c r="H288" s="3">
        <v>465002</v>
      </c>
      <c r="I288" s="2">
        <v>144064490.30000001</v>
      </c>
      <c r="J288" s="83">
        <v>5350839731.3999996</v>
      </c>
    </row>
    <row r="289" spans="1:10" x14ac:dyDescent="0.3">
      <c r="A289" s="66">
        <v>43844</v>
      </c>
      <c r="B289" s="2">
        <v>313.25</v>
      </c>
      <c r="C289" s="5">
        <v>4.1000000000000201</v>
      </c>
      <c r="D289" s="4">
        <v>1.3262170467410701E-2</v>
      </c>
      <c r="E289" s="2">
        <v>309.7</v>
      </c>
      <c r="F289" s="2">
        <v>308.2</v>
      </c>
      <c r="G289" s="2">
        <v>315.39999999999998</v>
      </c>
      <c r="H289" s="3">
        <v>600907</v>
      </c>
      <c r="I289" s="2">
        <v>187788461</v>
      </c>
      <c r="J289" s="83">
        <v>5538628192.3999996</v>
      </c>
    </row>
    <row r="290" spans="1:10" x14ac:dyDescent="0.3">
      <c r="A290" s="66">
        <v>43845</v>
      </c>
      <c r="B290" s="2">
        <v>316.05</v>
      </c>
      <c r="C290" s="5">
        <v>2.80000000000001</v>
      </c>
      <c r="D290" s="4">
        <v>8.9385474860335604E-3</v>
      </c>
      <c r="E290" s="2">
        <v>313.60000000000002</v>
      </c>
      <c r="F290" s="2">
        <v>311.95</v>
      </c>
      <c r="G290" s="2">
        <v>316.05</v>
      </c>
      <c r="H290" s="3">
        <v>503382</v>
      </c>
      <c r="I290" s="2">
        <v>158574975.84999999</v>
      </c>
      <c r="J290" s="83">
        <v>5697203168.25</v>
      </c>
    </row>
    <row r="291" spans="1:10" x14ac:dyDescent="0.3">
      <c r="A291" s="66">
        <v>43846</v>
      </c>
      <c r="B291" s="2">
        <v>313.89999999999998</v>
      </c>
      <c r="C291" s="5">
        <v>-2.1500000000000301</v>
      </c>
      <c r="D291" s="4">
        <v>-6.8027210884354797E-3</v>
      </c>
      <c r="E291" s="2">
        <v>316.39999999999998</v>
      </c>
      <c r="F291" s="2">
        <v>313.39999999999998</v>
      </c>
      <c r="G291" s="2">
        <v>317.45</v>
      </c>
      <c r="H291" s="3">
        <v>348285</v>
      </c>
      <c r="I291" s="2">
        <v>109565748.2</v>
      </c>
      <c r="J291" s="83">
        <v>5587637420.0500002</v>
      </c>
    </row>
    <row r="292" spans="1:10" x14ac:dyDescent="0.3">
      <c r="A292" s="66">
        <v>43847</v>
      </c>
      <c r="B292" s="2">
        <v>311.64999999999998</v>
      </c>
      <c r="C292" s="5">
        <v>-2.25</v>
      </c>
      <c r="D292" s="4">
        <v>-7.1678878623765499E-3</v>
      </c>
      <c r="E292" s="2">
        <v>314.85000000000002</v>
      </c>
      <c r="F292" s="2">
        <v>309.60000000000002</v>
      </c>
      <c r="G292" s="2">
        <v>315.75</v>
      </c>
      <c r="H292" s="3">
        <v>759947</v>
      </c>
      <c r="I292" s="2">
        <v>237390644.09999999</v>
      </c>
      <c r="J292" s="83">
        <v>5350246775.9499998</v>
      </c>
    </row>
    <row r="293" spans="1:10" x14ac:dyDescent="0.3">
      <c r="A293" s="66">
        <v>43850</v>
      </c>
      <c r="B293" s="2">
        <v>310.25</v>
      </c>
      <c r="C293" s="5">
        <v>-1.3999999999999799</v>
      </c>
      <c r="D293" s="4">
        <v>-4.4922188352317597E-3</v>
      </c>
      <c r="E293" s="2">
        <v>311.60000000000002</v>
      </c>
      <c r="F293" s="2">
        <v>308.5</v>
      </c>
      <c r="G293" s="2">
        <v>312.2</v>
      </c>
      <c r="H293" s="3">
        <v>383396</v>
      </c>
      <c r="I293" s="2">
        <v>118621338.5</v>
      </c>
      <c r="J293" s="83">
        <v>5231625437.4499998</v>
      </c>
    </row>
    <row r="294" spans="1:10" x14ac:dyDescent="0.3">
      <c r="A294" s="66">
        <v>43851</v>
      </c>
      <c r="B294" s="2">
        <v>311.5</v>
      </c>
      <c r="C294" s="5">
        <v>1.25</v>
      </c>
      <c r="D294" s="4">
        <v>4.0290088638195E-3</v>
      </c>
      <c r="E294" s="2">
        <v>307.95</v>
      </c>
      <c r="F294" s="2">
        <v>306.2</v>
      </c>
      <c r="G294" s="2">
        <v>311.5</v>
      </c>
      <c r="H294" s="3">
        <v>371294</v>
      </c>
      <c r="I294" s="2">
        <v>114057444.75</v>
      </c>
      <c r="J294" s="83">
        <v>5345682882.1999998</v>
      </c>
    </row>
    <row r="295" spans="1:10" x14ac:dyDescent="0.3">
      <c r="A295" s="66">
        <v>43852</v>
      </c>
      <c r="B295" s="2">
        <v>315.05</v>
      </c>
      <c r="C295" s="5">
        <v>3.55000000000001</v>
      </c>
      <c r="D295" s="4">
        <v>1.13964686998395E-2</v>
      </c>
      <c r="E295" s="2">
        <v>313</v>
      </c>
      <c r="F295" s="2">
        <v>311.75</v>
      </c>
      <c r="G295" s="2">
        <v>316.14999999999998</v>
      </c>
      <c r="H295" s="3">
        <v>489356</v>
      </c>
      <c r="I295" s="2">
        <v>153789571</v>
      </c>
      <c r="J295" s="83">
        <v>5499472453.1999998</v>
      </c>
    </row>
    <row r="296" spans="1:10" x14ac:dyDescent="0.3">
      <c r="A296" s="66">
        <v>43853</v>
      </c>
      <c r="B296" s="2">
        <v>310.60000000000002</v>
      </c>
      <c r="C296" s="5">
        <v>-4.4499999999999904</v>
      </c>
      <c r="D296" s="4">
        <v>-1.4124742104427801E-2</v>
      </c>
      <c r="E296" s="2">
        <v>312.95</v>
      </c>
      <c r="F296" s="2">
        <v>308.95</v>
      </c>
      <c r="G296" s="2">
        <v>313.95</v>
      </c>
      <c r="H296" s="3">
        <v>536951</v>
      </c>
      <c r="I296" s="2">
        <v>167183179.94999999</v>
      </c>
      <c r="J296" s="83">
        <v>5332289273.25</v>
      </c>
    </row>
    <row r="297" spans="1:10" x14ac:dyDescent="0.3">
      <c r="A297" s="66">
        <v>43854</v>
      </c>
      <c r="B297" s="2">
        <v>313</v>
      </c>
      <c r="C297" s="5">
        <v>2.3999999999999799</v>
      </c>
      <c r="D297" s="4">
        <v>7.7269800386348302E-3</v>
      </c>
      <c r="E297" s="2">
        <v>313.3</v>
      </c>
      <c r="F297" s="2">
        <v>311.7</v>
      </c>
      <c r="G297" s="2">
        <v>316.10000000000002</v>
      </c>
      <c r="H297" s="3">
        <v>322382</v>
      </c>
      <c r="I297" s="2">
        <v>101037181.45</v>
      </c>
      <c r="J297" s="83">
        <v>5433326454.6999998</v>
      </c>
    </row>
    <row r="298" spans="1:10" x14ac:dyDescent="0.3">
      <c r="A298" s="66">
        <v>43857</v>
      </c>
      <c r="B298" s="2">
        <v>300</v>
      </c>
      <c r="C298" s="5">
        <v>-13</v>
      </c>
      <c r="D298" s="4">
        <v>-4.1533546325878599E-2</v>
      </c>
      <c r="E298" s="2">
        <v>307</v>
      </c>
      <c r="F298" s="2">
        <v>300</v>
      </c>
      <c r="G298" s="2">
        <v>308</v>
      </c>
      <c r="H298" s="3">
        <v>786804</v>
      </c>
      <c r="I298" s="2">
        <v>238028649.90000001</v>
      </c>
      <c r="J298" s="83">
        <v>5195297804.8000002</v>
      </c>
    </row>
    <row r="299" spans="1:10" x14ac:dyDescent="0.3">
      <c r="A299" s="66">
        <v>43858</v>
      </c>
      <c r="B299" s="2">
        <v>301.95</v>
      </c>
      <c r="C299" s="5">
        <v>1.94999999999999</v>
      </c>
      <c r="D299" s="4">
        <v>6.4999999999999598E-3</v>
      </c>
      <c r="E299" s="2">
        <v>300.3</v>
      </c>
      <c r="F299" s="2">
        <v>293.14999999999998</v>
      </c>
      <c r="G299" s="2">
        <v>301.95</v>
      </c>
      <c r="H299" s="3">
        <v>824376</v>
      </c>
      <c r="I299" s="2">
        <v>245544974.80000001</v>
      </c>
      <c r="J299" s="83">
        <v>5440842779.6000004</v>
      </c>
    </row>
    <row r="300" spans="1:10" x14ac:dyDescent="0.3">
      <c r="A300" s="66">
        <v>43859</v>
      </c>
      <c r="B300" s="2">
        <v>296.3</v>
      </c>
      <c r="C300" s="5">
        <v>-5.6499999999999799</v>
      </c>
      <c r="D300" s="4">
        <v>-1.8711707236297299E-2</v>
      </c>
      <c r="E300" s="2">
        <v>301.85000000000002</v>
      </c>
      <c r="F300" s="2">
        <v>294.89999999999998</v>
      </c>
      <c r="G300" s="2">
        <v>302.14999999999998</v>
      </c>
      <c r="H300" s="3">
        <v>537865</v>
      </c>
      <c r="I300" s="2">
        <v>159816827.75</v>
      </c>
      <c r="J300" s="83">
        <v>5281025951.8500004</v>
      </c>
    </row>
    <row r="301" spans="1:10" x14ac:dyDescent="0.3">
      <c r="A301" s="66">
        <v>43860</v>
      </c>
      <c r="B301" s="2">
        <v>292.89999999999998</v>
      </c>
      <c r="C301" s="5">
        <v>-3.4000000000000301</v>
      </c>
      <c r="D301" s="4">
        <v>-1.14748565642931E-2</v>
      </c>
      <c r="E301" s="2">
        <v>291.39999999999998</v>
      </c>
      <c r="F301" s="2">
        <v>291</v>
      </c>
      <c r="G301" s="2">
        <v>296.55</v>
      </c>
      <c r="H301" s="3">
        <v>547364</v>
      </c>
      <c r="I301" s="2">
        <v>160582804.75</v>
      </c>
      <c r="J301" s="83">
        <v>5120443147.1000004</v>
      </c>
    </row>
    <row r="302" spans="1:10" x14ac:dyDescent="0.3">
      <c r="A302" s="66">
        <v>43861</v>
      </c>
      <c r="B302" s="2">
        <v>285.8</v>
      </c>
      <c r="C302" s="5">
        <v>-7.0999999999999703</v>
      </c>
      <c r="D302" s="4">
        <v>-2.4240355069989599E-2</v>
      </c>
      <c r="E302" s="2">
        <v>294.3</v>
      </c>
      <c r="F302" s="2">
        <v>285.8</v>
      </c>
      <c r="G302" s="2">
        <v>296.3</v>
      </c>
      <c r="H302" s="3">
        <v>864471</v>
      </c>
      <c r="I302" s="2">
        <v>249546659.34999999</v>
      </c>
      <c r="J302" s="83">
        <v>4870896487.75</v>
      </c>
    </row>
    <row r="303" spans="1:10" x14ac:dyDescent="0.3">
      <c r="A303" s="66">
        <v>43864</v>
      </c>
      <c r="B303" s="2">
        <v>285</v>
      </c>
      <c r="C303" s="5">
        <v>-0.80000000000001104</v>
      </c>
      <c r="D303" s="4">
        <v>-2.7991602519244602E-3</v>
      </c>
      <c r="E303" s="2">
        <v>285.75</v>
      </c>
      <c r="F303" s="2">
        <v>281.8</v>
      </c>
      <c r="G303" s="2">
        <v>287.75</v>
      </c>
      <c r="H303" s="3">
        <v>847502</v>
      </c>
      <c r="I303" s="2">
        <v>241007101.34999999</v>
      </c>
      <c r="J303" s="83">
        <v>4629889386.3999996</v>
      </c>
    </row>
    <row r="304" spans="1:10" x14ac:dyDescent="0.3">
      <c r="A304" s="66">
        <v>43865</v>
      </c>
      <c r="B304" s="2">
        <v>291.39999999999998</v>
      </c>
      <c r="C304" s="5">
        <v>6.3999999999999799</v>
      </c>
      <c r="D304" s="4">
        <v>2.2456140350877101E-2</v>
      </c>
      <c r="E304" s="2">
        <v>285.75</v>
      </c>
      <c r="F304" s="2">
        <v>285.75</v>
      </c>
      <c r="G304" s="2">
        <v>292.60000000000002</v>
      </c>
      <c r="H304" s="3">
        <v>784106</v>
      </c>
      <c r="I304" s="2">
        <v>227931613.94999999</v>
      </c>
      <c r="J304" s="83">
        <v>4857821000.3500004</v>
      </c>
    </row>
    <row r="305" spans="1:10" x14ac:dyDescent="0.3">
      <c r="A305" s="66">
        <v>43866</v>
      </c>
      <c r="B305" s="2">
        <v>290.45</v>
      </c>
      <c r="C305" s="5">
        <v>-0.94999999999998896</v>
      </c>
      <c r="D305" s="4">
        <v>-3.2601235415236399E-3</v>
      </c>
      <c r="E305" s="2">
        <v>286.89999999999998</v>
      </c>
      <c r="F305" s="2">
        <v>285.89999999999998</v>
      </c>
      <c r="G305" s="2">
        <v>294.75</v>
      </c>
      <c r="H305" s="3">
        <v>850951</v>
      </c>
      <c r="I305" s="2">
        <v>246829951.55000001</v>
      </c>
      <c r="J305" s="83">
        <v>4610991048.8000002</v>
      </c>
    </row>
    <row r="306" spans="1:10" x14ac:dyDescent="0.3">
      <c r="A306" s="66">
        <v>43867</v>
      </c>
      <c r="B306" s="2">
        <v>289.60000000000002</v>
      </c>
      <c r="C306" s="5">
        <v>-0.849999999999966</v>
      </c>
      <c r="D306" s="4">
        <v>-2.9264933723531302E-3</v>
      </c>
      <c r="E306" s="2">
        <v>292.5</v>
      </c>
      <c r="F306" s="2">
        <v>286.25</v>
      </c>
      <c r="G306" s="2">
        <v>293.3</v>
      </c>
      <c r="H306" s="3">
        <v>595853</v>
      </c>
      <c r="I306" s="2">
        <v>172317171.40000001</v>
      </c>
      <c r="J306" s="83">
        <v>4438673877.3999996</v>
      </c>
    </row>
    <row r="307" spans="1:10" x14ac:dyDescent="0.3">
      <c r="A307" s="66">
        <v>43868</v>
      </c>
      <c r="B307" s="2">
        <v>289.10000000000002</v>
      </c>
      <c r="C307" s="5">
        <v>-0.5</v>
      </c>
      <c r="D307" s="4">
        <v>-1.72651933701657E-3</v>
      </c>
      <c r="E307" s="2">
        <v>287.95</v>
      </c>
      <c r="F307" s="2">
        <v>286.5</v>
      </c>
      <c r="G307" s="2">
        <v>290.35000000000002</v>
      </c>
      <c r="H307" s="3">
        <v>573197</v>
      </c>
      <c r="I307" s="2">
        <v>165084200.94999999</v>
      </c>
      <c r="J307" s="83">
        <v>4273589676.4499998</v>
      </c>
    </row>
    <row r="308" spans="1:10" x14ac:dyDescent="0.3">
      <c r="A308" s="66">
        <v>43871</v>
      </c>
      <c r="B308" s="2">
        <v>286.05</v>
      </c>
      <c r="C308" s="5">
        <v>-3.05000000000001</v>
      </c>
      <c r="D308" s="4">
        <v>-1.0549982704946399E-2</v>
      </c>
      <c r="E308" s="2">
        <v>287.14999999999998</v>
      </c>
      <c r="F308" s="2">
        <v>285.05</v>
      </c>
      <c r="G308" s="2">
        <v>288.85000000000002</v>
      </c>
      <c r="H308" s="3">
        <v>504651</v>
      </c>
      <c r="I308" s="2">
        <v>144297931.59999999</v>
      </c>
      <c r="J308" s="83">
        <v>4129291744.8499999</v>
      </c>
    </row>
    <row r="309" spans="1:10" x14ac:dyDescent="0.3">
      <c r="A309" s="66">
        <v>43872</v>
      </c>
      <c r="B309" s="2">
        <v>286.8</v>
      </c>
      <c r="C309" s="5">
        <v>0.75</v>
      </c>
      <c r="D309" s="4">
        <v>2.6219192448872601E-3</v>
      </c>
      <c r="E309" s="2">
        <v>286.45</v>
      </c>
      <c r="F309" s="2">
        <v>283.7</v>
      </c>
      <c r="G309" s="2">
        <v>291.14999999999998</v>
      </c>
      <c r="H309" s="3">
        <v>909262</v>
      </c>
      <c r="I309" s="2">
        <v>260708415.5</v>
      </c>
      <c r="J309" s="83">
        <v>4390000160.3500004</v>
      </c>
    </row>
    <row r="310" spans="1:10" x14ac:dyDescent="0.3">
      <c r="A310" s="66">
        <v>43873</v>
      </c>
      <c r="B310" s="2">
        <v>290.7</v>
      </c>
      <c r="C310" s="5">
        <v>3.8999999999999799</v>
      </c>
      <c r="D310" s="4">
        <v>1.35983263598326E-2</v>
      </c>
      <c r="E310" s="2">
        <v>288</v>
      </c>
      <c r="F310" s="2">
        <v>286.7</v>
      </c>
      <c r="G310" s="2">
        <v>291.35000000000002</v>
      </c>
      <c r="H310" s="3">
        <v>518720</v>
      </c>
      <c r="I310" s="2">
        <v>150304885.30000001</v>
      </c>
      <c r="J310" s="83">
        <v>4540305045.6499996</v>
      </c>
    </row>
    <row r="311" spans="1:10" x14ac:dyDescent="0.3">
      <c r="A311" s="66">
        <v>43874</v>
      </c>
      <c r="B311" s="2">
        <v>287.7</v>
      </c>
      <c r="C311" s="5">
        <v>-3</v>
      </c>
      <c r="D311" s="4">
        <v>-1.0319917440660501E-2</v>
      </c>
      <c r="E311" s="2">
        <v>288</v>
      </c>
      <c r="F311" s="2">
        <v>284.35000000000002</v>
      </c>
      <c r="G311" s="2">
        <v>289.85000000000002</v>
      </c>
      <c r="H311" s="3">
        <v>546460</v>
      </c>
      <c r="I311" s="2">
        <v>156406158.59999999</v>
      </c>
      <c r="J311" s="83">
        <v>4383898887.0500002</v>
      </c>
    </row>
    <row r="312" spans="1:10" x14ac:dyDescent="0.3">
      <c r="A312" s="66">
        <v>43875</v>
      </c>
      <c r="B312" s="2">
        <v>288.39999999999998</v>
      </c>
      <c r="C312" s="5">
        <v>0.69999999999998896</v>
      </c>
      <c r="D312" s="4">
        <v>2.43309002433086E-3</v>
      </c>
      <c r="E312" s="2">
        <v>286.89999999999998</v>
      </c>
      <c r="F312" s="2">
        <v>286.5</v>
      </c>
      <c r="G312" s="2">
        <v>289.95</v>
      </c>
      <c r="H312" s="3">
        <v>424460</v>
      </c>
      <c r="I312" s="2">
        <v>122076122.40000001</v>
      </c>
      <c r="J312" s="83">
        <v>4505975009.4499998</v>
      </c>
    </row>
    <row r="313" spans="1:10" x14ac:dyDescent="0.3">
      <c r="A313" s="66">
        <v>43878</v>
      </c>
      <c r="B313" s="2">
        <v>291.45</v>
      </c>
      <c r="C313" s="5">
        <v>3.05000000000001</v>
      </c>
      <c r="D313" s="4">
        <v>1.05755894590846E-2</v>
      </c>
      <c r="E313" s="2">
        <v>289.2</v>
      </c>
      <c r="F313" s="2">
        <v>288.14999999999998</v>
      </c>
      <c r="G313" s="2">
        <v>291.89999999999998</v>
      </c>
      <c r="H313" s="3">
        <v>385470</v>
      </c>
      <c r="I313" s="2">
        <v>112008576.90000001</v>
      </c>
      <c r="J313" s="83">
        <v>4617983586.3500004</v>
      </c>
    </row>
    <row r="314" spans="1:10" x14ac:dyDescent="0.3">
      <c r="A314" s="66">
        <v>43879</v>
      </c>
      <c r="B314" s="2">
        <v>285.45</v>
      </c>
      <c r="C314" s="5">
        <v>-6</v>
      </c>
      <c r="D314" s="4">
        <v>-2.05867215645908E-2</v>
      </c>
      <c r="E314" s="2">
        <v>289</v>
      </c>
      <c r="F314" s="2">
        <v>285.05</v>
      </c>
      <c r="G314" s="2">
        <v>290.89999999999998</v>
      </c>
      <c r="H314" s="3">
        <v>514151</v>
      </c>
      <c r="I314" s="2">
        <v>147360993.65000001</v>
      </c>
      <c r="J314" s="83">
        <v>4470622592.6999998</v>
      </c>
    </row>
    <row r="315" spans="1:10" x14ac:dyDescent="0.3">
      <c r="A315" s="66">
        <v>43880</v>
      </c>
      <c r="B315" s="2">
        <v>292.7</v>
      </c>
      <c r="C315" s="5">
        <v>7.25</v>
      </c>
      <c r="D315" s="4">
        <v>2.5398493606586098E-2</v>
      </c>
      <c r="E315" s="2">
        <v>286.7</v>
      </c>
      <c r="F315" s="2">
        <v>276</v>
      </c>
      <c r="G315" s="2">
        <v>294.64999999999998</v>
      </c>
      <c r="H315" s="3">
        <v>1131003</v>
      </c>
      <c r="I315" s="2">
        <v>326330640.10000002</v>
      </c>
      <c r="J315" s="83">
        <v>4796953232.8000002</v>
      </c>
    </row>
    <row r="316" spans="1:10" x14ac:dyDescent="0.3">
      <c r="A316" s="66">
        <v>43881</v>
      </c>
      <c r="B316" s="2">
        <v>285</v>
      </c>
      <c r="C316" s="5">
        <v>-7.6999999999999904</v>
      </c>
      <c r="D316" s="4">
        <v>-2.63067987700717E-2</v>
      </c>
      <c r="E316" s="2">
        <v>292.5</v>
      </c>
      <c r="F316" s="2">
        <v>285</v>
      </c>
      <c r="G316" s="2">
        <v>292.85000000000002</v>
      </c>
      <c r="H316" s="3">
        <v>651691</v>
      </c>
      <c r="I316" s="2">
        <v>187448513.65000001</v>
      </c>
      <c r="J316" s="83">
        <v>4609504719.1499996</v>
      </c>
    </row>
    <row r="317" spans="1:10" x14ac:dyDescent="0.3">
      <c r="A317" s="66">
        <v>43882</v>
      </c>
      <c r="B317" s="2">
        <v>282.45</v>
      </c>
      <c r="C317" s="5">
        <v>-2.55000000000001</v>
      </c>
      <c r="D317" s="4">
        <v>-8.9473684210526708E-3</v>
      </c>
      <c r="E317" s="2">
        <v>283</v>
      </c>
      <c r="F317" s="2">
        <v>280.45</v>
      </c>
      <c r="G317" s="2">
        <v>286.85000000000002</v>
      </c>
      <c r="H317" s="3">
        <v>713383</v>
      </c>
      <c r="I317" s="2">
        <v>202291035.30000001</v>
      </c>
      <c r="J317" s="83">
        <v>4407213683.8500004</v>
      </c>
    </row>
    <row r="318" spans="1:10" x14ac:dyDescent="0.3">
      <c r="A318" s="66">
        <v>43885</v>
      </c>
      <c r="B318" s="2">
        <v>265.05</v>
      </c>
      <c r="C318" s="5">
        <v>-17.399999999999999</v>
      </c>
      <c r="D318" s="4">
        <v>-6.1603823685608003E-2</v>
      </c>
      <c r="E318" s="2">
        <v>273.89999999999998</v>
      </c>
      <c r="F318" s="2">
        <v>263.39999999999998</v>
      </c>
      <c r="G318" s="2">
        <v>274.25</v>
      </c>
      <c r="H318" s="3">
        <v>1418530</v>
      </c>
      <c r="I318" s="2">
        <v>377626728.60000002</v>
      </c>
      <c r="J318" s="83">
        <v>4029586955.25</v>
      </c>
    </row>
    <row r="319" spans="1:10" x14ac:dyDescent="0.3">
      <c r="A319" s="66">
        <v>43886</v>
      </c>
      <c r="B319" s="2">
        <v>264.64999999999998</v>
      </c>
      <c r="C319" s="5">
        <v>-0.400000000000034</v>
      </c>
      <c r="D319" s="4">
        <v>-1.50914921712897E-3</v>
      </c>
      <c r="E319" s="2">
        <v>269.3</v>
      </c>
      <c r="F319" s="2">
        <v>262.39999999999998</v>
      </c>
      <c r="G319" s="2">
        <v>271.45</v>
      </c>
      <c r="H319" s="3">
        <v>1341838</v>
      </c>
      <c r="I319" s="2">
        <v>351914756.85000002</v>
      </c>
      <c r="J319" s="83">
        <v>3677672198.4000001</v>
      </c>
    </row>
    <row r="320" spans="1:10" x14ac:dyDescent="0.3">
      <c r="A320" s="66">
        <v>43887</v>
      </c>
      <c r="B320" s="2">
        <v>262.5</v>
      </c>
      <c r="C320" s="5">
        <v>-2.1499999999999799</v>
      </c>
      <c r="D320" s="4">
        <v>-8.1239372756469995E-3</v>
      </c>
      <c r="E320" s="2">
        <v>262.05</v>
      </c>
      <c r="F320" s="2">
        <v>254.5</v>
      </c>
      <c r="G320" s="2">
        <v>266.85000000000002</v>
      </c>
      <c r="H320" s="3">
        <v>1475579</v>
      </c>
      <c r="I320" s="2">
        <v>375766116.85000002</v>
      </c>
      <c r="J320" s="83">
        <v>3301906081.5500002</v>
      </c>
    </row>
    <row r="321" spans="1:10" x14ac:dyDescent="0.3">
      <c r="A321" s="66">
        <v>43888</v>
      </c>
      <c r="B321" s="2">
        <v>257.14999999999998</v>
      </c>
      <c r="C321" s="5">
        <v>-5.3500000000000201</v>
      </c>
      <c r="D321" s="4">
        <v>-2.03809523809525E-2</v>
      </c>
      <c r="E321" s="2">
        <v>256.5</v>
      </c>
      <c r="F321" s="2">
        <v>252.45</v>
      </c>
      <c r="G321" s="2">
        <v>259.60000000000002</v>
      </c>
      <c r="H321" s="3">
        <v>1365486</v>
      </c>
      <c r="I321" s="2">
        <v>336660798.69999999</v>
      </c>
      <c r="J321" s="83">
        <v>2965245282.8499999</v>
      </c>
    </row>
    <row r="322" spans="1:10" x14ac:dyDescent="0.3">
      <c r="A322" s="66">
        <v>43889</v>
      </c>
      <c r="B322" s="2">
        <v>250.55</v>
      </c>
      <c r="C322" s="5">
        <v>-6.5999999999999703</v>
      </c>
      <c r="D322" s="4">
        <v>-2.5665953723507599E-2</v>
      </c>
      <c r="E322" s="2">
        <v>246.5</v>
      </c>
      <c r="F322" s="2">
        <v>243.5</v>
      </c>
      <c r="G322" s="2">
        <v>252.3</v>
      </c>
      <c r="H322" s="3">
        <v>1916560</v>
      </c>
      <c r="I322" s="2">
        <v>470090684.64999998</v>
      </c>
      <c r="J322" s="83">
        <v>2495154598.1999998</v>
      </c>
    </row>
    <row r="323" spans="1:10" x14ac:dyDescent="0.3">
      <c r="A323" s="66">
        <v>43892</v>
      </c>
      <c r="B323" s="2">
        <v>246.6</v>
      </c>
      <c r="C323" s="5">
        <v>-3.9500000000000202</v>
      </c>
      <c r="D323" s="4">
        <v>-1.5765316304131E-2</v>
      </c>
      <c r="E323" s="2">
        <v>253.05</v>
      </c>
      <c r="F323" s="2">
        <v>244.05</v>
      </c>
      <c r="G323" s="2">
        <v>258.05</v>
      </c>
      <c r="H323" s="3">
        <v>1352197</v>
      </c>
      <c r="I323" s="2">
        <v>337169914.05000001</v>
      </c>
      <c r="J323" s="83">
        <v>2157984684.1500001</v>
      </c>
    </row>
    <row r="324" spans="1:10" x14ac:dyDescent="0.3">
      <c r="A324" s="66">
        <v>43893</v>
      </c>
      <c r="B324" s="2">
        <v>251</v>
      </c>
      <c r="C324" s="5">
        <v>4.4000000000000101</v>
      </c>
      <c r="D324" s="4">
        <v>1.78426601784266E-2</v>
      </c>
      <c r="E324" s="2">
        <v>249.85</v>
      </c>
      <c r="F324" s="2">
        <v>248.25</v>
      </c>
      <c r="G324" s="2">
        <v>256.5</v>
      </c>
      <c r="H324" s="3">
        <v>1357238</v>
      </c>
      <c r="I324" s="2">
        <v>342375425.60000002</v>
      </c>
      <c r="J324" s="83">
        <v>2500360109.75</v>
      </c>
    </row>
    <row r="325" spans="1:10" x14ac:dyDescent="0.3">
      <c r="A325" s="66">
        <v>43894</v>
      </c>
      <c r="B325" s="2">
        <v>252.4</v>
      </c>
      <c r="C325" s="5">
        <v>1.4000000000000099</v>
      </c>
      <c r="D325" s="4">
        <v>5.5776892430279097E-3</v>
      </c>
      <c r="E325" s="2">
        <v>250.8</v>
      </c>
      <c r="F325" s="2">
        <v>248.05</v>
      </c>
      <c r="G325" s="2">
        <v>254.3</v>
      </c>
      <c r="H325" s="3">
        <v>893698</v>
      </c>
      <c r="I325" s="2">
        <v>225290034.25</v>
      </c>
      <c r="J325" s="83">
        <v>2725650144</v>
      </c>
    </row>
    <row r="326" spans="1:10" x14ac:dyDescent="0.3">
      <c r="A326" s="66">
        <v>43895</v>
      </c>
      <c r="B326" s="2">
        <v>249.1</v>
      </c>
      <c r="C326" s="5">
        <v>-3.30000000000001</v>
      </c>
      <c r="D326" s="4">
        <v>-1.30744849445325E-2</v>
      </c>
      <c r="E326" s="2">
        <v>252.55</v>
      </c>
      <c r="F326" s="2">
        <v>247.55</v>
      </c>
      <c r="G326" s="2">
        <v>254.4</v>
      </c>
      <c r="H326" s="3">
        <v>843273</v>
      </c>
      <c r="I326" s="2">
        <v>210560226.40000001</v>
      </c>
      <c r="J326" s="83">
        <v>2515089917.5999999</v>
      </c>
    </row>
    <row r="327" spans="1:10" x14ac:dyDescent="0.3">
      <c r="A327" s="66">
        <v>43896</v>
      </c>
      <c r="B327" s="2">
        <v>241.05</v>
      </c>
      <c r="C327" s="5">
        <v>-8.0499999999999794</v>
      </c>
      <c r="D327" s="4">
        <v>-3.2316338819751003E-2</v>
      </c>
      <c r="E327" s="2">
        <v>243</v>
      </c>
      <c r="F327" s="2">
        <v>237.7</v>
      </c>
      <c r="G327" s="2">
        <v>245.1</v>
      </c>
      <c r="H327" s="3">
        <v>1150132</v>
      </c>
      <c r="I327" s="2">
        <v>277161749.30000001</v>
      </c>
      <c r="J327" s="83">
        <v>2237928168.3000002</v>
      </c>
    </row>
    <row r="328" spans="1:10" x14ac:dyDescent="0.3">
      <c r="A328" s="66">
        <v>43899</v>
      </c>
      <c r="B328" s="2">
        <v>227.3</v>
      </c>
      <c r="C328" s="5">
        <v>-13.75</v>
      </c>
      <c r="D328" s="4">
        <v>-5.7042107446587803E-2</v>
      </c>
      <c r="E328" s="2">
        <v>213</v>
      </c>
      <c r="F328" s="2">
        <v>209.9</v>
      </c>
      <c r="G328" s="2">
        <v>232.2</v>
      </c>
      <c r="H328" s="3">
        <v>2387113</v>
      </c>
      <c r="I328" s="2">
        <v>541282532.79999995</v>
      </c>
      <c r="J328" s="83">
        <v>1696645635.5</v>
      </c>
    </row>
    <row r="329" spans="1:10" x14ac:dyDescent="0.3">
      <c r="A329" s="66">
        <v>43900</v>
      </c>
      <c r="B329" s="2">
        <v>221</v>
      </c>
      <c r="C329" s="5">
        <v>-6.3000000000000096</v>
      </c>
      <c r="D329" s="4">
        <v>-2.77166739991202E-2</v>
      </c>
      <c r="E329" s="2">
        <v>229.95</v>
      </c>
      <c r="F329" s="2">
        <v>220.4</v>
      </c>
      <c r="G329" s="2">
        <v>234.9</v>
      </c>
      <c r="H329" s="3">
        <v>2082033</v>
      </c>
      <c r="I329" s="2">
        <v>473459218.60000002</v>
      </c>
      <c r="J329" s="83">
        <v>1223186416.9000001</v>
      </c>
    </row>
    <row r="330" spans="1:10" x14ac:dyDescent="0.3">
      <c r="A330" s="66">
        <v>43901</v>
      </c>
      <c r="B330" s="2">
        <v>200.8</v>
      </c>
      <c r="C330" s="5">
        <v>-20.2</v>
      </c>
      <c r="D330" s="4">
        <v>-9.1402714932126705E-2</v>
      </c>
      <c r="E330" s="2">
        <v>212</v>
      </c>
      <c r="F330" s="2">
        <v>195.18</v>
      </c>
      <c r="G330" s="2">
        <v>214.4</v>
      </c>
      <c r="H330" s="3">
        <v>3716777</v>
      </c>
      <c r="I330" s="2">
        <v>756740598.89999998</v>
      </c>
      <c r="J330" s="83">
        <v>466445818</v>
      </c>
    </row>
    <row r="331" spans="1:10" x14ac:dyDescent="0.3">
      <c r="A331" s="66">
        <v>43902</v>
      </c>
      <c r="B331" s="2">
        <v>173.88</v>
      </c>
      <c r="C331" s="5">
        <v>-26.92</v>
      </c>
      <c r="D331" s="4">
        <v>-0.13406374501991999</v>
      </c>
      <c r="E331" s="2">
        <v>186.5</v>
      </c>
      <c r="F331" s="2">
        <v>165.86</v>
      </c>
      <c r="G331" s="2">
        <v>191.86</v>
      </c>
      <c r="H331" s="3">
        <v>3869716</v>
      </c>
      <c r="I331" s="2">
        <v>696737578.82000005</v>
      </c>
      <c r="J331" s="83">
        <v>-230291760.81999999</v>
      </c>
    </row>
    <row r="332" spans="1:10" x14ac:dyDescent="0.3">
      <c r="A332" s="66">
        <v>43903</v>
      </c>
      <c r="B332" s="2">
        <v>171.94</v>
      </c>
      <c r="C332" s="5">
        <v>-1.94</v>
      </c>
      <c r="D332" s="4">
        <v>-1.1157119852772001E-2</v>
      </c>
      <c r="E332" s="2">
        <v>178</v>
      </c>
      <c r="F332" s="2">
        <v>168.36</v>
      </c>
      <c r="G332" s="2">
        <v>184.14</v>
      </c>
      <c r="H332" s="3">
        <v>3718888</v>
      </c>
      <c r="I332" s="2">
        <v>654565703.32000005</v>
      </c>
      <c r="J332" s="83">
        <v>-884857464.13999999</v>
      </c>
    </row>
    <row r="333" spans="1:10" x14ac:dyDescent="0.3">
      <c r="A333" s="66">
        <v>43906</v>
      </c>
      <c r="B333" s="2">
        <v>175.7</v>
      </c>
      <c r="C333" s="5">
        <v>3.75999999999999</v>
      </c>
      <c r="D333" s="4">
        <v>2.1868093520995599E-2</v>
      </c>
      <c r="E333" s="2">
        <v>164.22</v>
      </c>
      <c r="F333" s="2">
        <v>162.19999999999999</v>
      </c>
      <c r="G333" s="2">
        <v>183.04</v>
      </c>
      <c r="H333" s="3">
        <v>3543671</v>
      </c>
      <c r="I333" s="2">
        <v>604482927.05999994</v>
      </c>
      <c r="J333" s="83">
        <v>-280374537.07999998</v>
      </c>
    </row>
    <row r="334" spans="1:10" x14ac:dyDescent="0.3">
      <c r="A334" s="66">
        <v>43907</v>
      </c>
      <c r="B334" s="2">
        <v>173</v>
      </c>
      <c r="C334" s="5">
        <v>-2.69999999999999</v>
      </c>
      <c r="D334" s="4">
        <v>-1.5367103016505301E-2</v>
      </c>
      <c r="E334" s="2">
        <v>180.88</v>
      </c>
      <c r="F334" s="2">
        <v>163.62</v>
      </c>
      <c r="G334" s="2">
        <v>180.88</v>
      </c>
      <c r="H334" s="3">
        <v>2263460</v>
      </c>
      <c r="I334" s="2">
        <v>391820141.42000002</v>
      </c>
      <c r="J334" s="83">
        <v>-672194678.5</v>
      </c>
    </row>
    <row r="335" spans="1:10" x14ac:dyDescent="0.3">
      <c r="A335" s="66">
        <v>43908</v>
      </c>
      <c r="B335" s="2">
        <v>166.92</v>
      </c>
      <c r="C335" s="5">
        <v>-6.0800000000000098</v>
      </c>
      <c r="D335" s="4">
        <v>-3.5144508670520297E-2</v>
      </c>
      <c r="E335" s="2">
        <v>167.98</v>
      </c>
      <c r="F335" s="2">
        <v>165.46</v>
      </c>
      <c r="G335" s="2">
        <v>174.1</v>
      </c>
      <c r="H335" s="3">
        <v>2139454</v>
      </c>
      <c r="I335" s="2">
        <v>362009714.10000002</v>
      </c>
      <c r="J335" s="83">
        <v>-1034204392.6</v>
      </c>
    </row>
    <row r="336" spans="1:10" x14ac:dyDescent="0.3">
      <c r="A336" s="66">
        <v>43909</v>
      </c>
      <c r="B336" s="2">
        <v>177.08</v>
      </c>
      <c r="C336" s="5">
        <v>10.16</v>
      </c>
      <c r="D336" s="4">
        <v>6.0867481428229203E-2</v>
      </c>
      <c r="E336" s="2">
        <v>168.16</v>
      </c>
      <c r="F336" s="2">
        <v>164.56</v>
      </c>
      <c r="G336" s="2">
        <v>179.58</v>
      </c>
      <c r="H336" s="3">
        <v>1816061</v>
      </c>
      <c r="I336" s="2">
        <v>317871482.39999998</v>
      </c>
      <c r="J336" s="83">
        <v>-716332910.20000005</v>
      </c>
    </row>
    <row r="337" spans="1:10" x14ac:dyDescent="0.3">
      <c r="A337" s="66">
        <v>43910</v>
      </c>
      <c r="B337" s="2">
        <v>191.5</v>
      </c>
      <c r="C337" s="5">
        <v>14.42</v>
      </c>
      <c r="D337" s="4">
        <v>8.1432121075220201E-2</v>
      </c>
      <c r="E337" s="2">
        <v>186.62</v>
      </c>
      <c r="F337" s="2">
        <v>185.38</v>
      </c>
      <c r="G337" s="2">
        <v>195.58</v>
      </c>
      <c r="H337" s="3">
        <v>2781574</v>
      </c>
      <c r="I337" s="2">
        <v>532147005.01999998</v>
      </c>
      <c r="J337" s="83">
        <v>-184185905.18000001</v>
      </c>
    </row>
    <row r="338" spans="1:10" x14ac:dyDescent="0.3">
      <c r="A338" s="66">
        <v>43913</v>
      </c>
      <c r="B338" s="2">
        <v>180.62</v>
      </c>
      <c r="C338" s="5">
        <v>-10.88</v>
      </c>
      <c r="D338" s="4">
        <v>-5.6814621409921599E-2</v>
      </c>
      <c r="E338" s="2">
        <v>182.76</v>
      </c>
      <c r="F338" s="2">
        <v>178.62</v>
      </c>
      <c r="G338" s="2">
        <v>186.9</v>
      </c>
      <c r="H338" s="3">
        <v>1813196</v>
      </c>
      <c r="I338" s="2">
        <v>328557779.33999997</v>
      </c>
      <c r="J338" s="83">
        <v>-512743684.51999998</v>
      </c>
    </row>
    <row r="339" spans="1:10" x14ac:dyDescent="0.3">
      <c r="A339" s="66">
        <v>43914</v>
      </c>
      <c r="B339" s="2">
        <v>195.32</v>
      </c>
      <c r="C339" s="5">
        <v>14.7</v>
      </c>
      <c r="D339" s="4">
        <v>8.1386335953936406E-2</v>
      </c>
      <c r="E339" s="2">
        <v>190.22</v>
      </c>
      <c r="F339" s="2">
        <v>186.82</v>
      </c>
      <c r="G339" s="2">
        <v>196.04</v>
      </c>
      <c r="H339" s="3">
        <v>1834349</v>
      </c>
      <c r="I339" s="2">
        <v>351724592.13999999</v>
      </c>
      <c r="J339" s="83">
        <v>-161019092.38</v>
      </c>
    </row>
    <row r="340" spans="1:10" x14ac:dyDescent="0.3">
      <c r="A340" s="66">
        <v>43915</v>
      </c>
      <c r="B340" s="2">
        <v>211</v>
      </c>
      <c r="C340" s="5">
        <v>15.68</v>
      </c>
      <c r="D340" s="4">
        <v>8.0278517304935501E-2</v>
      </c>
      <c r="E340" s="2">
        <v>204.9</v>
      </c>
      <c r="F340" s="2">
        <v>198.66</v>
      </c>
      <c r="G340" s="2">
        <v>213</v>
      </c>
      <c r="H340" s="3">
        <v>2194130</v>
      </c>
      <c r="I340" s="2">
        <v>456117797.16000003</v>
      </c>
      <c r="J340" s="83">
        <v>295098704.77999997</v>
      </c>
    </row>
    <row r="341" spans="1:10" x14ac:dyDescent="0.3">
      <c r="A341" s="66">
        <v>43916</v>
      </c>
      <c r="B341" s="2">
        <v>214.6</v>
      </c>
      <c r="C341" s="5">
        <v>3.5999999999999899</v>
      </c>
      <c r="D341" s="4">
        <v>1.70616113744076E-2</v>
      </c>
      <c r="E341" s="2">
        <v>206</v>
      </c>
      <c r="F341" s="2">
        <v>203.1</v>
      </c>
      <c r="G341" s="2">
        <v>214.75</v>
      </c>
      <c r="H341" s="3">
        <v>1292384</v>
      </c>
      <c r="I341" s="2">
        <v>271671136.94999999</v>
      </c>
      <c r="J341" s="83">
        <v>566769841.73000002</v>
      </c>
    </row>
    <row r="342" spans="1:10" x14ac:dyDescent="0.3">
      <c r="A342" s="66">
        <v>43917</v>
      </c>
      <c r="B342" s="2">
        <v>208.95</v>
      </c>
      <c r="C342" s="5">
        <v>-5.6500000000000101</v>
      </c>
      <c r="D342" s="4">
        <v>-2.6328052190121201E-2</v>
      </c>
      <c r="E342" s="2">
        <v>210.4</v>
      </c>
      <c r="F342" s="2">
        <v>206.3</v>
      </c>
      <c r="G342" s="2">
        <v>214.9</v>
      </c>
      <c r="H342" s="3">
        <v>1265677</v>
      </c>
      <c r="I342" s="2">
        <v>265947393.84999999</v>
      </c>
      <c r="J342" s="83">
        <v>300822447.88</v>
      </c>
    </row>
    <row r="343" spans="1:10" x14ac:dyDescent="0.3">
      <c r="A343" s="66">
        <v>43920</v>
      </c>
      <c r="B343" s="2">
        <v>206.8</v>
      </c>
      <c r="C343" s="5">
        <v>-2.1499999999999799</v>
      </c>
      <c r="D343" s="4">
        <v>-1.02895429528594E-2</v>
      </c>
      <c r="E343" s="2">
        <v>209.15</v>
      </c>
      <c r="F343" s="2">
        <v>199.3</v>
      </c>
      <c r="G343" s="2">
        <v>210.1</v>
      </c>
      <c r="H343" s="3">
        <v>990692</v>
      </c>
      <c r="I343" s="2">
        <v>202224728.62</v>
      </c>
      <c r="J343" s="83">
        <v>98597719.260000005</v>
      </c>
    </row>
    <row r="344" spans="1:10" x14ac:dyDescent="0.3">
      <c r="A344" s="66">
        <v>43921</v>
      </c>
      <c r="B344" s="2">
        <v>205.9</v>
      </c>
      <c r="C344" s="5">
        <v>-0.90000000000000602</v>
      </c>
      <c r="D344" s="4">
        <v>-4.3520309477756598E-3</v>
      </c>
      <c r="E344" s="2">
        <v>211</v>
      </c>
      <c r="F344" s="2">
        <v>203.35</v>
      </c>
      <c r="G344" s="2">
        <v>216.1</v>
      </c>
      <c r="H344" s="3">
        <v>1266450</v>
      </c>
      <c r="I344" s="2">
        <v>263520445.55000001</v>
      </c>
      <c r="J344" s="83">
        <v>-164922726.28999999</v>
      </c>
    </row>
    <row r="345" spans="1:10" x14ac:dyDescent="0.3">
      <c r="A345" s="66">
        <v>43922</v>
      </c>
      <c r="B345" s="2">
        <v>199.85</v>
      </c>
      <c r="C345" s="5">
        <v>-6.0500000000000096</v>
      </c>
      <c r="D345" s="4">
        <v>-2.93831957260807E-2</v>
      </c>
      <c r="E345" s="2">
        <v>199.4</v>
      </c>
      <c r="F345" s="2">
        <v>197</v>
      </c>
      <c r="G345" s="2">
        <v>202.8</v>
      </c>
      <c r="H345" s="3">
        <v>1014076</v>
      </c>
      <c r="I345" s="2">
        <v>202246076.30000001</v>
      </c>
      <c r="J345" s="83">
        <v>-367168802.58999997</v>
      </c>
    </row>
    <row r="346" spans="1:10" x14ac:dyDescent="0.3">
      <c r="A346" s="66">
        <v>43923</v>
      </c>
      <c r="B346" s="2">
        <v>197.75</v>
      </c>
      <c r="C346" s="5">
        <v>-2.0999999999999899</v>
      </c>
      <c r="D346" s="4">
        <v>-1.0507880910683E-2</v>
      </c>
      <c r="E346" s="2">
        <v>200.2</v>
      </c>
      <c r="F346" s="2">
        <v>194.2</v>
      </c>
      <c r="G346" s="2">
        <v>202</v>
      </c>
      <c r="H346" s="3">
        <v>879102</v>
      </c>
      <c r="I346" s="2">
        <v>173789515.84999999</v>
      </c>
      <c r="J346" s="83">
        <v>-540958318.44000006</v>
      </c>
    </row>
    <row r="347" spans="1:10" x14ac:dyDescent="0.3">
      <c r="A347" s="66">
        <v>43924</v>
      </c>
      <c r="B347" s="2">
        <v>188.55</v>
      </c>
      <c r="C347" s="5">
        <v>-9.1999999999999904</v>
      </c>
      <c r="D347" s="4">
        <v>-4.6523388116308399E-2</v>
      </c>
      <c r="E347" s="2">
        <v>195.7</v>
      </c>
      <c r="F347" s="2">
        <v>188</v>
      </c>
      <c r="G347" s="2">
        <v>196.75</v>
      </c>
      <c r="H347" s="3">
        <v>1103716</v>
      </c>
      <c r="I347" s="2">
        <v>209636340.90000001</v>
      </c>
      <c r="J347" s="83">
        <v>-750594659.34000003</v>
      </c>
    </row>
    <row r="348" spans="1:10" x14ac:dyDescent="0.3">
      <c r="A348" s="66">
        <v>43927</v>
      </c>
      <c r="B348" s="2">
        <v>200.1</v>
      </c>
      <c r="C348" s="5">
        <v>11.55</v>
      </c>
      <c r="D348" s="4">
        <v>6.1256961018297397E-2</v>
      </c>
      <c r="E348" s="2">
        <v>195.5</v>
      </c>
      <c r="F348" s="2">
        <v>193.35</v>
      </c>
      <c r="G348" s="2">
        <v>200.7</v>
      </c>
      <c r="H348" s="3">
        <v>938539</v>
      </c>
      <c r="I348" s="2">
        <v>185931020.84999999</v>
      </c>
      <c r="J348" s="83">
        <v>-564663638.49000001</v>
      </c>
    </row>
    <row r="349" spans="1:10" x14ac:dyDescent="0.3">
      <c r="A349" s="66">
        <v>43928</v>
      </c>
      <c r="B349" s="2">
        <v>207.9</v>
      </c>
      <c r="C349" s="5">
        <v>7.8000000000000096</v>
      </c>
      <c r="D349" s="4">
        <v>3.8980509745127498E-2</v>
      </c>
      <c r="E349" s="2">
        <v>206</v>
      </c>
      <c r="F349" s="2">
        <v>205.3</v>
      </c>
      <c r="G349" s="2">
        <v>213.7</v>
      </c>
      <c r="H349" s="3">
        <v>1076100</v>
      </c>
      <c r="I349" s="2">
        <v>225557659.59999999</v>
      </c>
      <c r="J349" s="83">
        <v>-339105978.88999999</v>
      </c>
    </row>
    <row r="350" spans="1:10" x14ac:dyDescent="0.3">
      <c r="A350" s="66">
        <v>43929</v>
      </c>
      <c r="B350" s="2">
        <v>216</v>
      </c>
      <c r="C350" s="5">
        <v>8.0999999999999908</v>
      </c>
      <c r="D350" s="4">
        <v>3.8961038961038898E-2</v>
      </c>
      <c r="E350" s="2">
        <v>207.2</v>
      </c>
      <c r="F350" s="2">
        <v>206.3</v>
      </c>
      <c r="G350" s="2">
        <v>216.7</v>
      </c>
      <c r="H350" s="3">
        <v>1010055</v>
      </c>
      <c r="I350" s="2">
        <v>215950061</v>
      </c>
      <c r="J350" s="83">
        <v>-123155917.89</v>
      </c>
    </row>
    <row r="351" spans="1:10" x14ac:dyDescent="0.3">
      <c r="A351" s="66">
        <v>43930</v>
      </c>
      <c r="B351" s="2">
        <v>224.3</v>
      </c>
      <c r="C351" s="5">
        <v>8.3000000000000096</v>
      </c>
      <c r="D351" s="4">
        <v>3.8425925925926002E-2</v>
      </c>
      <c r="E351" s="2">
        <v>221.2</v>
      </c>
      <c r="F351" s="2">
        <v>215.7</v>
      </c>
      <c r="G351" s="2">
        <v>226</v>
      </c>
      <c r="H351" s="3">
        <v>1319853</v>
      </c>
      <c r="I351" s="2">
        <v>293403783.10000002</v>
      </c>
      <c r="J351" s="83">
        <v>170247865.21000001</v>
      </c>
    </row>
    <row r="352" spans="1:10" x14ac:dyDescent="0.3">
      <c r="A352" s="66">
        <v>43935</v>
      </c>
      <c r="B352" s="2">
        <v>224.9</v>
      </c>
      <c r="C352" s="5">
        <v>0.59999999999999398</v>
      </c>
      <c r="D352" s="4">
        <v>2.6749888542130801E-3</v>
      </c>
      <c r="E352" s="2">
        <v>227.8</v>
      </c>
      <c r="F352" s="2">
        <v>222.3</v>
      </c>
      <c r="G352" s="2">
        <v>229</v>
      </c>
      <c r="H352" s="3">
        <v>750236</v>
      </c>
      <c r="I352" s="2">
        <v>168783372.40000001</v>
      </c>
      <c r="J352" s="83">
        <v>339031237.61000001</v>
      </c>
    </row>
    <row r="353" spans="1:10" x14ac:dyDescent="0.3">
      <c r="A353" s="66">
        <v>43936</v>
      </c>
      <c r="B353" s="2">
        <v>214.3</v>
      </c>
      <c r="C353" s="5">
        <v>-10.6</v>
      </c>
      <c r="D353" s="4">
        <v>-4.7132058692752297E-2</v>
      </c>
      <c r="E353" s="2">
        <v>222</v>
      </c>
      <c r="F353" s="2">
        <v>213.6</v>
      </c>
      <c r="G353" s="2">
        <v>223.9</v>
      </c>
      <c r="H353" s="3">
        <v>1038603</v>
      </c>
      <c r="I353" s="2">
        <v>225730806.90000001</v>
      </c>
      <c r="J353" s="83">
        <v>113300430.70999999</v>
      </c>
    </row>
    <row r="354" spans="1:10" x14ac:dyDescent="0.3">
      <c r="A354" s="66">
        <v>43937</v>
      </c>
      <c r="B354" s="2">
        <v>211.7</v>
      </c>
      <c r="C354" s="5">
        <v>-2.6000000000000201</v>
      </c>
      <c r="D354" s="4">
        <v>-1.21325244983669E-2</v>
      </c>
      <c r="E354" s="2">
        <v>214.5</v>
      </c>
      <c r="F354" s="2">
        <v>209.6</v>
      </c>
      <c r="G354" s="2">
        <v>215.9</v>
      </c>
      <c r="H354" s="3">
        <v>821745</v>
      </c>
      <c r="I354" s="2">
        <v>174209433.30000001</v>
      </c>
      <c r="J354" s="83">
        <v>-60909002.590000004</v>
      </c>
    </row>
    <row r="355" spans="1:10" x14ac:dyDescent="0.3">
      <c r="A355" s="66">
        <v>43938</v>
      </c>
      <c r="B355" s="2">
        <v>218.7</v>
      </c>
      <c r="C355" s="5">
        <v>7</v>
      </c>
      <c r="D355" s="4">
        <v>3.3065658951346298E-2</v>
      </c>
      <c r="E355" s="2">
        <v>217.4</v>
      </c>
      <c r="F355" s="2">
        <v>216.7</v>
      </c>
      <c r="G355" s="2">
        <v>223.5</v>
      </c>
      <c r="H355" s="3">
        <v>1279772</v>
      </c>
      <c r="I355" s="2">
        <v>280903368.80000001</v>
      </c>
      <c r="J355" s="83">
        <v>219994366.21000001</v>
      </c>
    </row>
    <row r="356" spans="1:10" x14ac:dyDescent="0.3">
      <c r="A356" s="66">
        <v>43941</v>
      </c>
      <c r="B356" s="2">
        <v>221.6</v>
      </c>
      <c r="C356" s="5">
        <v>2.9000000000000101</v>
      </c>
      <c r="D356" s="4">
        <v>1.32601737540009E-2</v>
      </c>
      <c r="E356" s="2">
        <v>220.4</v>
      </c>
      <c r="F356" s="2">
        <v>217.7</v>
      </c>
      <c r="G356" s="2">
        <v>222.8</v>
      </c>
      <c r="H356" s="3">
        <v>617101</v>
      </c>
      <c r="I356" s="2">
        <v>136196625.59999999</v>
      </c>
      <c r="J356" s="83">
        <v>356190991.81</v>
      </c>
    </row>
    <row r="357" spans="1:10" x14ac:dyDescent="0.3">
      <c r="A357" s="66">
        <v>43942</v>
      </c>
      <c r="B357" s="2">
        <v>211.2</v>
      </c>
      <c r="C357" s="5">
        <v>-10.4</v>
      </c>
      <c r="D357" s="4">
        <v>-4.6931407942238303E-2</v>
      </c>
      <c r="E357" s="2">
        <v>217.8</v>
      </c>
      <c r="F357" s="2">
        <v>211.1</v>
      </c>
      <c r="G357" s="2">
        <v>220.1</v>
      </c>
      <c r="H357" s="3">
        <v>1011225</v>
      </c>
      <c r="I357" s="2">
        <v>217253353.69999999</v>
      </c>
      <c r="J357" s="83">
        <v>138937638.11000001</v>
      </c>
    </row>
    <row r="358" spans="1:10" x14ac:dyDescent="0.3">
      <c r="A358" s="66">
        <v>43943</v>
      </c>
      <c r="B358" s="2">
        <v>206.8</v>
      </c>
      <c r="C358" s="5">
        <v>-4.3999999999999799</v>
      </c>
      <c r="D358" s="4">
        <v>-2.08333333333332E-2</v>
      </c>
      <c r="E358" s="2">
        <v>211.6</v>
      </c>
      <c r="F358" s="2">
        <v>205.1</v>
      </c>
      <c r="G358" s="2">
        <v>212.2</v>
      </c>
      <c r="H358" s="3">
        <v>886899</v>
      </c>
      <c r="I358" s="2">
        <v>184038926.19999999</v>
      </c>
      <c r="J358" s="83">
        <v>-45101288.090000004</v>
      </c>
    </row>
    <row r="359" spans="1:10" x14ac:dyDescent="0.3">
      <c r="A359" s="66">
        <v>43944</v>
      </c>
      <c r="B359" s="2">
        <v>208.4</v>
      </c>
      <c r="C359" s="5">
        <v>1.5999999999999901</v>
      </c>
      <c r="D359" s="4">
        <v>7.7369439071566497E-3</v>
      </c>
      <c r="E359" s="2">
        <v>206.5</v>
      </c>
      <c r="F359" s="2">
        <v>204.2</v>
      </c>
      <c r="G359" s="2">
        <v>210.7</v>
      </c>
      <c r="H359" s="3">
        <v>930845</v>
      </c>
      <c r="I359" s="2">
        <v>193085751.80000001</v>
      </c>
      <c r="J359" s="83">
        <v>147984463.71000001</v>
      </c>
    </row>
    <row r="360" spans="1:10" x14ac:dyDescent="0.3">
      <c r="A360" s="66">
        <v>43945</v>
      </c>
      <c r="B360" s="2">
        <v>205.4</v>
      </c>
      <c r="C360" s="5">
        <v>-3</v>
      </c>
      <c r="D360" s="4">
        <v>-1.4395393474088299E-2</v>
      </c>
      <c r="E360" s="2">
        <v>203.6</v>
      </c>
      <c r="F360" s="2">
        <v>202.2</v>
      </c>
      <c r="G360" s="2">
        <v>207.7</v>
      </c>
      <c r="H360" s="3">
        <v>878116</v>
      </c>
      <c r="I360" s="2">
        <v>180262638.40000001</v>
      </c>
      <c r="J360" s="83">
        <v>-32278174.690000001</v>
      </c>
    </row>
    <row r="361" spans="1:10" x14ac:dyDescent="0.3">
      <c r="A361" s="66">
        <v>43948</v>
      </c>
      <c r="B361" s="2">
        <v>206.8</v>
      </c>
      <c r="C361" s="5">
        <v>1.4000000000000099</v>
      </c>
      <c r="D361" s="4">
        <v>6.8159688412853204E-3</v>
      </c>
      <c r="E361" s="2">
        <v>198.25</v>
      </c>
      <c r="F361" s="2">
        <v>197.2</v>
      </c>
      <c r="G361" s="2">
        <v>216.4</v>
      </c>
      <c r="H361" s="3">
        <v>1409663</v>
      </c>
      <c r="I361" s="2">
        <v>290661602.05000001</v>
      </c>
      <c r="J361" s="83">
        <v>258383427.36000001</v>
      </c>
    </row>
    <row r="362" spans="1:10" x14ac:dyDescent="0.3">
      <c r="A362" s="66">
        <v>43949</v>
      </c>
      <c r="B362" s="2">
        <v>205.4</v>
      </c>
      <c r="C362" s="5">
        <v>-1.4000000000000099</v>
      </c>
      <c r="D362" s="4">
        <v>-6.7698259187621204E-3</v>
      </c>
      <c r="E362" s="2">
        <v>207.5</v>
      </c>
      <c r="F362" s="2">
        <v>201.5</v>
      </c>
      <c r="G362" s="2">
        <v>210.2</v>
      </c>
      <c r="H362" s="3">
        <v>963143</v>
      </c>
      <c r="I362" s="2">
        <v>198290617.40000001</v>
      </c>
      <c r="J362" s="83">
        <v>60092809.960000001</v>
      </c>
    </row>
    <row r="363" spans="1:10" x14ac:dyDescent="0.3">
      <c r="A363" s="66">
        <v>43950</v>
      </c>
      <c r="B363" s="2">
        <v>212.5</v>
      </c>
      <c r="C363" s="5">
        <v>7.0999999999999899</v>
      </c>
      <c r="D363" s="4">
        <v>3.4566699123661102E-2</v>
      </c>
      <c r="E363" s="2">
        <v>204.1</v>
      </c>
      <c r="F363" s="2">
        <v>199.7</v>
      </c>
      <c r="G363" s="2">
        <v>213.6</v>
      </c>
      <c r="H363" s="3">
        <v>1214197</v>
      </c>
      <c r="I363" s="2">
        <v>251658066.09999999</v>
      </c>
      <c r="J363" s="83">
        <v>311750876.06</v>
      </c>
    </row>
    <row r="364" spans="1:10" x14ac:dyDescent="0.3">
      <c r="A364" s="66">
        <v>43951</v>
      </c>
      <c r="B364" s="2">
        <v>209.2</v>
      </c>
      <c r="C364" s="5">
        <v>-3.30000000000001</v>
      </c>
      <c r="D364" s="4">
        <v>-1.5529411764705899E-2</v>
      </c>
      <c r="E364" s="2">
        <v>214.7</v>
      </c>
      <c r="F364" s="2">
        <v>208</v>
      </c>
      <c r="G364" s="2">
        <v>217.8</v>
      </c>
      <c r="H364" s="3">
        <v>1247587</v>
      </c>
      <c r="I364" s="2">
        <v>263131541.09999999</v>
      </c>
      <c r="J364" s="83">
        <v>48619334.960000098</v>
      </c>
    </row>
    <row r="365" spans="1:10" x14ac:dyDescent="0.3">
      <c r="A365" s="66">
        <v>43955</v>
      </c>
      <c r="B365" s="2">
        <v>193.85</v>
      </c>
      <c r="C365" s="5">
        <v>-15.35</v>
      </c>
      <c r="D365" s="4">
        <v>-7.3374760994263794E-2</v>
      </c>
      <c r="E365" s="2">
        <v>203</v>
      </c>
      <c r="F365" s="2">
        <v>193.1</v>
      </c>
      <c r="G365" s="2">
        <v>203.6</v>
      </c>
      <c r="H365" s="3">
        <v>1494144</v>
      </c>
      <c r="I365" s="2">
        <v>292654702.69999999</v>
      </c>
      <c r="J365" s="83">
        <v>-244035367.74000001</v>
      </c>
    </row>
    <row r="366" spans="1:10" x14ac:dyDescent="0.3">
      <c r="A366" s="66">
        <v>43956</v>
      </c>
      <c r="B366" s="2">
        <v>198.85</v>
      </c>
      <c r="C366" s="5">
        <v>5</v>
      </c>
      <c r="D366" s="4">
        <v>2.5793139025019299E-2</v>
      </c>
      <c r="E366" s="2">
        <v>196.9</v>
      </c>
      <c r="F366" s="2">
        <v>193.9</v>
      </c>
      <c r="G366" s="2">
        <v>199.35</v>
      </c>
      <c r="H366" s="3">
        <v>828679</v>
      </c>
      <c r="I366" s="2">
        <v>163509126.65000001</v>
      </c>
      <c r="J366" s="83">
        <v>-80526241.089999899</v>
      </c>
    </row>
    <row r="367" spans="1:10" x14ac:dyDescent="0.3">
      <c r="A367" s="66">
        <v>43957</v>
      </c>
      <c r="B367" s="2">
        <v>200</v>
      </c>
      <c r="C367" s="5">
        <v>1.1500000000000099</v>
      </c>
      <c r="D367" s="4">
        <v>5.7832537088257797E-3</v>
      </c>
      <c r="E367" s="2">
        <v>199.35</v>
      </c>
      <c r="F367" s="2">
        <v>193.05</v>
      </c>
      <c r="G367" s="2">
        <v>200.4</v>
      </c>
      <c r="H367" s="3">
        <v>1016561</v>
      </c>
      <c r="I367" s="2">
        <v>201214354.65000001</v>
      </c>
      <c r="J367" s="83">
        <v>120688113.56</v>
      </c>
    </row>
    <row r="368" spans="1:10" x14ac:dyDescent="0.3">
      <c r="A368" s="66">
        <v>43958</v>
      </c>
      <c r="B368" s="2">
        <v>209.1</v>
      </c>
      <c r="C368" s="5">
        <v>9.0999999999999908</v>
      </c>
      <c r="D368" s="4">
        <v>4.5499999999999999E-2</v>
      </c>
      <c r="E368" s="2">
        <v>200</v>
      </c>
      <c r="F368" s="2">
        <v>199.35</v>
      </c>
      <c r="G368" s="2">
        <v>210.5</v>
      </c>
      <c r="H368" s="3">
        <v>1165279</v>
      </c>
      <c r="I368" s="2">
        <v>242099868.75</v>
      </c>
      <c r="J368" s="83">
        <v>362787982.31</v>
      </c>
    </row>
    <row r="369" spans="1:10" x14ac:dyDescent="0.3">
      <c r="A369" s="66">
        <v>43959</v>
      </c>
      <c r="B369" s="2">
        <v>207.9</v>
      </c>
      <c r="C369" s="5">
        <v>-1.19999999999999</v>
      </c>
      <c r="D369" s="4">
        <v>-5.73888091822089E-3</v>
      </c>
      <c r="E369" s="2">
        <v>211</v>
      </c>
      <c r="F369" s="2">
        <v>206.6</v>
      </c>
      <c r="G369" s="2">
        <v>212.8</v>
      </c>
      <c r="H369" s="3">
        <v>531327</v>
      </c>
      <c r="I369" s="2">
        <v>110827989.90000001</v>
      </c>
      <c r="J369" s="83">
        <v>251959992.41</v>
      </c>
    </row>
    <row r="370" spans="1:10" x14ac:dyDescent="0.3">
      <c r="A370" s="66">
        <v>43962</v>
      </c>
      <c r="B370" s="2">
        <v>205.5</v>
      </c>
      <c r="C370" s="5">
        <v>-2.4000000000000101</v>
      </c>
      <c r="D370" s="4">
        <v>-1.15440115440116E-2</v>
      </c>
      <c r="E370" s="2">
        <v>209.9</v>
      </c>
      <c r="F370" s="2">
        <v>203.9</v>
      </c>
      <c r="G370" s="2">
        <v>210.5</v>
      </c>
      <c r="H370" s="3">
        <v>588505</v>
      </c>
      <c r="I370" s="2">
        <v>121221173.3</v>
      </c>
      <c r="J370" s="83">
        <v>130738819.11</v>
      </c>
    </row>
    <row r="371" spans="1:10" x14ac:dyDescent="0.3">
      <c r="A371" s="66">
        <v>43963</v>
      </c>
      <c r="B371" s="2">
        <v>204.3</v>
      </c>
      <c r="C371" s="5">
        <v>-1.19999999999999</v>
      </c>
      <c r="D371" s="4">
        <v>-5.8394160583941099E-3</v>
      </c>
      <c r="E371" s="2">
        <v>204.1</v>
      </c>
      <c r="F371" s="2">
        <v>203.2</v>
      </c>
      <c r="G371" s="2">
        <v>207.6</v>
      </c>
      <c r="H371" s="3">
        <v>586823</v>
      </c>
      <c r="I371" s="2">
        <v>120270661.7</v>
      </c>
      <c r="J371" s="83">
        <v>10468157.410000101</v>
      </c>
    </row>
    <row r="372" spans="1:10" x14ac:dyDescent="0.3">
      <c r="A372" s="66">
        <v>43964</v>
      </c>
      <c r="B372" s="2">
        <v>198.15</v>
      </c>
      <c r="C372" s="5">
        <v>-6.1500000000000101</v>
      </c>
      <c r="D372" s="4">
        <v>-3.01027900146843E-2</v>
      </c>
      <c r="E372" s="2">
        <v>201.2</v>
      </c>
      <c r="F372" s="2">
        <v>196.25</v>
      </c>
      <c r="G372" s="2">
        <v>202.4</v>
      </c>
      <c r="H372" s="3">
        <v>973475</v>
      </c>
      <c r="I372" s="2">
        <v>193449611.5</v>
      </c>
      <c r="J372" s="83">
        <v>-182981454.09</v>
      </c>
    </row>
    <row r="373" spans="1:10" x14ac:dyDescent="0.3">
      <c r="A373" s="66">
        <v>43965</v>
      </c>
      <c r="B373" s="2">
        <v>195.25</v>
      </c>
      <c r="C373" s="5">
        <v>-2.9000000000000101</v>
      </c>
      <c r="D373" s="4">
        <v>-1.46353772394651E-2</v>
      </c>
      <c r="E373" s="2">
        <v>195</v>
      </c>
      <c r="F373" s="2">
        <v>189.4</v>
      </c>
      <c r="G373" s="2">
        <v>197.15</v>
      </c>
      <c r="H373" s="3">
        <v>918512</v>
      </c>
      <c r="I373" s="2">
        <v>177791217</v>
      </c>
      <c r="J373" s="83">
        <v>-360772671.08999997</v>
      </c>
    </row>
    <row r="374" spans="1:10" x14ac:dyDescent="0.3">
      <c r="A374" s="66">
        <v>43966</v>
      </c>
      <c r="B374" s="2">
        <v>200.3</v>
      </c>
      <c r="C374" s="5">
        <v>5.0500000000000096</v>
      </c>
      <c r="D374" s="4">
        <v>2.5864276568502001E-2</v>
      </c>
      <c r="E374" s="2">
        <v>196.65</v>
      </c>
      <c r="F374" s="2">
        <v>196.2</v>
      </c>
      <c r="G374" s="2">
        <v>200.4</v>
      </c>
      <c r="H374" s="3">
        <v>831199</v>
      </c>
      <c r="I374" s="2">
        <v>165325166.55000001</v>
      </c>
      <c r="J374" s="83">
        <v>-195447504.53999999</v>
      </c>
    </row>
    <row r="375" spans="1:10" x14ac:dyDescent="0.3">
      <c r="A375" s="66">
        <v>43969</v>
      </c>
      <c r="B375" s="2">
        <v>214.9</v>
      </c>
      <c r="C375" s="5">
        <v>14.6</v>
      </c>
      <c r="D375" s="4">
        <v>7.2890664003993993E-2</v>
      </c>
      <c r="E375" s="2">
        <v>203.3</v>
      </c>
      <c r="F375" s="2">
        <v>203.3</v>
      </c>
      <c r="G375" s="2">
        <v>217</v>
      </c>
      <c r="H375" s="3">
        <v>1298436</v>
      </c>
      <c r="I375" s="2">
        <v>273914580.60000002</v>
      </c>
      <c r="J375" s="83">
        <v>78467076.060000107</v>
      </c>
    </row>
    <row r="376" spans="1:10" x14ac:dyDescent="0.3">
      <c r="A376" s="66">
        <v>43970</v>
      </c>
      <c r="B376" s="2">
        <v>218.1</v>
      </c>
      <c r="C376" s="5">
        <v>3.19999999999999</v>
      </c>
      <c r="D376" s="4">
        <v>1.48906468124709E-2</v>
      </c>
      <c r="E376" s="2">
        <v>219.6</v>
      </c>
      <c r="F376" s="2">
        <v>213.6</v>
      </c>
      <c r="G376" s="2">
        <v>221.4</v>
      </c>
      <c r="H376" s="3">
        <v>1258762</v>
      </c>
      <c r="I376" s="2">
        <v>273669811.39999998</v>
      </c>
      <c r="J376" s="83">
        <v>352136887.45999998</v>
      </c>
    </row>
    <row r="377" spans="1:10" x14ac:dyDescent="0.3">
      <c r="A377" s="66">
        <v>43971</v>
      </c>
      <c r="B377" s="2">
        <v>220.2</v>
      </c>
      <c r="C377" s="5">
        <v>2.0999999999999899</v>
      </c>
      <c r="D377" s="4">
        <v>9.62861072902336E-3</v>
      </c>
      <c r="E377" s="2">
        <v>217.8</v>
      </c>
      <c r="F377" s="2">
        <v>216.6</v>
      </c>
      <c r="G377" s="2">
        <v>220.8</v>
      </c>
      <c r="H377" s="3">
        <v>791109</v>
      </c>
      <c r="I377" s="2">
        <v>173359353.90000001</v>
      </c>
      <c r="J377" s="83">
        <v>525496241.36000001</v>
      </c>
    </row>
    <row r="378" spans="1:10" x14ac:dyDescent="0.3">
      <c r="A378" s="66">
        <v>43972</v>
      </c>
      <c r="B378" s="2">
        <v>216.7</v>
      </c>
      <c r="C378" s="5">
        <v>-3.5</v>
      </c>
      <c r="D378" s="4">
        <v>-1.5894641235240699E-2</v>
      </c>
      <c r="E378" s="2">
        <v>218</v>
      </c>
      <c r="F378" s="2">
        <v>214.6</v>
      </c>
      <c r="G378" s="2">
        <v>218.7</v>
      </c>
      <c r="H378" s="3">
        <v>615341</v>
      </c>
      <c r="I378" s="2">
        <v>133308594.59999999</v>
      </c>
      <c r="J378" s="83">
        <v>392187646.75999999</v>
      </c>
    </row>
    <row r="379" spans="1:10" x14ac:dyDescent="0.3">
      <c r="A379" s="66">
        <v>43973</v>
      </c>
      <c r="B379" s="2">
        <v>217.8</v>
      </c>
      <c r="C379" s="5">
        <v>1.1000000000000201</v>
      </c>
      <c r="D379" s="4">
        <v>5.0761421319798E-3</v>
      </c>
      <c r="E379" s="2">
        <v>213.4</v>
      </c>
      <c r="F379" s="2">
        <v>211.6</v>
      </c>
      <c r="G379" s="2">
        <v>218.5</v>
      </c>
      <c r="H379" s="3">
        <v>648062</v>
      </c>
      <c r="I379" s="2">
        <v>139957561.30000001</v>
      </c>
      <c r="J379" s="83">
        <v>532145208.06</v>
      </c>
    </row>
    <row r="380" spans="1:10" x14ac:dyDescent="0.3">
      <c r="A380" s="66">
        <v>43976</v>
      </c>
      <c r="B380" s="2">
        <v>221.9</v>
      </c>
      <c r="C380" s="5">
        <v>4.0999999999999899</v>
      </c>
      <c r="D380" s="4">
        <v>1.8824609733700599E-2</v>
      </c>
      <c r="E380" s="2">
        <v>220.3</v>
      </c>
      <c r="F380" s="2">
        <v>218.4</v>
      </c>
      <c r="G380" s="2">
        <v>223</v>
      </c>
      <c r="H380" s="3">
        <v>526030</v>
      </c>
      <c r="I380" s="2">
        <v>116346609.40000001</v>
      </c>
      <c r="J380" s="83">
        <v>648491817.46000004</v>
      </c>
    </row>
    <row r="381" spans="1:10" x14ac:dyDescent="0.3">
      <c r="A381" s="66">
        <v>43977</v>
      </c>
      <c r="B381" s="2">
        <v>228.9</v>
      </c>
      <c r="C381" s="5">
        <v>7</v>
      </c>
      <c r="D381" s="4">
        <v>3.1545741324921099E-2</v>
      </c>
      <c r="E381" s="2">
        <v>225</v>
      </c>
      <c r="F381" s="2">
        <v>223.9</v>
      </c>
      <c r="G381" s="2">
        <v>230.7</v>
      </c>
      <c r="H381" s="3">
        <v>941542</v>
      </c>
      <c r="I381" s="2">
        <v>215316128</v>
      </c>
      <c r="J381" s="83">
        <v>863807945.46000004</v>
      </c>
    </row>
    <row r="382" spans="1:10" x14ac:dyDescent="0.3">
      <c r="A382" s="66">
        <v>43978</v>
      </c>
      <c r="B382" s="2">
        <v>233</v>
      </c>
      <c r="C382" s="5">
        <v>4.0999999999999899</v>
      </c>
      <c r="D382" s="4">
        <v>1.7911751856706001E-2</v>
      </c>
      <c r="E382" s="2">
        <v>233.8</v>
      </c>
      <c r="F382" s="2">
        <v>228.3</v>
      </c>
      <c r="G382" s="2">
        <v>236.5</v>
      </c>
      <c r="H382" s="3">
        <v>1174137</v>
      </c>
      <c r="I382" s="2">
        <v>274216339.19999999</v>
      </c>
      <c r="J382" s="83">
        <v>1138024284.6600001</v>
      </c>
    </row>
    <row r="383" spans="1:10" x14ac:dyDescent="0.3">
      <c r="A383" s="66">
        <v>43979</v>
      </c>
      <c r="B383" s="2">
        <v>239</v>
      </c>
      <c r="C383" s="5">
        <v>6</v>
      </c>
      <c r="D383" s="4">
        <v>2.5751072961373401E-2</v>
      </c>
      <c r="E383" s="2">
        <v>236.4</v>
      </c>
      <c r="F383" s="2">
        <v>232.5</v>
      </c>
      <c r="G383" s="2">
        <v>240</v>
      </c>
      <c r="H383" s="3">
        <v>1042586</v>
      </c>
      <c r="I383" s="2">
        <v>247109542.80000001</v>
      </c>
      <c r="J383" s="83">
        <v>1385133827.46</v>
      </c>
    </row>
    <row r="384" spans="1:10" x14ac:dyDescent="0.3">
      <c r="A384" s="66">
        <v>43980</v>
      </c>
      <c r="B384" s="2">
        <v>237.2</v>
      </c>
      <c r="C384" s="5">
        <v>-1.80000000000001</v>
      </c>
      <c r="D384" s="4">
        <v>-7.5313807531381203E-3</v>
      </c>
      <c r="E384" s="2">
        <v>236.6</v>
      </c>
      <c r="F384" s="2">
        <v>234.8</v>
      </c>
      <c r="G384" s="2">
        <v>239.7</v>
      </c>
      <c r="H384" s="3">
        <v>1803669</v>
      </c>
      <c r="I384" s="2">
        <v>427574362.5</v>
      </c>
      <c r="J384" s="83">
        <v>957559464.96000004</v>
      </c>
    </row>
    <row r="385" spans="1:10" x14ac:dyDescent="0.3">
      <c r="A385" s="66">
        <v>43984</v>
      </c>
      <c r="B385" s="2">
        <v>241.1</v>
      </c>
      <c r="C385" s="5">
        <v>3.9000000000000101</v>
      </c>
      <c r="D385" s="4">
        <v>1.6441821247892102E-2</v>
      </c>
      <c r="E385" s="2">
        <v>241.3</v>
      </c>
      <c r="F385" s="2">
        <v>239</v>
      </c>
      <c r="G385" s="2">
        <v>243.4</v>
      </c>
      <c r="H385" s="3">
        <v>1136776</v>
      </c>
      <c r="I385" s="2">
        <v>273856202.10000002</v>
      </c>
      <c r="J385" s="83">
        <v>1231415667.0599999</v>
      </c>
    </row>
    <row r="386" spans="1:10" x14ac:dyDescent="0.3">
      <c r="A386" s="66">
        <v>43985</v>
      </c>
      <c r="B386" s="2">
        <v>250.2</v>
      </c>
      <c r="C386" s="5">
        <v>9.0999999999999908</v>
      </c>
      <c r="D386" s="4">
        <v>3.77436748237246E-2</v>
      </c>
      <c r="E386" s="2">
        <v>245</v>
      </c>
      <c r="F386" s="2">
        <v>242.7</v>
      </c>
      <c r="G386" s="2">
        <v>251.9</v>
      </c>
      <c r="H386" s="3">
        <v>1256747</v>
      </c>
      <c r="I386" s="2">
        <v>312140538.60000002</v>
      </c>
      <c r="J386" s="83">
        <v>1543556205.6600001</v>
      </c>
    </row>
    <row r="387" spans="1:10" x14ac:dyDescent="0.3">
      <c r="A387" s="66">
        <v>43986</v>
      </c>
      <c r="B387" s="2">
        <v>254.8</v>
      </c>
      <c r="C387" s="5">
        <v>4.6000000000000201</v>
      </c>
      <c r="D387" s="4">
        <v>1.8385291766586799E-2</v>
      </c>
      <c r="E387" s="2">
        <v>255</v>
      </c>
      <c r="F387" s="2">
        <v>250.2</v>
      </c>
      <c r="G387" s="2">
        <v>257.7</v>
      </c>
      <c r="H387" s="3">
        <v>1355534</v>
      </c>
      <c r="I387" s="2">
        <v>344526444</v>
      </c>
      <c r="J387" s="83">
        <v>1888082649.6600001</v>
      </c>
    </row>
    <row r="388" spans="1:10" x14ac:dyDescent="0.3">
      <c r="A388" s="66">
        <v>43987</v>
      </c>
      <c r="B388" s="2">
        <v>264.5</v>
      </c>
      <c r="C388" s="5">
        <v>9.6999999999999904</v>
      </c>
      <c r="D388" s="4">
        <v>3.80690737833594E-2</v>
      </c>
      <c r="E388" s="2">
        <v>258.5</v>
      </c>
      <c r="F388" s="2">
        <v>256.7</v>
      </c>
      <c r="G388" s="2">
        <v>265.60000000000002</v>
      </c>
      <c r="H388" s="3">
        <v>1477676</v>
      </c>
      <c r="I388" s="2">
        <v>386368778</v>
      </c>
      <c r="J388" s="83">
        <v>2274451427.6599998</v>
      </c>
    </row>
    <row r="389" spans="1:10" x14ac:dyDescent="0.3">
      <c r="A389" s="66">
        <v>43990</v>
      </c>
      <c r="B389" s="2">
        <v>257.39999999999998</v>
      </c>
      <c r="C389" s="5">
        <v>-7.1000000000000201</v>
      </c>
      <c r="D389" s="4">
        <v>-2.6843100189036E-2</v>
      </c>
      <c r="E389" s="2">
        <v>261.89999999999998</v>
      </c>
      <c r="F389" s="2">
        <v>256.10000000000002</v>
      </c>
      <c r="G389" s="2">
        <v>261.89999999999998</v>
      </c>
      <c r="H389" s="3">
        <v>957226</v>
      </c>
      <c r="I389" s="2">
        <v>247580228.40000001</v>
      </c>
      <c r="J389" s="83">
        <v>2026871199.26</v>
      </c>
    </row>
    <row r="390" spans="1:10" x14ac:dyDescent="0.3">
      <c r="A390" s="66">
        <v>43991</v>
      </c>
      <c r="B390" s="2">
        <v>251.3</v>
      </c>
      <c r="C390" s="5">
        <v>-6.0999999999999703</v>
      </c>
      <c r="D390" s="4">
        <v>-2.3698523698523599E-2</v>
      </c>
      <c r="E390" s="2">
        <v>259.3</v>
      </c>
      <c r="F390" s="2">
        <v>247.6</v>
      </c>
      <c r="G390" s="2">
        <v>260</v>
      </c>
      <c r="H390" s="3">
        <v>1061554</v>
      </c>
      <c r="I390" s="2">
        <v>266971249.5</v>
      </c>
      <c r="J390" s="83">
        <v>1759899949.76</v>
      </c>
    </row>
    <row r="391" spans="1:10" x14ac:dyDescent="0.3">
      <c r="A391" s="66">
        <v>43992</v>
      </c>
      <c r="B391" s="2">
        <v>248.2</v>
      </c>
      <c r="C391" s="5">
        <v>-3.1000000000000201</v>
      </c>
      <c r="D391" s="4">
        <v>-1.2335853561480399E-2</v>
      </c>
      <c r="E391" s="2">
        <v>253.2</v>
      </c>
      <c r="F391" s="2">
        <v>246.4</v>
      </c>
      <c r="G391" s="2">
        <v>255.5</v>
      </c>
      <c r="H391" s="3">
        <v>788808</v>
      </c>
      <c r="I391" s="2">
        <v>196600438.09999999</v>
      </c>
      <c r="J391" s="83">
        <v>1563299511.6600001</v>
      </c>
    </row>
    <row r="392" spans="1:10" x14ac:dyDescent="0.3">
      <c r="A392" s="66">
        <v>43993</v>
      </c>
      <c r="B392" s="2">
        <v>234.3</v>
      </c>
      <c r="C392" s="5">
        <v>-13.9</v>
      </c>
      <c r="D392" s="4">
        <v>-5.6003223207091002E-2</v>
      </c>
      <c r="E392" s="2">
        <v>242.1</v>
      </c>
      <c r="F392" s="2">
        <v>234.3</v>
      </c>
      <c r="G392" s="2">
        <v>243.2</v>
      </c>
      <c r="H392" s="3">
        <v>1101276</v>
      </c>
      <c r="I392" s="2">
        <v>261256074</v>
      </c>
      <c r="J392" s="83">
        <v>1302043437.6600001</v>
      </c>
    </row>
    <row r="393" spans="1:10" x14ac:dyDescent="0.3">
      <c r="A393" s="66">
        <v>43994</v>
      </c>
      <c r="B393" s="2">
        <v>230.1</v>
      </c>
      <c r="C393" s="5">
        <v>-4.2000000000000197</v>
      </c>
      <c r="D393" s="4">
        <v>-1.7925736235595499E-2</v>
      </c>
      <c r="E393" s="2">
        <v>230.1</v>
      </c>
      <c r="F393" s="2">
        <v>228.8</v>
      </c>
      <c r="G393" s="2">
        <v>239.5</v>
      </c>
      <c r="H393" s="3">
        <v>1400939</v>
      </c>
      <c r="I393" s="2">
        <v>325984571.80000001</v>
      </c>
      <c r="J393" s="83">
        <v>976058865.86000001</v>
      </c>
    </row>
    <row r="394" spans="1:10" x14ac:dyDescent="0.3">
      <c r="A394" s="66">
        <v>43997</v>
      </c>
      <c r="B394" s="2">
        <v>230.8</v>
      </c>
      <c r="C394" s="5">
        <v>0.70000000000001705</v>
      </c>
      <c r="D394" s="4">
        <v>3.0421555845285401E-3</v>
      </c>
      <c r="E394" s="2">
        <v>224.1</v>
      </c>
      <c r="F394" s="2">
        <v>222.5</v>
      </c>
      <c r="G394" s="2">
        <v>233.2</v>
      </c>
      <c r="H394" s="3">
        <v>807432</v>
      </c>
      <c r="I394" s="2">
        <v>184513855.30000001</v>
      </c>
      <c r="J394" s="83">
        <v>1160572721.1600001</v>
      </c>
    </row>
    <row r="395" spans="1:10" x14ac:dyDescent="0.3">
      <c r="A395" s="66">
        <v>43998</v>
      </c>
      <c r="B395" s="2">
        <v>240.5</v>
      </c>
      <c r="C395" s="5">
        <v>9.6999999999999904</v>
      </c>
      <c r="D395" s="4">
        <v>4.2027729636048498E-2</v>
      </c>
      <c r="E395" s="2">
        <v>238.1</v>
      </c>
      <c r="F395" s="2">
        <v>235.5</v>
      </c>
      <c r="G395" s="2">
        <v>243.3</v>
      </c>
      <c r="H395" s="3">
        <v>1033918</v>
      </c>
      <c r="I395" s="2">
        <v>248182907.5</v>
      </c>
      <c r="J395" s="83">
        <v>1408755628.6600001</v>
      </c>
    </row>
    <row r="396" spans="1:10" x14ac:dyDescent="0.3">
      <c r="A396" s="66">
        <v>43999</v>
      </c>
      <c r="B396" s="2">
        <v>241.4</v>
      </c>
      <c r="C396" s="5">
        <v>0.90000000000000602</v>
      </c>
      <c r="D396" s="4">
        <v>3.7422037422037702E-3</v>
      </c>
      <c r="E396" s="2">
        <v>240.5</v>
      </c>
      <c r="F396" s="2">
        <v>238</v>
      </c>
      <c r="G396" s="2">
        <v>242.8</v>
      </c>
      <c r="H396" s="3">
        <v>575952</v>
      </c>
      <c r="I396" s="2">
        <v>138579350</v>
      </c>
      <c r="J396" s="83">
        <v>1547334978.6600001</v>
      </c>
    </row>
    <row r="397" spans="1:10" x14ac:dyDescent="0.3">
      <c r="A397" s="66">
        <v>44000</v>
      </c>
      <c r="B397" s="2">
        <v>240.7</v>
      </c>
      <c r="C397" s="5">
        <v>-0.70000000000001705</v>
      </c>
      <c r="D397" s="4">
        <v>-2.8997514498758001E-3</v>
      </c>
      <c r="E397" s="2">
        <v>240.3</v>
      </c>
      <c r="F397" s="2">
        <v>237.4</v>
      </c>
      <c r="G397" s="2">
        <v>241.8</v>
      </c>
      <c r="H397" s="3">
        <v>724390</v>
      </c>
      <c r="I397" s="2">
        <v>174013322.80000001</v>
      </c>
      <c r="J397" s="83">
        <v>1373321655.8599999</v>
      </c>
    </row>
    <row r="398" spans="1:10" x14ac:dyDescent="0.3">
      <c r="A398" s="66">
        <v>44001</v>
      </c>
      <c r="B398" s="2">
        <v>237.6</v>
      </c>
      <c r="C398" s="5">
        <v>-3.0999999999999899</v>
      </c>
      <c r="D398" s="4">
        <v>-1.2879102617366E-2</v>
      </c>
      <c r="E398" s="2">
        <v>243.4</v>
      </c>
      <c r="F398" s="2">
        <v>237.6</v>
      </c>
      <c r="G398" s="2">
        <v>245.3</v>
      </c>
      <c r="H398" s="3">
        <v>1571117</v>
      </c>
      <c r="I398" s="2">
        <v>378357501.80000001</v>
      </c>
      <c r="J398" s="83">
        <v>994964154.05999994</v>
      </c>
    </row>
    <row r="399" spans="1:10" x14ac:dyDescent="0.3">
      <c r="A399" s="66">
        <v>44004</v>
      </c>
      <c r="B399" s="2">
        <v>235.8</v>
      </c>
      <c r="C399" s="5">
        <v>-1.7999999999999801</v>
      </c>
      <c r="D399" s="4">
        <v>-7.5757575757574996E-3</v>
      </c>
      <c r="E399" s="2">
        <v>235</v>
      </c>
      <c r="F399" s="2">
        <v>232.9</v>
      </c>
      <c r="G399" s="2">
        <v>237.6</v>
      </c>
      <c r="H399" s="3">
        <v>495339</v>
      </c>
      <c r="I399" s="2">
        <v>116544886.7</v>
      </c>
      <c r="J399" s="83">
        <v>878419267.36000001</v>
      </c>
    </row>
    <row r="400" spans="1:10" x14ac:dyDescent="0.3">
      <c r="A400" s="66">
        <v>44005</v>
      </c>
      <c r="B400" s="2">
        <v>242.7</v>
      </c>
      <c r="C400" s="5">
        <v>6.8999999999999799</v>
      </c>
      <c r="D400" s="4">
        <v>2.9262086513994801E-2</v>
      </c>
      <c r="E400" s="2">
        <v>238.9</v>
      </c>
      <c r="F400" s="2">
        <v>238.2</v>
      </c>
      <c r="G400" s="2">
        <v>245</v>
      </c>
      <c r="H400" s="3">
        <v>670771</v>
      </c>
      <c r="I400" s="2">
        <v>162605278.19999999</v>
      </c>
      <c r="J400" s="83">
        <v>1041024545.5599999</v>
      </c>
    </row>
    <row r="401" spans="1:10" x14ac:dyDescent="0.3">
      <c r="A401" s="66">
        <v>44006</v>
      </c>
      <c r="B401" s="2">
        <v>235.7</v>
      </c>
      <c r="C401" s="5">
        <v>-7</v>
      </c>
      <c r="D401" s="4">
        <v>-2.88421920065925E-2</v>
      </c>
      <c r="E401" s="2">
        <v>242</v>
      </c>
      <c r="F401" s="2">
        <v>235.1</v>
      </c>
      <c r="G401" s="2">
        <v>242.4</v>
      </c>
      <c r="H401" s="3">
        <v>647758</v>
      </c>
      <c r="I401" s="2">
        <v>153606584.09999999</v>
      </c>
      <c r="J401" s="83">
        <v>887417961.46000004</v>
      </c>
    </row>
    <row r="402" spans="1:10" x14ac:dyDescent="0.3">
      <c r="A402" s="66">
        <v>44007</v>
      </c>
      <c r="B402" s="2">
        <v>238</v>
      </c>
      <c r="C402" s="5">
        <v>2.30000000000001</v>
      </c>
      <c r="D402" s="4">
        <v>9.7581671616462102E-3</v>
      </c>
      <c r="E402" s="2">
        <v>234.8</v>
      </c>
      <c r="F402" s="2">
        <v>232</v>
      </c>
      <c r="G402" s="2">
        <v>240.7</v>
      </c>
      <c r="H402" s="3">
        <v>579942</v>
      </c>
      <c r="I402" s="2">
        <v>137793755.59999999</v>
      </c>
      <c r="J402" s="83">
        <v>1025211717.0599999</v>
      </c>
    </row>
    <row r="403" spans="1:10" x14ac:dyDescent="0.3">
      <c r="A403" s="66">
        <v>44008</v>
      </c>
      <c r="B403" s="2">
        <v>233</v>
      </c>
      <c r="C403" s="5">
        <v>-5</v>
      </c>
      <c r="D403" s="4">
        <v>-2.1008403361344501E-2</v>
      </c>
      <c r="E403" s="2">
        <v>237</v>
      </c>
      <c r="F403" s="2">
        <v>232.5</v>
      </c>
      <c r="G403" s="2">
        <v>239.2</v>
      </c>
      <c r="H403" s="3">
        <v>697488</v>
      </c>
      <c r="I403" s="2">
        <v>164324076</v>
      </c>
      <c r="J403" s="83">
        <v>860887641.05999994</v>
      </c>
    </row>
    <row r="404" spans="1:10" x14ac:dyDescent="0.3">
      <c r="A404" s="66">
        <v>44011</v>
      </c>
      <c r="B404" s="2">
        <v>231.4</v>
      </c>
      <c r="C404" s="5">
        <v>-1.5999999999999901</v>
      </c>
      <c r="D404" s="4">
        <v>-6.8669527896995496E-3</v>
      </c>
      <c r="E404" s="2">
        <v>231.9</v>
      </c>
      <c r="F404" s="2">
        <v>228.8</v>
      </c>
      <c r="G404" s="2">
        <v>235.1</v>
      </c>
      <c r="H404" s="3">
        <v>761998</v>
      </c>
      <c r="I404" s="2">
        <v>176406937.09999999</v>
      </c>
      <c r="J404" s="83">
        <v>684480703.96000004</v>
      </c>
    </row>
    <row r="405" spans="1:10" x14ac:dyDescent="0.3">
      <c r="A405" s="66">
        <v>44012</v>
      </c>
      <c r="B405" s="2">
        <v>233.6</v>
      </c>
      <c r="C405" s="5">
        <v>2.19999999999999</v>
      </c>
      <c r="D405" s="4">
        <v>9.5073465859982203E-3</v>
      </c>
      <c r="E405" s="2">
        <v>232.4</v>
      </c>
      <c r="F405" s="2">
        <v>230.7</v>
      </c>
      <c r="G405" s="2">
        <v>235.4</v>
      </c>
      <c r="H405" s="3">
        <v>627725</v>
      </c>
      <c r="I405" s="2">
        <v>146408029.19999999</v>
      </c>
      <c r="J405" s="83">
        <v>830888733.15999997</v>
      </c>
    </row>
    <row r="406" spans="1:10" x14ac:dyDescent="0.3">
      <c r="A406" s="66">
        <v>44013</v>
      </c>
      <c r="B406" s="2">
        <v>235.1</v>
      </c>
      <c r="C406" s="5">
        <v>1.5</v>
      </c>
      <c r="D406" s="4">
        <v>6.4212328767123301E-3</v>
      </c>
      <c r="E406" s="2">
        <v>229.9</v>
      </c>
      <c r="F406" s="2">
        <v>229.2</v>
      </c>
      <c r="G406" s="2">
        <v>237.3</v>
      </c>
      <c r="H406" s="3">
        <v>541284</v>
      </c>
      <c r="I406" s="2">
        <v>126405408.2</v>
      </c>
      <c r="J406" s="83">
        <v>957294141.36000001</v>
      </c>
    </row>
    <row r="407" spans="1:10" x14ac:dyDescent="0.3">
      <c r="A407" s="66">
        <v>44014</v>
      </c>
      <c r="B407" s="2">
        <v>244.6</v>
      </c>
      <c r="C407" s="5">
        <v>9.5</v>
      </c>
      <c r="D407" s="4">
        <v>4.0408336877924299E-2</v>
      </c>
      <c r="E407" s="2">
        <v>237.2</v>
      </c>
      <c r="F407" s="2">
        <v>235.6</v>
      </c>
      <c r="G407" s="2">
        <v>246</v>
      </c>
      <c r="H407" s="3">
        <v>878817</v>
      </c>
      <c r="I407" s="2">
        <v>213970078.40000001</v>
      </c>
      <c r="J407" s="83">
        <v>1171264219.76</v>
      </c>
    </row>
    <row r="408" spans="1:10" x14ac:dyDescent="0.3">
      <c r="A408" s="66">
        <v>44015</v>
      </c>
      <c r="B408" s="2">
        <v>241.4</v>
      </c>
      <c r="C408" s="5">
        <v>-3.19999999999999</v>
      </c>
      <c r="D408" s="4">
        <v>-1.3082583810302501E-2</v>
      </c>
      <c r="E408" s="2">
        <v>245</v>
      </c>
      <c r="F408" s="2">
        <v>240.7</v>
      </c>
      <c r="G408" s="2">
        <v>245.5</v>
      </c>
      <c r="H408" s="3">
        <v>431536</v>
      </c>
      <c r="I408" s="2">
        <v>104590473.40000001</v>
      </c>
      <c r="J408" s="83">
        <v>1066673746.36</v>
      </c>
    </row>
    <row r="409" spans="1:10" x14ac:dyDescent="0.3">
      <c r="A409" s="66">
        <v>44018</v>
      </c>
      <c r="B409" s="2">
        <v>247.9</v>
      </c>
      <c r="C409" s="5">
        <v>6.5</v>
      </c>
      <c r="D409" s="4">
        <v>2.6926263463131699E-2</v>
      </c>
      <c r="E409" s="2">
        <v>247.9</v>
      </c>
      <c r="F409" s="2">
        <v>245.3</v>
      </c>
      <c r="G409" s="2">
        <v>249.1</v>
      </c>
      <c r="H409" s="3">
        <v>557843</v>
      </c>
      <c r="I409" s="2">
        <v>138095811.90000001</v>
      </c>
      <c r="J409" s="83">
        <v>1204769558.26</v>
      </c>
    </row>
    <row r="410" spans="1:10" x14ac:dyDescent="0.3">
      <c r="A410" s="66">
        <v>44019</v>
      </c>
      <c r="B410" s="2">
        <v>241</v>
      </c>
      <c r="C410" s="5">
        <v>-6.9000000000000101</v>
      </c>
      <c r="D410" s="4">
        <v>-2.7833803953207E-2</v>
      </c>
      <c r="E410" s="2">
        <v>245.6</v>
      </c>
      <c r="F410" s="2">
        <v>240.7</v>
      </c>
      <c r="G410" s="2">
        <v>248.8</v>
      </c>
      <c r="H410" s="3">
        <v>626165</v>
      </c>
      <c r="I410" s="2">
        <v>152163345.80000001</v>
      </c>
      <c r="J410" s="83">
        <v>1052606212.46</v>
      </c>
    </row>
    <row r="411" spans="1:10" x14ac:dyDescent="0.3">
      <c r="A411" s="66">
        <v>44020</v>
      </c>
      <c r="B411" s="2">
        <v>236.5</v>
      </c>
      <c r="C411" s="5">
        <v>-4.5</v>
      </c>
      <c r="D411" s="4">
        <v>-1.8672199170124502E-2</v>
      </c>
      <c r="E411" s="2">
        <v>238.3</v>
      </c>
      <c r="F411" s="2">
        <v>234.2</v>
      </c>
      <c r="G411" s="2">
        <v>239.2</v>
      </c>
      <c r="H411" s="3">
        <v>633840</v>
      </c>
      <c r="I411" s="2">
        <v>149798877.19999999</v>
      </c>
      <c r="J411" s="83">
        <v>902807335.25999999</v>
      </c>
    </row>
    <row r="412" spans="1:10" x14ac:dyDescent="0.3">
      <c r="A412" s="66">
        <v>44021</v>
      </c>
      <c r="B412" s="2">
        <v>235.7</v>
      </c>
      <c r="C412" s="5">
        <v>-0.80000000000001104</v>
      </c>
      <c r="D412" s="4">
        <v>-3.38266384778017E-3</v>
      </c>
      <c r="E412" s="2">
        <v>237.3</v>
      </c>
      <c r="F412" s="2">
        <v>234.5</v>
      </c>
      <c r="G412" s="2">
        <v>240.3</v>
      </c>
      <c r="H412" s="3">
        <v>441217</v>
      </c>
      <c r="I412" s="2">
        <v>104747441.3</v>
      </c>
      <c r="J412" s="83">
        <v>798059893.96000004</v>
      </c>
    </row>
    <row r="413" spans="1:10" x14ac:dyDescent="0.3">
      <c r="A413" s="66">
        <v>44022</v>
      </c>
      <c r="B413" s="2">
        <v>235.6</v>
      </c>
      <c r="C413" s="5">
        <v>-9.9999999999994302E-2</v>
      </c>
      <c r="D413" s="4">
        <v>-4.2426813746285203E-4</v>
      </c>
      <c r="E413" s="2">
        <v>233.5</v>
      </c>
      <c r="F413" s="2">
        <v>231.7</v>
      </c>
      <c r="G413" s="2">
        <v>235.8</v>
      </c>
      <c r="H413" s="3">
        <v>507748</v>
      </c>
      <c r="I413" s="2">
        <v>119174696.2</v>
      </c>
      <c r="J413" s="83">
        <v>678885197.75999999</v>
      </c>
    </row>
    <row r="414" spans="1:10" x14ac:dyDescent="0.3">
      <c r="A414" s="66">
        <v>44025</v>
      </c>
      <c r="B414" s="2">
        <v>242</v>
      </c>
      <c r="C414" s="5">
        <v>6.4000000000000101</v>
      </c>
      <c r="D414" s="4">
        <v>2.7164685908319199E-2</v>
      </c>
      <c r="E414" s="2">
        <v>239.6</v>
      </c>
      <c r="F414" s="2">
        <v>237.6</v>
      </c>
      <c r="G414" s="2">
        <v>243.8</v>
      </c>
      <c r="H414" s="3">
        <v>467938</v>
      </c>
      <c r="I414" s="2">
        <v>112963533.7</v>
      </c>
      <c r="J414" s="83">
        <v>791848731.46000004</v>
      </c>
    </row>
    <row r="415" spans="1:10" x14ac:dyDescent="0.3">
      <c r="A415" s="66">
        <v>44026</v>
      </c>
      <c r="B415" s="2">
        <v>234.8</v>
      </c>
      <c r="C415" s="5">
        <v>-7.1999999999999904</v>
      </c>
      <c r="D415" s="4">
        <v>-2.97520661157024E-2</v>
      </c>
      <c r="E415" s="2">
        <v>238.5</v>
      </c>
      <c r="F415" s="2">
        <v>232.5</v>
      </c>
      <c r="G415" s="2">
        <v>239.6</v>
      </c>
      <c r="H415" s="3">
        <v>572256</v>
      </c>
      <c r="I415" s="2">
        <v>134326833.59999999</v>
      </c>
      <c r="J415" s="83">
        <v>657521897.86000001</v>
      </c>
    </row>
    <row r="416" spans="1:10" x14ac:dyDescent="0.3">
      <c r="A416" s="66">
        <v>44027</v>
      </c>
      <c r="B416" s="2">
        <v>242.4</v>
      </c>
      <c r="C416" s="5">
        <v>7.5999999999999899</v>
      </c>
      <c r="D416" s="4">
        <v>3.23679727427598E-2</v>
      </c>
      <c r="E416" s="2">
        <v>236.9</v>
      </c>
      <c r="F416" s="2">
        <v>236.4</v>
      </c>
      <c r="G416" s="2">
        <v>244.1</v>
      </c>
      <c r="H416" s="3">
        <v>567626</v>
      </c>
      <c r="I416" s="2">
        <v>137013371.69999999</v>
      </c>
      <c r="J416" s="83">
        <v>794535269.55999994</v>
      </c>
    </row>
    <row r="417" spans="1:10" x14ac:dyDescent="0.3">
      <c r="A417" s="66">
        <v>44028</v>
      </c>
      <c r="B417" s="2">
        <v>238.5</v>
      </c>
      <c r="C417" s="5">
        <v>-3.9000000000000101</v>
      </c>
      <c r="D417" s="4">
        <v>-1.60891089108911E-2</v>
      </c>
      <c r="E417" s="2">
        <v>239.6</v>
      </c>
      <c r="F417" s="2">
        <v>235.9</v>
      </c>
      <c r="G417" s="2">
        <v>240.9</v>
      </c>
      <c r="H417" s="3">
        <v>570959</v>
      </c>
      <c r="I417" s="2">
        <v>135968580.30000001</v>
      </c>
      <c r="J417" s="83">
        <v>658566689.25999999</v>
      </c>
    </row>
    <row r="418" spans="1:10" x14ac:dyDescent="0.3">
      <c r="A418" s="66">
        <v>44029</v>
      </c>
      <c r="B418" s="2">
        <v>237.8</v>
      </c>
      <c r="C418" s="5">
        <v>-0.69999999999998896</v>
      </c>
      <c r="D418" s="4">
        <v>-2.9350104821802502E-3</v>
      </c>
      <c r="E418" s="2">
        <v>240</v>
      </c>
      <c r="F418" s="2">
        <v>235.8</v>
      </c>
      <c r="G418" s="2">
        <v>240</v>
      </c>
      <c r="H418" s="3">
        <v>569342</v>
      </c>
      <c r="I418" s="2">
        <v>135194752.59999999</v>
      </c>
      <c r="J418" s="83">
        <v>523371936.66000003</v>
      </c>
    </row>
    <row r="419" spans="1:10" x14ac:dyDescent="0.3">
      <c r="A419" s="66">
        <v>44032</v>
      </c>
      <c r="B419" s="2">
        <v>242.2</v>
      </c>
      <c r="C419" s="5">
        <v>4.3999999999999799</v>
      </c>
      <c r="D419" s="4">
        <v>1.85029436501261E-2</v>
      </c>
      <c r="E419" s="2">
        <v>238</v>
      </c>
      <c r="F419" s="2">
        <v>235</v>
      </c>
      <c r="G419" s="2">
        <v>242.3</v>
      </c>
      <c r="H419" s="3">
        <v>427098</v>
      </c>
      <c r="I419" s="2">
        <v>102634378.40000001</v>
      </c>
      <c r="J419" s="83">
        <v>626006315.05999994</v>
      </c>
    </row>
    <row r="420" spans="1:10" x14ac:dyDescent="0.3">
      <c r="A420" s="66">
        <v>44033</v>
      </c>
      <c r="B420" s="2">
        <v>246.6</v>
      </c>
      <c r="C420" s="5">
        <v>4.4000000000000101</v>
      </c>
      <c r="D420" s="4">
        <v>1.8166804293971901E-2</v>
      </c>
      <c r="E420" s="2">
        <v>245.9</v>
      </c>
      <c r="F420" s="2">
        <v>245</v>
      </c>
      <c r="G420" s="2">
        <v>249.5</v>
      </c>
      <c r="H420" s="3">
        <v>546399</v>
      </c>
      <c r="I420" s="2">
        <v>135209087.30000001</v>
      </c>
      <c r="J420" s="83">
        <v>761215402.36000001</v>
      </c>
    </row>
    <row r="421" spans="1:10" x14ac:dyDescent="0.3">
      <c r="A421" s="66">
        <v>44034</v>
      </c>
      <c r="B421" s="2">
        <v>245</v>
      </c>
      <c r="C421" s="5">
        <v>-1.5999999999999901</v>
      </c>
      <c r="D421" s="4">
        <v>-6.48824006488238E-3</v>
      </c>
      <c r="E421" s="2">
        <v>247.1</v>
      </c>
      <c r="F421" s="2">
        <v>243.8</v>
      </c>
      <c r="G421" s="2">
        <v>249.1</v>
      </c>
      <c r="H421" s="3">
        <v>365331</v>
      </c>
      <c r="I421" s="2">
        <v>89729526.5</v>
      </c>
      <c r="J421" s="83">
        <v>671485875.86000001</v>
      </c>
    </row>
    <row r="422" spans="1:10" x14ac:dyDescent="0.3">
      <c r="A422" s="66">
        <v>44035</v>
      </c>
      <c r="B422" s="2">
        <v>243.6</v>
      </c>
      <c r="C422" s="5">
        <v>-1.4000000000000099</v>
      </c>
      <c r="D422" s="4">
        <v>-5.7142857142857403E-3</v>
      </c>
      <c r="E422" s="2">
        <v>246.2</v>
      </c>
      <c r="F422" s="2">
        <v>242.9</v>
      </c>
      <c r="G422" s="2">
        <v>247.3</v>
      </c>
      <c r="H422" s="3">
        <v>508799</v>
      </c>
      <c r="I422" s="2">
        <v>124282089.90000001</v>
      </c>
      <c r="J422" s="83">
        <v>547203785.96000004</v>
      </c>
    </row>
    <row r="423" spans="1:10" x14ac:dyDescent="0.3">
      <c r="A423" s="66">
        <v>44036</v>
      </c>
      <c r="B423" s="2">
        <v>239.1</v>
      </c>
      <c r="C423" s="5">
        <v>-4.5</v>
      </c>
      <c r="D423" s="4">
        <v>-1.8472906403940899E-2</v>
      </c>
      <c r="E423" s="2">
        <v>239.8</v>
      </c>
      <c r="F423" s="2">
        <v>236.9</v>
      </c>
      <c r="G423" s="2">
        <v>240.4</v>
      </c>
      <c r="H423" s="3">
        <v>401977</v>
      </c>
      <c r="I423" s="2">
        <v>96073509.099999994</v>
      </c>
      <c r="J423" s="83">
        <v>451130276.86000001</v>
      </c>
    </row>
    <row r="424" spans="1:10" x14ac:dyDescent="0.3">
      <c r="A424" s="66">
        <v>44039</v>
      </c>
      <c r="B424" s="2">
        <v>239.1</v>
      </c>
      <c r="C424" s="5">
        <v>0</v>
      </c>
      <c r="D424" s="4">
        <v>0</v>
      </c>
      <c r="E424" s="2">
        <v>238.8</v>
      </c>
      <c r="F424" s="2">
        <v>234.5</v>
      </c>
      <c r="G424" s="2">
        <v>240.9</v>
      </c>
      <c r="H424" s="3">
        <v>289135</v>
      </c>
      <c r="I424" s="2">
        <v>68974436.099999994</v>
      </c>
      <c r="J424" s="83">
        <v>382155840.75999999</v>
      </c>
    </row>
    <row r="425" spans="1:10" x14ac:dyDescent="0.3">
      <c r="A425" s="66">
        <v>44040</v>
      </c>
      <c r="B425" s="2">
        <v>238.9</v>
      </c>
      <c r="C425" s="5">
        <v>-0.19999999999998899</v>
      </c>
      <c r="D425" s="4">
        <v>-8.3647009619401398E-4</v>
      </c>
      <c r="E425" s="2">
        <v>239</v>
      </c>
      <c r="F425" s="2">
        <v>236</v>
      </c>
      <c r="G425" s="2">
        <v>241.1</v>
      </c>
      <c r="H425" s="3">
        <v>326138</v>
      </c>
      <c r="I425" s="2">
        <v>77800627.099999994</v>
      </c>
      <c r="J425" s="83">
        <v>304355213.66000003</v>
      </c>
    </row>
    <row r="426" spans="1:10" x14ac:dyDescent="0.3">
      <c r="A426" s="66">
        <v>44041</v>
      </c>
      <c r="B426" s="2">
        <v>242.5</v>
      </c>
      <c r="C426" s="5">
        <v>3.5999999999999899</v>
      </c>
      <c r="D426" s="4">
        <v>1.50690665550439E-2</v>
      </c>
      <c r="E426" s="2">
        <v>238.5</v>
      </c>
      <c r="F426" s="2">
        <v>236.4</v>
      </c>
      <c r="G426" s="2">
        <v>245.3</v>
      </c>
      <c r="H426" s="3">
        <v>464178</v>
      </c>
      <c r="I426" s="2">
        <v>112478127.8</v>
      </c>
      <c r="J426" s="83">
        <v>416833341.45999998</v>
      </c>
    </row>
    <row r="427" spans="1:10" x14ac:dyDescent="0.3">
      <c r="A427" s="66">
        <v>44042</v>
      </c>
      <c r="B427" s="2">
        <v>234.2</v>
      </c>
      <c r="C427" s="5">
        <v>-8.3000000000000096</v>
      </c>
      <c r="D427" s="4">
        <v>-3.4226804123711402E-2</v>
      </c>
      <c r="E427" s="2">
        <v>242</v>
      </c>
      <c r="F427" s="2">
        <v>231.9</v>
      </c>
      <c r="G427" s="2">
        <v>242.8</v>
      </c>
      <c r="H427" s="3">
        <v>682357</v>
      </c>
      <c r="I427" s="2">
        <v>161186916</v>
      </c>
      <c r="J427" s="83">
        <v>255646425.46000001</v>
      </c>
    </row>
    <row r="428" spans="1:10" x14ac:dyDescent="0.3">
      <c r="A428" s="66">
        <v>44043</v>
      </c>
      <c r="B428" s="2">
        <v>233.9</v>
      </c>
      <c r="C428" s="5">
        <v>-0.299999999999983</v>
      </c>
      <c r="D428" s="4">
        <v>-1.28095644748071E-3</v>
      </c>
      <c r="E428" s="2">
        <v>233.9</v>
      </c>
      <c r="F428" s="2">
        <v>231.2</v>
      </c>
      <c r="G428" s="2">
        <v>238.4</v>
      </c>
      <c r="H428" s="3">
        <v>656479</v>
      </c>
      <c r="I428" s="2">
        <v>154005699.5</v>
      </c>
      <c r="J428" s="83">
        <v>101640725.95999999</v>
      </c>
    </row>
    <row r="429" spans="1:10" x14ac:dyDescent="0.3">
      <c r="A429" s="66">
        <v>44046</v>
      </c>
      <c r="B429" s="2">
        <v>238.5</v>
      </c>
      <c r="C429" s="5">
        <v>4.5999999999999899</v>
      </c>
      <c r="D429" s="4">
        <v>1.9666524155621999E-2</v>
      </c>
      <c r="E429" s="2">
        <v>234.8</v>
      </c>
      <c r="F429" s="2">
        <v>233.1</v>
      </c>
      <c r="G429" s="2">
        <v>239.8</v>
      </c>
      <c r="H429" s="3">
        <v>445139</v>
      </c>
      <c r="I429" s="2">
        <v>105822860.3</v>
      </c>
      <c r="J429" s="83">
        <v>207463586.25999999</v>
      </c>
    </row>
    <row r="430" spans="1:10" x14ac:dyDescent="0.3">
      <c r="A430" s="66">
        <v>44047</v>
      </c>
      <c r="B430" s="2">
        <v>237.3</v>
      </c>
      <c r="C430" s="5">
        <v>-1.19999999999999</v>
      </c>
      <c r="D430" s="4">
        <v>-5.0314465408804604E-3</v>
      </c>
      <c r="E430" s="2">
        <v>239.8</v>
      </c>
      <c r="F430" s="2">
        <v>233.8</v>
      </c>
      <c r="G430" s="2">
        <v>241.7</v>
      </c>
      <c r="H430" s="3">
        <v>488071</v>
      </c>
      <c r="I430" s="2">
        <v>115573625.5</v>
      </c>
      <c r="J430" s="83">
        <v>91889960.759999901</v>
      </c>
    </row>
    <row r="431" spans="1:10" x14ac:dyDescent="0.3">
      <c r="A431" s="66">
        <v>44048</v>
      </c>
      <c r="B431" s="2">
        <v>239.8</v>
      </c>
      <c r="C431" s="5">
        <v>2.5</v>
      </c>
      <c r="D431" s="4">
        <v>1.0535187526338001E-2</v>
      </c>
      <c r="E431" s="2">
        <v>239</v>
      </c>
      <c r="F431" s="2">
        <v>237.6</v>
      </c>
      <c r="G431" s="2">
        <v>242.2</v>
      </c>
      <c r="H431" s="3">
        <v>508948</v>
      </c>
      <c r="I431" s="2">
        <v>121908366.8</v>
      </c>
      <c r="J431" s="83">
        <v>213798327.56</v>
      </c>
    </row>
    <row r="432" spans="1:10" x14ac:dyDescent="0.3">
      <c r="A432" s="66">
        <v>44049</v>
      </c>
      <c r="B432" s="2">
        <v>244.3</v>
      </c>
      <c r="C432" s="5">
        <v>4.5</v>
      </c>
      <c r="D432" s="4">
        <v>1.8765638031693101E-2</v>
      </c>
      <c r="E432" s="2">
        <v>243</v>
      </c>
      <c r="F432" s="2">
        <v>241.5</v>
      </c>
      <c r="G432" s="2">
        <v>250.2</v>
      </c>
      <c r="H432" s="3">
        <v>986147</v>
      </c>
      <c r="I432" s="2">
        <v>242530668.5</v>
      </c>
      <c r="J432" s="83">
        <v>456328996.06</v>
      </c>
    </row>
    <row r="433" spans="1:10" x14ac:dyDescent="0.3">
      <c r="A433" s="66">
        <v>44050</v>
      </c>
      <c r="B433" s="2">
        <v>249.4</v>
      </c>
      <c r="C433" s="5">
        <v>5.0999999999999899</v>
      </c>
      <c r="D433" s="4">
        <v>2.0875972165370401E-2</v>
      </c>
      <c r="E433" s="2">
        <v>245.8</v>
      </c>
      <c r="F433" s="2">
        <v>240.9</v>
      </c>
      <c r="G433" s="2">
        <v>249.4</v>
      </c>
      <c r="H433" s="3">
        <v>561498</v>
      </c>
      <c r="I433" s="2">
        <v>138527708.80000001</v>
      </c>
      <c r="J433" s="83">
        <v>594856704.86000001</v>
      </c>
    </row>
    <row r="434" spans="1:10" x14ac:dyDescent="0.3">
      <c r="A434" s="66">
        <v>44053</v>
      </c>
      <c r="B434" s="2">
        <v>253.8</v>
      </c>
      <c r="C434" s="5">
        <v>4.4000000000000101</v>
      </c>
      <c r="D434" s="4">
        <v>1.76423416198878E-2</v>
      </c>
      <c r="E434" s="2">
        <v>251.8</v>
      </c>
      <c r="F434" s="2">
        <v>249.6</v>
      </c>
      <c r="G434" s="2">
        <v>257</v>
      </c>
      <c r="H434" s="3">
        <v>758657</v>
      </c>
      <c r="I434" s="2">
        <v>192577694.90000001</v>
      </c>
      <c r="J434" s="83">
        <v>787434399.75999999</v>
      </c>
    </row>
    <row r="435" spans="1:10" x14ac:dyDescent="0.3">
      <c r="A435" s="66">
        <v>44054</v>
      </c>
      <c r="B435" s="2">
        <v>263.3</v>
      </c>
      <c r="C435" s="5">
        <v>9.5</v>
      </c>
      <c r="D435" s="4">
        <v>3.7431048069345899E-2</v>
      </c>
      <c r="E435" s="2">
        <v>257.89999999999998</v>
      </c>
      <c r="F435" s="2">
        <v>257.3</v>
      </c>
      <c r="G435" s="2">
        <v>266.3</v>
      </c>
      <c r="H435" s="3">
        <v>793921</v>
      </c>
      <c r="I435" s="2">
        <v>209026819.30000001</v>
      </c>
      <c r="J435" s="83">
        <v>996461219.05999994</v>
      </c>
    </row>
    <row r="436" spans="1:10" x14ac:dyDescent="0.3">
      <c r="A436" s="66">
        <v>44055</v>
      </c>
      <c r="B436" s="2">
        <v>263.7</v>
      </c>
      <c r="C436" s="5">
        <v>0.39999999999997699</v>
      </c>
      <c r="D436" s="4">
        <v>1.5191796429926999E-3</v>
      </c>
      <c r="E436" s="2">
        <v>262.2</v>
      </c>
      <c r="F436" s="2">
        <v>258.5</v>
      </c>
      <c r="G436" s="2">
        <v>264.60000000000002</v>
      </c>
      <c r="H436" s="3">
        <v>537268</v>
      </c>
      <c r="I436" s="2">
        <v>140791886.30000001</v>
      </c>
      <c r="J436" s="83">
        <v>1137253105.3599999</v>
      </c>
    </row>
    <row r="437" spans="1:10" x14ac:dyDescent="0.3">
      <c r="A437" s="66">
        <v>44056</v>
      </c>
      <c r="B437" s="2">
        <v>268.2</v>
      </c>
      <c r="C437" s="5">
        <v>4.5</v>
      </c>
      <c r="D437" s="4">
        <v>1.7064846416382298E-2</v>
      </c>
      <c r="E437" s="2">
        <v>264.3</v>
      </c>
      <c r="F437" s="2">
        <v>263.8</v>
      </c>
      <c r="G437" s="2">
        <v>270.89999999999998</v>
      </c>
      <c r="H437" s="3">
        <v>570422</v>
      </c>
      <c r="I437" s="2">
        <v>152851652.09999999</v>
      </c>
      <c r="J437" s="83">
        <v>1290104757.46</v>
      </c>
    </row>
    <row r="438" spans="1:10" x14ac:dyDescent="0.3">
      <c r="A438" s="66">
        <v>44057</v>
      </c>
      <c r="B438" s="2">
        <v>265.89999999999998</v>
      </c>
      <c r="C438" s="5">
        <v>-2.30000000000001</v>
      </c>
      <c r="D438" s="4">
        <v>-8.5756897837435207E-3</v>
      </c>
      <c r="E438" s="2">
        <v>267.10000000000002</v>
      </c>
      <c r="F438" s="2">
        <v>262.5</v>
      </c>
      <c r="G438" s="2">
        <v>267.10000000000002</v>
      </c>
      <c r="H438" s="3">
        <v>512540</v>
      </c>
      <c r="I438" s="2">
        <v>135853382.69999999</v>
      </c>
      <c r="J438" s="83">
        <v>1154251374.76</v>
      </c>
    </row>
    <row r="439" spans="1:10" x14ac:dyDescent="0.3">
      <c r="A439" s="66">
        <v>44060</v>
      </c>
      <c r="B439" s="2">
        <v>268.60000000000002</v>
      </c>
      <c r="C439" s="5">
        <v>2.7000000000000499</v>
      </c>
      <c r="D439" s="4">
        <v>1.01541933057542E-2</v>
      </c>
      <c r="E439" s="2">
        <v>266.60000000000002</v>
      </c>
      <c r="F439" s="2">
        <v>264.8</v>
      </c>
      <c r="G439" s="2">
        <v>268.60000000000002</v>
      </c>
      <c r="H439" s="3">
        <v>361128</v>
      </c>
      <c r="I439" s="2">
        <v>96649778.299999997</v>
      </c>
      <c r="J439" s="83">
        <v>1250901153.0599999</v>
      </c>
    </row>
    <row r="440" spans="1:10" x14ac:dyDescent="0.3">
      <c r="A440" s="66">
        <v>44061</v>
      </c>
      <c r="B440" s="2">
        <v>267.5</v>
      </c>
      <c r="C440" s="5">
        <v>-1.1000000000000201</v>
      </c>
      <c r="D440" s="4">
        <v>-4.0953090096799098E-3</v>
      </c>
      <c r="E440" s="2">
        <v>266.89999999999998</v>
      </c>
      <c r="F440" s="2">
        <v>265.7</v>
      </c>
      <c r="G440" s="2">
        <v>270.7</v>
      </c>
      <c r="H440" s="3">
        <v>423762</v>
      </c>
      <c r="I440" s="2">
        <v>113463574.5</v>
      </c>
      <c r="J440" s="83">
        <v>1137437578.5599999</v>
      </c>
    </row>
    <row r="441" spans="1:10" x14ac:dyDescent="0.3">
      <c r="A441" s="66">
        <v>44062</v>
      </c>
      <c r="B441" s="2">
        <v>261.60000000000002</v>
      </c>
      <c r="C441" s="5">
        <v>-5.8999999999999799</v>
      </c>
      <c r="D441" s="4">
        <v>-2.2056074766355099E-2</v>
      </c>
      <c r="E441" s="2">
        <v>267.39999999999998</v>
      </c>
      <c r="F441" s="2">
        <v>261.2</v>
      </c>
      <c r="G441" s="2">
        <v>267.5</v>
      </c>
      <c r="H441" s="3">
        <v>640923</v>
      </c>
      <c r="I441" s="2">
        <v>168494042.80000001</v>
      </c>
      <c r="J441" s="83">
        <v>968943535.75999999</v>
      </c>
    </row>
    <row r="442" spans="1:10" x14ac:dyDescent="0.3">
      <c r="A442" s="66">
        <v>44063</v>
      </c>
      <c r="B442" s="2">
        <v>260</v>
      </c>
      <c r="C442" s="5">
        <v>-1.6000000000000201</v>
      </c>
      <c r="D442" s="4">
        <v>-6.1162079510704197E-3</v>
      </c>
      <c r="E442" s="2">
        <v>259</v>
      </c>
      <c r="F442" s="2">
        <v>257.8</v>
      </c>
      <c r="G442" s="2">
        <v>261.39999999999998</v>
      </c>
      <c r="H442" s="3">
        <v>474382</v>
      </c>
      <c r="I442" s="2">
        <v>123103129.8</v>
      </c>
      <c r="J442" s="83">
        <v>845840405.96000004</v>
      </c>
    </row>
    <row r="443" spans="1:10" x14ac:dyDescent="0.3">
      <c r="A443" s="66">
        <v>44064</v>
      </c>
      <c r="B443" s="2">
        <v>258.5</v>
      </c>
      <c r="C443" s="5">
        <v>-1.5</v>
      </c>
      <c r="D443" s="4">
        <v>-5.7692307692307704E-3</v>
      </c>
      <c r="E443" s="2">
        <v>260.7</v>
      </c>
      <c r="F443" s="2">
        <v>254.1</v>
      </c>
      <c r="G443" s="2">
        <v>261.7</v>
      </c>
      <c r="H443" s="3">
        <v>555825</v>
      </c>
      <c r="I443" s="2">
        <v>143363975.09999999</v>
      </c>
      <c r="J443" s="83">
        <v>702476430.86000001</v>
      </c>
    </row>
    <row r="444" spans="1:10" x14ac:dyDescent="0.3">
      <c r="A444" s="66">
        <v>44067</v>
      </c>
      <c r="B444" s="2">
        <v>259</v>
      </c>
      <c r="C444" s="5">
        <v>0.5</v>
      </c>
      <c r="D444" s="4">
        <v>1.93423597678917E-3</v>
      </c>
      <c r="E444" s="2">
        <v>260.5</v>
      </c>
      <c r="F444" s="2">
        <v>258.39999999999998</v>
      </c>
      <c r="G444" s="2">
        <v>264</v>
      </c>
      <c r="H444" s="3">
        <v>436269</v>
      </c>
      <c r="I444" s="2">
        <v>113354594.5</v>
      </c>
      <c r="J444" s="83">
        <v>815831025.36000001</v>
      </c>
    </row>
    <row r="445" spans="1:10" x14ac:dyDescent="0.3">
      <c r="A445" s="66">
        <v>44068</v>
      </c>
      <c r="B445" s="2">
        <v>256.3</v>
      </c>
      <c r="C445" s="5">
        <v>-2.69999999999999</v>
      </c>
      <c r="D445" s="4">
        <v>-1.0424710424710401E-2</v>
      </c>
      <c r="E445" s="2">
        <v>259.89999999999998</v>
      </c>
      <c r="F445" s="2">
        <v>256</v>
      </c>
      <c r="G445" s="2">
        <v>261.60000000000002</v>
      </c>
      <c r="H445" s="3">
        <v>543448</v>
      </c>
      <c r="I445" s="2">
        <v>140130565.80000001</v>
      </c>
      <c r="J445" s="83">
        <v>675700459.55999994</v>
      </c>
    </row>
    <row r="446" spans="1:10" x14ac:dyDescent="0.3">
      <c r="A446" s="66">
        <v>44069</v>
      </c>
      <c r="B446" s="2">
        <v>257.3</v>
      </c>
      <c r="C446" s="5">
        <v>1</v>
      </c>
      <c r="D446" s="4">
        <v>3.9016777214202101E-3</v>
      </c>
      <c r="E446" s="2">
        <v>254</v>
      </c>
      <c r="F446" s="2">
        <v>252.8</v>
      </c>
      <c r="G446" s="2">
        <v>258.3</v>
      </c>
      <c r="H446" s="3">
        <v>459729</v>
      </c>
      <c r="I446" s="2">
        <v>117954049.5</v>
      </c>
      <c r="J446" s="83">
        <v>793654509.05999994</v>
      </c>
    </row>
    <row r="447" spans="1:10" x14ac:dyDescent="0.3">
      <c r="A447" s="66">
        <v>44070</v>
      </c>
      <c r="B447" s="2">
        <v>255.6</v>
      </c>
      <c r="C447" s="5">
        <v>-1.7000000000000199</v>
      </c>
      <c r="D447" s="4">
        <v>-6.6070734551108299E-3</v>
      </c>
      <c r="E447" s="2">
        <v>258</v>
      </c>
      <c r="F447" s="2">
        <v>255.2</v>
      </c>
      <c r="G447" s="2">
        <v>258.8</v>
      </c>
      <c r="H447" s="3">
        <v>491116</v>
      </c>
      <c r="I447" s="2">
        <v>125901403.7</v>
      </c>
      <c r="J447" s="83">
        <v>667753105.36000001</v>
      </c>
    </row>
    <row r="448" spans="1:10" x14ac:dyDescent="0.3">
      <c r="A448" s="66">
        <v>44071</v>
      </c>
      <c r="B448" s="2">
        <v>253</v>
      </c>
      <c r="C448" s="5">
        <v>-2.5999999999999899</v>
      </c>
      <c r="D448" s="4">
        <v>-1.01721439749609E-2</v>
      </c>
      <c r="E448" s="2">
        <v>253.5</v>
      </c>
      <c r="F448" s="2">
        <v>251.1</v>
      </c>
      <c r="G448" s="2">
        <v>255.2</v>
      </c>
      <c r="H448" s="3">
        <v>603196</v>
      </c>
      <c r="I448" s="2">
        <v>152614435.40000001</v>
      </c>
      <c r="J448" s="83">
        <v>515138669.95999998</v>
      </c>
    </row>
    <row r="449" spans="1:10" x14ac:dyDescent="0.3">
      <c r="A449" s="66">
        <v>44074</v>
      </c>
      <c r="B449" s="2">
        <v>254.6</v>
      </c>
      <c r="C449" s="5">
        <v>1.5999999999999901</v>
      </c>
      <c r="D449" s="4">
        <v>6.3241106719367397E-3</v>
      </c>
      <c r="E449" s="2">
        <v>254.7</v>
      </c>
      <c r="F449" s="2">
        <v>252.6</v>
      </c>
      <c r="G449" s="2">
        <v>259.2</v>
      </c>
      <c r="H449" s="3">
        <v>523859</v>
      </c>
      <c r="I449" s="2">
        <v>134123125.2</v>
      </c>
      <c r="J449" s="83">
        <v>649261795.15999997</v>
      </c>
    </row>
    <row r="450" spans="1:10" x14ac:dyDescent="0.3">
      <c r="A450" s="66">
        <v>44075</v>
      </c>
      <c r="B450" s="2">
        <v>255</v>
      </c>
      <c r="C450" s="5">
        <v>0.40000000000000602</v>
      </c>
      <c r="D450" s="4">
        <v>1.57109190887669E-3</v>
      </c>
      <c r="E450" s="2">
        <v>255</v>
      </c>
      <c r="F450" s="2">
        <v>250.2</v>
      </c>
      <c r="G450" s="2">
        <v>256.5</v>
      </c>
      <c r="H450" s="3">
        <v>514459</v>
      </c>
      <c r="I450" s="2">
        <v>130627392.40000001</v>
      </c>
      <c r="J450" s="83">
        <v>779889187.55999994</v>
      </c>
    </row>
    <row r="451" spans="1:10" x14ac:dyDescent="0.3">
      <c r="A451" s="66">
        <v>44076</v>
      </c>
      <c r="B451" s="2">
        <v>266.5</v>
      </c>
      <c r="C451" s="5">
        <v>11.5</v>
      </c>
      <c r="D451" s="4">
        <v>4.5098039215686302E-2</v>
      </c>
      <c r="E451" s="2">
        <v>258</v>
      </c>
      <c r="F451" s="2">
        <v>257.2</v>
      </c>
      <c r="G451" s="2">
        <v>267.39999999999998</v>
      </c>
      <c r="H451" s="3">
        <v>756812</v>
      </c>
      <c r="I451" s="2">
        <v>200642158.30000001</v>
      </c>
      <c r="J451" s="83">
        <v>980531345.86000001</v>
      </c>
    </row>
    <row r="452" spans="1:10" x14ac:dyDescent="0.3">
      <c r="A452" s="66">
        <v>44077</v>
      </c>
      <c r="B452" s="2">
        <v>266</v>
      </c>
      <c r="C452" s="5">
        <v>-0.5</v>
      </c>
      <c r="D452" s="4">
        <v>-1.87617260787992E-3</v>
      </c>
      <c r="E452" s="2">
        <v>269</v>
      </c>
      <c r="F452" s="2">
        <v>265.3</v>
      </c>
      <c r="G452" s="2">
        <v>273.2</v>
      </c>
      <c r="H452" s="3">
        <v>625550</v>
      </c>
      <c r="I452" s="2">
        <v>168672357.5</v>
      </c>
      <c r="J452" s="83">
        <v>811858988.36000001</v>
      </c>
    </row>
    <row r="453" spans="1:10" x14ac:dyDescent="0.3">
      <c r="A453" s="66">
        <v>44078</v>
      </c>
      <c r="B453" s="2">
        <v>262.7</v>
      </c>
      <c r="C453" s="5">
        <v>-3.30000000000001</v>
      </c>
      <c r="D453" s="4">
        <v>-1.2406015037594E-2</v>
      </c>
      <c r="E453" s="2">
        <v>264.7</v>
      </c>
      <c r="F453" s="2">
        <v>260.89999999999998</v>
      </c>
      <c r="G453" s="2">
        <v>269.5</v>
      </c>
      <c r="H453" s="3">
        <v>638143</v>
      </c>
      <c r="I453" s="2">
        <v>168957116.40000001</v>
      </c>
      <c r="J453" s="83">
        <v>642901871.96000004</v>
      </c>
    </row>
    <row r="454" spans="1:10" x14ac:dyDescent="0.3">
      <c r="A454" s="66">
        <v>44081</v>
      </c>
      <c r="B454" s="2">
        <v>263.10000000000002</v>
      </c>
      <c r="C454" s="5">
        <v>0.400000000000034</v>
      </c>
      <c r="D454" s="4">
        <v>1.5226494099734799E-3</v>
      </c>
      <c r="E454" s="2">
        <v>264.3</v>
      </c>
      <c r="F454" s="2">
        <v>263.10000000000002</v>
      </c>
      <c r="G454" s="2">
        <v>267</v>
      </c>
      <c r="H454" s="3">
        <v>488703</v>
      </c>
      <c r="I454" s="2">
        <v>129017229.3</v>
      </c>
      <c r="J454" s="83">
        <v>771919101.25999999</v>
      </c>
    </row>
    <row r="455" spans="1:10" x14ac:dyDescent="0.3">
      <c r="A455" s="66">
        <v>44082</v>
      </c>
      <c r="B455" s="2">
        <v>260</v>
      </c>
      <c r="C455" s="5">
        <v>-3.1000000000000201</v>
      </c>
      <c r="D455" s="4">
        <v>-1.17825921702775E-2</v>
      </c>
      <c r="E455" s="2">
        <v>264.7</v>
      </c>
      <c r="F455" s="2">
        <v>255.8</v>
      </c>
      <c r="G455" s="2">
        <v>265.3</v>
      </c>
      <c r="H455" s="3">
        <v>582280</v>
      </c>
      <c r="I455" s="2">
        <v>151536379.80000001</v>
      </c>
      <c r="J455" s="83">
        <v>620382721.46000004</v>
      </c>
    </row>
    <row r="456" spans="1:10" x14ac:dyDescent="0.3">
      <c r="A456" s="66">
        <v>44083</v>
      </c>
      <c r="B456" s="2">
        <v>266.89999999999998</v>
      </c>
      <c r="C456" s="5">
        <v>6.8999999999999799</v>
      </c>
      <c r="D456" s="4">
        <v>2.65384615384615E-2</v>
      </c>
      <c r="E456" s="2">
        <v>260</v>
      </c>
      <c r="F456" s="2">
        <v>258.8</v>
      </c>
      <c r="G456" s="2">
        <v>267.7</v>
      </c>
      <c r="H456" s="3">
        <v>577653</v>
      </c>
      <c r="I456" s="2">
        <v>152625454.40000001</v>
      </c>
      <c r="J456" s="83">
        <v>773008175.86000001</v>
      </c>
    </row>
    <row r="457" spans="1:10" x14ac:dyDescent="0.3">
      <c r="A457" s="66">
        <v>44084</v>
      </c>
      <c r="B457" s="2">
        <v>272</v>
      </c>
      <c r="C457" s="5">
        <v>5.1000000000000201</v>
      </c>
      <c r="D457" s="4">
        <v>1.9108280254777201E-2</v>
      </c>
      <c r="E457" s="2">
        <v>266.60000000000002</v>
      </c>
      <c r="F457" s="2">
        <v>266.3</v>
      </c>
      <c r="G457" s="2">
        <v>273.3</v>
      </c>
      <c r="H457" s="3">
        <v>568813</v>
      </c>
      <c r="I457" s="2">
        <v>154263155.90000001</v>
      </c>
      <c r="J457" s="83">
        <v>927271331.75999999</v>
      </c>
    </row>
    <row r="458" spans="1:10" x14ac:dyDescent="0.3">
      <c r="A458" s="66">
        <v>44085</v>
      </c>
      <c r="B458" s="2">
        <v>273.3</v>
      </c>
      <c r="C458" s="5">
        <v>1.30000000000001</v>
      </c>
      <c r="D458" s="4">
        <v>4.77941176470592E-3</v>
      </c>
      <c r="E458" s="2">
        <v>272.5</v>
      </c>
      <c r="F458" s="2">
        <v>270.7</v>
      </c>
      <c r="G458" s="2">
        <v>275.2</v>
      </c>
      <c r="H458" s="3">
        <v>502559</v>
      </c>
      <c r="I458" s="2">
        <v>137294294.90000001</v>
      </c>
      <c r="J458" s="83">
        <v>1064565626.66</v>
      </c>
    </row>
    <row r="459" spans="1:10" x14ac:dyDescent="0.3">
      <c r="A459" s="66">
        <v>44088</v>
      </c>
      <c r="B459" s="2">
        <v>275.8</v>
      </c>
      <c r="C459" s="5">
        <v>2.5</v>
      </c>
      <c r="D459" s="4">
        <v>9.1474570069520703E-3</v>
      </c>
      <c r="E459" s="2">
        <v>276.39999999999998</v>
      </c>
      <c r="F459" s="2">
        <v>274.2</v>
      </c>
      <c r="G459" s="2">
        <v>278.89999999999998</v>
      </c>
      <c r="H459" s="3">
        <v>383712</v>
      </c>
      <c r="I459" s="2">
        <v>105915126</v>
      </c>
      <c r="J459" s="83">
        <v>1170480752.6600001</v>
      </c>
    </row>
    <row r="460" spans="1:10" x14ac:dyDescent="0.3">
      <c r="A460" s="66">
        <v>44089</v>
      </c>
      <c r="B460" s="2">
        <v>279</v>
      </c>
      <c r="C460" s="5">
        <v>3.19999999999999</v>
      </c>
      <c r="D460" s="4">
        <v>1.1602610587382101E-2</v>
      </c>
      <c r="E460" s="2">
        <v>275.89999999999998</v>
      </c>
      <c r="F460" s="2">
        <v>275.89999999999998</v>
      </c>
      <c r="G460" s="2">
        <v>279.2</v>
      </c>
      <c r="H460" s="3">
        <v>472788</v>
      </c>
      <c r="I460" s="2">
        <v>131618156.09999999</v>
      </c>
      <c r="J460" s="83">
        <v>1302098908.76</v>
      </c>
    </row>
    <row r="461" spans="1:10" x14ac:dyDescent="0.3">
      <c r="A461" s="66">
        <v>44090</v>
      </c>
      <c r="B461" s="2">
        <v>282.89999999999998</v>
      </c>
      <c r="C461" s="5">
        <v>3.8999999999999799</v>
      </c>
      <c r="D461" s="4">
        <v>1.39784946236558E-2</v>
      </c>
      <c r="E461" s="2">
        <v>279.8</v>
      </c>
      <c r="F461" s="2">
        <v>279.2</v>
      </c>
      <c r="G461" s="2">
        <v>284.5</v>
      </c>
      <c r="H461" s="3">
        <v>632906</v>
      </c>
      <c r="I461" s="2">
        <v>178807021.90000001</v>
      </c>
      <c r="J461" s="83">
        <v>1480905930.6600001</v>
      </c>
    </row>
    <row r="462" spans="1:10" x14ac:dyDescent="0.3">
      <c r="A462" s="66">
        <v>44091</v>
      </c>
      <c r="B462" s="2">
        <v>279.5</v>
      </c>
      <c r="C462" s="5">
        <v>-3.3999999999999799</v>
      </c>
      <c r="D462" s="4">
        <v>-1.20183810533757E-2</v>
      </c>
      <c r="E462" s="2">
        <v>277.8</v>
      </c>
      <c r="F462" s="2">
        <v>275.89999999999998</v>
      </c>
      <c r="G462" s="2">
        <v>280.3</v>
      </c>
      <c r="H462" s="3">
        <v>619970</v>
      </c>
      <c r="I462" s="2">
        <v>172549558.5</v>
      </c>
      <c r="J462" s="83">
        <v>1308356372.1600001</v>
      </c>
    </row>
    <row r="463" spans="1:10" x14ac:dyDescent="0.3">
      <c r="A463" s="66">
        <v>44092</v>
      </c>
      <c r="B463" s="2">
        <v>279.60000000000002</v>
      </c>
      <c r="C463" s="5">
        <v>0.100000000000023</v>
      </c>
      <c r="D463" s="4">
        <v>3.5778175313067203E-4</v>
      </c>
      <c r="E463" s="2">
        <v>279</v>
      </c>
      <c r="F463" s="2">
        <v>278.2</v>
      </c>
      <c r="G463" s="2">
        <v>282.7</v>
      </c>
      <c r="H463" s="3">
        <v>1285851</v>
      </c>
      <c r="I463" s="2">
        <v>360701849.60000002</v>
      </c>
      <c r="J463" s="83">
        <v>1669058221.76</v>
      </c>
    </row>
    <row r="464" spans="1:10" x14ac:dyDescent="0.3">
      <c r="A464" s="66">
        <v>44095</v>
      </c>
      <c r="B464" s="2">
        <v>271.2</v>
      </c>
      <c r="C464" s="5">
        <v>-8.4000000000000306</v>
      </c>
      <c r="D464" s="4">
        <v>-3.0042918454935699E-2</v>
      </c>
      <c r="E464" s="2">
        <v>278.8</v>
      </c>
      <c r="F464" s="2">
        <v>268.3</v>
      </c>
      <c r="G464" s="2">
        <v>280.2</v>
      </c>
      <c r="H464" s="3">
        <v>763049</v>
      </c>
      <c r="I464" s="2">
        <v>207335898.19999999</v>
      </c>
      <c r="J464" s="83">
        <v>1461722323.5599999</v>
      </c>
    </row>
    <row r="465" spans="1:10" x14ac:dyDescent="0.3">
      <c r="A465" s="66">
        <v>44096</v>
      </c>
      <c r="B465" s="2">
        <v>271.8</v>
      </c>
      <c r="C465" s="5">
        <v>0.60000000000002296</v>
      </c>
      <c r="D465" s="4">
        <v>2.2123893805310602E-3</v>
      </c>
      <c r="E465" s="2">
        <v>270.89999999999998</v>
      </c>
      <c r="F465" s="2">
        <v>269.89999999999998</v>
      </c>
      <c r="G465" s="2">
        <v>272.8</v>
      </c>
      <c r="H465" s="3">
        <v>491399</v>
      </c>
      <c r="I465" s="2">
        <v>133443429.5</v>
      </c>
      <c r="J465" s="83">
        <v>1595165753.0599999</v>
      </c>
    </row>
    <row r="466" spans="1:10" x14ac:dyDescent="0.3">
      <c r="A466" s="66">
        <v>44097</v>
      </c>
      <c r="B466" s="2">
        <v>283.8</v>
      </c>
      <c r="C466" s="5">
        <v>12</v>
      </c>
      <c r="D466" s="4">
        <v>4.41501103752759E-2</v>
      </c>
      <c r="E466" s="2">
        <v>281.39999999999998</v>
      </c>
      <c r="F466" s="2">
        <v>280.3</v>
      </c>
      <c r="G466" s="2">
        <v>290</v>
      </c>
      <c r="H466" s="3">
        <v>792160</v>
      </c>
      <c r="I466" s="2">
        <v>226285614.09999999</v>
      </c>
      <c r="J466" s="83">
        <v>1821451367.1600001</v>
      </c>
    </row>
    <row r="467" spans="1:10" x14ac:dyDescent="0.3">
      <c r="A467" s="66">
        <v>44098</v>
      </c>
      <c r="B467" s="2">
        <v>278</v>
      </c>
      <c r="C467" s="5">
        <v>-5.8000000000000096</v>
      </c>
      <c r="D467" s="4">
        <v>-2.0436927413671601E-2</v>
      </c>
      <c r="E467" s="2">
        <v>281</v>
      </c>
      <c r="F467" s="2">
        <v>276.3</v>
      </c>
      <c r="G467" s="2">
        <v>283.60000000000002</v>
      </c>
      <c r="H467" s="3">
        <v>480117</v>
      </c>
      <c r="I467" s="2">
        <v>134264752.19999999</v>
      </c>
      <c r="J467" s="83">
        <v>1687186614.96</v>
      </c>
    </row>
    <row r="468" spans="1:10" x14ac:dyDescent="0.3">
      <c r="A468" s="66">
        <v>44099</v>
      </c>
      <c r="B468" s="2">
        <v>278.5</v>
      </c>
      <c r="C468" s="5">
        <v>0.5</v>
      </c>
      <c r="D468" s="4">
        <v>1.79856115107914E-3</v>
      </c>
      <c r="E468" s="2">
        <v>278.89999999999998</v>
      </c>
      <c r="F468" s="2">
        <v>273.10000000000002</v>
      </c>
      <c r="G468" s="2">
        <v>279.7</v>
      </c>
      <c r="H468" s="3">
        <v>461393</v>
      </c>
      <c r="I468" s="2">
        <v>127714525.90000001</v>
      </c>
      <c r="J468" s="83">
        <v>1814901140.8599999</v>
      </c>
    </row>
    <row r="469" spans="1:10" x14ac:dyDescent="0.3">
      <c r="A469" s="66">
        <v>44102</v>
      </c>
      <c r="B469" s="2">
        <v>283.7</v>
      </c>
      <c r="C469" s="5">
        <v>5.1999999999999904</v>
      </c>
      <c r="D469" s="4">
        <v>1.8671454219030499E-2</v>
      </c>
      <c r="E469" s="2">
        <v>282.39999999999998</v>
      </c>
      <c r="F469" s="2">
        <v>280.10000000000002</v>
      </c>
      <c r="G469" s="2">
        <v>285.60000000000002</v>
      </c>
      <c r="H469" s="3">
        <v>481503</v>
      </c>
      <c r="I469" s="2">
        <v>136463360.69999999</v>
      </c>
      <c r="J469" s="83">
        <v>1951364501.5599999</v>
      </c>
    </row>
    <row r="470" spans="1:10" x14ac:dyDescent="0.3">
      <c r="A470" s="66">
        <v>44103</v>
      </c>
      <c r="B470" s="2">
        <v>281.2</v>
      </c>
      <c r="C470" s="5">
        <v>-2.5</v>
      </c>
      <c r="D470" s="4">
        <v>-8.8121254846668991E-3</v>
      </c>
      <c r="E470" s="2">
        <v>281.8</v>
      </c>
      <c r="F470" s="2">
        <v>279.8</v>
      </c>
      <c r="G470" s="2">
        <v>282.89999999999998</v>
      </c>
      <c r="H470" s="3">
        <v>290686</v>
      </c>
      <c r="I470" s="2">
        <v>81763952.900000006</v>
      </c>
      <c r="J470" s="83">
        <v>1869600548.6600001</v>
      </c>
    </row>
    <row r="471" spans="1:10" x14ac:dyDescent="0.3">
      <c r="A471" s="66">
        <v>44104</v>
      </c>
      <c r="B471" s="2">
        <v>276.10000000000002</v>
      </c>
      <c r="C471" s="5">
        <v>-5.0999999999999703</v>
      </c>
      <c r="D471" s="4">
        <v>-1.8136557610241699E-2</v>
      </c>
      <c r="E471" s="2">
        <v>279.10000000000002</v>
      </c>
      <c r="F471" s="2">
        <v>276.10000000000002</v>
      </c>
      <c r="G471" s="2">
        <v>280.2</v>
      </c>
      <c r="H471" s="3">
        <v>479427</v>
      </c>
      <c r="I471" s="2">
        <v>132950039.59999999</v>
      </c>
      <c r="J471" s="83">
        <v>1736650509.0599999</v>
      </c>
    </row>
    <row r="472" spans="1:10" x14ac:dyDescent="0.3">
      <c r="A472" s="66">
        <v>44105</v>
      </c>
      <c r="B472" s="2">
        <v>278.89999999999998</v>
      </c>
      <c r="C472" s="5">
        <v>2.7999999999999501</v>
      </c>
      <c r="D472" s="4">
        <v>1.0141253169141501E-2</v>
      </c>
      <c r="E472" s="2">
        <v>279.39999999999998</v>
      </c>
      <c r="F472" s="2">
        <v>276.60000000000002</v>
      </c>
      <c r="G472" s="2">
        <v>281.10000000000002</v>
      </c>
      <c r="H472" s="3">
        <v>404356</v>
      </c>
      <c r="I472" s="2">
        <v>112699829.2</v>
      </c>
      <c r="J472" s="83">
        <v>1849350338.26</v>
      </c>
    </row>
    <row r="473" spans="1:10" x14ac:dyDescent="0.3">
      <c r="A473" s="66">
        <v>44106</v>
      </c>
      <c r="B473" s="2">
        <v>276.89999999999998</v>
      </c>
      <c r="C473" s="5">
        <v>-2</v>
      </c>
      <c r="D473" s="4">
        <v>-7.1710290426676201E-3</v>
      </c>
      <c r="E473" s="2">
        <v>276.5</v>
      </c>
      <c r="F473" s="2">
        <v>274.8</v>
      </c>
      <c r="G473" s="2">
        <v>279.2</v>
      </c>
      <c r="H473" s="3">
        <v>395373</v>
      </c>
      <c r="I473" s="2">
        <v>109436160.3</v>
      </c>
      <c r="J473" s="83">
        <v>1739914177.96</v>
      </c>
    </row>
    <row r="474" spans="1:10" x14ac:dyDescent="0.3">
      <c r="A474" s="66">
        <v>44109</v>
      </c>
      <c r="B474" s="2">
        <v>273.5</v>
      </c>
      <c r="C474" s="5">
        <v>-3.3999999999999799</v>
      </c>
      <c r="D474" s="4">
        <v>-1.2278801011195301E-2</v>
      </c>
      <c r="E474" s="2">
        <v>278.10000000000002</v>
      </c>
      <c r="F474" s="2">
        <v>271.10000000000002</v>
      </c>
      <c r="G474" s="2">
        <v>279.60000000000002</v>
      </c>
      <c r="H474" s="3">
        <v>431461</v>
      </c>
      <c r="I474" s="2">
        <v>118413875.09999999</v>
      </c>
      <c r="J474" s="83">
        <v>1621500302.8599999</v>
      </c>
    </row>
    <row r="475" spans="1:10" x14ac:dyDescent="0.3">
      <c r="A475" s="66">
        <v>44110</v>
      </c>
      <c r="B475" s="2">
        <v>276.2</v>
      </c>
      <c r="C475" s="5">
        <v>2.69999999999999</v>
      </c>
      <c r="D475" s="4">
        <v>9.8720292504569998E-3</v>
      </c>
      <c r="E475" s="2">
        <v>273</v>
      </c>
      <c r="F475" s="2">
        <v>272</v>
      </c>
      <c r="G475" s="2">
        <v>277.3</v>
      </c>
      <c r="H475" s="3">
        <v>312178</v>
      </c>
      <c r="I475" s="2">
        <v>85940701.400000006</v>
      </c>
      <c r="J475" s="83">
        <v>1707441004.26</v>
      </c>
    </row>
    <row r="476" spans="1:10" x14ac:dyDescent="0.3">
      <c r="A476" s="66">
        <v>44111</v>
      </c>
      <c r="B476" s="2">
        <v>277.10000000000002</v>
      </c>
      <c r="C476" s="5">
        <v>0.900000000000034</v>
      </c>
      <c r="D476" s="4">
        <v>3.2585083272991802E-3</v>
      </c>
      <c r="E476" s="2">
        <v>276.89999999999998</v>
      </c>
      <c r="F476" s="2">
        <v>276.60000000000002</v>
      </c>
      <c r="G476" s="2">
        <v>280.10000000000002</v>
      </c>
      <c r="H476" s="3">
        <v>311311</v>
      </c>
      <c r="I476" s="2">
        <v>86491173.099999994</v>
      </c>
      <c r="J476" s="83">
        <v>1793932177.3599999</v>
      </c>
    </row>
    <row r="477" spans="1:10" x14ac:dyDescent="0.3">
      <c r="A477" s="66">
        <v>44112</v>
      </c>
      <c r="B477" s="2">
        <v>277.3</v>
      </c>
      <c r="C477" s="5">
        <v>0.19999999999998899</v>
      </c>
      <c r="D477" s="4">
        <v>7.2176109707682695E-4</v>
      </c>
      <c r="E477" s="2">
        <v>278.8</v>
      </c>
      <c r="F477" s="2">
        <v>275.8</v>
      </c>
      <c r="G477" s="2">
        <v>279.8</v>
      </c>
      <c r="H477" s="3">
        <v>327518</v>
      </c>
      <c r="I477" s="2">
        <v>90880301.799999997</v>
      </c>
      <c r="J477" s="83">
        <v>1884812479.1600001</v>
      </c>
    </row>
    <row r="478" spans="1:10" x14ac:dyDescent="0.3">
      <c r="A478" s="66">
        <v>44113</v>
      </c>
      <c r="B478" s="2">
        <v>282.5</v>
      </c>
      <c r="C478" s="5">
        <v>5.1999999999999904</v>
      </c>
      <c r="D478" s="4">
        <v>1.8752253876667801E-2</v>
      </c>
      <c r="E478" s="2">
        <v>277.7</v>
      </c>
      <c r="F478" s="2">
        <v>277.39999999999998</v>
      </c>
      <c r="G478" s="2">
        <v>282.89999999999998</v>
      </c>
      <c r="H478" s="3">
        <v>444622</v>
      </c>
      <c r="I478" s="2">
        <v>125022448.2</v>
      </c>
      <c r="J478" s="83">
        <v>2009834927.3599999</v>
      </c>
    </row>
    <row r="479" spans="1:10" x14ac:dyDescent="0.3">
      <c r="A479" s="66">
        <v>44116</v>
      </c>
      <c r="B479" s="2">
        <v>286.3</v>
      </c>
      <c r="C479" s="5">
        <v>3.80000000000001</v>
      </c>
      <c r="D479" s="4">
        <v>1.34513274336284E-2</v>
      </c>
      <c r="E479" s="2">
        <v>283.60000000000002</v>
      </c>
      <c r="F479" s="2">
        <v>281.39999999999998</v>
      </c>
      <c r="G479" s="2">
        <v>286.39999999999998</v>
      </c>
      <c r="H479" s="3">
        <v>333383</v>
      </c>
      <c r="I479" s="2">
        <v>94995252.900000006</v>
      </c>
      <c r="J479" s="83">
        <v>2104830180.26</v>
      </c>
    </row>
    <row r="480" spans="1:10" x14ac:dyDescent="0.3">
      <c r="A480" s="66">
        <v>44117</v>
      </c>
      <c r="B480" s="2">
        <v>286.5</v>
      </c>
      <c r="C480" s="5">
        <v>0.19999999999998899</v>
      </c>
      <c r="D480" s="4">
        <v>6.9856793573170998E-4</v>
      </c>
      <c r="E480" s="2">
        <v>286.2</v>
      </c>
      <c r="F480" s="2">
        <v>284.10000000000002</v>
      </c>
      <c r="G480" s="2">
        <v>286.5</v>
      </c>
      <c r="H480" s="3">
        <v>293113</v>
      </c>
      <c r="I480" s="2">
        <v>83740325.599999994</v>
      </c>
      <c r="J480" s="83">
        <v>2188570505.8600001</v>
      </c>
    </row>
    <row r="481" spans="1:10" x14ac:dyDescent="0.3">
      <c r="A481" s="66">
        <v>44118</v>
      </c>
      <c r="B481" s="2">
        <v>284.8</v>
      </c>
      <c r="C481" s="5">
        <v>-1.69999999999999</v>
      </c>
      <c r="D481" s="4">
        <v>-5.9336823734729097E-3</v>
      </c>
      <c r="E481" s="2">
        <v>286.2</v>
      </c>
      <c r="F481" s="2">
        <v>283.5</v>
      </c>
      <c r="G481" s="2">
        <v>286.7</v>
      </c>
      <c r="H481" s="3">
        <v>251996</v>
      </c>
      <c r="I481" s="2">
        <v>71857299.900000006</v>
      </c>
      <c r="J481" s="83">
        <v>2116713205.96</v>
      </c>
    </row>
    <row r="482" spans="1:10" x14ac:dyDescent="0.3">
      <c r="A482" s="66">
        <v>44119</v>
      </c>
      <c r="B482" s="2">
        <v>277</v>
      </c>
      <c r="C482" s="5">
        <v>-7.8000000000000096</v>
      </c>
      <c r="D482" s="4">
        <v>-2.73876404494382E-2</v>
      </c>
      <c r="E482" s="2">
        <v>282.60000000000002</v>
      </c>
      <c r="F482" s="2">
        <v>274.8</v>
      </c>
      <c r="G482" s="2">
        <v>283.3</v>
      </c>
      <c r="H482" s="3">
        <v>536244</v>
      </c>
      <c r="I482" s="2">
        <v>148680266.40000001</v>
      </c>
      <c r="J482" s="83">
        <v>1968032939.5599999</v>
      </c>
    </row>
    <row r="483" spans="1:10" x14ac:dyDescent="0.3">
      <c r="A483" s="66">
        <v>44120</v>
      </c>
      <c r="B483" s="2">
        <v>284</v>
      </c>
      <c r="C483" s="5">
        <v>7</v>
      </c>
      <c r="D483" s="4">
        <v>2.5270758122743701E-2</v>
      </c>
      <c r="E483" s="2">
        <v>278.89999999999998</v>
      </c>
      <c r="F483" s="2">
        <v>278.60000000000002</v>
      </c>
      <c r="G483" s="2">
        <v>286.5</v>
      </c>
      <c r="H483" s="3">
        <v>552130</v>
      </c>
      <c r="I483" s="2">
        <v>156567923.30000001</v>
      </c>
      <c r="J483" s="83">
        <v>2124600862.8599999</v>
      </c>
    </row>
    <row r="484" spans="1:10" x14ac:dyDescent="0.3">
      <c r="A484" s="66">
        <v>44123</v>
      </c>
      <c r="B484" s="2">
        <v>284.10000000000002</v>
      </c>
      <c r="C484" s="5">
        <v>0.100000000000023</v>
      </c>
      <c r="D484" s="4">
        <v>3.5211267605641801E-4</v>
      </c>
      <c r="E484" s="2">
        <v>284.5</v>
      </c>
      <c r="F484" s="2">
        <v>283.10000000000002</v>
      </c>
      <c r="G484" s="2">
        <v>286.60000000000002</v>
      </c>
      <c r="H484" s="3">
        <v>305746</v>
      </c>
      <c r="I484" s="2">
        <v>86941681.799999997</v>
      </c>
      <c r="J484" s="83">
        <v>2211542544.6599998</v>
      </c>
    </row>
    <row r="485" spans="1:10" x14ac:dyDescent="0.3">
      <c r="A485" s="66">
        <v>44124</v>
      </c>
      <c r="B485" s="2">
        <v>281.60000000000002</v>
      </c>
      <c r="C485" s="5">
        <v>-2.5</v>
      </c>
      <c r="D485" s="4">
        <v>-8.79971840901091E-3</v>
      </c>
      <c r="E485" s="2">
        <v>284</v>
      </c>
      <c r="F485" s="2">
        <v>281.2</v>
      </c>
      <c r="G485" s="2">
        <v>285.3</v>
      </c>
      <c r="H485" s="3">
        <v>263818</v>
      </c>
      <c r="I485" s="2">
        <v>74585492.299999997</v>
      </c>
      <c r="J485" s="83">
        <v>2136957052.3599999</v>
      </c>
    </row>
    <row r="486" spans="1:10" x14ac:dyDescent="0.3">
      <c r="A486" s="66">
        <v>44125</v>
      </c>
      <c r="B486" s="2">
        <v>274.5</v>
      </c>
      <c r="C486" s="5">
        <v>-7.1000000000000201</v>
      </c>
      <c r="D486" s="4">
        <v>-2.5213068181818302E-2</v>
      </c>
      <c r="E486" s="2">
        <v>281.10000000000002</v>
      </c>
      <c r="F486" s="2">
        <v>274.5</v>
      </c>
      <c r="G486" s="2">
        <v>281.5</v>
      </c>
      <c r="H486" s="3">
        <v>433261</v>
      </c>
      <c r="I486" s="2">
        <v>119732298.5</v>
      </c>
      <c r="J486" s="83">
        <v>2017224753.8599999</v>
      </c>
    </row>
    <row r="487" spans="1:10" x14ac:dyDescent="0.3">
      <c r="A487" s="66">
        <v>44126</v>
      </c>
      <c r="B487" s="2">
        <v>282.10000000000002</v>
      </c>
      <c r="C487" s="5">
        <v>7.6000000000000201</v>
      </c>
      <c r="D487" s="4">
        <v>2.76867030965392E-2</v>
      </c>
      <c r="E487" s="2">
        <v>270.39999999999998</v>
      </c>
      <c r="F487" s="2">
        <v>270.10000000000002</v>
      </c>
      <c r="G487" s="2">
        <v>284.2</v>
      </c>
      <c r="H487" s="3">
        <v>618056</v>
      </c>
      <c r="I487" s="2">
        <v>173029240</v>
      </c>
      <c r="J487" s="83">
        <v>2190253993.8600001</v>
      </c>
    </row>
    <row r="488" spans="1:10" x14ac:dyDescent="0.3">
      <c r="A488" s="66">
        <v>44127</v>
      </c>
      <c r="B488" s="2">
        <v>281.8</v>
      </c>
      <c r="C488" s="5">
        <v>-0.30000000000001098</v>
      </c>
      <c r="D488" s="4">
        <v>-1.0634526763559399E-3</v>
      </c>
      <c r="E488" s="2">
        <v>280.7</v>
      </c>
      <c r="F488" s="2">
        <v>280</v>
      </c>
      <c r="G488" s="2">
        <v>284.89999999999998</v>
      </c>
      <c r="H488" s="3">
        <v>367145</v>
      </c>
      <c r="I488" s="2">
        <v>103621343.90000001</v>
      </c>
      <c r="J488" s="83">
        <v>2086632649.96</v>
      </c>
    </row>
    <row r="489" spans="1:10" x14ac:dyDescent="0.3">
      <c r="A489" s="66">
        <v>44130</v>
      </c>
      <c r="B489" s="2">
        <v>274</v>
      </c>
      <c r="C489" s="5">
        <v>-7.8000000000000096</v>
      </c>
      <c r="D489" s="4">
        <v>-2.7679205110007099E-2</v>
      </c>
      <c r="E489" s="2">
        <v>278.89999999999998</v>
      </c>
      <c r="F489" s="2">
        <v>272.89999999999998</v>
      </c>
      <c r="G489" s="2">
        <v>280.5</v>
      </c>
      <c r="H489" s="3">
        <v>390949</v>
      </c>
      <c r="I489" s="2">
        <v>107908515.59999999</v>
      </c>
      <c r="J489" s="83">
        <v>1978724134.3599999</v>
      </c>
    </row>
    <row r="490" spans="1:10" x14ac:dyDescent="0.3">
      <c r="A490" s="66">
        <v>44131</v>
      </c>
      <c r="B490" s="2">
        <v>272.89999999999998</v>
      </c>
      <c r="C490" s="5">
        <v>-1.1000000000000201</v>
      </c>
      <c r="D490" s="4">
        <v>-4.0145985401460697E-3</v>
      </c>
      <c r="E490" s="2">
        <v>274.8</v>
      </c>
      <c r="F490" s="2">
        <v>270.2</v>
      </c>
      <c r="G490" s="2">
        <v>275.2</v>
      </c>
      <c r="H490" s="3">
        <v>546412</v>
      </c>
      <c r="I490" s="2">
        <v>148955140.59999999</v>
      </c>
      <c r="J490" s="83">
        <v>1829768993.76</v>
      </c>
    </row>
    <row r="491" spans="1:10" x14ac:dyDescent="0.3">
      <c r="A491" s="66">
        <v>44132</v>
      </c>
      <c r="B491" s="2">
        <v>257</v>
      </c>
      <c r="C491" s="5">
        <v>-15.9</v>
      </c>
      <c r="D491" s="4">
        <v>-5.8263100036643402E-2</v>
      </c>
      <c r="E491" s="2">
        <v>265.8</v>
      </c>
      <c r="F491" s="2">
        <v>254.7</v>
      </c>
      <c r="G491" s="2">
        <v>268.39999999999998</v>
      </c>
      <c r="H491" s="3">
        <v>959468</v>
      </c>
      <c r="I491" s="2">
        <v>249059108.19999999</v>
      </c>
      <c r="J491" s="83">
        <v>1580709885.5599999</v>
      </c>
    </row>
    <row r="492" spans="1:10" x14ac:dyDescent="0.3">
      <c r="A492" s="66">
        <v>44133</v>
      </c>
      <c r="B492" s="2">
        <v>258.8</v>
      </c>
      <c r="C492" s="5">
        <v>1.80000000000001</v>
      </c>
      <c r="D492" s="4">
        <v>7.0038910505837004E-3</v>
      </c>
      <c r="E492" s="2">
        <v>259.39999999999998</v>
      </c>
      <c r="F492" s="2">
        <v>257.3</v>
      </c>
      <c r="G492" s="2">
        <v>264</v>
      </c>
      <c r="H492" s="3">
        <v>680710</v>
      </c>
      <c r="I492" s="2">
        <v>177112593.09999999</v>
      </c>
      <c r="J492" s="83">
        <v>1757822478.6600001</v>
      </c>
    </row>
    <row r="493" spans="1:10" x14ac:dyDescent="0.3">
      <c r="A493" s="66">
        <v>44134</v>
      </c>
      <c r="B493" s="2">
        <v>255</v>
      </c>
      <c r="C493" s="5">
        <v>-3.80000000000001</v>
      </c>
      <c r="D493" s="4">
        <v>-1.46831530139104E-2</v>
      </c>
      <c r="E493" s="2">
        <v>254.5</v>
      </c>
      <c r="F493" s="2">
        <v>253.5</v>
      </c>
      <c r="G493" s="2">
        <v>258.8</v>
      </c>
      <c r="H493" s="3">
        <v>535545</v>
      </c>
      <c r="I493" s="2">
        <v>136924316</v>
      </c>
      <c r="J493" s="83">
        <v>1620898162.6600001</v>
      </c>
    </row>
    <row r="494" spans="1:10" x14ac:dyDescent="0.3">
      <c r="A494" s="66">
        <v>44137</v>
      </c>
      <c r="B494" s="2">
        <v>260</v>
      </c>
      <c r="C494" s="5">
        <v>5</v>
      </c>
      <c r="D494" s="4">
        <v>1.9607843137254902E-2</v>
      </c>
      <c r="E494" s="2">
        <v>256.5</v>
      </c>
      <c r="F494" s="2">
        <v>253.5</v>
      </c>
      <c r="G494" s="2">
        <v>261.3</v>
      </c>
      <c r="H494" s="3">
        <v>521680</v>
      </c>
      <c r="I494" s="2">
        <v>135037731.09999999</v>
      </c>
      <c r="J494" s="83">
        <v>1755935893.76</v>
      </c>
    </row>
    <row r="495" spans="1:10" x14ac:dyDescent="0.3">
      <c r="A495" s="66">
        <v>44138</v>
      </c>
      <c r="B495" s="2">
        <v>267.10000000000002</v>
      </c>
      <c r="C495" s="5">
        <v>7.1000000000000201</v>
      </c>
      <c r="D495" s="4">
        <v>2.7307692307692401E-2</v>
      </c>
      <c r="E495" s="2">
        <v>262</v>
      </c>
      <c r="F495" s="2">
        <v>261</v>
      </c>
      <c r="G495" s="2">
        <v>268.8</v>
      </c>
      <c r="H495" s="3">
        <v>561234</v>
      </c>
      <c r="I495" s="2">
        <v>149522012</v>
      </c>
      <c r="J495" s="83">
        <v>1905457905.76</v>
      </c>
    </row>
    <row r="496" spans="1:10" x14ac:dyDescent="0.3">
      <c r="A496" s="66">
        <v>44139</v>
      </c>
      <c r="B496" s="2">
        <v>269.3</v>
      </c>
      <c r="C496" s="5">
        <v>2.19999999999999</v>
      </c>
      <c r="D496" s="4">
        <v>8.2366154998127598E-3</v>
      </c>
      <c r="E496" s="2">
        <v>264</v>
      </c>
      <c r="F496" s="2">
        <v>261.10000000000002</v>
      </c>
      <c r="G496" s="2">
        <v>269.3</v>
      </c>
      <c r="H496" s="3">
        <v>704273</v>
      </c>
      <c r="I496" s="2">
        <v>187842632.59999999</v>
      </c>
      <c r="J496" s="83">
        <v>2093300538.3599999</v>
      </c>
    </row>
    <row r="497" spans="1:10" x14ac:dyDescent="0.3">
      <c r="A497" s="66">
        <v>44140</v>
      </c>
      <c r="B497" s="2">
        <v>275.10000000000002</v>
      </c>
      <c r="C497" s="5">
        <v>5.8000000000000096</v>
      </c>
      <c r="D497" s="4">
        <v>2.1537318975120699E-2</v>
      </c>
      <c r="E497" s="2">
        <v>272</v>
      </c>
      <c r="F497" s="2">
        <v>271.3</v>
      </c>
      <c r="G497" s="2">
        <v>277</v>
      </c>
      <c r="H497" s="3">
        <v>475070</v>
      </c>
      <c r="I497" s="2">
        <v>130742504.8</v>
      </c>
      <c r="J497" s="83">
        <v>2224043043.1599998</v>
      </c>
    </row>
    <row r="498" spans="1:10" x14ac:dyDescent="0.3">
      <c r="A498" s="66">
        <v>44141</v>
      </c>
      <c r="B498" s="2">
        <v>277.39999999999998</v>
      </c>
      <c r="C498" s="5">
        <v>2.2999999999999501</v>
      </c>
      <c r="D498" s="4">
        <v>8.3605961468555205E-3</v>
      </c>
      <c r="E498" s="2">
        <v>272.60000000000002</v>
      </c>
      <c r="F498" s="2">
        <v>271</v>
      </c>
      <c r="G498" s="2">
        <v>278</v>
      </c>
      <c r="H498" s="3">
        <v>441481</v>
      </c>
      <c r="I498" s="2">
        <v>121718423.40000001</v>
      </c>
      <c r="J498" s="83">
        <v>2345761466.5599999</v>
      </c>
    </row>
    <row r="499" spans="1:10" x14ac:dyDescent="0.3">
      <c r="A499" s="66">
        <v>44144</v>
      </c>
      <c r="B499" s="2">
        <v>298.8</v>
      </c>
      <c r="C499" s="5">
        <v>21.4</v>
      </c>
      <c r="D499" s="4">
        <v>7.7144917087238807E-2</v>
      </c>
      <c r="E499" s="2">
        <v>284.60000000000002</v>
      </c>
      <c r="F499" s="2">
        <v>282.60000000000002</v>
      </c>
      <c r="G499" s="2">
        <v>306.7</v>
      </c>
      <c r="H499" s="3">
        <v>1621452</v>
      </c>
      <c r="I499" s="2">
        <v>483947220.69999999</v>
      </c>
      <c r="J499" s="83">
        <v>2829708687.2600002</v>
      </c>
    </row>
    <row r="500" spans="1:10" x14ac:dyDescent="0.3">
      <c r="A500" s="66">
        <v>44145</v>
      </c>
      <c r="B500" s="2">
        <v>281.5</v>
      </c>
      <c r="C500" s="5">
        <v>-17.3</v>
      </c>
      <c r="D500" s="4">
        <v>-5.7898259705488703E-2</v>
      </c>
      <c r="E500" s="2">
        <v>291</v>
      </c>
      <c r="F500" s="2">
        <v>276.3</v>
      </c>
      <c r="G500" s="2">
        <v>296.60000000000002</v>
      </c>
      <c r="H500" s="3">
        <v>1268059</v>
      </c>
      <c r="I500" s="2">
        <v>358889656.19999999</v>
      </c>
      <c r="J500" s="83">
        <v>2470819031.0599999</v>
      </c>
    </row>
    <row r="501" spans="1:10" x14ac:dyDescent="0.3">
      <c r="A501" s="66">
        <v>44146</v>
      </c>
      <c r="B501" s="2">
        <v>279.3</v>
      </c>
      <c r="C501" s="5">
        <v>-2.19999999999999</v>
      </c>
      <c r="D501" s="4">
        <v>-7.8152753108347694E-3</v>
      </c>
      <c r="E501" s="2">
        <v>278.5</v>
      </c>
      <c r="F501" s="2">
        <v>270</v>
      </c>
      <c r="G501" s="2">
        <v>282.7</v>
      </c>
      <c r="H501" s="3">
        <v>874114</v>
      </c>
      <c r="I501" s="2">
        <v>243119742.80000001</v>
      </c>
      <c r="J501" s="83">
        <v>2227699288.2600002</v>
      </c>
    </row>
    <row r="502" spans="1:10" x14ac:dyDescent="0.3">
      <c r="A502" s="66">
        <v>44147</v>
      </c>
      <c r="B502" s="2">
        <v>274</v>
      </c>
      <c r="C502" s="5">
        <v>-5.3000000000000096</v>
      </c>
      <c r="D502" s="4">
        <v>-1.89760114572145E-2</v>
      </c>
      <c r="E502" s="2">
        <v>276.89999999999998</v>
      </c>
      <c r="F502" s="2">
        <v>273.60000000000002</v>
      </c>
      <c r="G502" s="2">
        <v>282</v>
      </c>
      <c r="H502" s="3">
        <v>592244</v>
      </c>
      <c r="I502" s="2">
        <v>163384496.69999999</v>
      </c>
      <c r="J502" s="83">
        <v>2064314791.5599999</v>
      </c>
    </row>
    <row r="503" spans="1:10" x14ac:dyDescent="0.3">
      <c r="A503" s="66">
        <v>44148</v>
      </c>
      <c r="B503" s="2">
        <v>270</v>
      </c>
      <c r="C503" s="5">
        <v>-4</v>
      </c>
      <c r="D503" s="4">
        <v>-1.4598540145985399E-2</v>
      </c>
      <c r="E503" s="2">
        <v>272.5</v>
      </c>
      <c r="F503" s="2">
        <v>268.60000000000002</v>
      </c>
      <c r="G503" s="2">
        <v>274.89999999999998</v>
      </c>
      <c r="H503" s="3">
        <v>682084</v>
      </c>
      <c r="I503" s="2">
        <v>184357477.80000001</v>
      </c>
      <c r="J503" s="83">
        <v>1879957313.76</v>
      </c>
    </row>
    <row r="504" spans="1:10" x14ac:dyDescent="0.3">
      <c r="A504" s="66">
        <v>44151</v>
      </c>
      <c r="B504" s="2">
        <v>275.10000000000002</v>
      </c>
      <c r="C504" s="5">
        <v>5.1000000000000201</v>
      </c>
      <c r="D504" s="4">
        <v>1.8888888888889E-2</v>
      </c>
      <c r="E504" s="2">
        <v>271</v>
      </c>
      <c r="F504" s="2">
        <v>269.7</v>
      </c>
      <c r="G504" s="2">
        <v>279.2</v>
      </c>
      <c r="H504" s="3">
        <v>782174</v>
      </c>
      <c r="I504" s="2">
        <v>215032838.90000001</v>
      </c>
      <c r="J504" s="83">
        <v>2094990152.6600001</v>
      </c>
    </row>
    <row r="505" spans="1:10" x14ac:dyDescent="0.3">
      <c r="A505" s="66">
        <v>44152</v>
      </c>
      <c r="B505" s="2">
        <v>277.60000000000002</v>
      </c>
      <c r="C505" s="5">
        <v>2.5</v>
      </c>
      <c r="D505" s="4">
        <v>9.0876045074518297E-3</v>
      </c>
      <c r="E505" s="2">
        <v>276.7</v>
      </c>
      <c r="F505" s="2">
        <v>273.5</v>
      </c>
      <c r="G505" s="2">
        <v>278.3</v>
      </c>
      <c r="H505" s="3">
        <v>397871</v>
      </c>
      <c r="I505" s="2">
        <v>109993636.2</v>
      </c>
      <c r="J505" s="83">
        <v>2204983788.8600001</v>
      </c>
    </row>
    <row r="506" spans="1:10" x14ac:dyDescent="0.3">
      <c r="A506" s="66">
        <v>44153</v>
      </c>
      <c r="B506" s="2">
        <v>284.2</v>
      </c>
      <c r="C506" s="5">
        <v>6.5999999999999703</v>
      </c>
      <c r="D506" s="4">
        <v>2.3775216138328399E-2</v>
      </c>
      <c r="E506" s="2">
        <v>277</v>
      </c>
      <c r="F506" s="2">
        <v>276.89999999999998</v>
      </c>
      <c r="G506" s="2">
        <v>286.5</v>
      </c>
      <c r="H506" s="3">
        <v>733976</v>
      </c>
      <c r="I506" s="2">
        <v>208315243.30000001</v>
      </c>
      <c r="J506" s="83">
        <v>2413299032.1599998</v>
      </c>
    </row>
    <row r="507" spans="1:10" x14ac:dyDescent="0.3">
      <c r="A507" s="66">
        <v>44154</v>
      </c>
      <c r="B507" s="2">
        <v>282</v>
      </c>
      <c r="C507" s="5">
        <v>-2.19999999999999</v>
      </c>
      <c r="D507" s="4">
        <v>-7.7410274454609001E-3</v>
      </c>
      <c r="E507" s="2">
        <v>282</v>
      </c>
      <c r="F507" s="2">
        <v>280.60000000000002</v>
      </c>
      <c r="G507" s="2">
        <v>285.3</v>
      </c>
      <c r="H507" s="3">
        <v>573537</v>
      </c>
      <c r="I507" s="2">
        <v>161761143.19999999</v>
      </c>
      <c r="J507" s="83">
        <v>2251537888.96</v>
      </c>
    </row>
    <row r="508" spans="1:10" x14ac:dyDescent="0.3">
      <c r="A508" s="66">
        <v>44155</v>
      </c>
      <c r="B508" s="2">
        <v>280.5</v>
      </c>
      <c r="C508" s="5">
        <v>-1.5</v>
      </c>
      <c r="D508" s="4">
        <v>-5.31914893617021E-3</v>
      </c>
      <c r="E508" s="2">
        <v>280.5</v>
      </c>
      <c r="F508" s="2">
        <v>279.7</v>
      </c>
      <c r="G508" s="2">
        <v>283</v>
      </c>
      <c r="H508" s="3">
        <v>627461</v>
      </c>
      <c r="I508" s="2">
        <v>176443340.09999999</v>
      </c>
      <c r="J508" s="83">
        <v>2075094548.8599999</v>
      </c>
    </row>
    <row r="509" spans="1:10" x14ac:dyDescent="0.3">
      <c r="A509" s="66">
        <v>44158</v>
      </c>
      <c r="B509" s="2">
        <v>280</v>
      </c>
      <c r="C509" s="5">
        <v>-0.5</v>
      </c>
      <c r="D509" s="4">
        <v>-1.7825311942959001E-3</v>
      </c>
      <c r="E509" s="2">
        <v>282.89999999999998</v>
      </c>
      <c r="F509" s="2">
        <v>280</v>
      </c>
      <c r="G509" s="2">
        <v>285.7</v>
      </c>
      <c r="H509" s="3">
        <v>408854</v>
      </c>
      <c r="I509" s="2">
        <v>115212770.2</v>
      </c>
      <c r="J509" s="83">
        <v>1959881778.6600001</v>
      </c>
    </row>
    <row r="510" spans="1:10" x14ac:dyDescent="0.3">
      <c r="A510" s="66">
        <v>44159</v>
      </c>
      <c r="B510" s="2">
        <v>279.2</v>
      </c>
      <c r="C510" s="5">
        <v>-0.80000000000001104</v>
      </c>
      <c r="D510" s="4">
        <v>-2.8571428571429001E-3</v>
      </c>
      <c r="E510" s="2">
        <v>281.60000000000002</v>
      </c>
      <c r="F510" s="2">
        <v>276.3</v>
      </c>
      <c r="G510" s="2">
        <v>282.2</v>
      </c>
      <c r="H510" s="3">
        <v>559233</v>
      </c>
      <c r="I510" s="2">
        <v>155907506.30000001</v>
      </c>
      <c r="J510" s="83">
        <v>1803974272.3599999</v>
      </c>
    </row>
    <row r="511" spans="1:10" x14ac:dyDescent="0.3">
      <c r="A511" s="66">
        <v>44160</v>
      </c>
      <c r="B511" s="2">
        <v>273.60000000000002</v>
      </c>
      <c r="C511" s="5">
        <v>-5.5999999999999703</v>
      </c>
      <c r="D511" s="4">
        <v>-2.0057306590257801E-2</v>
      </c>
      <c r="E511" s="2">
        <v>280.60000000000002</v>
      </c>
      <c r="F511" s="2">
        <v>272.5</v>
      </c>
      <c r="G511" s="2">
        <v>281.39999999999998</v>
      </c>
      <c r="H511" s="3">
        <v>619527</v>
      </c>
      <c r="I511" s="2">
        <v>170228052.90000001</v>
      </c>
      <c r="J511" s="83">
        <v>1633746219.46</v>
      </c>
    </row>
    <row r="512" spans="1:10" x14ac:dyDescent="0.3">
      <c r="A512" s="66">
        <v>44161</v>
      </c>
      <c r="B512" s="2">
        <v>274.7</v>
      </c>
      <c r="C512" s="5">
        <v>1.0999999999999699</v>
      </c>
      <c r="D512" s="4">
        <v>4.0204678362571796E-3</v>
      </c>
      <c r="E512" s="2">
        <v>273.89999999999998</v>
      </c>
      <c r="F512" s="2">
        <v>272.5</v>
      </c>
      <c r="G512" s="2">
        <v>275.10000000000002</v>
      </c>
      <c r="H512" s="3">
        <v>296990</v>
      </c>
      <c r="I512" s="2">
        <v>81408917.5</v>
      </c>
      <c r="J512" s="83">
        <v>1715155136.96</v>
      </c>
    </row>
    <row r="513" spans="1:10" x14ac:dyDescent="0.3">
      <c r="A513" s="66">
        <v>44162</v>
      </c>
      <c r="B513" s="2">
        <v>271.2</v>
      </c>
      <c r="C513" s="5">
        <v>-3.5</v>
      </c>
      <c r="D513" s="4">
        <v>-1.27411721878413E-2</v>
      </c>
      <c r="E513" s="2">
        <v>274.10000000000002</v>
      </c>
      <c r="F513" s="2">
        <v>271.2</v>
      </c>
      <c r="G513" s="2">
        <v>276.3</v>
      </c>
      <c r="H513" s="3">
        <v>539112</v>
      </c>
      <c r="I513" s="2">
        <v>146642037.90000001</v>
      </c>
      <c r="J513" s="83">
        <v>1568513099.0599999</v>
      </c>
    </row>
    <row r="514" spans="1:10" x14ac:dyDescent="0.3">
      <c r="A514" s="66">
        <v>44165</v>
      </c>
      <c r="B514" s="2">
        <v>267.3</v>
      </c>
      <c r="C514" s="5">
        <v>-3.8999999999999799</v>
      </c>
      <c r="D514" s="4">
        <v>-1.4380530973451201E-2</v>
      </c>
      <c r="E514" s="2">
        <v>269.8</v>
      </c>
      <c r="F514" s="2">
        <v>267.3</v>
      </c>
      <c r="G514" s="2">
        <v>273.10000000000002</v>
      </c>
      <c r="H514" s="3">
        <v>1396967</v>
      </c>
      <c r="I514" s="2">
        <v>374981517.5</v>
      </c>
      <c r="J514" s="83">
        <v>1193531581.5599999</v>
      </c>
    </row>
    <row r="515" spans="1:10" x14ac:dyDescent="0.3">
      <c r="A515" s="66">
        <v>44166</v>
      </c>
      <c r="B515" s="2">
        <v>272.8</v>
      </c>
      <c r="C515" s="5">
        <v>5.5</v>
      </c>
      <c r="D515" s="4">
        <v>2.0576131687242798E-2</v>
      </c>
      <c r="E515" s="2">
        <v>271</v>
      </c>
      <c r="F515" s="2">
        <v>269</v>
      </c>
      <c r="G515" s="2">
        <v>273.39999999999998</v>
      </c>
      <c r="H515" s="3">
        <v>493591</v>
      </c>
      <c r="I515" s="2">
        <v>134098378.59999999</v>
      </c>
      <c r="J515" s="83">
        <v>1327629960.1600001</v>
      </c>
    </row>
    <row r="516" spans="1:10" x14ac:dyDescent="0.3">
      <c r="A516" s="66">
        <v>44167</v>
      </c>
      <c r="B516" s="2">
        <v>267.8</v>
      </c>
      <c r="C516" s="5">
        <v>-5</v>
      </c>
      <c r="D516" s="4">
        <v>-1.8328445747800601E-2</v>
      </c>
      <c r="E516" s="2">
        <v>270.2</v>
      </c>
      <c r="F516" s="2">
        <v>267.8</v>
      </c>
      <c r="G516" s="2">
        <v>274.2</v>
      </c>
      <c r="H516" s="3">
        <v>557912</v>
      </c>
      <c r="I516" s="2">
        <v>150406255.69999999</v>
      </c>
      <c r="J516" s="83">
        <v>1177223704.46</v>
      </c>
    </row>
    <row r="517" spans="1:10" x14ac:dyDescent="0.3">
      <c r="A517" s="66">
        <v>44168</v>
      </c>
      <c r="B517" s="2">
        <v>273.8</v>
      </c>
      <c r="C517" s="5">
        <v>6</v>
      </c>
      <c r="D517" s="4">
        <v>2.2404779686333101E-2</v>
      </c>
      <c r="E517" s="2">
        <v>268.7</v>
      </c>
      <c r="F517" s="2">
        <v>268.2</v>
      </c>
      <c r="G517" s="2">
        <v>275.7</v>
      </c>
      <c r="H517" s="3">
        <v>489360</v>
      </c>
      <c r="I517" s="2">
        <v>133596420.09999999</v>
      </c>
      <c r="J517" s="83">
        <v>1310820124.5599999</v>
      </c>
    </row>
    <row r="518" spans="1:10" x14ac:dyDescent="0.3">
      <c r="A518" s="66">
        <v>44169</v>
      </c>
      <c r="B518" s="2">
        <v>275.3</v>
      </c>
      <c r="C518" s="5">
        <v>1.5</v>
      </c>
      <c r="D518" s="4">
        <v>5.4784514243973702E-3</v>
      </c>
      <c r="E518" s="2">
        <v>274</v>
      </c>
      <c r="F518" s="2">
        <v>272.60000000000002</v>
      </c>
      <c r="G518" s="2">
        <v>276</v>
      </c>
      <c r="H518" s="3">
        <v>436057</v>
      </c>
      <c r="I518" s="2">
        <v>119824497.5</v>
      </c>
      <c r="J518" s="83">
        <v>1430644622.0599999</v>
      </c>
    </row>
    <row r="519" spans="1:10" x14ac:dyDescent="0.3">
      <c r="A519" s="66">
        <v>44172</v>
      </c>
      <c r="B519" s="2">
        <v>279.8</v>
      </c>
      <c r="C519" s="5">
        <v>4.5</v>
      </c>
      <c r="D519" s="4">
        <v>1.6345804576825301E-2</v>
      </c>
      <c r="E519" s="2">
        <v>273.60000000000002</v>
      </c>
      <c r="F519" s="2">
        <v>272.5</v>
      </c>
      <c r="G519" s="2">
        <v>279.8</v>
      </c>
      <c r="H519" s="3">
        <v>466896</v>
      </c>
      <c r="I519" s="2">
        <v>129674053.59999999</v>
      </c>
      <c r="J519" s="83">
        <v>1560318675.6600001</v>
      </c>
    </row>
    <row r="520" spans="1:10" x14ac:dyDescent="0.3">
      <c r="A520" s="66">
        <v>44173</v>
      </c>
      <c r="B520" s="2">
        <v>280.60000000000002</v>
      </c>
      <c r="C520" s="5">
        <v>0.80000000000001104</v>
      </c>
      <c r="D520" s="4">
        <v>2.8591851322373502E-3</v>
      </c>
      <c r="E520" s="2">
        <v>278.39999999999998</v>
      </c>
      <c r="F520" s="2">
        <v>277.5</v>
      </c>
      <c r="G520" s="2">
        <v>282.39999999999998</v>
      </c>
      <c r="H520" s="3">
        <v>479298</v>
      </c>
      <c r="I520" s="2">
        <v>134387965</v>
      </c>
      <c r="J520" s="83">
        <v>1694706640.6600001</v>
      </c>
    </row>
    <row r="521" spans="1:10" x14ac:dyDescent="0.3">
      <c r="A521" s="66">
        <v>44174</v>
      </c>
      <c r="B521" s="2">
        <v>285</v>
      </c>
      <c r="C521" s="5">
        <v>4.3999999999999799</v>
      </c>
      <c r="D521" s="4">
        <v>1.5680684248039801E-2</v>
      </c>
      <c r="E521" s="2">
        <v>281.7</v>
      </c>
      <c r="F521" s="2">
        <v>278.8</v>
      </c>
      <c r="G521" s="2">
        <v>285</v>
      </c>
      <c r="H521" s="3">
        <v>688421</v>
      </c>
      <c r="I521" s="2">
        <v>195119066.09999999</v>
      </c>
      <c r="J521" s="83">
        <v>1889825706.76</v>
      </c>
    </row>
    <row r="522" spans="1:10" x14ac:dyDescent="0.3">
      <c r="A522" s="66">
        <v>44175</v>
      </c>
      <c r="B522" s="2">
        <v>287.60000000000002</v>
      </c>
      <c r="C522" s="5">
        <v>2.6000000000000201</v>
      </c>
      <c r="D522" s="4">
        <v>9.1228070175439404E-3</v>
      </c>
      <c r="E522" s="2">
        <v>285</v>
      </c>
      <c r="F522" s="2">
        <v>284.5</v>
      </c>
      <c r="G522" s="2">
        <v>289.10000000000002</v>
      </c>
      <c r="H522" s="3">
        <v>756908</v>
      </c>
      <c r="I522" s="2">
        <v>217615787.59999999</v>
      </c>
      <c r="J522" s="83">
        <v>2107441494.3599999</v>
      </c>
    </row>
    <row r="523" spans="1:10" x14ac:dyDescent="0.3">
      <c r="A523" s="66">
        <v>44176</v>
      </c>
      <c r="B523" s="2">
        <v>283.3</v>
      </c>
      <c r="C523" s="5">
        <v>-4.3000000000000096</v>
      </c>
      <c r="D523" s="4">
        <v>-1.4951321279555001E-2</v>
      </c>
      <c r="E523" s="2">
        <v>286.8</v>
      </c>
      <c r="F523" s="2">
        <v>281.5</v>
      </c>
      <c r="G523" s="2">
        <v>287.8</v>
      </c>
      <c r="H523" s="3">
        <v>580064</v>
      </c>
      <c r="I523" s="2">
        <v>164378457.40000001</v>
      </c>
      <c r="J523" s="83">
        <v>1943063036.96</v>
      </c>
    </row>
    <row r="524" spans="1:10" x14ac:dyDescent="0.3">
      <c r="A524" s="66">
        <v>44179</v>
      </c>
      <c r="B524" s="2">
        <v>287.5</v>
      </c>
      <c r="C524" s="5">
        <v>4.1999999999999904</v>
      </c>
      <c r="D524" s="4">
        <v>1.48252735615954E-2</v>
      </c>
      <c r="E524" s="2">
        <v>285</v>
      </c>
      <c r="F524" s="2">
        <v>283.7</v>
      </c>
      <c r="G524" s="2">
        <v>288.7</v>
      </c>
      <c r="H524" s="3">
        <v>394527</v>
      </c>
      <c r="I524" s="2">
        <v>113213680.40000001</v>
      </c>
      <c r="J524" s="83">
        <v>2056276717.3599999</v>
      </c>
    </row>
    <row r="525" spans="1:10" x14ac:dyDescent="0.3">
      <c r="A525" s="66">
        <v>44180</v>
      </c>
      <c r="B525" s="2">
        <v>290.2</v>
      </c>
      <c r="C525" s="5">
        <v>2.69999999999999</v>
      </c>
      <c r="D525" s="4">
        <v>9.3913043478260506E-3</v>
      </c>
      <c r="E525" s="2">
        <v>286.89999999999998</v>
      </c>
      <c r="F525" s="2">
        <v>286.2</v>
      </c>
      <c r="G525" s="2">
        <v>290.60000000000002</v>
      </c>
      <c r="H525" s="3">
        <v>404548</v>
      </c>
      <c r="I525" s="2">
        <v>117041520.2</v>
      </c>
      <c r="J525" s="83">
        <v>2173318237.5599999</v>
      </c>
    </row>
    <row r="526" spans="1:10" x14ac:dyDescent="0.3">
      <c r="A526" s="66">
        <v>44181</v>
      </c>
      <c r="B526" s="2">
        <v>290.39999999999998</v>
      </c>
      <c r="C526" s="5">
        <v>0.19999999999998899</v>
      </c>
      <c r="D526" s="4">
        <v>6.8917987594758296E-4</v>
      </c>
      <c r="E526" s="2">
        <v>292</v>
      </c>
      <c r="F526" s="2">
        <v>287</v>
      </c>
      <c r="G526" s="2">
        <v>295.60000000000002</v>
      </c>
      <c r="H526" s="3">
        <v>502841</v>
      </c>
      <c r="I526" s="2">
        <v>146347093.5</v>
      </c>
      <c r="J526" s="83">
        <v>2319665331.0599999</v>
      </c>
    </row>
    <row r="527" spans="1:10" x14ac:dyDescent="0.3">
      <c r="A527" s="66">
        <v>44182</v>
      </c>
      <c r="B527" s="2">
        <v>295</v>
      </c>
      <c r="C527" s="5">
        <v>4.6000000000000201</v>
      </c>
      <c r="D527" s="4">
        <v>1.5840220385675001E-2</v>
      </c>
      <c r="E527" s="2">
        <v>294.39999999999998</v>
      </c>
      <c r="F527" s="2">
        <v>293.2</v>
      </c>
      <c r="G527" s="2">
        <v>299.3</v>
      </c>
      <c r="H527" s="3">
        <v>618605</v>
      </c>
      <c r="I527" s="2">
        <v>183157033.30000001</v>
      </c>
      <c r="J527" s="83">
        <v>2502822364.3600001</v>
      </c>
    </row>
    <row r="528" spans="1:10" x14ac:dyDescent="0.3">
      <c r="A528" s="66">
        <v>44183</v>
      </c>
      <c r="B528" s="2">
        <v>289.89999999999998</v>
      </c>
      <c r="C528" s="5">
        <v>-5.1000000000000201</v>
      </c>
      <c r="D528" s="4">
        <v>-1.7288135593220399E-2</v>
      </c>
      <c r="E528" s="2">
        <v>294.39999999999998</v>
      </c>
      <c r="F528" s="2">
        <v>289.7</v>
      </c>
      <c r="G528" s="2">
        <v>295.39999999999998</v>
      </c>
      <c r="H528" s="3">
        <v>1030491</v>
      </c>
      <c r="I528" s="2">
        <v>300507116.39999998</v>
      </c>
      <c r="J528" s="83">
        <v>2202315247.96</v>
      </c>
    </row>
    <row r="529" spans="1:10" x14ac:dyDescent="0.3">
      <c r="A529" s="66">
        <v>44186</v>
      </c>
      <c r="B529" s="2">
        <v>287.5</v>
      </c>
      <c r="C529" s="5">
        <v>-2.3999999999999799</v>
      </c>
      <c r="D529" s="4">
        <v>-8.2787167988960901E-3</v>
      </c>
      <c r="E529" s="2">
        <v>286.89999999999998</v>
      </c>
      <c r="F529" s="2">
        <v>280</v>
      </c>
      <c r="G529" s="2">
        <v>289.39999999999998</v>
      </c>
      <c r="H529" s="3">
        <v>717154</v>
      </c>
      <c r="I529" s="2">
        <v>204610890.90000001</v>
      </c>
      <c r="J529" s="83">
        <v>1997704357.0599999</v>
      </c>
    </row>
    <row r="530" spans="1:10" x14ac:dyDescent="0.3">
      <c r="A530" s="66">
        <v>44187</v>
      </c>
      <c r="B530" s="2">
        <v>293.5</v>
      </c>
      <c r="C530" s="5">
        <v>6</v>
      </c>
      <c r="D530" s="4">
        <v>2.0869565217391299E-2</v>
      </c>
      <c r="E530" s="2">
        <v>289.8</v>
      </c>
      <c r="F530" s="2">
        <v>288.10000000000002</v>
      </c>
      <c r="G530" s="2">
        <v>293.5</v>
      </c>
      <c r="H530" s="3">
        <v>361682</v>
      </c>
      <c r="I530" s="2">
        <v>105611606.3</v>
      </c>
      <c r="J530" s="83">
        <v>2103315963.3599999</v>
      </c>
    </row>
    <row r="531" spans="1:10" x14ac:dyDescent="0.3">
      <c r="A531" s="66">
        <v>44188</v>
      </c>
      <c r="B531" s="2">
        <v>293.60000000000002</v>
      </c>
      <c r="C531" s="5">
        <v>0.100000000000023</v>
      </c>
      <c r="D531" s="4">
        <v>3.4071550255544399E-4</v>
      </c>
      <c r="E531" s="2">
        <v>293.7</v>
      </c>
      <c r="F531" s="2">
        <v>290.5</v>
      </c>
      <c r="G531" s="2">
        <v>294.3</v>
      </c>
      <c r="H531" s="3">
        <v>233813</v>
      </c>
      <c r="I531" s="2">
        <v>68508656.400000006</v>
      </c>
      <c r="J531" s="83">
        <v>2171824619.7600002</v>
      </c>
    </row>
    <row r="532" spans="1:10" x14ac:dyDescent="0.3">
      <c r="A532" s="66">
        <v>44193</v>
      </c>
      <c r="B532" s="2">
        <v>299.3</v>
      </c>
      <c r="C532" s="5">
        <v>5.6999999999999904</v>
      </c>
      <c r="D532" s="4">
        <v>1.9414168937329699E-2</v>
      </c>
      <c r="E532" s="2">
        <v>297</v>
      </c>
      <c r="F532" s="2">
        <v>295.2</v>
      </c>
      <c r="G532" s="2">
        <v>299.3</v>
      </c>
      <c r="H532" s="3">
        <v>291816</v>
      </c>
      <c r="I532" s="2">
        <v>86909207</v>
      </c>
      <c r="J532" s="83">
        <v>2258733826.7600002</v>
      </c>
    </row>
    <row r="533" spans="1:10" x14ac:dyDescent="0.3">
      <c r="A533" s="66">
        <v>44194</v>
      </c>
      <c r="B533" s="2">
        <v>299.5</v>
      </c>
      <c r="C533" s="5">
        <v>0.19999999999998899</v>
      </c>
      <c r="D533" s="4">
        <v>6.6822586034075702E-4</v>
      </c>
      <c r="E533" s="2">
        <v>301.10000000000002</v>
      </c>
      <c r="F533" s="2">
        <v>298.60000000000002</v>
      </c>
      <c r="G533" s="2">
        <v>302.7</v>
      </c>
      <c r="H533" s="3">
        <v>308570</v>
      </c>
      <c r="I533" s="2">
        <v>92706191</v>
      </c>
      <c r="J533" s="83">
        <v>2351440017.7600002</v>
      </c>
    </row>
    <row r="534" spans="1:10" x14ac:dyDescent="0.3">
      <c r="A534" s="66">
        <v>44195</v>
      </c>
      <c r="B534" s="2">
        <v>297.89999999999998</v>
      </c>
      <c r="C534" s="5">
        <v>-1.6000000000000201</v>
      </c>
      <c r="D534" s="4">
        <v>-5.3422370617696897E-3</v>
      </c>
      <c r="E534" s="2">
        <v>298.5</v>
      </c>
      <c r="F534" s="2">
        <v>297.7</v>
      </c>
      <c r="G534" s="2">
        <v>300.2</v>
      </c>
      <c r="H534" s="3">
        <v>211083</v>
      </c>
      <c r="I534" s="2">
        <v>62989887.799999997</v>
      </c>
      <c r="J534" s="83">
        <v>2288450129.96</v>
      </c>
    </row>
    <row r="535" spans="1:10" x14ac:dyDescent="0.3">
      <c r="A535" s="66">
        <v>44200</v>
      </c>
      <c r="B535" s="2">
        <v>295.39999999999998</v>
      </c>
      <c r="C535" s="5">
        <v>-2.5</v>
      </c>
      <c r="D535" s="4">
        <v>-8.3920778784827097E-3</v>
      </c>
      <c r="E535" s="2">
        <v>300</v>
      </c>
      <c r="F535" s="2">
        <v>293</v>
      </c>
      <c r="G535" s="2">
        <v>300.5</v>
      </c>
      <c r="H535" s="3">
        <v>440364</v>
      </c>
      <c r="I535" s="2">
        <v>130640996.40000001</v>
      </c>
      <c r="J535" s="83">
        <v>2157809133.5599999</v>
      </c>
    </row>
    <row r="536" spans="1:10" x14ac:dyDescent="0.3">
      <c r="A536" s="66">
        <v>44201</v>
      </c>
      <c r="B536" s="2">
        <v>289.60000000000002</v>
      </c>
      <c r="C536" s="5">
        <v>-5.7999999999999501</v>
      </c>
      <c r="D536" s="4">
        <v>-1.96343940419768E-2</v>
      </c>
      <c r="E536" s="2">
        <v>292.89999999999998</v>
      </c>
      <c r="F536" s="2">
        <v>288.2</v>
      </c>
      <c r="G536" s="2">
        <v>295.39999999999998</v>
      </c>
      <c r="H536" s="3">
        <v>436591</v>
      </c>
      <c r="I536" s="2">
        <v>126985183.5</v>
      </c>
      <c r="J536" s="83">
        <v>2030823950.0599999</v>
      </c>
    </row>
    <row r="537" spans="1:10" x14ac:dyDescent="0.3">
      <c r="A537" s="66">
        <v>44202</v>
      </c>
      <c r="B537" s="2">
        <v>291.7</v>
      </c>
      <c r="C537" s="5">
        <v>2.0999999999999699</v>
      </c>
      <c r="D537" s="4">
        <v>7.2513812154695002E-3</v>
      </c>
      <c r="E537" s="2">
        <v>290.7</v>
      </c>
      <c r="F537" s="2">
        <v>286.8</v>
      </c>
      <c r="G537" s="2">
        <v>292.7</v>
      </c>
      <c r="H537" s="3">
        <v>392602</v>
      </c>
      <c r="I537" s="2">
        <v>114178702.3</v>
      </c>
      <c r="J537" s="83">
        <v>2145002652.3599999</v>
      </c>
    </row>
    <row r="538" spans="1:10" x14ac:dyDescent="0.3">
      <c r="A538" s="66">
        <v>44203</v>
      </c>
      <c r="B538" s="2">
        <v>288.5</v>
      </c>
      <c r="C538" s="5">
        <v>-3.19999999999999</v>
      </c>
      <c r="D538" s="4">
        <v>-1.09701748371614E-2</v>
      </c>
      <c r="E538" s="2">
        <v>294</v>
      </c>
      <c r="F538" s="2">
        <v>288.5</v>
      </c>
      <c r="G538" s="2">
        <v>294.10000000000002</v>
      </c>
      <c r="H538" s="3">
        <v>362809</v>
      </c>
      <c r="I538" s="2">
        <v>105109622.7</v>
      </c>
      <c r="J538" s="83">
        <v>2039893029.6600001</v>
      </c>
    </row>
    <row r="539" spans="1:10" x14ac:dyDescent="0.3">
      <c r="A539" s="66">
        <v>44204</v>
      </c>
      <c r="B539" s="2">
        <v>295.10000000000002</v>
      </c>
      <c r="C539" s="5">
        <v>6.6000000000000201</v>
      </c>
      <c r="D539" s="4">
        <v>2.2876949740034701E-2</v>
      </c>
      <c r="E539" s="2">
        <v>292.3</v>
      </c>
      <c r="F539" s="2">
        <v>292</v>
      </c>
      <c r="G539" s="2">
        <v>296.8</v>
      </c>
      <c r="H539" s="3">
        <v>425762</v>
      </c>
      <c r="I539" s="2">
        <v>125607723.09999999</v>
      </c>
      <c r="J539" s="83">
        <v>2165500752.7600002</v>
      </c>
    </row>
    <row r="540" spans="1:10" x14ac:dyDescent="0.3">
      <c r="A540" s="66">
        <v>44207</v>
      </c>
      <c r="B540" s="2">
        <v>291.89999999999998</v>
      </c>
      <c r="C540" s="5">
        <v>-3.2000000000000499</v>
      </c>
      <c r="D540" s="4">
        <v>-1.08437817688921E-2</v>
      </c>
      <c r="E540" s="2">
        <v>293.3</v>
      </c>
      <c r="F540" s="2">
        <v>289.8</v>
      </c>
      <c r="G540" s="2">
        <v>294.8</v>
      </c>
      <c r="H540" s="3">
        <v>386952</v>
      </c>
      <c r="I540" s="2">
        <v>113054645.8</v>
      </c>
      <c r="J540" s="83">
        <v>2052446106.96</v>
      </c>
    </row>
    <row r="541" spans="1:10" x14ac:dyDescent="0.3">
      <c r="A541" s="66">
        <v>44208</v>
      </c>
      <c r="B541" s="2">
        <v>288.2</v>
      </c>
      <c r="C541" s="5">
        <v>-3.69999999999999</v>
      </c>
      <c r="D541" s="4">
        <v>-1.26755738266529E-2</v>
      </c>
      <c r="E541" s="2">
        <v>292.3</v>
      </c>
      <c r="F541" s="2">
        <v>287.8</v>
      </c>
      <c r="G541" s="2">
        <v>295.3</v>
      </c>
      <c r="H541" s="3">
        <v>381804</v>
      </c>
      <c r="I541" s="2">
        <v>110674144.90000001</v>
      </c>
      <c r="J541" s="83">
        <v>1941771962.0599999</v>
      </c>
    </row>
    <row r="542" spans="1:10" x14ac:dyDescent="0.3">
      <c r="A542" s="66">
        <v>44209</v>
      </c>
      <c r="B542" s="2">
        <v>286.8</v>
      </c>
      <c r="C542" s="5">
        <v>-1.3999999999999799</v>
      </c>
      <c r="D542" s="4">
        <v>-4.8577376821650796E-3</v>
      </c>
      <c r="E542" s="2">
        <v>288.10000000000002</v>
      </c>
      <c r="F542" s="2">
        <v>284.5</v>
      </c>
      <c r="G542" s="2">
        <v>289.39999999999998</v>
      </c>
      <c r="H542" s="3">
        <v>406161</v>
      </c>
      <c r="I542" s="2">
        <v>116499649.40000001</v>
      </c>
      <c r="J542" s="83">
        <v>1825272312.6600001</v>
      </c>
    </row>
    <row r="543" spans="1:10" x14ac:dyDescent="0.3">
      <c r="A543" s="66">
        <v>44210</v>
      </c>
      <c r="B543" s="2">
        <v>289.8</v>
      </c>
      <c r="C543" s="5">
        <v>3</v>
      </c>
      <c r="D543" s="4">
        <v>1.0460251046025101E-2</v>
      </c>
      <c r="E543" s="2">
        <v>290</v>
      </c>
      <c r="F543" s="2">
        <v>288.5</v>
      </c>
      <c r="G543" s="2">
        <v>291.60000000000002</v>
      </c>
      <c r="H543" s="3">
        <v>399626</v>
      </c>
      <c r="I543" s="2">
        <v>115912489.59999999</v>
      </c>
      <c r="J543" s="83">
        <v>1941184802.26</v>
      </c>
    </row>
    <row r="544" spans="1:10" x14ac:dyDescent="0.3">
      <c r="A544" s="66">
        <v>44211</v>
      </c>
      <c r="B544" s="2">
        <v>281.8</v>
      </c>
      <c r="C544" s="5">
        <v>-8</v>
      </c>
      <c r="D544" s="4">
        <v>-2.7605244996549299E-2</v>
      </c>
      <c r="E544" s="2">
        <v>288.10000000000002</v>
      </c>
      <c r="F544" s="2">
        <v>278.5</v>
      </c>
      <c r="G544" s="2">
        <v>288.10000000000002</v>
      </c>
      <c r="H544" s="3">
        <v>811800</v>
      </c>
      <c r="I544" s="2">
        <v>228818715</v>
      </c>
      <c r="J544" s="83">
        <v>1712366087.26</v>
      </c>
    </row>
    <row r="545" spans="1:10" x14ac:dyDescent="0.3">
      <c r="A545" s="66">
        <v>44214</v>
      </c>
      <c r="B545" s="2">
        <v>295.2</v>
      </c>
      <c r="C545" s="5">
        <v>13.4</v>
      </c>
      <c r="D545" s="4">
        <v>4.7551454932576197E-2</v>
      </c>
      <c r="E545" s="2">
        <v>279.7</v>
      </c>
      <c r="F545" s="2">
        <v>279.5</v>
      </c>
      <c r="G545" s="2">
        <v>295.2</v>
      </c>
      <c r="H545" s="3">
        <v>617525</v>
      </c>
      <c r="I545" s="2">
        <v>179911516.40000001</v>
      </c>
      <c r="J545" s="83">
        <v>1892277603.6600001</v>
      </c>
    </row>
    <row r="546" spans="1:10" x14ac:dyDescent="0.3">
      <c r="A546" s="66">
        <v>44215</v>
      </c>
      <c r="B546" s="2">
        <v>286.2</v>
      </c>
      <c r="C546" s="5">
        <v>-9</v>
      </c>
      <c r="D546" s="4">
        <v>-3.0487804878048801E-2</v>
      </c>
      <c r="E546" s="2">
        <v>296.39999999999998</v>
      </c>
      <c r="F546" s="2">
        <v>286.2</v>
      </c>
      <c r="G546" s="2">
        <v>296.8</v>
      </c>
      <c r="H546" s="3">
        <v>457966</v>
      </c>
      <c r="I546" s="2">
        <v>132716891.40000001</v>
      </c>
      <c r="J546" s="83">
        <v>1759560712.26</v>
      </c>
    </row>
    <row r="547" spans="1:10" x14ac:dyDescent="0.3">
      <c r="A547" s="66">
        <v>44216</v>
      </c>
      <c r="B547" s="2">
        <v>284.89999999999998</v>
      </c>
      <c r="C547" s="5">
        <v>-1.30000000000001</v>
      </c>
      <c r="D547" s="4">
        <v>-4.5422781271838297E-3</v>
      </c>
      <c r="E547" s="2">
        <v>288.7</v>
      </c>
      <c r="F547" s="2">
        <v>284.8</v>
      </c>
      <c r="G547" s="2">
        <v>290.3</v>
      </c>
      <c r="H547" s="3">
        <v>507867</v>
      </c>
      <c r="I547" s="2">
        <v>145315716.40000001</v>
      </c>
      <c r="J547" s="83">
        <v>1614244995.8599999</v>
      </c>
    </row>
    <row r="548" spans="1:10" x14ac:dyDescent="0.3">
      <c r="A548" s="66">
        <v>44217</v>
      </c>
      <c r="B548" s="2">
        <v>285.10000000000002</v>
      </c>
      <c r="C548" s="5">
        <v>0.200000000000045</v>
      </c>
      <c r="D548" s="4">
        <v>7.02000702000862E-4</v>
      </c>
      <c r="E548" s="2">
        <v>286</v>
      </c>
      <c r="F548" s="2">
        <v>283.3</v>
      </c>
      <c r="G548" s="2">
        <v>287.60000000000002</v>
      </c>
      <c r="H548" s="3">
        <v>433145</v>
      </c>
      <c r="I548" s="2">
        <v>123507600.09999999</v>
      </c>
      <c r="J548" s="83">
        <v>1737752595.96</v>
      </c>
    </row>
    <row r="549" spans="1:10" x14ac:dyDescent="0.3">
      <c r="A549" s="66">
        <v>44218</v>
      </c>
      <c r="B549" s="2">
        <v>278</v>
      </c>
      <c r="C549" s="5">
        <v>-7.1000000000000201</v>
      </c>
      <c r="D549" s="4">
        <v>-2.49035426166258E-2</v>
      </c>
      <c r="E549" s="2">
        <v>284</v>
      </c>
      <c r="F549" s="2">
        <v>278</v>
      </c>
      <c r="G549" s="2">
        <v>286</v>
      </c>
      <c r="H549" s="3">
        <v>565791</v>
      </c>
      <c r="I549" s="2">
        <v>158359221.69999999</v>
      </c>
      <c r="J549" s="83">
        <v>1579393374.26</v>
      </c>
    </row>
    <row r="550" spans="1:10" x14ac:dyDescent="0.3">
      <c r="A550" s="66">
        <v>44221</v>
      </c>
      <c r="B550" s="2">
        <v>269</v>
      </c>
      <c r="C550" s="5">
        <v>-9</v>
      </c>
      <c r="D550" s="4">
        <v>-3.2374100719424502E-2</v>
      </c>
      <c r="E550" s="2">
        <v>277.60000000000002</v>
      </c>
      <c r="F550" s="2">
        <v>268.7</v>
      </c>
      <c r="G550" s="2">
        <v>277.60000000000002</v>
      </c>
      <c r="H550" s="3">
        <v>651124</v>
      </c>
      <c r="I550" s="2">
        <v>176791929.80000001</v>
      </c>
      <c r="J550" s="83">
        <v>1402601444.46</v>
      </c>
    </row>
    <row r="551" spans="1:10" x14ac:dyDescent="0.3">
      <c r="A551" s="66">
        <v>44222</v>
      </c>
      <c r="B551" s="2">
        <v>276.7</v>
      </c>
      <c r="C551" s="5">
        <v>7.6999999999999904</v>
      </c>
      <c r="D551" s="4">
        <v>2.8624535315985099E-2</v>
      </c>
      <c r="E551" s="2">
        <v>269</v>
      </c>
      <c r="F551" s="2">
        <v>269</v>
      </c>
      <c r="G551" s="2">
        <v>279.5</v>
      </c>
      <c r="H551" s="3">
        <v>597745</v>
      </c>
      <c r="I551" s="2">
        <v>164866687.59999999</v>
      </c>
      <c r="J551" s="83">
        <v>1567468132.0599999</v>
      </c>
    </row>
    <row r="552" spans="1:10" x14ac:dyDescent="0.3">
      <c r="A552" s="66">
        <v>44223</v>
      </c>
      <c r="B552" s="2">
        <v>270.7</v>
      </c>
      <c r="C552" s="5">
        <v>-6</v>
      </c>
      <c r="D552" s="4">
        <v>-2.1684134441633501E-2</v>
      </c>
      <c r="E552" s="2">
        <v>276</v>
      </c>
      <c r="F552" s="2">
        <v>263.7</v>
      </c>
      <c r="G552" s="2">
        <v>276.8</v>
      </c>
      <c r="H552" s="3">
        <v>859873</v>
      </c>
      <c r="I552" s="2">
        <v>231205348.5</v>
      </c>
      <c r="J552" s="83">
        <v>1336262783.5599999</v>
      </c>
    </row>
    <row r="553" spans="1:10" x14ac:dyDescent="0.3">
      <c r="A553" s="66">
        <v>44224</v>
      </c>
      <c r="B553" s="2">
        <v>265.60000000000002</v>
      </c>
      <c r="C553" s="5">
        <v>-5.0999999999999703</v>
      </c>
      <c r="D553" s="4">
        <v>-1.8840044329515901E-2</v>
      </c>
      <c r="E553" s="2">
        <v>268.10000000000002</v>
      </c>
      <c r="F553" s="2">
        <v>265.60000000000002</v>
      </c>
      <c r="G553" s="2">
        <v>271.5</v>
      </c>
      <c r="H553" s="3">
        <v>708559</v>
      </c>
      <c r="I553" s="2">
        <v>189202518.30000001</v>
      </c>
      <c r="J553" s="83">
        <v>1147060265.26</v>
      </c>
    </row>
    <row r="554" spans="1:10" x14ac:dyDescent="0.3">
      <c r="A554" s="66">
        <v>44225</v>
      </c>
      <c r="B554" s="2">
        <v>262</v>
      </c>
      <c r="C554" s="5">
        <v>-3.6000000000000201</v>
      </c>
      <c r="D554" s="4">
        <v>-1.3554216867469999E-2</v>
      </c>
      <c r="E554" s="2">
        <v>262.5</v>
      </c>
      <c r="F554" s="2">
        <v>259.39999999999998</v>
      </c>
      <c r="G554" s="2">
        <v>265.3</v>
      </c>
      <c r="H554" s="3">
        <v>779175</v>
      </c>
      <c r="I554" s="2">
        <v>204524805.80000001</v>
      </c>
      <c r="J554" s="83">
        <v>942535459.45999801</v>
      </c>
    </row>
    <row r="555" spans="1:10" x14ac:dyDescent="0.3">
      <c r="A555" s="66">
        <v>44228</v>
      </c>
      <c r="B555" s="2">
        <v>270.89999999999998</v>
      </c>
      <c r="C555" s="5">
        <v>8.8999999999999808</v>
      </c>
      <c r="D555" s="4">
        <v>3.3969465648854898E-2</v>
      </c>
      <c r="E555" s="2">
        <v>264.5</v>
      </c>
      <c r="F555" s="2">
        <v>264</v>
      </c>
      <c r="G555" s="2">
        <v>273.5</v>
      </c>
      <c r="H555" s="3">
        <v>615633</v>
      </c>
      <c r="I555" s="2">
        <v>165867106.30000001</v>
      </c>
      <c r="J555" s="83">
        <v>1108402565.76</v>
      </c>
    </row>
    <row r="556" spans="1:10" x14ac:dyDescent="0.3">
      <c r="A556" s="66">
        <v>44229</v>
      </c>
      <c r="B556" s="2">
        <v>278.5</v>
      </c>
      <c r="C556" s="5">
        <v>7.6000000000000201</v>
      </c>
      <c r="D556" s="4">
        <v>2.8054632705795599E-2</v>
      </c>
      <c r="E556" s="2">
        <v>275.39999999999998</v>
      </c>
      <c r="F556" s="2">
        <v>273.10000000000002</v>
      </c>
      <c r="G556" s="2">
        <v>279.10000000000002</v>
      </c>
      <c r="H556" s="3">
        <v>590026</v>
      </c>
      <c r="I556" s="2">
        <v>163575679.90000001</v>
      </c>
      <c r="J556" s="83">
        <v>1271978245.6600001</v>
      </c>
    </row>
    <row r="557" spans="1:10" x14ac:dyDescent="0.3">
      <c r="A557" s="66">
        <v>44230</v>
      </c>
      <c r="B557" s="2">
        <v>275</v>
      </c>
      <c r="C557" s="5">
        <v>-3.5</v>
      </c>
      <c r="D557" s="4">
        <v>-1.2567324955116701E-2</v>
      </c>
      <c r="E557" s="2">
        <v>279.89999999999998</v>
      </c>
      <c r="F557" s="2">
        <v>274.2</v>
      </c>
      <c r="G557" s="2">
        <v>279.89999999999998</v>
      </c>
      <c r="H557" s="3">
        <v>405362</v>
      </c>
      <c r="I557" s="2">
        <v>111820247.8</v>
      </c>
      <c r="J557" s="83">
        <v>1160157997.8599999</v>
      </c>
    </row>
    <row r="558" spans="1:10" x14ac:dyDescent="0.3">
      <c r="A558" s="66">
        <v>44231</v>
      </c>
      <c r="B558" s="2">
        <v>274.60000000000002</v>
      </c>
      <c r="C558" s="5">
        <v>-0.39999999999997699</v>
      </c>
      <c r="D558" s="4">
        <v>-1.4545454545453701E-3</v>
      </c>
      <c r="E558" s="2">
        <v>274.5</v>
      </c>
      <c r="F558" s="2">
        <v>273.5</v>
      </c>
      <c r="G558" s="2">
        <v>278.3</v>
      </c>
      <c r="H558" s="3">
        <v>426993</v>
      </c>
      <c r="I558" s="2">
        <v>117552645.3</v>
      </c>
      <c r="J558" s="83">
        <v>1042605352.5599999</v>
      </c>
    </row>
    <row r="559" spans="1:10" x14ac:dyDescent="0.3">
      <c r="A559" s="66">
        <v>44232</v>
      </c>
      <c r="B559" s="2">
        <v>278.60000000000002</v>
      </c>
      <c r="C559" s="5">
        <v>4</v>
      </c>
      <c r="D559" s="4">
        <v>1.45666423889294E-2</v>
      </c>
      <c r="E559" s="2">
        <v>274.60000000000002</v>
      </c>
      <c r="F559" s="2">
        <v>274.5</v>
      </c>
      <c r="G559" s="2">
        <v>279.8</v>
      </c>
      <c r="H559" s="3">
        <v>365690</v>
      </c>
      <c r="I559" s="2">
        <v>101609786.5</v>
      </c>
      <c r="J559" s="83">
        <v>1144215139.0599999</v>
      </c>
    </row>
    <row r="560" spans="1:10" x14ac:dyDescent="0.3">
      <c r="A560" s="66">
        <v>44235</v>
      </c>
      <c r="B560" s="2">
        <v>278.5</v>
      </c>
      <c r="C560" s="5">
        <v>-0.100000000000023</v>
      </c>
      <c r="D560" s="4">
        <v>-3.5893754486727498E-4</v>
      </c>
      <c r="E560" s="2">
        <v>280.39999999999998</v>
      </c>
      <c r="F560" s="2">
        <v>276.89999999999998</v>
      </c>
      <c r="G560" s="2">
        <v>281.8</v>
      </c>
      <c r="H560" s="3">
        <v>394282</v>
      </c>
      <c r="I560" s="2">
        <v>110063528.8</v>
      </c>
      <c r="J560" s="83">
        <v>1034151610.26</v>
      </c>
    </row>
    <row r="561" spans="1:10" x14ac:dyDescent="0.3">
      <c r="A561" s="66">
        <v>44236</v>
      </c>
      <c r="B561" s="2">
        <v>284.5</v>
      </c>
      <c r="C561" s="5">
        <v>6</v>
      </c>
      <c r="D561" s="4">
        <v>2.1543985637342899E-2</v>
      </c>
      <c r="E561" s="2">
        <v>279</v>
      </c>
      <c r="F561" s="2">
        <v>278.8</v>
      </c>
      <c r="G561" s="2">
        <v>284.8</v>
      </c>
      <c r="H561" s="3">
        <v>408142</v>
      </c>
      <c r="I561" s="2">
        <v>115804042.59999999</v>
      </c>
      <c r="J561" s="83">
        <v>1149955652.8599999</v>
      </c>
    </row>
    <row r="562" spans="1:10" x14ac:dyDescent="0.3">
      <c r="A562" s="66">
        <v>44237</v>
      </c>
      <c r="B562" s="2">
        <v>279.39999999999998</v>
      </c>
      <c r="C562" s="5">
        <v>-5.1000000000000201</v>
      </c>
      <c r="D562" s="4">
        <v>-1.792618629174E-2</v>
      </c>
      <c r="E562" s="2">
        <v>285</v>
      </c>
      <c r="F562" s="2">
        <v>279.39999999999998</v>
      </c>
      <c r="G562" s="2">
        <v>286</v>
      </c>
      <c r="H562" s="3">
        <v>533414</v>
      </c>
      <c r="I562" s="2">
        <v>149882957</v>
      </c>
      <c r="J562" s="83">
        <v>1000072695.86</v>
      </c>
    </row>
    <row r="563" spans="1:10" x14ac:dyDescent="0.3">
      <c r="A563" s="66">
        <v>44238</v>
      </c>
      <c r="B563" s="2">
        <v>293.5</v>
      </c>
      <c r="C563" s="5">
        <v>14.1</v>
      </c>
      <c r="D563" s="4">
        <v>5.0465282748747398E-2</v>
      </c>
      <c r="E563" s="2">
        <v>284</v>
      </c>
      <c r="F563" s="2">
        <v>283.5</v>
      </c>
      <c r="G563" s="2">
        <v>293.5</v>
      </c>
      <c r="H563" s="3">
        <v>705357</v>
      </c>
      <c r="I563" s="2">
        <v>204773196.5</v>
      </c>
      <c r="J563" s="83">
        <v>1204845892.3599999</v>
      </c>
    </row>
    <row r="564" spans="1:10" x14ac:dyDescent="0.3">
      <c r="A564" s="66">
        <v>44239</v>
      </c>
      <c r="B564" s="2">
        <v>291.89999999999998</v>
      </c>
      <c r="C564" s="5">
        <v>-1.6000000000000201</v>
      </c>
      <c r="D564" s="4">
        <v>-5.4514480408859398E-3</v>
      </c>
      <c r="E564" s="2">
        <v>292</v>
      </c>
      <c r="F564" s="2">
        <v>289.60000000000002</v>
      </c>
      <c r="G564" s="2">
        <v>293.10000000000002</v>
      </c>
      <c r="H564" s="3">
        <v>377459</v>
      </c>
      <c r="I564" s="2">
        <v>110043498.59999999</v>
      </c>
      <c r="J564" s="83">
        <v>1094802393.76</v>
      </c>
    </row>
    <row r="565" spans="1:10" x14ac:dyDescent="0.3">
      <c r="A565" s="66">
        <v>44242</v>
      </c>
      <c r="B565" s="2">
        <v>297.7</v>
      </c>
      <c r="C565" s="5">
        <v>5.8000000000000096</v>
      </c>
      <c r="D565" s="4">
        <v>1.9869818430969501E-2</v>
      </c>
      <c r="E565" s="2">
        <v>293.39999999999998</v>
      </c>
      <c r="F565" s="2">
        <v>291.89999999999998</v>
      </c>
      <c r="G565" s="2">
        <v>297.89999999999998</v>
      </c>
      <c r="H565" s="3">
        <v>317399</v>
      </c>
      <c r="I565" s="2">
        <v>94010853.400000006</v>
      </c>
      <c r="J565" s="83">
        <v>1188813247.1600001</v>
      </c>
    </row>
    <row r="566" spans="1:10" x14ac:dyDescent="0.3">
      <c r="A566" s="66">
        <v>44243</v>
      </c>
      <c r="B566" s="2">
        <v>295.3</v>
      </c>
      <c r="C566" s="5">
        <v>-2.3999999999999799</v>
      </c>
      <c r="D566" s="4">
        <v>-8.0618071884446703E-3</v>
      </c>
      <c r="E566" s="2">
        <v>297.10000000000002</v>
      </c>
      <c r="F566" s="2">
        <v>292.2</v>
      </c>
      <c r="G566" s="2">
        <v>297.7</v>
      </c>
      <c r="H566" s="3">
        <v>427305</v>
      </c>
      <c r="I566" s="2">
        <v>126017118.7</v>
      </c>
      <c r="J566" s="83">
        <v>1062796128.46</v>
      </c>
    </row>
    <row r="567" spans="1:10" x14ac:dyDescent="0.3">
      <c r="A567" s="66">
        <v>44244</v>
      </c>
      <c r="B567" s="2">
        <v>290.89999999999998</v>
      </c>
      <c r="C567" s="5">
        <v>-4.4000000000000297</v>
      </c>
      <c r="D567" s="4">
        <v>-1.49001015916019E-2</v>
      </c>
      <c r="E567" s="2">
        <v>294.2</v>
      </c>
      <c r="F567" s="2">
        <v>290.5</v>
      </c>
      <c r="G567" s="2">
        <v>295.5</v>
      </c>
      <c r="H567" s="3">
        <v>402457</v>
      </c>
      <c r="I567" s="2">
        <v>117372078.40000001</v>
      </c>
      <c r="J567" s="83">
        <v>945424050.05999804</v>
      </c>
    </row>
    <row r="568" spans="1:10" x14ac:dyDescent="0.3">
      <c r="A568" s="66">
        <v>44245</v>
      </c>
      <c r="B568" s="2">
        <v>288.8</v>
      </c>
      <c r="C568" s="5">
        <v>-2.0999999999999699</v>
      </c>
      <c r="D568" s="4">
        <v>-7.2189755929871601E-3</v>
      </c>
      <c r="E568" s="2">
        <v>290</v>
      </c>
      <c r="F568" s="2">
        <v>288.2</v>
      </c>
      <c r="G568" s="2">
        <v>293</v>
      </c>
      <c r="H568" s="3">
        <v>401754</v>
      </c>
      <c r="I568" s="2">
        <v>116260472.2</v>
      </c>
      <c r="J568" s="83">
        <v>829163577.85999799</v>
      </c>
    </row>
    <row r="569" spans="1:10" x14ac:dyDescent="0.3">
      <c r="A569" s="66">
        <v>44246</v>
      </c>
      <c r="B569" s="2">
        <v>295.60000000000002</v>
      </c>
      <c r="C569" s="5">
        <v>6.8000000000000096</v>
      </c>
      <c r="D569" s="4">
        <v>2.3545706371191199E-2</v>
      </c>
      <c r="E569" s="2">
        <v>290</v>
      </c>
      <c r="F569" s="2">
        <v>289.89999999999998</v>
      </c>
      <c r="G569" s="2">
        <v>297.2</v>
      </c>
      <c r="H569" s="3">
        <v>498887</v>
      </c>
      <c r="I569" s="2">
        <v>147189006.30000001</v>
      </c>
      <c r="J569" s="83">
        <v>976352584.15999806</v>
      </c>
    </row>
    <row r="570" spans="1:10" x14ac:dyDescent="0.3">
      <c r="A570" s="66">
        <v>44249</v>
      </c>
      <c r="B570" s="2">
        <v>291.10000000000002</v>
      </c>
      <c r="C570" s="5">
        <v>-4.5</v>
      </c>
      <c r="D570" s="4">
        <v>-1.52232746955345E-2</v>
      </c>
      <c r="E570" s="2">
        <v>291.89999999999998</v>
      </c>
      <c r="F570" s="2">
        <v>288.3</v>
      </c>
      <c r="G570" s="2">
        <v>294.7</v>
      </c>
      <c r="H570" s="3">
        <v>410527</v>
      </c>
      <c r="I570" s="2">
        <v>119666578.3</v>
      </c>
      <c r="J570" s="83">
        <v>856686005.85999799</v>
      </c>
    </row>
    <row r="571" spans="1:10" x14ac:dyDescent="0.3">
      <c r="A571" s="66">
        <v>44250</v>
      </c>
      <c r="B571" s="2">
        <v>290.60000000000002</v>
      </c>
      <c r="C571" s="5">
        <v>-0.5</v>
      </c>
      <c r="D571" s="4">
        <v>-1.71762281003092E-3</v>
      </c>
      <c r="E571" s="2">
        <v>294.5</v>
      </c>
      <c r="F571" s="2">
        <v>286</v>
      </c>
      <c r="G571" s="2">
        <v>295.3</v>
      </c>
      <c r="H571" s="3">
        <v>457528</v>
      </c>
      <c r="I571" s="2">
        <v>132688811.8</v>
      </c>
      <c r="J571" s="83">
        <v>723997194.05999804</v>
      </c>
    </row>
    <row r="572" spans="1:10" x14ac:dyDescent="0.3">
      <c r="A572" s="66">
        <v>44251</v>
      </c>
      <c r="B572" s="2">
        <v>288.7</v>
      </c>
      <c r="C572" s="5">
        <v>-1.9000000000000301</v>
      </c>
      <c r="D572" s="4">
        <v>-6.5381968341363898E-3</v>
      </c>
      <c r="E572" s="2">
        <v>289.5</v>
      </c>
      <c r="F572" s="2">
        <v>285.7</v>
      </c>
      <c r="G572" s="2">
        <v>294.5</v>
      </c>
      <c r="H572" s="3">
        <v>417063</v>
      </c>
      <c r="I572" s="2">
        <v>120810073.90000001</v>
      </c>
      <c r="J572" s="83">
        <v>603187120.15999806</v>
      </c>
    </row>
    <row r="573" spans="1:10" x14ac:dyDescent="0.3">
      <c r="A573" s="66">
        <v>44252</v>
      </c>
      <c r="B573" s="2">
        <v>293.10000000000002</v>
      </c>
      <c r="C573" s="5">
        <v>4.4000000000000297</v>
      </c>
      <c r="D573" s="4">
        <v>1.52407343262904E-2</v>
      </c>
      <c r="E573" s="2">
        <v>290.60000000000002</v>
      </c>
      <c r="F573" s="2">
        <v>289.89999999999998</v>
      </c>
      <c r="G573" s="2">
        <v>295.2</v>
      </c>
      <c r="H573" s="3">
        <v>394967</v>
      </c>
      <c r="I573" s="2">
        <v>115738601.2</v>
      </c>
      <c r="J573" s="83">
        <v>718925721.35999799</v>
      </c>
    </row>
    <row r="574" spans="1:10" x14ac:dyDescent="0.3">
      <c r="A574" s="66">
        <v>44253</v>
      </c>
      <c r="B574" s="2">
        <v>288.89999999999998</v>
      </c>
      <c r="C574" s="5">
        <v>-4.2000000000000499</v>
      </c>
      <c r="D574" s="4">
        <v>-1.43295803480042E-2</v>
      </c>
      <c r="E574" s="2">
        <v>289.89999999999998</v>
      </c>
      <c r="F574" s="2">
        <v>288</v>
      </c>
      <c r="G574" s="2">
        <v>293</v>
      </c>
      <c r="H574" s="3">
        <v>504421</v>
      </c>
      <c r="I574" s="2">
        <v>146088485</v>
      </c>
      <c r="J574" s="83">
        <v>572837236.35999799</v>
      </c>
    </row>
    <row r="575" spans="1:10" x14ac:dyDescent="0.3">
      <c r="A575" s="66">
        <v>44256</v>
      </c>
      <c r="B575" s="2">
        <v>294.2</v>
      </c>
      <c r="C575" s="5">
        <v>5.3000000000000096</v>
      </c>
      <c r="D575" s="4">
        <v>1.83454482519903E-2</v>
      </c>
      <c r="E575" s="2">
        <v>293.5</v>
      </c>
      <c r="F575" s="2">
        <v>292.2</v>
      </c>
      <c r="G575" s="2">
        <v>295.5</v>
      </c>
      <c r="H575" s="3">
        <v>353839</v>
      </c>
      <c r="I575" s="2">
        <v>103974112.2</v>
      </c>
      <c r="J575" s="83">
        <v>676811348.55999804</v>
      </c>
    </row>
    <row r="576" spans="1:10" x14ac:dyDescent="0.3">
      <c r="A576" s="66">
        <v>44257</v>
      </c>
      <c r="B576" s="2">
        <v>290.2</v>
      </c>
      <c r="C576" s="5">
        <v>-4</v>
      </c>
      <c r="D576" s="4">
        <v>-1.35961930659415E-2</v>
      </c>
      <c r="E576" s="2">
        <v>291.60000000000002</v>
      </c>
      <c r="F576" s="2">
        <v>288.60000000000002</v>
      </c>
      <c r="G576" s="2">
        <v>293.2</v>
      </c>
      <c r="H576" s="3">
        <v>427096</v>
      </c>
      <c r="I576" s="2">
        <v>124181388.40000001</v>
      </c>
      <c r="J576" s="83">
        <v>552629960.15999806</v>
      </c>
    </row>
    <row r="577" spans="1:10" x14ac:dyDescent="0.3">
      <c r="A577" s="66">
        <v>44258</v>
      </c>
      <c r="B577" s="2">
        <v>289.5</v>
      </c>
      <c r="C577" s="5">
        <v>-0.69999999999998896</v>
      </c>
      <c r="D577" s="4">
        <v>-2.4121295658166399E-3</v>
      </c>
      <c r="E577" s="2">
        <v>290</v>
      </c>
      <c r="F577" s="2">
        <v>286.60000000000002</v>
      </c>
      <c r="G577" s="2">
        <v>293.10000000000002</v>
      </c>
      <c r="H577" s="3">
        <v>392201</v>
      </c>
      <c r="I577" s="2">
        <v>113519564.59999999</v>
      </c>
      <c r="J577" s="83">
        <v>439110395.55999798</v>
      </c>
    </row>
    <row r="578" spans="1:10" x14ac:dyDescent="0.3">
      <c r="A578" s="66">
        <v>44259</v>
      </c>
      <c r="B578" s="2">
        <v>279.2</v>
      </c>
      <c r="C578" s="5">
        <v>-10.3</v>
      </c>
      <c r="D578" s="4">
        <v>-3.5578583765112297E-2</v>
      </c>
      <c r="E578" s="2">
        <v>289.60000000000002</v>
      </c>
      <c r="F578" s="2">
        <v>279.2</v>
      </c>
      <c r="G578" s="2">
        <v>289.60000000000002</v>
      </c>
      <c r="H578" s="3">
        <v>617587</v>
      </c>
      <c r="I578" s="2">
        <v>174096852.5</v>
      </c>
      <c r="J578" s="83">
        <v>265013543.05999801</v>
      </c>
    </row>
    <row r="579" spans="1:10" x14ac:dyDescent="0.3">
      <c r="A579" s="66">
        <v>44260</v>
      </c>
      <c r="B579" s="2">
        <v>271.5</v>
      </c>
      <c r="C579" s="5">
        <v>-7.6999999999999904</v>
      </c>
      <c r="D579" s="4">
        <v>-2.7578796561604502E-2</v>
      </c>
      <c r="E579" s="2">
        <v>278.10000000000002</v>
      </c>
      <c r="F579" s="2">
        <v>271.5</v>
      </c>
      <c r="G579" s="2">
        <v>280.5</v>
      </c>
      <c r="H579" s="3">
        <v>805911</v>
      </c>
      <c r="I579" s="2">
        <v>220469394.30000001</v>
      </c>
      <c r="J579" s="83">
        <v>44544148.759998403</v>
      </c>
    </row>
    <row r="580" spans="1:10" x14ac:dyDescent="0.3">
      <c r="A580" s="66">
        <v>44263</v>
      </c>
      <c r="B580" s="2">
        <v>280.2</v>
      </c>
      <c r="C580" s="5">
        <v>8.6999999999999904</v>
      </c>
      <c r="D580" s="4">
        <v>3.2044198895027597E-2</v>
      </c>
      <c r="E580" s="2">
        <v>273.10000000000002</v>
      </c>
      <c r="F580" s="2">
        <v>271.7</v>
      </c>
      <c r="G580" s="2">
        <v>282</v>
      </c>
      <c r="H580" s="3">
        <v>702457</v>
      </c>
      <c r="I580" s="2">
        <v>195524929.19999999</v>
      </c>
      <c r="J580" s="83">
        <v>240069077.95999801</v>
      </c>
    </row>
    <row r="581" spans="1:10" x14ac:dyDescent="0.3">
      <c r="A581" s="66">
        <v>44264</v>
      </c>
      <c r="B581" s="2">
        <v>282.5</v>
      </c>
      <c r="C581" s="5">
        <v>2.30000000000001</v>
      </c>
      <c r="D581" s="4">
        <v>8.2084225553176703E-3</v>
      </c>
      <c r="E581" s="2">
        <v>281.39999999999998</v>
      </c>
      <c r="F581" s="2">
        <v>279.8</v>
      </c>
      <c r="G581" s="2">
        <v>287.5</v>
      </c>
      <c r="H581" s="3">
        <v>945890</v>
      </c>
      <c r="I581" s="2">
        <v>268429900.90000001</v>
      </c>
      <c r="J581" s="83">
        <v>508498978.85999799</v>
      </c>
    </row>
    <row r="582" spans="1:10" x14ac:dyDescent="0.3">
      <c r="A582" s="66">
        <v>44265</v>
      </c>
      <c r="B582" s="2">
        <v>290.3</v>
      </c>
      <c r="C582" s="5">
        <v>7.8000000000000096</v>
      </c>
      <c r="D582" s="4">
        <v>2.7610619469026602E-2</v>
      </c>
      <c r="E582" s="2">
        <v>282</v>
      </c>
      <c r="F582" s="2">
        <v>281.7</v>
      </c>
      <c r="G582" s="2">
        <v>306.8</v>
      </c>
      <c r="H582" s="3">
        <v>1123135</v>
      </c>
      <c r="I582" s="2">
        <v>329244072.10000002</v>
      </c>
      <c r="J582" s="83">
        <v>837743050.95999801</v>
      </c>
    </row>
    <row r="583" spans="1:10" x14ac:dyDescent="0.3">
      <c r="A583" s="66">
        <v>44266</v>
      </c>
      <c r="B583" s="2">
        <v>300</v>
      </c>
      <c r="C583" s="5">
        <v>9.6999999999999904</v>
      </c>
      <c r="D583" s="4">
        <v>3.3413709955218703E-2</v>
      </c>
      <c r="E583" s="2">
        <v>294.5</v>
      </c>
      <c r="F583" s="2">
        <v>292.3</v>
      </c>
      <c r="G583" s="2">
        <v>301.2</v>
      </c>
      <c r="H583" s="3">
        <v>682139</v>
      </c>
      <c r="I583" s="2">
        <v>203803789.69999999</v>
      </c>
      <c r="J583" s="83">
        <v>1041546840.66</v>
      </c>
    </row>
    <row r="584" spans="1:10" x14ac:dyDescent="0.3">
      <c r="A584" s="66">
        <v>44267</v>
      </c>
      <c r="B584" s="2">
        <v>298.89999999999998</v>
      </c>
      <c r="C584" s="5">
        <v>-1.1000000000000201</v>
      </c>
      <c r="D584" s="4">
        <v>-3.6666666666667399E-3</v>
      </c>
      <c r="E584" s="2">
        <v>299.10000000000002</v>
      </c>
      <c r="F584" s="2">
        <v>295.89999999999998</v>
      </c>
      <c r="G584" s="2">
        <v>301.2</v>
      </c>
      <c r="H584" s="3">
        <v>560959</v>
      </c>
      <c r="I584" s="2">
        <v>167666523.90000001</v>
      </c>
      <c r="J584" s="83">
        <v>873880316.75999796</v>
      </c>
    </row>
    <row r="585" spans="1:10" x14ac:dyDescent="0.3">
      <c r="A585" s="66">
        <v>44270</v>
      </c>
      <c r="B585" s="2">
        <v>292.8</v>
      </c>
      <c r="C585" s="5">
        <v>-6.0999999999999703</v>
      </c>
      <c r="D585" s="4">
        <v>-2.0408163265305999E-2</v>
      </c>
      <c r="E585" s="2">
        <v>298.8</v>
      </c>
      <c r="F585" s="2">
        <v>292.7</v>
      </c>
      <c r="G585" s="2">
        <v>298.89999999999998</v>
      </c>
      <c r="H585" s="3">
        <v>501181</v>
      </c>
      <c r="I585" s="2">
        <v>147738033.80000001</v>
      </c>
      <c r="J585" s="83">
        <v>726142282.95999801</v>
      </c>
    </row>
    <row r="586" spans="1:10" x14ac:dyDescent="0.3">
      <c r="A586" s="66">
        <v>44271</v>
      </c>
      <c r="B586" s="2">
        <v>287.5</v>
      </c>
      <c r="C586" s="5">
        <v>-5.3000000000000096</v>
      </c>
      <c r="D586" s="4">
        <v>-1.8101092896174901E-2</v>
      </c>
      <c r="E586" s="2">
        <v>294</v>
      </c>
      <c r="F586" s="2">
        <v>287.5</v>
      </c>
      <c r="G586" s="2">
        <v>295.3</v>
      </c>
      <c r="H586" s="3">
        <v>673727</v>
      </c>
      <c r="I586" s="2">
        <v>195148661.90000001</v>
      </c>
      <c r="J586" s="83">
        <v>530993621.05999798</v>
      </c>
    </row>
    <row r="587" spans="1:10" x14ac:dyDescent="0.3">
      <c r="A587" s="66">
        <v>44272</v>
      </c>
      <c r="B587" s="2">
        <v>285</v>
      </c>
      <c r="C587" s="5">
        <v>-2.5</v>
      </c>
      <c r="D587" s="4">
        <v>-8.6956521739130401E-3</v>
      </c>
      <c r="E587" s="2">
        <v>287.3</v>
      </c>
      <c r="F587" s="2">
        <v>282.2</v>
      </c>
      <c r="G587" s="2">
        <v>289.39999999999998</v>
      </c>
      <c r="H587" s="3">
        <v>619085</v>
      </c>
      <c r="I587" s="2">
        <v>176788320.19999999</v>
      </c>
      <c r="J587" s="83">
        <v>354205300.85999799</v>
      </c>
    </row>
    <row r="588" spans="1:10" x14ac:dyDescent="0.3">
      <c r="A588" s="66">
        <v>44273</v>
      </c>
      <c r="B588" s="2">
        <v>287</v>
      </c>
      <c r="C588" s="5">
        <v>2</v>
      </c>
      <c r="D588" s="4">
        <v>7.0175438596491203E-3</v>
      </c>
      <c r="E588" s="2">
        <v>285.5</v>
      </c>
      <c r="F588" s="2">
        <v>284.3</v>
      </c>
      <c r="G588" s="2">
        <v>288.10000000000002</v>
      </c>
      <c r="H588" s="3">
        <v>593750</v>
      </c>
      <c r="I588" s="2">
        <v>170379167.5</v>
      </c>
      <c r="J588" s="83">
        <v>524584468.35999799</v>
      </c>
    </row>
    <row r="589" spans="1:10" x14ac:dyDescent="0.3">
      <c r="A589" s="66">
        <v>44274</v>
      </c>
      <c r="B589" s="2">
        <v>281</v>
      </c>
      <c r="C589" s="5">
        <v>-6</v>
      </c>
      <c r="D589" s="4">
        <v>-2.0905923344947699E-2</v>
      </c>
      <c r="E589" s="2">
        <v>283.89999999999998</v>
      </c>
      <c r="F589" s="2">
        <v>279.60000000000002</v>
      </c>
      <c r="G589" s="2">
        <v>286.5</v>
      </c>
      <c r="H589" s="3">
        <v>1330384</v>
      </c>
      <c r="I589" s="2">
        <v>374064541.60000002</v>
      </c>
      <c r="J589" s="83">
        <v>150519926.75999799</v>
      </c>
    </row>
    <row r="590" spans="1:10" x14ac:dyDescent="0.3">
      <c r="A590" s="66">
        <v>44277</v>
      </c>
      <c r="B590" s="2">
        <v>278</v>
      </c>
      <c r="C590" s="5">
        <v>-3</v>
      </c>
      <c r="D590" s="4">
        <v>-1.06761565836299E-2</v>
      </c>
      <c r="E590" s="2">
        <v>279.5</v>
      </c>
      <c r="F590" s="2">
        <v>277.39999999999998</v>
      </c>
      <c r="G590" s="2">
        <v>282.89999999999998</v>
      </c>
      <c r="H590" s="3">
        <v>561676</v>
      </c>
      <c r="I590" s="2">
        <v>156712343.19999999</v>
      </c>
      <c r="J590" s="83">
        <v>-6192416.4400016097</v>
      </c>
    </row>
    <row r="591" spans="1:10" x14ac:dyDescent="0.3">
      <c r="A591" s="66">
        <v>44278</v>
      </c>
      <c r="B591" s="2">
        <v>281.2</v>
      </c>
      <c r="C591" s="5">
        <v>3.19999999999999</v>
      </c>
      <c r="D591" s="4">
        <v>1.15107913669064E-2</v>
      </c>
      <c r="E591" s="2">
        <v>276.5</v>
      </c>
      <c r="F591" s="2">
        <v>273.8</v>
      </c>
      <c r="G591" s="2">
        <v>283</v>
      </c>
      <c r="H591" s="3">
        <v>530372</v>
      </c>
      <c r="I591" s="2">
        <v>148513312.80000001</v>
      </c>
      <c r="J591" s="83">
        <v>142320896.35999799</v>
      </c>
    </row>
    <row r="592" spans="1:10" x14ac:dyDescent="0.3">
      <c r="A592" s="66">
        <v>44279</v>
      </c>
      <c r="B592" s="2">
        <v>278.8</v>
      </c>
      <c r="C592" s="5">
        <v>-2.3999999999999799</v>
      </c>
      <c r="D592" s="4">
        <v>-8.5348506401137208E-3</v>
      </c>
      <c r="E592" s="2">
        <v>279.3</v>
      </c>
      <c r="F592" s="2">
        <v>276.7</v>
      </c>
      <c r="G592" s="2">
        <v>283.39999999999998</v>
      </c>
      <c r="H592" s="3">
        <v>418152</v>
      </c>
      <c r="I592" s="2">
        <v>117049549.5</v>
      </c>
      <c r="J592" s="83">
        <v>25271346.859998401</v>
      </c>
    </row>
    <row r="593" spans="1:10" x14ac:dyDescent="0.3">
      <c r="A593" s="66">
        <v>44280</v>
      </c>
      <c r="B593" s="2">
        <v>261.8</v>
      </c>
      <c r="C593" s="5">
        <v>-17</v>
      </c>
      <c r="D593" s="4">
        <v>-6.0975609756097601E-2</v>
      </c>
      <c r="E593" s="2">
        <v>273.10000000000002</v>
      </c>
      <c r="F593" s="2">
        <v>259.7</v>
      </c>
      <c r="G593" s="2">
        <v>273.39999999999998</v>
      </c>
      <c r="H593" s="3">
        <v>1743067</v>
      </c>
      <c r="I593" s="2">
        <v>461115803.10000002</v>
      </c>
      <c r="J593" s="83">
        <v>-435844456.24000198</v>
      </c>
    </row>
    <row r="594" spans="1:10" x14ac:dyDescent="0.3">
      <c r="A594" s="66">
        <v>44281</v>
      </c>
      <c r="B594" s="2">
        <v>261.7</v>
      </c>
      <c r="C594" s="5">
        <v>-0.100000000000023</v>
      </c>
      <c r="D594" s="4">
        <v>-3.81970970206351E-4</v>
      </c>
      <c r="E594" s="2">
        <v>266.89999999999998</v>
      </c>
      <c r="F594" s="2">
        <v>259.39999999999998</v>
      </c>
      <c r="G594" s="2">
        <v>267.89999999999998</v>
      </c>
      <c r="H594" s="3">
        <v>1447200</v>
      </c>
      <c r="I594" s="2">
        <v>379401887.89999998</v>
      </c>
      <c r="J594" s="83">
        <v>-815246344.14000201</v>
      </c>
    </row>
    <row r="595" spans="1:10" x14ac:dyDescent="0.3">
      <c r="A595" s="66">
        <v>44284</v>
      </c>
      <c r="B595" s="2">
        <v>264.10000000000002</v>
      </c>
      <c r="C595" s="5">
        <v>2.4000000000000301</v>
      </c>
      <c r="D595" s="4">
        <v>9.1708062667177504E-3</v>
      </c>
      <c r="E595" s="2">
        <v>261.60000000000002</v>
      </c>
      <c r="F595" s="2">
        <v>261.60000000000002</v>
      </c>
      <c r="G595" s="2">
        <v>268.8</v>
      </c>
      <c r="H595" s="3">
        <v>745636</v>
      </c>
      <c r="I595" s="2">
        <v>197733291.80000001</v>
      </c>
      <c r="J595" s="83">
        <v>-617513052.34000194</v>
      </c>
    </row>
    <row r="596" spans="1:10" x14ac:dyDescent="0.3">
      <c r="A596" s="66">
        <v>44285</v>
      </c>
      <c r="B596" s="2">
        <v>265</v>
      </c>
      <c r="C596" s="5">
        <v>0.89999999999997704</v>
      </c>
      <c r="D596" s="4">
        <v>3.4078000757287999E-3</v>
      </c>
      <c r="E596" s="2">
        <v>263.89999999999998</v>
      </c>
      <c r="F596" s="2">
        <v>262.39999999999998</v>
      </c>
      <c r="G596" s="2">
        <v>265.2</v>
      </c>
      <c r="H596" s="3">
        <v>684867</v>
      </c>
      <c r="I596" s="2">
        <v>180947783.30000001</v>
      </c>
      <c r="J596" s="83">
        <v>-436565269.04000199</v>
      </c>
    </row>
    <row r="597" spans="1:10" x14ac:dyDescent="0.3">
      <c r="A597" s="66">
        <v>44286</v>
      </c>
      <c r="B597" s="2">
        <v>266.2</v>
      </c>
      <c r="C597" s="5">
        <v>1.19999999999999</v>
      </c>
      <c r="D597" s="4">
        <v>4.5283018867924097E-3</v>
      </c>
      <c r="E597" s="2">
        <v>265.5</v>
      </c>
      <c r="F597" s="2">
        <v>263.7</v>
      </c>
      <c r="G597" s="2">
        <v>266.60000000000002</v>
      </c>
      <c r="H597" s="3">
        <v>566359</v>
      </c>
      <c r="I597" s="2">
        <v>150397462.90000001</v>
      </c>
      <c r="J597" s="83">
        <v>-286167806.14000201</v>
      </c>
    </row>
    <row r="598" spans="1:10" x14ac:dyDescent="0.3">
      <c r="A598" s="66">
        <v>44287</v>
      </c>
      <c r="B598" s="2">
        <v>270.75</v>
      </c>
      <c r="C598" s="5">
        <v>4.5500000000000096</v>
      </c>
      <c r="D598" s="4">
        <v>1.7092411720510899E-2</v>
      </c>
      <c r="E598" s="2">
        <v>267.8</v>
      </c>
      <c r="F598" s="2">
        <v>266.10000000000002</v>
      </c>
      <c r="G598" s="2">
        <v>271.89999999999998</v>
      </c>
      <c r="H598" s="3">
        <v>496011</v>
      </c>
      <c r="I598" s="2">
        <v>133740622.2</v>
      </c>
      <c r="J598" s="83">
        <v>-152427183.94000199</v>
      </c>
    </row>
    <row r="599" spans="1:10" x14ac:dyDescent="0.3">
      <c r="A599" s="66">
        <v>44292</v>
      </c>
      <c r="B599" s="2">
        <v>276</v>
      </c>
      <c r="C599" s="5">
        <v>5.25</v>
      </c>
      <c r="D599" s="4">
        <v>1.9390581717451501E-2</v>
      </c>
      <c r="E599" s="2">
        <v>276</v>
      </c>
      <c r="F599" s="2">
        <v>272.2</v>
      </c>
      <c r="G599" s="2">
        <v>277.64999999999998</v>
      </c>
      <c r="H599" s="3">
        <v>707653</v>
      </c>
      <c r="I599" s="2">
        <v>195175969.05000001</v>
      </c>
      <c r="J599" s="83">
        <v>42748785.109998502</v>
      </c>
    </row>
    <row r="600" spans="1:10" x14ac:dyDescent="0.3">
      <c r="A600" s="66">
        <v>44293</v>
      </c>
      <c r="B600" s="2">
        <v>270.5</v>
      </c>
      <c r="C600" s="5">
        <v>-5.5</v>
      </c>
      <c r="D600" s="4">
        <v>-1.9927536231884101E-2</v>
      </c>
      <c r="E600" s="2">
        <v>276</v>
      </c>
      <c r="F600" s="2">
        <v>270.5</v>
      </c>
      <c r="G600" s="2">
        <v>276</v>
      </c>
      <c r="H600" s="3">
        <v>522754</v>
      </c>
      <c r="I600" s="2">
        <v>142379660.80000001</v>
      </c>
      <c r="J600" s="83">
        <v>-99630875.690001503</v>
      </c>
    </row>
    <row r="601" spans="1:10" x14ac:dyDescent="0.3">
      <c r="A601" s="66">
        <v>44294</v>
      </c>
      <c r="B601" s="2">
        <v>276.75</v>
      </c>
      <c r="C601" s="5">
        <v>6.25</v>
      </c>
      <c r="D601" s="4">
        <v>2.3105360443622901E-2</v>
      </c>
      <c r="E601" s="2">
        <v>271.8</v>
      </c>
      <c r="F601" s="2">
        <v>270.75</v>
      </c>
      <c r="G601" s="2">
        <v>277.55</v>
      </c>
      <c r="H601" s="3">
        <v>521307</v>
      </c>
      <c r="I601" s="2">
        <v>143616625.90000001</v>
      </c>
      <c r="J601" s="83">
        <v>43985750.209998503</v>
      </c>
    </row>
    <row r="602" spans="1:10" x14ac:dyDescent="0.3">
      <c r="A602" s="66">
        <v>44295</v>
      </c>
      <c r="B602" s="2">
        <v>280</v>
      </c>
      <c r="C602" s="5">
        <v>3.25</v>
      </c>
      <c r="D602" s="4">
        <v>1.1743450767841E-2</v>
      </c>
      <c r="E602" s="2">
        <v>276.85000000000002</v>
      </c>
      <c r="F602" s="2">
        <v>275.60000000000002</v>
      </c>
      <c r="G602" s="2">
        <v>282.35000000000002</v>
      </c>
      <c r="H602" s="3">
        <v>744033</v>
      </c>
      <c r="I602" s="2">
        <v>208074711.40000001</v>
      </c>
      <c r="J602" s="83">
        <v>252060461.60999799</v>
      </c>
    </row>
    <row r="603" spans="1:10" x14ac:dyDescent="0.3">
      <c r="A603" s="66">
        <v>44298</v>
      </c>
      <c r="B603" s="2">
        <v>281.60000000000002</v>
      </c>
      <c r="C603" s="5">
        <v>1.6000000000000201</v>
      </c>
      <c r="D603" s="4">
        <v>5.7142857142858001E-3</v>
      </c>
      <c r="E603" s="2">
        <v>281.95</v>
      </c>
      <c r="F603" s="2">
        <v>280.64999999999998</v>
      </c>
      <c r="G603" s="2">
        <v>284.2</v>
      </c>
      <c r="H603" s="3">
        <v>565495</v>
      </c>
      <c r="I603" s="2">
        <v>159669945.34999999</v>
      </c>
      <c r="J603" s="83">
        <v>411730406.95999801</v>
      </c>
    </row>
    <row r="604" spans="1:10" x14ac:dyDescent="0.3">
      <c r="A604" s="66">
        <v>44299</v>
      </c>
      <c r="B604" s="2">
        <v>280.45</v>
      </c>
      <c r="C604" s="5">
        <v>-1.1500000000000301</v>
      </c>
      <c r="D604" s="4">
        <v>-4.0838068181819403E-3</v>
      </c>
      <c r="E604" s="2">
        <v>282</v>
      </c>
      <c r="F604" s="2">
        <v>279.8</v>
      </c>
      <c r="G604" s="2">
        <v>283.3</v>
      </c>
      <c r="H604" s="3">
        <v>446642</v>
      </c>
      <c r="I604" s="2">
        <v>125571255.2</v>
      </c>
      <c r="J604" s="83">
        <v>286159151.75999898</v>
      </c>
    </row>
    <row r="605" spans="1:10" x14ac:dyDescent="0.3">
      <c r="A605" s="66">
        <v>44300</v>
      </c>
      <c r="B605" s="2">
        <v>277.60000000000002</v>
      </c>
      <c r="C605" s="5">
        <v>-2.8499999999999699</v>
      </c>
      <c r="D605" s="4">
        <v>-1.0162239258334701E-2</v>
      </c>
      <c r="E605" s="2">
        <v>280.55</v>
      </c>
      <c r="F605" s="2">
        <v>275.05</v>
      </c>
      <c r="G605" s="2">
        <v>281.55</v>
      </c>
      <c r="H605" s="3">
        <v>545673</v>
      </c>
      <c r="I605" s="2">
        <v>151348120</v>
      </c>
      <c r="J605" s="83">
        <v>134811031.75999901</v>
      </c>
    </row>
    <row r="606" spans="1:10" x14ac:dyDescent="0.3">
      <c r="A606" s="66">
        <v>44301</v>
      </c>
      <c r="B606" s="2">
        <v>277.55</v>
      </c>
      <c r="C606" s="5">
        <v>-5.0000000000011403E-2</v>
      </c>
      <c r="D606" s="4">
        <v>-1.80115273775257E-4</v>
      </c>
      <c r="E606" s="2">
        <v>277.64999999999998</v>
      </c>
      <c r="F606" s="2">
        <v>273.45</v>
      </c>
      <c r="G606" s="2">
        <v>278.60000000000002</v>
      </c>
      <c r="H606" s="3">
        <v>554362</v>
      </c>
      <c r="I606" s="2">
        <v>153209068.94999999</v>
      </c>
      <c r="J606" s="83">
        <v>-18398037.190001499</v>
      </c>
    </row>
    <row r="607" spans="1:10" x14ac:dyDescent="0.3">
      <c r="A607" s="66">
        <v>44302</v>
      </c>
      <c r="B607" s="2">
        <v>277.89999999999998</v>
      </c>
      <c r="C607" s="5">
        <v>0.349999999999966</v>
      </c>
      <c r="D607" s="4">
        <v>1.26103404791917E-3</v>
      </c>
      <c r="E607" s="2">
        <v>276.89999999999998</v>
      </c>
      <c r="F607" s="2">
        <v>273.45</v>
      </c>
      <c r="G607" s="2">
        <v>279.25</v>
      </c>
      <c r="H607" s="3">
        <v>670692</v>
      </c>
      <c r="I607" s="2">
        <v>185891284.30000001</v>
      </c>
      <c r="J607" s="83">
        <v>167493247.109999</v>
      </c>
    </row>
    <row r="608" spans="1:10" x14ac:dyDescent="0.3">
      <c r="A608" s="66">
        <v>44305</v>
      </c>
      <c r="B608" s="2">
        <v>277.2</v>
      </c>
      <c r="C608" s="5">
        <v>-0.69999999999998896</v>
      </c>
      <c r="D608" s="4">
        <v>-2.5188916876573899E-3</v>
      </c>
      <c r="E608" s="2">
        <v>277.8</v>
      </c>
      <c r="F608" s="2">
        <v>277</v>
      </c>
      <c r="G608" s="2">
        <v>282.64999999999998</v>
      </c>
      <c r="H608" s="3">
        <v>405119</v>
      </c>
      <c r="I608" s="2">
        <v>112910196.65000001</v>
      </c>
      <c r="J608" s="83">
        <v>54583050.459998503</v>
      </c>
    </row>
    <row r="609" spans="1:10" x14ac:dyDescent="0.3">
      <c r="A609" s="66">
        <v>44306</v>
      </c>
      <c r="B609" s="2">
        <v>269.10000000000002</v>
      </c>
      <c r="C609" s="5">
        <v>-8.0999999999999694</v>
      </c>
      <c r="D609" s="4">
        <v>-2.9220779220779099E-2</v>
      </c>
      <c r="E609" s="2">
        <v>276.35000000000002</v>
      </c>
      <c r="F609" s="2">
        <v>268</v>
      </c>
      <c r="G609" s="2">
        <v>277</v>
      </c>
      <c r="H609" s="3">
        <v>723418</v>
      </c>
      <c r="I609" s="2">
        <v>195943108.30000001</v>
      </c>
      <c r="J609" s="83">
        <v>-141360057.84000099</v>
      </c>
    </row>
    <row r="610" spans="1:10" x14ac:dyDescent="0.3">
      <c r="A610" s="66">
        <v>44307</v>
      </c>
      <c r="B610" s="2">
        <v>271.55</v>
      </c>
      <c r="C610" s="5">
        <v>2.44999999999999</v>
      </c>
      <c r="D610" s="4">
        <v>9.1044221479003699E-3</v>
      </c>
      <c r="E610" s="2">
        <v>270</v>
      </c>
      <c r="F610" s="2">
        <v>269.10000000000002</v>
      </c>
      <c r="G610" s="2">
        <v>273.39999999999998</v>
      </c>
      <c r="H610" s="3">
        <v>526549</v>
      </c>
      <c r="I610" s="2">
        <v>142993126.5</v>
      </c>
      <c r="J610" s="83">
        <v>1633068.65999851</v>
      </c>
    </row>
    <row r="611" spans="1:10" x14ac:dyDescent="0.3">
      <c r="A611" s="66">
        <v>44308</v>
      </c>
      <c r="B611" s="2">
        <v>270.3</v>
      </c>
      <c r="C611" s="5">
        <v>-1.25</v>
      </c>
      <c r="D611" s="4">
        <v>-4.6032038298655896E-3</v>
      </c>
      <c r="E611" s="2">
        <v>273.10000000000002</v>
      </c>
      <c r="F611" s="2">
        <v>269</v>
      </c>
      <c r="G611" s="2">
        <v>273.3</v>
      </c>
      <c r="H611" s="3">
        <v>513407</v>
      </c>
      <c r="I611" s="2">
        <v>139011520</v>
      </c>
      <c r="J611" s="83">
        <v>-137378451.34000099</v>
      </c>
    </row>
    <row r="612" spans="1:10" x14ac:dyDescent="0.3">
      <c r="A612" s="66">
        <v>44309</v>
      </c>
      <c r="B612" s="2">
        <v>266.10000000000002</v>
      </c>
      <c r="C612" s="5">
        <v>-4.1999999999999904</v>
      </c>
      <c r="D612" s="4">
        <v>-1.55382907880133E-2</v>
      </c>
      <c r="E612" s="2">
        <v>269.05</v>
      </c>
      <c r="F612" s="2">
        <v>264.14999999999998</v>
      </c>
      <c r="G612" s="2">
        <v>270.8</v>
      </c>
      <c r="H612" s="3">
        <v>595682</v>
      </c>
      <c r="I612" s="2">
        <v>158913121.25</v>
      </c>
      <c r="J612" s="83">
        <v>-296291572.59000099</v>
      </c>
    </row>
    <row r="613" spans="1:10" x14ac:dyDescent="0.3">
      <c r="A613" s="66">
        <v>44312</v>
      </c>
      <c r="B613" s="2">
        <v>265.3</v>
      </c>
      <c r="C613" s="5">
        <v>-0.80000000000001104</v>
      </c>
      <c r="D613" s="4">
        <v>-3.0063885757234498E-3</v>
      </c>
      <c r="E613" s="2">
        <v>266.10000000000002</v>
      </c>
      <c r="F613" s="2">
        <v>265.3</v>
      </c>
      <c r="G613" s="2">
        <v>267.95</v>
      </c>
      <c r="H613" s="3">
        <v>383789</v>
      </c>
      <c r="I613" s="2">
        <v>102082020</v>
      </c>
      <c r="J613" s="83">
        <v>-398373592.59000099</v>
      </c>
    </row>
    <row r="614" spans="1:10" x14ac:dyDescent="0.3">
      <c r="A614" s="66">
        <v>44313</v>
      </c>
      <c r="B614" s="2">
        <v>262.75</v>
      </c>
      <c r="C614" s="5">
        <v>-2.55000000000001</v>
      </c>
      <c r="D614" s="4">
        <v>-9.6117602713909206E-3</v>
      </c>
      <c r="E614" s="2">
        <v>264.64999999999998</v>
      </c>
      <c r="F614" s="2">
        <v>261.55</v>
      </c>
      <c r="G614" s="2">
        <v>266.05</v>
      </c>
      <c r="H614" s="3">
        <v>656396</v>
      </c>
      <c r="I614" s="2">
        <v>173034267.05000001</v>
      </c>
      <c r="J614" s="83">
        <v>-571407859.64000201</v>
      </c>
    </row>
    <row r="615" spans="1:10" x14ac:dyDescent="0.3">
      <c r="A615" s="66">
        <v>44314</v>
      </c>
      <c r="B615" s="2">
        <v>258.85000000000002</v>
      </c>
      <c r="C615" s="5">
        <v>-3.8999999999999799</v>
      </c>
      <c r="D615" s="4">
        <v>-1.4843006660323401E-2</v>
      </c>
      <c r="E615" s="2">
        <v>262.05</v>
      </c>
      <c r="F615" s="2">
        <v>258.60000000000002</v>
      </c>
      <c r="G615" s="2">
        <v>264.60000000000002</v>
      </c>
      <c r="H615" s="3">
        <v>770974</v>
      </c>
      <c r="I615" s="2">
        <v>201053716.84999999</v>
      </c>
      <c r="J615" s="83">
        <v>-772461576.49000204</v>
      </c>
    </row>
    <row r="616" spans="1:10" x14ac:dyDescent="0.3">
      <c r="A616" s="66">
        <v>44315</v>
      </c>
      <c r="B616" s="2">
        <v>260.60000000000002</v>
      </c>
      <c r="C616" s="5">
        <v>1.75</v>
      </c>
      <c r="D616" s="4">
        <v>6.7606722039791397E-3</v>
      </c>
      <c r="E616" s="2">
        <v>260.10000000000002</v>
      </c>
      <c r="F616" s="2">
        <v>259.35000000000002</v>
      </c>
      <c r="G616" s="2">
        <v>265.14999999999998</v>
      </c>
      <c r="H616" s="3">
        <v>511872</v>
      </c>
      <c r="I616" s="2">
        <v>134101142.65000001</v>
      </c>
      <c r="J616" s="83">
        <v>-638360433.84000194</v>
      </c>
    </row>
    <row r="617" spans="1:10" x14ac:dyDescent="0.3">
      <c r="A617" s="66">
        <v>44316</v>
      </c>
      <c r="B617" s="2">
        <v>256.85000000000002</v>
      </c>
      <c r="C617" s="5">
        <v>-3.75</v>
      </c>
      <c r="D617" s="4">
        <v>-1.43898695318496E-2</v>
      </c>
      <c r="E617" s="2">
        <v>260.39999999999998</v>
      </c>
      <c r="F617" s="2">
        <v>256.60000000000002</v>
      </c>
      <c r="G617" s="2">
        <v>263.25</v>
      </c>
      <c r="H617" s="3">
        <v>599265</v>
      </c>
      <c r="I617" s="2">
        <v>154943311.90000001</v>
      </c>
      <c r="J617" s="83">
        <v>-793303745.74000204</v>
      </c>
    </row>
    <row r="618" spans="1:10" x14ac:dyDescent="0.3">
      <c r="A618" s="66">
        <v>44319</v>
      </c>
      <c r="B618" s="2">
        <v>259.8</v>
      </c>
      <c r="C618" s="5">
        <v>2.94999999999999</v>
      </c>
      <c r="D618" s="4">
        <v>1.14853027058594E-2</v>
      </c>
      <c r="E618" s="2">
        <v>259</v>
      </c>
      <c r="F618" s="2">
        <v>257.55</v>
      </c>
      <c r="G618" s="2">
        <v>261.85000000000002</v>
      </c>
      <c r="H618" s="3">
        <v>320699</v>
      </c>
      <c r="I618" s="2">
        <v>83354646.5</v>
      </c>
      <c r="J618" s="83">
        <v>-709949099.24000204</v>
      </c>
    </row>
    <row r="619" spans="1:10" x14ac:dyDescent="0.3">
      <c r="A619" s="66">
        <v>44320</v>
      </c>
      <c r="B619" s="2">
        <v>252.55</v>
      </c>
      <c r="C619" s="5">
        <v>-7.25</v>
      </c>
      <c r="D619" s="4">
        <v>-2.7906081601231699E-2</v>
      </c>
      <c r="E619" s="2">
        <v>260.14999999999998</v>
      </c>
      <c r="F619" s="2">
        <v>252.05</v>
      </c>
      <c r="G619" s="2">
        <v>261</v>
      </c>
      <c r="H619" s="3">
        <v>942337</v>
      </c>
      <c r="I619" s="2">
        <v>239641231.05000001</v>
      </c>
      <c r="J619" s="83">
        <v>-949590330.29000199</v>
      </c>
    </row>
    <row r="620" spans="1:10" x14ac:dyDescent="0.3">
      <c r="A620" s="66">
        <v>44321</v>
      </c>
      <c r="B620" s="2">
        <v>259.60000000000002</v>
      </c>
      <c r="C620" s="5">
        <v>7.0500000000000096</v>
      </c>
      <c r="D620" s="4">
        <v>2.79152643040982E-2</v>
      </c>
      <c r="E620" s="2">
        <v>253.15</v>
      </c>
      <c r="F620" s="2">
        <v>253</v>
      </c>
      <c r="G620" s="2">
        <v>260.14999999999998</v>
      </c>
      <c r="H620" s="3">
        <v>667214</v>
      </c>
      <c r="I620" s="2">
        <v>172343336.05000001</v>
      </c>
      <c r="J620" s="83">
        <v>-777246994.24000204</v>
      </c>
    </row>
    <row r="621" spans="1:10" x14ac:dyDescent="0.3">
      <c r="A621" s="66">
        <v>44322</v>
      </c>
      <c r="B621" s="2">
        <v>258.8</v>
      </c>
      <c r="C621" s="5">
        <v>-0.80000000000001104</v>
      </c>
      <c r="D621" s="4">
        <v>-3.0816640986132899E-3</v>
      </c>
      <c r="E621" s="2">
        <v>260.2</v>
      </c>
      <c r="F621" s="2">
        <v>254.5</v>
      </c>
      <c r="G621" s="2">
        <v>261.8</v>
      </c>
      <c r="H621" s="3">
        <v>582635</v>
      </c>
      <c r="I621" s="2">
        <v>150695083.80000001</v>
      </c>
      <c r="J621" s="83">
        <v>-927942078.04000199</v>
      </c>
    </row>
    <row r="622" spans="1:10" x14ac:dyDescent="0.3">
      <c r="A622" s="66">
        <v>44323</v>
      </c>
      <c r="B622" s="2">
        <v>280.60000000000002</v>
      </c>
      <c r="C622" s="5">
        <v>21.8</v>
      </c>
      <c r="D622" s="4">
        <v>8.4234930448222597E-2</v>
      </c>
      <c r="E622" s="2">
        <v>280.10000000000002</v>
      </c>
      <c r="F622" s="2">
        <v>275.45</v>
      </c>
      <c r="G622" s="2">
        <v>281.60000000000002</v>
      </c>
      <c r="H622" s="3">
        <v>1696760</v>
      </c>
      <c r="I622" s="2">
        <v>473788142.19999999</v>
      </c>
      <c r="J622" s="83">
        <v>-454153935.840002</v>
      </c>
    </row>
    <row r="623" spans="1:10" x14ac:dyDescent="0.3">
      <c r="A623" s="66">
        <v>44326</v>
      </c>
      <c r="B623" s="2">
        <v>286.45</v>
      </c>
      <c r="C623" s="5">
        <v>5.8499999999999703</v>
      </c>
      <c r="D623" s="4">
        <v>2.0848182466143901E-2</v>
      </c>
      <c r="E623" s="2">
        <v>284.89999999999998</v>
      </c>
      <c r="F623" s="2">
        <v>282.10000000000002</v>
      </c>
      <c r="G623" s="2">
        <v>288.60000000000002</v>
      </c>
      <c r="H623" s="3">
        <v>869591</v>
      </c>
      <c r="I623" s="2">
        <v>248592062.09999999</v>
      </c>
      <c r="J623" s="83">
        <v>-205561873.74000201</v>
      </c>
    </row>
    <row r="624" spans="1:10" x14ac:dyDescent="0.3">
      <c r="A624" s="66">
        <v>44327</v>
      </c>
      <c r="B624" s="2">
        <v>284.25</v>
      </c>
      <c r="C624" s="5">
        <v>-2.19999999999999</v>
      </c>
      <c r="D624" s="4">
        <v>-7.6802234246814097E-3</v>
      </c>
      <c r="E624" s="2">
        <v>283.45</v>
      </c>
      <c r="F624" s="2">
        <v>280.5</v>
      </c>
      <c r="G624" s="2">
        <v>285.14999999999998</v>
      </c>
      <c r="H624" s="3">
        <v>823448</v>
      </c>
      <c r="I624" s="2">
        <v>233530683.25</v>
      </c>
      <c r="J624" s="83">
        <v>-439092556.99000198</v>
      </c>
    </row>
    <row r="625" spans="1:10" x14ac:dyDescent="0.3">
      <c r="A625" s="66">
        <v>44328</v>
      </c>
      <c r="B625" s="2">
        <v>286.55</v>
      </c>
      <c r="C625" s="5">
        <v>2.30000000000001</v>
      </c>
      <c r="D625" s="4">
        <v>8.0914687774846505E-3</v>
      </c>
      <c r="E625" s="2">
        <v>284.64999999999998</v>
      </c>
      <c r="F625" s="2">
        <v>284.60000000000002</v>
      </c>
      <c r="G625" s="2">
        <v>288.95</v>
      </c>
      <c r="H625" s="3">
        <v>693442</v>
      </c>
      <c r="I625" s="2">
        <v>198806648.84999999</v>
      </c>
      <c r="J625" s="83">
        <v>-240285908.14000201</v>
      </c>
    </row>
    <row r="626" spans="1:10" x14ac:dyDescent="0.3">
      <c r="A626" s="66">
        <v>44329</v>
      </c>
      <c r="B626" s="2">
        <v>284.85000000000002</v>
      </c>
      <c r="C626" s="5">
        <v>-1.69999999999999</v>
      </c>
      <c r="D626" s="4">
        <v>-5.9326470075030096E-3</v>
      </c>
      <c r="E626" s="2">
        <v>283</v>
      </c>
      <c r="F626" s="2">
        <v>277.14999999999998</v>
      </c>
      <c r="G626" s="2">
        <v>286.3</v>
      </c>
      <c r="H626" s="3">
        <v>501372</v>
      </c>
      <c r="I626" s="2">
        <v>141740106.55000001</v>
      </c>
      <c r="J626" s="83">
        <v>-382026014.69000202</v>
      </c>
    </row>
    <row r="627" spans="1:10" x14ac:dyDescent="0.3">
      <c r="A627" s="66">
        <v>44330</v>
      </c>
      <c r="B627" s="2">
        <v>288.55</v>
      </c>
      <c r="C627" s="5">
        <v>3.69999999999999</v>
      </c>
      <c r="D627" s="4">
        <v>1.2989292610145701E-2</v>
      </c>
      <c r="E627" s="2">
        <v>289</v>
      </c>
      <c r="F627" s="2">
        <v>285.8</v>
      </c>
      <c r="G627" s="2">
        <v>290</v>
      </c>
      <c r="H627" s="3">
        <v>438464</v>
      </c>
      <c r="I627" s="2">
        <v>126221229.95</v>
      </c>
      <c r="J627" s="83">
        <v>-255804784.74000201</v>
      </c>
    </row>
    <row r="628" spans="1:10" x14ac:dyDescent="0.3">
      <c r="A628" s="66">
        <v>44333</v>
      </c>
      <c r="B628" s="2">
        <v>296.8</v>
      </c>
      <c r="C628" s="5">
        <v>8.25</v>
      </c>
      <c r="D628" s="4">
        <v>2.8591232022179901E-2</v>
      </c>
      <c r="E628" s="2">
        <v>289.39999999999998</v>
      </c>
      <c r="F628" s="2">
        <v>289.2</v>
      </c>
      <c r="G628" s="2">
        <v>297.25</v>
      </c>
      <c r="H628" s="3">
        <v>824420</v>
      </c>
      <c r="I628" s="2">
        <v>243563852.05000001</v>
      </c>
      <c r="J628" s="83">
        <v>-12240932.6900017</v>
      </c>
    </row>
    <row r="629" spans="1:10" x14ac:dyDescent="0.3">
      <c r="A629" s="66">
        <v>44334</v>
      </c>
      <c r="B629" s="2">
        <v>293.8</v>
      </c>
      <c r="C629" s="5">
        <v>-3</v>
      </c>
      <c r="D629" s="4">
        <v>-1.0107816711590299E-2</v>
      </c>
      <c r="E629" s="2">
        <v>299.95</v>
      </c>
      <c r="F629" s="2">
        <v>292.3</v>
      </c>
      <c r="G629" s="2">
        <v>301.7</v>
      </c>
      <c r="H629" s="3">
        <v>576402</v>
      </c>
      <c r="I629" s="2">
        <v>170537313.25</v>
      </c>
      <c r="J629" s="83">
        <v>-182778245.94000199</v>
      </c>
    </row>
    <row r="630" spans="1:10" x14ac:dyDescent="0.3">
      <c r="A630" s="66">
        <v>44335</v>
      </c>
      <c r="B630" s="2">
        <v>294.55</v>
      </c>
      <c r="C630" s="5">
        <v>0.75</v>
      </c>
      <c r="D630" s="4">
        <v>2.5527569775357401E-3</v>
      </c>
      <c r="E630" s="2">
        <v>293.05</v>
      </c>
      <c r="F630" s="2">
        <v>289.35000000000002</v>
      </c>
      <c r="G630" s="2">
        <v>295.35000000000002</v>
      </c>
      <c r="H630" s="3">
        <v>629842</v>
      </c>
      <c r="I630" s="2">
        <v>184568251.69999999</v>
      </c>
      <c r="J630" s="83">
        <v>1790005.7599982601</v>
      </c>
    </row>
    <row r="631" spans="1:10" x14ac:dyDescent="0.3">
      <c r="A631" s="66">
        <v>44336</v>
      </c>
      <c r="B631" s="2">
        <v>298.39999999999998</v>
      </c>
      <c r="C631" s="5">
        <v>3.8499999999999699</v>
      </c>
      <c r="D631" s="4">
        <v>1.30707859446612E-2</v>
      </c>
      <c r="E631" s="2">
        <v>297</v>
      </c>
      <c r="F631" s="2">
        <v>293.89999999999998</v>
      </c>
      <c r="G631" s="2">
        <v>298.39999999999998</v>
      </c>
      <c r="H631" s="3">
        <v>499980</v>
      </c>
      <c r="I631" s="2">
        <v>148644643.34999999</v>
      </c>
      <c r="J631" s="83">
        <v>150434649.10999799</v>
      </c>
    </row>
    <row r="632" spans="1:10" x14ac:dyDescent="0.3">
      <c r="A632" s="66">
        <v>44337</v>
      </c>
      <c r="B632" s="2">
        <v>301.95</v>
      </c>
      <c r="C632" s="5">
        <v>3.55000000000001</v>
      </c>
      <c r="D632" s="4">
        <v>1.1896782841823101E-2</v>
      </c>
      <c r="E632" s="2">
        <v>300</v>
      </c>
      <c r="F632" s="2">
        <v>299.10000000000002</v>
      </c>
      <c r="G632" s="2">
        <v>301.95</v>
      </c>
      <c r="H632" s="3">
        <v>677856</v>
      </c>
      <c r="I632" s="2">
        <v>204053858</v>
      </c>
      <c r="J632" s="83">
        <v>354488507.10999799</v>
      </c>
    </row>
    <row r="633" spans="1:10" x14ac:dyDescent="0.3">
      <c r="A633" s="66">
        <v>44341</v>
      </c>
      <c r="B633" s="2">
        <v>299.14999999999998</v>
      </c>
      <c r="C633" s="5">
        <v>-2.80000000000001</v>
      </c>
      <c r="D633" s="4">
        <v>-9.2730584533863604E-3</v>
      </c>
      <c r="E633" s="2">
        <v>304.39999999999998</v>
      </c>
      <c r="F633" s="2">
        <v>299.14999999999998</v>
      </c>
      <c r="G633" s="2">
        <v>304.39999999999998</v>
      </c>
      <c r="H633" s="3">
        <v>555295</v>
      </c>
      <c r="I633" s="2">
        <v>166887314.40000001</v>
      </c>
      <c r="J633" s="83">
        <v>187601192.70999801</v>
      </c>
    </row>
    <row r="634" spans="1:10" x14ac:dyDescent="0.3">
      <c r="A634" s="66">
        <v>44342</v>
      </c>
      <c r="B634" s="2">
        <v>297.05</v>
      </c>
      <c r="C634" s="5">
        <v>-2.0999999999999699</v>
      </c>
      <c r="D634" s="4">
        <v>-7.0198896874476497E-3</v>
      </c>
      <c r="E634" s="2">
        <v>299</v>
      </c>
      <c r="F634" s="2">
        <v>294.45</v>
      </c>
      <c r="G634" s="2">
        <v>299.35000000000002</v>
      </c>
      <c r="H634" s="3">
        <v>515046</v>
      </c>
      <c r="I634" s="2">
        <v>152933566.15000001</v>
      </c>
      <c r="J634" s="83">
        <v>34667626.559998199</v>
      </c>
    </row>
    <row r="635" spans="1:10" x14ac:dyDescent="0.3">
      <c r="A635" s="66">
        <v>44343</v>
      </c>
      <c r="B635" s="2">
        <v>297.25</v>
      </c>
      <c r="C635" s="5">
        <v>0.19999999999998899</v>
      </c>
      <c r="D635" s="4">
        <v>6.7328732536606195E-4</v>
      </c>
      <c r="E635" s="2">
        <v>295.5</v>
      </c>
      <c r="F635" s="2">
        <v>293.35000000000002</v>
      </c>
      <c r="G635" s="2">
        <v>298.35000000000002</v>
      </c>
      <c r="H635" s="3">
        <v>578908</v>
      </c>
      <c r="I635" s="2">
        <v>171568132.5</v>
      </c>
      <c r="J635" s="83">
        <v>206235759.05999801</v>
      </c>
    </row>
    <row r="636" spans="1:10" x14ac:dyDescent="0.3">
      <c r="A636" s="66">
        <v>44344</v>
      </c>
      <c r="B636" s="2">
        <v>299.35000000000002</v>
      </c>
      <c r="C636" s="5">
        <v>2.1000000000000201</v>
      </c>
      <c r="D636" s="4">
        <v>7.0647603027755197E-3</v>
      </c>
      <c r="E636" s="2">
        <v>298.60000000000002</v>
      </c>
      <c r="F636" s="2">
        <v>295.10000000000002</v>
      </c>
      <c r="G636" s="2">
        <v>299.89999999999998</v>
      </c>
      <c r="H636" s="3">
        <v>315651</v>
      </c>
      <c r="I636" s="2">
        <v>94215750.400000006</v>
      </c>
      <c r="J636" s="83">
        <v>300451509.45999801</v>
      </c>
    </row>
    <row r="637" spans="1:10" x14ac:dyDescent="0.3">
      <c r="A637" s="66">
        <v>44347</v>
      </c>
      <c r="B637" s="2">
        <v>298.35000000000002</v>
      </c>
      <c r="C637" s="5">
        <v>-1</v>
      </c>
      <c r="D637" s="4">
        <v>-3.3405712376816401E-3</v>
      </c>
      <c r="E637" s="2">
        <v>299</v>
      </c>
      <c r="F637" s="2">
        <v>297.64999999999998</v>
      </c>
      <c r="G637" s="2">
        <v>302.89999999999998</v>
      </c>
      <c r="H637" s="3">
        <v>279491</v>
      </c>
      <c r="I637" s="2">
        <v>83754023.349999994</v>
      </c>
      <c r="J637" s="83">
        <v>216697486.10999799</v>
      </c>
    </row>
    <row r="638" spans="1:10" x14ac:dyDescent="0.3">
      <c r="A638" s="66">
        <v>44348</v>
      </c>
      <c r="B638" s="2">
        <v>298</v>
      </c>
      <c r="C638" s="5">
        <v>-0.35000000000002301</v>
      </c>
      <c r="D638" s="4">
        <v>-1.1731188201777199E-3</v>
      </c>
      <c r="E638" s="2">
        <v>300.8</v>
      </c>
      <c r="F638" s="2">
        <v>296.64999999999998</v>
      </c>
      <c r="G638" s="2">
        <v>301</v>
      </c>
      <c r="H638" s="3">
        <v>456486</v>
      </c>
      <c r="I638" s="2">
        <v>136102553.5</v>
      </c>
      <c r="J638" s="83">
        <v>80594932.609998301</v>
      </c>
    </row>
    <row r="639" spans="1:10" x14ac:dyDescent="0.3">
      <c r="A639" s="66">
        <v>44349</v>
      </c>
      <c r="B639" s="2">
        <v>298.5</v>
      </c>
      <c r="C639" s="5">
        <v>0.5</v>
      </c>
      <c r="D639" s="4">
        <v>1.6778523489932901E-3</v>
      </c>
      <c r="E639" s="2">
        <v>298.95</v>
      </c>
      <c r="F639" s="2">
        <v>295.89999999999998</v>
      </c>
      <c r="G639" s="2">
        <v>299.14999999999998</v>
      </c>
      <c r="H639" s="3">
        <v>290081</v>
      </c>
      <c r="I639" s="2">
        <v>86438825.799999997</v>
      </c>
      <c r="J639" s="83">
        <v>167033758.409998</v>
      </c>
    </row>
    <row r="640" spans="1:10" x14ac:dyDescent="0.3">
      <c r="A640" s="66">
        <v>44350</v>
      </c>
      <c r="B640" s="2">
        <v>298.95</v>
      </c>
      <c r="C640" s="5">
        <v>0.44999999999998902</v>
      </c>
      <c r="D640" s="4">
        <v>1.50753768844217E-3</v>
      </c>
      <c r="E640" s="2">
        <v>298.55</v>
      </c>
      <c r="F640" s="2">
        <v>295.35000000000002</v>
      </c>
      <c r="G640" s="2">
        <v>299.85000000000002</v>
      </c>
      <c r="H640" s="3">
        <v>276563</v>
      </c>
      <c r="I640" s="2">
        <v>82480139.650000006</v>
      </c>
      <c r="J640" s="83">
        <v>249513898.05999801</v>
      </c>
    </row>
    <row r="641" spans="1:10" x14ac:dyDescent="0.3">
      <c r="A641" s="66">
        <v>44351</v>
      </c>
      <c r="B641" s="2">
        <v>296.60000000000002</v>
      </c>
      <c r="C641" s="5">
        <v>-2.3499999999999699</v>
      </c>
      <c r="D641" s="4">
        <v>-7.8608462953669994E-3</v>
      </c>
      <c r="E641" s="2">
        <v>298</v>
      </c>
      <c r="F641" s="2">
        <v>295.55</v>
      </c>
      <c r="G641" s="2">
        <v>299.25</v>
      </c>
      <c r="H641" s="3">
        <v>325720</v>
      </c>
      <c r="I641" s="2">
        <v>96757754.25</v>
      </c>
      <c r="J641" s="83">
        <v>152756143.80999801</v>
      </c>
    </row>
    <row r="642" spans="1:10" x14ac:dyDescent="0.3">
      <c r="A642" s="66">
        <v>44354</v>
      </c>
      <c r="B642" s="2">
        <v>297</v>
      </c>
      <c r="C642" s="5">
        <v>0.39999999999997699</v>
      </c>
      <c r="D642" s="4">
        <v>1.3486176668913599E-3</v>
      </c>
      <c r="E642" s="2">
        <v>296.60000000000002</v>
      </c>
      <c r="F642" s="2">
        <v>293.55</v>
      </c>
      <c r="G642" s="2">
        <v>298.64999999999998</v>
      </c>
      <c r="H642" s="3">
        <v>281349</v>
      </c>
      <c r="I642" s="2">
        <v>83497666.450000003</v>
      </c>
      <c r="J642" s="83">
        <v>236253810.25999799</v>
      </c>
    </row>
    <row r="643" spans="1:10" x14ac:dyDescent="0.3">
      <c r="A643" s="66">
        <v>44355</v>
      </c>
      <c r="B643" s="2">
        <v>295.10000000000002</v>
      </c>
      <c r="C643" s="5">
        <v>-1.8999999999999799</v>
      </c>
      <c r="D643" s="4">
        <v>-6.39730639730632E-3</v>
      </c>
      <c r="E643" s="2">
        <v>295.60000000000002</v>
      </c>
      <c r="F643" s="2">
        <v>294.39999999999998</v>
      </c>
      <c r="G643" s="2">
        <v>297.95</v>
      </c>
      <c r="H643" s="3">
        <v>388625</v>
      </c>
      <c r="I643" s="2">
        <v>114973454.59999999</v>
      </c>
      <c r="J643" s="83">
        <v>121280355.659998</v>
      </c>
    </row>
    <row r="644" spans="1:10" x14ac:dyDescent="0.3">
      <c r="A644" s="66">
        <v>44356</v>
      </c>
      <c r="B644" s="2">
        <v>293.5</v>
      </c>
      <c r="C644" s="5">
        <v>-1.6000000000000201</v>
      </c>
      <c r="D644" s="4">
        <v>-5.4218908844460298E-3</v>
      </c>
      <c r="E644" s="2">
        <v>296.75</v>
      </c>
      <c r="F644" s="2">
        <v>292.3</v>
      </c>
      <c r="G644" s="2">
        <v>296.75</v>
      </c>
      <c r="H644" s="3">
        <v>328017</v>
      </c>
      <c r="I644" s="2">
        <v>96344757.049999997</v>
      </c>
      <c r="J644" s="83">
        <v>24935598.609998301</v>
      </c>
    </row>
    <row r="645" spans="1:10" x14ac:dyDescent="0.3">
      <c r="A645" s="66">
        <v>44357</v>
      </c>
      <c r="B645" s="2">
        <v>291.3</v>
      </c>
      <c r="C645" s="5">
        <v>-2.19999999999999</v>
      </c>
      <c r="D645" s="4">
        <v>-7.49574105621802E-3</v>
      </c>
      <c r="E645" s="2">
        <v>293.85000000000002</v>
      </c>
      <c r="F645" s="2">
        <v>290.14999999999998</v>
      </c>
      <c r="G645" s="2">
        <v>294.64999999999998</v>
      </c>
      <c r="H645" s="3">
        <v>446088</v>
      </c>
      <c r="I645" s="2">
        <v>130206188.65000001</v>
      </c>
      <c r="J645" s="83">
        <v>-105270590.040002</v>
      </c>
    </row>
    <row r="646" spans="1:10" x14ac:dyDescent="0.3">
      <c r="A646" s="66">
        <v>44358</v>
      </c>
      <c r="B646" s="2">
        <v>294.89999999999998</v>
      </c>
      <c r="C646" s="5">
        <v>3.5999999999999699</v>
      </c>
      <c r="D646" s="4">
        <v>1.2358393408856701E-2</v>
      </c>
      <c r="E646" s="2">
        <v>293.10000000000002</v>
      </c>
      <c r="F646" s="2">
        <v>291.55</v>
      </c>
      <c r="G646" s="2">
        <v>296.95</v>
      </c>
      <c r="H646" s="3">
        <v>475499</v>
      </c>
      <c r="I646" s="2">
        <v>140030240.75</v>
      </c>
      <c r="J646" s="83">
        <v>34759650.709998302</v>
      </c>
    </row>
    <row r="647" spans="1:10" x14ac:dyDescent="0.3">
      <c r="A647" s="66">
        <v>44361</v>
      </c>
      <c r="B647" s="2">
        <v>293</v>
      </c>
      <c r="C647" s="5">
        <v>-1.8999999999999799</v>
      </c>
      <c r="D647" s="4">
        <v>-6.4428619871141997E-3</v>
      </c>
      <c r="E647" s="2">
        <v>296.95</v>
      </c>
      <c r="F647" s="2">
        <v>292.7</v>
      </c>
      <c r="G647" s="2">
        <v>297</v>
      </c>
      <c r="H647" s="3">
        <v>356227</v>
      </c>
      <c r="I647" s="2">
        <v>104602893.05</v>
      </c>
      <c r="J647" s="83">
        <v>-69843242.340001702</v>
      </c>
    </row>
    <row r="648" spans="1:10" x14ac:dyDescent="0.3">
      <c r="A648" s="66">
        <v>44362</v>
      </c>
      <c r="B648" s="2">
        <v>293</v>
      </c>
      <c r="C648" s="5">
        <v>0</v>
      </c>
      <c r="D648" s="4">
        <v>0</v>
      </c>
      <c r="E648" s="2">
        <v>295.2</v>
      </c>
      <c r="F648" s="2">
        <v>291.60000000000002</v>
      </c>
      <c r="G648" s="2">
        <v>295.2</v>
      </c>
      <c r="H648" s="3">
        <v>273718</v>
      </c>
      <c r="I648" s="2">
        <v>80228913.849999994</v>
      </c>
      <c r="J648" s="83">
        <v>-150072156.19000199</v>
      </c>
    </row>
    <row r="649" spans="1:10" x14ac:dyDescent="0.3">
      <c r="A649" s="66">
        <v>44363</v>
      </c>
      <c r="B649" s="2">
        <v>293.35000000000002</v>
      </c>
      <c r="C649" s="5">
        <v>0.35000000000002301</v>
      </c>
      <c r="D649" s="4">
        <v>1.19453924914684E-3</v>
      </c>
      <c r="E649" s="2">
        <v>293.7</v>
      </c>
      <c r="F649" s="2">
        <v>289.60000000000002</v>
      </c>
      <c r="G649" s="2">
        <v>293.95</v>
      </c>
      <c r="H649" s="3">
        <v>404785</v>
      </c>
      <c r="I649" s="2">
        <v>118282545.45</v>
      </c>
      <c r="J649" s="83">
        <v>-31789610.740001701</v>
      </c>
    </row>
    <row r="650" spans="1:10" x14ac:dyDescent="0.3">
      <c r="A650" s="66">
        <v>44364</v>
      </c>
      <c r="B650" s="2">
        <v>291.85000000000002</v>
      </c>
      <c r="C650" s="5">
        <v>-1.5</v>
      </c>
      <c r="D650" s="4">
        <v>-5.1133458326231502E-3</v>
      </c>
      <c r="E650" s="2">
        <v>292.45</v>
      </c>
      <c r="F650" s="2">
        <v>290.85000000000002</v>
      </c>
      <c r="G650" s="2">
        <v>293.5</v>
      </c>
      <c r="H650" s="3">
        <v>492957</v>
      </c>
      <c r="I650" s="2">
        <v>143869876.15000001</v>
      </c>
      <c r="J650" s="83">
        <v>-175659486.89000201</v>
      </c>
    </row>
    <row r="651" spans="1:10" x14ac:dyDescent="0.3">
      <c r="A651" s="66">
        <v>44365</v>
      </c>
      <c r="B651" s="2">
        <v>287.10000000000002</v>
      </c>
      <c r="C651" s="5">
        <v>-4.75</v>
      </c>
      <c r="D651" s="4">
        <v>-1.62754839814973E-2</v>
      </c>
      <c r="E651" s="2">
        <v>292.39999999999998</v>
      </c>
      <c r="F651" s="2">
        <v>286.45</v>
      </c>
      <c r="G651" s="2">
        <v>294.2</v>
      </c>
      <c r="H651" s="3">
        <v>950568</v>
      </c>
      <c r="I651" s="2">
        <v>275298252.89999998</v>
      </c>
      <c r="J651" s="83">
        <v>-450957739.79000199</v>
      </c>
    </row>
    <row r="652" spans="1:10" x14ac:dyDescent="0.3">
      <c r="A652" s="66">
        <v>44368</v>
      </c>
      <c r="B652" s="2">
        <v>289.7</v>
      </c>
      <c r="C652" s="5">
        <v>2.5999999999999699</v>
      </c>
      <c r="D652" s="4">
        <v>9.0560780215951393E-3</v>
      </c>
      <c r="E652" s="2">
        <v>286</v>
      </c>
      <c r="F652" s="2">
        <v>284.95</v>
      </c>
      <c r="G652" s="2">
        <v>290.55</v>
      </c>
      <c r="H652" s="3">
        <v>467966</v>
      </c>
      <c r="I652" s="2">
        <v>135304963.05000001</v>
      </c>
      <c r="J652" s="83">
        <v>-315652776.74000198</v>
      </c>
    </row>
    <row r="653" spans="1:10" x14ac:dyDescent="0.3">
      <c r="A653" s="66">
        <v>44369</v>
      </c>
      <c r="B653" s="2">
        <v>290.7</v>
      </c>
      <c r="C653" s="5">
        <v>1</v>
      </c>
      <c r="D653" s="4">
        <v>3.4518467380048302E-3</v>
      </c>
      <c r="E653" s="2">
        <v>289</v>
      </c>
      <c r="F653" s="2">
        <v>287.25</v>
      </c>
      <c r="G653" s="2">
        <v>290.95</v>
      </c>
      <c r="H653" s="3">
        <v>343727</v>
      </c>
      <c r="I653" s="2">
        <v>99658178.200000003</v>
      </c>
      <c r="J653" s="83">
        <v>-215994598.54000199</v>
      </c>
    </row>
    <row r="654" spans="1:10" x14ac:dyDescent="0.3">
      <c r="A654" s="66">
        <v>44370</v>
      </c>
      <c r="B654" s="2">
        <v>290.64999999999998</v>
      </c>
      <c r="C654" s="5">
        <v>-5.0000000000011403E-2</v>
      </c>
      <c r="D654" s="4">
        <v>-1.7199862401104699E-4</v>
      </c>
      <c r="E654" s="2">
        <v>291.45</v>
      </c>
      <c r="F654" s="2">
        <v>288.75</v>
      </c>
      <c r="G654" s="2">
        <v>293.25</v>
      </c>
      <c r="H654" s="3">
        <v>328818</v>
      </c>
      <c r="I654" s="2">
        <v>95672484.25</v>
      </c>
      <c r="J654" s="83">
        <v>-311667082.79000199</v>
      </c>
    </row>
    <row r="655" spans="1:10" x14ac:dyDescent="0.3">
      <c r="A655" s="66">
        <v>44371</v>
      </c>
      <c r="B655" s="2">
        <v>292.5</v>
      </c>
      <c r="C655" s="5">
        <v>1.8500000000000201</v>
      </c>
      <c r="D655" s="4">
        <v>6.3650438671942998E-3</v>
      </c>
      <c r="E655" s="2">
        <v>293</v>
      </c>
      <c r="F655" s="2">
        <v>291.25</v>
      </c>
      <c r="G655" s="2">
        <v>293.8</v>
      </c>
      <c r="H655" s="3">
        <v>407240</v>
      </c>
      <c r="I655" s="2">
        <v>119122451.5</v>
      </c>
      <c r="J655" s="83">
        <v>-192544631.29000199</v>
      </c>
    </row>
    <row r="656" spans="1:10" x14ac:dyDescent="0.3">
      <c r="A656" s="66">
        <v>44372</v>
      </c>
      <c r="B656" s="2">
        <v>311.35000000000002</v>
      </c>
      <c r="C656" s="5">
        <v>18.850000000000001</v>
      </c>
      <c r="D656" s="4">
        <v>6.4444444444444499E-2</v>
      </c>
      <c r="E656" s="2">
        <v>301.25</v>
      </c>
      <c r="F656" s="2">
        <v>299.2</v>
      </c>
      <c r="G656" s="2">
        <v>311.35000000000002</v>
      </c>
      <c r="H656" s="3">
        <v>1216270</v>
      </c>
      <c r="I656" s="2">
        <v>373816809.80000001</v>
      </c>
      <c r="J656" s="83">
        <v>181272178.50999799</v>
      </c>
    </row>
    <row r="657" spans="1:10" x14ac:dyDescent="0.3">
      <c r="A657" s="66">
        <v>44375</v>
      </c>
      <c r="B657" s="2">
        <v>309.85000000000002</v>
      </c>
      <c r="C657" s="5">
        <v>-1.5</v>
      </c>
      <c r="D657" s="4">
        <v>-4.8177292436165104E-3</v>
      </c>
      <c r="E657" s="2">
        <v>311</v>
      </c>
      <c r="F657" s="2">
        <v>308.75</v>
      </c>
      <c r="G657" s="2">
        <v>312.60000000000002</v>
      </c>
      <c r="H657" s="3">
        <v>422860</v>
      </c>
      <c r="I657" s="2">
        <v>131365928.40000001</v>
      </c>
      <c r="J657" s="83">
        <v>49906250.109998301</v>
      </c>
    </row>
    <row r="658" spans="1:10" x14ac:dyDescent="0.3">
      <c r="A658" s="66">
        <v>44376</v>
      </c>
      <c r="B658" s="2">
        <v>317.5</v>
      </c>
      <c r="C658" s="5">
        <v>7.6499999999999799</v>
      </c>
      <c r="D658" s="4">
        <v>2.4689365822171901E-2</v>
      </c>
      <c r="E658" s="2">
        <v>309.55</v>
      </c>
      <c r="F658" s="2">
        <v>309.5</v>
      </c>
      <c r="G658" s="2">
        <v>319.14999999999998</v>
      </c>
      <c r="H658" s="3">
        <v>596054</v>
      </c>
      <c r="I658" s="2">
        <v>188505196.30000001</v>
      </c>
      <c r="J658" s="83">
        <v>238411446.409998</v>
      </c>
    </row>
    <row r="659" spans="1:10" x14ac:dyDescent="0.3">
      <c r="A659" s="66">
        <v>44377</v>
      </c>
      <c r="B659" s="2">
        <v>313.89999999999998</v>
      </c>
      <c r="C659" s="5">
        <v>-3.6000000000000201</v>
      </c>
      <c r="D659" s="4">
        <v>-1.13385826771654E-2</v>
      </c>
      <c r="E659" s="2">
        <v>316.7</v>
      </c>
      <c r="F659" s="2">
        <v>312.55</v>
      </c>
      <c r="G659" s="2">
        <v>320.5</v>
      </c>
      <c r="H659" s="3">
        <v>646415</v>
      </c>
      <c r="I659" s="2">
        <v>203236240.80000001</v>
      </c>
      <c r="J659" s="83">
        <v>35175205.609998301</v>
      </c>
    </row>
    <row r="660" spans="1:10" x14ac:dyDescent="0.3">
      <c r="A660" s="66">
        <v>44378</v>
      </c>
      <c r="B660" s="2">
        <v>314.3</v>
      </c>
      <c r="C660" s="5">
        <v>0.400000000000034</v>
      </c>
      <c r="D660" s="4">
        <v>1.27429117553372E-3</v>
      </c>
      <c r="E660" s="2">
        <v>315.25</v>
      </c>
      <c r="F660" s="2">
        <v>313.75</v>
      </c>
      <c r="G660" s="2">
        <v>320.45</v>
      </c>
      <c r="H660" s="3">
        <v>419685</v>
      </c>
      <c r="I660" s="2">
        <v>132850991.75</v>
      </c>
      <c r="J660" s="83">
        <v>168026197.35999799</v>
      </c>
    </row>
    <row r="661" spans="1:10" x14ac:dyDescent="0.3">
      <c r="A661" s="66">
        <v>44379</v>
      </c>
      <c r="B661" s="2">
        <v>316.60000000000002</v>
      </c>
      <c r="C661" s="5">
        <v>2.30000000000001</v>
      </c>
      <c r="D661" s="4">
        <v>7.3178491886732797E-3</v>
      </c>
      <c r="E661" s="2">
        <v>315.5</v>
      </c>
      <c r="F661" s="2">
        <v>314.95</v>
      </c>
      <c r="G661" s="2">
        <v>318.95</v>
      </c>
      <c r="H661" s="3">
        <v>305370</v>
      </c>
      <c r="I661" s="2">
        <v>96717517.5</v>
      </c>
      <c r="J661" s="83">
        <v>264743714.85999799</v>
      </c>
    </row>
    <row r="662" spans="1:10" x14ac:dyDescent="0.3">
      <c r="A662" s="66">
        <v>44382</v>
      </c>
      <c r="B662" s="2">
        <v>315.25</v>
      </c>
      <c r="C662" s="5">
        <v>-1.3500000000000201</v>
      </c>
      <c r="D662" s="4">
        <v>-4.2640555906507402E-3</v>
      </c>
      <c r="E662" s="2">
        <v>317.25</v>
      </c>
      <c r="F662" s="2">
        <v>313.7</v>
      </c>
      <c r="G662" s="2">
        <v>318.14999999999998</v>
      </c>
      <c r="H662" s="3">
        <v>244854</v>
      </c>
      <c r="I662" s="2">
        <v>77149716</v>
      </c>
      <c r="J662" s="83">
        <v>187593998.85999799</v>
      </c>
    </row>
    <row r="663" spans="1:10" x14ac:dyDescent="0.3">
      <c r="A663" s="66">
        <v>44383</v>
      </c>
      <c r="B663" s="2">
        <v>312.10000000000002</v>
      </c>
      <c r="C663" s="5">
        <v>-3.1499999999999799</v>
      </c>
      <c r="D663" s="4">
        <v>-9.9920697858841504E-3</v>
      </c>
      <c r="E663" s="2">
        <v>314.75</v>
      </c>
      <c r="F663" s="2">
        <v>310.89999999999998</v>
      </c>
      <c r="G663" s="2">
        <v>315.55</v>
      </c>
      <c r="H663" s="3">
        <v>359305</v>
      </c>
      <c r="I663" s="2">
        <v>112377551.65000001</v>
      </c>
      <c r="J663" s="83">
        <v>75216447.209998295</v>
      </c>
    </row>
    <row r="664" spans="1:10" x14ac:dyDescent="0.3">
      <c r="A664" s="66">
        <v>44384</v>
      </c>
      <c r="B664" s="2">
        <v>318.64999999999998</v>
      </c>
      <c r="C664" s="5">
        <v>6.5499999999999501</v>
      </c>
      <c r="D664" s="4">
        <v>2.0986863184876501E-2</v>
      </c>
      <c r="E664" s="2">
        <v>315</v>
      </c>
      <c r="F664" s="2">
        <v>313.3</v>
      </c>
      <c r="G664" s="2">
        <v>321.95</v>
      </c>
      <c r="H664" s="3">
        <v>488481</v>
      </c>
      <c r="I664" s="2">
        <v>155678268.5</v>
      </c>
      <c r="J664" s="83">
        <v>230894715.70999801</v>
      </c>
    </row>
    <row r="665" spans="1:10" x14ac:dyDescent="0.3">
      <c r="A665" s="66">
        <v>44385</v>
      </c>
      <c r="B665" s="2">
        <v>313.3</v>
      </c>
      <c r="C665" s="5">
        <v>-5.3499999999999703</v>
      </c>
      <c r="D665" s="4">
        <v>-1.67895810450336E-2</v>
      </c>
      <c r="E665" s="2">
        <v>316.5</v>
      </c>
      <c r="F665" s="2">
        <v>309.60000000000002</v>
      </c>
      <c r="G665" s="2">
        <v>317.14999999999998</v>
      </c>
      <c r="H665" s="3">
        <v>503211</v>
      </c>
      <c r="I665" s="2">
        <v>157705876.15000001</v>
      </c>
      <c r="J665" s="83">
        <v>73188839.559998304</v>
      </c>
    </row>
    <row r="666" spans="1:10" x14ac:dyDescent="0.3">
      <c r="A666" s="66">
        <v>44386</v>
      </c>
      <c r="B666" s="2">
        <v>318.45</v>
      </c>
      <c r="C666" s="5">
        <v>5.1499999999999799</v>
      </c>
      <c r="D666" s="4">
        <v>1.6437918927545401E-2</v>
      </c>
      <c r="E666" s="2">
        <v>313.85000000000002</v>
      </c>
      <c r="F666" s="2">
        <v>313.85000000000002</v>
      </c>
      <c r="G666" s="2">
        <v>318.45</v>
      </c>
      <c r="H666" s="3">
        <v>391582</v>
      </c>
      <c r="I666" s="2">
        <v>124208632.45</v>
      </c>
      <c r="J666" s="83">
        <v>197397472.00999799</v>
      </c>
    </row>
    <row r="667" spans="1:10" x14ac:dyDescent="0.3">
      <c r="A667" s="66">
        <v>44389</v>
      </c>
      <c r="B667" s="2">
        <v>321.10000000000002</v>
      </c>
      <c r="C667" s="5">
        <v>2.6500000000000301</v>
      </c>
      <c r="D667" s="4">
        <v>8.32155754435558E-3</v>
      </c>
      <c r="E667" s="2">
        <v>317.95</v>
      </c>
      <c r="F667" s="2">
        <v>317.5</v>
      </c>
      <c r="G667" s="2">
        <v>322.45</v>
      </c>
      <c r="H667" s="3">
        <v>270200</v>
      </c>
      <c r="I667" s="2">
        <v>86581675.5</v>
      </c>
      <c r="J667" s="83">
        <v>283979147.50999802</v>
      </c>
    </row>
    <row r="668" spans="1:10" x14ac:dyDescent="0.3">
      <c r="A668" s="66">
        <v>44390</v>
      </c>
      <c r="B668" s="2">
        <v>321.2</v>
      </c>
      <c r="C668" s="5">
        <v>9.9999999999965894E-2</v>
      </c>
      <c r="D668" s="4">
        <v>3.1142946122692601E-4</v>
      </c>
      <c r="E668" s="2">
        <v>320.10000000000002</v>
      </c>
      <c r="F668" s="2">
        <v>319.3</v>
      </c>
      <c r="G668" s="2">
        <v>321.75</v>
      </c>
      <c r="H668" s="3">
        <v>319100</v>
      </c>
      <c r="I668" s="2">
        <v>102394100.15000001</v>
      </c>
      <c r="J668" s="83">
        <v>386373247.659998</v>
      </c>
    </row>
    <row r="669" spans="1:10" x14ac:dyDescent="0.3">
      <c r="A669" s="66">
        <v>44391</v>
      </c>
      <c r="B669" s="2">
        <v>322.7</v>
      </c>
      <c r="C669" s="5">
        <v>1.5</v>
      </c>
      <c r="D669" s="4">
        <v>4.6699875466998803E-3</v>
      </c>
      <c r="E669" s="2">
        <v>321.2</v>
      </c>
      <c r="F669" s="2">
        <v>318.60000000000002</v>
      </c>
      <c r="G669" s="2">
        <v>323.25</v>
      </c>
      <c r="H669" s="3">
        <v>313684</v>
      </c>
      <c r="I669" s="2">
        <v>100797708.15000001</v>
      </c>
      <c r="J669" s="83">
        <v>487170955.80999798</v>
      </c>
    </row>
    <row r="670" spans="1:10" x14ac:dyDescent="0.3">
      <c r="A670" s="66">
        <v>44392</v>
      </c>
      <c r="B670" s="2">
        <v>315.85000000000002</v>
      </c>
      <c r="C670" s="5">
        <v>-6.8499999999999703</v>
      </c>
      <c r="D670" s="4">
        <v>-2.1227145955996202E-2</v>
      </c>
      <c r="E670" s="2">
        <v>321.75</v>
      </c>
      <c r="F670" s="2">
        <v>315.25</v>
      </c>
      <c r="G670" s="2">
        <v>324.10000000000002</v>
      </c>
      <c r="H670" s="3">
        <v>365907</v>
      </c>
      <c r="I670" s="2">
        <v>116259765</v>
      </c>
      <c r="J670" s="83">
        <v>370911190.80999798</v>
      </c>
    </row>
    <row r="671" spans="1:10" x14ac:dyDescent="0.3">
      <c r="A671" s="66">
        <v>44393</v>
      </c>
      <c r="B671" s="2">
        <v>311.89999999999998</v>
      </c>
      <c r="C671" s="5">
        <v>-3.9500000000000499</v>
      </c>
      <c r="D671" s="4">
        <v>-1.2505936362197399E-2</v>
      </c>
      <c r="E671" s="2">
        <v>318.45</v>
      </c>
      <c r="F671" s="2">
        <v>309.10000000000002</v>
      </c>
      <c r="G671" s="2">
        <v>319.2</v>
      </c>
      <c r="H671" s="3">
        <v>474426</v>
      </c>
      <c r="I671" s="2">
        <v>147847218.59999999</v>
      </c>
      <c r="J671" s="83">
        <v>223063972.20999801</v>
      </c>
    </row>
    <row r="672" spans="1:10" x14ac:dyDescent="0.3">
      <c r="A672" s="66">
        <v>44396</v>
      </c>
      <c r="B672" s="2">
        <v>305.45</v>
      </c>
      <c r="C672" s="5">
        <v>-6.4499999999999904</v>
      </c>
      <c r="D672" s="4">
        <v>-2.0679705033664599E-2</v>
      </c>
      <c r="E672" s="2">
        <v>310.10000000000002</v>
      </c>
      <c r="F672" s="2">
        <v>301.39999999999998</v>
      </c>
      <c r="G672" s="2">
        <v>310.10000000000002</v>
      </c>
      <c r="H672" s="3">
        <v>575105</v>
      </c>
      <c r="I672" s="2">
        <v>175436785.90000001</v>
      </c>
      <c r="J672" s="83">
        <v>47627186.309998304</v>
      </c>
    </row>
    <row r="673" spans="1:10" x14ac:dyDescent="0.3">
      <c r="A673" s="66">
        <v>44397</v>
      </c>
      <c r="B673" s="2">
        <v>305.39999999999998</v>
      </c>
      <c r="C673" s="5">
        <v>-5.0000000000011403E-2</v>
      </c>
      <c r="D673" s="4">
        <v>-1.6369291209694301E-4</v>
      </c>
      <c r="E673" s="2">
        <v>307.55</v>
      </c>
      <c r="F673" s="2">
        <v>303.95</v>
      </c>
      <c r="G673" s="2">
        <v>309.7</v>
      </c>
      <c r="H673" s="3">
        <v>412825</v>
      </c>
      <c r="I673" s="2">
        <v>126230971.84999999</v>
      </c>
      <c r="J673" s="83">
        <v>-78603785.540001705</v>
      </c>
    </row>
    <row r="674" spans="1:10" x14ac:dyDescent="0.3">
      <c r="A674" s="66">
        <v>44398</v>
      </c>
      <c r="B674" s="2">
        <v>308.5</v>
      </c>
      <c r="C674" s="5">
        <v>3.1000000000000201</v>
      </c>
      <c r="D674" s="4">
        <v>1.0150622134905101E-2</v>
      </c>
      <c r="E674" s="2">
        <v>309</v>
      </c>
      <c r="F674" s="2">
        <v>306.3</v>
      </c>
      <c r="G674" s="2">
        <v>310</v>
      </c>
      <c r="H674" s="3">
        <v>449568</v>
      </c>
      <c r="I674" s="2">
        <v>138758472.90000001</v>
      </c>
      <c r="J674" s="83">
        <v>60154687.359998301</v>
      </c>
    </row>
    <row r="675" spans="1:10" x14ac:dyDescent="0.3">
      <c r="A675" s="66">
        <v>44399</v>
      </c>
      <c r="B675" s="2">
        <v>312.3</v>
      </c>
      <c r="C675" s="5">
        <v>3.80000000000001</v>
      </c>
      <c r="D675" s="4">
        <v>1.23176661264182E-2</v>
      </c>
      <c r="E675" s="2">
        <v>310.3</v>
      </c>
      <c r="F675" s="2">
        <v>308.85000000000002</v>
      </c>
      <c r="G675" s="2">
        <v>312.5</v>
      </c>
      <c r="H675" s="3">
        <v>251865</v>
      </c>
      <c r="I675" s="2">
        <v>78284092.799999997</v>
      </c>
      <c r="J675" s="83">
        <v>138438780.159998</v>
      </c>
    </row>
    <row r="676" spans="1:10" x14ac:dyDescent="0.3">
      <c r="A676" s="66">
        <v>44400</v>
      </c>
      <c r="B676" s="2">
        <v>317.8</v>
      </c>
      <c r="C676" s="5">
        <v>5.5</v>
      </c>
      <c r="D676" s="4">
        <v>1.7611271213576699E-2</v>
      </c>
      <c r="E676" s="2">
        <v>312.89999999999998</v>
      </c>
      <c r="F676" s="2">
        <v>312.10000000000002</v>
      </c>
      <c r="G676" s="2">
        <v>317.89999999999998</v>
      </c>
      <c r="H676" s="3">
        <v>309925</v>
      </c>
      <c r="I676" s="2">
        <v>97980491.700000003</v>
      </c>
      <c r="J676" s="83">
        <v>236419271.85999799</v>
      </c>
    </row>
    <row r="677" spans="1:10" x14ac:dyDescent="0.3">
      <c r="A677" s="66">
        <v>44403</v>
      </c>
      <c r="B677" s="2">
        <v>312</v>
      </c>
      <c r="C677" s="5">
        <v>-5.8000000000000096</v>
      </c>
      <c r="D677" s="4">
        <v>-1.8250471994965399E-2</v>
      </c>
      <c r="E677" s="2">
        <v>315</v>
      </c>
      <c r="F677" s="2">
        <v>311.85000000000002</v>
      </c>
      <c r="G677" s="2">
        <v>316.10000000000002</v>
      </c>
      <c r="H677" s="3">
        <v>312113</v>
      </c>
      <c r="I677" s="2">
        <v>97730949.700000003</v>
      </c>
      <c r="J677" s="83">
        <v>138688322.159998</v>
      </c>
    </row>
    <row r="678" spans="1:10" x14ac:dyDescent="0.3">
      <c r="A678" s="66">
        <v>44404</v>
      </c>
      <c r="B678" s="2">
        <v>308.95</v>
      </c>
      <c r="C678" s="5">
        <v>-3.05000000000001</v>
      </c>
      <c r="D678" s="4">
        <v>-9.7756410256410603E-3</v>
      </c>
      <c r="E678" s="2">
        <v>311</v>
      </c>
      <c r="F678" s="2">
        <v>307.85000000000002</v>
      </c>
      <c r="G678" s="2">
        <v>313.14999999999998</v>
      </c>
      <c r="H678" s="3">
        <v>365207</v>
      </c>
      <c r="I678" s="2">
        <v>113206612.2</v>
      </c>
      <c r="J678" s="83">
        <v>25481709.959998298</v>
      </c>
    </row>
    <row r="679" spans="1:10" x14ac:dyDescent="0.3">
      <c r="A679" s="66">
        <v>44405</v>
      </c>
      <c r="B679" s="2">
        <v>309.5</v>
      </c>
      <c r="C679" s="5">
        <v>0.55000000000001104</v>
      </c>
      <c r="D679" s="4">
        <v>1.7802233371096E-3</v>
      </c>
      <c r="E679" s="2">
        <v>308.55</v>
      </c>
      <c r="F679" s="2">
        <v>307.64999999999998</v>
      </c>
      <c r="G679" s="2">
        <v>310.85000000000002</v>
      </c>
      <c r="H679" s="3">
        <v>323602</v>
      </c>
      <c r="I679" s="2">
        <v>100162701</v>
      </c>
      <c r="J679" s="83">
        <v>125644410.959998</v>
      </c>
    </row>
    <row r="680" spans="1:10" x14ac:dyDescent="0.3">
      <c r="A680" s="66">
        <v>44406</v>
      </c>
      <c r="B680" s="2">
        <v>308.60000000000002</v>
      </c>
      <c r="C680" s="5">
        <v>-0.89999999999997704</v>
      </c>
      <c r="D680" s="4">
        <v>-2.90791599353789E-3</v>
      </c>
      <c r="E680" s="2">
        <v>309.25</v>
      </c>
      <c r="F680" s="2">
        <v>306.85000000000002</v>
      </c>
      <c r="G680" s="2">
        <v>310.2</v>
      </c>
      <c r="H680" s="3">
        <v>304494</v>
      </c>
      <c r="I680" s="2">
        <v>93986677.150000006</v>
      </c>
      <c r="J680" s="83">
        <v>31657733.8099983</v>
      </c>
    </row>
    <row r="681" spans="1:10" x14ac:dyDescent="0.3">
      <c r="A681" s="66">
        <v>44407</v>
      </c>
      <c r="B681" s="2">
        <v>306.10000000000002</v>
      </c>
      <c r="C681" s="5">
        <v>-2.5</v>
      </c>
      <c r="D681" s="4">
        <v>-8.1011017498379793E-3</v>
      </c>
      <c r="E681" s="2">
        <v>305.7</v>
      </c>
      <c r="F681" s="2">
        <v>304.35000000000002</v>
      </c>
      <c r="G681" s="2">
        <v>308.55</v>
      </c>
      <c r="H681" s="3">
        <v>490307</v>
      </c>
      <c r="I681" s="2">
        <v>150193598.40000001</v>
      </c>
      <c r="J681" s="83">
        <v>-118535864.590002</v>
      </c>
    </row>
    <row r="682" spans="1:10" x14ac:dyDescent="0.3">
      <c r="A682" s="66">
        <v>44410</v>
      </c>
      <c r="B682" s="2">
        <v>317.7</v>
      </c>
      <c r="C682" s="5">
        <v>11.6</v>
      </c>
      <c r="D682" s="4">
        <v>3.7896112381574497E-2</v>
      </c>
      <c r="E682" s="2">
        <v>309.3</v>
      </c>
      <c r="F682" s="2">
        <v>308.35000000000002</v>
      </c>
      <c r="G682" s="2">
        <v>318.55</v>
      </c>
      <c r="H682" s="3">
        <v>408387</v>
      </c>
      <c r="I682" s="2">
        <v>128962309.5</v>
      </c>
      <c r="J682" s="83">
        <v>10426444.9099983</v>
      </c>
    </row>
    <row r="683" spans="1:10" x14ac:dyDescent="0.3">
      <c r="A683" s="66">
        <v>44411</v>
      </c>
      <c r="B683" s="2">
        <v>322.75</v>
      </c>
      <c r="C683" s="5">
        <v>5.0500000000000096</v>
      </c>
      <c r="D683" s="4">
        <v>1.5895498898331799E-2</v>
      </c>
      <c r="E683" s="2">
        <v>318.75</v>
      </c>
      <c r="F683" s="2">
        <v>317</v>
      </c>
      <c r="G683" s="2">
        <v>324.2</v>
      </c>
      <c r="H683" s="3">
        <v>482689</v>
      </c>
      <c r="I683" s="2">
        <v>155392725.80000001</v>
      </c>
      <c r="J683" s="83">
        <v>165819170.70999801</v>
      </c>
    </row>
    <row r="684" spans="1:10" x14ac:dyDescent="0.3">
      <c r="A684" s="66">
        <v>44412</v>
      </c>
      <c r="B684" s="2">
        <v>336.25</v>
      </c>
      <c r="C684" s="5">
        <v>13.5</v>
      </c>
      <c r="D684" s="4">
        <v>4.1828040278853597E-2</v>
      </c>
      <c r="E684" s="2">
        <v>325.75</v>
      </c>
      <c r="F684" s="2">
        <v>324.89999999999998</v>
      </c>
      <c r="G684" s="2">
        <v>336.25</v>
      </c>
      <c r="H684" s="3">
        <v>891268</v>
      </c>
      <c r="I684" s="2">
        <v>296209677.5</v>
      </c>
      <c r="J684" s="83">
        <v>462028848.20999801</v>
      </c>
    </row>
    <row r="685" spans="1:10" x14ac:dyDescent="0.3">
      <c r="A685" s="66">
        <v>44413</v>
      </c>
      <c r="B685" s="2">
        <v>316</v>
      </c>
      <c r="C685" s="5">
        <v>-20.25</v>
      </c>
      <c r="D685" s="4">
        <v>-6.0223048327137499E-2</v>
      </c>
      <c r="E685" s="2">
        <v>325</v>
      </c>
      <c r="F685" s="2">
        <v>316</v>
      </c>
      <c r="G685" s="2">
        <v>325.85000000000002</v>
      </c>
      <c r="H685" s="3">
        <v>947341</v>
      </c>
      <c r="I685" s="2">
        <v>302630820.19999999</v>
      </c>
      <c r="J685" s="83">
        <v>159398028.00999799</v>
      </c>
    </row>
    <row r="686" spans="1:10" x14ac:dyDescent="0.3">
      <c r="A686" s="66">
        <v>44414</v>
      </c>
      <c r="B686" s="2">
        <v>310.55</v>
      </c>
      <c r="C686" s="5">
        <v>-5.4499999999999904</v>
      </c>
      <c r="D686" s="4">
        <v>-1.72468354430379E-2</v>
      </c>
      <c r="E686" s="2">
        <v>315</v>
      </c>
      <c r="F686" s="2">
        <v>310.5</v>
      </c>
      <c r="G686" s="2">
        <v>316</v>
      </c>
      <c r="H686" s="3">
        <v>583472</v>
      </c>
      <c r="I686" s="2">
        <v>182091796.44999999</v>
      </c>
      <c r="J686" s="83">
        <v>-22693768.4400017</v>
      </c>
    </row>
    <row r="687" spans="1:10" x14ac:dyDescent="0.3">
      <c r="A687" s="66">
        <v>44417</v>
      </c>
      <c r="B687" s="2">
        <v>313.05</v>
      </c>
      <c r="C687" s="5">
        <v>2.5</v>
      </c>
      <c r="D687" s="4">
        <v>8.0502334567702505E-3</v>
      </c>
      <c r="E687" s="2">
        <v>310</v>
      </c>
      <c r="F687" s="2">
        <v>308.45</v>
      </c>
      <c r="G687" s="2">
        <v>315.05</v>
      </c>
      <c r="H687" s="3">
        <v>384537</v>
      </c>
      <c r="I687" s="2">
        <v>120236238.55</v>
      </c>
      <c r="J687" s="83">
        <v>97542470.109998301</v>
      </c>
    </row>
    <row r="688" spans="1:10" x14ac:dyDescent="0.3">
      <c r="A688" s="66">
        <v>44418</v>
      </c>
      <c r="B688" s="2">
        <v>308.85000000000002</v>
      </c>
      <c r="C688" s="5">
        <v>-4.1999999999999904</v>
      </c>
      <c r="D688" s="4">
        <v>-1.3416387158600799E-2</v>
      </c>
      <c r="E688" s="2">
        <v>313.10000000000002</v>
      </c>
      <c r="F688" s="2">
        <v>308</v>
      </c>
      <c r="G688" s="2">
        <v>314.05</v>
      </c>
      <c r="H688" s="3">
        <v>373833</v>
      </c>
      <c r="I688" s="2">
        <v>115805453.15000001</v>
      </c>
      <c r="J688" s="83">
        <v>-18262983.040001702</v>
      </c>
    </row>
    <row r="689" spans="1:10" x14ac:dyDescent="0.3">
      <c r="A689" s="66">
        <v>44419</v>
      </c>
      <c r="B689" s="2">
        <v>307.10000000000002</v>
      </c>
      <c r="C689" s="5">
        <v>-1.75</v>
      </c>
      <c r="D689" s="4">
        <v>-5.6661809940100399E-3</v>
      </c>
      <c r="E689" s="2">
        <v>309.2</v>
      </c>
      <c r="F689" s="2">
        <v>305.45</v>
      </c>
      <c r="G689" s="2">
        <v>309.39999999999998</v>
      </c>
      <c r="H689" s="3">
        <v>419940</v>
      </c>
      <c r="I689" s="2">
        <v>128951794.95</v>
      </c>
      <c r="J689" s="83">
        <v>-147214777.99000201</v>
      </c>
    </row>
    <row r="690" spans="1:10" x14ac:dyDescent="0.3">
      <c r="A690" s="66">
        <v>44420</v>
      </c>
      <c r="B690" s="2">
        <v>312</v>
      </c>
      <c r="C690" s="5">
        <v>4.8999999999999799</v>
      </c>
      <c r="D690" s="4">
        <v>1.5955714750895401E-2</v>
      </c>
      <c r="E690" s="2">
        <v>307.60000000000002</v>
      </c>
      <c r="F690" s="2">
        <v>307.25</v>
      </c>
      <c r="G690" s="2">
        <v>314.7</v>
      </c>
      <c r="H690" s="3">
        <v>539373</v>
      </c>
      <c r="I690" s="2">
        <v>167423632.65000001</v>
      </c>
      <c r="J690" s="83">
        <v>20208854.659998301</v>
      </c>
    </row>
    <row r="691" spans="1:10" x14ac:dyDescent="0.3">
      <c r="A691" s="66">
        <v>44421</v>
      </c>
      <c r="B691" s="2">
        <v>319.3</v>
      </c>
      <c r="C691" s="5">
        <v>7.3000000000000096</v>
      </c>
      <c r="D691" s="4">
        <v>2.3397435897435901E-2</v>
      </c>
      <c r="E691" s="2">
        <v>316.7</v>
      </c>
      <c r="F691" s="2">
        <v>315.55</v>
      </c>
      <c r="G691" s="2">
        <v>321.05</v>
      </c>
      <c r="H691" s="3">
        <v>639851</v>
      </c>
      <c r="I691" s="2">
        <v>204111344.34999999</v>
      </c>
      <c r="J691" s="83">
        <v>224320199.00999799</v>
      </c>
    </row>
    <row r="692" spans="1:10" x14ac:dyDescent="0.3">
      <c r="A692" s="66">
        <v>44424</v>
      </c>
      <c r="B692" s="2">
        <v>313.75</v>
      </c>
      <c r="C692" s="5">
        <v>-5.5500000000000096</v>
      </c>
      <c r="D692" s="4">
        <v>-1.7381772627622999E-2</v>
      </c>
      <c r="E692" s="2">
        <v>316.3</v>
      </c>
      <c r="F692" s="2">
        <v>311.45</v>
      </c>
      <c r="G692" s="2">
        <v>316.39999999999998</v>
      </c>
      <c r="H692" s="3">
        <v>360842</v>
      </c>
      <c r="I692" s="2">
        <v>113114734.3</v>
      </c>
      <c r="J692" s="83">
        <v>111205464.709998</v>
      </c>
    </row>
    <row r="693" spans="1:10" x14ac:dyDescent="0.3">
      <c r="A693" s="66">
        <v>44425</v>
      </c>
      <c r="B693" s="2">
        <v>311.7</v>
      </c>
      <c r="C693" s="5">
        <v>-2.05000000000001</v>
      </c>
      <c r="D693" s="4">
        <v>-6.5338645418327101E-3</v>
      </c>
      <c r="E693" s="2">
        <v>313.60000000000002</v>
      </c>
      <c r="F693" s="2">
        <v>310.85000000000002</v>
      </c>
      <c r="G693" s="2">
        <v>314.05</v>
      </c>
      <c r="H693" s="3">
        <v>275059</v>
      </c>
      <c r="I693" s="2">
        <v>85813742.849999994</v>
      </c>
      <c r="J693" s="83">
        <v>25391721.859998301</v>
      </c>
    </row>
    <row r="694" spans="1:10" x14ac:dyDescent="0.3">
      <c r="A694" s="66">
        <v>44426</v>
      </c>
      <c r="B694" s="2">
        <v>307</v>
      </c>
      <c r="C694" s="5">
        <v>-4.6999999999999904</v>
      </c>
      <c r="D694" s="4">
        <v>-1.5078601219120901E-2</v>
      </c>
      <c r="E694" s="2">
        <v>310.45</v>
      </c>
      <c r="F694" s="2">
        <v>304.60000000000002</v>
      </c>
      <c r="G694" s="2">
        <v>310.95</v>
      </c>
      <c r="H694" s="3">
        <v>396460</v>
      </c>
      <c r="I694" s="2">
        <v>121828770.2</v>
      </c>
      <c r="J694" s="83">
        <v>-96437048.340001702</v>
      </c>
    </row>
    <row r="695" spans="1:10" x14ac:dyDescent="0.3">
      <c r="A695" s="66">
        <v>44427</v>
      </c>
      <c r="B695" s="2">
        <v>303.35000000000002</v>
      </c>
      <c r="C695" s="5">
        <v>-3.6499999999999799</v>
      </c>
      <c r="D695" s="4">
        <v>-1.1889250814332199E-2</v>
      </c>
      <c r="E695" s="2">
        <v>303</v>
      </c>
      <c r="F695" s="2">
        <v>297.39999999999998</v>
      </c>
      <c r="G695" s="2">
        <v>304.25</v>
      </c>
      <c r="H695" s="3">
        <v>563314</v>
      </c>
      <c r="I695" s="2">
        <v>170105766.90000001</v>
      </c>
      <c r="J695" s="83">
        <v>-266542815.24000201</v>
      </c>
    </row>
    <row r="696" spans="1:10" x14ac:dyDescent="0.3">
      <c r="A696" s="66">
        <v>44428</v>
      </c>
      <c r="B696" s="2">
        <v>302</v>
      </c>
      <c r="C696" s="5">
        <v>-1.3500000000000201</v>
      </c>
      <c r="D696" s="4">
        <v>-4.4503049283007197E-3</v>
      </c>
      <c r="E696" s="2">
        <v>302.75</v>
      </c>
      <c r="F696" s="2">
        <v>298.3</v>
      </c>
      <c r="G696" s="2">
        <v>303.60000000000002</v>
      </c>
      <c r="H696" s="3">
        <v>413174</v>
      </c>
      <c r="I696" s="2">
        <v>124365403.84999999</v>
      </c>
      <c r="J696" s="83">
        <v>-390908219.090002</v>
      </c>
    </row>
    <row r="697" spans="1:10" x14ac:dyDescent="0.3">
      <c r="A697" s="66">
        <v>44431</v>
      </c>
      <c r="B697" s="2">
        <v>306.60000000000002</v>
      </c>
      <c r="C697" s="5">
        <v>4.6000000000000201</v>
      </c>
      <c r="D697" s="4">
        <v>1.52317880794703E-2</v>
      </c>
      <c r="E697" s="2">
        <v>306.10000000000002</v>
      </c>
      <c r="F697" s="2">
        <v>305.45</v>
      </c>
      <c r="G697" s="2">
        <v>307.89999999999998</v>
      </c>
      <c r="H697" s="3">
        <v>324089</v>
      </c>
      <c r="I697" s="2">
        <v>99395086</v>
      </c>
      <c r="J697" s="83">
        <v>-291513133.090002</v>
      </c>
    </row>
    <row r="698" spans="1:10" x14ac:dyDescent="0.3">
      <c r="A698" s="66">
        <v>44432</v>
      </c>
      <c r="B698" s="2">
        <v>304.89999999999998</v>
      </c>
      <c r="C698" s="5">
        <v>-1.7000000000000499</v>
      </c>
      <c r="D698" s="4">
        <v>-5.54468362687556E-3</v>
      </c>
      <c r="E698" s="2">
        <v>309.60000000000002</v>
      </c>
      <c r="F698" s="2">
        <v>302.35000000000002</v>
      </c>
      <c r="G698" s="2">
        <v>309.64999999999998</v>
      </c>
      <c r="H698" s="3">
        <v>266964</v>
      </c>
      <c r="I698" s="2">
        <v>81414423.349999994</v>
      </c>
      <c r="J698" s="83">
        <v>-372927556.44000202</v>
      </c>
    </row>
    <row r="699" spans="1:10" x14ac:dyDescent="0.3">
      <c r="A699" s="66">
        <v>44433</v>
      </c>
      <c r="B699" s="2">
        <v>306.7</v>
      </c>
      <c r="C699" s="5">
        <v>1.80000000000001</v>
      </c>
      <c r="D699" s="4">
        <v>5.90357494260417E-3</v>
      </c>
      <c r="E699" s="2">
        <v>309.55</v>
      </c>
      <c r="F699" s="2">
        <v>306.5</v>
      </c>
      <c r="G699" s="2">
        <v>310.7</v>
      </c>
      <c r="H699" s="3">
        <v>315840</v>
      </c>
      <c r="I699" s="2">
        <v>97261420.599999994</v>
      </c>
      <c r="J699" s="83">
        <v>-275666135.840002</v>
      </c>
    </row>
    <row r="700" spans="1:10" x14ac:dyDescent="0.3">
      <c r="A700" s="66">
        <v>44434</v>
      </c>
      <c r="B700" s="2">
        <v>305.05</v>
      </c>
      <c r="C700" s="5">
        <v>-1.6499999999999799</v>
      </c>
      <c r="D700" s="4">
        <v>-5.3798500163025004E-3</v>
      </c>
      <c r="E700" s="2">
        <v>305.75</v>
      </c>
      <c r="F700" s="2">
        <v>301.45</v>
      </c>
      <c r="G700" s="2">
        <v>307.35000000000002</v>
      </c>
      <c r="H700" s="3">
        <v>351039</v>
      </c>
      <c r="I700" s="2">
        <v>106907890.5</v>
      </c>
      <c r="J700" s="83">
        <v>-382574026.340002</v>
      </c>
    </row>
    <row r="701" spans="1:10" x14ac:dyDescent="0.3">
      <c r="A701" s="66">
        <v>44435</v>
      </c>
      <c r="B701" s="2">
        <v>304.25</v>
      </c>
      <c r="C701" s="5">
        <v>-0.80000000000001104</v>
      </c>
      <c r="D701" s="4">
        <v>-2.62252089821344E-3</v>
      </c>
      <c r="E701" s="2">
        <v>304.55</v>
      </c>
      <c r="F701" s="2">
        <v>302.64999999999998</v>
      </c>
      <c r="G701" s="2">
        <v>306.60000000000002</v>
      </c>
      <c r="H701" s="3">
        <v>247385</v>
      </c>
      <c r="I701" s="2">
        <v>75285969.799999997</v>
      </c>
      <c r="J701" s="83">
        <v>-457859996.14000201</v>
      </c>
    </row>
    <row r="702" spans="1:10" x14ac:dyDescent="0.3">
      <c r="A702" s="66">
        <v>44438</v>
      </c>
      <c r="B702" s="2">
        <v>302.05</v>
      </c>
      <c r="C702" s="5">
        <v>-2.19999999999999</v>
      </c>
      <c r="D702" s="4">
        <v>-7.2308956450287199E-3</v>
      </c>
      <c r="E702" s="2">
        <v>304.45</v>
      </c>
      <c r="F702" s="2">
        <v>301.7</v>
      </c>
      <c r="G702" s="2">
        <v>305</v>
      </c>
      <c r="H702" s="3">
        <v>276156</v>
      </c>
      <c r="I702" s="2">
        <v>83568982.400000006</v>
      </c>
      <c r="J702" s="83">
        <v>-541428978.54000199</v>
      </c>
    </row>
    <row r="703" spans="1:10" x14ac:dyDescent="0.3">
      <c r="A703" s="66">
        <v>44439</v>
      </c>
      <c r="B703" s="2">
        <v>300.45</v>
      </c>
      <c r="C703" s="5">
        <v>-1.6000000000000201</v>
      </c>
      <c r="D703" s="4">
        <v>-5.2971362357226402E-3</v>
      </c>
      <c r="E703" s="2">
        <v>303.3</v>
      </c>
      <c r="F703" s="2">
        <v>297.85000000000002</v>
      </c>
      <c r="G703" s="2">
        <v>304.2</v>
      </c>
      <c r="H703" s="3">
        <v>694581</v>
      </c>
      <c r="I703" s="2">
        <v>208492942.94999999</v>
      </c>
      <c r="J703" s="83">
        <v>-749921921.49000204</v>
      </c>
    </row>
    <row r="704" spans="1:10" x14ac:dyDescent="0.3">
      <c r="A704" s="66">
        <v>44440</v>
      </c>
      <c r="B704" s="2">
        <v>301.2</v>
      </c>
      <c r="C704" s="5">
        <v>0.75</v>
      </c>
      <c r="D704" s="4">
        <v>2.4962556165751401E-3</v>
      </c>
      <c r="E704" s="2">
        <v>301.95</v>
      </c>
      <c r="F704" s="2">
        <v>300.60000000000002</v>
      </c>
      <c r="G704" s="2">
        <v>306.45</v>
      </c>
      <c r="H704" s="3">
        <v>499932</v>
      </c>
      <c r="I704" s="2">
        <v>151251118.80000001</v>
      </c>
      <c r="J704" s="83">
        <v>-598670802.69000196</v>
      </c>
    </row>
    <row r="705" spans="1:10" x14ac:dyDescent="0.3">
      <c r="A705" s="66">
        <v>44441</v>
      </c>
      <c r="B705" s="2">
        <v>301.45</v>
      </c>
      <c r="C705" s="5">
        <v>0.25</v>
      </c>
      <c r="D705" s="4">
        <v>8.3001328021248299E-4</v>
      </c>
      <c r="E705" s="2">
        <v>300.8</v>
      </c>
      <c r="F705" s="2">
        <v>299.60000000000002</v>
      </c>
      <c r="G705" s="2">
        <v>305.3</v>
      </c>
      <c r="H705" s="3">
        <v>264864</v>
      </c>
      <c r="I705" s="2">
        <v>80029296.599999994</v>
      </c>
      <c r="J705" s="83">
        <v>-518641506.090002</v>
      </c>
    </row>
    <row r="706" spans="1:10" x14ac:dyDescent="0.3">
      <c r="A706" s="66">
        <v>44442</v>
      </c>
      <c r="B706" s="2">
        <v>299.05</v>
      </c>
      <c r="C706" s="5">
        <v>-2.3999999999999799</v>
      </c>
      <c r="D706" s="4">
        <v>-7.9615193232707802E-3</v>
      </c>
      <c r="E706" s="2">
        <v>301.2</v>
      </c>
      <c r="F706" s="2">
        <v>295.55</v>
      </c>
      <c r="G706" s="2">
        <v>303.05</v>
      </c>
      <c r="H706" s="3">
        <v>413801</v>
      </c>
      <c r="I706" s="2">
        <v>123615793.25</v>
      </c>
      <c r="J706" s="83">
        <v>-642257299.34000194</v>
      </c>
    </row>
    <row r="707" spans="1:10" x14ac:dyDescent="0.3">
      <c r="A707" s="66">
        <v>44445</v>
      </c>
      <c r="B707" s="2">
        <v>300</v>
      </c>
      <c r="C707" s="5">
        <v>0.94999999999998896</v>
      </c>
      <c r="D707" s="4">
        <v>3.1767262999498002E-3</v>
      </c>
      <c r="E707" s="2">
        <v>300.5</v>
      </c>
      <c r="F707" s="2">
        <v>299.8</v>
      </c>
      <c r="G707" s="2">
        <v>302.14999999999998</v>
      </c>
      <c r="H707" s="3">
        <v>200757</v>
      </c>
      <c r="I707" s="2">
        <v>60374791.75</v>
      </c>
      <c r="J707" s="83">
        <v>-581882507.59000194</v>
      </c>
    </row>
    <row r="708" spans="1:10" x14ac:dyDescent="0.3">
      <c r="A708" s="66">
        <v>44446</v>
      </c>
      <c r="B708" s="2">
        <v>300.89999999999998</v>
      </c>
      <c r="C708" s="5">
        <v>0.89999999999997704</v>
      </c>
      <c r="D708" s="4">
        <v>2.9999999999999198E-3</v>
      </c>
      <c r="E708" s="2">
        <v>299.05</v>
      </c>
      <c r="F708" s="2">
        <v>297.39999999999998</v>
      </c>
      <c r="G708" s="2">
        <v>303.39999999999998</v>
      </c>
      <c r="H708" s="3">
        <v>280461</v>
      </c>
      <c r="I708" s="2">
        <v>84407389.700000003</v>
      </c>
      <c r="J708" s="83">
        <v>-497475117.89000201</v>
      </c>
    </row>
    <row r="709" spans="1:10" x14ac:dyDescent="0.3">
      <c r="A709" s="66">
        <v>44447</v>
      </c>
      <c r="B709" s="2">
        <v>296.89999999999998</v>
      </c>
      <c r="C709" s="5">
        <v>-4</v>
      </c>
      <c r="D709" s="4">
        <v>-1.32934529744101E-2</v>
      </c>
      <c r="E709" s="2">
        <v>300.14999999999998</v>
      </c>
      <c r="F709" s="2">
        <v>296.89999999999998</v>
      </c>
      <c r="G709" s="2">
        <v>301.39999999999998</v>
      </c>
      <c r="H709" s="3">
        <v>409351</v>
      </c>
      <c r="I709" s="2">
        <v>122099074.2</v>
      </c>
      <c r="J709" s="83">
        <v>-619574192.09000194</v>
      </c>
    </row>
    <row r="710" spans="1:10" x14ac:dyDescent="0.3">
      <c r="A710" s="66">
        <v>44448</v>
      </c>
      <c r="B710" s="2">
        <v>297.75</v>
      </c>
      <c r="C710" s="5">
        <v>0.85000000000002296</v>
      </c>
      <c r="D710" s="4">
        <v>2.8629168070057999E-3</v>
      </c>
      <c r="E710" s="2">
        <v>296.60000000000002</v>
      </c>
      <c r="F710" s="2">
        <v>294.5</v>
      </c>
      <c r="G710" s="2">
        <v>299.75</v>
      </c>
      <c r="H710" s="3">
        <v>354343</v>
      </c>
      <c r="I710" s="2">
        <v>105403703</v>
      </c>
      <c r="J710" s="83">
        <v>-514170489.090002</v>
      </c>
    </row>
    <row r="711" spans="1:10" x14ac:dyDescent="0.3">
      <c r="A711" s="66">
        <v>44449</v>
      </c>
      <c r="B711" s="2">
        <v>299.05</v>
      </c>
      <c r="C711" s="5">
        <v>1.30000000000001</v>
      </c>
      <c r="D711" s="4">
        <v>4.3660789252729197E-3</v>
      </c>
      <c r="E711" s="2">
        <v>298.89999999999998</v>
      </c>
      <c r="F711" s="2">
        <v>298</v>
      </c>
      <c r="G711" s="2">
        <v>304.25</v>
      </c>
      <c r="H711" s="3">
        <v>450396</v>
      </c>
      <c r="I711" s="2">
        <v>135567010.84999999</v>
      </c>
      <c r="J711" s="83">
        <v>-378603478.24000198</v>
      </c>
    </row>
    <row r="712" spans="1:10" x14ac:dyDescent="0.3">
      <c r="A712" s="66">
        <v>44452</v>
      </c>
      <c r="B712" s="2">
        <v>297.45</v>
      </c>
      <c r="C712" s="5">
        <v>-1.6000000000000201</v>
      </c>
      <c r="D712" s="4">
        <v>-5.3502758735998104E-3</v>
      </c>
      <c r="E712" s="2">
        <v>299.05</v>
      </c>
      <c r="F712" s="2">
        <v>296.8</v>
      </c>
      <c r="G712" s="2">
        <v>301.25</v>
      </c>
      <c r="H712" s="3">
        <v>425301</v>
      </c>
      <c r="I712" s="2">
        <v>126903095.8</v>
      </c>
      <c r="J712" s="83">
        <v>-505506574.04000199</v>
      </c>
    </row>
    <row r="713" spans="1:10" x14ac:dyDescent="0.3">
      <c r="A713" s="66">
        <v>44453</v>
      </c>
      <c r="B713" s="2">
        <v>293.55</v>
      </c>
      <c r="C713" s="5">
        <v>-3.8999999999999799</v>
      </c>
      <c r="D713" s="4">
        <v>-1.31114473020675E-2</v>
      </c>
      <c r="E713" s="2">
        <v>296.39999999999998</v>
      </c>
      <c r="F713" s="2">
        <v>292.05</v>
      </c>
      <c r="G713" s="2">
        <v>297.3</v>
      </c>
      <c r="H713" s="3">
        <v>508525</v>
      </c>
      <c r="I713" s="2">
        <v>149211841.69999999</v>
      </c>
      <c r="J713" s="83">
        <v>-654718415.74000204</v>
      </c>
    </row>
    <row r="714" spans="1:10" x14ac:dyDescent="0.3">
      <c r="A714" s="66">
        <v>44454</v>
      </c>
      <c r="B714" s="2">
        <v>284.89999999999998</v>
      </c>
      <c r="C714" s="5">
        <v>-8.6500000000000306</v>
      </c>
      <c r="D714" s="4">
        <v>-2.9466871061148099E-2</v>
      </c>
      <c r="E714" s="2">
        <v>292.39999999999998</v>
      </c>
      <c r="F714" s="2">
        <v>283.39999999999998</v>
      </c>
      <c r="G714" s="2">
        <v>293.60000000000002</v>
      </c>
      <c r="H714" s="3">
        <v>835208</v>
      </c>
      <c r="I714" s="2">
        <v>239222158.25</v>
      </c>
      <c r="J714" s="83">
        <v>-893940573.99000204</v>
      </c>
    </row>
    <row r="715" spans="1:10" x14ac:dyDescent="0.3">
      <c r="A715" s="66">
        <v>44455</v>
      </c>
      <c r="B715" s="2">
        <v>285.39999999999998</v>
      </c>
      <c r="C715" s="5">
        <v>0.5</v>
      </c>
      <c r="D715" s="4">
        <v>1.7550017550017601E-3</v>
      </c>
      <c r="E715" s="2">
        <v>286.95</v>
      </c>
      <c r="F715" s="2">
        <v>284.14999999999998</v>
      </c>
      <c r="G715" s="2">
        <v>287.3</v>
      </c>
      <c r="H715" s="3">
        <v>443625</v>
      </c>
      <c r="I715" s="2">
        <v>126567497.34999999</v>
      </c>
      <c r="J715" s="83">
        <v>-767373076.64000201</v>
      </c>
    </row>
    <row r="716" spans="1:10" x14ac:dyDescent="0.3">
      <c r="A716" s="66">
        <v>44456</v>
      </c>
      <c r="B716" s="2">
        <v>282.35000000000002</v>
      </c>
      <c r="C716" s="5">
        <v>-3.0499999999999501</v>
      </c>
      <c r="D716" s="4">
        <v>-1.06867554309739E-2</v>
      </c>
      <c r="E716" s="2">
        <v>287.89999999999998</v>
      </c>
      <c r="F716" s="2">
        <v>281.60000000000002</v>
      </c>
      <c r="G716" s="2">
        <v>288.85000000000002</v>
      </c>
      <c r="H716" s="3">
        <v>1208464</v>
      </c>
      <c r="I716" s="2">
        <v>342270384.85000002</v>
      </c>
      <c r="J716" s="83">
        <v>-1109643461.49</v>
      </c>
    </row>
    <row r="717" spans="1:10" x14ac:dyDescent="0.3">
      <c r="A717" s="66">
        <v>44459</v>
      </c>
      <c r="B717" s="2">
        <v>280.3</v>
      </c>
      <c r="C717" s="5">
        <v>-2.05000000000001</v>
      </c>
      <c r="D717" s="4">
        <v>-7.2604922967948E-3</v>
      </c>
      <c r="E717" s="2">
        <v>277.2</v>
      </c>
      <c r="F717" s="2">
        <v>274</v>
      </c>
      <c r="G717" s="2">
        <v>281.39999999999998</v>
      </c>
      <c r="H717" s="3">
        <v>764303</v>
      </c>
      <c r="I717" s="2">
        <v>212697299.34999999</v>
      </c>
      <c r="J717" s="83">
        <v>-1322340760.8399999</v>
      </c>
    </row>
    <row r="718" spans="1:10" x14ac:dyDescent="0.3">
      <c r="A718" s="66">
        <v>44460</v>
      </c>
      <c r="B718" s="2">
        <v>282.60000000000002</v>
      </c>
      <c r="C718" s="5">
        <v>2.30000000000001</v>
      </c>
      <c r="D718" s="4">
        <v>8.2054941134499203E-3</v>
      </c>
      <c r="E718" s="2">
        <v>281.39999999999998</v>
      </c>
      <c r="F718" s="2">
        <v>279.60000000000002</v>
      </c>
      <c r="G718" s="2">
        <v>283.75</v>
      </c>
      <c r="H718" s="3">
        <v>554986</v>
      </c>
      <c r="I718" s="2">
        <v>156573515.5</v>
      </c>
      <c r="J718" s="83">
        <v>-1165767245.3399999</v>
      </c>
    </row>
    <row r="719" spans="1:10" x14ac:dyDescent="0.3">
      <c r="A719" s="66">
        <v>44461</v>
      </c>
      <c r="B719" s="2">
        <v>284.35000000000002</v>
      </c>
      <c r="C719" s="5">
        <v>1.75</v>
      </c>
      <c r="D719" s="4">
        <v>6.1924982307147904E-3</v>
      </c>
      <c r="E719" s="2">
        <v>285</v>
      </c>
      <c r="F719" s="2">
        <v>281.10000000000002</v>
      </c>
      <c r="G719" s="2">
        <v>287</v>
      </c>
      <c r="H719" s="3">
        <v>394626</v>
      </c>
      <c r="I719" s="2">
        <v>112108367.59999999</v>
      </c>
      <c r="J719" s="83">
        <v>-1053658877.74</v>
      </c>
    </row>
    <row r="720" spans="1:10" x14ac:dyDescent="0.3">
      <c r="A720" s="66">
        <v>44462</v>
      </c>
      <c r="B720" s="2">
        <v>289.10000000000002</v>
      </c>
      <c r="C720" s="5">
        <v>4.75</v>
      </c>
      <c r="D720" s="4">
        <v>1.6704765254088299E-2</v>
      </c>
      <c r="E720" s="2">
        <v>286.39999999999998</v>
      </c>
      <c r="F720" s="2">
        <v>284.95</v>
      </c>
      <c r="G720" s="2">
        <v>291</v>
      </c>
      <c r="H720" s="3">
        <v>530122</v>
      </c>
      <c r="I720" s="2">
        <v>153083896.75</v>
      </c>
      <c r="J720" s="83">
        <v>-900574980.99000204</v>
      </c>
    </row>
    <row r="721" spans="1:10" x14ac:dyDescent="0.3">
      <c r="A721" s="66">
        <v>44463</v>
      </c>
      <c r="B721" s="2">
        <v>282</v>
      </c>
      <c r="C721" s="5">
        <v>-7.1000000000000201</v>
      </c>
      <c r="D721" s="4">
        <v>-2.4558976132826101E-2</v>
      </c>
      <c r="E721" s="2">
        <v>282.25</v>
      </c>
      <c r="F721" s="2">
        <v>277.55</v>
      </c>
      <c r="G721" s="2">
        <v>282.8</v>
      </c>
      <c r="H721" s="3">
        <v>921126</v>
      </c>
      <c r="I721" s="2">
        <v>258505120.34999999</v>
      </c>
      <c r="J721" s="83">
        <v>-1159080101.3399999</v>
      </c>
    </row>
    <row r="722" spans="1:10" x14ac:dyDescent="0.3">
      <c r="A722" s="66">
        <v>44466</v>
      </c>
      <c r="B722" s="2">
        <v>278.60000000000002</v>
      </c>
      <c r="C722" s="5">
        <v>-3.3999999999999799</v>
      </c>
      <c r="D722" s="4">
        <v>-1.2056737588652401E-2</v>
      </c>
      <c r="E722" s="2">
        <v>284.5</v>
      </c>
      <c r="F722" s="2">
        <v>277.7</v>
      </c>
      <c r="G722" s="2">
        <v>287.25</v>
      </c>
      <c r="H722" s="3">
        <v>556021</v>
      </c>
      <c r="I722" s="2">
        <v>155888663.25</v>
      </c>
      <c r="J722" s="83">
        <v>-1314968764.5899999</v>
      </c>
    </row>
    <row r="723" spans="1:10" x14ac:dyDescent="0.3">
      <c r="A723" s="66">
        <v>44467</v>
      </c>
      <c r="B723" s="2">
        <v>266.75</v>
      </c>
      <c r="C723" s="5">
        <v>-11.85</v>
      </c>
      <c r="D723" s="4">
        <v>-4.2534099066762497E-2</v>
      </c>
      <c r="E723" s="2">
        <v>275</v>
      </c>
      <c r="F723" s="2">
        <v>266.45</v>
      </c>
      <c r="G723" s="2">
        <v>276.7</v>
      </c>
      <c r="H723" s="3">
        <v>1104101</v>
      </c>
      <c r="I723" s="2">
        <v>297676128.55000001</v>
      </c>
      <c r="J723" s="83">
        <v>-1612644893.1400001</v>
      </c>
    </row>
    <row r="724" spans="1:10" x14ac:dyDescent="0.3">
      <c r="A724" s="66">
        <v>44468</v>
      </c>
      <c r="B724" s="2">
        <v>271</v>
      </c>
      <c r="C724" s="5">
        <v>4.25</v>
      </c>
      <c r="D724" s="4">
        <v>1.5932521087160301E-2</v>
      </c>
      <c r="E724" s="2">
        <v>270.5</v>
      </c>
      <c r="F724" s="2">
        <v>268.25</v>
      </c>
      <c r="G724" s="2">
        <v>272.5</v>
      </c>
      <c r="H724" s="3">
        <v>660964</v>
      </c>
      <c r="I724" s="2">
        <v>178863584.80000001</v>
      </c>
      <c r="J724" s="83">
        <v>-1433781308.3399999</v>
      </c>
    </row>
    <row r="725" spans="1:10" x14ac:dyDescent="0.3">
      <c r="A725" s="66">
        <v>44469</v>
      </c>
      <c r="B725" s="2">
        <v>271.8</v>
      </c>
      <c r="C725" s="5">
        <v>0.80000000000001104</v>
      </c>
      <c r="D725" s="4">
        <v>2.9520295202952402E-3</v>
      </c>
      <c r="E725" s="2">
        <v>272.75</v>
      </c>
      <c r="F725" s="2">
        <v>271.05</v>
      </c>
      <c r="G725" s="2">
        <v>275.7</v>
      </c>
      <c r="H725" s="3">
        <v>683762</v>
      </c>
      <c r="I725" s="2">
        <v>186687685.94999999</v>
      </c>
      <c r="J725" s="83">
        <v>-1247093622.3900001</v>
      </c>
    </row>
    <row r="726" spans="1:10" x14ac:dyDescent="0.3">
      <c r="A726" s="66">
        <v>44470</v>
      </c>
      <c r="B726" s="2">
        <v>270.25</v>
      </c>
      <c r="C726" s="5">
        <v>-1.55000000000001</v>
      </c>
      <c r="D726" s="4">
        <v>-5.7027225901398497E-3</v>
      </c>
      <c r="E726" s="2">
        <v>270</v>
      </c>
      <c r="F726" s="2">
        <v>266.85000000000002</v>
      </c>
      <c r="G726" s="2">
        <v>275.35000000000002</v>
      </c>
      <c r="H726" s="3">
        <v>530320</v>
      </c>
      <c r="I726" s="2">
        <v>143758669.30000001</v>
      </c>
      <c r="J726" s="83">
        <v>-1390852291.6900001</v>
      </c>
    </row>
    <row r="727" spans="1:10" x14ac:dyDescent="0.3">
      <c r="A727" s="66">
        <v>44473</v>
      </c>
      <c r="B727" s="2">
        <v>264.05</v>
      </c>
      <c r="C727" s="5">
        <v>-6.1999999999999904</v>
      </c>
      <c r="D727" s="4">
        <v>-2.2941720629047101E-2</v>
      </c>
      <c r="E727" s="2">
        <v>265</v>
      </c>
      <c r="F727" s="2">
        <v>261.85000000000002</v>
      </c>
      <c r="G727" s="2">
        <v>266.75</v>
      </c>
      <c r="H727" s="3">
        <v>733630</v>
      </c>
      <c r="I727" s="2">
        <v>193932271.84999999</v>
      </c>
      <c r="J727" s="83">
        <v>-1584784563.54</v>
      </c>
    </row>
    <row r="728" spans="1:10" x14ac:dyDescent="0.3">
      <c r="A728" s="66">
        <v>44474</v>
      </c>
      <c r="B728" s="2">
        <v>263.7</v>
      </c>
      <c r="C728" s="5">
        <v>-0.35000000000002301</v>
      </c>
      <c r="D728" s="4">
        <v>-1.3255065328537101E-3</v>
      </c>
      <c r="E728" s="2">
        <v>266.45</v>
      </c>
      <c r="F728" s="2">
        <v>262.85000000000002</v>
      </c>
      <c r="G728" s="2">
        <v>268.10000000000002</v>
      </c>
      <c r="H728" s="3">
        <v>547329</v>
      </c>
      <c r="I728" s="2">
        <v>144730325.30000001</v>
      </c>
      <c r="J728" s="83">
        <v>-1729514888.8399999</v>
      </c>
    </row>
    <row r="729" spans="1:10" x14ac:dyDescent="0.3">
      <c r="A729" s="66">
        <v>44475</v>
      </c>
      <c r="B729" s="2">
        <v>261.85000000000002</v>
      </c>
      <c r="C729" s="5">
        <v>-1.8499999999999699</v>
      </c>
      <c r="D729" s="4">
        <v>-7.0155479711792399E-3</v>
      </c>
      <c r="E729" s="2">
        <v>261</v>
      </c>
      <c r="F729" s="2">
        <v>257.89999999999998</v>
      </c>
      <c r="G729" s="2">
        <v>263.14999999999998</v>
      </c>
      <c r="H729" s="3">
        <v>673014</v>
      </c>
      <c r="I729" s="2">
        <v>174775844.80000001</v>
      </c>
      <c r="J729" s="83">
        <v>-1904290733.6400001</v>
      </c>
    </row>
    <row r="730" spans="1:10" x14ac:dyDescent="0.3">
      <c r="A730" s="66">
        <v>44476</v>
      </c>
      <c r="B730" s="2">
        <v>267</v>
      </c>
      <c r="C730" s="5">
        <v>5.1499999999999799</v>
      </c>
      <c r="D730" s="4">
        <v>1.9667748711094099E-2</v>
      </c>
      <c r="E730" s="2">
        <v>264.05</v>
      </c>
      <c r="F730" s="2">
        <v>262.7</v>
      </c>
      <c r="G730" s="2">
        <v>267.5</v>
      </c>
      <c r="H730" s="3">
        <v>539431</v>
      </c>
      <c r="I730" s="2">
        <v>143279908.05000001</v>
      </c>
      <c r="J730" s="83">
        <v>-1761010825.5899999</v>
      </c>
    </row>
    <row r="731" spans="1:10" x14ac:dyDescent="0.3">
      <c r="A731" s="66">
        <v>44477</v>
      </c>
      <c r="B731" s="2">
        <v>262.3</v>
      </c>
      <c r="C731" s="5">
        <v>-4.6999999999999904</v>
      </c>
      <c r="D731" s="4">
        <v>-1.7602996254681601E-2</v>
      </c>
      <c r="E731" s="2">
        <v>266.89999999999998</v>
      </c>
      <c r="F731" s="2">
        <v>261.8</v>
      </c>
      <c r="G731" s="2">
        <v>268.2</v>
      </c>
      <c r="H731" s="3">
        <v>503258</v>
      </c>
      <c r="I731" s="2">
        <v>132798749.3</v>
      </c>
      <c r="J731" s="83">
        <v>-1893809574.8900001</v>
      </c>
    </row>
    <row r="732" spans="1:10" x14ac:dyDescent="0.3">
      <c r="A732" s="66">
        <v>44480</v>
      </c>
      <c r="B732" s="2">
        <v>261.25</v>
      </c>
      <c r="C732" s="5">
        <v>-1.05000000000001</v>
      </c>
      <c r="D732" s="4">
        <v>-4.0030499428136204E-3</v>
      </c>
      <c r="E732" s="2">
        <v>261.8</v>
      </c>
      <c r="F732" s="2">
        <v>259.39999999999998</v>
      </c>
      <c r="G732" s="2">
        <v>263.3</v>
      </c>
      <c r="H732" s="3">
        <v>414851</v>
      </c>
      <c r="I732" s="2">
        <v>108415700.75</v>
      </c>
      <c r="J732" s="83">
        <v>-2002225275.6400001</v>
      </c>
    </row>
    <row r="733" spans="1:10" x14ac:dyDescent="0.3">
      <c r="A733" s="66">
        <v>44481</v>
      </c>
      <c r="B733" s="2">
        <v>260.10000000000002</v>
      </c>
      <c r="C733" s="5">
        <v>-1.1499999999999799</v>
      </c>
      <c r="D733" s="4">
        <v>-4.4019138755979998E-3</v>
      </c>
      <c r="E733" s="2">
        <v>258.10000000000002</v>
      </c>
      <c r="F733" s="2">
        <v>257</v>
      </c>
      <c r="G733" s="2">
        <v>261.85000000000002</v>
      </c>
      <c r="H733" s="3">
        <v>409230</v>
      </c>
      <c r="I733" s="2">
        <v>106357235.55</v>
      </c>
      <c r="J733" s="83">
        <v>-2108582511.1900001</v>
      </c>
    </row>
    <row r="734" spans="1:10" x14ac:dyDescent="0.3">
      <c r="A734" s="66">
        <v>44482</v>
      </c>
      <c r="B734" s="2">
        <v>262.85000000000002</v>
      </c>
      <c r="C734" s="5">
        <v>2.75</v>
      </c>
      <c r="D734" s="4">
        <v>1.0572856593617799E-2</v>
      </c>
      <c r="E734" s="2">
        <v>260.35000000000002</v>
      </c>
      <c r="F734" s="2">
        <v>258.7</v>
      </c>
      <c r="G734" s="2">
        <v>265.5</v>
      </c>
      <c r="H734" s="3">
        <v>538446</v>
      </c>
      <c r="I734" s="2">
        <v>141631012.5</v>
      </c>
      <c r="J734" s="83">
        <v>-1966951498.6900001</v>
      </c>
    </row>
    <row r="735" spans="1:10" x14ac:dyDescent="0.3">
      <c r="A735" s="66">
        <v>44483</v>
      </c>
      <c r="B735" s="2">
        <v>267</v>
      </c>
      <c r="C735" s="5">
        <v>4.1499999999999799</v>
      </c>
      <c r="D735" s="4">
        <v>1.57884725128399E-2</v>
      </c>
      <c r="E735" s="2">
        <v>264.8</v>
      </c>
      <c r="F735" s="2">
        <v>261.95</v>
      </c>
      <c r="G735" s="2">
        <v>270.39999999999998</v>
      </c>
      <c r="H735" s="3">
        <v>803779</v>
      </c>
      <c r="I735" s="2">
        <v>214015685.94999999</v>
      </c>
      <c r="J735" s="83">
        <v>-1752935812.74</v>
      </c>
    </row>
    <row r="736" spans="1:10" x14ac:dyDescent="0.3">
      <c r="A736" s="66">
        <v>44484</v>
      </c>
      <c r="B736" s="2">
        <v>274.39999999999998</v>
      </c>
      <c r="C736" s="5">
        <v>7.3999999999999799</v>
      </c>
      <c r="D736" s="4">
        <v>2.77153558052434E-2</v>
      </c>
      <c r="E736" s="2">
        <v>268.5</v>
      </c>
      <c r="F736" s="2">
        <v>267.85000000000002</v>
      </c>
      <c r="G736" s="2">
        <v>275.5</v>
      </c>
      <c r="H736" s="3">
        <v>897675</v>
      </c>
      <c r="I736" s="2">
        <v>244847076.94999999</v>
      </c>
      <c r="J736" s="83">
        <v>-1508088735.79</v>
      </c>
    </row>
    <row r="737" spans="1:10" x14ac:dyDescent="0.3">
      <c r="A737" s="66">
        <v>44487</v>
      </c>
      <c r="B737" s="2">
        <v>270.64999999999998</v>
      </c>
      <c r="C737" s="5">
        <v>-3.75</v>
      </c>
      <c r="D737" s="4">
        <v>-1.3666180758017499E-2</v>
      </c>
      <c r="E737" s="2">
        <v>272.8</v>
      </c>
      <c r="F737" s="2">
        <v>269.7</v>
      </c>
      <c r="G737" s="2">
        <v>273.3</v>
      </c>
      <c r="H737" s="3">
        <v>530549</v>
      </c>
      <c r="I737" s="2">
        <v>143792065.69999999</v>
      </c>
      <c r="J737" s="83">
        <v>-1651880801.49</v>
      </c>
    </row>
    <row r="738" spans="1:10" x14ac:dyDescent="0.3">
      <c r="A738" s="66">
        <v>44488</v>
      </c>
      <c r="B738" s="2">
        <v>268.35000000000002</v>
      </c>
      <c r="C738" s="5">
        <v>-2.2999999999999501</v>
      </c>
      <c r="D738" s="4">
        <v>-8.4980602253831704E-3</v>
      </c>
      <c r="E738" s="2">
        <v>272.5</v>
      </c>
      <c r="F738" s="2">
        <v>267.75</v>
      </c>
      <c r="G738" s="2">
        <v>273.39999999999998</v>
      </c>
      <c r="H738" s="3">
        <v>449098</v>
      </c>
      <c r="I738" s="2">
        <v>121133199.40000001</v>
      </c>
      <c r="J738" s="83">
        <v>-1773014000.8900001</v>
      </c>
    </row>
    <row r="739" spans="1:10" x14ac:dyDescent="0.3">
      <c r="A739" s="66">
        <v>44489</v>
      </c>
      <c r="B739" s="2">
        <v>269.05</v>
      </c>
      <c r="C739" s="5">
        <v>0.69999999999998896</v>
      </c>
      <c r="D739" s="4">
        <v>2.6085336314514199E-3</v>
      </c>
      <c r="E739" s="2">
        <v>267.39999999999998</v>
      </c>
      <c r="F739" s="2">
        <v>265.05</v>
      </c>
      <c r="G739" s="2">
        <v>269.64999999999998</v>
      </c>
      <c r="H739" s="3">
        <v>467061</v>
      </c>
      <c r="I739" s="2">
        <v>125164677.34999999</v>
      </c>
      <c r="J739" s="83">
        <v>-1647849323.54</v>
      </c>
    </row>
    <row r="740" spans="1:10" x14ac:dyDescent="0.3">
      <c r="A740" s="66">
        <v>44490</v>
      </c>
      <c r="B740" s="2">
        <v>275.55</v>
      </c>
      <c r="C740" s="5">
        <v>6.5</v>
      </c>
      <c r="D740" s="4">
        <v>2.4159078238245701E-2</v>
      </c>
      <c r="E740" s="2">
        <v>267.05</v>
      </c>
      <c r="F740" s="2">
        <v>266.45</v>
      </c>
      <c r="G740" s="2">
        <v>276.89999999999998</v>
      </c>
      <c r="H740" s="3">
        <v>600146</v>
      </c>
      <c r="I740" s="2">
        <v>164403032.90000001</v>
      </c>
      <c r="J740" s="83">
        <v>-1483446290.6400001</v>
      </c>
    </row>
    <row r="741" spans="1:10" x14ac:dyDescent="0.3">
      <c r="A741" s="66">
        <v>44491</v>
      </c>
      <c r="B741" s="2">
        <v>277.25</v>
      </c>
      <c r="C741" s="5">
        <v>1.69999999999999</v>
      </c>
      <c r="D741" s="4">
        <v>6.1694792233713998E-3</v>
      </c>
      <c r="E741" s="2">
        <v>275.3</v>
      </c>
      <c r="F741" s="2">
        <v>273.25</v>
      </c>
      <c r="G741" s="2">
        <v>278.89999999999998</v>
      </c>
      <c r="H741" s="3">
        <v>508520</v>
      </c>
      <c r="I741" s="2">
        <v>140873541.25</v>
      </c>
      <c r="J741" s="83">
        <v>-1342572749.3900001</v>
      </c>
    </row>
    <row r="742" spans="1:10" x14ac:dyDescent="0.3">
      <c r="A742" s="66">
        <v>44494</v>
      </c>
      <c r="B742" s="2">
        <v>277.35000000000002</v>
      </c>
      <c r="C742" s="5">
        <v>0.100000000000023</v>
      </c>
      <c r="D742" s="4">
        <v>3.6068530207402299E-4</v>
      </c>
      <c r="E742" s="2">
        <v>278.60000000000002</v>
      </c>
      <c r="F742" s="2">
        <v>276.64999999999998</v>
      </c>
      <c r="G742" s="2">
        <v>279.8</v>
      </c>
      <c r="H742" s="3">
        <v>348879</v>
      </c>
      <c r="I742" s="2">
        <v>96860430.900000006</v>
      </c>
      <c r="J742" s="83">
        <v>-1245712318.49</v>
      </c>
    </row>
    <row r="743" spans="1:10" x14ac:dyDescent="0.3">
      <c r="A743" s="66">
        <v>44495</v>
      </c>
      <c r="B743" s="2">
        <v>279.95</v>
      </c>
      <c r="C743" s="5">
        <v>2.5999999999999699</v>
      </c>
      <c r="D743" s="4">
        <v>9.3744366324137896E-3</v>
      </c>
      <c r="E743" s="2">
        <v>279.10000000000002</v>
      </c>
      <c r="F743" s="2">
        <v>278.05</v>
      </c>
      <c r="G743" s="2">
        <v>281.89999999999998</v>
      </c>
      <c r="H743" s="3">
        <v>384030</v>
      </c>
      <c r="I743" s="2">
        <v>107592622.45</v>
      </c>
      <c r="J743" s="83">
        <v>-1138119696.04</v>
      </c>
    </row>
    <row r="744" spans="1:10" x14ac:dyDescent="0.3">
      <c r="A744" s="66">
        <v>44496</v>
      </c>
      <c r="B744" s="2">
        <v>279.14999999999998</v>
      </c>
      <c r="C744" s="5">
        <v>-0.80000000000001104</v>
      </c>
      <c r="D744" s="4">
        <v>-2.8576531523486701E-3</v>
      </c>
      <c r="E744" s="2">
        <v>279.5</v>
      </c>
      <c r="F744" s="2">
        <v>278.89999999999998</v>
      </c>
      <c r="G744" s="2">
        <v>282.8</v>
      </c>
      <c r="H744" s="3">
        <v>464781</v>
      </c>
      <c r="I744" s="2">
        <v>130361801.05</v>
      </c>
      <c r="J744" s="83">
        <v>-1268481497.0899999</v>
      </c>
    </row>
    <row r="745" spans="1:10" x14ac:dyDescent="0.3">
      <c r="A745" s="66">
        <v>44497</v>
      </c>
      <c r="B745" s="2">
        <v>284.05</v>
      </c>
      <c r="C745" s="5">
        <v>4.9000000000000297</v>
      </c>
      <c r="D745" s="4">
        <v>1.7553286763388999E-2</v>
      </c>
      <c r="E745" s="2">
        <v>279.60000000000002</v>
      </c>
      <c r="F745" s="2">
        <v>278.89999999999998</v>
      </c>
      <c r="G745" s="2">
        <v>285</v>
      </c>
      <c r="H745" s="3">
        <v>515450</v>
      </c>
      <c r="I745" s="2">
        <v>145688924.05000001</v>
      </c>
      <c r="J745" s="83">
        <v>-1122792573.04</v>
      </c>
    </row>
    <row r="746" spans="1:10" x14ac:dyDescent="0.3">
      <c r="A746" s="66">
        <v>44498</v>
      </c>
      <c r="B746" s="2">
        <v>283.3</v>
      </c>
      <c r="C746" s="5">
        <v>-0.75</v>
      </c>
      <c r="D746" s="4">
        <v>-2.6403802147509201E-3</v>
      </c>
      <c r="E746" s="2">
        <v>282.64999999999998</v>
      </c>
      <c r="F746" s="2">
        <v>279.5</v>
      </c>
      <c r="G746" s="2">
        <v>283.85000000000002</v>
      </c>
      <c r="H746" s="3">
        <v>666506</v>
      </c>
      <c r="I746" s="2">
        <v>188148297.30000001</v>
      </c>
      <c r="J746" s="83">
        <v>-1310940870.3399999</v>
      </c>
    </row>
    <row r="747" spans="1:10" x14ac:dyDescent="0.3">
      <c r="A747" s="66">
        <v>44501</v>
      </c>
      <c r="B747" s="2">
        <v>284</v>
      </c>
      <c r="C747" s="5">
        <v>0.69999999999998896</v>
      </c>
      <c r="D747" s="4">
        <v>2.47087892693254E-3</v>
      </c>
      <c r="E747" s="2">
        <v>283.2</v>
      </c>
      <c r="F747" s="2">
        <v>282.64999999999998</v>
      </c>
      <c r="G747" s="2">
        <v>286.25</v>
      </c>
      <c r="H747" s="3">
        <v>469451</v>
      </c>
      <c r="I747" s="2">
        <v>133561733.55</v>
      </c>
      <c r="J747" s="83">
        <v>-1177379136.79</v>
      </c>
    </row>
    <row r="748" spans="1:10" x14ac:dyDescent="0.3">
      <c r="A748" s="66">
        <v>44502</v>
      </c>
      <c r="B748" s="2">
        <v>285.64999999999998</v>
      </c>
      <c r="C748" s="5">
        <v>1.6499999999999799</v>
      </c>
      <c r="D748" s="4">
        <v>5.8098591549295003E-3</v>
      </c>
      <c r="E748" s="2">
        <v>285</v>
      </c>
      <c r="F748" s="2">
        <v>283.10000000000002</v>
      </c>
      <c r="G748" s="2">
        <v>286.8</v>
      </c>
      <c r="H748" s="3">
        <v>442894</v>
      </c>
      <c r="I748" s="2">
        <v>126319242.65000001</v>
      </c>
      <c r="J748" s="83">
        <v>-1051059894.14</v>
      </c>
    </row>
    <row r="749" spans="1:10" x14ac:dyDescent="0.3">
      <c r="A749" s="66">
        <v>44503</v>
      </c>
      <c r="B749" s="2">
        <v>291.60000000000002</v>
      </c>
      <c r="C749" s="5">
        <v>5.9500000000000499</v>
      </c>
      <c r="D749" s="4">
        <v>2.0829686679502999E-2</v>
      </c>
      <c r="E749" s="2">
        <v>286</v>
      </c>
      <c r="F749" s="2">
        <v>286</v>
      </c>
      <c r="G749" s="2">
        <v>295.35000000000002</v>
      </c>
      <c r="H749" s="3">
        <v>556543</v>
      </c>
      <c r="I749" s="2">
        <v>162232880.5</v>
      </c>
      <c r="J749" s="83">
        <v>-888827013.64000106</v>
      </c>
    </row>
    <row r="750" spans="1:10" x14ac:dyDescent="0.3">
      <c r="A750" s="66">
        <v>44504</v>
      </c>
      <c r="B750" s="2">
        <v>294.10000000000002</v>
      </c>
      <c r="C750" s="5">
        <v>2.5</v>
      </c>
      <c r="D750" s="4">
        <v>8.5733882030178295E-3</v>
      </c>
      <c r="E750" s="2">
        <v>293.89999999999998</v>
      </c>
      <c r="F750" s="2">
        <v>292.45</v>
      </c>
      <c r="G750" s="2">
        <v>296</v>
      </c>
      <c r="H750" s="3">
        <v>514607</v>
      </c>
      <c r="I750" s="2">
        <v>151408906.44999999</v>
      </c>
      <c r="J750" s="83">
        <v>-737418107.19000101</v>
      </c>
    </row>
    <row r="751" spans="1:10" x14ac:dyDescent="0.3">
      <c r="A751" s="66">
        <v>44505</v>
      </c>
      <c r="B751" s="2">
        <v>298.39999999999998</v>
      </c>
      <c r="C751" s="5">
        <v>4.2999999999999501</v>
      </c>
      <c r="D751" s="4">
        <v>1.4620877252635001E-2</v>
      </c>
      <c r="E751" s="2">
        <v>293.39999999999998</v>
      </c>
      <c r="F751" s="2">
        <v>293.3</v>
      </c>
      <c r="G751" s="2">
        <v>300.25</v>
      </c>
      <c r="H751" s="3">
        <v>526702</v>
      </c>
      <c r="I751" s="2">
        <v>157029380.69999999</v>
      </c>
      <c r="J751" s="83">
        <v>-580388726.49000096</v>
      </c>
    </row>
    <row r="752" spans="1:10" x14ac:dyDescent="0.3">
      <c r="A752" s="66">
        <v>44508</v>
      </c>
      <c r="B752" s="2">
        <v>294</v>
      </c>
      <c r="C752" s="5">
        <v>-4.3999999999999799</v>
      </c>
      <c r="D752" s="4">
        <v>-1.4745308310991899E-2</v>
      </c>
      <c r="E752" s="2">
        <v>297.60000000000002</v>
      </c>
      <c r="F752" s="2">
        <v>293.8</v>
      </c>
      <c r="G752" s="2">
        <v>298.39999999999998</v>
      </c>
      <c r="H752" s="3">
        <v>394564</v>
      </c>
      <c r="I752" s="2">
        <v>116340449.65000001</v>
      </c>
      <c r="J752" s="83">
        <v>-696729176.14000106</v>
      </c>
    </row>
    <row r="753" spans="1:10" x14ac:dyDescent="0.3">
      <c r="A753" s="66">
        <v>44509</v>
      </c>
      <c r="B753" s="2">
        <v>295.5</v>
      </c>
      <c r="C753" s="5">
        <v>1.5</v>
      </c>
      <c r="D753" s="4">
        <v>5.1020408163265302E-3</v>
      </c>
      <c r="E753" s="2">
        <v>294.3</v>
      </c>
      <c r="F753" s="2">
        <v>292.89999999999998</v>
      </c>
      <c r="G753" s="2">
        <v>296.95</v>
      </c>
      <c r="H753" s="3">
        <v>480685</v>
      </c>
      <c r="I753" s="2">
        <v>141935934.80000001</v>
      </c>
      <c r="J753" s="83">
        <v>-554793241.34000099</v>
      </c>
    </row>
    <row r="754" spans="1:10" x14ac:dyDescent="0.3">
      <c r="A754" s="66">
        <v>44510</v>
      </c>
      <c r="B754" s="2">
        <v>284.5</v>
      </c>
      <c r="C754" s="5">
        <v>-11</v>
      </c>
      <c r="D754" s="4">
        <v>-3.7225042301184397E-2</v>
      </c>
      <c r="E754" s="2">
        <v>280.8</v>
      </c>
      <c r="F754" s="2">
        <v>275.2</v>
      </c>
      <c r="G754" s="2">
        <v>288.39999999999998</v>
      </c>
      <c r="H754" s="3">
        <v>1519004</v>
      </c>
      <c r="I754" s="2">
        <v>428274378.10000002</v>
      </c>
      <c r="J754" s="83">
        <v>-983067619.44000101</v>
      </c>
    </row>
    <row r="755" spans="1:10" x14ac:dyDescent="0.3">
      <c r="A755" s="66">
        <v>44511</v>
      </c>
      <c r="B755" s="2">
        <v>280.7</v>
      </c>
      <c r="C755" s="5">
        <v>-3.80000000000001</v>
      </c>
      <c r="D755" s="4">
        <v>-1.33567662565906E-2</v>
      </c>
      <c r="E755" s="2">
        <v>280.95</v>
      </c>
      <c r="F755" s="2">
        <v>279.25</v>
      </c>
      <c r="G755" s="2">
        <v>285.14999999999998</v>
      </c>
      <c r="H755" s="3">
        <v>717180</v>
      </c>
      <c r="I755" s="2">
        <v>201494062</v>
      </c>
      <c r="J755" s="83">
        <v>-1184561681.4400001</v>
      </c>
    </row>
    <row r="756" spans="1:10" x14ac:dyDescent="0.3">
      <c r="A756" s="66">
        <v>44512</v>
      </c>
      <c r="B756" s="2">
        <v>280.60000000000002</v>
      </c>
      <c r="C756" s="5">
        <v>-9.9999999999965894E-2</v>
      </c>
      <c r="D756" s="4">
        <v>-3.5625222657629499E-4</v>
      </c>
      <c r="E756" s="2">
        <v>280.64999999999998</v>
      </c>
      <c r="F756" s="2">
        <v>279.35000000000002</v>
      </c>
      <c r="G756" s="2">
        <v>284</v>
      </c>
      <c r="H756" s="3">
        <v>757975</v>
      </c>
      <c r="I756" s="2">
        <v>213137490.90000001</v>
      </c>
      <c r="J756" s="83">
        <v>-1397699172.3399999</v>
      </c>
    </row>
    <row r="757" spans="1:10" x14ac:dyDescent="0.3">
      <c r="A757" s="66">
        <v>44515</v>
      </c>
      <c r="B757" s="2">
        <v>281.89999999999998</v>
      </c>
      <c r="C757" s="5">
        <v>1.2999999999999501</v>
      </c>
      <c r="D757" s="4">
        <v>4.6329294369207201E-3</v>
      </c>
      <c r="E757" s="2">
        <v>279.55</v>
      </c>
      <c r="F757" s="2">
        <v>279.55</v>
      </c>
      <c r="G757" s="2">
        <v>284</v>
      </c>
      <c r="H757" s="3">
        <v>354956</v>
      </c>
      <c r="I757" s="2">
        <v>100090687.7</v>
      </c>
      <c r="J757" s="83">
        <v>-1297608484.6400001</v>
      </c>
    </row>
    <row r="758" spans="1:10" x14ac:dyDescent="0.3">
      <c r="A758" s="66">
        <v>44516</v>
      </c>
      <c r="B758" s="2">
        <v>286.5</v>
      </c>
      <c r="C758" s="5">
        <v>4.6000000000000201</v>
      </c>
      <c r="D758" s="4">
        <v>1.6317843206811001E-2</v>
      </c>
      <c r="E758" s="2">
        <v>281.95</v>
      </c>
      <c r="F758" s="2">
        <v>281.89999999999998</v>
      </c>
      <c r="G758" s="2">
        <v>287.14999999999998</v>
      </c>
      <c r="H758" s="3">
        <v>403686</v>
      </c>
      <c r="I758" s="2">
        <v>115364881.90000001</v>
      </c>
      <c r="J758" s="83">
        <v>-1182243602.74</v>
      </c>
    </row>
    <row r="759" spans="1:10" x14ac:dyDescent="0.3">
      <c r="A759" s="66">
        <v>44517</v>
      </c>
      <c r="B759" s="2">
        <v>284.55</v>
      </c>
      <c r="C759" s="5">
        <v>-1.94999999999999</v>
      </c>
      <c r="D759" s="4">
        <v>-6.8062827225130497E-3</v>
      </c>
      <c r="E759" s="2">
        <v>287.55</v>
      </c>
      <c r="F759" s="2">
        <v>283.85000000000002</v>
      </c>
      <c r="G759" s="2">
        <v>288</v>
      </c>
      <c r="H759" s="3">
        <v>331775</v>
      </c>
      <c r="I759" s="2">
        <v>94579170.650000006</v>
      </c>
      <c r="J759" s="83">
        <v>-1276822773.3900001</v>
      </c>
    </row>
    <row r="760" spans="1:10" x14ac:dyDescent="0.3">
      <c r="A760" s="66">
        <v>44518</v>
      </c>
      <c r="B760" s="2">
        <v>282.5</v>
      </c>
      <c r="C760" s="5">
        <v>-2.05000000000001</v>
      </c>
      <c r="D760" s="4">
        <v>-7.20435775786333E-3</v>
      </c>
      <c r="E760" s="2">
        <v>284.45</v>
      </c>
      <c r="F760" s="2">
        <v>281.7</v>
      </c>
      <c r="G760" s="2">
        <v>285.60000000000002</v>
      </c>
      <c r="H760" s="3">
        <v>605217</v>
      </c>
      <c r="I760" s="2">
        <v>171323416.65000001</v>
      </c>
      <c r="J760" s="83">
        <v>-1448146190.04</v>
      </c>
    </row>
    <row r="761" spans="1:10" x14ac:dyDescent="0.3">
      <c r="A761" s="66">
        <v>44519</v>
      </c>
      <c r="B761" s="2">
        <v>282.35000000000002</v>
      </c>
      <c r="C761" s="5">
        <v>-0.14999999999997701</v>
      </c>
      <c r="D761" s="4">
        <v>-5.30973451327353E-4</v>
      </c>
      <c r="E761" s="2">
        <v>285</v>
      </c>
      <c r="F761" s="2">
        <v>278.60000000000002</v>
      </c>
      <c r="G761" s="2">
        <v>285</v>
      </c>
      <c r="H761" s="3">
        <v>694501</v>
      </c>
      <c r="I761" s="2">
        <v>195982425.25</v>
      </c>
      <c r="J761" s="83">
        <v>-1644128615.29</v>
      </c>
    </row>
    <row r="762" spans="1:10" x14ac:dyDescent="0.3">
      <c r="A762" s="66">
        <v>44522</v>
      </c>
      <c r="B762" s="2">
        <v>278.95</v>
      </c>
      <c r="C762" s="5">
        <v>-3.4000000000000301</v>
      </c>
      <c r="D762" s="4">
        <v>-1.20417921020012E-2</v>
      </c>
      <c r="E762" s="2">
        <v>283.10000000000002</v>
      </c>
      <c r="F762" s="2">
        <v>278.05</v>
      </c>
      <c r="G762" s="2">
        <v>283.10000000000002</v>
      </c>
      <c r="H762" s="3">
        <v>469659</v>
      </c>
      <c r="I762" s="2">
        <v>131355992.90000001</v>
      </c>
      <c r="J762" s="83">
        <v>-1775484608.1900001</v>
      </c>
    </row>
    <row r="763" spans="1:10" x14ac:dyDescent="0.3">
      <c r="A763" s="66">
        <v>44523</v>
      </c>
      <c r="B763" s="2">
        <v>271.85000000000002</v>
      </c>
      <c r="C763" s="5">
        <v>-7.0999999999999703</v>
      </c>
      <c r="D763" s="4">
        <v>-2.5452590069904898E-2</v>
      </c>
      <c r="E763" s="2">
        <v>276.2</v>
      </c>
      <c r="F763" s="2">
        <v>271.25</v>
      </c>
      <c r="G763" s="2">
        <v>276.85000000000002</v>
      </c>
      <c r="H763" s="3">
        <v>688503</v>
      </c>
      <c r="I763" s="2">
        <v>188145845.15000001</v>
      </c>
      <c r="J763" s="83">
        <v>-1963630453.3399999</v>
      </c>
    </row>
    <row r="764" spans="1:10" x14ac:dyDescent="0.3">
      <c r="A764" s="66">
        <v>44524</v>
      </c>
      <c r="B764" s="2">
        <v>268.39999999999998</v>
      </c>
      <c r="C764" s="5">
        <v>-3.4500000000000499</v>
      </c>
      <c r="D764" s="4">
        <v>-1.2690822144565199E-2</v>
      </c>
      <c r="E764" s="2">
        <v>270.85000000000002</v>
      </c>
      <c r="F764" s="2">
        <v>266.89999999999998</v>
      </c>
      <c r="G764" s="2">
        <v>272.14999999999998</v>
      </c>
      <c r="H764" s="3">
        <v>661656</v>
      </c>
      <c r="I764" s="2">
        <v>178046446.59999999</v>
      </c>
      <c r="J764" s="83">
        <v>-2141676899.9400001</v>
      </c>
    </row>
    <row r="765" spans="1:10" x14ac:dyDescent="0.3">
      <c r="A765" s="66">
        <v>44525</v>
      </c>
      <c r="B765" s="2">
        <v>267.95</v>
      </c>
      <c r="C765" s="5">
        <v>-0.44999999999998902</v>
      </c>
      <c r="D765" s="4">
        <v>-1.6766020864381101E-3</v>
      </c>
      <c r="E765" s="2">
        <v>270.2</v>
      </c>
      <c r="F765" s="2">
        <v>267.60000000000002</v>
      </c>
      <c r="G765" s="2">
        <v>270.45</v>
      </c>
      <c r="H765" s="3">
        <v>496740</v>
      </c>
      <c r="I765" s="2">
        <v>133327525.75</v>
      </c>
      <c r="J765" s="83">
        <v>-2275004425.6900001</v>
      </c>
    </row>
    <row r="766" spans="1:10" x14ac:dyDescent="0.3">
      <c r="A766" s="66">
        <v>44526</v>
      </c>
      <c r="B766" s="2">
        <v>253.35</v>
      </c>
      <c r="C766" s="5">
        <v>-14.6</v>
      </c>
      <c r="D766" s="4">
        <v>-5.4487777570442202E-2</v>
      </c>
      <c r="E766" s="2">
        <v>257.55</v>
      </c>
      <c r="F766" s="2">
        <v>252.35</v>
      </c>
      <c r="G766" s="2">
        <v>260.64999999999998</v>
      </c>
      <c r="H766" s="3">
        <v>1269912</v>
      </c>
      <c r="I766" s="2">
        <v>324664765.35000002</v>
      </c>
      <c r="J766" s="83">
        <v>-2599669191.04</v>
      </c>
    </row>
    <row r="767" spans="1:10" x14ac:dyDescent="0.3">
      <c r="A767" s="66">
        <v>44529</v>
      </c>
      <c r="B767" s="2">
        <v>254.3</v>
      </c>
      <c r="C767" s="5">
        <v>0.95000000000001705</v>
      </c>
      <c r="D767" s="4">
        <v>3.7497533057036401E-3</v>
      </c>
      <c r="E767" s="2">
        <v>257.8</v>
      </c>
      <c r="F767" s="2">
        <v>253.45</v>
      </c>
      <c r="G767" s="2">
        <v>260.25</v>
      </c>
      <c r="H767" s="3">
        <v>894071</v>
      </c>
      <c r="I767" s="2">
        <v>228474584.90000001</v>
      </c>
      <c r="J767" s="83">
        <v>-2371194606.1399999</v>
      </c>
    </row>
    <row r="768" spans="1:10" x14ac:dyDescent="0.3">
      <c r="A768" s="66">
        <v>44530</v>
      </c>
      <c r="B768" s="2">
        <v>255.55</v>
      </c>
      <c r="C768" s="5">
        <v>1.25</v>
      </c>
      <c r="D768" s="4">
        <v>4.9154541879669698E-3</v>
      </c>
      <c r="E768" s="2">
        <v>251.5</v>
      </c>
      <c r="F768" s="2">
        <v>248.4</v>
      </c>
      <c r="G768" s="2">
        <v>258.75</v>
      </c>
      <c r="H768" s="3">
        <v>1269345</v>
      </c>
      <c r="I768" s="2">
        <v>323366995.05000001</v>
      </c>
      <c r="J768" s="83">
        <v>-2047827611.0899999</v>
      </c>
    </row>
    <row r="769" spans="1:10" x14ac:dyDescent="0.3">
      <c r="A769" s="66">
        <v>44531</v>
      </c>
      <c r="B769" s="2">
        <v>261.64999999999998</v>
      </c>
      <c r="C769" s="5">
        <v>6.0999999999999703</v>
      </c>
      <c r="D769" s="4">
        <v>2.3870084132263599E-2</v>
      </c>
      <c r="E769" s="2">
        <v>258.5</v>
      </c>
      <c r="F769" s="2">
        <v>254.2</v>
      </c>
      <c r="G769" s="2">
        <v>263.7</v>
      </c>
      <c r="H769" s="3">
        <v>729061</v>
      </c>
      <c r="I769" s="2">
        <v>190176806.44999999</v>
      </c>
      <c r="J769" s="83">
        <v>-1857650804.6400001</v>
      </c>
    </row>
    <row r="770" spans="1:10" x14ac:dyDescent="0.3">
      <c r="A770" s="66">
        <v>44532</v>
      </c>
      <c r="B770" s="2">
        <v>256.05</v>
      </c>
      <c r="C770" s="5">
        <v>-5.5999999999999703</v>
      </c>
      <c r="D770" s="4">
        <v>-2.1402637110643899E-2</v>
      </c>
      <c r="E770" s="2">
        <v>258.7</v>
      </c>
      <c r="F770" s="2">
        <v>254.4</v>
      </c>
      <c r="G770" s="2">
        <v>259.60000000000002</v>
      </c>
      <c r="H770" s="3">
        <v>757037</v>
      </c>
      <c r="I770" s="2">
        <v>193984833.84999999</v>
      </c>
      <c r="J770" s="83">
        <v>-2051635638.49</v>
      </c>
    </row>
    <row r="771" spans="1:10" x14ac:dyDescent="0.3">
      <c r="A771" s="66">
        <v>44533</v>
      </c>
      <c r="B771" s="2">
        <v>249.4</v>
      </c>
      <c r="C771" s="5">
        <v>-6.6500000000000101</v>
      </c>
      <c r="D771" s="4">
        <v>-2.59714899433705E-2</v>
      </c>
      <c r="E771" s="2">
        <v>259.60000000000002</v>
      </c>
      <c r="F771" s="2">
        <v>246.95</v>
      </c>
      <c r="G771" s="2">
        <v>259.95</v>
      </c>
      <c r="H771" s="3">
        <v>782969</v>
      </c>
      <c r="I771" s="2">
        <v>196541077.09999999</v>
      </c>
      <c r="J771" s="83">
        <v>-2248176715.5900002</v>
      </c>
    </row>
    <row r="772" spans="1:10" x14ac:dyDescent="0.3">
      <c r="A772" s="66">
        <v>44536</v>
      </c>
      <c r="B772" s="2">
        <v>255.25</v>
      </c>
      <c r="C772" s="5">
        <v>5.8499999999999899</v>
      </c>
      <c r="D772" s="4">
        <v>2.3456295108259799E-2</v>
      </c>
      <c r="E772" s="2">
        <v>251.4</v>
      </c>
      <c r="F772" s="2">
        <v>250.6</v>
      </c>
      <c r="G772" s="2">
        <v>257.55</v>
      </c>
      <c r="H772" s="3">
        <v>584859</v>
      </c>
      <c r="I772" s="2">
        <v>148918615.75</v>
      </c>
      <c r="J772" s="83">
        <v>-2099258099.8399999</v>
      </c>
    </row>
    <row r="773" spans="1:10" x14ac:dyDescent="0.3">
      <c r="A773" s="66">
        <v>44537</v>
      </c>
      <c r="B773" s="2">
        <v>266.35000000000002</v>
      </c>
      <c r="C773" s="5">
        <v>11.1</v>
      </c>
      <c r="D773" s="4">
        <v>4.3486777668952099E-2</v>
      </c>
      <c r="E773" s="2">
        <v>261.25</v>
      </c>
      <c r="F773" s="2">
        <v>260.39999999999998</v>
      </c>
      <c r="G773" s="2">
        <v>266.64999999999998</v>
      </c>
      <c r="H773" s="3">
        <v>681366</v>
      </c>
      <c r="I773" s="2">
        <v>180577170.5</v>
      </c>
      <c r="J773" s="83">
        <v>-1918680929.3399999</v>
      </c>
    </row>
    <row r="774" spans="1:10" x14ac:dyDescent="0.3">
      <c r="A774" s="66">
        <v>44538</v>
      </c>
      <c r="B774" s="2">
        <v>263</v>
      </c>
      <c r="C774" s="5">
        <v>-3.3500000000000201</v>
      </c>
      <c r="D774" s="4">
        <v>-1.2577435704899701E-2</v>
      </c>
      <c r="E774" s="2">
        <v>266.05</v>
      </c>
      <c r="F774" s="2">
        <v>262.3</v>
      </c>
      <c r="G774" s="2">
        <v>267</v>
      </c>
      <c r="H774" s="3">
        <v>405021</v>
      </c>
      <c r="I774" s="2">
        <v>106875703.2</v>
      </c>
      <c r="J774" s="83">
        <v>-2025556632.54</v>
      </c>
    </row>
    <row r="775" spans="1:10" x14ac:dyDescent="0.3">
      <c r="A775" s="66">
        <v>44539</v>
      </c>
      <c r="B775" s="2">
        <v>259</v>
      </c>
      <c r="C775" s="5">
        <v>-4</v>
      </c>
      <c r="D775" s="4">
        <v>-1.5209125475285201E-2</v>
      </c>
      <c r="E775" s="2">
        <v>263.2</v>
      </c>
      <c r="F775" s="2">
        <v>259</v>
      </c>
      <c r="G775" s="2">
        <v>263.55</v>
      </c>
      <c r="H775" s="3">
        <v>357998</v>
      </c>
      <c r="I775" s="2">
        <v>93031204.849999994</v>
      </c>
      <c r="J775" s="83">
        <v>-2118587837.3900001</v>
      </c>
    </row>
    <row r="776" spans="1:10" x14ac:dyDescent="0.3">
      <c r="A776" s="66">
        <v>44540</v>
      </c>
      <c r="B776" s="2">
        <v>254.8</v>
      </c>
      <c r="C776" s="5">
        <v>-4.1999999999999904</v>
      </c>
      <c r="D776" s="4">
        <v>-1.62162162162162E-2</v>
      </c>
      <c r="E776" s="2">
        <v>256</v>
      </c>
      <c r="F776" s="2">
        <v>253.5</v>
      </c>
      <c r="G776" s="2">
        <v>258</v>
      </c>
      <c r="H776" s="3">
        <v>536142</v>
      </c>
      <c r="I776" s="2">
        <v>136911255.80000001</v>
      </c>
      <c r="J776" s="83">
        <v>-2255499093.1900001</v>
      </c>
    </row>
    <row r="777" spans="1:10" x14ac:dyDescent="0.3">
      <c r="A777" s="66">
        <v>44543</v>
      </c>
      <c r="B777" s="2">
        <v>253.1</v>
      </c>
      <c r="C777" s="5">
        <v>-1.7000000000000199</v>
      </c>
      <c r="D777" s="4">
        <v>-6.6718995290424498E-3</v>
      </c>
      <c r="E777" s="2">
        <v>255.5</v>
      </c>
      <c r="F777" s="2">
        <v>250.4</v>
      </c>
      <c r="G777" s="2">
        <v>256.14999999999998</v>
      </c>
      <c r="H777" s="3">
        <v>452571</v>
      </c>
      <c r="I777" s="2">
        <v>114842111.09999999</v>
      </c>
      <c r="J777" s="83">
        <v>-2370341204.29</v>
      </c>
    </row>
    <row r="778" spans="1:10" x14ac:dyDescent="0.3">
      <c r="A778" s="66">
        <v>44544</v>
      </c>
      <c r="B778" s="2">
        <v>248.65</v>
      </c>
      <c r="C778" s="5">
        <v>-4.4499999999999904</v>
      </c>
      <c r="D778" s="4">
        <v>-1.75819834057684E-2</v>
      </c>
      <c r="E778" s="2">
        <v>254.45</v>
      </c>
      <c r="F778" s="2">
        <v>247.8</v>
      </c>
      <c r="G778" s="2">
        <v>254.85</v>
      </c>
      <c r="H778" s="3">
        <v>464072</v>
      </c>
      <c r="I778" s="2">
        <v>115950727.95</v>
      </c>
      <c r="J778" s="83">
        <v>-2486291932.2399998</v>
      </c>
    </row>
    <row r="779" spans="1:10" x14ac:dyDescent="0.3">
      <c r="A779" s="66">
        <v>44545</v>
      </c>
      <c r="B779" s="2">
        <v>251.2</v>
      </c>
      <c r="C779" s="5">
        <v>2.5499999999999798</v>
      </c>
      <c r="D779" s="4">
        <v>1.02553790468529E-2</v>
      </c>
      <c r="E779" s="2">
        <v>248.45</v>
      </c>
      <c r="F779" s="2">
        <v>247.65</v>
      </c>
      <c r="G779" s="2">
        <v>253.25</v>
      </c>
      <c r="H779" s="3">
        <v>485629</v>
      </c>
      <c r="I779" s="2">
        <v>122051473.55</v>
      </c>
      <c r="J779" s="83">
        <v>-2364240458.6900001</v>
      </c>
    </row>
    <row r="780" spans="1:10" x14ac:dyDescent="0.3">
      <c r="A780" s="66">
        <v>44546</v>
      </c>
      <c r="B780" s="2">
        <v>251.6</v>
      </c>
      <c r="C780" s="5">
        <v>0.40000000000000602</v>
      </c>
      <c r="D780" s="4">
        <v>1.5923566878981101E-3</v>
      </c>
      <c r="E780" s="2">
        <v>254.15</v>
      </c>
      <c r="F780" s="2">
        <v>251.6</v>
      </c>
      <c r="G780" s="2">
        <v>258.14999999999998</v>
      </c>
      <c r="H780" s="3">
        <v>840470</v>
      </c>
      <c r="I780" s="2">
        <v>213097724.5</v>
      </c>
      <c r="J780" s="83">
        <v>-2151142734.1900001</v>
      </c>
    </row>
    <row r="781" spans="1:10" x14ac:dyDescent="0.3">
      <c r="A781" s="66">
        <v>44547</v>
      </c>
      <c r="B781" s="2">
        <v>252.7</v>
      </c>
      <c r="C781" s="5">
        <v>1.0999999999999901</v>
      </c>
      <c r="D781" s="4">
        <v>4.3720190779014097E-3</v>
      </c>
      <c r="E781" s="2">
        <v>250</v>
      </c>
      <c r="F781" s="2">
        <v>249.1</v>
      </c>
      <c r="G781" s="2">
        <v>252.9</v>
      </c>
      <c r="H781" s="3">
        <v>840152</v>
      </c>
      <c r="I781" s="2">
        <v>211495918.19999999</v>
      </c>
      <c r="J781" s="83">
        <v>-1939646815.99</v>
      </c>
    </row>
    <row r="782" spans="1:10" x14ac:dyDescent="0.3">
      <c r="A782" s="66">
        <v>44550</v>
      </c>
      <c r="B782" s="2">
        <v>245</v>
      </c>
      <c r="C782" s="5">
        <v>-7.6999999999999904</v>
      </c>
      <c r="D782" s="4">
        <v>-3.0470914127423799E-2</v>
      </c>
      <c r="E782" s="2">
        <v>246.5</v>
      </c>
      <c r="F782" s="2">
        <v>242.95</v>
      </c>
      <c r="G782" s="2">
        <v>247.8</v>
      </c>
      <c r="H782" s="3">
        <v>567953</v>
      </c>
      <c r="I782" s="2">
        <v>139191330</v>
      </c>
      <c r="J782" s="83">
        <v>-2078838145.99</v>
      </c>
    </row>
    <row r="783" spans="1:10" x14ac:dyDescent="0.3">
      <c r="A783" s="66">
        <v>44551</v>
      </c>
      <c r="B783" s="2">
        <v>246.35</v>
      </c>
      <c r="C783" s="5">
        <v>1.3499999999999901</v>
      </c>
      <c r="D783" s="4">
        <v>5.5102040816326298E-3</v>
      </c>
      <c r="E783" s="2">
        <v>249.6</v>
      </c>
      <c r="F783" s="2">
        <v>245.9</v>
      </c>
      <c r="G783" s="2">
        <v>250.1</v>
      </c>
      <c r="H783" s="3">
        <v>415105</v>
      </c>
      <c r="I783" s="2">
        <v>102568760.65000001</v>
      </c>
      <c r="J783" s="83">
        <v>-1976269385.3399999</v>
      </c>
    </row>
    <row r="784" spans="1:10" x14ac:dyDescent="0.3">
      <c r="A784" s="66">
        <v>44552</v>
      </c>
      <c r="B784" s="2">
        <v>249.65</v>
      </c>
      <c r="C784" s="5">
        <v>3.30000000000001</v>
      </c>
      <c r="D784" s="4">
        <v>1.33955754008525E-2</v>
      </c>
      <c r="E784" s="2">
        <v>247</v>
      </c>
      <c r="F784" s="2">
        <v>246.15</v>
      </c>
      <c r="G784" s="2">
        <v>250.15</v>
      </c>
      <c r="H784" s="3">
        <v>400709</v>
      </c>
      <c r="I784" s="2">
        <v>99779937.950000003</v>
      </c>
      <c r="J784" s="83">
        <v>-1876489447.3900001</v>
      </c>
    </row>
    <row r="785" spans="1:10" x14ac:dyDescent="0.3">
      <c r="A785" s="66">
        <v>44553</v>
      </c>
      <c r="B785" s="2">
        <v>251.9</v>
      </c>
      <c r="C785" s="5">
        <v>2.25</v>
      </c>
      <c r="D785" s="4">
        <v>9.0126176647306201E-3</v>
      </c>
      <c r="E785" s="2">
        <v>250.65</v>
      </c>
      <c r="F785" s="2">
        <v>248.45</v>
      </c>
      <c r="G785" s="2">
        <v>253.1</v>
      </c>
      <c r="H785" s="3">
        <v>361901</v>
      </c>
      <c r="I785" s="2">
        <v>91072581.5</v>
      </c>
      <c r="J785" s="83">
        <v>-1785416865.8900001</v>
      </c>
    </row>
    <row r="786" spans="1:10" x14ac:dyDescent="0.3">
      <c r="A786" s="66">
        <v>44557</v>
      </c>
      <c r="B786" s="2">
        <v>252.95</v>
      </c>
      <c r="C786" s="5">
        <v>1.0499999999999801</v>
      </c>
      <c r="D786" s="4">
        <v>4.1683207622071599E-3</v>
      </c>
      <c r="E786" s="2">
        <v>250.4</v>
      </c>
      <c r="F786" s="2">
        <v>249.85</v>
      </c>
      <c r="G786" s="2">
        <v>254.2</v>
      </c>
      <c r="H786" s="3">
        <v>338999</v>
      </c>
      <c r="I786" s="2">
        <v>85673659.5</v>
      </c>
      <c r="J786" s="83">
        <v>-1699743206.3900001</v>
      </c>
    </row>
    <row r="787" spans="1:10" x14ac:dyDescent="0.3">
      <c r="A787" s="66">
        <v>44558</v>
      </c>
      <c r="B787" s="2">
        <v>255</v>
      </c>
      <c r="C787" s="5">
        <v>2.05000000000001</v>
      </c>
      <c r="D787" s="4">
        <v>8.1043684522633403E-3</v>
      </c>
      <c r="E787" s="2">
        <v>252.6</v>
      </c>
      <c r="F787" s="2">
        <v>252.35</v>
      </c>
      <c r="G787" s="2">
        <v>255.6</v>
      </c>
      <c r="H787" s="3">
        <v>385280</v>
      </c>
      <c r="I787" s="2">
        <v>98068348.450000003</v>
      </c>
      <c r="J787" s="83">
        <v>-1601674857.9400001</v>
      </c>
    </row>
    <row r="788" spans="1:10" x14ac:dyDescent="0.3">
      <c r="A788" s="66">
        <v>44559</v>
      </c>
      <c r="B788" s="2">
        <v>254.1</v>
      </c>
      <c r="C788" s="5">
        <v>-0.90000000000000602</v>
      </c>
      <c r="D788" s="4">
        <v>-3.5294117647058998E-3</v>
      </c>
      <c r="E788" s="2">
        <v>254</v>
      </c>
      <c r="F788" s="2">
        <v>252.85</v>
      </c>
      <c r="G788" s="2">
        <v>256.5</v>
      </c>
      <c r="H788" s="3">
        <v>302495</v>
      </c>
      <c r="I788" s="2">
        <v>76968947.099999994</v>
      </c>
      <c r="J788" s="83">
        <v>-1678643805.04</v>
      </c>
    </row>
    <row r="789" spans="1:10" x14ac:dyDescent="0.3">
      <c r="A789" s="66">
        <v>44560</v>
      </c>
      <c r="B789" s="2">
        <v>253.2</v>
      </c>
      <c r="C789" s="5">
        <v>-0.90000000000000602</v>
      </c>
      <c r="D789" s="4">
        <v>-3.5419126328217498E-3</v>
      </c>
      <c r="E789" s="2">
        <v>252.95</v>
      </c>
      <c r="F789" s="2">
        <v>252.1</v>
      </c>
      <c r="G789" s="2">
        <v>254.75</v>
      </c>
      <c r="H789" s="3">
        <v>429988</v>
      </c>
      <c r="I789" s="2">
        <v>108905346.45</v>
      </c>
      <c r="J789" s="83">
        <v>-1787549151.49</v>
      </c>
    </row>
    <row r="790" spans="1:10" x14ac:dyDescent="0.3">
      <c r="A790" s="66">
        <v>44564</v>
      </c>
      <c r="B790" s="2">
        <v>259.10000000000002</v>
      </c>
      <c r="C790" s="5">
        <v>5.9000000000000297</v>
      </c>
      <c r="D790" s="4">
        <v>2.3301737756714201E-2</v>
      </c>
      <c r="E790" s="2">
        <v>254.35</v>
      </c>
      <c r="F790" s="2">
        <v>253.95</v>
      </c>
      <c r="G790" s="2">
        <v>260.14999999999998</v>
      </c>
      <c r="H790" s="3">
        <v>488053</v>
      </c>
      <c r="I790" s="2">
        <v>126230869.25</v>
      </c>
      <c r="J790" s="83">
        <v>-1661318282.24</v>
      </c>
    </row>
    <row r="791" spans="1:10" x14ac:dyDescent="0.3">
      <c r="A791" s="66">
        <v>44565</v>
      </c>
      <c r="B791" s="2">
        <v>258.5</v>
      </c>
      <c r="C791" s="5">
        <v>-0.60000000000002296</v>
      </c>
      <c r="D791" s="4">
        <v>-2.3157082207642698E-3</v>
      </c>
      <c r="E791" s="2">
        <v>259.75</v>
      </c>
      <c r="F791" s="2">
        <v>258.05</v>
      </c>
      <c r="G791" s="2">
        <v>262.89999999999998</v>
      </c>
      <c r="H791" s="3">
        <v>463148</v>
      </c>
      <c r="I791" s="2">
        <v>120246408.05</v>
      </c>
      <c r="J791" s="83">
        <v>-1781564690.29</v>
      </c>
    </row>
    <row r="792" spans="1:10" x14ac:dyDescent="0.3">
      <c r="A792" s="66">
        <v>44566</v>
      </c>
      <c r="B792" s="2">
        <v>260.85000000000002</v>
      </c>
      <c r="C792" s="5">
        <v>2.3500000000000201</v>
      </c>
      <c r="D792" s="4">
        <v>9.0909090909091807E-3</v>
      </c>
      <c r="E792" s="2">
        <v>260</v>
      </c>
      <c r="F792" s="2">
        <v>259.45</v>
      </c>
      <c r="G792" s="2">
        <v>263.75</v>
      </c>
      <c r="H792" s="3">
        <v>427520</v>
      </c>
      <c r="I792" s="2">
        <v>111778836.25</v>
      </c>
      <c r="J792" s="83">
        <v>-1669785854.04</v>
      </c>
    </row>
    <row r="793" spans="1:10" x14ac:dyDescent="0.3">
      <c r="A793" s="66">
        <v>44567</v>
      </c>
      <c r="B793" s="2">
        <v>252.75</v>
      </c>
      <c r="C793" s="5">
        <v>-8.1000000000000192</v>
      </c>
      <c r="D793" s="4">
        <v>-3.1052328924669401E-2</v>
      </c>
      <c r="E793" s="2">
        <v>257.14999999999998</v>
      </c>
      <c r="F793" s="2">
        <v>251.1</v>
      </c>
      <c r="G793" s="2">
        <v>257.8</v>
      </c>
      <c r="H793" s="3">
        <v>613520</v>
      </c>
      <c r="I793" s="2">
        <v>155336164.75</v>
      </c>
      <c r="J793" s="83">
        <v>-1825122018.79</v>
      </c>
    </row>
    <row r="794" spans="1:10" x14ac:dyDescent="0.3">
      <c r="A794" s="66">
        <v>44568</v>
      </c>
      <c r="B794" s="2">
        <v>247.45</v>
      </c>
      <c r="C794" s="5">
        <v>-5.3000000000000096</v>
      </c>
      <c r="D794" s="4">
        <v>-2.0969337289812099E-2</v>
      </c>
      <c r="E794" s="2">
        <v>252.5</v>
      </c>
      <c r="F794" s="2">
        <v>245.6</v>
      </c>
      <c r="G794" s="2">
        <v>252.7</v>
      </c>
      <c r="H794" s="3">
        <v>664124</v>
      </c>
      <c r="I794" s="2">
        <v>164885823.94999999</v>
      </c>
      <c r="J794" s="83">
        <v>-1990007842.74</v>
      </c>
    </row>
    <row r="795" spans="1:10" x14ac:dyDescent="0.3">
      <c r="A795" s="66">
        <v>44571</v>
      </c>
      <c r="B795" s="2">
        <v>244.25</v>
      </c>
      <c r="C795" s="5">
        <v>-3.19999999999999</v>
      </c>
      <c r="D795" s="4">
        <v>-1.2931905435441499E-2</v>
      </c>
      <c r="E795" s="2">
        <v>246.15</v>
      </c>
      <c r="F795" s="2">
        <v>243.45</v>
      </c>
      <c r="G795" s="2">
        <v>248.9</v>
      </c>
      <c r="H795" s="3">
        <v>781165</v>
      </c>
      <c r="I795" s="2">
        <v>191507987.59999999</v>
      </c>
      <c r="J795" s="83">
        <v>-2181515830.3400002</v>
      </c>
    </row>
    <row r="796" spans="1:10" x14ac:dyDescent="0.3">
      <c r="A796" s="66">
        <v>44572</v>
      </c>
      <c r="B796" s="2">
        <v>254.75</v>
      </c>
      <c r="C796" s="5">
        <v>10.5</v>
      </c>
      <c r="D796" s="4">
        <v>4.2988741044012298E-2</v>
      </c>
      <c r="E796" s="2">
        <v>249.35</v>
      </c>
      <c r="F796" s="2">
        <v>249.25</v>
      </c>
      <c r="G796" s="2">
        <v>258.14999999999998</v>
      </c>
      <c r="H796" s="3">
        <v>1059329</v>
      </c>
      <c r="I796" s="2">
        <v>270012078.05000001</v>
      </c>
      <c r="J796" s="83">
        <v>-1911503752.29</v>
      </c>
    </row>
    <row r="797" spans="1:10" x14ac:dyDescent="0.3">
      <c r="A797" s="66">
        <v>44573</v>
      </c>
      <c r="B797" s="2">
        <v>254</v>
      </c>
      <c r="C797" s="5">
        <v>-0.75</v>
      </c>
      <c r="D797" s="4">
        <v>-2.9440628066732099E-3</v>
      </c>
      <c r="E797" s="2">
        <v>257</v>
      </c>
      <c r="F797" s="2">
        <v>251.4</v>
      </c>
      <c r="G797" s="2">
        <v>257.55</v>
      </c>
      <c r="H797" s="3">
        <v>626174</v>
      </c>
      <c r="I797" s="2">
        <v>158883028.65000001</v>
      </c>
      <c r="J797" s="83">
        <v>-2070386780.9400001</v>
      </c>
    </row>
    <row r="798" spans="1:10" x14ac:dyDescent="0.3">
      <c r="A798" s="66">
        <v>44574</v>
      </c>
      <c r="B798" s="2">
        <v>256.2</v>
      </c>
      <c r="C798" s="5">
        <v>2.19999999999999</v>
      </c>
      <c r="D798" s="4">
        <v>8.6614173228346004E-3</v>
      </c>
      <c r="E798" s="2">
        <v>252.15</v>
      </c>
      <c r="F798" s="2">
        <v>251.7</v>
      </c>
      <c r="G798" s="2">
        <v>257.39999999999998</v>
      </c>
      <c r="H798" s="3">
        <v>627250</v>
      </c>
      <c r="I798" s="2">
        <v>160414879.5</v>
      </c>
      <c r="J798" s="83">
        <v>-1909971901.4400001</v>
      </c>
    </row>
    <row r="799" spans="1:10" x14ac:dyDescent="0.3">
      <c r="A799" s="66">
        <v>44575</v>
      </c>
      <c r="B799" s="2">
        <v>252.35</v>
      </c>
      <c r="C799" s="5">
        <v>-3.8499999999999899</v>
      </c>
      <c r="D799" s="4">
        <v>-1.50273224043716E-2</v>
      </c>
      <c r="E799" s="2">
        <v>253</v>
      </c>
      <c r="F799" s="2">
        <v>251.8</v>
      </c>
      <c r="G799" s="2">
        <v>255.1</v>
      </c>
      <c r="H799" s="3">
        <v>537040</v>
      </c>
      <c r="I799" s="2">
        <v>135752190.34999999</v>
      </c>
      <c r="J799" s="83">
        <v>-2045724091.79</v>
      </c>
    </row>
    <row r="800" spans="1:10" x14ac:dyDescent="0.3">
      <c r="A800" s="66">
        <v>44578</v>
      </c>
      <c r="B800" s="2">
        <v>252.65</v>
      </c>
      <c r="C800" s="5">
        <v>0.30000000000001098</v>
      </c>
      <c r="D800" s="4">
        <v>1.1888250445809801E-3</v>
      </c>
      <c r="E800" s="2">
        <v>253.95</v>
      </c>
      <c r="F800" s="2">
        <v>251.95</v>
      </c>
      <c r="G800" s="2">
        <v>256.95</v>
      </c>
      <c r="H800" s="3">
        <v>445162</v>
      </c>
      <c r="I800" s="2">
        <v>112933846.95</v>
      </c>
      <c r="J800" s="83">
        <v>-1932790244.8399999</v>
      </c>
    </row>
    <row r="801" spans="1:10" x14ac:dyDescent="0.3">
      <c r="A801" s="66">
        <v>44579</v>
      </c>
      <c r="B801" s="2">
        <v>254.2</v>
      </c>
      <c r="C801" s="5">
        <v>1.5499999999999801</v>
      </c>
      <c r="D801" s="4">
        <v>6.1349693251533102E-3</v>
      </c>
      <c r="E801" s="2">
        <v>252.05</v>
      </c>
      <c r="F801" s="2">
        <v>248.4</v>
      </c>
      <c r="G801" s="2">
        <v>258.60000000000002</v>
      </c>
      <c r="H801" s="3">
        <v>726872</v>
      </c>
      <c r="I801" s="2">
        <v>184638830.40000001</v>
      </c>
      <c r="J801" s="83">
        <v>-1748151414.4400001</v>
      </c>
    </row>
    <row r="802" spans="1:10" x14ac:dyDescent="0.3">
      <c r="A802" s="66">
        <v>44580</v>
      </c>
      <c r="B802" s="2">
        <v>253.6</v>
      </c>
      <c r="C802" s="5">
        <v>-0.59999999999999398</v>
      </c>
      <c r="D802" s="4">
        <v>-2.3603461841069798E-3</v>
      </c>
      <c r="E802" s="2">
        <v>250.95</v>
      </c>
      <c r="F802" s="2">
        <v>250</v>
      </c>
      <c r="G802" s="2">
        <v>258.2</v>
      </c>
      <c r="H802" s="3">
        <v>598869</v>
      </c>
      <c r="I802" s="2">
        <v>152918996.09999999</v>
      </c>
      <c r="J802" s="83">
        <v>-1901070410.54</v>
      </c>
    </row>
    <row r="803" spans="1:10" x14ac:dyDescent="0.3">
      <c r="A803" s="66">
        <v>44581</v>
      </c>
      <c r="B803" s="2">
        <v>255.65</v>
      </c>
      <c r="C803" s="5">
        <v>2.05000000000001</v>
      </c>
      <c r="D803" s="4">
        <v>8.0835962145110896E-3</v>
      </c>
      <c r="E803" s="2">
        <v>258.2</v>
      </c>
      <c r="F803" s="2">
        <v>253.1</v>
      </c>
      <c r="G803" s="2">
        <v>259.95</v>
      </c>
      <c r="H803" s="3">
        <v>647888</v>
      </c>
      <c r="I803" s="2">
        <v>165703503.25</v>
      </c>
      <c r="J803" s="83">
        <v>-1735366907.29</v>
      </c>
    </row>
    <row r="804" spans="1:10" x14ac:dyDescent="0.3">
      <c r="A804" s="66">
        <v>44582</v>
      </c>
      <c r="B804" s="2">
        <v>250.6</v>
      </c>
      <c r="C804" s="5">
        <v>-5.0500000000000096</v>
      </c>
      <c r="D804" s="4">
        <v>-1.9753569333072599E-2</v>
      </c>
      <c r="E804" s="2">
        <v>250.65</v>
      </c>
      <c r="F804" s="2">
        <v>248.05</v>
      </c>
      <c r="G804" s="2">
        <v>255.7</v>
      </c>
      <c r="H804" s="3">
        <v>867713</v>
      </c>
      <c r="I804" s="2">
        <v>217776317.34999999</v>
      </c>
      <c r="J804" s="83">
        <v>-1953143224.6400001</v>
      </c>
    </row>
    <row r="805" spans="1:10" x14ac:dyDescent="0.3">
      <c r="A805" s="66">
        <v>44585</v>
      </c>
      <c r="B805" s="2">
        <v>240.75</v>
      </c>
      <c r="C805" s="5">
        <v>-9.8499999999999908</v>
      </c>
      <c r="D805" s="4">
        <v>-3.93056664006384E-2</v>
      </c>
      <c r="E805" s="2">
        <v>249.2</v>
      </c>
      <c r="F805" s="2">
        <v>240.5</v>
      </c>
      <c r="G805" s="2">
        <v>251.3</v>
      </c>
      <c r="H805" s="3">
        <v>973506</v>
      </c>
      <c r="I805" s="2">
        <v>236968864.34999999</v>
      </c>
      <c r="J805" s="83">
        <v>-2190112088.9899998</v>
      </c>
    </row>
    <row r="806" spans="1:10" x14ac:dyDescent="0.3">
      <c r="A806" s="66">
        <v>44586</v>
      </c>
      <c r="B806" s="2">
        <v>237.75</v>
      </c>
      <c r="C806" s="5">
        <v>-3</v>
      </c>
      <c r="D806" s="4">
        <v>-1.2461059190031199E-2</v>
      </c>
      <c r="E806" s="2">
        <v>243.35</v>
      </c>
      <c r="F806" s="2">
        <v>235.75</v>
      </c>
      <c r="G806" s="2">
        <v>244.15</v>
      </c>
      <c r="H806" s="3">
        <v>1063877</v>
      </c>
      <c r="I806" s="2">
        <v>254528889.75</v>
      </c>
      <c r="J806" s="83">
        <v>-2444640978.7399998</v>
      </c>
    </row>
    <row r="807" spans="1:10" x14ac:dyDescent="0.3">
      <c r="A807" s="66">
        <v>44587</v>
      </c>
      <c r="B807" s="2">
        <v>243.2</v>
      </c>
      <c r="C807" s="5">
        <v>5.4499999999999904</v>
      </c>
      <c r="D807" s="4">
        <v>2.2923238696109301E-2</v>
      </c>
      <c r="E807" s="2">
        <v>241.05</v>
      </c>
      <c r="F807" s="2">
        <v>240</v>
      </c>
      <c r="G807" s="2">
        <v>247.05</v>
      </c>
      <c r="H807" s="3">
        <v>869656</v>
      </c>
      <c r="I807" s="2">
        <v>212397285.09999999</v>
      </c>
      <c r="J807" s="83">
        <v>-2232243693.6399999</v>
      </c>
    </row>
    <row r="808" spans="1:10" x14ac:dyDescent="0.3">
      <c r="A808" s="66">
        <v>44588</v>
      </c>
      <c r="B808" s="2">
        <v>242.15</v>
      </c>
      <c r="C808" s="5">
        <v>-1.0499999999999801</v>
      </c>
      <c r="D808" s="4">
        <v>-4.3174342105262503E-3</v>
      </c>
      <c r="E808" s="2">
        <v>237.7</v>
      </c>
      <c r="F808" s="2">
        <v>237.2</v>
      </c>
      <c r="G808" s="2">
        <v>244.55</v>
      </c>
      <c r="H808" s="3">
        <v>824439</v>
      </c>
      <c r="I808" s="2">
        <v>199613652.65000001</v>
      </c>
      <c r="J808" s="83">
        <v>-2431857346.29</v>
      </c>
    </row>
    <row r="809" spans="1:10" x14ac:dyDescent="0.3">
      <c r="A809" s="66">
        <v>44589</v>
      </c>
      <c r="B809" s="2">
        <v>236.15</v>
      </c>
      <c r="C809" s="5">
        <v>-6</v>
      </c>
      <c r="D809" s="4">
        <v>-2.4778030146603298E-2</v>
      </c>
      <c r="E809" s="2">
        <v>241.2</v>
      </c>
      <c r="F809" s="2">
        <v>231.55</v>
      </c>
      <c r="G809" s="2">
        <v>242</v>
      </c>
      <c r="H809" s="3">
        <v>1132643</v>
      </c>
      <c r="I809" s="2">
        <v>266468196.05000001</v>
      </c>
      <c r="J809" s="83">
        <v>-2698325542.3400002</v>
      </c>
    </row>
    <row r="810" spans="1:10" x14ac:dyDescent="0.3">
      <c r="A810" s="66">
        <v>44592</v>
      </c>
      <c r="B810" s="2">
        <v>242.25</v>
      </c>
      <c r="C810" s="5">
        <v>6.0999999999999899</v>
      </c>
      <c r="D810" s="4">
        <v>2.58310395934787E-2</v>
      </c>
      <c r="E810" s="2">
        <v>238.6</v>
      </c>
      <c r="F810" s="2">
        <v>238.35</v>
      </c>
      <c r="G810" s="2">
        <v>243.7</v>
      </c>
      <c r="H810" s="3">
        <v>945998</v>
      </c>
      <c r="I810" s="2">
        <v>228512522.90000001</v>
      </c>
      <c r="J810" s="83">
        <v>-2469813019.4400001</v>
      </c>
    </row>
    <row r="811" spans="1:10" x14ac:dyDescent="0.3">
      <c r="A811" s="66">
        <v>44593</v>
      </c>
      <c r="B811" s="2">
        <v>243.75</v>
      </c>
      <c r="C811" s="5">
        <v>1.5</v>
      </c>
      <c r="D811" s="4">
        <v>6.1919504643962904E-3</v>
      </c>
      <c r="E811" s="2">
        <v>244.3</v>
      </c>
      <c r="F811" s="2">
        <v>242.15</v>
      </c>
      <c r="G811" s="2">
        <v>245.85</v>
      </c>
      <c r="H811" s="3">
        <v>609224</v>
      </c>
      <c r="I811" s="2">
        <v>148550770.19999999</v>
      </c>
      <c r="J811" s="83">
        <v>-2321262249.2399998</v>
      </c>
    </row>
    <row r="812" spans="1:10" x14ac:dyDescent="0.3">
      <c r="A812" s="66">
        <v>44594</v>
      </c>
      <c r="B812" s="2">
        <v>246.15</v>
      </c>
      <c r="C812" s="5">
        <v>2.4000000000000101</v>
      </c>
      <c r="D812" s="4">
        <v>9.8461538461538708E-3</v>
      </c>
      <c r="E812" s="2">
        <v>245.35</v>
      </c>
      <c r="F812" s="2">
        <v>244.45</v>
      </c>
      <c r="G812" s="2">
        <v>247.7</v>
      </c>
      <c r="H812" s="3">
        <v>546799</v>
      </c>
      <c r="I812" s="2">
        <v>134743146.25</v>
      </c>
      <c r="J812" s="83">
        <v>-2186519102.9899998</v>
      </c>
    </row>
    <row r="813" spans="1:10" x14ac:dyDescent="0.3">
      <c r="A813" s="66">
        <v>44595</v>
      </c>
      <c r="B813" s="2">
        <v>242.25</v>
      </c>
      <c r="C813" s="5">
        <v>-3.9000000000000101</v>
      </c>
      <c r="D813" s="4">
        <v>-1.5843997562461899E-2</v>
      </c>
      <c r="E813" s="2">
        <v>246.75</v>
      </c>
      <c r="F813" s="2">
        <v>241.1</v>
      </c>
      <c r="G813" s="2">
        <v>246.95</v>
      </c>
      <c r="H813" s="3">
        <v>724879</v>
      </c>
      <c r="I813" s="2">
        <v>176035842.84999999</v>
      </c>
      <c r="J813" s="83">
        <v>-2362554945.8400002</v>
      </c>
    </row>
    <row r="814" spans="1:10" x14ac:dyDescent="0.3">
      <c r="A814" s="66">
        <v>44596</v>
      </c>
      <c r="B814" s="2">
        <v>240.1</v>
      </c>
      <c r="C814" s="5">
        <v>-2.1500000000000101</v>
      </c>
      <c r="D814" s="4">
        <v>-8.8751289989680293E-3</v>
      </c>
      <c r="E814" s="2">
        <v>242.8</v>
      </c>
      <c r="F814" s="2">
        <v>239.25</v>
      </c>
      <c r="G814" s="2">
        <v>243.8</v>
      </c>
      <c r="H814" s="3">
        <v>702827</v>
      </c>
      <c r="I814" s="2">
        <v>169222373.69999999</v>
      </c>
      <c r="J814" s="83">
        <v>-2531777319.54</v>
      </c>
    </row>
    <row r="815" spans="1:10" x14ac:dyDescent="0.3">
      <c r="A815" s="66">
        <v>44599</v>
      </c>
      <c r="B815" s="2">
        <v>240.45</v>
      </c>
      <c r="C815" s="5">
        <v>0.34999999999999398</v>
      </c>
      <c r="D815" s="4">
        <v>1.4577259475218401E-3</v>
      </c>
      <c r="E815" s="2">
        <v>242.2</v>
      </c>
      <c r="F815" s="2">
        <v>239.4</v>
      </c>
      <c r="G815" s="2">
        <v>242.35</v>
      </c>
      <c r="H815" s="3">
        <v>513006</v>
      </c>
      <c r="I815" s="2">
        <v>123588208.40000001</v>
      </c>
      <c r="J815" s="83">
        <v>-2408189111.1399999</v>
      </c>
    </row>
    <row r="816" spans="1:10" x14ac:dyDescent="0.3">
      <c r="A816" s="66">
        <v>44600</v>
      </c>
      <c r="B816" s="2">
        <v>239.1</v>
      </c>
      <c r="C816" s="5">
        <v>-1.3499999999999901</v>
      </c>
      <c r="D816" s="4">
        <v>-5.6144728633811397E-3</v>
      </c>
      <c r="E816" s="2">
        <v>240.45</v>
      </c>
      <c r="F816" s="2">
        <v>235.8</v>
      </c>
      <c r="G816" s="2">
        <v>241.05</v>
      </c>
      <c r="H816" s="3">
        <v>763011</v>
      </c>
      <c r="I816" s="2">
        <v>181624042.30000001</v>
      </c>
      <c r="J816" s="83">
        <v>-2589813153.4400001</v>
      </c>
    </row>
    <row r="817" spans="1:10" x14ac:dyDescent="0.3">
      <c r="A817" s="66">
        <v>44601</v>
      </c>
      <c r="B817" s="2">
        <v>244.95</v>
      </c>
      <c r="C817" s="5">
        <v>5.8499999999999899</v>
      </c>
      <c r="D817" s="4">
        <v>2.4466750313676299E-2</v>
      </c>
      <c r="E817" s="2">
        <v>241.25</v>
      </c>
      <c r="F817" s="2">
        <v>241.1</v>
      </c>
      <c r="G817" s="2">
        <v>246.05</v>
      </c>
      <c r="H817" s="3">
        <v>496452</v>
      </c>
      <c r="I817" s="2">
        <v>121550089.84999999</v>
      </c>
      <c r="J817" s="83">
        <v>-2468263063.5900002</v>
      </c>
    </row>
    <row r="818" spans="1:10" x14ac:dyDescent="0.3">
      <c r="A818" s="66">
        <v>44602</v>
      </c>
      <c r="B818" s="2">
        <v>242.9</v>
      </c>
      <c r="C818" s="5">
        <v>-2.0499999999999798</v>
      </c>
      <c r="D818" s="4">
        <v>-8.3690549091650704E-3</v>
      </c>
      <c r="E818" s="2">
        <v>245.95</v>
      </c>
      <c r="F818" s="2">
        <v>240.8</v>
      </c>
      <c r="G818" s="2">
        <v>248.1</v>
      </c>
      <c r="H818" s="3">
        <v>404418</v>
      </c>
      <c r="I818" s="2">
        <v>98619890.900000006</v>
      </c>
      <c r="J818" s="83">
        <v>-2566882954.4899998</v>
      </c>
    </row>
    <row r="819" spans="1:10" x14ac:dyDescent="0.3">
      <c r="A819" s="66">
        <v>44603</v>
      </c>
      <c r="B819" s="2">
        <v>236.2</v>
      </c>
      <c r="C819" s="5">
        <v>-6.7000000000000197</v>
      </c>
      <c r="D819" s="4">
        <v>-2.7583367641004601E-2</v>
      </c>
      <c r="E819" s="2">
        <v>240</v>
      </c>
      <c r="F819" s="2">
        <v>235.45</v>
      </c>
      <c r="G819" s="2">
        <v>242.35</v>
      </c>
      <c r="H819" s="3">
        <v>708404</v>
      </c>
      <c r="I819" s="2">
        <v>168274868.5</v>
      </c>
      <c r="J819" s="83">
        <v>-2735157822.9899998</v>
      </c>
    </row>
    <row r="820" spans="1:10" x14ac:dyDescent="0.3">
      <c r="A820" s="66">
        <v>44606</v>
      </c>
      <c r="B820" s="2">
        <v>231.15</v>
      </c>
      <c r="C820" s="5">
        <v>-5.0499999999999803</v>
      </c>
      <c r="D820" s="4">
        <v>-2.13801862828111E-2</v>
      </c>
      <c r="E820" s="2">
        <v>230.4</v>
      </c>
      <c r="F820" s="2">
        <v>226.65</v>
      </c>
      <c r="G820" s="2">
        <v>232.75</v>
      </c>
      <c r="H820" s="3">
        <v>963584</v>
      </c>
      <c r="I820" s="2">
        <v>221534686.90000001</v>
      </c>
      <c r="J820" s="83">
        <v>-2956692509.8899999</v>
      </c>
    </row>
    <row r="821" spans="1:10" x14ac:dyDescent="0.3">
      <c r="A821" s="66">
        <v>44607</v>
      </c>
      <c r="B821" s="2">
        <v>235.25</v>
      </c>
      <c r="C821" s="5">
        <v>4.0999999999999899</v>
      </c>
      <c r="D821" s="4">
        <v>1.7737399956737999E-2</v>
      </c>
      <c r="E821" s="2">
        <v>229.8</v>
      </c>
      <c r="F821" s="2">
        <v>229.5</v>
      </c>
      <c r="G821" s="2">
        <v>235.95</v>
      </c>
      <c r="H821" s="3">
        <v>675616</v>
      </c>
      <c r="I821" s="2">
        <v>158097081.80000001</v>
      </c>
      <c r="J821" s="83">
        <v>-2798595428.0900002</v>
      </c>
    </row>
    <row r="822" spans="1:10" x14ac:dyDescent="0.3">
      <c r="A822" s="66">
        <v>44608</v>
      </c>
      <c r="B822" s="2">
        <v>234.25</v>
      </c>
      <c r="C822" s="5">
        <v>-1</v>
      </c>
      <c r="D822" s="4">
        <v>-4.25079702444208E-3</v>
      </c>
      <c r="E822" s="2">
        <v>236.9</v>
      </c>
      <c r="F822" s="2">
        <v>232.95</v>
      </c>
      <c r="G822" s="2">
        <v>237.8</v>
      </c>
      <c r="H822" s="3">
        <v>468497</v>
      </c>
      <c r="I822" s="2">
        <v>110055034.2</v>
      </c>
      <c r="J822" s="83">
        <v>-2908650462.29</v>
      </c>
    </row>
    <row r="823" spans="1:10" x14ac:dyDescent="0.3">
      <c r="A823" s="66">
        <v>44609</v>
      </c>
      <c r="B823" s="2">
        <v>230.55</v>
      </c>
      <c r="C823" s="5">
        <v>-3.69999999999999</v>
      </c>
      <c r="D823" s="4">
        <v>-1.5795090715048001E-2</v>
      </c>
      <c r="E823" s="2">
        <v>234.5</v>
      </c>
      <c r="F823" s="2">
        <v>229.25</v>
      </c>
      <c r="G823" s="2">
        <v>236.15</v>
      </c>
      <c r="H823" s="3">
        <v>712660</v>
      </c>
      <c r="I823" s="2">
        <v>165149576.30000001</v>
      </c>
      <c r="J823" s="83">
        <v>-3073800038.5900002</v>
      </c>
    </row>
    <row r="824" spans="1:10" x14ac:dyDescent="0.3">
      <c r="A824" s="66">
        <v>44610</v>
      </c>
      <c r="B824" s="2">
        <v>229.4</v>
      </c>
      <c r="C824" s="5">
        <v>-1.1500000000000099</v>
      </c>
      <c r="D824" s="4">
        <v>-4.9880720017350102E-3</v>
      </c>
      <c r="E824" s="2">
        <v>230</v>
      </c>
      <c r="F824" s="2">
        <v>228.15</v>
      </c>
      <c r="G824" s="2">
        <v>233.4</v>
      </c>
      <c r="H824" s="3">
        <v>642000</v>
      </c>
      <c r="I824" s="2">
        <v>147880770.59999999</v>
      </c>
      <c r="J824" s="83">
        <v>-3221680809.1900001</v>
      </c>
    </row>
    <row r="825" spans="1:10" x14ac:dyDescent="0.3">
      <c r="A825" s="66">
        <v>44613</v>
      </c>
      <c r="B825" s="2">
        <v>226</v>
      </c>
      <c r="C825" s="5">
        <v>-3.4000000000000101</v>
      </c>
      <c r="D825" s="4">
        <v>-1.4821272885788999E-2</v>
      </c>
      <c r="E825" s="2">
        <v>230.55</v>
      </c>
      <c r="F825" s="2">
        <v>222.3</v>
      </c>
      <c r="G825" s="2">
        <v>231.85</v>
      </c>
      <c r="H825" s="3">
        <v>746251</v>
      </c>
      <c r="I825" s="2">
        <v>169605310.65000001</v>
      </c>
      <c r="J825" s="83">
        <v>-3391286119.8400002</v>
      </c>
    </row>
    <row r="826" spans="1:10" x14ac:dyDescent="0.3">
      <c r="A826" s="66">
        <v>44614</v>
      </c>
      <c r="B826" s="2">
        <v>223.05</v>
      </c>
      <c r="C826" s="5">
        <v>-2.94999999999999</v>
      </c>
      <c r="D826" s="4">
        <v>-1.30530973451327E-2</v>
      </c>
      <c r="E826" s="2">
        <v>218.1</v>
      </c>
      <c r="F826" s="2">
        <v>216.5</v>
      </c>
      <c r="G826" s="2">
        <v>224.7</v>
      </c>
      <c r="H826" s="3">
        <v>1022805</v>
      </c>
      <c r="I826" s="2">
        <v>227106678.84999999</v>
      </c>
      <c r="J826" s="83">
        <v>-3618392798.6900001</v>
      </c>
    </row>
    <row r="827" spans="1:10" x14ac:dyDescent="0.3">
      <c r="A827" s="66">
        <v>44615</v>
      </c>
      <c r="B827" s="2">
        <v>217.9</v>
      </c>
      <c r="C827" s="5">
        <v>-5.1500000000000101</v>
      </c>
      <c r="D827" s="4">
        <v>-2.30889934992154E-2</v>
      </c>
      <c r="E827" s="2">
        <v>221.05</v>
      </c>
      <c r="F827" s="2">
        <v>217.35</v>
      </c>
      <c r="G827" s="2">
        <v>224.1</v>
      </c>
      <c r="H827" s="3">
        <v>711585</v>
      </c>
      <c r="I827" s="2">
        <v>156593850.94999999</v>
      </c>
      <c r="J827" s="83">
        <v>-3774986649.6399999</v>
      </c>
    </row>
    <row r="828" spans="1:10" x14ac:dyDescent="0.3">
      <c r="A828" s="66">
        <v>44616</v>
      </c>
      <c r="B828" s="2">
        <v>210.15</v>
      </c>
      <c r="C828" s="5">
        <v>-7.75</v>
      </c>
      <c r="D828" s="4">
        <v>-3.5566773749426302E-2</v>
      </c>
      <c r="E828" s="2">
        <v>202.15</v>
      </c>
      <c r="F828" s="2">
        <v>200.55</v>
      </c>
      <c r="G828" s="2">
        <v>214.6</v>
      </c>
      <c r="H828" s="3">
        <v>1532054</v>
      </c>
      <c r="I828" s="2">
        <v>321721322.05000001</v>
      </c>
      <c r="J828" s="83">
        <v>-4096707971.6900001</v>
      </c>
    </row>
    <row r="829" spans="1:10" x14ac:dyDescent="0.3">
      <c r="A829" s="66">
        <v>44617</v>
      </c>
      <c r="B829" s="2">
        <v>213.85</v>
      </c>
      <c r="C829" s="5">
        <v>3.69999999999999</v>
      </c>
      <c r="D829" s="4">
        <v>1.7606471567927599E-2</v>
      </c>
      <c r="E829" s="2">
        <v>213.15</v>
      </c>
      <c r="F829" s="2">
        <v>208.45</v>
      </c>
      <c r="G829" s="2">
        <v>214.35</v>
      </c>
      <c r="H829" s="3">
        <v>1291124</v>
      </c>
      <c r="I829" s="2">
        <v>273468393.39999998</v>
      </c>
      <c r="J829" s="83">
        <v>-3823239578.29</v>
      </c>
    </row>
    <row r="830" spans="1:10" x14ac:dyDescent="0.3">
      <c r="A830" s="66">
        <v>44620</v>
      </c>
      <c r="B830" s="2">
        <v>212.05</v>
      </c>
      <c r="C830" s="5">
        <v>-1.7999999999999801</v>
      </c>
      <c r="D830" s="4">
        <v>-8.4171148000934393E-3</v>
      </c>
      <c r="E830" s="2">
        <v>209.25</v>
      </c>
      <c r="F830" s="2">
        <v>206.5</v>
      </c>
      <c r="G830" s="2">
        <v>212.6</v>
      </c>
      <c r="H830" s="3">
        <v>1326889</v>
      </c>
      <c r="I830" s="2">
        <v>279151359.10000002</v>
      </c>
      <c r="J830" s="83">
        <v>-4102390937.3899999</v>
      </c>
    </row>
    <row r="831" spans="1:10" x14ac:dyDescent="0.3">
      <c r="A831" s="66">
        <v>44621</v>
      </c>
      <c r="B831" s="2">
        <v>204.35</v>
      </c>
      <c r="C831" s="5">
        <v>-7.7000000000000197</v>
      </c>
      <c r="D831" s="4">
        <v>-3.6312190521103599E-2</v>
      </c>
      <c r="E831" s="2">
        <v>212.35</v>
      </c>
      <c r="F831" s="2">
        <v>204.05</v>
      </c>
      <c r="G831" s="2">
        <v>214.8</v>
      </c>
      <c r="H831" s="3">
        <v>1194002</v>
      </c>
      <c r="I831" s="2">
        <v>247600766.59999999</v>
      </c>
      <c r="J831" s="83">
        <v>-4349991703.9899998</v>
      </c>
    </row>
    <row r="832" spans="1:10" x14ac:dyDescent="0.3">
      <c r="A832" s="66">
        <v>44622</v>
      </c>
      <c r="B832" s="2">
        <v>205.5</v>
      </c>
      <c r="C832" s="5">
        <v>1.1500000000000099</v>
      </c>
      <c r="D832" s="4">
        <v>5.6275997063861298E-3</v>
      </c>
      <c r="E832" s="2">
        <v>201.65</v>
      </c>
      <c r="F832" s="2">
        <v>200.5</v>
      </c>
      <c r="G832" s="2">
        <v>207.45</v>
      </c>
      <c r="H832" s="3">
        <v>1288244</v>
      </c>
      <c r="I832" s="2">
        <v>262712890</v>
      </c>
      <c r="J832" s="83">
        <v>-4087278813.9899998</v>
      </c>
    </row>
    <row r="833" spans="1:10" x14ac:dyDescent="0.3">
      <c r="A833" s="66">
        <v>44623</v>
      </c>
      <c r="B833" s="2">
        <v>200.3</v>
      </c>
      <c r="C833" s="5">
        <v>-5.1999999999999904</v>
      </c>
      <c r="D833" s="4">
        <v>-2.5304136253041301E-2</v>
      </c>
      <c r="E833" s="2">
        <v>205.05</v>
      </c>
      <c r="F833" s="2">
        <v>199.02</v>
      </c>
      <c r="G833" s="2">
        <v>208.45</v>
      </c>
      <c r="H833" s="3">
        <v>870412</v>
      </c>
      <c r="I833" s="2">
        <v>176145447</v>
      </c>
      <c r="J833" s="83">
        <v>-4263424260.9899998</v>
      </c>
    </row>
    <row r="834" spans="1:10" x14ac:dyDescent="0.3">
      <c r="A834" s="66">
        <v>44624</v>
      </c>
      <c r="B834" s="2">
        <v>187</v>
      </c>
      <c r="C834" s="5">
        <v>-13.3</v>
      </c>
      <c r="D834" s="4">
        <v>-6.6400399400898702E-2</v>
      </c>
      <c r="E834" s="2">
        <v>196.5</v>
      </c>
      <c r="F834" s="2">
        <v>187</v>
      </c>
      <c r="G834" s="2">
        <v>197.64</v>
      </c>
      <c r="H834" s="3">
        <v>1319891</v>
      </c>
      <c r="I834" s="2">
        <v>251382358.58000001</v>
      </c>
      <c r="J834" s="83">
        <v>-4514806619.5699997</v>
      </c>
    </row>
    <row r="835" spans="1:10" x14ac:dyDescent="0.3">
      <c r="A835" s="66">
        <v>44627</v>
      </c>
      <c r="B835" s="2">
        <v>176.9</v>
      </c>
      <c r="C835" s="5">
        <v>-10.1</v>
      </c>
      <c r="D835" s="4">
        <v>-5.4010695187165697E-2</v>
      </c>
      <c r="E835" s="2">
        <v>177.1</v>
      </c>
      <c r="F835" s="2">
        <v>170.08</v>
      </c>
      <c r="G835" s="2">
        <v>183.4</v>
      </c>
      <c r="H835" s="3">
        <v>2345656</v>
      </c>
      <c r="I835" s="2">
        <v>412764377.57999998</v>
      </c>
      <c r="J835" s="83">
        <v>-4927570997.1499996</v>
      </c>
    </row>
    <row r="836" spans="1:10" x14ac:dyDescent="0.3">
      <c r="A836" s="66">
        <v>44628</v>
      </c>
      <c r="B836" s="2">
        <v>184.94</v>
      </c>
      <c r="C836" s="5">
        <v>8.0399999999999903</v>
      </c>
      <c r="D836" s="4">
        <v>4.5449406444318802E-2</v>
      </c>
      <c r="E836" s="2">
        <v>172.18</v>
      </c>
      <c r="F836" s="2">
        <v>172</v>
      </c>
      <c r="G836" s="2">
        <v>187.06</v>
      </c>
      <c r="H836" s="3">
        <v>1937346</v>
      </c>
      <c r="I836" s="2">
        <v>353819343.16000003</v>
      </c>
      <c r="J836" s="83">
        <v>-4573751653.9899998</v>
      </c>
    </row>
    <row r="837" spans="1:10" x14ac:dyDescent="0.3">
      <c r="A837" s="66">
        <v>44629</v>
      </c>
      <c r="B837" s="2">
        <v>210.15</v>
      </c>
      <c r="C837" s="5">
        <v>25.21</v>
      </c>
      <c r="D837" s="4">
        <v>0.13631448037201299</v>
      </c>
      <c r="E837" s="2">
        <v>198.24</v>
      </c>
      <c r="F837" s="2">
        <v>195.18</v>
      </c>
      <c r="G837" s="2">
        <v>213.05</v>
      </c>
      <c r="H837" s="3">
        <v>2380612</v>
      </c>
      <c r="I837" s="2">
        <v>490485133.54000002</v>
      </c>
      <c r="J837" s="83">
        <v>-4083266520.4499998</v>
      </c>
    </row>
    <row r="838" spans="1:10" x14ac:dyDescent="0.3">
      <c r="A838" s="66">
        <v>44630</v>
      </c>
      <c r="B838" s="2">
        <v>197.08</v>
      </c>
      <c r="C838" s="5">
        <v>-13.07</v>
      </c>
      <c r="D838" s="4">
        <v>-6.2193671187247203E-2</v>
      </c>
      <c r="E838" s="2">
        <v>211.35</v>
      </c>
      <c r="F838" s="2">
        <v>196.68</v>
      </c>
      <c r="G838" s="2">
        <v>211.8</v>
      </c>
      <c r="H838" s="3">
        <v>1375129</v>
      </c>
      <c r="I838" s="2">
        <v>275101850.02999997</v>
      </c>
      <c r="J838" s="83">
        <v>-4358368370.4799995</v>
      </c>
    </row>
    <row r="839" spans="1:10" x14ac:dyDescent="0.3">
      <c r="A839" s="66">
        <v>44631</v>
      </c>
      <c r="B839" s="2">
        <v>204</v>
      </c>
      <c r="C839" s="5">
        <v>6.9199999999999902</v>
      </c>
      <c r="D839" s="4">
        <v>3.5112644611325301E-2</v>
      </c>
      <c r="E839" s="2">
        <v>198.64</v>
      </c>
      <c r="F839" s="2">
        <v>198.64</v>
      </c>
      <c r="G839" s="2">
        <v>211.3</v>
      </c>
      <c r="H839" s="3">
        <v>1449373</v>
      </c>
      <c r="I839" s="2">
        <v>297396334.69</v>
      </c>
      <c r="J839" s="83">
        <v>-4060972035.79</v>
      </c>
    </row>
    <row r="840" spans="1:10" x14ac:dyDescent="0.3">
      <c r="A840" s="66">
        <v>44634</v>
      </c>
      <c r="B840" s="2">
        <v>206.1</v>
      </c>
      <c r="C840" s="5">
        <v>2.0999999999999899</v>
      </c>
      <c r="D840" s="4">
        <v>1.0294117647058801E-2</v>
      </c>
      <c r="E840" s="2">
        <v>207.05</v>
      </c>
      <c r="F840" s="2">
        <v>205.05</v>
      </c>
      <c r="G840" s="2">
        <v>210.85</v>
      </c>
      <c r="H840" s="3">
        <v>1008515</v>
      </c>
      <c r="I840" s="2">
        <v>209438867.44999999</v>
      </c>
      <c r="J840" s="83">
        <v>-3851533168.3400002</v>
      </c>
    </row>
    <row r="841" spans="1:10" x14ac:dyDescent="0.3">
      <c r="A841" s="66">
        <v>44635</v>
      </c>
      <c r="B841" s="2">
        <v>203.7</v>
      </c>
      <c r="C841" s="5">
        <v>-2.4000000000000101</v>
      </c>
      <c r="D841" s="4">
        <v>-1.16448326055313E-2</v>
      </c>
      <c r="E841" s="2">
        <v>205</v>
      </c>
      <c r="F841" s="2">
        <v>197.78</v>
      </c>
      <c r="G841" s="2">
        <v>205.5</v>
      </c>
      <c r="H841" s="3">
        <v>1088977</v>
      </c>
      <c r="I841" s="2">
        <v>220396716.66</v>
      </c>
      <c r="J841" s="83">
        <v>-4071929885</v>
      </c>
    </row>
    <row r="842" spans="1:10" x14ac:dyDescent="0.3">
      <c r="A842" s="66">
        <v>44636</v>
      </c>
      <c r="B842" s="2">
        <v>213.6</v>
      </c>
      <c r="C842" s="5">
        <v>9.9000000000000092</v>
      </c>
      <c r="D842" s="4">
        <v>4.8600883652430101E-2</v>
      </c>
      <c r="E842" s="2">
        <v>209.2</v>
      </c>
      <c r="F842" s="2">
        <v>208.2</v>
      </c>
      <c r="G842" s="2">
        <v>217.7</v>
      </c>
      <c r="H842" s="3">
        <v>1059040</v>
      </c>
      <c r="I842" s="2">
        <v>224977725.40000001</v>
      </c>
      <c r="J842" s="83">
        <v>-3846952159.5999999</v>
      </c>
    </row>
    <row r="843" spans="1:10" x14ac:dyDescent="0.3">
      <c r="A843" s="66">
        <v>44637</v>
      </c>
      <c r="B843" s="2">
        <v>214.15</v>
      </c>
      <c r="C843" s="5">
        <v>0.55000000000001104</v>
      </c>
      <c r="D843" s="4">
        <v>2.5749063670412499E-3</v>
      </c>
      <c r="E843" s="2">
        <v>215.9</v>
      </c>
      <c r="F843" s="2">
        <v>210.5</v>
      </c>
      <c r="G843" s="2">
        <v>217.2</v>
      </c>
      <c r="H843" s="3">
        <v>845613</v>
      </c>
      <c r="I843" s="2">
        <v>180323882.75</v>
      </c>
      <c r="J843" s="83">
        <v>-3666628276.8499999</v>
      </c>
    </row>
    <row r="844" spans="1:10" x14ac:dyDescent="0.3">
      <c r="A844" s="66">
        <v>44638</v>
      </c>
      <c r="B844" s="2">
        <v>216.6</v>
      </c>
      <c r="C844" s="5">
        <v>2.44999999999999</v>
      </c>
      <c r="D844" s="4">
        <v>1.1440579033387801E-2</v>
      </c>
      <c r="E844" s="2">
        <v>214.25</v>
      </c>
      <c r="F844" s="2">
        <v>210.45</v>
      </c>
      <c r="G844" s="2">
        <v>216.6</v>
      </c>
      <c r="H844" s="3">
        <v>1788507</v>
      </c>
      <c r="I844" s="2">
        <v>384470022.14999998</v>
      </c>
      <c r="J844" s="83">
        <v>-3282158254.6999998</v>
      </c>
    </row>
    <row r="845" spans="1:10" x14ac:dyDescent="0.3">
      <c r="A845" s="66">
        <v>44641</v>
      </c>
      <c r="B845" s="2">
        <v>213.55</v>
      </c>
      <c r="C845" s="5">
        <v>-3.0499999999999798</v>
      </c>
      <c r="D845" s="4">
        <v>-1.40812557710064E-2</v>
      </c>
      <c r="E845" s="2">
        <v>216.5</v>
      </c>
      <c r="F845" s="2">
        <v>212.5</v>
      </c>
      <c r="G845" s="2">
        <v>219.8</v>
      </c>
      <c r="H845" s="3">
        <v>675895</v>
      </c>
      <c r="I845" s="2">
        <v>145420771.25</v>
      </c>
      <c r="J845" s="83">
        <v>-3427579025.9499998</v>
      </c>
    </row>
    <row r="846" spans="1:10" x14ac:dyDescent="0.3">
      <c r="A846" s="66">
        <v>44642</v>
      </c>
      <c r="B846" s="2">
        <v>216.65</v>
      </c>
      <c r="C846" s="5">
        <v>3.0999999999999899</v>
      </c>
      <c r="D846" s="4">
        <v>1.4516506672910301E-2</v>
      </c>
      <c r="E846" s="2">
        <v>215.55</v>
      </c>
      <c r="F846" s="2">
        <v>215.55</v>
      </c>
      <c r="G846" s="2">
        <v>220.8</v>
      </c>
      <c r="H846" s="3">
        <v>850162</v>
      </c>
      <c r="I846" s="2">
        <v>184956716.59999999</v>
      </c>
      <c r="J846" s="83">
        <v>-3242622309.3499999</v>
      </c>
    </row>
    <row r="847" spans="1:10" x14ac:dyDescent="0.3">
      <c r="A847" s="66">
        <v>44643</v>
      </c>
      <c r="B847" s="2">
        <v>211.75</v>
      </c>
      <c r="C847" s="5">
        <v>-4.9000000000000101</v>
      </c>
      <c r="D847" s="4">
        <v>-2.2617124394184202E-2</v>
      </c>
      <c r="E847" s="2">
        <v>218.2</v>
      </c>
      <c r="F847" s="2">
        <v>211.25</v>
      </c>
      <c r="G847" s="2">
        <v>218.4</v>
      </c>
      <c r="H847" s="3">
        <v>825296</v>
      </c>
      <c r="I847" s="2">
        <v>175866532.55000001</v>
      </c>
      <c r="J847" s="83">
        <v>-3418488841.9000001</v>
      </c>
    </row>
    <row r="848" spans="1:10" x14ac:dyDescent="0.3">
      <c r="A848" s="66">
        <v>44644</v>
      </c>
      <c r="B848" s="2">
        <v>210.35</v>
      </c>
      <c r="C848" s="5">
        <v>-1.4000000000000099</v>
      </c>
      <c r="D848" s="4">
        <v>-6.6115702479339102E-3</v>
      </c>
      <c r="E848" s="2">
        <v>211.15</v>
      </c>
      <c r="F848" s="2">
        <v>207.9</v>
      </c>
      <c r="G848" s="2">
        <v>213</v>
      </c>
      <c r="H848" s="3">
        <v>665266</v>
      </c>
      <c r="I848" s="2">
        <v>139676012.80000001</v>
      </c>
      <c r="J848" s="83">
        <v>-3558164854.6999998</v>
      </c>
    </row>
    <row r="849" spans="1:10" x14ac:dyDescent="0.3">
      <c r="A849" s="66">
        <v>44645</v>
      </c>
      <c r="B849" s="2">
        <v>212.45</v>
      </c>
      <c r="C849" s="5">
        <v>2.0999999999999899</v>
      </c>
      <c r="D849" s="4">
        <v>9.9833610648918207E-3</v>
      </c>
      <c r="E849" s="2">
        <v>213.3</v>
      </c>
      <c r="F849" s="2">
        <v>211.65</v>
      </c>
      <c r="G849" s="2">
        <v>216.75</v>
      </c>
      <c r="H849" s="3">
        <v>705915</v>
      </c>
      <c r="I849" s="2">
        <v>150644434.44999999</v>
      </c>
      <c r="J849" s="83">
        <v>-3407520420.25</v>
      </c>
    </row>
    <row r="850" spans="1:10" x14ac:dyDescent="0.3">
      <c r="A850" s="66">
        <v>44648</v>
      </c>
      <c r="B850" s="2">
        <v>212.8</v>
      </c>
      <c r="C850" s="5">
        <v>0.35000000000002301</v>
      </c>
      <c r="D850" s="4">
        <v>1.6474464579902201E-3</v>
      </c>
      <c r="E850" s="2">
        <v>213.1</v>
      </c>
      <c r="F850" s="2">
        <v>212.2</v>
      </c>
      <c r="G850" s="2">
        <v>216.55</v>
      </c>
      <c r="H850" s="3">
        <v>509566</v>
      </c>
      <c r="I850" s="2">
        <v>109000669.8</v>
      </c>
      <c r="J850" s="83">
        <v>-3298519750.4499998</v>
      </c>
    </row>
    <row r="851" spans="1:10" x14ac:dyDescent="0.3">
      <c r="A851" s="66">
        <v>44649</v>
      </c>
      <c r="B851" s="2">
        <v>217.8</v>
      </c>
      <c r="C851" s="5">
        <v>5</v>
      </c>
      <c r="D851" s="4">
        <v>2.34962406015038E-2</v>
      </c>
      <c r="E851" s="2">
        <v>216.95</v>
      </c>
      <c r="F851" s="2">
        <v>213.4</v>
      </c>
      <c r="G851" s="2">
        <v>218.05</v>
      </c>
      <c r="H851" s="3">
        <v>695529</v>
      </c>
      <c r="I851" s="2">
        <v>150585171.19999999</v>
      </c>
      <c r="J851" s="83">
        <v>-3147934579.25</v>
      </c>
    </row>
    <row r="852" spans="1:10" x14ac:dyDescent="0.3">
      <c r="A852" s="66">
        <v>44650</v>
      </c>
      <c r="B852" s="2">
        <v>216.4</v>
      </c>
      <c r="C852" s="5">
        <v>-1.4000000000000099</v>
      </c>
      <c r="D852" s="4">
        <v>-6.4279155188246397E-3</v>
      </c>
      <c r="E852" s="2">
        <v>218.2</v>
      </c>
      <c r="F852" s="2">
        <v>213.6</v>
      </c>
      <c r="G852" s="2">
        <v>218.4</v>
      </c>
      <c r="H852" s="3">
        <v>694586</v>
      </c>
      <c r="I852" s="2">
        <v>149860158.5</v>
      </c>
      <c r="J852" s="83">
        <v>-3297794737.75</v>
      </c>
    </row>
    <row r="853" spans="1:10" x14ac:dyDescent="0.3">
      <c r="A853" s="66">
        <v>44651</v>
      </c>
      <c r="B853" s="2">
        <v>211.9</v>
      </c>
      <c r="C853" s="5">
        <v>-4.5</v>
      </c>
      <c r="D853" s="4">
        <v>-2.07948243992606E-2</v>
      </c>
      <c r="E853" s="2">
        <v>217.95</v>
      </c>
      <c r="F853" s="2">
        <v>211.15</v>
      </c>
      <c r="G853" s="2">
        <v>219.15</v>
      </c>
      <c r="H853" s="3">
        <v>750979</v>
      </c>
      <c r="I853" s="2">
        <v>160222080.15000001</v>
      </c>
      <c r="J853" s="83">
        <v>-3458016817.9000001</v>
      </c>
    </row>
    <row r="854" spans="1:10" x14ac:dyDescent="0.3">
      <c r="A854" s="66">
        <v>44652</v>
      </c>
      <c r="B854" s="2">
        <v>210.1</v>
      </c>
      <c r="C854" s="5">
        <v>-1.80000000000001</v>
      </c>
      <c r="D854" s="4">
        <v>-8.4945729117508802E-3</v>
      </c>
      <c r="E854" s="2">
        <v>212.2</v>
      </c>
      <c r="F854" s="2">
        <v>209.55</v>
      </c>
      <c r="G854" s="2">
        <v>213</v>
      </c>
      <c r="H854" s="3">
        <v>557422</v>
      </c>
      <c r="I854" s="2">
        <v>117529713.40000001</v>
      </c>
      <c r="J854" s="83">
        <v>-3575546531.3000002</v>
      </c>
    </row>
    <row r="855" spans="1:10" x14ac:dyDescent="0.3">
      <c r="A855" s="66">
        <v>44655</v>
      </c>
      <c r="B855" s="2">
        <v>212.6</v>
      </c>
      <c r="C855" s="5">
        <v>2.5</v>
      </c>
      <c r="D855" s="4">
        <v>1.1899095668729201E-2</v>
      </c>
      <c r="E855" s="2">
        <v>211</v>
      </c>
      <c r="F855" s="2">
        <v>207.25</v>
      </c>
      <c r="G855" s="2">
        <v>212.8</v>
      </c>
      <c r="H855" s="3">
        <v>438600</v>
      </c>
      <c r="I855" s="2">
        <v>92426040.549999997</v>
      </c>
      <c r="J855" s="83">
        <v>-3483120490.75</v>
      </c>
    </row>
    <row r="856" spans="1:10" x14ac:dyDescent="0.3">
      <c r="A856" s="66">
        <v>44656</v>
      </c>
      <c r="B856" s="2">
        <v>209.65</v>
      </c>
      <c r="C856" s="5">
        <v>-2.94999999999999</v>
      </c>
      <c r="D856" s="4">
        <v>-1.38758231420507E-2</v>
      </c>
      <c r="E856" s="2">
        <v>212.05</v>
      </c>
      <c r="F856" s="2">
        <v>208.8</v>
      </c>
      <c r="G856" s="2">
        <v>213.9</v>
      </c>
      <c r="H856" s="3">
        <v>403667</v>
      </c>
      <c r="I856" s="2">
        <v>84901010.700000003</v>
      </c>
      <c r="J856" s="83">
        <v>-3568021501.4499998</v>
      </c>
    </row>
    <row r="857" spans="1:10" x14ac:dyDescent="0.3">
      <c r="A857" s="66">
        <v>44657</v>
      </c>
      <c r="B857" s="2">
        <v>202.5</v>
      </c>
      <c r="C857" s="5">
        <v>-7.1500000000000101</v>
      </c>
      <c r="D857" s="4">
        <v>-3.4104459813975703E-2</v>
      </c>
      <c r="E857" s="2">
        <v>209.15</v>
      </c>
      <c r="F857" s="2">
        <v>200.1</v>
      </c>
      <c r="G857" s="2">
        <v>209.65</v>
      </c>
      <c r="H857" s="3">
        <v>889488</v>
      </c>
      <c r="I857" s="2">
        <v>180604540.19999999</v>
      </c>
      <c r="J857" s="83">
        <v>-3748626041.6500001</v>
      </c>
    </row>
    <row r="858" spans="1:10" x14ac:dyDescent="0.3">
      <c r="A858" s="66">
        <v>44658</v>
      </c>
      <c r="B858" s="2">
        <v>203.7</v>
      </c>
      <c r="C858" s="5">
        <v>1.19999999999999</v>
      </c>
      <c r="D858" s="4">
        <v>5.9259259259258701E-3</v>
      </c>
      <c r="E858" s="2">
        <v>203.15</v>
      </c>
      <c r="F858" s="2">
        <v>201.5</v>
      </c>
      <c r="G858" s="2">
        <v>207.1</v>
      </c>
      <c r="H858" s="3">
        <v>676908</v>
      </c>
      <c r="I858" s="2">
        <v>138231438.84999999</v>
      </c>
      <c r="J858" s="83">
        <v>-3610394602.8000002</v>
      </c>
    </row>
    <row r="859" spans="1:10" x14ac:dyDescent="0.3">
      <c r="A859" s="66">
        <v>44659</v>
      </c>
      <c r="B859" s="2">
        <v>207.6</v>
      </c>
      <c r="C859" s="5">
        <v>3.9000000000000101</v>
      </c>
      <c r="D859" s="4">
        <v>1.9145802650957298E-2</v>
      </c>
      <c r="E859" s="2">
        <v>206.35</v>
      </c>
      <c r="F859" s="2">
        <v>203.9</v>
      </c>
      <c r="G859" s="2">
        <v>207.85</v>
      </c>
      <c r="H859" s="3">
        <v>635539</v>
      </c>
      <c r="I859" s="2">
        <v>130927100.75</v>
      </c>
      <c r="J859" s="83">
        <v>-3479467502.0500002</v>
      </c>
    </row>
    <row r="860" spans="1:10" x14ac:dyDescent="0.3">
      <c r="A860" s="66">
        <v>44662</v>
      </c>
      <c r="B860" s="2">
        <v>202.4</v>
      </c>
      <c r="C860" s="5">
        <v>-5.1999999999999904</v>
      </c>
      <c r="D860" s="4">
        <v>-2.504816955684E-2</v>
      </c>
      <c r="E860" s="2">
        <v>205.15</v>
      </c>
      <c r="F860" s="2">
        <v>201.2</v>
      </c>
      <c r="G860" s="2">
        <v>205.85</v>
      </c>
      <c r="H860" s="3">
        <v>834750</v>
      </c>
      <c r="I860" s="2">
        <v>169752202.19999999</v>
      </c>
      <c r="J860" s="83">
        <v>-3649219704.25</v>
      </c>
    </row>
    <row r="861" spans="1:10" x14ac:dyDescent="0.3">
      <c r="A861" s="66">
        <v>44663</v>
      </c>
      <c r="B861" s="2">
        <v>202.4</v>
      </c>
      <c r="C861" s="5">
        <v>0</v>
      </c>
      <c r="D861" s="4">
        <v>0</v>
      </c>
      <c r="E861" s="2">
        <v>200</v>
      </c>
      <c r="F861" s="2">
        <v>197.36</v>
      </c>
      <c r="G861" s="2">
        <v>204.4</v>
      </c>
      <c r="H861" s="3">
        <v>942036</v>
      </c>
      <c r="I861" s="2">
        <v>189471917.94</v>
      </c>
      <c r="J861" s="83">
        <v>-3838691622.1900001</v>
      </c>
    </row>
    <row r="862" spans="1:10" x14ac:dyDescent="0.3">
      <c r="A862" s="66">
        <v>44664</v>
      </c>
      <c r="B862" s="2">
        <v>197.76</v>
      </c>
      <c r="C862" s="5">
        <v>-4.6400000000000103</v>
      </c>
      <c r="D862" s="4">
        <v>-2.2924901185770799E-2</v>
      </c>
      <c r="E862" s="2">
        <v>198.52</v>
      </c>
      <c r="F862" s="2">
        <v>194.16</v>
      </c>
      <c r="G862" s="2">
        <v>199.74</v>
      </c>
      <c r="H862" s="3">
        <v>755573</v>
      </c>
      <c r="I862" s="2">
        <v>148807414.86000001</v>
      </c>
      <c r="J862" s="83">
        <v>-3987499037.0500002</v>
      </c>
    </row>
    <row r="863" spans="1:10" x14ac:dyDescent="0.3">
      <c r="A863" s="66">
        <v>44665</v>
      </c>
      <c r="B863" s="2">
        <v>201</v>
      </c>
      <c r="C863" s="5">
        <v>3.24000000000001</v>
      </c>
      <c r="D863" s="4">
        <v>1.6383495145631099E-2</v>
      </c>
      <c r="E863" s="2">
        <v>199.18</v>
      </c>
      <c r="F863" s="2">
        <v>196.62</v>
      </c>
      <c r="G863" s="2">
        <v>201</v>
      </c>
      <c r="H863" s="3">
        <v>677070</v>
      </c>
      <c r="I863" s="2">
        <v>135010494.33000001</v>
      </c>
      <c r="J863" s="83">
        <v>-3852488542.7199998</v>
      </c>
    </row>
    <row r="864" spans="1:10" x14ac:dyDescent="0.3">
      <c r="A864" s="66">
        <v>44670</v>
      </c>
      <c r="B864" s="2">
        <v>203.7</v>
      </c>
      <c r="C864" s="5">
        <v>2.69999999999999</v>
      </c>
      <c r="D864" s="4">
        <v>1.34328358208955E-2</v>
      </c>
      <c r="E864" s="2">
        <v>198.88</v>
      </c>
      <c r="F864" s="2">
        <v>197.76</v>
      </c>
      <c r="G864" s="2">
        <v>204.75</v>
      </c>
      <c r="H864" s="3">
        <v>607029</v>
      </c>
      <c r="I864" s="2">
        <v>122310314.44</v>
      </c>
      <c r="J864" s="83">
        <v>-3730178228.2800002</v>
      </c>
    </row>
    <row r="865" spans="1:10" x14ac:dyDescent="0.3">
      <c r="A865" s="66">
        <v>44671</v>
      </c>
      <c r="B865" s="2">
        <v>208.05</v>
      </c>
      <c r="C865" s="5">
        <v>4.3500000000000201</v>
      </c>
      <c r="D865" s="4">
        <v>2.13549337260679E-2</v>
      </c>
      <c r="E865" s="2">
        <v>203.7</v>
      </c>
      <c r="F865" s="2">
        <v>200.7</v>
      </c>
      <c r="G865" s="2">
        <v>208.75</v>
      </c>
      <c r="H865" s="3">
        <v>563313</v>
      </c>
      <c r="I865" s="2">
        <v>116246620.09999999</v>
      </c>
      <c r="J865" s="83">
        <v>-3613931608.1799998</v>
      </c>
    </row>
    <row r="866" spans="1:10" x14ac:dyDescent="0.3">
      <c r="A866" s="66">
        <v>44672</v>
      </c>
      <c r="B866" s="2">
        <v>207.45</v>
      </c>
      <c r="C866" s="5">
        <v>-0.60000000000002296</v>
      </c>
      <c r="D866" s="4">
        <v>-2.8839221341024901E-3</v>
      </c>
      <c r="E866" s="2">
        <v>207</v>
      </c>
      <c r="F866" s="2">
        <v>205</v>
      </c>
      <c r="G866" s="2">
        <v>209.15</v>
      </c>
      <c r="H866" s="3">
        <v>470034</v>
      </c>
      <c r="I866" s="2">
        <v>97438458.400000006</v>
      </c>
      <c r="J866" s="83">
        <v>-3711370066.5799999</v>
      </c>
    </row>
    <row r="867" spans="1:10" x14ac:dyDescent="0.3">
      <c r="A867" s="66">
        <v>44673</v>
      </c>
      <c r="B867" s="2">
        <v>199.52</v>
      </c>
      <c r="C867" s="5">
        <v>-7.9299999999999802</v>
      </c>
      <c r="D867" s="4">
        <v>-3.82260785731501E-2</v>
      </c>
      <c r="E867" s="2">
        <v>203.95</v>
      </c>
      <c r="F867" s="2">
        <v>199.52</v>
      </c>
      <c r="G867" s="2">
        <v>205.15</v>
      </c>
      <c r="H867" s="3">
        <v>571959</v>
      </c>
      <c r="I867" s="2">
        <v>115139036.58</v>
      </c>
      <c r="J867" s="83">
        <v>-3826509103.1599998</v>
      </c>
    </row>
    <row r="868" spans="1:10" x14ac:dyDescent="0.3">
      <c r="A868" s="66">
        <v>44676</v>
      </c>
      <c r="B868" s="2">
        <v>192.24</v>
      </c>
      <c r="C868" s="5">
        <v>-7.28</v>
      </c>
      <c r="D868" s="4">
        <v>-3.6487570168404197E-2</v>
      </c>
      <c r="E868" s="2">
        <v>194.28</v>
      </c>
      <c r="F868" s="2">
        <v>191.54</v>
      </c>
      <c r="G868" s="2">
        <v>197.5</v>
      </c>
      <c r="H868" s="3">
        <v>681753</v>
      </c>
      <c r="I868" s="2">
        <v>131662518.04000001</v>
      </c>
      <c r="J868" s="83">
        <v>-3958171621.1999998</v>
      </c>
    </row>
    <row r="869" spans="1:10" x14ac:dyDescent="0.3">
      <c r="A869" s="66">
        <v>44677</v>
      </c>
      <c r="B869" s="2">
        <v>188.44</v>
      </c>
      <c r="C869" s="5">
        <v>-3.80000000000001</v>
      </c>
      <c r="D869" s="4">
        <v>-1.97669579692052E-2</v>
      </c>
      <c r="E869" s="2">
        <v>194.8</v>
      </c>
      <c r="F869" s="2">
        <v>188.12</v>
      </c>
      <c r="G869" s="2">
        <v>195.2</v>
      </c>
      <c r="H869" s="3">
        <v>819467</v>
      </c>
      <c r="I869" s="2">
        <v>155621435.44</v>
      </c>
      <c r="J869" s="83">
        <v>-4113793056.6399999</v>
      </c>
    </row>
    <row r="870" spans="1:10" x14ac:dyDescent="0.3">
      <c r="A870" s="66">
        <v>44678</v>
      </c>
      <c r="B870" s="2">
        <v>184.24</v>
      </c>
      <c r="C870" s="5">
        <v>-4.1999999999999904</v>
      </c>
      <c r="D870" s="4">
        <v>-2.22882615156017E-2</v>
      </c>
      <c r="E870" s="2">
        <v>189</v>
      </c>
      <c r="F870" s="2">
        <v>182.5</v>
      </c>
      <c r="G870" s="2">
        <v>189.08</v>
      </c>
      <c r="H870" s="3">
        <v>932551</v>
      </c>
      <c r="I870" s="2">
        <v>172907852.34</v>
      </c>
      <c r="J870" s="83">
        <v>-4286700908.98</v>
      </c>
    </row>
    <row r="871" spans="1:10" x14ac:dyDescent="0.3">
      <c r="A871" s="66">
        <v>44679</v>
      </c>
      <c r="B871" s="2">
        <v>188.24</v>
      </c>
      <c r="C871" s="5">
        <v>4</v>
      </c>
      <c r="D871" s="4">
        <v>2.1710811984368202E-2</v>
      </c>
      <c r="E871" s="2">
        <v>186.86</v>
      </c>
      <c r="F871" s="2">
        <v>184.12</v>
      </c>
      <c r="G871" s="2">
        <v>189.1</v>
      </c>
      <c r="H871" s="3">
        <v>687612</v>
      </c>
      <c r="I871" s="2">
        <v>128842892.34</v>
      </c>
      <c r="J871" s="83">
        <v>-4157858016.6399999</v>
      </c>
    </row>
    <row r="872" spans="1:10" x14ac:dyDescent="0.3">
      <c r="A872" s="66">
        <v>44680</v>
      </c>
      <c r="B872" s="2">
        <v>193.72</v>
      </c>
      <c r="C872" s="5">
        <v>5.4799999999999898</v>
      </c>
      <c r="D872" s="4">
        <v>2.9111772205694799E-2</v>
      </c>
      <c r="E872" s="2">
        <v>191.62</v>
      </c>
      <c r="F872" s="2">
        <v>190.64</v>
      </c>
      <c r="G872" s="2">
        <v>195.7</v>
      </c>
      <c r="H872" s="3">
        <v>802122</v>
      </c>
      <c r="I872" s="2">
        <v>155392467.40000001</v>
      </c>
      <c r="J872" s="83">
        <v>-4002465549.2399998</v>
      </c>
    </row>
    <row r="873" spans="1:10" x14ac:dyDescent="0.3">
      <c r="A873" s="66">
        <v>44683</v>
      </c>
      <c r="B873" s="2">
        <v>194.18</v>
      </c>
      <c r="C873" s="5">
        <v>0.46000000000000801</v>
      </c>
      <c r="D873" s="4">
        <v>2.3745612223828598E-3</v>
      </c>
      <c r="E873" s="2">
        <v>190.3</v>
      </c>
      <c r="F873" s="2">
        <v>189.58</v>
      </c>
      <c r="G873" s="2">
        <v>196.5</v>
      </c>
      <c r="H873" s="3">
        <v>608841</v>
      </c>
      <c r="I873" s="2">
        <v>117686380.78</v>
      </c>
      <c r="J873" s="83">
        <v>-3884779168.46</v>
      </c>
    </row>
    <row r="874" spans="1:10" x14ac:dyDescent="0.3">
      <c r="A874" s="66">
        <v>44684</v>
      </c>
      <c r="B874" s="2">
        <v>192.26</v>
      </c>
      <c r="C874" s="5">
        <v>-1.9200000000000199</v>
      </c>
      <c r="D874" s="4">
        <v>-9.8877330312082401E-3</v>
      </c>
      <c r="E874" s="2">
        <v>193.88</v>
      </c>
      <c r="F874" s="2">
        <v>190.26</v>
      </c>
      <c r="G874" s="2">
        <v>196.52</v>
      </c>
      <c r="H874" s="3">
        <v>743302</v>
      </c>
      <c r="I874" s="2">
        <v>143072540.25999999</v>
      </c>
      <c r="J874" s="83">
        <v>-4027851708.7199998</v>
      </c>
    </row>
    <row r="875" spans="1:10" x14ac:dyDescent="0.3">
      <c r="A875" s="66">
        <v>44685</v>
      </c>
      <c r="B875" s="2">
        <v>193.8</v>
      </c>
      <c r="C875" s="5">
        <v>1.54000000000002</v>
      </c>
      <c r="D875" s="4">
        <v>8.0099864766463094E-3</v>
      </c>
      <c r="E875" s="2">
        <v>192</v>
      </c>
      <c r="F875" s="2">
        <v>191.36</v>
      </c>
      <c r="G875" s="2">
        <v>195.36</v>
      </c>
      <c r="H875" s="3">
        <v>524861</v>
      </c>
      <c r="I875" s="2">
        <v>101684290.18000001</v>
      </c>
      <c r="J875" s="83">
        <v>-3926167418.54</v>
      </c>
    </row>
    <row r="876" spans="1:10" x14ac:dyDescent="0.3">
      <c r="A876" s="66">
        <v>44686</v>
      </c>
      <c r="B876" s="2">
        <v>188.22</v>
      </c>
      <c r="C876" s="5">
        <v>-5.5800000000000098</v>
      </c>
      <c r="D876" s="4">
        <v>-2.8792569659442799E-2</v>
      </c>
      <c r="E876" s="2">
        <v>198.98</v>
      </c>
      <c r="F876" s="2">
        <v>187.12</v>
      </c>
      <c r="G876" s="2">
        <v>201</v>
      </c>
      <c r="H876" s="3">
        <v>935816</v>
      </c>
      <c r="I876" s="2">
        <v>178697076.53</v>
      </c>
      <c r="J876" s="83">
        <v>-4104864495.0700002</v>
      </c>
    </row>
    <row r="877" spans="1:10" x14ac:dyDescent="0.3">
      <c r="A877" s="66">
        <v>44687</v>
      </c>
      <c r="B877" s="2">
        <v>181.36</v>
      </c>
      <c r="C877" s="5">
        <v>-6.8599999999999897</v>
      </c>
      <c r="D877" s="4">
        <v>-3.64467112952927E-2</v>
      </c>
      <c r="E877" s="2">
        <v>183.4</v>
      </c>
      <c r="F877" s="2">
        <v>175.44</v>
      </c>
      <c r="G877" s="2">
        <v>183.5</v>
      </c>
      <c r="H877" s="3">
        <v>1305443</v>
      </c>
      <c r="I877" s="2">
        <v>234196321.28</v>
      </c>
      <c r="J877" s="83">
        <v>-4339060816.3500004</v>
      </c>
    </row>
    <row r="878" spans="1:10" x14ac:dyDescent="0.3">
      <c r="A878" s="66">
        <v>44690</v>
      </c>
      <c r="B878" s="2">
        <v>173.54</v>
      </c>
      <c r="C878" s="5">
        <v>-7.8200000000000198</v>
      </c>
      <c r="D878" s="4">
        <v>-4.3118659020732399E-2</v>
      </c>
      <c r="E878" s="2">
        <v>176.66</v>
      </c>
      <c r="F878" s="2">
        <v>173.54</v>
      </c>
      <c r="G878" s="2">
        <v>180.96</v>
      </c>
      <c r="H878" s="3">
        <v>855795</v>
      </c>
      <c r="I878" s="2">
        <v>150124630.08000001</v>
      </c>
      <c r="J878" s="83">
        <v>-4489185446.4300003</v>
      </c>
    </row>
    <row r="879" spans="1:10" x14ac:dyDescent="0.3">
      <c r="A879" s="66">
        <v>44691</v>
      </c>
      <c r="B879" s="2">
        <v>173.36</v>
      </c>
      <c r="C879" s="5">
        <v>-0.17999999999997801</v>
      </c>
      <c r="D879" s="4">
        <v>-1.03722484729733E-3</v>
      </c>
      <c r="E879" s="2">
        <v>176.24</v>
      </c>
      <c r="F879" s="2">
        <v>173.36</v>
      </c>
      <c r="G879" s="2">
        <v>178.88</v>
      </c>
      <c r="H879" s="3">
        <v>881941</v>
      </c>
      <c r="I879" s="2">
        <v>154203061.13999999</v>
      </c>
      <c r="J879" s="83">
        <v>-4643388507.5699997</v>
      </c>
    </row>
    <row r="880" spans="1:10" x14ac:dyDescent="0.3">
      <c r="A880" s="66">
        <v>44692</v>
      </c>
      <c r="B880" s="2">
        <v>181.86</v>
      </c>
      <c r="C880" s="5">
        <v>8.5</v>
      </c>
      <c r="D880" s="4">
        <v>4.9030918320258403E-2</v>
      </c>
      <c r="E880" s="2">
        <v>176.3</v>
      </c>
      <c r="F880" s="2">
        <v>175.2</v>
      </c>
      <c r="G880" s="2">
        <v>183.86</v>
      </c>
      <c r="H880" s="3">
        <v>915639</v>
      </c>
      <c r="I880" s="2">
        <v>165812968.03999999</v>
      </c>
      <c r="J880" s="83">
        <v>-4477575539.5299997</v>
      </c>
    </row>
    <row r="881" spans="1:10" x14ac:dyDescent="0.3">
      <c r="A881" s="66">
        <v>44693</v>
      </c>
      <c r="B881" s="2">
        <v>180.48</v>
      </c>
      <c r="C881" s="5">
        <v>-1.3800000000000201</v>
      </c>
      <c r="D881" s="4">
        <v>-7.5882547014187998E-3</v>
      </c>
      <c r="E881" s="2">
        <v>176.56</v>
      </c>
      <c r="F881" s="2">
        <v>174.9</v>
      </c>
      <c r="G881" s="2">
        <v>182.1</v>
      </c>
      <c r="H881" s="3">
        <v>871044</v>
      </c>
      <c r="I881" s="2">
        <v>155400007.03999999</v>
      </c>
      <c r="J881" s="83">
        <v>-4632975546.5699997</v>
      </c>
    </row>
    <row r="882" spans="1:10" x14ac:dyDescent="0.3">
      <c r="A882" s="66">
        <v>44694</v>
      </c>
      <c r="B882" s="2">
        <v>180.96</v>
      </c>
      <c r="C882" s="5">
        <v>0.48000000000001802</v>
      </c>
      <c r="D882" s="4">
        <v>2.65957446808521E-3</v>
      </c>
      <c r="E882" s="2">
        <v>177.3</v>
      </c>
      <c r="F882" s="2">
        <v>175.2</v>
      </c>
      <c r="G882" s="2">
        <v>180.98</v>
      </c>
      <c r="H882" s="3">
        <v>656824</v>
      </c>
      <c r="I882" s="2">
        <v>117811054.81999999</v>
      </c>
      <c r="J882" s="83">
        <v>-4515164491.75</v>
      </c>
    </row>
    <row r="883" spans="1:10" x14ac:dyDescent="0.3">
      <c r="A883" s="66">
        <v>44697</v>
      </c>
      <c r="B883" s="2">
        <v>180.06</v>
      </c>
      <c r="C883" s="5">
        <v>-0.90000000000000602</v>
      </c>
      <c r="D883" s="4">
        <v>-4.9734748010610398E-3</v>
      </c>
      <c r="E883" s="2">
        <v>179.46</v>
      </c>
      <c r="F883" s="2">
        <v>177.82</v>
      </c>
      <c r="G883" s="2">
        <v>181.68</v>
      </c>
      <c r="H883" s="3">
        <v>648134</v>
      </c>
      <c r="I883" s="2">
        <v>116409085.08</v>
      </c>
      <c r="J883" s="83">
        <v>-4631573576.8299999</v>
      </c>
    </row>
    <row r="884" spans="1:10" x14ac:dyDescent="0.3">
      <c r="A884" s="66">
        <v>44698</v>
      </c>
      <c r="B884" s="2">
        <v>183.3</v>
      </c>
      <c r="C884" s="5">
        <v>3.24000000000001</v>
      </c>
      <c r="D884" s="4">
        <v>1.7994001999333601E-2</v>
      </c>
      <c r="E884" s="2">
        <v>181.9</v>
      </c>
      <c r="F884" s="2">
        <v>180.44</v>
      </c>
      <c r="G884" s="2">
        <v>186.82</v>
      </c>
      <c r="H884" s="3">
        <v>630018</v>
      </c>
      <c r="I884" s="2">
        <v>115704030.88</v>
      </c>
      <c r="J884" s="83">
        <v>-4515869545.9499998</v>
      </c>
    </row>
    <row r="885" spans="1:10" x14ac:dyDescent="0.3">
      <c r="A885" s="66">
        <v>44699</v>
      </c>
      <c r="B885" s="2">
        <v>175.98</v>
      </c>
      <c r="C885" s="5">
        <v>-7.3200000000000198</v>
      </c>
      <c r="D885" s="4">
        <v>-3.99345335515549E-2</v>
      </c>
      <c r="E885" s="2">
        <v>183.4</v>
      </c>
      <c r="F885" s="2">
        <v>175.14</v>
      </c>
      <c r="G885" s="2">
        <v>184.08</v>
      </c>
      <c r="H885" s="3">
        <v>782072</v>
      </c>
      <c r="I885" s="2">
        <v>139115887.09999999</v>
      </c>
      <c r="J885" s="83">
        <v>-4654985433.0500002</v>
      </c>
    </row>
    <row r="886" spans="1:10" x14ac:dyDescent="0.3">
      <c r="A886" s="66">
        <v>44700</v>
      </c>
      <c r="B886" s="2">
        <v>171.88</v>
      </c>
      <c r="C886" s="5">
        <v>-4.0999999999999899</v>
      </c>
      <c r="D886" s="4">
        <v>-2.3298102057051899E-2</v>
      </c>
      <c r="E886" s="2">
        <v>172.32</v>
      </c>
      <c r="F886" s="2">
        <v>169.54</v>
      </c>
      <c r="G886" s="2">
        <v>172.68</v>
      </c>
      <c r="H886" s="3">
        <v>730987</v>
      </c>
      <c r="I886" s="2">
        <v>125231729.58</v>
      </c>
      <c r="J886" s="83">
        <v>-4780217162.6300001</v>
      </c>
    </row>
    <row r="887" spans="1:10" x14ac:dyDescent="0.3">
      <c r="A887" s="66">
        <v>44701</v>
      </c>
      <c r="B887" s="2">
        <v>172.8</v>
      </c>
      <c r="C887" s="5">
        <v>0.92000000000001603</v>
      </c>
      <c r="D887" s="4">
        <v>5.3525715615546704E-3</v>
      </c>
      <c r="E887" s="2">
        <v>170.24</v>
      </c>
      <c r="F887" s="2">
        <v>168.3</v>
      </c>
      <c r="G887" s="2">
        <v>175.34</v>
      </c>
      <c r="H887" s="3">
        <v>1035957</v>
      </c>
      <c r="I887" s="2">
        <v>178982110.13999999</v>
      </c>
      <c r="J887" s="83">
        <v>-4601235052.4899998</v>
      </c>
    </row>
    <row r="888" spans="1:10" x14ac:dyDescent="0.3">
      <c r="A888" s="66">
        <v>44704</v>
      </c>
      <c r="B888" s="2">
        <v>175.48</v>
      </c>
      <c r="C888" s="5">
        <v>2.6799999999999802</v>
      </c>
      <c r="D888" s="4">
        <v>1.5509259259259099E-2</v>
      </c>
      <c r="E888" s="2">
        <v>176.42</v>
      </c>
      <c r="F888" s="2">
        <v>172.44</v>
      </c>
      <c r="G888" s="2">
        <v>177.1</v>
      </c>
      <c r="H888" s="3">
        <v>563180</v>
      </c>
      <c r="I888" s="2">
        <v>98399551.739999995</v>
      </c>
      <c r="J888" s="83">
        <v>-4502835500.75</v>
      </c>
    </row>
    <row r="889" spans="1:10" x14ac:dyDescent="0.3">
      <c r="A889" s="66">
        <v>44705</v>
      </c>
      <c r="B889" s="2">
        <v>171.2</v>
      </c>
      <c r="C889" s="5">
        <v>-4.28</v>
      </c>
      <c r="D889" s="4">
        <v>-2.4390243902439001E-2</v>
      </c>
      <c r="E889" s="2">
        <v>172.72</v>
      </c>
      <c r="F889" s="2">
        <v>170.84</v>
      </c>
      <c r="G889" s="2">
        <v>175.28</v>
      </c>
      <c r="H889" s="3">
        <v>671631</v>
      </c>
      <c r="I889" s="2">
        <v>115930718.45999999</v>
      </c>
      <c r="J889" s="83">
        <v>-4618766219.21</v>
      </c>
    </row>
    <row r="890" spans="1:10" x14ac:dyDescent="0.3">
      <c r="A890" s="66">
        <v>44706</v>
      </c>
      <c r="B890" s="2">
        <v>172.08</v>
      </c>
      <c r="C890" s="5">
        <v>0.88000000000002399</v>
      </c>
      <c r="D890" s="4">
        <v>5.1401869158879902E-3</v>
      </c>
      <c r="E890" s="2">
        <v>173.54</v>
      </c>
      <c r="F890" s="2">
        <v>165.8</v>
      </c>
      <c r="G890" s="2">
        <v>173.54</v>
      </c>
      <c r="H890" s="3">
        <v>825517</v>
      </c>
      <c r="I890" s="2">
        <v>140456197.88</v>
      </c>
      <c r="J890" s="83">
        <v>-4478310021.3299999</v>
      </c>
    </row>
    <row r="891" spans="1:10" x14ac:dyDescent="0.3">
      <c r="A891" s="66">
        <v>44707</v>
      </c>
      <c r="B891" s="2">
        <v>176.76</v>
      </c>
      <c r="C891" s="5">
        <v>4.6799999999999802</v>
      </c>
      <c r="D891" s="4">
        <v>2.71966527196651E-2</v>
      </c>
      <c r="E891" s="2">
        <v>173.3</v>
      </c>
      <c r="F891" s="2">
        <v>173</v>
      </c>
      <c r="G891" s="2">
        <v>177.2</v>
      </c>
      <c r="H891" s="3">
        <v>578826</v>
      </c>
      <c r="I891" s="2">
        <v>101729986.18000001</v>
      </c>
      <c r="J891" s="83">
        <v>-4376580035.1499996</v>
      </c>
    </row>
    <row r="892" spans="1:10" x14ac:dyDescent="0.3">
      <c r="A892" s="66">
        <v>44708</v>
      </c>
      <c r="B892" s="2">
        <v>179.96</v>
      </c>
      <c r="C892" s="5">
        <v>3.2000000000000202</v>
      </c>
      <c r="D892" s="4">
        <v>1.8103643358225899E-2</v>
      </c>
      <c r="E892" s="2">
        <v>178.3</v>
      </c>
      <c r="F892" s="2">
        <v>175.56</v>
      </c>
      <c r="G892" s="2">
        <v>180.94</v>
      </c>
      <c r="H892" s="3">
        <v>597597</v>
      </c>
      <c r="I892" s="2">
        <v>106963142.22</v>
      </c>
      <c r="J892" s="83">
        <v>-4269616892.9299998</v>
      </c>
    </row>
    <row r="893" spans="1:10" x14ac:dyDescent="0.3">
      <c r="A893" s="66">
        <v>44711</v>
      </c>
      <c r="B893" s="2">
        <v>184.82</v>
      </c>
      <c r="C893" s="5">
        <v>4.8599999999999897</v>
      </c>
      <c r="D893" s="4">
        <v>2.7006001333629601E-2</v>
      </c>
      <c r="E893" s="2">
        <v>183.44</v>
      </c>
      <c r="F893" s="2">
        <v>183.1</v>
      </c>
      <c r="G893" s="2">
        <v>185.86</v>
      </c>
      <c r="H893" s="3">
        <v>525262</v>
      </c>
      <c r="I893" s="2">
        <v>97041088.840000004</v>
      </c>
      <c r="J893" s="83">
        <v>-4172575804.0900002</v>
      </c>
    </row>
    <row r="894" spans="1:10" x14ac:dyDescent="0.3">
      <c r="A894" s="66">
        <v>44712</v>
      </c>
      <c r="B894" s="2">
        <v>184.46</v>
      </c>
      <c r="C894" s="5">
        <v>-0.359999999999985</v>
      </c>
      <c r="D894" s="4">
        <v>-1.9478411427333901E-3</v>
      </c>
      <c r="E894" s="2">
        <v>184</v>
      </c>
      <c r="F894" s="2">
        <v>183.42</v>
      </c>
      <c r="G894" s="2">
        <v>187.42</v>
      </c>
      <c r="H894" s="3">
        <v>2335439</v>
      </c>
      <c r="I894" s="2">
        <v>431238994.92000002</v>
      </c>
      <c r="J894" s="83">
        <v>-4603814799.0100002</v>
      </c>
    </row>
    <row r="895" spans="1:10" x14ac:dyDescent="0.3">
      <c r="A895" s="66">
        <v>44713</v>
      </c>
      <c r="B895" s="2">
        <v>182.44</v>
      </c>
      <c r="C895" s="5">
        <v>-2.0200000000000098</v>
      </c>
      <c r="D895" s="4">
        <v>-1.0950883660414201E-2</v>
      </c>
      <c r="E895" s="2">
        <v>185.96</v>
      </c>
      <c r="F895" s="2">
        <v>181.76</v>
      </c>
      <c r="G895" s="2">
        <v>186.4</v>
      </c>
      <c r="H895" s="3">
        <v>536496</v>
      </c>
      <c r="I895" s="2">
        <v>98313272.379999995</v>
      </c>
      <c r="J895" s="83">
        <v>-4702128071.3900003</v>
      </c>
    </row>
    <row r="896" spans="1:10" x14ac:dyDescent="0.3">
      <c r="A896" s="66">
        <v>44714</v>
      </c>
      <c r="B896" s="2">
        <v>186.6</v>
      </c>
      <c r="C896" s="5">
        <v>4.16</v>
      </c>
      <c r="D896" s="4">
        <v>2.2802017101512799E-2</v>
      </c>
      <c r="E896" s="2">
        <v>182.84</v>
      </c>
      <c r="F896" s="2">
        <v>182.72</v>
      </c>
      <c r="G896" s="2">
        <v>188.16</v>
      </c>
      <c r="H896" s="3">
        <v>521396</v>
      </c>
      <c r="I896" s="2">
        <v>97243903.760000005</v>
      </c>
      <c r="J896" s="83">
        <v>-4604884167.6300001</v>
      </c>
    </row>
    <row r="897" spans="1:10" x14ac:dyDescent="0.3">
      <c r="A897" s="66">
        <v>44715</v>
      </c>
      <c r="B897" s="2">
        <v>187.14</v>
      </c>
      <c r="C897" s="5">
        <v>0.53999999999999204</v>
      </c>
      <c r="D897" s="4">
        <v>2.8938906752411101E-3</v>
      </c>
      <c r="E897" s="2">
        <v>188.82</v>
      </c>
      <c r="F897" s="2">
        <v>186.64</v>
      </c>
      <c r="G897" s="2">
        <v>191.2</v>
      </c>
      <c r="H897" s="3">
        <v>485824</v>
      </c>
      <c r="I897" s="2">
        <v>91659324.599999994</v>
      </c>
      <c r="J897" s="83">
        <v>-4513224843.0299997</v>
      </c>
    </row>
    <row r="898" spans="1:10" x14ac:dyDescent="0.3">
      <c r="A898" s="66">
        <v>44718</v>
      </c>
      <c r="B898" s="2">
        <v>188.34</v>
      </c>
      <c r="C898" s="5">
        <v>1.2000000000000199</v>
      </c>
      <c r="D898" s="4">
        <v>6.4123116383457204E-3</v>
      </c>
      <c r="E898" s="2">
        <v>188.98</v>
      </c>
      <c r="F898" s="2">
        <v>186.74</v>
      </c>
      <c r="G898" s="2">
        <v>190.1</v>
      </c>
      <c r="H898" s="3">
        <v>364755</v>
      </c>
      <c r="I898" s="2">
        <v>68683331.859999999</v>
      </c>
      <c r="J898" s="83">
        <v>-4444541511.1700001</v>
      </c>
    </row>
    <row r="899" spans="1:10" x14ac:dyDescent="0.3">
      <c r="A899" s="66">
        <v>44719</v>
      </c>
      <c r="B899" s="2">
        <v>186</v>
      </c>
      <c r="C899" s="5">
        <v>-2.34</v>
      </c>
      <c r="D899" s="4">
        <v>-1.24243389614527E-2</v>
      </c>
      <c r="E899" s="2">
        <v>186.34</v>
      </c>
      <c r="F899" s="2">
        <v>182.56</v>
      </c>
      <c r="G899" s="2">
        <v>187.08</v>
      </c>
      <c r="H899" s="3">
        <v>582973</v>
      </c>
      <c r="I899" s="2">
        <v>107933858.7</v>
      </c>
      <c r="J899" s="83">
        <v>-4552475369.8699999</v>
      </c>
    </row>
    <row r="900" spans="1:10" x14ac:dyDescent="0.3">
      <c r="A900" s="66">
        <v>44720</v>
      </c>
      <c r="B900" s="2">
        <v>186.98</v>
      </c>
      <c r="C900" s="5">
        <v>0.97999999999998999</v>
      </c>
      <c r="D900" s="4">
        <v>5.26881720430102E-3</v>
      </c>
      <c r="E900" s="2">
        <v>188.32</v>
      </c>
      <c r="F900" s="2">
        <v>184.48</v>
      </c>
      <c r="G900" s="2">
        <v>188.84</v>
      </c>
      <c r="H900" s="3">
        <v>473052</v>
      </c>
      <c r="I900" s="2">
        <v>88395050.459999993</v>
      </c>
      <c r="J900" s="83">
        <v>-4464080319.4099998</v>
      </c>
    </row>
    <row r="901" spans="1:10" x14ac:dyDescent="0.3">
      <c r="A901" s="66">
        <v>44721</v>
      </c>
      <c r="B901" s="2">
        <v>181.4</v>
      </c>
      <c r="C901" s="5">
        <v>-5.5799999999999796</v>
      </c>
      <c r="D901" s="4">
        <v>-2.98427639319713E-2</v>
      </c>
      <c r="E901" s="2">
        <v>185</v>
      </c>
      <c r="F901" s="2">
        <v>180.72</v>
      </c>
      <c r="G901" s="2">
        <v>186.06</v>
      </c>
      <c r="H901" s="3">
        <v>732106</v>
      </c>
      <c r="I901" s="2">
        <v>133477655.2</v>
      </c>
      <c r="J901" s="83">
        <v>-4597557974.6099997</v>
      </c>
    </row>
    <row r="902" spans="1:10" x14ac:dyDescent="0.3">
      <c r="A902" s="66">
        <v>44722</v>
      </c>
      <c r="B902" s="2">
        <v>175.7</v>
      </c>
      <c r="C902" s="5">
        <v>-5.7000000000000197</v>
      </c>
      <c r="D902" s="4">
        <v>-3.1422271223814899E-2</v>
      </c>
      <c r="E902" s="2">
        <v>179.7</v>
      </c>
      <c r="F902" s="2">
        <v>175.7</v>
      </c>
      <c r="G902" s="2">
        <v>180.4</v>
      </c>
      <c r="H902" s="3">
        <v>775997</v>
      </c>
      <c r="I902" s="2">
        <v>137550182.40000001</v>
      </c>
      <c r="J902" s="83">
        <v>-4735108157.0100002</v>
      </c>
    </row>
    <row r="903" spans="1:10" x14ac:dyDescent="0.3">
      <c r="A903" s="66">
        <v>44725</v>
      </c>
      <c r="B903" s="2">
        <v>169.68</v>
      </c>
      <c r="C903" s="5">
        <v>-6.01999999999998</v>
      </c>
      <c r="D903" s="4">
        <v>-3.4262948207171198E-2</v>
      </c>
      <c r="E903" s="2">
        <v>172.04</v>
      </c>
      <c r="F903" s="2">
        <v>169.48</v>
      </c>
      <c r="G903" s="2">
        <v>174.68</v>
      </c>
      <c r="H903" s="3">
        <v>776499</v>
      </c>
      <c r="I903" s="2">
        <v>132841183.23999999</v>
      </c>
      <c r="J903" s="83">
        <v>-4867949340.25</v>
      </c>
    </row>
    <row r="904" spans="1:10" x14ac:dyDescent="0.3">
      <c r="A904" s="66">
        <v>44726</v>
      </c>
      <c r="B904" s="2">
        <v>164.54</v>
      </c>
      <c r="C904" s="5">
        <v>-5.1400000000000103</v>
      </c>
      <c r="D904" s="4">
        <v>-3.0292314945780399E-2</v>
      </c>
      <c r="E904" s="2">
        <v>167.4</v>
      </c>
      <c r="F904" s="2">
        <v>164.54</v>
      </c>
      <c r="G904" s="2">
        <v>169.5</v>
      </c>
      <c r="H904" s="3">
        <v>1062155</v>
      </c>
      <c r="I904" s="2">
        <v>176197945.18000001</v>
      </c>
      <c r="J904" s="83">
        <v>-5044147285.4300003</v>
      </c>
    </row>
    <row r="905" spans="1:10" x14ac:dyDescent="0.3">
      <c r="A905" s="66">
        <v>44727</v>
      </c>
      <c r="B905" s="2">
        <v>166.44</v>
      </c>
      <c r="C905" s="5">
        <v>1.9000000000000099</v>
      </c>
      <c r="D905" s="4">
        <v>1.15473441108545E-2</v>
      </c>
      <c r="E905" s="2">
        <v>166.44</v>
      </c>
      <c r="F905" s="2">
        <v>165.46</v>
      </c>
      <c r="G905" s="2">
        <v>169.22</v>
      </c>
      <c r="H905" s="3">
        <v>831136</v>
      </c>
      <c r="I905" s="2">
        <v>138631282.19999999</v>
      </c>
      <c r="J905" s="83">
        <v>-4905516003.2299995</v>
      </c>
    </row>
    <row r="906" spans="1:10" x14ac:dyDescent="0.3">
      <c r="A906" s="66">
        <v>44728</v>
      </c>
      <c r="B906" s="2">
        <v>162</v>
      </c>
      <c r="C906" s="5">
        <v>-4.4400000000000004</v>
      </c>
      <c r="D906" s="4">
        <v>-2.6676279740447E-2</v>
      </c>
      <c r="E906" s="2">
        <v>165.06</v>
      </c>
      <c r="F906" s="2">
        <v>160.26</v>
      </c>
      <c r="G906" s="2">
        <v>165.56</v>
      </c>
      <c r="H906" s="3">
        <v>1138297</v>
      </c>
      <c r="I906" s="2">
        <v>185242561.62</v>
      </c>
      <c r="J906" s="83">
        <v>-5090758564.8500004</v>
      </c>
    </row>
    <row r="907" spans="1:10" x14ac:dyDescent="0.3">
      <c r="A907" s="66">
        <v>44729</v>
      </c>
      <c r="B907" s="2">
        <v>166</v>
      </c>
      <c r="C907" s="5">
        <v>4</v>
      </c>
      <c r="D907" s="4">
        <v>2.4691358024691398E-2</v>
      </c>
      <c r="E907" s="2">
        <v>162.94</v>
      </c>
      <c r="F907" s="2">
        <v>162.32</v>
      </c>
      <c r="G907" s="2">
        <v>167.6</v>
      </c>
      <c r="H907" s="3">
        <v>1320969</v>
      </c>
      <c r="I907" s="2">
        <v>219144365.44</v>
      </c>
      <c r="J907" s="83">
        <v>-4871614199.4099998</v>
      </c>
    </row>
    <row r="908" spans="1:10" x14ac:dyDescent="0.3">
      <c r="A908" s="66">
        <v>44732</v>
      </c>
      <c r="B908" s="2">
        <v>166.52</v>
      </c>
      <c r="C908" s="5">
        <v>0.52000000000001001</v>
      </c>
      <c r="D908" s="4">
        <v>3.13253012048199E-3</v>
      </c>
      <c r="E908" s="2">
        <v>169</v>
      </c>
      <c r="F908" s="2">
        <v>164.96</v>
      </c>
      <c r="G908" s="2">
        <v>169.1</v>
      </c>
      <c r="H908" s="3">
        <v>326764</v>
      </c>
      <c r="I908" s="2">
        <v>54403953.020000003</v>
      </c>
      <c r="J908" s="83">
        <v>-4817210246.3900003</v>
      </c>
    </row>
    <row r="909" spans="1:10" x14ac:dyDescent="0.3">
      <c r="A909" s="66">
        <v>44733</v>
      </c>
      <c r="B909" s="2">
        <v>166.08</v>
      </c>
      <c r="C909" s="5">
        <v>-0.439999999999998</v>
      </c>
      <c r="D909" s="4">
        <v>-2.64232524621666E-3</v>
      </c>
      <c r="E909" s="2">
        <v>166.36</v>
      </c>
      <c r="F909" s="2">
        <v>165.84</v>
      </c>
      <c r="G909" s="2">
        <v>169.12</v>
      </c>
      <c r="H909" s="3">
        <v>429834</v>
      </c>
      <c r="I909" s="2">
        <v>71708442.239999995</v>
      </c>
      <c r="J909" s="83">
        <v>-4888918688.6300001</v>
      </c>
    </row>
    <row r="910" spans="1:10" x14ac:dyDescent="0.3">
      <c r="A910" s="66">
        <v>44734</v>
      </c>
      <c r="B910" s="2">
        <v>164.98</v>
      </c>
      <c r="C910" s="5">
        <v>-1.1000000000000201</v>
      </c>
      <c r="D910" s="4">
        <v>-6.6233140655107296E-3</v>
      </c>
      <c r="E910" s="2">
        <v>163.63999999999999</v>
      </c>
      <c r="F910" s="2">
        <v>161.24</v>
      </c>
      <c r="G910" s="2">
        <v>167.04</v>
      </c>
      <c r="H910" s="3">
        <v>540977</v>
      </c>
      <c r="I910" s="2">
        <v>88820174.519999996</v>
      </c>
      <c r="J910" s="83">
        <v>-4977738863.1499996</v>
      </c>
    </row>
    <row r="911" spans="1:10" x14ac:dyDescent="0.3">
      <c r="A911" s="66">
        <v>44735</v>
      </c>
      <c r="B911" s="2">
        <v>167.06</v>
      </c>
      <c r="C911" s="5">
        <v>2.0800000000000098</v>
      </c>
      <c r="D911" s="4">
        <v>1.2607588798642299E-2</v>
      </c>
      <c r="E911" s="2">
        <v>163.96</v>
      </c>
      <c r="F911" s="2">
        <v>163.6</v>
      </c>
      <c r="G911" s="2">
        <v>168.16</v>
      </c>
      <c r="H911" s="3">
        <v>778648</v>
      </c>
      <c r="I911" s="2">
        <v>129669776.88</v>
      </c>
      <c r="J911" s="83">
        <v>-4848069086.2700005</v>
      </c>
    </row>
    <row r="912" spans="1:10" x14ac:dyDescent="0.3">
      <c r="A912" s="66">
        <v>44736</v>
      </c>
      <c r="B912" s="2">
        <v>170.36</v>
      </c>
      <c r="C912" s="5">
        <v>3.30000000000001</v>
      </c>
      <c r="D912" s="4">
        <v>1.9753382018436599E-2</v>
      </c>
      <c r="E912" s="2">
        <v>166.78</v>
      </c>
      <c r="F912" s="2">
        <v>165.78</v>
      </c>
      <c r="G912" s="2">
        <v>172.78</v>
      </c>
      <c r="H912" s="3">
        <v>702379</v>
      </c>
      <c r="I912" s="2">
        <v>119231214.73999999</v>
      </c>
      <c r="J912" s="83">
        <v>-4728837871.5299997</v>
      </c>
    </row>
    <row r="913" spans="1:10" x14ac:dyDescent="0.3">
      <c r="A913" s="66">
        <v>44739</v>
      </c>
      <c r="B913" s="2">
        <v>171.88</v>
      </c>
      <c r="C913" s="5">
        <v>1.51999999999998</v>
      </c>
      <c r="D913" s="4">
        <v>8.9222822258745102E-3</v>
      </c>
      <c r="E913" s="2">
        <v>172.2</v>
      </c>
      <c r="F913" s="2">
        <v>171.24</v>
      </c>
      <c r="G913" s="2">
        <v>175.84</v>
      </c>
      <c r="H913" s="3">
        <v>512511</v>
      </c>
      <c r="I913" s="2">
        <v>88457629.299999997</v>
      </c>
      <c r="J913" s="83">
        <v>-4640380242.2299995</v>
      </c>
    </row>
    <row r="914" spans="1:10" x14ac:dyDescent="0.3">
      <c r="A914" s="66">
        <v>44740</v>
      </c>
      <c r="B914" s="2">
        <v>170.32</v>
      </c>
      <c r="C914" s="5">
        <v>-1.56</v>
      </c>
      <c r="D914" s="4">
        <v>-9.07609960437516E-3</v>
      </c>
      <c r="E914" s="2">
        <v>171.24</v>
      </c>
      <c r="F914" s="2">
        <v>169.46</v>
      </c>
      <c r="G914" s="2">
        <v>173.14</v>
      </c>
      <c r="H914" s="3">
        <v>877385</v>
      </c>
      <c r="I914" s="2">
        <v>150063764.08000001</v>
      </c>
      <c r="J914" s="83">
        <v>-4790444006.3100004</v>
      </c>
    </row>
    <row r="915" spans="1:10" x14ac:dyDescent="0.3">
      <c r="A915" s="66">
        <v>44741</v>
      </c>
      <c r="B915" s="2">
        <v>170.02</v>
      </c>
      <c r="C915" s="5">
        <v>-0.299999999999983</v>
      </c>
      <c r="D915" s="4">
        <v>-1.7613903240957199E-3</v>
      </c>
      <c r="E915" s="2">
        <v>167.06</v>
      </c>
      <c r="F915" s="2">
        <v>166.76</v>
      </c>
      <c r="G915" s="2">
        <v>171.98</v>
      </c>
      <c r="H915" s="3">
        <v>610797</v>
      </c>
      <c r="I915" s="2">
        <v>103323355.81999999</v>
      </c>
      <c r="J915" s="83">
        <v>-4893767362.1300001</v>
      </c>
    </row>
    <row r="916" spans="1:10" x14ac:dyDescent="0.3">
      <c r="A916" s="66">
        <v>44742</v>
      </c>
      <c r="B916" s="2">
        <v>168.76</v>
      </c>
      <c r="C916" s="5">
        <v>-1.26000000000002</v>
      </c>
      <c r="D916" s="4">
        <v>-7.4108928361370403E-3</v>
      </c>
      <c r="E916" s="2">
        <v>167.88</v>
      </c>
      <c r="F916" s="2">
        <v>165.16</v>
      </c>
      <c r="G916" s="2">
        <v>169.18</v>
      </c>
      <c r="H916" s="3">
        <v>810125</v>
      </c>
      <c r="I916" s="2">
        <v>135875547.31999999</v>
      </c>
      <c r="J916" s="83">
        <v>-5029642909.4499998</v>
      </c>
    </row>
    <row r="917" spans="1:10" x14ac:dyDescent="0.3">
      <c r="A917" s="66">
        <v>44743</v>
      </c>
      <c r="B917" s="2">
        <v>167.64</v>
      </c>
      <c r="C917" s="5">
        <v>-1.1200000000000001</v>
      </c>
      <c r="D917" s="4">
        <v>-6.6366437544442096E-3</v>
      </c>
      <c r="E917" s="2">
        <v>166.82</v>
      </c>
      <c r="F917" s="2">
        <v>165.7</v>
      </c>
      <c r="G917" s="2">
        <v>169.8</v>
      </c>
      <c r="H917" s="3">
        <v>541621</v>
      </c>
      <c r="I917" s="2">
        <v>90954425.680000007</v>
      </c>
      <c r="J917" s="83">
        <v>-5120597335.1300001</v>
      </c>
    </row>
    <row r="918" spans="1:10" x14ac:dyDescent="0.3">
      <c r="A918" s="66">
        <v>44746</v>
      </c>
      <c r="B918" s="2">
        <v>167.66</v>
      </c>
      <c r="C918" s="5">
        <v>2.0000000000010201E-2</v>
      </c>
      <c r="D918" s="4">
        <v>1.19303268909629E-4</v>
      </c>
      <c r="E918" s="2">
        <v>168.26</v>
      </c>
      <c r="F918" s="2">
        <v>166.54</v>
      </c>
      <c r="G918" s="2">
        <v>169.34</v>
      </c>
      <c r="H918" s="3">
        <v>293699</v>
      </c>
      <c r="I918" s="2">
        <v>49253814.840000004</v>
      </c>
      <c r="J918" s="83">
        <v>-5071343520.29</v>
      </c>
    </row>
    <row r="919" spans="1:10" x14ac:dyDescent="0.3">
      <c r="A919" s="66">
        <v>44747</v>
      </c>
      <c r="B919" s="2">
        <v>166.24</v>
      </c>
      <c r="C919" s="5">
        <v>-1.4199999999999899</v>
      </c>
      <c r="D919" s="4">
        <v>-8.4695216509601996E-3</v>
      </c>
      <c r="E919" s="2">
        <v>168.88</v>
      </c>
      <c r="F919" s="2">
        <v>165.2</v>
      </c>
      <c r="G919" s="2">
        <v>170.06</v>
      </c>
      <c r="H919" s="3">
        <v>659231</v>
      </c>
      <c r="I919" s="2">
        <v>109970668</v>
      </c>
      <c r="J919" s="83">
        <v>-5181314188.29</v>
      </c>
    </row>
    <row r="920" spans="1:10" x14ac:dyDescent="0.3">
      <c r="A920" s="66">
        <v>44748</v>
      </c>
      <c r="B920" s="2">
        <v>164.54</v>
      </c>
      <c r="C920" s="5">
        <v>-1.7000000000000199</v>
      </c>
      <c r="D920" s="4">
        <v>-1.02261790182869E-2</v>
      </c>
      <c r="E920" s="2">
        <v>166.22</v>
      </c>
      <c r="F920" s="2">
        <v>157.26</v>
      </c>
      <c r="G920" s="2">
        <v>166.48</v>
      </c>
      <c r="H920" s="3">
        <v>1197296</v>
      </c>
      <c r="I920" s="2">
        <v>195315710.88</v>
      </c>
      <c r="J920" s="83">
        <v>-5376629899.1700001</v>
      </c>
    </row>
    <row r="921" spans="1:10" x14ac:dyDescent="0.3">
      <c r="A921" s="66">
        <v>44749</v>
      </c>
      <c r="B921" s="2">
        <v>169.28</v>
      </c>
      <c r="C921" s="5">
        <v>4.74000000000001</v>
      </c>
      <c r="D921" s="4">
        <v>2.8807584781816001E-2</v>
      </c>
      <c r="E921" s="2">
        <v>164.74</v>
      </c>
      <c r="F921" s="2">
        <v>164.34</v>
      </c>
      <c r="G921" s="2">
        <v>169.84</v>
      </c>
      <c r="H921" s="3">
        <v>593396</v>
      </c>
      <c r="I921" s="2">
        <v>99972661.340000004</v>
      </c>
      <c r="J921" s="83">
        <v>-5276657237.8299999</v>
      </c>
    </row>
    <row r="922" spans="1:10" x14ac:dyDescent="0.3">
      <c r="A922" s="66">
        <v>44750</v>
      </c>
      <c r="B922" s="2">
        <v>168.46</v>
      </c>
      <c r="C922" s="5">
        <v>-0.81999999999999296</v>
      </c>
      <c r="D922" s="4">
        <v>-4.8440453686199999E-3</v>
      </c>
      <c r="E922" s="2">
        <v>168.54</v>
      </c>
      <c r="F922" s="2">
        <v>165.26</v>
      </c>
      <c r="G922" s="2">
        <v>169.7</v>
      </c>
      <c r="H922" s="3">
        <v>565195</v>
      </c>
      <c r="I922" s="2">
        <v>94864864.400000006</v>
      </c>
      <c r="J922" s="83">
        <v>-5371522102.2299995</v>
      </c>
    </row>
    <row r="923" spans="1:10" x14ac:dyDescent="0.3">
      <c r="A923" s="66">
        <v>44753</v>
      </c>
      <c r="B923" s="2">
        <v>163.08000000000001</v>
      </c>
      <c r="C923" s="5">
        <v>-5.38</v>
      </c>
      <c r="D923" s="4">
        <v>-3.1936364715659499E-2</v>
      </c>
      <c r="E923" s="2">
        <v>165.1</v>
      </c>
      <c r="F923" s="2">
        <v>162.12</v>
      </c>
      <c r="G923" s="2">
        <v>166.7</v>
      </c>
      <c r="H923" s="3">
        <v>459043</v>
      </c>
      <c r="I923" s="2">
        <v>75317735.700000003</v>
      </c>
      <c r="J923" s="83">
        <v>-5446839837.9300003</v>
      </c>
    </row>
    <row r="924" spans="1:10" x14ac:dyDescent="0.3">
      <c r="A924" s="66">
        <v>44754</v>
      </c>
      <c r="B924" s="2">
        <v>160.66</v>
      </c>
      <c r="C924" s="5">
        <v>-2.4200000000000199</v>
      </c>
      <c r="D924" s="4">
        <v>-1.4839342653912299E-2</v>
      </c>
      <c r="E924" s="2">
        <v>161.5</v>
      </c>
      <c r="F924" s="2">
        <v>158.76</v>
      </c>
      <c r="G924" s="2">
        <v>161.78</v>
      </c>
      <c r="H924" s="3">
        <v>506950</v>
      </c>
      <c r="I924" s="2">
        <v>81223698.799999997</v>
      </c>
      <c r="J924" s="83">
        <v>-5528063536.7299995</v>
      </c>
    </row>
    <row r="925" spans="1:10" x14ac:dyDescent="0.3">
      <c r="A925" s="66">
        <v>44755</v>
      </c>
      <c r="B925" s="2">
        <v>160.94</v>
      </c>
      <c r="C925" s="5">
        <v>0.28000000000000103</v>
      </c>
      <c r="D925" s="4">
        <v>1.74281090501681E-3</v>
      </c>
      <c r="E925" s="2">
        <v>160.44</v>
      </c>
      <c r="F925" s="2">
        <v>158</v>
      </c>
      <c r="G925" s="2">
        <v>163.96</v>
      </c>
      <c r="H925" s="3">
        <v>479265</v>
      </c>
      <c r="I925" s="2">
        <v>77124485.879999995</v>
      </c>
      <c r="J925" s="83">
        <v>-5450939050.8500004</v>
      </c>
    </row>
    <row r="926" spans="1:10" x14ac:dyDescent="0.3">
      <c r="A926" s="66">
        <v>44756</v>
      </c>
      <c r="B926" s="2">
        <v>154.44</v>
      </c>
      <c r="C926" s="5">
        <v>-6.5</v>
      </c>
      <c r="D926" s="4">
        <v>-4.0387722132471701E-2</v>
      </c>
      <c r="E926" s="2">
        <v>159.6</v>
      </c>
      <c r="F926" s="2">
        <v>153.52000000000001</v>
      </c>
      <c r="G926" s="2">
        <v>163.52000000000001</v>
      </c>
      <c r="H926" s="3">
        <v>625121</v>
      </c>
      <c r="I926" s="2">
        <v>97987075.719999999</v>
      </c>
      <c r="J926" s="83">
        <v>-5548926126.5699997</v>
      </c>
    </row>
    <row r="927" spans="1:10" x14ac:dyDescent="0.3">
      <c r="A927" s="66">
        <v>44757</v>
      </c>
      <c r="B927" s="2">
        <v>160.96</v>
      </c>
      <c r="C927" s="5">
        <v>6.5200000000000102</v>
      </c>
      <c r="D927" s="4">
        <v>4.2217042217042297E-2</v>
      </c>
      <c r="E927" s="2">
        <v>155.16</v>
      </c>
      <c r="F927" s="2">
        <v>153.68</v>
      </c>
      <c r="G927" s="2">
        <v>160.96</v>
      </c>
      <c r="H927" s="3">
        <v>660236</v>
      </c>
      <c r="I927" s="2">
        <v>104655218.56</v>
      </c>
      <c r="J927" s="83">
        <v>-5444270908.0100002</v>
      </c>
    </row>
    <row r="928" spans="1:10" x14ac:dyDescent="0.3">
      <c r="A928" s="66">
        <v>44760</v>
      </c>
      <c r="B928" s="2">
        <v>165.18</v>
      </c>
      <c r="C928" s="5">
        <v>4.22</v>
      </c>
      <c r="D928" s="4">
        <v>2.6217693836978102E-2</v>
      </c>
      <c r="E928" s="2">
        <v>161.6</v>
      </c>
      <c r="F928" s="2">
        <v>161.1</v>
      </c>
      <c r="G928" s="2">
        <v>166.68</v>
      </c>
      <c r="H928" s="3">
        <v>359066</v>
      </c>
      <c r="I928" s="2">
        <v>59193221.240000002</v>
      </c>
      <c r="J928" s="83">
        <v>-5385077686.7700005</v>
      </c>
    </row>
    <row r="929" spans="1:10" x14ac:dyDescent="0.3">
      <c r="A929" s="66">
        <v>44761</v>
      </c>
      <c r="B929" s="2">
        <v>175.92</v>
      </c>
      <c r="C929" s="5">
        <v>10.74</v>
      </c>
      <c r="D929" s="4">
        <v>6.5019978205593798E-2</v>
      </c>
      <c r="E929" s="2">
        <v>164</v>
      </c>
      <c r="F929" s="2">
        <v>163.46</v>
      </c>
      <c r="G929" s="2">
        <v>175.92</v>
      </c>
      <c r="H929" s="3">
        <v>869024</v>
      </c>
      <c r="I929" s="2">
        <v>150739329.58000001</v>
      </c>
      <c r="J929" s="83">
        <v>-5234338357.1899996</v>
      </c>
    </row>
    <row r="930" spans="1:10" x14ac:dyDescent="0.3">
      <c r="A930" s="66">
        <v>44762</v>
      </c>
      <c r="B930" s="2">
        <v>173.9</v>
      </c>
      <c r="C930" s="5">
        <v>-2.01999999999998</v>
      </c>
      <c r="D930" s="4">
        <v>-1.14824920418371E-2</v>
      </c>
      <c r="E930" s="2">
        <v>176.56</v>
      </c>
      <c r="F930" s="2">
        <v>171.86</v>
      </c>
      <c r="G930" s="2">
        <v>178.14</v>
      </c>
      <c r="H930" s="3">
        <v>603905</v>
      </c>
      <c r="I930" s="2">
        <v>105327353.45999999</v>
      </c>
      <c r="J930" s="83">
        <v>-5339665710.6499996</v>
      </c>
    </row>
    <row r="931" spans="1:10" x14ac:dyDescent="0.3">
      <c r="A931" s="66">
        <v>44763</v>
      </c>
      <c r="B931" s="2">
        <v>175.08</v>
      </c>
      <c r="C931" s="5">
        <v>1.1800000000000099</v>
      </c>
      <c r="D931" s="4">
        <v>6.7855089131685304E-3</v>
      </c>
      <c r="E931" s="2">
        <v>173.44</v>
      </c>
      <c r="F931" s="2">
        <v>171.4</v>
      </c>
      <c r="G931" s="2">
        <v>175.12</v>
      </c>
      <c r="H931" s="3">
        <v>358453</v>
      </c>
      <c r="I931" s="2">
        <v>62326736.240000002</v>
      </c>
      <c r="J931" s="83">
        <v>-5277338974.4099998</v>
      </c>
    </row>
    <row r="932" spans="1:10" x14ac:dyDescent="0.3">
      <c r="A932" s="66">
        <v>44764</v>
      </c>
      <c r="B932" s="2">
        <v>176.62</v>
      </c>
      <c r="C932" s="5">
        <v>1.53999999999999</v>
      </c>
      <c r="D932" s="4">
        <v>8.7959789810371902E-3</v>
      </c>
      <c r="E932" s="2">
        <v>174.82</v>
      </c>
      <c r="F932" s="2">
        <v>174</v>
      </c>
      <c r="G932" s="2">
        <v>179.62</v>
      </c>
      <c r="H932" s="3">
        <v>529734</v>
      </c>
      <c r="I932" s="2">
        <v>93972258.099999994</v>
      </c>
      <c r="J932" s="83">
        <v>-5183366716.3100004</v>
      </c>
    </row>
    <row r="933" spans="1:10" x14ac:dyDescent="0.3">
      <c r="A933" s="66">
        <v>44767</v>
      </c>
      <c r="B933" s="2">
        <v>176.02</v>
      </c>
      <c r="C933" s="5">
        <v>-0.59999999999999398</v>
      </c>
      <c r="D933" s="4">
        <v>-3.3971237685425999E-3</v>
      </c>
      <c r="E933" s="2">
        <v>175.14</v>
      </c>
      <c r="F933" s="2">
        <v>174.66</v>
      </c>
      <c r="G933" s="2">
        <v>178.8</v>
      </c>
      <c r="H933" s="3">
        <v>295123</v>
      </c>
      <c r="I933" s="2">
        <v>52111413.359999999</v>
      </c>
      <c r="J933" s="83">
        <v>-5235478129.6700001</v>
      </c>
    </row>
    <row r="934" spans="1:10" x14ac:dyDescent="0.3">
      <c r="A934" s="66">
        <v>44768</v>
      </c>
      <c r="B934" s="2">
        <v>169.72</v>
      </c>
      <c r="C934" s="5">
        <v>-6.3000000000000096</v>
      </c>
      <c r="D934" s="4">
        <v>-3.5791387342347498E-2</v>
      </c>
      <c r="E934" s="2">
        <v>174.8</v>
      </c>
      <c r="F934" s="2">
        <v>169.42</v>
      </c>
      <c r="G934" s="2">
        <v>175.36</v>
      </c>
      <c r="H934" s="3">
        <v>573987</v>
      </c>
      <c r="I934" s="2">
        <v>98108827.980000004</v>
      </c>
      <c r="J934" s="83">
        <v>-5333586957.6499996</v>
      </c>
    </row>
    <row r="935" spans="1:10" x14ac:dyDescent="0.3">
      <c r="A935" s="66">
        <v>44769</v>
      </c>
      <c r="B935" s="2">
        <v>161.06</v>
      </c>
      <c r="C935" s="5">
        <v>-8.66</v>
      </c>
      <c r="D935" s="4">
        <v>-5.10252180061277E-2</v>
      </c>
      <c r="E935" s="2">
        <v>163.24</v>
      </c>
      <c r="F935" s="2">
        <v>159.4</v>
      </c>
      <c r="G935" s="2">
        <v>165.36</v>
      </c>
      <c r="H935" s="3">
        <v>1358617</v>
      </c>
      <c r="I935" s="2">
        <v>220000801.13999999</v>
      </c>
      <c r="J935" s="83">
        <v>-5553587758.79</v>
      </c>
    </row>
    <row r="936" spans="1:10" x14ac:dyDescent="0.3">
      <c r="A936" s="66">
        <v>44770</v>
      </c>
      <c r="B936" s="2">
        <v>166.34</v>
      </c>
      <c r="C936" s="5">
        <v>5.28</v>
      </c>
      <c r="D936" s="4">
        <v>3.27828138581895E-2</v>
      </c>
      <c r="E936" s="2">
        <v>160.63999999999999</v>
      </c>
      <c r="F936" s="2">
        <v>160.63999999999999</v>
      </c>
      <c r="G936" s="2">
        <v>167.88</v>
      </c>
      <c r="H936" s="3">
        <v>683581</v>
      </c>
      <c r="I936" s="2">
        <v>113037523</v>
      </c>
      <c r="J936" s="83">
        <v>-5440550235.79</v>
      </c>
    </row>
    <row r="937" spans="1:10" x14ac:dyDescent="0.3">
      <c r="A937" s="66">
        <v>44771</v>
      </c>
      <c r="B937" s="2">
        <v>167.8</v>
      </c>
      <c r="C937" s="5">
        <v>1.46000000000001</v>
      </c>
      <c r="D937" s="4">
        <v>8.7772033185043192E-3</v>
      </c>
      <c r="E937" s="2">
        <v>164.82</v>
      </c>
      <c r="F937" s="2">
        <v>162.88</v>
      </c>
      <c r="G937" s="2">
        <v>167.8</v>
      </c>
      <c r="H937" s="3">
        <v>954280</v>
      </c>
      <c r="I937" s="2">
        <v>158303199.41999999</v>
      </c>
      <c r="J937" s="83">
        <v>-5282247036.3699999</v>
      </c>
    </row>
    <row r="938" spans="1:10" x14ac:dyDescent="0.3">
      <c r="A938" s="66">
        <v>44774</v>
      </c>
      <c r="B938" s="2">
        <v>170.92</v>
      </c>
      <c r="C938" s="5">
        <v>3.1199999999999801</v>
      </c>
      <c r="D938" s="4">
        <v>1.8593563766388401E-2</v>
      </c>
      <c r="E938" s="2">
        <v>167.8</v>
      </c>
      <c r="F938" s="2">
        <v>166.68</v>
      </c>
      <c r="G938" s="2">
        <v>173.18</v>
      </c>
      <c r="H938" s="3">
        <v>616274</v>
      </c>
      <c r="I938" s="2">
        <v>105317475</v>
      </c>
      <c r="J938" s="83">
        <v>-5176929561.3699999</v>
      </c>
    </row>
    <row r="939" spans="1:10" x14ac:dyDescent="0.3">
      <c r="A939" s="66">
        <v>44775</v>
      </c>
      <c r="B939" s="2">
        <v>167.08</v>
      </c>
      <c r="C939" s="5">
        <v>-3.8399999999999799</v>
      </c>
      <c r="D939" s="4">
        <v>-2.24666510648255E-2</v>
      </c>
      <c r="E939" s="2">
        <v>170.42</v>
      </c>
      <c r="F939" s="2">
        <v>165</v>
      </c>
      <c r="G939" s="2">
        <v>170.68</v>
      </c>
      <c r="H939" s="3">
        <v>473777</v>
      </c>
      <c r="I939" s="2">
        <v>79000263.900000006</v>
      </c>
      <c r="J939" s="83">
        <v>-5255929825.2700005</v>
      </c>
    </row>
    <row r="940" spans="1:10" x14ac:dyDescent="0.3">
      <c r="A940" s="66">
        <v>44776</v>
      </c>
      <c r="B940" s="2">
        <v>171</v>
      </c>
      <c r="C940" s="5">
        <v>3.9199999999999902</v>
      </c>
      <c r="D940" s="4">
        <v>2.34618146995451E-2</v>
      </c>
      <c r="E940" s="2">
        <v>166.2</v>
      </c>
      <c r="F940" s="2">
        <v>165.32</v>
      </c>
      <c r="G940" s="2">
        <v>171.28</v>
      </c>
      <c r="H940" s="3">
        <v>533326</v>
      </c>
      <c r="I940" s="2">
        <v>90752845.859999999</v>
      </c>
      <c r="J940" s="83">
        <v>-5165176979.4099998</v>
      </c>
    </row>
    <row r="941" spans="1:10" x14ac:dyDescent="0.3">
      <c r="A941" s="66">
        <v>44777</v>
      </c>
      <c r="B941" s="2">
        <v>175.24</v>
      </c>
      <c r="C941" s="5">
        <v>4.24000000000001</v>
      </c>
      <c r="D941" s="4">
        <v>2.4795321637426999E-2</v>
      </c>
      <c r="E941" s="2">
        <v>170.24</v>
      </c>
      <c r="F941" s="2">
        <v>170.14</v>
      </c>
      <c r="G941" s="2">
        <v>178.6</v>
      </c>
      <c r="H941" s="3">
        <v>528099</v>
      </c>
      <c r="I941" s="2">
        <v>92508569.819999993</v>
      </c>
      <c r="J941" s="83">
        <v>-5072668409.5900002</v>
      </c>
    </row>
    <row r="942" spans="1:10" x14ac:dyDescent="0.3">
      <c r="A942" s="66">
        <v>44778</v>
      </c>
      <c r="B942" s="2">
        <v>171.56</v>
      </c>
      <c r="C942" s="5">
        <v>-3.6800000000000099</v>
      </c>
      <c r="D942" s="4">
        <v>-2.0999771741611498E-2</v>
      </c>
      <c r="E942" s="2">
        <v>175.36</v>
      </c>
      <c r="F942" s="2">
        <v>171.2</v>
      </c>
      <c r="G942" s="2">
        <v>178.06</v>
      </c>
      <c r="H942" s="3">
        <v>483964</v>
      </c>
      <c r="I942" s="2">
        <v>83836861.620000005</v>
      </c>
      <c r="J942" s="83">
        <v>-5156505271.21</v>
      </c>
    </row>
    <row r="943" spans="1:10" x14ac:dyDescent="0.3">
      <c r="A943" s="66">
        <v>44781</v>
      </c>
      <c r="B943" s="2">
        <v>175.1</v>
      </c>
      <c r="C943" s="5">
        <v>3.5399999999999898</v>
      </c>
      <c r="D943" s="4">
        <v>2.0634180461646001E-2</v>
      </c>
      <c r="E943" s="2">
        <v>173</v>
      </c>
      <c r="F943" s="2">
        <v>172.32</v>
      </c>
      <c r="G943" s="2">
        <v>175.54</v>
      </c>
      <c r="H943" s="3">
        <v>347828</v>
      </c>
      <c r="I943" s="2">
        <v>60691582.840000004</v>
      </c>
      <c r="J943" s="83">
        <v>-5095813688.3699999</v>
      </c>
    </row>
    <row r="944" spans="1:10" x14ac:dyDescent="0.3">
      <c r="A944" s="66">
        <v>44782</v>
      </c>
      <c r="B944" s="2">
        <v>169</v>
      </c>
      <c r="C944" s="5">
        <v>-6.0999999999999899</v>
      </c>
      <c r="D944" s="4">
        <v>-3.48372358652198E-2</v>
      </c>
      <c r="E944" s="2">
        <v>175.62</v>
      </c>
      <c r="F944" s="2">
        <v>169</v>
      </c>
      <c r="G944" s="2">
        <v>176.2</v>
      </c>
      <c r="H944" s="3">
        <v>588217</v>
      </c>
      <c r="I944" s="2">
        <v>100827979.90000001</v>
      </c>
      <c r="J944" s="83">
        <v>-5196641668.2700005</v>
      </c>
    </row>
    <row r="945" spans="1:10" x14ac:dyDescent="0.3">
      <c r="A945" s="66">
        <v>44783</v>
      </c>
      <c r="B945" s="2">
        <v>173.36</v>
      </c>
      <c r="C945" s="5">
        <v>4.3600000000000101</v>
      </c>
      <c r="D945" s="4">
        <v>2.57988165680474E-2</v>
      </c>
      <c r="E945" s="2">
        <v>167.34</v>
      </c>
      <c r="F945" s="2">
        <v>164.12</v>
      </c>
      <c r="G945" s="2">
        <v>173.6</v>
      </c>
      <c r="H945" s="3">
        <v>495610</v>
      </c>
      <c r="I945" s="2">
        <v>84295091.959999993</v>
      </c>
      <c r="J945" s="83">
        <v>-5112346576.3100004</v>
      </c>
    </row>
    <row r="946" spans="1:10" x14ac:dyDescent="0.3">
      <c r="A946" s="66">
        <v>44784</v>
      </c>
      <c r="B946" s="2">
        <v>172.02</v>
      </c>
      <c r="C946" s="5">
        <v>-1.34</v>
      </c>
      <c r="D946" s="4">
        <v>-7.7295800646054597E-3</v>
      </c>
      <c r="E946" s="2">
        <v>174.5</v>
      </c>
      <c r="F946" s="2">
        <v>171.22</v>
      </c>
      <c r="G946" s="2">
        <v>176.04</v>
      </c>
      <c r="H946" s="3">
        <v>311230</v>
      </c>
      <c r="I946" s="2">
        <v>53697622.939999998</v>
      </c>
      <c r="J946" s="83">
        <v>-5166044199.25</v>
      </c>
    </row>
    <row r="947" spans="1:10" x14ac:dyDescent="0.3">
      <c r="A947" s="66">
        <v>44785</v>
      </c>
      <c r="B947" s="2">
        <v>173.2</v>
      </c>
      <c r="C947" s="5">
        <v>1.17999999999998</v>
      </c>
      <c r="D947" s="4">
        <v>6.8596674805253902E-3</v>
      </c>
      <c r="E947" s="2">
        <v>171.9</v>
      </c>
      <c r="F947" s="2">
        <v>170.14</v>
      </c>
      <c r="G947" s="2">
        <v>173.28</v>
      </c>
      <c r="H947" s="3">
        <v>451156</v>
      </c>
      <c r="I947" s="2">
        <v>77804672.980000004</v>
      </c>
      <c r="J947" s="83">
        <v>-5088239526.2700005</v>
      </c>
    </row>
    <row r="948" spans="1:10" x14ac:dyDescent="0.3">
      <c r="A948" s="66">
        <v>44788</v>
      </c>
      <c r="B948" s="2">
        <v>172.94</v>
      </c>
      <c r="C948" s="5">
        <v>-0.25999999999999102</v>
      </c>
      <c r="D948" s="4">
        <v>-1.50115473441103E-3</v>
      </c>
      <c r="E948" s="2">
        <v>173.98</v>
      </c>
      <c r="F948" s="2">
        <v>171.32</v>
      </c>
      <c r="G948" s="2">
        <v>174.96</v>
      </c>
      <c r="H948" s="3">
        <v>223310</v>
      </c>
      <c r="I948" s="2">
        <v>38557335.039999999</v>
      </c>
      <c r="J948" s="83">
        <v>-5126796861.3100004</v>
      </c>
    </row>
    <row r="949" spans="1:10" x14ac:dyDescent="0.3">
      <c r="A949" s="66">
        <v>44789</v>
      </c>
      <c r="B949" s="2">
        <v>173.36</v>
      </c>
      <c r="C949" s="5">
        <v>0.42000000000001603</v>
      </c>
      <c r="D949" s="4">
        <v>2.4285879495779799E-3</v>
      </c>
      <c r="E949" s="2">
        <v>173</v>
      </c>
      <c r="F949" s="2">
        <v>170.04</v>
      </c>
      <c r="G949" s="2">
        <v>173.36</v>
      </c>
      <c r="H949" s="3">
        <v>381856</v>
      </c>
      <c r="I949" s="2">
        <v>65732373.740000002</v>
      </c>
      <c r="J949" s="83">
        <v>-5061064487.5699997</v>
      </c>
    </row>
    <row r="950" spans="1:10" x14ac:dyDescent="0.3">
      <c r="A950" s="66">
        <v>44790</v>
      </c>
      <c r="B950" s="2">
        <v>169.1</v>
      </c>
      <c r="C950" s="5">
        <v>-4.2600000000000202</v>
      </c>
      <c r="D950" s="4">
        <v>-2.4573142593447301E-2</v>
      </c>
      <c r="E950" s="2">
        <v>174</v>
      </c>
      <c r="F950" s="2">
        <v>168.62</v>
      </c>
      <c r="G950" s="2">
        <v>176.14</v>
      </c>
      <c r="H950" s="3">
        <v>486867</v>
      </c>
      <c r="I950" s="2">
        <v>83346295.760000005</v>
      </c>
      <c r="J950" s="83">
        <v>-5144410783.3299999</v>
      </c>
    </row>
    <row r="951" spans="1:10" x14ac:dyDescent="0.3">
      <c r="A951" s="66">
        <v>44791</v>
      </c>
      <c r="B951" s="2">
        <v>167.52</v>
      </c>
      <c r="C951" s="5">
        <v>-1.5799999999999801</v>
      </c>
      <c r="D951" s="4">
        <v>-9.3435836782967702E-3</v>
      </c>
      <c r="E951" s="2">
        <v>169.88</v>
      </c>
      <c r="F951" s="2">
        <v>166.08</v>
      </c>
      <c r="G951" s="2">
        <v>171.68</v>
      </c>
      <c r="H951" s="3">
        <v>437516</v>
      </c>
      <c r="I951" s="2">
        <v>73539804.159999996</v>
      </c>
      <c r="J951" s="83">
        <v>-5217950587.4899998</v>
      </c>
    </row>
    <row r="952" spans="1:10" x14ac:dyDescent="0.3">
      <c r="A952" s="66">
        <v>44792</v>
      </c>
      <c r="B952" s="2">
        <v>165.6</v>
      </c>
      <c r="C952" s="5">
        <v>-1.9200000000000199</v>
      </c>
      <c r="D952" s="4">
        <v>-1.1461318051576E-2</v>
      </c>
      <c r="E952" s="2">
        <v>165.12</v>
      </c>
      <c r="F952" s="2">
        <v>165</v>
      </c>
      <c r="G952" s="2">
        <v>168.2</v>
      </c>
      <c r="H952" s="3">
        <v>570552</v>
      </c>
      <c r="I952" s="2">
        <v>94780185.459999993</v>
      </c>
      <c r="J952" s="83">
        <v>-5312730772.9499998</v>
      </c>
    </row>
    <row r="953" spans="1:10" x14ac:dyDescent="0.3">
      <c r="A953" s="66">
        <v>44795</v>
      </c>
      <c r="B953" s="2">
        <v>156.97999999999999</v>
      </c>
      <c r="C953" s="5">
        <v>-8.6199999999999992</v>
      </c>
      <c r="D953" s="4">
        <v>-5.2053140096618399E-2</v>
      </c>
      <c r="E953" s="2">
        <v>164.3</v>
      </c>
      <c r="F953" s="2">
        <v>156.62</v>
      </c>
      <c r="G953" s="2">
        <v>164.46</v>
      </c>
      <c r="H953" s="3">
        <v>934988</v>
      </c>
      <c r="I953" s="2">
        <v>148489010.86000001</v>
      </c>
      <c r="J953" s="83">
        <v>-5461219783.8100004</v>
      </c>
    </row>
    <row r="954" spans="1:10" x14ac:dyDescent="0.3">
      <c r="A954" s="66">
        <v>44796</v>
      </c>
      <c r="B954" s="2">
        <v>156.30000000000001</v>
      </c>
      <c r="C954" s="5">
        <v>-0.67999999999997796</v>
      </c>
      <c r="D954" s="4">
        <v>-4.3317620078989604E-3</v>
      </c>
      <c r="E954" s="2">
        <v>156.82</v>
      </c>
      <c r="F954" s="2">
        <v>155.76</v>
      </c>
      <c r="G954" s="2">
        <v>159.96</v>
      </c>
      <c r="H954" s="3">
        <v>646467</v>
      </c>
      <c r="I954" s="2">
        <v>101462901.92</v>
      </c>
      <c r="J954" s="83">
        <v>-5562682685.7299995</v>
      </c>
    </row>
    <row r="955" spans="1:10" x14ac:dyDescent="0.3">
      <c r="A955" s="66">
        <v>44797</v>
      </c>
      <c r="B955" s="2">
        <v>158.84</v>
      </c>
      <c r="C955" s="5">
        <v>2.5399999999999898</v>
      </c>
      <c r="D955" s="4">
        <v>1.6250799744081799E-2</v>
      </c>
      <c r="E955" s="2">
        <v>155.5</v>
      </c>
      <c r="F955" s="2">
        <v>153.52000000000001</v>
      </c>
      <c r="G955" s="2">
        <v>159.1</v>
      </c>
      <c r="H955" s="3">
        <v>405098</v>
      </c>
      <c r="I955" s="2">
        <v>63790815.340000004</v>
      </c>
      <c r="J955" s="83">
        <v>-5498891870.3900003</v>
      </c>
    </row>
    <row r="956" spans="1:10" x14ac:dyDescent="0.3">
      <c r="A956" s="66">
        <v>44798</v>
      </c>
      <c r="B956" s="2">
        <v>158</v>
      </c>
      <c r="C956" s="5">
        <v>-0.84000000000000297</v>
      </c>
      <c r="D956" s="4">
        <v>-5.2883404683958897E-3</v>
      </c>
      <c r="E956" s="2">
        <v>160</v>
      </c>
      <c r="F956" s="2">
        <v>156.91999999999999</v>
      </c>
      <c r="G956" s="2">
        <v>160.36000000000001</v>
      </c>
      <c r="H956" s="3">
        <v>350210</v>
      </c>
      <c r="I956" s="2">
        <v>55367863.979999997</v>
      </c>
      <c r="J956" s="83">
        <v>-5554259734.3699999</v>
      </c>
    </row>
    <row r="957" spans="1:10" x14ac:dyDescent="0.3">
      <c r="A957" s="66">
        <v>44799</v>
      </c>
      <c r="B957" s="2">
        <v>151.54</v>
      </c>
      <c r="C957" s="5">
        <v>-6.4600000000000097</v>
      </c>
      <c r="D957" s="4">
        <v>-4.08860759493671E-2</v>
      </c>
      <c r="E957" s="2">
        <v>159.41999999999999</v>
      </c>
      <c r="F957" s="2">
        <v>150.46</v>
      </c>
      <c r="G957" s="2">
        <v>159.5</v>
      </c>
      <c r="H957" s="3">
        <v>633008</v>
      </c>
      <c r="I957" s="2">
        <v>96982612.819999993</v>
      </c>
      <c r="J957" s="83">
        <v>-5651242347.1899996</v>
      </c>
    </row>
    <row r="958" spans="1:10" x14ac:dyDescent="0.3">
      <c r="A958" s="66">
        <v>44802</v>
      </c>
      <c r="B958" s="2">
        <v>148.28</v>
      </c>
      <c r="C958" s="5">
        <v>-3.25999999999999</v>
      </c>
      <c r="D958" s="4">
        <v>-2.1512471954599401E-2</v>
      </c>
      <c r="E958" s="2">
        <v>150.1</v>
      </c>
      <c r="F958" s="2">
        <v>148.28</v>
      </c>
      <c r="G958" s="2">
        <v>151.6</v>
      </c>
      <c r="H958" s="3">
        <v>605025</v>
      </c>
      <c r="I958" s="2">
        <v>90173879.359999999</v>
      </c>
      <c r="J958" s="83">
        <v>-5741416226.5500002</v>
      </c>
    </row>
    <row r="959" spans="1:10" x14ac:dyDescent="0.3">
      <c r="A959" s="66">
        <v>44803</v>
      </c>
      <c r="B959" s="2">
        <v>151.54</v>
      </c>
      <c r="C959" s="5">
        <v>3.25999999999999</v>
      </c>
      <c r="D959" s="4">
        <v>2.1985432964661399E-2</v>
      </c>
      <c r="E959" s="2">
        <v>149.04</v>
      </c>
      <c r="F959" s="2">
        <v>147.80000000000001</v>
      </c>
      <c r="G959" s="2">
        <v>154</v>
      </c>
      <c r="H959" s="3">
        <v>521746</v>
      </c>
      <c r="I959" s="2">
        <v>79040090.980000004</v>
      </c>
      <c r="J959" s="83">
        <v>-5662376135.5699997</v>
      </c>
    </row>
    <row r="960" spans="1:10" x14ac:dyDescent="0.3">
      <c r="A960" s="66">
        <v>44804</v>
      </c>
      <c r="B960" s="2">
        <v>148.28</v>
      </c>
      <c r="C960" s="5">
        <v>-3.25999999999999</v>
      </c>
      <c r="D960" s="4">
        <v>-2.1512471954599401E-2</v>
      </c>
      <c r="E960" s="2">
        <v>152.38</v>
      </c>
      <c r="F960" s="2">
        <v>148.1</v>
      </c>
      <c r="G960" s="2">
        <v>152.62</v>
      </c>
      <c r="H960" s="3">
        <v>648649</v>
      </c>
      <c r="I960" s="2">
        <v>96546334.959999993</v>
      </c>
      <c r="J960" s="83">
        <v>-5758922470.5299997</v>
      </c>
    </row>
    <row r="961" spans="1:10" x14ac:dyDescent="0.3">
      <c r="A961" s="66">
        <v>44805</v>
      </c>
      <c r="B961" s="2">
        <v>145.16</v>
      </c>
      <c r="C961" s="5">
        <v>-3.12</v>
      </c>
      <c r="D961" s="4">
        <v>-2.1041273266792601E-2</v>
      </c>
      <c r="E961" s="2">
        <v>146.69999999999999</v>
      </c>
      <c r="F961" s="2">
        <v>143.66</v>
      </c>
      <c r="G961" s="2">
        <v>147.02000000000001</v>
      </c>
      <c r="H961" s="3">
        <v>631030</v>
      </c>
      <c r="I961" s="2">
        <v>91741451.480000004</v>
      </c>
      <c r="J961" s="83">
        <v>-5850663922.0100002</v>
      </c>
    </row>
    <row r="962" spans="1:10" x14ac:dyDescent="0.3">
      <c r="A962" s="66">
        <v>44806</v>
      </c>
      <c r="B962" s="2">
        <v>148.28</v>
      </c>
      <c r="C962" s="5">
        <v>3.12</v>
      </c>
      <c r="D962" s="4">
        <v>2.1493524386883501E-2</v>
      </c>
      <c r="E962" s="2">
        <v>147.22</v>
      </c>
      <c r="F962" s="2">
        <v>143.36000000000001</v>
      </c>
      <c r="G962" s="2">
        <v>149.12</v>
      </c>
      <c r="H962" s="3">
        <v>618112</v>
      </c>
      <c r="I962" s="2">
        <v>90582155.939999998</v>
      </c>
      <c r="J962" s="83">
        <v>-5760081766.0699997</v>
      </c>
    </row>
    <row r="963" spans="1:10" x14ac:dyDescent="0.3">
      <c r="A963" s="66">
        <v>44809</v>
      </c>
      <c r="B963" s="2">
        <v>145.19999999999999</v>
      </c>
      <c r="C963" s="5">
        <v>-3.0800000000000098</v>
      </c>
      <c r="D963" s="4">
        <v>-2.0771513353115799E-2</v>
      </c>
      <c r="E963" s="2">
        <v>144.06</v>
      </c>
      <c r="F963" s="2">
        <v>142.44</v>
      </c>
      <c r="G963" s="2">
        <v>146.06</v>
      </c>
      <c r="H963" s="3">
        <v>539463</v>
      </c>
      <c r="I963" s="2">
        <v>77983509.019999996</v>
      </c>
      <c r="J963" s="83">
        <v>-5838065275.0900002</v>
      </c>
    </row>
    <row r="964" spans="1:10" x14ac:dyDescent="0.3">
      <c r="A964" s="66">
        <v>44810</v>
      </c>
      <c r="B964" s="2">
        <v>144.36000000000001</v>
      </c>
      <c r="C964" s="5">
        <v>-0.83999999999997499</v>
      </c>
      <c r="D964" s="4">
        <v>-5.7851239669419801E-3</v>
      </c>
      <c r="E964" s="2">
        <v>142.82</v>
      </c>
      <c r="F964" s="2">
        <v>142.69999999999999</v>
      </c>
      <c r="G964" s="2">
        <v>146.74</v>
      </c>
      <c r="H964" s="3">
        <v>490248</v>
      </c>
      <c r="I964" s="2">
        <v>70785157.120000005</v>
      </c>
      <c r="J964" s="83">
        <v>-5908850432.21</v>
      </c>
    </row>
    <row r="965" spans="1:10" x14ac:dyDescent="0.3">
      <c r="A965" s="66">
        <v>44811</v>
      </c>
      <c r="B965" s="2">
        <v>141.97999999999999</v>
      </c>
      <c r="C965" s="5">
        <v>-2.3800000000000199</v>
      </c>
      <c r="D965" s="4">
        <v>-1.6486561374342099E-2</v>
      </c>
      <c r="E965" s="2">
        <v>143</v>
      </c>
      <c r="F965" s="2">
        <v>140.02000000000001</v>
      </c>
      <c r="G965" s="2">
        <v>143.84</v>
      </c>
      <c r="H965" s="3">
        <v>811122</v>
      </c>
      <c r="I965" s="2">
        <v>114835734.36</v>
      </c>
      <c r="J965" s="83">
        <v>-6023686166.5699997</v>
      </c>
    </row>
    <row r="966" spans="1:10" x14ac:dyDescent="0.3">
      <c r="A966" s="66">
        <v>44812</v>
      </c>
      <c r="B966" s="2">
        <v>142.36000000000001</v>
      </c>
      <c r="C966" s="5">
        <v>0.38000000000002399</v>
      </c>
      <c r="D966" s="4">
        <v>2.6764333004650198E-3</v>
      </c>
      <c r="E966" s="2">
        <v>142.66</v>
      </c>
      <c r="F966" s="2">
        <v>138.5</v>
      </c>
      <c r="G966" s="2">
        <v>143.5</v>
      </c>
      <c r="H966" s="3">
        <v>739308</v>
      </c>
      <c r="I966" s="2">
        <v>104355369.78</v>
      </c>
      <c r="J966" s="83">
        <v>-5919330796.79</v>
      </c>
    </row>
    <row r="967" spans="1:10" x14ac:dyDescent="0.3">
      <c r="A967" s="66">
        <v>44813</v>
      </c>
      <c r="B967" s="2">
        <v>145.36000000000001</v>
      </c>
      <c r="C967" s="5">
        <v>3</v>
      </c>
      <c r="D967" s="4">
        <v>2.10733352065187E-2</v>
      </c>
      <c r="E967" s="2">
        <v>142.28</v>
      </c>
      <c r="F967" s="2">
        <v>141.76</v>
      </c>
      <c r="G967" s="2">
        <v>146.76</v>
      </c>
      <c r="H967" s="3">
        <v>625105</v>
      </c>
      <c r="I967" s="2">
        <v>90759671.799999997</v>
      </c>
      <c r="J967" s="83">
        <v>-5828571124.9899998</v>
      </c>
    </row>
    <row r="968" spans="1:10" x14ac:dyDescent="0.3">
      <c r="A968" s="66">
        <v>44816</v>
      </c>
      <c r="B968" s="2">
        <v>149.22</v>
      </c>
      <c r="C968" s="5">
        <v>3.8599999999999901</v>
      </c>
      <c r="D968" s="4">
        <v>2.65547605943862E-2</v>
      </c>
      <c r="E968" s="2">
        <v>146.54</v>
      </c>
      <c r="F968" s="2">
        <v>145.78</v>
      </c>
      <c r="G968" s="2">
        <v>151.63999999999999</v>
      </c>
      <c r="H968" s="3">
        <v>565222</v>
      </c>
      <c r="I968" s="2">
        <v>84177835.760000005</v>
      </c>
      <c r="J968" s="83">
        <v>-5744393289.2299995</v>
      </c>
    </row>
    <row r="969" spans="1:10" x14ac:dyDescent="0.3">
      <c r="A969" s="66">
        <v>44817</v>
      </c>
      <c r="B969" s="2">
        <v>142.9</v>
      </c>
      <c r="C969" s="5">
        <v>-6.3199999999999896</v>
      </c>
      <c r="D969" s="4">
        <v>-4.2353571907251003E-2</v>
      </c>
      <c r="E969" s="2">
        <v>151.16</v>
      </c>
      <c r="F969" s="2">
        <v>142.9</v>
      </c>
      <c r="G969" s="2">
        <v>151.63999999999999</v>
      </c>
      <c r="H969" s="3">
        <v>706808</v>
      </c>
      <c r="I969" s="2">
        <v>103030426.04000001</v>
      </c>
      <c r="J969" s="83">
        <v>-5847423715.2700005</v>
      </c>
    </row>
    <row r="970" spans="1:10" x14ac:dyDescent="0.3">
      <c r="A970" s="66">
        <v>44818</v>
      </c>
      <c r="B970" s="2">
        <v>142.30000000000001</v>
      </c>
      <c r="C970" s="5">
        <v>-0.59999999999999398</v>
      </c>
      <c r="D970" s="4">
        <v>-4.1987403778865904E-3</v>
      </c>
      <c r="E970" s="2">
        <v>142.04</v>
      </c>
      <c r="F970" s="2">
        <v>140.82</v>
      </c>
      <c r="G970" s="2">
        <v>144.76</v>
      </c>
      <c r="H970" s="3">
        <v>584568</v>
      </c>
      <c r="I970" s="2">
        <v>83213587.739999995</v>
      </c>
      <c r="J970" s="83">
        <v>-5930637303.0100002</v>
      </c>
    </row>
    <row r="971" spans="1:10" x14ac:dyDescent="0.3">
      <c r="A971" s="66">
        <v>44819</v>
      </c>
      <c r="B971" s="2">
        <v>136.6</v>
      </c>
      <c r="C971" s="5">
        <v>-5.7000000000000197</v>
      </c>
      <c r="D971" s="4">
        <v>-4.0056219255094998E-2</v>
      </c>
      <c r="E971" s="2">
        <v>141.68</v>
      </c>
      <c r="F971" s="2">
        <v>135.78</v>
      </c>
      <c r="G971" s="2">
        <v>142.52000000000001</v>
      </c>
      <c r="H971" s="3">
        <v>880409</v>
      </c>
      <c r="I971" s="2">
        <v>121523227.28</v>
      </c>
      <c r="J971" s="83">
        <v>-6052160530.29</v>
      </c>
    </row>
    <row r="972" spans="1:10" x14ac:dyDescent="0.3">
      <c r="A972" s="66">
        <v>44820</v>
      </c>
      <c r="B972" s="2">
        <v>135.13999999999999</v>
      </c>
      <c r="C972" s="5">
        <v>-1.46000000000001</v>
      </c>
      <c r="D972" s="4">
        <v>-1.0688140556369E-2</v>
      </c>
      <c r="E972" s="2">
        <v>133.5</v>
      </c>
      <c r="F972" s="2">
        <v>132.32</v>
      </c>
      <c r="G972" s="2">
        <v>135.63999999999999</v>
      </c>
      <c r="H972" s="3">
        <v>2593823</v>
      </c>
      <c r="I972" s="2">
        <v>349833709.77999997</v>
      </c>
      <c r="J972" s="83">
        <v>-6401994240.0699902</v>
      </c>
    </row>
    <row r="973" spans="1:10" x14ac:dyDescent="0.3">
      <c r="A973" s="66">
        <v>44823</v>
      </c>
      <c r="B973" s="2">
        <v>136.69999999999999</v>
      </c>
      <c r="C973" s="5">
        <v>1.56</v>
      </c>
      <c r="D973" s="4">
        <v>1.1543584430960501E-2</v>
      </c>
      <c r="E973" s="2">
        <v>135.30000000000001</v>
      </c>
      <c r="F973" s="2">
        <v>133.32</v>
      </c>
      <c r="G973" s="2">
        <v>138.4</v>
      </c>
      <c r="H973" s="3">
        <v>536222</v>
      </c>
      <c r="I973" s="2">
        <v>73133452.599999994</v>
      </c>
      <c r="J973" s="83">
        <v>-6328860787.4699898</v>
      </c>
    </row>
    <row r="974" spans="1:10" x14ac:dyDescent="0.3">
      <c r="A974" s="66">
        <v>44824</v>
      </c>
      <c r="B974" s="2">
        <v>135.74</v>
      </c>
      <c r="C974" s="5">
        <v>-0.95999999999997998</v>
      </c>
      <c r="D974" s="4">
        <v>-7.0226773957569799E-3</v>
      </c>
      <c r="E974" s="2">
        <v>137.6</v>
      </c>
      <c r="F974" s="2">
        <v>134.1</v>
      </c>
      <c r="G974" s="2">
        <v>138.66</v>
      </c>
      <c r="H974" s="3">
        <v>718571</v>
      </c>
      <c r="I974" s="2">
        <v>97480912.900000006</v>
      </c>
      <c r="J974" s="83">
        <v>-6426341700.3699903</v>
      </c>
    </row>
    <row r="975" spans="1:10" x14ac:dyDescent="0.3">
      <c r="A975" s="66">
        <v>44825</v>
      </c>
      <c r="B975" s="2">
        <v>136.47999999999999</v>
      </c>
      <c r="C975" s="5">
        <v>0.73999999999998101</v>
      </c>
      <c r="D975" s="4">
        <v>5.4515986444672202E-3</v>
      </c>
      <c r="E975" s="2">
        <v>134.1</v>
      </c>
      <c r="F975" s="2">
        <v>133.5</v>
      </c>
      <c r="G975" s="2">
        <v>137.08000000000001</v>
      </c>
      <c r="H975" s="3">
        <v>566910</v>
      </c>
      <c r="I975" s="2">
        <v>77046509.019999996</v>
      </c>
      <c r="J975" s="83">
        <v>-6349295191.3499899</v>
      </c>
    </row>
    <row r="976" spans="1:10" x14ac:dyDescent="0.3">
      <c r="A976" s="66">
        <v>44826</v>
      </c>
      <c r="B976" s="2">
        <v>133.46</v>
      </c>
      <c r="C976" s="5">
        <v>-3.01999999999998</v>
      </c>
      <c r="D976" s="4">
        <v>-2.21277842907384E-2</v>
      </c>
      <c r="E976" s="2">
        <v>133</v>
      </c>
      <c r="F976" s="2">
        <v>132.78</v>
      </c>
      <c r="G976" s="2">
        <v>136.41999999999999</v>
      </c>
      <c r="H976" s="3">
        <v>641834</v>
      </c>
      <c r="I976" s="2">
        <v>86305973.819999993</v>
      </c>
      <c r="J976" s="83">
        <v>-6435601165.1699896</v>
      </c>
    </row>
    <row r="977" spans="1:10" x14ac:dyDescent="0.3">
      <c r="A977" s="66">
        <v>44827</v>
      </c>
      <c r="B977" s="2">
        <v>130.96</v>
      </c>
      <c r="C977" s="5">
        <v>-2.5</v>
      </c>
      <c r="D977" s="4">
        <v>-1.8732204405814499E-2</v>
      </c>
      <c r="E977" s="2">
        <v>133.74</v>
      </c>
      <c r="F977" s="2">
        <v>129.44</v>
      </c>
      <c r="G977" s="2">
        <v>134.38</v>
      </c>
      <c r="H977" s="3">
        <v>855598</v>
      </c>
      <c r="I977" s="2">
        <v>112217656.58</v>
      </c>
      <c r="J977" s="83">
        <v>-6547818821.7499905</v>
      </c>
    </row>
    <row r="978" spans="1:10" x14ac:dyDescent="0.3">
      <c r="A978" s="66">
        <v>44830</v>
      </c>
      <c r="B978" s="2">
        <v>130.1</v>
      </c>
      <c r="C978" s="5">
        <v>-0.86000000000001398</v>
      </c>
      <c r="D978" s="4">
        <v>-6.5668906536347996E-3</v>
      </c>
      <c r="E978" s="2">
        <v>129.13999999999999</v>
      </c>
      <c r="F978" s="2">
        <v>128.82</v>
      </c>
      <c r="G978" s="2">
        <v>133.13999999999999</v>
      </c>
      <c r="H978" s="3">
        <v>698729</v>
      </c>
      <c r="I978" s="2">
        <v>91487934.739999995</v>
      </c>
      <c r="J978" s="83">
        <v>-6639306756.4899902</v>
      </c>
    </row>
    <row r="979" spans="1:10" x14ac:dyDescent="0.3">
      <c r="A979" s="66">
        <v>44831</v>
      </c>
      <c r="B979" s="2">
        <v>127.3</v>
      </c>
      <c r="C979" s="5">
        <v>-2.8</v>
      </c>
      <c r="D979" s="4">
        <v>-2.1521906225979999E-2</v>
      </c>
      <c r="E979" s="2">
        <v>128.80000000000001</v>
      </c>
      <c r="F979" s="2">
        <v>127.3</v>
      </c>
      <c r="G979" s="2">
        <v>131.54</v>
      </c>
      <c r="H979" s="3">
        <v>850482</v>
      </c>
      <c r="I979" s="2">
        <v>109322005.66</v>
      </c>
      <c r="J979" s="83">
        <v>-6748628762.1499901</v>
      </c>
    </row>
    <row r="980" spans="1:10" x14ac:dyDescent="0.3">
      <c r="A980" s="66">
        <v>44832</v>
      </c>
      <c r="B980" s="2">
        <v>130.24</v>
      </c>
      <c r="C980" s="5">
        <v>2.9400000000000102</v>
      </c>
      <c r="D980" s="4">
        <v>2.30950510604871E-2</v>
      </c>
      <c r="E980" s="2">
        <v>125.38</v>
      </c>
      <c r="F980" s="2">
        <v>124.36</v>
      </c>
      <c r="G980" s="2">
        <v>130.97999999999999</v>
      </c>
      <c r="H980" s="3">
        <v>1020820</v>
      </c>
      <c r="I980" s="2">
        <v>130723853.36</v>
      </c>
      <c r="J980" s="83">
        <v>-6617904908.7899904</v>
      </c>
    </row>
    <row r="981" spans="1:10" x14ac:dyDescent="0.3">
      <c r="A981" s="66">
        <v>44833</v>
      </c>
      <c r="B981" s="2">
        <v>124.02</v>
      </c>
      <c r="C981" s="5">
        <v>-6.2200000000000104</v>
      </c>
      <c r="D981" s="4">
        <v>-4.77579852579854E-2</v>
      </c>
      <c r="E981" s="2">
        <v>129.12</v>
      </c>
      <c r="F981" s="2">
        <v>122.82</v>
      </c>
      <c r="G981" s="2">
        <v>129.44</v>
      </c>
      <c r="H981" s="3">
        <v>989289</v>
      </c>
      <c r="I981" s="2">
        <v>124262424.28</v>
      </c>
      <c r="J981" s="83">
        <v>-6742167333.0699902</v>
      </c>
    </row>
    <row r="982" spans="1:10" x14ac:dyDescent="0.3">
      <c r="A982" s="66">
        <v>44834</v>
      </c>
      <c r="B982" s="2">
        <v>118.88</v>
      </c>
      <c r="C982" s="5">
        <v>-5.14</v>
      </c>
      <c r="D982" s="4">
        <v>-4.14449282373811E-2</v>
      </c>
      <c r="E982" s="2">
        <v>120.28</v>
      </c>
      <c r="F982" s="2">
        <v>116.74</v>
      </c>
      <c r="G982" s="2">
        <v>121.04</v>
      </c>
      <c r="H982" s="3">
        <v>1464885</v>
      </c>
      <c r="I982" s="2">
        <v>173900653.22</v>
      </c>
      <c r="J982" s="83">
        <v>-6916067986.2899904</v>
      </c>
    </row>
    <row r="983" spans="1:10" x14ac:dyDescent="0.3">
      <c r="A983" s="66">
        <v>44837</v>
      </c>
      <c r="B983" s="2">
        <v>119</v>
      </c>
      <c r="C983" s="5">
        <v>0.12000000000000501</v>
      </c>
      <c r="D983" s="4">
        <v>1.00942126514136E-3</v>
      </c>
      <c r="E983" s="2">
        <v>117.88</v>
      </c>
      <c r="F983" s="2">
        <v>115.02</v>
      </c>
      <c r="G983" s="2">
        <v>119</v>
      </c>
      <c r="H983" s="3">
        <v>901404</v>
      </c>
      <c r="I983" s="2">
        <v>105794468.84</v>
      </c>
      <c r="J983" s="83">
        <v>-6810273517.4499903</v>
      </c>
    </row>
    <row r="984" spans="1:10" x14ac:dyDescent="0.3">
      <c r="A984" s="66">
        <v>44838</v>
      </c>
      <c r="B984" s="2">
        <v>126.2</v>
      </c>
      <c r="C984" s="5">
        <v>7.2</v>
      </c>
      <c r="D984" s="4">
        <v>6.0504201680672297E-2</v>
      </c>
      <c r="E984" s="2">
        <v>120.66</v>
      </c>
      <c r="F984" s="2">
        <v>119.68</v>
      </c>
      <c r="G984" s="2">
        <v>126.2</v>
      </c>
      <c r="H984" s="3">
        <v>759899</v>
      </c>
      <c r="I984" s="2">
        <v>94696878.780000001</v>
      </c>
      <c r="J984" s="83">
        <v>-6715576638.6699896</v>
      </c>
    </row>
    <row r="985" spans="1:10" x14ac:dyDescent="0.3">
      <c r="A985" s="66">
        <v>44839</v>
      </c>
      <c r="B985" s="2">
        <v>122.8</v>
      </c>
      <c r="C985" s="5">
        <v>-3.4000000000000101</v>
      </c>
      <c r="D985" s="4">
        <v>-2.6941362916006399E-2</v>
      </c>
      <c r="E985" s="2">
        <v>125.56</v>
      </c>
      <c r="F985" s="2">
        <v>121.92</v>
      </c>
      <c r="G985" s="2">
        <v>127.44</v>
      </c>
      <c r="H985" s="3">
        <v>775574</v>
      </c>
      <c r="I985" s="2">
        <v>95812903.620000005</v>
      </c>
      <c r="J985" s="83">
        <v>-6811389542.2899904</v>
      </c>
    </row>
    <row r="986" spans="1:10" x14ac:dyDescent="0.3">
      <c r="A986" s="66">
        <v>44840</v>
      </c>
      <c r="B986" s="2">
        <v>121.86</v>
      </c>
      <c r="C986" s="5">
        <v>-0.93999999999999795</v>
      </c>
      <c r="D986" s="4">
        <v>-7.6547231270358103E-3</v>
      </c>
      <c r="E986" s="2">
        <v>123.2</v>
      </c>
      <c r="F986" s="2">
        <v>121.14</v>
      </c>
      <c r="G986" s="2">
        <v>125.58</v>
      </c>
      <c r="H986" s="3">
        <v>685234</v>
      </c>
      <c r="I986" s="2">
        <v>84052804.299999997</v>
      </c>
      <c r="J986" s="83">
        <v>-6895442346.5899897</v>
      </c>
    </row>
    <row r="987" spans="1:10" x14ac:dyDescent="0.3">
      <c r="A987" s="66">
        <v>44841</v>
      </c>
      <c r="B987" s="2">
        <v>115.56</v>
      </c>
      <c r="C987" s="5">
        <v>-6.3</v>
      </c>
      <c r="D987" s="4">
        <v>-5.1698670605612999E-2</v>
      </c>
      <c r="E987" s="2">
        <v>118.26</v>
      </c>
      <c r="F987" s="2">
        <v>115.56</v>
      </c>
      <c r="G987" s="2">
        <v>120.76</v>
      </c>
      <c r="H987" s="3">
        <v>1009111</v>
      </c>
      <c r="I987" s="2">
        <v>118653563.88</v>
      </c>
      <c r="J987" s="83">
        <v>-7014095910.4699898</v>
      </c>
    </row>
    <row r="988" spans="1:10" x14ac:dyDescent="0.3">
      <c r="A988" s="66">
        <v>44844</v>
      </c>
      <c r="B988" s="2">
        <v>114.24</v>
      </c>
      <c r="C988" s="5">
        <v>-1.3200000000000101</v>
      </c>
      <c r="D988" s="4">
        <v>-1.1422637590861999E-2</v>
      </c>
      <c r="E988" s="2">
        <v>113.94</v>
      </c>
      <c r="F988" s="2">
        <v>113.22</v>
      </c>
      <c r="G988" s="2">
        <v>117.94</v>
      </c>
      <c r="H988" s="3">
        <v>687813</v>
      </c>
      <c r="I988" s="2">
        <v>79333933.159999996</v>
      </c>
      <c r="J988" s="83">
        <v>-7093429843.6299896</v>
      </c>
    </row>
    <row r="989" spans="1:10" x14ac:dyDescent="0.3">
      <c r="A989" s="66">
        <v>44845</v>
      </c>
      <c r="B989" s="2">
        <v>115.08</v>
      </c>
      <c r="C989" s="5">
        <v>0.84000000000000297</v>
      </c>
      <c r="D989" s="4">
        <v>7.3529411764706202E-3</v>
      </c>
      <c r="E989" s="2">
        <v>113.66</v>
      </c>
      <c r="F989" s="2">
        <v>112.5</v>
      </c>
      <c r="G989" s="2">
        <v>115.28</v>
      </c>
      <c r="H989" s="3">
        <v>535213</v>
      </c>
      <c r="I989" s="2">
        <v>61260546.979999997</v>
      </c>
      <c r="J989" s="83">
        <v>-7032169296.6499901</v>
      </c>
    </row>
    <row r="990" spans="1:10" x14ac:dyDescent="0.3">
      <c r="A990" s="66">
        <v>44846</v>
      </c>
      <c r="B990" s="2">
        <v>111.88</v>
      </c>
      <c r="C990" s="5">
        <v>-3.2</v>
      </c>
      <c r="D990" s="4">
        <v>-2.78067431352103E-2</v>
      </c>
      <c r="E990" s="2">
        <v>115.08</v>
      </c>
      <c r="F990" s="2">
        <v>111.3</v>
      </c>
      <c r="G990" s="2">
        <v>116.52</v>
      </c>
      <c r="H990" s="3">
        <v>627688</v>
      </c>
      <c r="I990" s="2">
        <v>70841682.239999995</v>
      </c>
      <c r="J990" s="83">
        <v>-7103010978.8899899</v>
      </c>
    </row>
    <row r="991" spans="1:10" x14ac:dyDescent="0.3">
      <c r="A991" s="66">
        <v>44847</v>
      </c>
      <c r="B991" s="2">
        <v>113.12</v>
      </c>
      <c r="C991" s="5">
        <v>1.24000000000001</v>
      </c>
      <c r="D991" s="4">
        <v>1.1083303539506701E-2</v>
      </c>
      <c r="E991" s="2">
        <v>109.9</v>
      </c>
      <c r="F991" s="2">
        <v>107.46</v>
      </c>
      <c r="G991" s="2">
        <v>114.74</v>
      </c>
      <c r="H991" s="3">
        <v>970729</v>
      </c>
      <c r="I991" s="2">
        <v>107734278</v>
      </c>
      <c r="J991" s="83">
        <v>-6995276700.8899899</v>
      </c>
    </row>
    <row r="992" spans="1:10" x14ac:dyDescent="0.3">
      <c r="A992" s="66">
        <v>44848</v>
      </c>
      <c r="B992" s="2">
        <v>114.12</v>
      </c>
      <c r="C992" s="5">
        <v>1</v>
      </c>
      <c r="D992" s="4">
        <v>8.8401697312588401E-3</v>
      </c>
      <c r="E992" s="2">
        <v>115.68</v>
      </c>
      <c r="F992" s="2">
        <v>111.74</v>
      </c>
      <c r="G992" s="2">
        <v>116.34</v>
      </c>
      <c r="H992" s="3">
        <v>716323</v>
      </c>
      <c r="I992" s="2">
        <v>81759796.019999996</v>
      </c>
      <c r="J992" s="83">
        <v>-6913516904.8699903</v>
      </c>
    </row>
    <row r="993" spans="1:10" x14ac:dyDescent="0.3">
      <c r="A993" s="66">
        <v>44851</v>
      </c>
      <c r="B993" s="2">
        <v>118.18</v>
      </c>
      <c r="C993" s="5">
        <v>4.0599999999999996</v>
      </c>
      <c r="D993" s="4">
        <v>3.5576586049772201E-2</v>
      </c>
      <c r="E993" s="2">
        <v>114.3</v>
      </c>
      <c r="F993" s="2">
        <v>112.36</v>
      </c>
      <c r="G993" s="2">
        <v>119.06</v>
      </c>
      <c r="H993" s="3">
        <v>611802</v>
      </c>
      <c r="I993" s="2">
        <v>71706438.439999998</v>
      </c>
      <c r="J993" s="83">
        <v>-6841810466.4299898</v>
      </c>
    </row>
    <row r="994" spans="1:10" x14ac:dyDescent="0.3">
      <c r="A994" s="66">
        <v>44852</v>
      </c>
      <c r="B994" s="2">
        <v>118.28</v>
      </c>
      <c r="C994" s="5">
        <v>9.9999999999994302E-2</v>
      </c>
      <c r="D994" s="4">
        <v>8.4616686410555304E-4</v>
      </c>
      <c r="E994" s="2">
        <v>120.32</v>
      </c>
      <c r="F994" s="2">
        <v>118.28</v>
      </c>
      <c r="G994" s="2">
        <v>121.3</v>
      </c>
      <c r="H994" s="3">
        <v>517632</v>
      </c>
      <c r="I994" s="2">
        <v>61817439.039999999</v>
      </c>
      <c r="J994" s="83">
        <v>-6779993027.3899899</v>
      </c>
    </row>
    <row r="995" spans="1:10" x14ac:dyDescent="0.3">
      <c r="A995" s="66">
        <v>44853</v>
      </c>
      <c r="B995" s="2">
        <v>115.68</v>
      </c>
      <c r="C995" s="5">
        <v>-2.5999999999999899</v>
      </c>
      <c r="D995" s="4">
        <v>-2.1981738248224501E-2</v>
      </c>
      <c r="E995" s="2">
        <v>118.9</v>
      </c>
      <c r="F995" s="2">
        <v>114.62</v>
      </c>
      <c r="G995" s="2">
        <v>118.9</v>
      </c>
      <c r="H995" s="3">
        <v>441897</v>
      </c>
      <c r="I995" s="2">
        <v>51251043.219999999</v>
      </c>
      <c r="J995" s="83">
        <v>-6831244070.6099901</v>
      </c>
    </row>
    <row r="996" spans="1:10" x14ac:dyDescent="0.3">
      <c r="A996" s="66">
        <v>44854</v>
      </c>
      <c r="B996" s="2">
        <v>114.8</v>
      </c>
      <c r="C996" s="5">
        <v>-0.88000000000001</v>
      </c>
      <c r="D996" s="4">
        <v>-7.6071922544952396E-3</v>
      </c>
      <c r="E996" s="2">
        <v>115.58</v>
      </c>
      <c r="F996" s="2">
        <v>112.44</v>
      </c>
      <c r="G996" s="2">
        <v>116.06</v>
      </c>
      <c r="H996" s="3">
        <v>602305</v>
      </c>
      <c r="I996" s="2">
        <v>68904434.879999995</v>
      </c>
      <c r="J996" s="83">
        <v>-6900148505.4899902</v>
      </c>
    </row>
    <row r="997" spans="1:10" x14ac:dyDescent="0.3">
      <c r="A997" s="66">
        <v>44855</v>
      </c>
      <c r="B997" s="2">
        <v>103.86</v>
      </c>
      <c r="C997" s="5">
        <v>-10.94</v>
      </c>
      <c r="D997" s="4">
        <v>-9.5296167247386696E-2</v>
      </c>
      <c r="E997" s="2">
        <v>105.5</v>
      </c>
      <c r="F997" s="2">
        <v>101.84</v>
      </c>
      <c r="G997" s="2">
        <v>107.1</v>
      </c>
      <c r="H997" s="3">
        <v>2343672</v>
      </c>
      <c r="I997" s="2">
        <v>244507142.06</v>
      </c>
      <c r="J997" s="83">
        <v>-7144655647.5499897</v>
      </c>
    </row>
    <row r="998" spans="1:10" x14ac:dyDescent="0.3">
      <c r="A998" s="66">
        <v>44858</v>
      </c>
      <c r="B998" s="2">
        <v>103.82</v>
      </c>
      <c r="C998" s="5">
        <v>-4.0000000000006301E-2</v>
      </c>
      <c r="D998" s="4">
        <v>-3.8513383400737798E-4</v>
      </c>
      <c r="E998" s="2">
        <v>102.78</v>
      </c>
      <c r="F998" s="2">
        <v>102.1</v>
      </c>
      <c r="G998" s="2">
        <v>105.18</v>
      </c>
      <c r="H998" s="3">
        <v>1023030</v>
      </c>
      <c r="I998" s="2">
        <v>106016074.92</v>
      </c>
      <c r="J998" s="83">
        <v>-7250671722.4699898</v>
      </c>
    </row>
    <row r="999" spans="1:10" x14ac:dyDescent="0.3">
      <c r="A999" s="66">
        <v>44859</v>
      </c>
      <c r="B999" s="2">
        <v>100.5</v>
      </c>
      <c r="C999" s="5">
        <v>-3.3199999999999901</v>
      </c>
      <c r="D999" s="4">
        <v>-3.1978424195723297E-2</v>
      </c>
      <c r="E999" s="2">
        <v>102.7</v>
      </c>
      <c r="F999" s="2">
        <v>94.62</v>
      </c>
      <c r="G999" s="2">
        <v>103.06</v>
      </c>
      <c r="H999" s="3">
        <v>2593953</v>
      </c>
      <c r="I999" s="2">
        <v>256781522.86000001</v>
      </c>
      <c r="J999" s="83">
        <v>-7507453245.3299904</v>
      </c>
    </row>
    <row r="1000" spans="1:10" x14ac:dyDescent="0.3">
      <c r="A1000" s="66">
        <v>44860</v>
      </c>
      <c r="B1000" s="2">
        <v>102</v>
      </c>
      <c r="C1000" s="5">
        <v>1.5</v>
      </c>
      <c r="D1000" s="4">
        <v>1.49253731343284E-2</v>
      </c>
      <c r="E1000" s="2">
        <v>100.54</v>
      </c>
      <c r="F1000" s="2">
        <v>97.2</v>
      </c>
      <c r="G1000" s="2">
        <v>102.46</v>
      </c>
      <c r="H1000" s="3">
        <v>1319846</v>
      </c>
      <c r="I1000" s="2">
        <v>132111000.62</v>
      </c>
      <c r="J1000" s="83">
        <v>-7375342244.7099895</v>
      </c>
    </row>
    <row r="1001" spans="1:10" x14ac:dyDescent="0.3">
      <c r="A1001" s="66">
        <v>44861</v>
      </c>
      <c r="B1001" s="2">
        <v>99.34</v>
      </c>
      <c r="C1001" s="5">
        <v>-2.66</v>
      </c>
      <c r="D1001" s="4">
        <v>-2.6078431372549001E-2</v>
      </c>
      <c r="E1001" s="2">
        <v>100.02</v>
      </c>
      <c r="F1001" s="2">
        <v>99.26</v>
      </c>
      <c r="G1001" s="2">
        <v>103.2</v>
      </c>
      <c r="H1001" s="3">
        <v>1202931</v>
      </c>
      <c r="I1001" s="2">
        <v>121059943.84999999</v>
      </c>
      <c r="J1001" s="83">
        <v>-7496402188.5599899</v>
      </c>
    </row>
    <row r="1002" spans="1:10" x14ac:dyDescent="0.3">
      <c r="A1002" s="66">
        <v>44862</v>
      </c>
      <c r="B1002" s="2">
        <v>99.35</v>
      </c>
      <c r="C1002" s="5">
        <v>9.9999999999909103E-3</v>
      </c>
      <c r="D1002" s="4">
        <v>1.00664384940516E-4</v>
      </c>
      <c r="E1002" s="2">
        <v>97.72</v>
      </c>
      <c r="F1002" s="2">
        <v>96.8</v>
      </c>
      <c r="G1002" s="2">
        <v>99.82</v>
      </c>
      <c r="H1002" s="3">
        <v>906780</v>
      </c>
      <c r="I1002" s="2">
        <v>89131427.150000006</v>
      </c>
      <c r="J1002" s="83">
        <v>-7407270761.4099998</v>
      </c>
    </row>
    <row r="1003" spans="1:10" x14ac:dyDescent="0.3">
      <c r="A1003" s="66">
        <v>44865</v>
      </c>
      <c r="B1003" s="2">
        <v>98.98</v>
      </c>
      <c r="C1003" s="5">
        <v>-0.36999999999999</v>
      </c>
      <c r="D1003" s="4">
        <v>-3.7242073477603498E-3</v>
      </c>
      <c r="E1003" s="2">
        <v>100.32</v>
      </c>
      <c r="F1003" s="2">
        <v>98.34</v>
      </c>
      <c r="G1003" s="2">
        <v>100.4</v>
      </c>
      <c r="H1003" s="3">
        <v>644178</v>
      </c>
      <c r="I1003" s="2">
        <v>63802969.649999999</v>
      </c>
      <c r="J1003" s="83">
        <v>-7471073731.0599899</v>
      </c>
    </row>
    <row r="1004" spans="1:10" x14ac:dyDescent="0.3">
      <c r="A1004" s="66">
        <v>44866</v>
      </c>
      <c r="B1004" s="2">
        <v>98.97</v>
      </c>
      <c r="C1004" s="5">
        <v>-1.00000000000051E-2</v>
      </c>
      <c r="D1004" s="4">
        <v>-1.01030511214438E-4</v>
      </c>
      <c r="E1004" s="2">
        <v>100.36</v>
      </c>
      <c r="F1004" s="2">
        <v>97.95</v>
      </c>
      <c r="G1004" s="2">
        <v>101.46</v>
      </c>
      <c r="H1004" s="3">
        <v>723528</v>
      </c>
      <c r="I1004" s="2">
        <v>72012534.939999998</v>
      </c>
      <c r="J1004" s="83">
        <v>-7543086265.9999905</v>
      </c>
    </row>
    <row r="1005" spans="1:10" x14ac:dyDescent="0.3">
      <c r="A1005" s="66">
        <v>44867</v>
      </c>
      <c r="B1005" s="2">
        <v>96.88</v>
      </c>
      <c r="C1005" s="5">
        <v>-2.09</v>
      </c>
      <c r="D1005" s="4">
        <v>-2.1117510356673801E-2</v>
      </c>
      <c r="E1005" s="2">
        <v>98.23</v>
      </c>
      <c r="F1005" s="2">
        <v>96.55</v>
      </c>
      <c r="G1005" s="2">
        <v>98.76</v>
      </c>
      <c r="H1005" s="3">
        <v>860172</v>
      </c>
      <c r="I1005" s="2">
        <v>83710695.760000005</v>
      </c>
      <c r="J1005" s="83">
        <v>-7626796961.7599897</v>
      </c>
    </row>
    <row r="1006" spans="1:10" x14ac:dyDescent="0.3">
      <c r="A1006" s="66">
        <v>44868</v>
      </c>
      <c r="B1006" s="2">
        <v>93.95</v>
      </c>
      <c r="C1006" s="5">
        <v>-2.9299999999999899</v>
      </c>
      <c r="D1006" s="4">
        <v>-3.0243600330305501E-2</v>
      </c>
      <c r="E1006" s="2">
        <v>95.99</v>
      </c>
      <c r="F1006" s="2">
        <v>93.4</v>
      </c>
      <c r="G1006" s="2">
        <v>96.77</v>
      </c>
      <c r="H1006" s="3">
        <v>933785</v>
      </c>
      <c r="I1006" s="2">
        <v>88248237.219999999</v>
      </c>
      <c r="J1006" s="83">
        <v>-7715045198.97999</v>
      </c>
    </row>
    <row r="1007" spans="1:10" x14ac:dyDescent="0.3">
      <c r="A1007" s="66">
        <v>44869</v>
      </c>
      <c r="B1007" s="2">
        <v>114.04</v>
      </c>
      <c r="C1007" s="5">
        <v>20.09</v>
      </c>
      <c r="D1007" s="4">
        <v>0.21383714741884</v>
      </c>
      <c r="E1007" s="2">
        <v>96</v>
      </c>
      <c r="F1007" s="2">
        <v>94.97</v>
      </c>
      <c r="G1007" s="2">
        <v>121.26</v>
      </c>
      <c r="H1007" s="3">
        <v>4104049</v>
      </c>
      <c r="I1007" s="2">
        <v>454240144.58999997</v>
      </c>
      <c r="J1007" s="83">
        <v>-7260805054.3899899</v>
      </c>
    </row>
    <row r="1008" spans="1:10" x14ac:dyDescent="0.3">
      <c r="A1008" s="66">
        <v>44872</v>
      </c>
      <c r="B1008" s="2">
        <v>114.96</v>
      </c>
      <c r="C1008" s="5">
        <v>0.91999999999998705</v>
      </c>
      <c r="D1008" s="4">
        <v>8.0673447913011901E-3</v>
      </c>
      <c r="E1008" s="2">
        <v>111.92</v>
      </c>
      <c r="F1008" s="2">
        <v>108.9</v>
      </c>
      <c r="G1008" s="2">
        <v>115.58</v>
      </c>
      <c r="H1008" s="3">
        <v>1316309</v>
      </c>
      <c r="I1008" s="2">
        <v>149169919.63999999</v>
      </c>
      <c r="J1008" s="83">
        <v>-7111635134.7499905</v>
      </c>
    </row>
    <row r="1009" spans="1:10" x14ac:dyDescent="0.3">
      <c r="A1009" s="66">
        <v>44873</v>
      </c>
      <c r="B1009" s="2">
        <v>120</v>
      </c>
      <c r="C1009" s="5">
        <v>5.0400000000000098</v>
      </c>
      <c r="D1009" s="4">
        <v>4.3841336116910302E-2</v>
      </c>
      <c r="E1009" s="2">
        <v>114</v>
      </c>
      <c r="F1009" s="2">
        <v>111.5</v>
      </c>
      <c r="G1009" s="2">
        <v>120.48</v>
      </c>
      <c r="H1009" s="3">
        <v>1825055</v>
      </c>
      <c r="I1009" s="2">
        <v>214672926.09999999</v>
      </c>
      <c r="J1009" s="83">
        <v>-6896962208.6499901</v>
      </c>
    </row>
    <row r="1010" spans="1:10" x14ac:dyDescent="0.3">
      <c r="A1010" s="66">
        <v>44874</v>
      </c>
      <c r="B1010" s="2">
        <v>124.44</v>
      </c>
      <c r="C1010" s="5">
        <v>4.4400000000000004</v>
      </c>
      <c r="D1010" s="4">
        <v>3.6999999999999998E-2</v>
      </c>
      <c r="E1010" s="2">
        <v>116.5</v>
      </c>
      <c r="F1010" s="2">
        <v>116.26</v>
      </c>
      <c r="G1010" s="2">
        <v>125.58</v>
      </c>
      <c r="H1010" s="3">
        <v>1819798</v>
      </c>
      <c r="I1010" s="2">
        <v>223234752.72</v>
      </c>
      <c r="J1010" s="83">
        <v>-6673727455.9299898</v>
      </c>
    </row>
    <row r="1011" spans="1:10" x14ac:dyDescent="0.3">
      <c r="A1011" s="66">
        <v>44875</v>
      </c>
      <c r="B1011" s="2">
        <v>128</v>
      </c>
      <c r="C1011" s="5">
        <v>3.56</v>
      </c>
      <c r="D1011" s="4">
        <v>2.8608164577306399E-2</v>
      </c>
      <c r="E1011" s="2">
        <v>121.8</v>
      </c>
      <c r="F1011" s="2">
        <v>119.76</v>
      </c>
      <c r="G1011" s="2">
        <v>129.19999999999999</v>
      </c>
      <c r="H1011" s="3">
        <v>1358143</v>
      </c>
      <c r="I1011" s="2">
        <v>170489072.41999999</v>
      </c>
      <c r="J1011" s="83">
        <v>-6503238383.5099897</v>
      </c>
    </row>
    <row r="1012" spans="1:10" x14ac:dyDescent="0.3">
      <c r="A1012" s="66">
        <v>44876</v>
      </c>
      <c r="B1012" s="2">
        <v>135.63999999999999</v>
      </c>
      <c r="C1012" s="5">
        <v>7.6399999999999899</v>
      </c>
      <c r="D1012" s="4">
        <v>5.96874999999999E-2</v>
      </c>
      <c r="E1012" s="2">
        <v>130</v>
      </c>
      <c r="F1012" s="2">
        <v>128.72</v>
      </c>
      <c r="G1012" s="2">
        <v>137.06</v>
      </c>
      <c r="H1012" s="3">
        <v>1358362</v>
      </c>
      <c r="I1012" s="2">
        <v>180475440.81999999</v>
      </c>
      <c r="J1012" s="83">
        <v>-6322762942.68999</v>
      </c>
    </row>
    <row r="1013" spans="1:10" x14ac:dyDescent="0.3">
      <c r="A1013" s="66">
        <v>44879</v>
      </c>
      <c r="B1013" s="2">
        <v>131.86000000000001</v>
      </c>
      <c r="C1013" s="5">
        <v>-3.7799999999999701</v>
      </c>
      <c r="D1013" s="4">
        <v>-2.7867885579474901E-2</v>
      </c>
      <c r="E1013" s="2">
        <v>136.41999999999999</v>
      </c>
      <c r="F1013" s="2">
        <v>131.32</v>
      </c>
      <c r="G1013" s="2">
        <v>137.1</v>
      </c>
      <c r="H1013" s="3">
        <v>1010308</v>
      </c>
      <c r="I1013" s="2">
        <v>134011133.98</v>
      </c>
      <c r="J1013" s="83">
        <v>-6456774076.6699896</v>
      </c>
    </row>
    <row r="1014" spans="1:10" x14ac:dyDescent="0.3">
      <c r="A1014" s="66">
        <v>44880</v>
      </c>
      <c r="B1014" s="2">
        <v>132.12</v>
      </c>
      <c r="C1014" s="5">
        <v>0.25999999999999102</v>
      </c>
      <c r="D1014" s="4">
        <v>1.9717882602759799E-3</v>
      </c>
      <c r="E1014" s="2">
        <v>132.47999999999999</v>
      </c>
      <c r="F1014" s="2">
        <v>127.66</v>
      </c>
      <c r="G1014" s="2">
        <v>132.68</v>
      </c>
      <c r="H1014" s="3">
        <v>1055741</v>
      </c>
      <c r="I1014" s="2">
        <v>137741502.36000001</v>
      </c>
      <c r="J1014" s="83">
        <v>-6319032574.3099899</v>
      </c>
    </row>
    <row r="1015" spans="1:10" x14ac:dyDescent="0.3">
      <c r="A1015" s="66">
        <v>44881</v>
      </c>
      <c r="B1015" s="2">
        <v>129.72</v>
      </c>
      <c r="C1015" s="5">
        <v>-2.4000000000000101</v>
      </c>
      <c r="D1015" s="4">
        <v>-1.8165304268846501E-2</v>
      </c>
      <c r="E1015" s="2">
        <v>131.69999999999999</v>
      </c>
      <c r="F1015" s="2">
        <v>129.1</v>
      </c>
      <c r="G1015" s="2">
        <v>133.24</v>
      </c>
      <c r="H1015" s="3">
        <v>757179</v>
      </c>
      <c r="I1015" s="2">
        <v>98849667.099999994</v>
      </c>
      <c r="J1015" s="83">
        <v>-6417882241.4099903</v>
      </c>
    </row>
    <row r="1016" spans="1:10" x14ac:dyDescent="0.3">
      <c r="A1016" s="66">
        <v>44882</v>
      </c>
      <c r="B1016" s="2">
        <v>129.04</v>
      </c>
      <c r="C1016" s="5">
        <v>-0.68000000000000704</v>
      </c>
      <c r="D1016" s="4">
        <v>-5.2420598211533097E-3</v>
      </c>
      <c r="E1016" s="2">
        <v>130</v>
      </c>
      <c r="F1016" s="2">
        <v>127.84</v>
      </c>
      <c r="G1016" s="2">
        <v>130.9</v>
      </c>
      <c r="H1016" s="3">
        <v>521373</v>
      </c>
      <c r="I1016" s="2">
        <v>67276987.959999993</v>
      </c>
      <c r="J1016" s="83">
        <v>-6485159229.3699903</v>
      </c>
    </row>
    <row r="1017" spans="1:10" x14ac:dyDescent="0.3">
      <c r="A1017" s="66">
        <v>44883</v>
      </c>
      <c r="B1017" s="2">
        <v>129.19999999999999</v>
      </c>
      <c r="C1017" s="5">
        <v>0.15999999999999701</v>
      </c>
      <c r="D1017" s="4">
        <v>1.23992560446371E-3</v>
      </c>
      <c r="E1017" s="2">
        <v>130.04</v>
      </c>
      <c r="F1017" s="2">
        <v>125.96</v>
      </c>
      <c r="G1017" s="2">
        <v>130.5</v>
      </c>
      <c r="H1017" s="3">
        <v>1106151</v>
      </c>
      <c r="I1017" s="2">
        <v>141527981.66</v>
      </c>
      <c r="J1017" s="83">
        <v>-6343631247.7099895</v>
      </c>
    </row>
    <row r="1018" spans="1:10" x14ac:dyDescent="0.3">
      <c r="A1018" s="66">
        <v>44886</v>
      </c>
      <c r="B1018" s="2">
        <v>124.3</v>
      </c>
      <c r="C1018" s="5">
        <v>-4.8999999999999897</v>
      </c>
      <c r="D1018" s="4">
        <v>-3.7925696594427197E-2</v>
      </c>
      <c r="E1018" s="2">
        <v>128.19999999999999</v>
      </c>
      <c r="F1018" s="2">
        <v>123.14</v>
      </c>
      <c r="G1018" s="2">
        <v>128.72</v>
      </c>
      <c r="H1018" s="3">
        <v>629747</v>
      </c>
      <c r="I1018" s="2">
        <v>78784116.680000007</v>
      </c>
      <c r="J1018" s="83">
        <v>-6422415364.3899899</v>
      </c>
    </row>
    <row r="1019" spans="1:10" x14ac:dyDescent="0.3">
      <c r="A1019" s="66">
        <v>44887</v>
      </c>
      <c r="B1019" s="2">
        <v>123</v>
      </c>
      <c r="C1019" s="5">
        <v>-1.3</v>
      </c>
      <c r="D1019" s="4">
        <v>-1.0458567980691899E-2</v>
      </c>
      <c r="E1019" s="2">
        <v>123.96</v>
      </c>
      <c r="F1019" s="2">
        <v>122.02</v>
      </c>
      <c r="G1019" s="2">
        <v>125.1</v>
      </c>
      <c r="H1019" s="3">
        <v>513158</v>
      </c>
      <c r="I1019" s="2">
        <v>63364385.020000003</v>
      </c>
      <c r="J1019" s="83">
        <v>-6485779749.4099998</v>
      </c>
    </row>
    <row r="1020" spans="1:10" x14ac:dyDescent="0.3">
      <c r="A1020" s="66">
        <v>44888</v>
      </c>
      <c r="B1020" s="2">
        <v>124.3</v>
      </c>
      <c r="C1020" s="5">
        <v>1.3</v>
      </c>
      <c r="D1020" s="4">
        <v>1.05691056910569E-2</v>
      </c>
      <c r="E1020" s="2">
        <v>123.3</v>
      </c>
      <c r="F1020" s="2">
        <v>121.84</v>
      </c>
      <c r="G1020" s="2">
        <v>125.14</v>
      </c>
      <c r="H1020" s="3">
        <v>425774</v>
      </c>
      <c r="I1020" s="2">
        <v>52680127.359999999</v>
      </c>
      <c r="J1020" s="83">
        <v>-6433099622.0500002</v>
      </c>
    </row>
    <row r="1021" spans="1:10" x14ac:dyDescent="0.3">
      <c r="A1021" s="66">
        <v>44889</v>
      </c>
      <c r="B1021" s="2">
        <v>126.66</v>
      </c>
      <c r="C1021" s="5">
        <v>2.36</v>
      </c>
      <c r="D1021" s="4">
        <v>1.89863234111022E-2</v>
      </c>
      <c r="E1021" s="2">
        <v>124.3</v>
      </c>
      <c r="F1021" s="2">
        <v>123.24</v>
      </c>
      <c r="G1021" s="2">
        <v>127.6</v>
      </c>
      <c r="H1021" s="3">
        <v>357085</v>
      </c>
      <c r="I1021" s="2">
        <v>45166710.600000001</v>
      </c>
      <c r="J1021" s="83">
        <v>-6387932911.4499998</v>
      </c>
    </row>
    <row r="1022" spans="1:10" x14ac:dyDescent="0.3">
      <c r="A1022" s="66">
        <v>44890</v>
      </c>
      <c r="B1022" s="2">
        <v>123.98</v>
      </c>
      <c r="C1022" s="5">
        <v>-2.6799999999999899</v>
      </c>
      <c r="D1022" s="4">
        <v>-2.11590083688615E-2</v>
      </c>
      <c r="E1022" s="2">
        <v>126.4</v>
      </c>
      <c r="F1022" s="2">
        <v>123.1</v>
      </c>
      <c r="G1022" s="2">
        <v>126.4</v>
      </c>
      <c r="H1022" s="3">
        <v>478674</v>
      </c>
      <c r="I1022" s="2">
        <v>59482278.280000001</v>
      </c>
      <c r="J1022" s="83">
        <v>-6447415189.72999</v>
      </c>
    </row>
    <row r="1023" spans="1:10" x14ac:dyDescent="0.3">
      <c r="A1023" s="66">
        <v>44893</v>
      </c>
      <c r="B1023" s="2">
        <v>121.26</v>
      </c>
      <c r="C1023" s="5">
        <v>-2.72</v>
      </c>
      <c r="D1023" s="4">
        <v>-2.19390224229714E-2</v>
      </c>
      <c r="E1023" s="2">
        <v>123.38</v>
      </c>
      <c r="F1023" s="2">
        <v>121.26</v>
      </c>
      <c r="G1023" s="2">
        <v>124.66</v>
      </c>
      <c r="H1023" s="3">
        <v>552970</v>
      </c>
      <c r="I1023" s="2">
        <v>67428815.280000001</v>
      </c>
      <c r="J1023" s="83">
        <v>-6514844005.0099897</v>
      </c>
    </row>
    <row r="1024" spans="1:10" x14ac:dyDescent="0.3">
      <c r="A1024" s="66">
        <v>44894</v>
      </c>
      <c r="B1024" s="2">
        <v>120.94</v>
      </c>
      <c r="C1024" s="5">
        <v>-0.320000000000007</v>
      </c>
      <c r="D1024" s="4">
        <v>-2.6389576117434202E-3</v>
      </c>
      <c r="E1024" s="2">
        <v>123</v>
      </c>
      <c r="F1024" s="2">
        <v>120.08</v>
      </c>
      <c r="G1024" s="2">
        <v>125.64</v>
      </c>
      <c r="H1024" s="3">
        <v>634258</v>
      </c>
      <c r="I1024" s="2">
        <v>77234221.400000006</v>
      </c>
      <c r="J1024" s="83">
        <v>-6592078226.4099903</v>
      </c>
    </row>
    <row r="1025" spans="1:10" x14ac:dyDescent="0.3">
      <c r="A1025" s="66">
        <v>44895</v>
      </c>
      <c r="B1025" s="2">
        <v>122.26</v>
      </c>
      <c r="C1025" s="5">
        <v>1.3200000000000101</v>
      </c>
      <c r="D1025" s="4">
        <v>1.0914503059368299E-2</v>
      </c>
      <c r="E1025" s="2">
        <v>122</v>
      </c>
      <c r="F1025" s="2">
        <v>120.8</v>
      </c>
      <c r="G1025" s="2">
        <v>123.08</v>
      </c>
      <c r="H1025" s="3">
        <v>737949</v>
      </c>
      <c r="I1025" s="2">
        <v>90174338.760000005</v>
      </c>
      <c r="J1025" s="83">
        <v>-6501903887.6499901</v>
      </c>
    </row>
    <row r="1026" spans="1:10" x14ac:dyDescent="0.3">
      <c r="A1026" s="66">
        <v>44896</v>
      </c>
      <c r="B1026" s="2">
        <v>124.92</v>
      </c>
      <c r="C1026" s="5">
        <v>2.66</v>
      </c>
      <c r="D1026" s="4">
        <v>2.1756911500081799E-2</v>
      </c>
      <c r="E1026" s="2">
        <v>124.64</v>
      </c>
      <c r="F1026" s="2">
        <v>123.88</v>
      </c>
      <c r="G1026" s="2">
        <v>127.68</v>
      </c>
      <c r="H1026" s="3">
        <v>621297</v>
      </c>
      <c r="I1026" s="2">
        <v>77860757.019999996</v>
      </c>
      <c r="J1026" s="83">
        <v>-6424043130.6299896</v>
      </c>
    </row>
    <row r="1027" spans="1:10" x14ac:dyDescent="0.3">
      <c r="A1027" s="66">
        <v>44897</v>
      </c>
      <c r="B1027" s="2">
        <v>124.26</v>
      </c>
      <c r="C1027" s="5">
        <v>-0.65999999999999703</v>
      </c>
      <c r="D1027" s="4">
        <v>-5.2833813640729803E-3</v>
      </c>
      <c r="E1027" s="2">
        <v>123.2</v>
      </c>
      <c r="F1027" s="2">
        <v>122.1</v>
      </c>
      <c r="G1027" s="2">
        <v>126.34</v>
      </c>
      <c r="H1027" s="3">
        <v>604971</v>
      </c>
      <c r="I1027" s="2">
        <v>75111337.439999998</v>
      </c>
      <c r="J1027" s="83">
        <v>-6499154468.0699902</v>
      </c>
    </row>
    <row r="1028" spans="1:10" x14ac:dyDescent="0.3">
      <c r="A1028" s="66">
        <v>44900</v>
      </c>
      <c r="B1028" s="2">
        <v>122.06</v>
      </c>
      <c r="C1028" s="5">
        <v>-2.2000000000000002</v>
      </c>
      <c r="D1028" s="4">
        <v>-1.7704812489940502E-2</v>
      </c>
      <c r="E1028" s="2">
        <v>123.96</v>
      </c>
      <c r="F1028" s="2">
        <v>121.6</v>
      </c>
      <c r="G1028" s="2">
        <v>127</v>
      </c>
      <c r="H1028" s="3">
        <v>561951</v>
      </c>
      <c r="I1028" s="2">
        <v>69219474.620000005</v>
      </c>
      <c r="J1028" s="83">
        <v>-6568373942.68999</v>
      </c>
    </row>
    <row r="1029" spans="1:10" x14ac:dyDescent="0.3">
      <c r="A1029" s="66">
        <v>44901</v>
      </c>
      <c r="B1029" s="2">
        <v>119.06</v>
      </c>
      <c r="C1029" s="5">
        <v>-3</v>
      </c>
      <c r="D1029" s="4">
        <v>-2.4578076355890498E-2</v>
      </c>
      <c r="E1029" s="2">
        <v>121.56</v>
      </c>
      <c r="F1029" s="2">
        <v>118.42</v>
      </c>
      <c r="G1029" s="2">
        <v>122.5</v>
      </c>
      <c r="H1029" s="3">
        <v>583092</v>
      </c>
      <c r="I1029" s="2">
        <v>69743450.620000005</v>
      </c>
      <c r="J1029" s="83">
        <v>-6638117393.3099899</v>
      </c>
    </row>
    <row r="1030" spans="1:10" x14ac:dyDescent="0.3">
      <c r="A1030" s="66">
        <v>44902</v>
      </c>
      <c r="B1030" s="2">
        <v>117.56</v>
      </c>
      <c r="C1030" s="5">
        <v>-1.5</v>
      </c>
      <c r="D1030" s="4">
        <v>-1.2598689736267399E-2</v>
      </c>
      <c r="E1030" s="2">
        <v>118</v>
      </c>
      <c r="F1030" s="2">
        <v>116.38</v>
      </c>
      <c r="G1030" s="2">
        <v>118.98</v>
      </c>
      <c r="H1030" s="3">
        <v>485959</v>
      </c>
      <c r="I1030" s="2">
        <v>57177857.960000001</v>
      </c>
      <c r="J1030" s="83">
        <v>-6695295251.26999</v>
      </c>
    </row>
    <row r="1031" spans="1:10" x14ac:dyDescent="0.3">
      <c r="A1031" s="66">
        <v>44903</v>
      </c>
      <c r="B1031" s="2">
        <v>117.54</v>
      </c>
      <c r="C1031" s="5">
        <v>-1.9999999999996E-2</v>
      </c>
      <c r="D1031" s="4">
        <v>-1.7012589316090499E-4</v>
      </c>
      <c r="E1031" s="2">
        <v>117.6</v>
      </c>
      <c r="F1031" s="2">
        <v>114.6</v>
      </c>
      <c r="G1031" s="2">
        <v>117.7</v>
      </c>
      <c r="H1031" s="3">
        <v>458121</v>
      </c>
      <c r="I1031" s="2">
        <v>53400566.079999998</v>
      </c>
      <c r="J1031" s="83">
        <v>-6748695817.3499899</v>
      </c>
    </row>
    <row r="1032" spans="1:10" x14ac:dyDescent="0.3">
      <c r="A1032" s="66">
        <v>44904</v>
      </c>
      <c r="B1032" s="2">
        <v>118.9</v>
      </c>
      <c r="C1032" s="5">
        <v>1.36</v>
      </c>
      <c r="D1032" s="4">
        <v>1.1570529181555199E-2</v>
      </c>
      <c r="E1032" s="2">
        <v>118.38</v>
      </c>
      <c r="F1032" s="2">
        <v>117.38</v>
      </c>
      <c r="G1032" s="2">
        <v>119.96</v>
      </c>
      <c r="H1032" s="3">
        <v>519137</v>
      </c>
      <c r="I1032" s="2">
        <v>61609790.420000002</v>
      </c>
      <c r="J1032" s="83">
        <v>-6687086026.9299898</v>
      </c>
    </row>
    <row r="1033" spans="1:10" x14ac:dyDescent="0.3">
      <c r="A1033" s="66">
        <v>44907</v>
      </c>
      <c r="B1033" s="2">
        <v>117.5</v>
      </c>
      <c r="C1033" s="5">
        <v>-1.4000000000000099</v>
      </c>
      <c r="D1033" s="4">
        <v>-1.1774600504625801E-2</v>
      </c>
      <c r="E1033" s="2">
        <v>117.7</v>
      </c>
      <c r="F1033" s="2">
        <v>115.8</v>
      </c>
      <c r="G1033" s="2">
        <v>118.24</v>
      </c>
      <c r="H1033" s="3">
        <v>386176</v>
      </c>
      <c r="I1033" s="2">
        <v>45221467.640000001</v>
      </c>
      <c r="J1033" s="83">
        <v>-6732307494.5699902</v>
      </c>
    </row>
    <row r="1034" spans="1:10" x14ac:dyDescent="0.3">
      <c r="A1034" s="66">
        <v>44908</v>
      </c>
      <c r="B1034" s="2">
        <v>124</v>
      </c>
      <c r="C1034" s="5">
        <v>6.5</v>
      </c>
      <c r="D1034" s="4">
        <v>5.5319148936170202E-2</v>
      </c>
      <c r="E1034" s="2">
        <v>117.34</v>
      </c>
      <c r="F1034" s="2">
        <v>117.18</v>
      </c>
      <c r="G1034" s="2">
        <v>126.08</v>
      </c>
      <c r="H1034" s="3">
        <v>797534</v>
      </c>
      <c r="I1034" s="2">
        <v>98105572.280000001</v>
      </c>
      <c r="J1034" s="83">
        <v>-6634201922.2899904</v>
      </c>
    </row>
    <row r="1035" spans="1:10" x14ac:dyDescent="0.3">
      <c r="A1035" s="66">
        <v>44909</v>
      </c>
      <c r="B1035" s="2">
        <v>123.98</v>
      </c>
      <c r="C1035" s="5">
        <v>-1.9999999999996E-2</v>
      </c>
      <c r="D1035" s="4">
        <v>-1.6129032258061299E-4</v>
      </c>
      <c r="E1035" s="2">
        <v>122.8</v>
      </c>
      <c r="F1035" s="2">
        <v>121.54</v>
      </c>
      <c r="G1035" s="2">
        <v>124.16</v>
      </c>
      <c r="H1035" s="3">
        <v>541099</v>
      </c>
      <c r="I1035" s="2">
        <v>66763496.920000002</v>
      </c>
      <c r="J1035" s="83">
        <v>-6700965419.2099895</v>
      </c>
    </row>
    <row r="1036" spans="1:10" x14ac:dyDescent="0.3">
      <c r="A1036" s="66">
        <v>44910</v>
      </c>
      <c r="B1036" s="2">
        <v>118.56</v>
      </c>
      <c r="C1036" s="5">
        <v>-5.42</v>
      </c>
      <c r="D1036" s="4">
        <v>-4.3716728504597499E-2</v>
      </c>
      <c r="E1036" s="2">
        <v>122</v>
      </c>
      <c r="F1036" s="2">
        <v>117.64</v>
      </c>
      <c r="G1036" s="2">
        <v>122.38</v>
      </c>
      <c r="H1036" s="3">
        <v>981327</v>
      </c>
      <c r="I1036" s="2">
        <v>116777926.59999999</v>
      </c>
      <c r="J1036" s="83">
        <v>-6817743345.8099899</v>
      </c>
    </row>
    <row r="1037" spans="1:10" x14ac:dyDescent="0.3">
      <c r="A1037" s="66">
        <v>44911</v>
      </c>
      <c r="B1037" s="2">
        <v>121.1</v>
      </c>
      <c r="C1037" s="5">
        <v>2.5399999999999898</v>
      </c>
      <c r="D1037" s="4">
        <v>2.1423751686909499E-2</v>
      </c>
      <c r="E1037" s="2">
        <v>117.96</v>
      </c>
      <c r="F1037" s="2">
        <v>116.66</v>
      </c>
      <c r="G1037" s="2">
        <v>122.52</v>
      </c>
      <c r="H1037" s="3">
        <v>1549332</v>
      </c>
      <c r="I1037" s="2">
        <v>186800692.74000001</v>
      </c>
      <c r="J1037" s="83">
        <v>-6630942653.0699902</v>
      </c>
    </row>
    <row r="1038" spans="1:10" x14ac:dyDescent="0.3">
      <c r="A1038" s="66">
        <v>44914</v>
      </c>
      <c r="B1038" s="2">
        <v>121.18</v>
      </c>
      <c r="C1038" s="5">
        <v>8.0000000000012506E-2</v>
      </c>
      <c r="D1038" s="4">
        <v>6.6061106523544603E-4</v>
      </c>
      <c r="E1038" s="2">
        <v>122.9</v>
      </c>
      <c r="F1038" s="2">
        <v>119.8</v>
      </c>
      <c r="G1038" s="2">
        <v>122.9</v>
      </c>
      <c r="H1038" s="3">
        <v>462728</v>
      </c>
      <c r="I1038" s="2">
        <v>56051428.799999997</v>
      </c>
      <c r="J1038" s="83">
        <v>-6574891224.26999</v>
      </c>
    </row>
    <row r="1039" spans="1:10" x14ac:dyDescent="0.3">
      <c r="A1039" s="66">
        <v>44915</v>
      </c>
      <c r="B1039" s="2">
        <v>118.3</v>
      </c>
      <c r="C1039" s="5">
        <v>-2.8800000000000101</v>
      </c>
      <c r="D1039" s="4">
        <v>-2.37662980689884E-2</v>
      </c>
      <c r="E1039" s="2">
        <v>119.54</v>
      </c>
      <c r="F1039" s="2">
        <v>117.5</v>
      </c>
      <c r="G1039" s="2">
        <v>121.3</v>
      </c>
      <c r="H1039" s="3">
        <v>561316</v>
      </c>
      <c r="I1039" s="2">
        <v>66660797.899999999</v>
      </c>
      <c r="J1039" s="83">
        <v>-6641552022.1699896</v>
      </c>
    </row>
    <row r="1040" spans="1:10" x14ac:dyDescent="0.3">
      <c r="A1040" s="66">
        <v>44916</v>
      </c>
      <c r="B1040" s="2">
        <v>126.3</v>
      </c>
      <c r="C1040" s="5">
        <v>8</v>
      </c>
      <c r="D1040" s="4">
        <v>6.76246830092984E-2</v>
      </c>
      <c r="E1040" s="2">
        <v>122.5</v>
      </c>
      <c r="F1040" s="2">
        <v>122.5</v>
      </c>
      <c r="G1040" s="2">
        <v>129.36000000000001</v>
      </c>
      <c r="H1040" s="3">
        <v>885425</v>
      </c>
      <c r="I1040" s="2">
        <v>111597885.36</v>
      </c>
      <c r="J1040" s="83">
        <v>-6529954136.8099899</v>
      </c>
    </row>
    <row r="1041" spans="1:10" x14ac:dyDescent="0.3">
      <c r="A1041" s="66">
        <v>44917</v>
      </c>
      <c r="B1041" s="2">
        <v>125.16</v>
      </c>
      <c r="C1041" s="5">
        <v>-1.1399999999999999</v>
      </c>
      <c r="D1041" s="4">
        <v>-9.0261282660332592E-3</v>
      </c>
      <c r="E1041" s="2">
        <v>124.9</v>
      </c>
      <c r="F1041" s="2">
        <v>124.4</v>
      </c>
      <c r="G1041" s="2">
        <v>127.2</v>
      </c>
      <c r="H1041" s="3">
        <v>366134</v>
      </c>
      <c r="I1041" s="2">
        <v>45951332.159999996</v>
      </c>
      <c r="J1041" s="83">
        <v>-6575905468.9699898</v>
      </c>
    </row>
    <row r="1042" spans="1:10" x14ac:dyDescent="0.3">
      <c r="A1042" s="66">
        <v>44918</v>
      </c>
      <c r="B1042" s="2">
        <v>125.86</v>
      </c>
      <c r="C1042" s="5">
        <v>0.70000000000000295</v>
      </c>
      <c r="D1042" s="4">
        <v>5.5928411633109796E-3</v>
      </c>
      <c r="E1042" s="2">
        <v>124.94</v>
      </c>
      <c r="F1042" s="2">
        <v>123.86</v>
      </c>
      <c r="G1042" s="2">
        <v>126.78</v>
      </c>
      <c r="H1042" s="3">
        <v>279834</v>
      </c>
      <c r="I1042" s="2">
        <v>35163635.100000001</v>
      </c>
      <c r="J1042" s="83">
        <v>-6540741833.8699903</v>
      </c>
    </row>
    <row r="1043" spans="1:10" x14ac:dyDescent="0.3">
      <c r="A1043" s="66">
        <v>44922</v>
      </c>
      <c r="B1043" s="2">
        <v>126.34</v>
      </c>
      <c r="C1043" s="5">
        <v>0.48000000000000398</v>
      </c>
      <c r="D1043" s="4">
        <v>3.81376132210396E-3</v>
      </c>
      <c r="E1043" s="2">
        <v>126.96</v>
      </c>
      <c r="F1043" s="2">
        <v>125.3</v>
      </c>
      <c r="G1043" s="2">
        <v>127.16</v>
      </c>
      <c r="H1043" s="3">
        <v>224479</v>
      </c>
      <c r="I1043" s="2">
        <v>28353063.760000002</v>
      </c>
      <c r="J1043" s="83">
        <v>-6512388770.1099901</v>
      </c>
    </row>
    <row r="1044" spans="1:10" x14ac:dyDescent="0.3">
      <c r="A1044" s="66">
        <v>44923</v>
      </c>
      <c r="B1044" s="2">
        <v>125.78</v>
      </c>
      <c r="C1044" s="5">
        <v>-0.56000000000000205</v>
      </c>
      <c r="D1044" s="4">
        <v>-4.4324837739433496E-3</v>
      </c>
      <c r="E1044" s="2">
        <v>126.34</v>
      </c>
      <c r="F1044" s="2">
        <v>125.78</v>
      </c>
      <c r="G1044" s="2">
        <v>129.06</v>
      </c>
      <c r="H1044" s="3">
        <v>279425</v>
      </c>
      <c r="I1044" s="2">
        <v>35461907.700000003</v>
      </c>
      <c r="J1044" s="83">
        <v>-6547850677.8099899</v>
      </c>
    </row>
    <row r="1045" spans="1:10" x14ac:dyDescent="0.3">
      <c r="A1045" s="66">
        <v>44924</v>
      </c>
      <c r="B1045" s="2">
        <v>128.38</v>
      </c>
      <c r="C1045" s="5">
        <v>2.5999999999999899</v>
      </c>
      <c r="D1045" s="4">
        <v>2.06710128796311E-2</v>
      </c>
      <c r="E1045" s="2">
        <v>125.02</v>
      </c>
      <c r="F1045" s="2">
        <v>124.16</v>
      </c>
      <c r="G1045" s="2">
        <v>129.44</v>
      </c>
      <c r="H1045" s="3">
        <v>388380</v>
      </c>
      <c r="I1045" s="2">
        <v>49467591.600000001</v>
      </c>
      <c r="J1045" s="83">
        <v>-6498383086.2099895</v>
      </c>
    </row>
    <row r="1046" spans="1:10" x14ac:dyDescent="0.3">
      <c r="A1046" s="66">
        <v>44925</v>
      </c>
      <c r="B1046" s="2">
        <v>127.46</v>
      </c>
      <c r="C1046" s="5">
        <v>-0.92000000000000204</v>
      </c>
      <c r="D1046" s="4">
        <v>-7.16622526873346E-3</v>
      </c>
      <c r="E1046" s="2">
        <v>127.8</v>
      </c>
      <c r="F1046" s="2">
        <v>126</v>
      </c>
      <c r="G1046" s="2">
        <v>128.04</v>
      </c>
      <c r="H1046" s="3">
        <v>251398</v>
      </c>
      <c r="I1046" s="2">
        <v>32022253.84</v>
      </c>
      <c r="J1046" s="83">
        <v>-6530405340.0499897</v>
      </c>
    </row>
    <row r="1047" spans="1:10" x14ac:dyDescent="0.3">
      <c r="A1047" s="66">
        <v>44928</v>
      </c>
      <c r="B1047" s="2">
        <v>127.7</v>
      </c>
      <c r="C1047" s="5">
        <v>0.24000000000000901</v>
      </c>
      <c r="D1047" s="4">
        <v>1.8829436686019899E-3</v>
      </c>
      <c r="E1047" s="2">
        <v>128.34</v>
      </c>
      <c r="F1047" s="2">
        <v>126.2</v>
      </c>
      <c r="G1047" s="2">
        <v>128.66</v>
      </c>
      <c r="H1047" s="3">
        <v>278889</v>
      </c>
      <c r="I1047" s="2">
        <v>35558053.039999999</v>
      </c>
      <c r="J1047" s="83">
        <v>-6494847287.0099897</v>
      </c>
    </row>
    <row r="1048" spans="1:10" x14ac:dyDescent="0.3">
      <c r="A1048" s="66">
        <v>44929</v>
      </c>
      <c r="B1048" s="2">
        <v>131.88</v>
      </c>
      <c r="C1048" s="5">
        <v>4.1799999999999899</v>
      </c>
      <c r="D1048" s="4">
        <v>3.2732967893500303E-2</v>
      </c>
      <c r="E1048" s="2">
        <v>129.74</v>
      </c>
      <c r="F1048" s="2">
        <v>129.02000000000001</v>
      </c>
      <c r="G1048" s="2">
        <v>133.36000000000001</v>
      </c>
      <c r="H1048" s="3">
        <v>437757</v>
      </c>
      <c r="I1048" s="2">
        <v>57640872.399999999</v>
      </c>
      <c r="J1048" s="83">
        <v>-6437206414.6099901</v>
      </c>
    </row>
    <row r="1049" spans="1:10" x14ac:dyDescent="0.3">
      <c r="A1049" s="66">
        <v>44930</v>
      </c>
      <c r="B1049" s="2">
        <v>138.38</v>
      </c>
      <c r="C1049" s="5">
        <v>6.5</v>
      </c>
      <c r="D1049" s="4">
        <v>4.9287230815893202E-2</v>
      </c>
      <c r="E1049" s="2">
        <v>132.19999999999999</v>
      </c>
      <c r="F1049" s="2">
        <v>132.19999999999999</v>
      </c>
      <c r="G1049" s="2">
        <v>138.88</v>
      </c>
      <c r="H1049" s="3">
        <v>870762</v>
      </c>
      <c r="I1049" s="2">
        <v>119341119.26000001</v>
      </c>
      <c r="J1049" s="83">
        <v>-6317865295.3499899</v>
      </c>
    </row>
    <row r="1050" spans="1:10" x14ac:dyDescent="0.3">
      <c r="A1050" s="66">
        <v>44931</v>
      </c>
      <c r="B1050" s="2">
        <v>138.54</v>
      </c>
      <c r="C1050" s="5">
        <v>0.15999999999999701</v>
      </c>
      <c r="D1050" s="4">
        <v>1.1562364503540699E-3</v>
      </c>
      <c r="E1050" s="2">
        <v>138.22</v>
      </c>
      <c r="F1050" s="2">
        <v>137.52000000000001</v>
      </c>
      <c r="G1050" s="2">
        <v>140.86000000000001</v>
      </c>
      <c r="H1050" s="3">
        <v>421267</v>
      </c>
      <c r="I1050" s="2">
        <v>58597927.18</v>
      </c>
      <c r="J1050" s="83">
        <v>-6259267368.1699896</v>
      </c>
    </row>
    <row r="1051" spans="1:10" x14ac:dyDescent="0.3">
      <c r="A1051" s="66">
        <v>44932</v>
      </c>
      <c r="B1051" s="2">
        <v>140.68</v>
      </c>
      <c r="C1051" s="5">
        <v>2.1400000000000099</v>
      </c>
      <c r="D1051" s="4">
        <v>1.54468023675474E-2</v>
      </c>
      <c r="E1051" s="2">
        <v>139.58000000000001</v>
      </c>
      <c r="F1051" s="2">
        <v>137.19999999999999</v>
      </c>
      <c r="G1051" s="2">
        <v>140.68</v>
      </c>
      <c r="H1051" s="3">
        <v>518333</v>
      </c>
      <c r="I1051" s="2">
        <v>72274127.859999999</v>
      </c>
      <c r="J1051" s="83">
        <v>-6186993240.3099899</v>
      </c>
    </row>
    <row r="1052" spans="1:10" x14ac:dyDescent="0.3">
      <c r="A1052" s="66">
        <v>44935</v>
      </c>
      <c r="B1052" s="2">
        <v>141.66</v>
      </c>
      <c r="C1052" s="5">
        <v>0.97999999999998999</v>
      </c>
      <c r="D1052" s="4">
        <v>6.96616434461181E-3</v>
      </c>
      <c r="E1052" s="2">
        <v>141.69999999999999</v>
      </c>
      <c r="F1052" s="2">
        <v>139.47999999999999</v>
      </c>
      <c r="G1052" s="2">
        <v>143.06</v>
      </c>
      <c r="H1052" s="3">
        <v>773636</v>
      </c>
      <c r="I1052" s="2">
        <v>109401656.16</v>
      </c>
      <c r="J1052" s="83">
        <v>-6077591584.1499901</v>
      </c>
    </row>
    <row r="1053" spans="1:10" x14ac:dyDescent="0.3">
      <c r="A1053" s="66">
        <v>44936</v>
      </c>
      <c r="B1053" s="2">
        <v>140.1</v>
      </c>
      <c r="C1053" s="5">
        <v>-1.56</v>
      </c>
      <c r="D1053" s="4">
        <v>-1.1012282930961501E-2</v>
      </c>
      <c r="E1053" s="2">
        <v>141</v>
      </c>
      <c r="F1053" s="2">
        <v>138.47999999999999</v>
      </c>
      <c r="G1053" s="2">
        <v>141.5</v>
      </c>
      <c r="H1053" s="3">
        <v>494204</v>
      </c>
      <c r="I1053" s="2">
        <v>69194692.620000005</v>
      </c>
      <c r="J1053" s="83">
        <v>-6146786276.76999</v>
      </c>
    </row>
    <row r="1054" spans="1:10" x14ac:dyDescent="0.3">
      <c r="A1054" s="66">
        <v>44937</v>
      </c>
      <c r="B1054" s="2">
        <v>144.54</v>
      </c>
      <c r="C1054" s="5">
        <v>4.4400000000000004</v>
      </c>
      <c r="D1054" s="4">
        <v>3.1691648822269797E-2</v>
      </c>
      <c r="E1054" s="2">
        <v>141.28</v>
      </c>
      <c r="F1054" s="2">
        <v>140.86000000000001</v>
      </c>
      <c r="G1054" s="2">
        <v>146.80000000000001</v>
      </c>
      <c r="H1054" s="3">
        <v>808600</v>
      </c>
      <c r="I1054" s="2">
        <v>116925007.88</v>
      </c>
      <c r="J1054" s="83">
        <v>-6029861268.8899899</v>
      </c>
    </row>
    <row r="1055" spans="1:10" x14ac:dyDescent="0.3">
      <c r="A1055" s="66">
        <v>44938</v>
      </c>
      <c r="B1055" s="2">
        <v>146.44</v>
      </c>
      <c r="C1055" s="5">
        <v>1.9000000000000099</v>
      </c>
      <c r="D1055" s="4">
        <v>1.31451501314515E-2</v>
      </c>
      <c r="E1055" s="2">
        <v>143.62</v>
      </c>
      <c r="F1055" s="2">
        <v>143.5</v>
      </c>
      <c r="G1055" s="2">
        <v>148.13999999999999</v>
      </c>
      <c r="H1055" s="3">
        <v>559425</v>
      </c>
      <c r="I1055" s="2">
        <v>81759876.819999993</v>
      </c>
      <c r="J1055" s="83">
        <v>-5948101392.0699902</v>
      </c>
    </row>
    <row r="1056" spans="1:10" x14ac:dyDescent="0.3">
      <c r="A1056" s="66">
        <v>44939</v>
      </c>
      <c r="B1056" s="2">
        <v>146.52000000000001</v>
      </c>
      <c r="C1056" s="5">
        <v>8.0000000000012506E-2</v>
      </c>
      <c r="D1056" s="4">
        <v>5.4629882545761098E-4</v>
      </c>
      <c r="E1056" s="2">
        <v>145.97999999999999</v>
      </c>
      <c r="F1056" s="2">
        <v>145.30000000000001</v>
      </c>
      <c r="G1056" s="2">
        <v>148.44</v>
      </c>
      <c r="H1056" s="3">
        <v>483063</v>
      </c>
      <c r="I1056" s="2">
        <v>70881234.5</v>
      </c>
      <c r="J1056" s="83">
        <v>-5877220157.5699902</v>
      </c>
    </row>
    <row r="1057" spans="1:10" x14ac:dyDescent="0.3">
      <c r="A1057" s="66">
        <v>44942</v>
      </c>
      <c r="B1057" s="2">
        <v>149.62</v>
      </c>
      <c r="C1057" s="5">
        <v>3.0999999999999899</v>
      </c>
      <c r="D1057" s="4">
        <v>2.1157521157521099E-2</v>
      </c>
      <c r="E1057" s="2">
        <v>147.96</v>
      </c>
      <c r="F1057" s="2">
        <v>146.82</v>
      </c>
      <c r="G1057" s="2">
        <v>152.19999999999999</v>
      </c>
      <c r="H1057" s="3">
        <v>541393</v>
      </c>
      <c r="I1057" s="2">
        <v>81013609.140000001</v>
      </c>
      <c r="J1057" s="83">
        <v>-5796206548.4299898</v>
      </c>
    </row>
    <row r="1058" spans="1:10" x14ac:dyDescent="0.3">
      <c r="A1058" s="66">
        <v>44943</v>
      </c>
      <c r="B1058" s="2">
        <v>150.62</v>
      </c>
      <c r="C1058" s="5">
        <v>1</v>
      </c>
      <c r="D1058" s="4">
        <v>6.6835984494051596E-3</v>
      </c>
      <c r="E1058" s="2">
        <v>148</v>
      </c>
      <c r="F1058" s="2">
        <v>147.69999999999999</v>
      </c>
      <c r="G1058" s="2">
        <v>152.28</v>
      </c>
      <c r="H1058" s="3">
        <v>500540</v>
      </c>
      <c r="I1058" s="2">
        <v>75061423.319999993</v>
      </c>
      <c r="J1058" s="83">
        <v>-5721145125.1099901</v>
      </c>
    </row>
    <row r="1059" spans="1:10" x14ac:dyDescent="0.3">
      <c r="A1059" s="66">
        <v>44944</v>
      </c>
      <c r="B1059" s="2">
        <v>149.47999999999999</v>
      </c>
      <c r="C1059" s="5">
        <v>-1.1400000000000099</v>
      </c>
      <c r="D1059" s="4">
        <v>-7.5687159739743397E-3</v>
      </c>
      <c r="E1059" s="2">
        <v>151.22</v>
      </c>
      <c r="F1059" s="2">
        <v>148.74</v>
      </c>
      <c r="G1059" s="2">
        <v>151.54</v>
      </c>
      <c r="H1059" s="3">
        <v>432707</v>
      </c>
      <c r="I1059" s="2">
        <v>64712914.520000003</v>
      </c>
      <c r="J1059" s="83">
        <v>-5785858039.6299896</v>
      </c>
    </row>
    <row r="1060" spans="1:10" x14ac:dyDescent="0.3">
      <c r="A1060" s="66">
        <v>44945</v>
      </c>
      <c r="B1060" s="2">
        <v>144.13999999999999</v>
      </c>
      <c r="C1060" s="5">
        <v>-5.34</v>
      </c>
      <c r="D1060" s="4">
        <v>-3.5723842654535799E-2</v>
      </c>
      <c r="E1060" s="2">
        <v>146.78</v>
      </c>
      <c r="F1060" s="2">
        <v>143.84</v>
      </c>
      <c r="G1060" s="2">
        <v>147.54</v>
      </c>
      <c r="H1060" s="3">
        <v>655332</v>
      </c>
      <c r="I1060" s="2">
        <v>94972766.159999996</v>
      </c>
      <c r="J1060" s="83">
        <v>-5880830805.7899904</v>
      </c>
    </row>
    <row r="1061" spans="1:10" x14ac:dyDescent="0.3">
      <c r="A1061" s="66">
        <v>44946</v>
      </c>
      <c r="B1061" s="2">
        <v>146.44</v>
      </c>
      <c r="C1061" s="5">
        <v>2.30000000000001</v>
      </c>
      <c r="D1061" s="4">
        <v>1.5956708755376799E-2</v>
      </c>
      <c r="E1061" s="2">
        <v>145.78</v>
      </c>
      <c r="F1061" s="2">
        <v>144.18</v>
      </c>
      <c r="G1061" s="2">
        <v>147.06</v>
      </c>
      <c r="H1061" s="3">
        <v>552986</v>
      </c>
      <c r="I1061" s="2">
        <v>80520388.959999993</v>
      </c>
      <c r="J1061" s="83">
        <v>-5800310416.8299904</v>
      </c>
    </row>
    <row r="1062" spans="1:10" x14ac:dyDescent="0.3">
      <c r="A1062" s="66">
        <v>44949</v>
      </c>
      <c r="B1062" s="2">
        <v>148.76</v>
      </c>
      <c r="C1062" s="5">
        <v>2.3199999999999901</v>
      </c>
      <c r="D1062" s="4">
        <v>1.5842665938268202E-2</v>
      </c>
      <c r="E1062" s="2">
        <v>147.30000000000001</v>
      </c>
      <c r="F1062" s="2">
        <v>145.5</v>
      </c>
      <c r="G1062" s="2">
        <v>149.08000000000001</v>
      </c>
      <c r="H1062" s="3">
        <v>373064</v>
      </c>
      <c r="I1062" s="2">
        <v>55287388.340000004</v>
      </c>
      <c r="J1062" s="83">
        <v>-5745023028.4899902</v>
      </c>
    </row>
    <row r="1063" spans="1:10" x14ac:dyDescent="0.3">
      <c r="A1063" s="66">
        <v>44950</v>
      </c>
      <c r="B1063" s="2">
        <v>148.72</v>
      </c>
      <c r="C1063" s="5">
        <v>-3.9999999999992E-2</v>
      </c>
      <c r="D1063" s="4">
        <v>-2.6888948642102701E-4</v>
      </c>
      <c r="E1063" s="2">
        <v>149.08000000000001</v>
      </c>
      <c r="F1063" s="2">
        <v>147.97999999999999</v>
      </c>
      <c r="G1063" s="2">
        <v>150.06</v>
      </c>
      <c r="H1063" s="3">
        <v>306602</v>
      </c>
      <c r="I1063" s="2">
        <v>45602877.259999998</v>
      </c>
      <c r="J1063" s="83">
        <v>-5790625905.7499905</v>
      </c>
    </row>
    <row r="1064" spans="1:10" x14ac:dyDescent="0.3">
      <c r="A1064" s="66">
        <v>44951</v>
      </c>
      <c r="B1064" s="2">
        <v>145.5</v>
      </c>
      <c r="C1064" s="5">
        <v>-3.22</v>
      </c>
      <c r="D1064" s="4">
        <v>-2.1651425497579299E-2</v>
      </c>
      <c r="E1064" s="2">
        <v>148.1</v>
      </c>
      <c r="F1064" s="2">
        <v>144.94</v>
      </c>
      <c r="G1064" s="2">
        <v>148.68</v>
      </c>
      <c r="H1064" s="3">
        <v>499916</v>
      </c>
      <c r="I1064" s="2">
        <v>72968822.200000003</v>
      </c>
      <c r="J1064" s="83">
        <v>-5863594727.9499903</v>
      </c>
    </row>
    <row r="1065" spans="1:10" x14ac:dyDescent="0.3">
      <c r="A1065" s="66">
        <v>44952</v>
      </c>
      <c r="B1065" s="2">
        <v>145.28</v>
      </c>
      <c r="C1065" s="5">
        <v>-0.219999999999999</v>
      </c>
      <c r="D1065" s="4">
        <v>-1.51202749140893E-3</v>
      </c>
      <c r="E1065" s="2">
        <v>146.4</v>
      </c>
      <c r="F1065" s="2">
        <v>144.84</v>
      </c>
      <c r="G1065" s="2">
        <v>148.08000000000001</v>
      </c>
      <c r="H1065" s="3">
        <v>500694</v>
      </c>
      <c r="I1065" s="2">
        <v>73091414.920000002</v>
      </c>
      <c r="J1065" s="83">
        <v>-5936686142.8699903</v>
      </c>
    </row>
    <row r="1066" spans="1:10" x14ac:dyDescent="0.3">
      <c r="A1066" s="66">
        <v>44953</v>
      </c>
      <c r="B1066" s="2">
        <v>148.30000000000001</v>
      </c>
      <c r="C1066" s="5">
        <v>3.0200000000000098</v>
      </c>
      <c r="D1066" s="4">
        <v>2.07874449339208E-2</v>
      </c>
      <c r="E1066" s="2">
        <v>148.22</v>
      </c>
      <c r="F1066" s="2">
        <v>146.6</v>
      </c>
      <c r="G1066" s="2">
        <v>148.91999999999999</v>
      </c>
      <c r="H1066" s="3">
        <v>618951</v>
      </c>
      <c r="I1066" s="2">
        <v>91681619.319999993</v>
      </c>
      <c r="J1066" s="83">
        <v>-5845004523.5499897</v>
      </c>
    </row>
    <row r="1067" spans="1:10" x14ac:dyDescent="0.3">
      <c r="A1067" s="66">
        <v>44956</v>
      </c>
      <c r="B1067" s="2">
        <v>147.32</v>
      </c>
      <c r="C1067" s="5">
        <v>-0.98000000000001797</v>
      </c>
      <c r="D1067" s="4">
        <v>-6.6082265677681598E-3</v>
      </c>
      <c r="E1067" s="2">
        <v>146.80000000000001</v>
      </c>
      <c r="F1067" s="2">
        <v>145.26</v>
      </c>
      <c r="G1067" s="2">
        <v>148.12</v>
      </c>
      <c r="H1067" s="3">
        <v>619650</v>
      </c>
      <c r="I1067" s="2">
        <v>91008790.459999993</v>
      </c>
      <c r="J1067" s="83">
        <v>-5936013314.0099897</v>
      </c>
    </row>
    <row r="1068" spans="1:10" x14ac:dyDescent="0.3">
      <c r="A1068" s="66">
        <v>44957</v>
      </c>
      <c r="B1068" s="2">
        <v>147.38</v>
      </c>
      <c r="C1068" s="5">
        <v>6.0000000000002301E-2</v>
      </c>
      <c r="D1068" s="4">
        <v>4.0727667662233399E-4</v>
      </c>
      <c r="E1068" s="2">
        <v>146.4</v>
      </c>
      <c r="F1068" s="2">
        <v>145.08000000000001</v>
      </c>
      <c r="G1068" s="2">
        <v>147.58000000000001</v>
      </c>
      <c r="H1068" s="3">
        <v>477837</v>
      </c>
      <c r="I1068" s="2">
        <v>70166946.359999999</v>
      </c>
      <c r="J1068" s="83">
        <v>-5865846367.6499901</v>
      </c>
    </row>
    <row r="1069" spans="1:10" x14ac:dyDescent="0.3">
      <c r="A1069" s="66">
        <v>44958</v>
      </c>
      <c r="B1069" s="2">
        <v>147.58000000000001</v>
      </c>
      <c r="C1069" s="5">
        <v>0.200000000000017</v>
      </c>
      <c r="D1069" s="4">
        <v>1.35703623286753E-3</v>
      </c>
      <c r="E1069" s="2">
        <v>146.84</v>
      </c>
      <c r="F1069" s="2">
        <v>146.24</v>
      </c>
      <c r="G1069" s="2">
        <v>148.16</v>
      </c>
      <c r="H1069" s="3">
        <v>397945</v>
      </c>
      <c r="I1069" s="2">
        <v>58638155.780000001</v>
      </c>
      <c r="J1069" s="83">
        <v>-5807208211.8699903</v>
      </c>
    </row>
    <row r="1070" spans="1:10" x14ac:dyDescent="0.3">
      <c r="A1070" s="66">
        <v>44959</v>
      </c>
      <c r="B1070" s="2">
        <v>157.91999999999999</v>
      </c>
      <c r="C1070" s="5">
        <v>10.34</v>
      </c>
      <c r="D1070" s="4">
        <v>7.00636942675157E-2</v>
      </c>
      <c r="E1070" s="2">
        <v>149.34</v>
      </c>
      <c r="F1070" s="2">
        <v>149.34</v>
      </c>
      <c r="G1070" s="2">
        <v>158.68</v>
      </c>
      <c r="H1070" s="3">
        <v>997227</v>
      </c>
      <c r="I1070" s="2">
        <v>155520914.16</v>
      </c>
      <c r="J1070" s="83">
        <v>-5651687297.7099895</v>
      </c>
    </row>
    <row r="1071" spans="1:10" x14ac:dyDescent="0.3">
      <c r="A1071" s="66">
        <v>44960</v>
      </c>
      <c r="B1071" s="2">
        <v>161.06</v>
      </c>
      <c r="C1071" s="5">
        <v>3.1400000000000099</v>
      </c>
      <c r="D1071" s="4">
        <v>1.9883485309017301E-2</v>
      </c>
      <c r="E1071" s="2">
        <v>156.69999999999999</v>
      </c>
      <c r="F1071" s="2">
        <v>153.66</v>
      </c>
      <c r="G1071" s="2">
        <v>161.38</v>
      </c>
      <c r="H1071" s="3">
        <v>632795</v>
      </c>
      <c r="I1071" s="2">
        <v>100066620.16</v>
      </c>
      <c r="J1071" s="83">
        <v>-5551620677.5499897</v>
      </c>
    </row>
    <row r="1072" spans="1:10" x14ac:dyDescent="0.3">
      <c r="A1072" s="66">
        <v>44963</v>
      </c>
      <c r="B1072" s="2">
        <v>155.36000000000001</v>
      </c>
      <c r="C1072" s="5">
        <v>-5.6999999999999904</v>
      </c>
      <c r="D1072" s="4">
        <v>-3.5390537687818101E-2</v>
      </c>
      <c r="E1072" s="2">
        <v>158.19999999999999</v>
      </c>
      <c r="F1072" s="2">
        <v>154.06</v>
      </c>
      <c r="G1072" s="2">
        <v>159.18</v>
      </c>
      <c r="H1072" s="3">
        <v>484332</v>
      </c>
      <c r="I1072" s="2">
        <v>75410146.079999998</v>
      </c>
      <c r="J1072" s="83">
        <v>-5627030823.6299896</v>
      </c>
    </row>
    <row r="1073" spans="1:10" x14ac:dyDescent="0.3">
      <c r="A1073" s="66">
        <v>44964</v>
      </c>
      <c r="B1073" s="2">
        <v>153.08000000000001</v>
      </c>
      <c r="C1073" s="5">
        <v>-2.2799999999999998</v>
      </c>
      <c r="D1073" s="4">
        <v>-1.4675592173017501E-2</v>
      </c>
      <c r="E1073" s="2">
        <v>154.72</v>
      </c>
      <c r="F1073" s="2">
        <v>152.12</v>
      </c>
      <c r="G1073" s="2">
        <v>154.72</v>
      </c>
      <c r="H1073" s="3">
        <v>374460</v>
      </c>
      <c r="I1073" s="2">
        <v>57385783.939999998</v>
      </c>
      <c r="J1073" s="83">
        <v>-5684416607.5699902</v>
      </c>
    </row>
    <row r="1074" spans="1:10" x14ac:dyDescent="0.3">
      <c r="A1074" s="66">
        <v>44965</v>
      </c>
      <c r="B1074" s="2">
        <v>154</v>
      </c>
      <c r="C1074" s="5">
        <v>0.91999999999998705</v>
      </c>
      <c r="D1074" s="4">
        <v>6.0099294486542203E-3</v>
      </c>
      <c r="E1074" s="2">
        <v>154.80000000000001</v>
      </c>
      <c r="F1074" s="2">
        <v>153.26</v>
      </c>
      <c r="G1074" s="2">
        <v>157.12</v>
      </c>
      <c r="H1074" s="3">
        <v>506921</v>
      </c>
      <c r="I1074" s="2">
        <v>78483494.219999999</v>
      </c>
      <c r="J1074" s="83">
        <v>-5605933113.3499899</v>
      </c>
    </row>
    <row r="1075" spans="1:10" x14ac:dyDescent="0.3">
      <c r="A1075" s="66">
        <v>44966</v>
      </c>
      <c r="B1075" s="2">
        <v>156.26</v>
      </c>
      <c r="C1075" s="5">
        <v>2.25999999999999</v>
      </c>
      <c r="D1075" s="4">
        <v>1.46753246753246E-2</v>
      </c>
      <c r="E1075" s="2">
        <v>154.76</v>
      </c>
      <c r="F1075" s="2">
        <v>154.72</v>
      </c>
      <c r="G1075" s="2">
        <v>157.54</v>
      </c>
      <c r="H1075" s="3">
        <v>426865</v>
      </c>
      <c r="I1075" s="2">
        <v>66696029.240000002</v>
      </c>
      <c r="J1075" s="83">
        <v>-5539237084.1099901</v>
      </c>
    </row>
    <row r="1076" spans="1:10" x14ac:dyDescent="0.3">
      <c r="A1076" s="66">
        <v>44967</v>
      </c>
      <c r="B1076" s="2">
        <v>139.26</v>
      </c>
      <c r="C1076" s="5">
        <v>-17</v>
      </c>
      <c r="D1076" s="4">
        <v>-0.10879303724561599</v>
      </c>
      <c r="E1076" s="2">
        <v>140</v>
      </c>
      <c r="F1076" s="2">
        <v>136.58000000000001</v>
      </c>
      <c r="G1076" s="2">
        <v>144.68</v>
      </c>
      <c r="H1076" s="3">
        <v>3554497</v>
      </c>
      <c r="I1076" s="2">
        <v>495265653.89999998</v>
      </c>
      <c r="J1076" s="83">
        <v>-6034502738.0099897</v>
      </c>
    </row>
    <row r="1077" spans="1:10" x14ac:dyDescent="0.3">
      <c r="A1077" s="66">
        <v>44970</v>
      </c>
      <c r="B1077" s="2">
        <v>139.97999999999999</v>
      </c>
      <c r="C1077" s="5">
        <v>0.71999999999999897</v>
      </c>
      <c r="D1077" s="4">
        <v>5.1701852649719904E-3</v>
      </c>
      <c r="E1077" s="2">
        <v>137.80000000000001</v>
      </c>
      <c r="F1077" s="2">
        <v>137.52000000000001</v>
      </c>
      <c r="G1077" s="2">
        <v>142.4</v>
      </c>
      <c r="H1077" s="3">
        <v>701558</v>
      </c>
      <c r="I1077" s="2">
        <v>98274701.120000005</v>
      </c>
      <c r="J1077" s="83">
        <v>-5936228036.8899899</v>
      </c>
    </row>
    <row r="1078" spans="1:10" x14ac:dyDescent="0.3">
      <c r="A1078" s="66">
        <v>44971</v>
      </c>
      <c r="B1078" s="2">
        <v>138.82</v>
      </c>
      <c r="C1078" s="5">
        <v>-1.1599999999999999</v>
      </c>
      <c r="D1078" s="4">
        <v>-8.2868981283040193E-3</v>
      </c>
      <c r="E1078" s="2">
        <v>140.68</v>
      </c>
      <c r="F1078" s="2">
        <v>138.12</v>
      </c>
      <c r="G1078" s="2">
        <v>141.80000000000001</v>
      </c>
      <c r="H1078" s="3">
        <v>603333</v>
      </c>
      <c r="I1078" s="2">
        <v>84088357.099999994</v>
      </c>
      <c r="J1078" s="83">
        <v>-6020316393.9899902</v>
      </c>
    </row>
    <row r="1079" spans="1:10" x14ac:dyDescent="0.3">
      <c r="A1079" s="66">
        <v>44972</v>
      </c>
      <c r="B1079" s="2">
        <v>140.76</v>
      </c>
      <c r="C1079" s="5">
        <v>1.94</v>
      </c>
      <c r="D1079" s="4">
        <v>1.3974931566056699E-2</v>
      </c>
      <c r="E1079" s="2">
        <v>138.62</v>
      </c>
      <c r="F1079" s="2">
        <v>137.88</v>
      </c>
      <c r="G1079" s="2">
        <v>142.30000000000001</v>
      </c>
      <c r="H1079" s="3">
        <v>454815</v>
      </c>
      <c r="I1079" s="2">
        <v>63956554.82</v>
      </c>
      <c r="J1079" s="83">
        <v>-5956359839.1699896</v>
      </c>
    </row>
    <row r="1080" spans="1:10" x14ac:dyDescent="0.3">
      <c r="A1080" s="66">
        <v>44973</v>
      </c>
      <c r="B1080" s="2">
        <v>144.91999999999999</v>
      </c>
      <c r="C1080" s="5">
        <v>4.16</v>
      </c>
      <c r="D1080" s="4">
        <v>2.95538505257175E-2</v>
      </c>
      <c r="E1080" s="2">
        <v>143.22</v>
      </c>
      <c r="F1080" s="2">
        <v>143.02000000000001</v>
      </c>
      <c r="G1080" s="2">
        <v>146.96</v>
      </c>
      <c r="H1080" s="3">
        <v>747280</v>
      </c>
      <c r="I1080" s="2">
        <v>108247114.54000001</v>
      </c>
      <c r="J1080" s="83">
        <v>-5848112724.6299896</v>
      </c>
    </row>
    <row r="1081" spans="1:10" x14ac:dyDescent="0.3">
      <c r="A1081" s="66">
        <v>44974</v>
      </c>
      <c r="B1081" s="2">
        <v>143.52000000000001</v>
      </c>
      <c r="C1081" s="5">
        <v>-1.3999999999999799</v>
      </c>
      <c r="D1081" s="4">
        <v>-9.6605023461218392E-3</v>
      </c>
      <c r="E1081" s="2">
        <v>141.69999999999999</v>
      </c>
      <c r="F1081" s="2">
        <v>141.19999999999999</v>
      </c>
      <c r="G1081" s="2">
        <v>143.9</v>
      </c>
      <c r="H1081" s="3">
        <v>559312</v>
      </c>
      <c r="I1081" s="2">
        <v>79908819.239999995</v>
      </c>
      <c r="J1081" s="83">
        <v>-5928021543.8699903</v>
      </c>
    </row>
    <row r="1082" spans="1:10" x14ac:dyDescent="0.3">
      <c r="A1082" s="66">
        <v>44977</v>
      </c>
      <c r="B1082" s="2">
        <v>140.78</v>
      </c>
      <c r="C1082" s="5">
        <v>-2.74000000000001</v>
      </c>
      <c r="D1082" s="4">
        <v>-1.9091415830546299E-2</v>
      </c>
      <c r="E1082" s="2">
        <v>144.18</v>
      </c>
      <c r="F1082" s="2">
        <v>140</v>
      </c>
      <c r="G1082" s="2">
        <v>144.24</v>
      </c>
      <c r="H1082" s="3">
        <v>335599</v>
      </c>
      <c r="I1082" s="2">
        <v>47463251.640000001</v>
      </c>
      <c r="J1082" s="83">
        <v>-5975484795.5099897</v>
      </c>
    </row>
    <row r="1083" spans="1:10" x14ac:dyDescent="0.3">
      <c r="A1083" s="66">
        <v>44978</v>
      </c>
      <c r="B1083" s="2">
        <v>137.41999999999999</v>
      </c>
      <c r="C1083" s="5">
        <v>-3.3600000000000101</v>
      </c>
      <c r="D1083" s="4">
        <v>-2.3867026566273701E-2</v>
      </c>
      <c r="E1083" s="2">
        <v>140.19999999999999</v>
      </c>
      <c r="F1083" s="2">
        <v>136.94</v>
      </c>
      <c r="G1083" s="2">
        <v>140.32</v>
      </c>
      <c r="H1083" s="3">
        <v>658813</v>
      </c>
      <c r="I1083" s="2">
        <v>91036454.519999996</v>
      </c>
      <c r="J1083" s="83">
        <v>-6066521250.0299997</v>
      </c>
    </row>
    <row r="1084" spans="1:10" x14ac:dyDescent="0.3">
      <c r="A1084" s="66">
        <v>44979</v>
      </c>
      <c r="B1084" s="2">
        <v>139.80000000000001</v>
      </c>
      <c r="C1084" s="5">
        <v>2.3800000000000199</v>
      </c>
      <c r="D1084" s="4">
        <v>1.7319167515645599E-2</v>
      </c>
      <c r="E1084" s="2">
        <v>136.74</v>
      </c>
      <c r="F1084" s="2">
        <v>136.32</v>
      </c>
      <c r="G1084" s="2">
        <v>140.80000000000001</v>
      </c>
      <c r="H1084" s="3">
        <v>516296</v>
      </c>
      <c r="I1084" s="2">
        <v>71771871.079999998</v>
      </c>
      <c r="J1084" s="83">
        <v>-5994749378.9499998</v>
      </c>
    </row>
    <row r="1085" spans="1:10" x14ac:dyDescent="0.3">
      <c r="A1085" s="66">
        <v>44980</v>
      </c>
      <c r="B1085" s="2">
        <v>139.16</v>
      </c>
      <c r="C1085" s="5">
        <v>-0.640000000000015</v>
      </c>
      <c r="D1085" s="4">
        <v>-4.5779685264664902E-3</v>
      </c>
      <c r="E1085" s="2">
        <v>140.66</v>
      </c>
      <c r="F1085" s="2">
        <v>139.16</v>
      </c>
      <c r="G1085" s="2">
        <v>142.62</v>
      </c>
      <c r="H1085" s="3">
        <v>379362</v>
      </c>
      <c r="I1085" s="2">
        <v>53115683.299999997</v>
      </c>
      <c r="J1085" s="83">
        <v>-6047865062.25</v>
      </c>
    </row>
    <row r="1086" spans="1:10" x14ac:dyDescent="0.3">
      <c r="A1086" s="66">
        <v>44981</v>
      </c>
      <c r="B1086" s="2">
        <v>136.4</v>
      </c>
      <c r="C1086" s="5">
        <v>-2.75999999999999</v>
      </c>
      <c r="D1086" s="4">
        <v>-1.9833285426846699E-2</v>
      </c>
      <c r="E1086" s="2">
        <v>139.54</v>
      </c>
      <c r="F1086" s="2">
        <v>135.32</v>
      </c>
      <c r="G1086" s="2">
        <v>141.22</v>
      </c>
      <c r="H1086" s="3">
        <v>1189339</v>
      </c>
      <c r="I1086" s="2">
        <v>162575053</v>
      </c>
      <c r="J1086" s="83">
        <v>-6210440115.25</v>
      </c>
    </row>
    <row r="1087" spans="1:10" x14ac:dyDescent="0.3">
      <c r="A1087" s="66">
        <v>44984</v>
      </c>
      <c r="B1087" s="2">
        <v>138.36000000000001</v>
      </c>
      <c r="C1087" s="5">
        <v>1.96000000000001</v>
      </c>
      <c r="D1087" s="4">
        <v>1.43695014662757E-2</v>
      </c>
      <c r="E1087" s="2">
        <v>140.19999999999999</v>
      </c>
      <c r="F1087" s="2">
        <v>138.36000000000001</v>
      </c>
      <c r="G1087" s="2">
        <v>141.24</v>
      </c>
      <c r="H1087" s="3">
        <v>632995</v>
      </c>
      <c r="I1087" s="2">
        <v>88228311.879999995</v>
      </c>
      <c r="J1087" s="83">
        <v>-6122211803.3699999</v>
      </c>
    </row>
    <row r="1088" spans="1:10" x14ac:dyDescent="0.3">
      <c r="A1088" s="66">
        <v>44985</v>
      </c>
      <c r="B1088" s="2">
        <v>141.66</v>
      </c>
      <c r="C1088" s="5">
        <v>3.2999999999999798</v>
      </c>
      <c r="D1088" s="4">
        <v>2.38508239375541E-2</v>
      </c>
      <c r="E1088" s="2">
        <v>141.56</v>
      </c>
      <c r="F1088" s="2">
        <v>139.46</v>
      </c>
      <c r="G1088" s="2">
        <v>142.74</v>
      </c>
      <c r="H1088" s="3">
        <v>1919688</v>
      </c>
      <c r="I1088" s="2">
        <v>271735492.19999999</v>
      </c>
      <c r="J1088" s="83">
        <v>-5850476311.1700001</v>
      </c>
    </row>
    <row r="1089" spans="1:10" x14ac:dyDescent="0.3">
      <c r="A1089" s="66">
        <v>44986</v>
      </c>
      <c r="B1089" s="2">
        <v>140.86000000000001</v>
      </c>
      <c r="C1089" s="5">
        <v>-0.79999999999998295</v>
      </c>
      <c r="D1089" s="4">
        <v>-5.6473245799801104E-3</v>
      </c>
      <c r="E1089" s="2">
        <v>144.44</v>
      </c>
      <c r="F1089" s="2">
        <v>140.1</v>
      </c>
      <c r="G1089" s="2">
        <v>145.91999999999999</v>
      </c>
      <c r="H1089" s="3">
        <v>668141</v>
      </c>
      <c r="I1089" s="2">
        <v>94898724.799999997</v>
      </c>
      <c r="J1089" s="83">
        <v>-5945375035.9700003</v>
      </c>
    </row>
    <row r="1090" spans="1:10" x14ac:dyDescent="0.3">
      <c r="A1090" s="66">
        <v>44987</v>
      </c>
      <c r="B1090" s="2">
        <v>143</v>
      </c>
      <c r="C1090" s="5">
        <v>2.1399999999999899</v>
      </c>
      <c r="D1090" s="4">
        <v>1.5192389606701599E-2</v>
      </c>
      <c r="E1090" s="2">
        <v>139.9</v>
      </c>
      <c r="F1090" s="2">
        <v>139.08000000000001</v>
      </c>
      <c r="G1090" s="2">
        <v>143.66</v>
      </c>
      <c r="H1090" s="3">
        <v>551551</v>
      </c>
      <c r="I1090" s="2">
        <v>78484110.239999995</v>
      </c>
      <c r="J1090" s="83">
        <v>-5866890925.7299995</v>
      </c>
    </row>
    <row r="1091" spans="1:10" x14ac:dyDescent="0.3">
      <c r="A1091" s="66">
        <v>44988</v>
      </c>
      <c r="B1091" s="2">
        <v>146</v>
      </c>
      <c r="C1091" s="5">
        <v>3</v>
      </c>
      <c r="D1091" s="4">
        <v>2.0979020979021001E-2</v>
      </c>
      <c r="E1091" s="2">
        <v>143.32</v>
      </c>
      <c r="F1091" s="2">
        <v>143.08000000000001</v>
      </c>
      <c r="G1091" s="2">
        <v>146.88</v>
      </c>
      <c r="H1091" s="3">
        <v>550231</v>
      </c>
      <c r="I1091" s="2">
        <v>80119754.439999998</v>
      </c>
      <c r="J1091" s="83">
        <v>-5786771171.29</v>
      </c>
    </row>
    <row r="1092" spans="1:10" x14ac:dyDescent="0.3">
      <c r="A1092" s="66">
        <v>44991</v>
      </c>
      <c r="B1092" s="2">
        <v>146.58000000000001</v>
      </c>
      <c r="C1092" s="5">
        <v>0.58000000000001295</v>
      </c>
      <c r="D1092" s="4">
        <v>3.9726027397261098E-3</v>
      </c>
      <c r="E1092" s="2">
        <v>146.24</v>
      </c>
      <c r="F1092" s="2">
        <v>144.80000000000001</v>
      </c>
      <c r="G1092" s="2">
        <v>147.69999999999999</v>
      </c>
      <c r="H1092" s="3">
        <v>465041</v>
      </c>
      <c r="I1092" s="2">
        <v>68122677.560000002</v>
      </c>
      <c r="J1092" s="83">
        <v>-5718648493.7299995</v>
      </c>
    </row>
    <row r="1093" spans="1:10" x14ac:dyDescent="0.3">
      <c r="A1093" s="66">
        <v>44992</v>
      </c>
      <c r="B1093" s="2">
        <v>144.44</v>
      </c>
      <c r="C1093" s="5">
        <v>-2.1400000000000099</v>
      </c>
      <c r="D1093" s="4">
        <v>-1.45995360895075E-2</v>
      </c>
      <c r="E1093" s="2">
        <v>145.97999999999999</v>
      </c>
      <c r="F1093" s="2">
        <v>144.12</v>
      </c>
      <c r="G1093" s="2">
        <v>147</v>
      </c>
      <c r="H1093" s="3">
        <v>537004</v>
      </c>
      <c r="I1093" s="2">
        <v>78009200.439999998</v>
      </c>
      <c r="J1093" s="83">
        <v>-5796657694.1700001</v>
      </c>
    </row>
    <row r="1094" spans="1:10" x14ac:dyDescent="0.3">
      <c r="A1094" s="66">
        <v>44993</v>
      </c>
      <c r="B1094" s="2">
        <v>147.5</v>
      </c>
      <c r="C1094" s="5">
        <v>3.06</v>
      </c>
      <c r="D1094" s="4">
        <v>2.1185267238992E-2</v>
      </c>
      <c r="E1094" s="2">
        <v>141.6</v>
      </c>
      <c r="F1094" s="2">
        <v>139.38</v>
      </c>
      <c r="G1094" s="2">
        <v>149.5</v>
      </c>
      <c r="H1094" s="3">
        <v>1360544</v>
      </c>
      <c r="I1094" s="2">
        <v>196907737.80000001</v>
      </c>
      <c r="J1094" s="83">
        <v>-5599749956.3699999</v>
      </c>
    </row>
    <row r="1095" spans="1:10" x14ac:dyDescent="0.3">
      <c r="A1095" s="66">
        <v>44994</v>
      </c>
      <c r="B1095" s="2">
        <v>151.86000000000001</v>
      </c>
      <c r="C1095" s="5">
        <v>4.3600000000000101</v>
      </c>
      <c r="D1095" s="4">
        <v>2.95593220338984E-2</v>
      </c>
      <c r="E1095" s="2">
        <v>145.82</v>
      </c>
      <c r="F1095" s="2">
        <v>144.6</v>
      </c>
      <c r="G1095" s="2">
        <v>153.06</v>
      </c>
      <c r="H1095" s="3">
        <v>937873</v>
      </c>
      <c r="I1095" s="2">
        <v>140695635.81999999</v>
      </c>
      <c r="J1095" s="83">
        <v>-5459054320.5500002</v>
      </c>
    </row>
    <row r="1096" spans="1:10" x14ac:dyDescent="0.3">
      <c r="A1096" s="66">
        <v>44995</v>
      </c>
      <c r="B1096" s="2">
        <v>149.62</v>
      </c>
      <c r="C1096" s="5">
        <v>-2.24000000000001</v>
      </c>
      <c r="D1096" s="4">
        <v>-1.4750428025813301E-2</v>
      </c>
      <c r="E1096" s="2">
        <v>150.91999999999999</v>
      </c>
      <c r="F1096" s="2">
        <v>146.72</v>
      </c>
      <c r="G1096" s="2">
        <v>151.19999999999999</v>
      </c>
      <c r="H1096" s="3">
        <v>777860</v>
      </c>
      <c r="I1096" s="2">
        <v>115916949.16</v>
      </c>
      <c r="J1096" s="83">
        <v>-5574971269.71</v>
      </c>
    </row>
    <row r="1097" spans="1:10" x14ac:dyDescent="0.3">
      <c r="A1097" s="66">
        <v>44998</v>
      </c>
      <c r="B1097" s="2">
        <v>145.91999999999999</v>
      </c>
      <c r="C1097" s="5">
        <v>-3.7000000000000202</v>
      </c>
      <c r="D1097" s="4">
        <v>-2.4729314262799201E-2</v>
      </c>
      <c r="E1097" s="2">
        <v>149.82</v>
      </c>
      <c r="F1097" s="2">
        <v>143.69999999999999</v>
      </c>
      <c r="G1097" s="2">
        <v>151.22</v>
      </c>
      <c r="H1097" s="3">
        <v>759185</v>
      </c>
      <c r="I1097" s="2">
        <v>110950130.26000001</v>
      </c>
      <c r="J1097" s="83">
        <v>-5685921399.9700003</v>
      </c>
    </row>
    <row r="1098" spans="1:10" x14ac:dyDescent="0.3">
      <c r="A1098" s="66">
        <v>44999</v>
      </c>
      <c r="B1098" s="2">
        <v>147.96</v>
      </c>
      <c r="C1098" s="5">
        <v>2.04000000000002</v>
      </c>
      <c r="D1098" s="4">
        <v>1.39802631578949E-2</v>
      </c>
      <c r="E1098" s="2">
        <v>146.84</v>
      </c>
      <c r="F1098" s="2">
        <v>143.74</v>
      </c>
      <c r="G1098" s="2">
        <v>149.84</v>
      </c>
      <c r="H1098" s="3">
        <v>620522</v>
      </c>
      <c r="I1098" s="2">
        <v>91559946.5</v>
      </c>
      <c r="J1098" s="83">
        <v>-5594361453.4700003</v>
      </c>
    </row>
    <row r="1099" spans="1:10" x14ac:dyDescent="0.3">
      <c r="A1099" s="66">
        <v>45000</v>
      </c>
      <c r="B1099" s="2">
        <v>141.16</v>
      </c>
      <c r="C1099" s="5">
        <v>-6.8000000000000096</v>
      </c>
      <c r="D1099" s="4">
        <v>-4.5958367126250399E-2</v>
      </c>
      <c r="E1099" s="2">
        <v>147.22</v>
      </c>
      <c r="F1099" s="2">
        <v>139</v>
      </c>
      <c r="G1099" s="2">
        <v>147.28</v>
      </c>
      <c r="H1099" s="3">
        <v>980547</v>
      </c>
      <c r="I1099" s="2">
        <v>139337460.06</v>
      </c>
      <c r="J1099" s="83">
        <v>-5733698913.5299997</v>
      </c>
    </row>
    <row r="1100" spans="1:10" x14ac:dyDescent="0.3">
      <c r="A1100" s="66">
        <v>45001</v>
      </c>
      <c r="B1100" s="2">
        <v>141.94</v>
      </c>
      <c r="C1100" s="5">
        <v>0.78000000000000103</v>
      </c>
      <c r="D1100" s="4">
        <v>5.5256446585435102E-3</v>
      </c>
      <c r="E1100" s="2">
        <v>143.56</v>
      </c>
      <c r="F1100" s="2">
        <v>137.54</v>
      </c>
      <c r="G1100" s="2">
        <v>145.04</v>
      </c>
      <c r="H1100" s="3">
        <v>744969</v>
      </c>
      <c r="I1100" s="2">
        <v>105087383.94</v>
      </c>
      <c r="J1100" s="83">
        <v>-5628611529.5900002</v>
      </c>
    </row>
    <row r="1101" spans="1:10" x14ac:dyDescent="0.3">
      <c r="A1101" s="66">
        <v>45002</v>
      </c>
      <c r="B1101" s="2">
        <v>141.04</v>
      </c>
      <c r="C1101" s="5">
        <v>-0.90000000000000602</v>
      </c>
      <c r="D1101" s="4">
        <v>-6.3407073411300896E-3</v>
      </c>
      <c r="E1101" s="2">
        <v>142.68</v>
      </c>
      <c r="F1101" s="2">
        <v>140.02000000000001</v>
      </c>
      <c r="G1101" s="2">
        <v>144.4</v>
      </c>
      <c r="H1101" s="3">
        <v>1315600</v>
      </c>
      <c r="I1101" s="2">
        <v>186686653.63999999</v>
      </c>
      <c r="J1101" s="83">
        <v>-5815298183.2299995</v>
      </c>
    </row>
    <row r="1102" spans="1:10" x14ac:dyDescent="0.3">
      <c r="A1102" s="66">
        <v>45005</v>
      </c>
      <c r="B1102" s="2">
        <v>141.66</v>
      </c>
      <c r="C1102" s="5">
        <v>0.62000000000000499</v>
      </c>
      <c r="D1102" s="4">
        <v>4.3959160521838099E-3</v>
      </c>
      <c r="E1102" s="2">
        <v>140.30000000000001</v>
      </c>
      <c r="F1102" s="2">
        <v>137.69999999999999</v>
      </c>
      <c r="G1102" s="2">
        <v>144.5</v>
      </c>
      <c r="H1102" s="3">
        <v>706785</v>
      </c>
      <c r="I1102" s="2">
        <v>100287501.23999999</v>
      </c>
      <c r="J1102" s="83">
        <v>-5715010681.9899998</v>
      </c>
    </row>
    <row r="1103" spans="1:10" x14ac:dyDescent="0.3">
      <c r="A1103" s="66">
        <v>45006</v>
      </c>
      <c r="B1103" s="2">
        <v>142.6</v>
      </c>
      <c r="C1103" s="5">
        <v>0.93999999999999795</v>
      </c>
      <c r="D1103" s="4">
        <v>6.6356063814767604E-3</v>
      </c>
      <c r="E1103" s="2">
        <v>143</v>
      </c>
      <c r="F1103" s="2">
        <v>141.76</v>
      </c>
      <c r="G1103" s="2">
        <v>144.52000000000001</v>
      </c>
      <c r="H1103" s="3">
        <v>820787</v>
      </c>
      <c r="I1103" s="2">
        <v>117184674.90000001</v>
      </c>
      <c r="J1103" s="83">
        <v>-5597826007.0900002</v>
      </c>
    </row>
    <row r="1104" spans="1:10" x14ac:dyDescent="0.3">
      <c r="A1104" s="66">
        <v>45007</v>
      </c>
      <c r="B1104" s="2">
        <v>141</v>
      </c>
      <c r="C1104" s="5">
        <v>-1.5999999999999901</v>
      </c>
      <c r="D1104" s="4">
        <v>-1.12201963534361E-2</v>
      </c>
      <c r="E1104" s="2">
        <v>141.9</v>
      </c>
      <c r="F1104" s="2">
        <v>139.18</v>
      </c>
      <c r="G1104" s="2">
        <v>142.26</v>
      </c>
      <c r="H1104" s="3">
        <v>868624</v>
      </c>
      <c r="I1104" s="2">
        <v>122427470.48</v>
      </c>
      <c r="J1104" s="83">
        <v>-5720253477.5699997</v>
      </c>
    </row>
    <row r="1105" spans="1:10" x14ac:dyDescent="0.3">
      <c r="A1105" s="66">
        <v>45008</v>
      </c>
      <c r="B1105" s="2">
        <v>142.30000000000001</v>
      </c>
      <c r="C1105" s="5">
        <v>1.30000000000001</v>
      </c>
      <c r="D1105" s="4">
        <v>9.2198581560284498E-3</v>
      </c>
      <c r="E1105" s="2">
        <v>140.02000000000001</v>
      </c>
      <c r="F1105" s="2">
        <v>138.74</v>
      </c>
      <c r="G1105" s="2">
        <v>143.13999999999999</v>
      </c>
      <c r="H1105" s="3">
        <v>476884</v>
      </c>
      <c r="I1105" s="2">
        <v>67545770.400000006</v>
      </c>
      <c r="J1105" s="83">
        <v>-5652707707.1700001</v>
      </c>
    </row>
    <row r="1106" spans="1:10" x14ac:dyDescent="0.3">
      <c r="A1106" s="66">
        <v>45009</v>
      </c>
      <c r="B1106" s="2">
        <v>141.12</v>
      </c>
      <c r="C1106" s="5">
        <v>-1.1800000000000099</v>
      </c>
      <c r="D1106" s="4">
        <v>-8.2923401264933701E-3</v>
      </c>
      <c r="E1106" s="2">
        <v>142.16</v>
      </c>
      <c r="F1106" s="2">
        <v>139.91999999999999</v>
      </c>
      <c r="G1106" s="2">
        <v>143.9</v>
      </c>
      <c r="H1106" s="3">
        <v>507931</v>
      </c>
      <c r="I1106" s="2">
        <v>71714704.980000004</v>
      </c>
      <c r="J1106" s="83">
        <v>-5724422412.1499996</v>
      </c>
    </row>
    <row r="1107" spans="1:10" x14ac:dyDescent="0.3">
      <c r="A1107" s="66">
        <v>45012</v>
      </c>
      <c r="B1107" s="2">
        <v>141</v>
      </c>
      <c r="C1107" s="5">
        <v>-0.12000000000000501</v>
      </c>
      <c r="D1107" s="4">
        <v>-8.5034013605445405E-4</v>
      </c>
      <c r="E1107" s="2">
        <v>142.96</v>
      </c>
      <c r="F1107" s="2">
        <v>140.24</v>
      </c>
      <c r="G1107" s="2">
        <v>143.80000000000001</v>
      </c>
      <c r="H1107" s="3">
        <v>532515</v>
      </c>
      <c r="I1107" s="2">
        <v>75273861.140000001</v>
      </c>
      <c r="J1107" s="83">
        <v>-5799696273.29</v>
      </c>
    </row>
    <row r="1108" spans="1:10" x14ac:dyDescent="0.3">
      <c r="A1108" s="66">
        <v>45013</v>
      </c>
      <c r="B1108" s="2">
        <v>141.18</v>
      </c>
      <c r="C1108" s="5">
        <v>0.18000000000000699</v>
      </c>
      <c r="D1108" s="4">
        <v>1.2765957446809E-3</v>
      </c>
      <c r="E1108" s="2">
        <v>142.82</v>
      </c>
      <c r="F1108" s="2">
        <v>140.46</v>
      </c>
      <c r="G1108" s="2">
        <v>144.44</v>
      </c>
      <c r="H1108" s="3">
        <v>450626</v>
      </c>
      <c r="I1108" s="2">
        <v>63876697</v>
      </c>
      <c r="J1108" s="83">
        <v>-5735819576.29</v>
      </c>
    </row>
    <row r="1109" spans="1:10" x14ac:dyDescent="0.3">
      <c r="A1109" s="66">
        <v>45014</v>
      </c>
      <c r="B1109" s="2">
        <v>146.41999999999999</v>
      </c>
      <c r="C1109" s="5">
        <v>5.2399999999999798</v>
      </c>
      <c r="D1109" s="4">
        <v>3.7115738773197203E-2</v>
      </c>
      <c r="E1109" s="2">
        <v>142.69999999999999</v>
      </c>
      <c r="F1109" s="2">
        <v>142.26</v>
      </c>
      <c r="G1109" s="2">
        <v>146.41999999999999</v>
      </c>
      <c r="H1109" s="3">
        <v>620042</v>
      </c>
      <c r="I1109" s="2">
        <v>90099488.560000002</v>
      </c>
      <c r="J1109" s="83">
        <v>-5645720087.7299995</v>
      </c>
    </row>
    <row r="1110" spans="1:10" x14ac:dyDescent="0.3">
      <c r="A1110" s="66">
        <v>45015</v>
      </c>
      <c r="B1110" s="2">
        <v>155</v>
      </c>
      <c r="C1110" s="5">
        <v>8.5800000000000107</v>
      </c>
      <c r="D1110" s="4">
        <v>5.8598552110367498E-2</v>
      </c>
      <c r="E1110" s="2">
        <v>147.36000000000001</v>
      </c>
      <c r="F1110" s="2">
        <v>147.36000000000001</v>
      </c>
      <c r="G1110" s="2">
        <v>155.02000000000001</v>
      </c>
      <c r="H1110" s="3">
        <v>803082</v>
      </c>
      <c r="I1110" s="2">
        <v>123099996.95999999</v>
      </c>
      <c r="J1110" s="83">
        <v>-5522620090.7700005</v>
      </c>
    </row>
    <row r="1111" spans="1:10" x14ac:dyDescent="0.3">
      <c r="A1111" s="66">
        <v>45016</v>
      </c>
      <c r="B1111" s="2">
        <v>162.78</v>
      </c>
      <c r="C1111" s="5">
        <v>7.78</v>
      </c>
      <c r="D1111" s="4">
        <v>5.0193548387096797E-2</v>
      </c>
      <c r="E1111" s="2">
        <v>154.34</v>
      </c>
      <c r="F1111" s="2">
        <v>154.24</v>
      </c>
      <c r="G1111" s="2">
        <v>162.78</v>
      </c>
      <c r="H1111" s="3">
        <v>1123711</v>
      </c>
      <c r="I1111" s="2">
        <v>180875298</v>
      </c>
      <c r="J1111" s="83">
        <v>-5341744792.7700005</v>
      </c>
    </row>
    <row r="1112" spans="1:10" x14ac:dyDescent="0.3">
      <c r="A1112" s="66">
        <v>45019</v>
      </c>
      <c r="B1112" s="2">
        <v>163.04</v>
      </c>
      <c r="C1112" s="5">
        <v>0.25999999999999102</v>
      </c>
      <c r="D1112" s="4">
        <v>1.5972478191423401E-3</v>
      </c>
      <c r="E1112" s="2">
        <v>162.96</v>
      </c>
      <c r="F1112" s="2">
        <v>161.6</v>
      </c>
      <c r="G1112" s="2">
        <v>164.8</v>
      </c>
      <c r="H1112" s="3">
        <v>529152</v>
      </c>
      <c r="I1112" s="2">
        <v>86385935.739999995</v>
      </c>
      <c r="J1112" s="83">
        <v>-5255358857.0299997</v>
      </c>
    </row>
    <row r="1113" spans="1:10" x14ac:dyDescent="0.3">
      <c r="A1113" s="66">
        <v>45020</v>
      </c>
      <c r="B1113" s="2">
        <v>163.69999999999999</v>
      </c>
      <c r="C1113" s="5">
        <v>0.65999999999999703</v>
      </c>
      <c r="D1113" s="4">
        <v>4.04808635917564E-3</v>
      </c>
      <c r="E1113" s="2">
        <v>163.4</v>
      </c>
      <c r="F1113" s="2">
        <v>161.36000000000001</v>
      </c>
      <c r="G1113" s="2">
        <v>164.28</v>
      </c>
      <c r="H1113" s="3">
        <v>380832</v>
      </c>
      <c r="I1113" s="2">
        <v>62215567.880000003</v>
      </c>
      <c r="J1113" s="83">
        <v>-5193143289.1499996</v>
      </c>
    </row>
    <row r="1114" spans="1:10" x14ac:dyDescent="0.3">
      <c r="A1114" s="66">
        <v>45021</v>
      </c>
      <c r="B1114" s="2">
        <v>164</v>
      </c>
      <c r="C1114" s="5">
        <v>0.30000000000001098</v>
      </c>
      <c r="D1114" s="4">
        <v>1.8326206475260301E-3</v>
      </c>
      <c r="E1114" s="2">
        <v>164.3</v>
      </c>
      <c r="F1114" s="2">
        <v>162.56</v>
      </c>
      <c r="G1114" s="2">
        <v>165.7</v>
      </c>
      <c r="H1114" s="3">
        <v>549005</v>
      </c>
      <c r="I1114" s="2">
        <v>89969363.400000006</v>
      </c>
      <c r="J1114" s="83">
        <v>-5103173925.75</v>
      </c>
    </row>
    <row r="1115" spans="1:10" x14ac:dyDescent="0.3">
      <c r="A1115" s="66">
        <v>45022</v>
      </c>
      <c r="B1115" s="2">
        <v>163.80000000000001</v>
      </c>
      <c r="C1115" s="5">
        <v>-0.19999999999998899</v>
      </c>
      <c r="D1115" s="4">
        <v>-1.2195121951218801E-3</v>
      </c>
      <c r="E1115" s="2">
        <v>163.74</v>
      </c>
      <c r="F1115" s="2">
        <v>162.46</v>
      </c>
      <c r="G1115" s="2">
        <v>164.92</v>
      </c>
      <c r="H1115" s="3">
        <v>489070</v>
      </c>
      <c r="I1115" s="2">
        <v>80170940.879999995</v>
      </c>
      <c r="J1115" s="83">
        <v>-5183344866.6300001</v>
      </c>
    </row>
    <row r="1116" spans="1:10" x14ac:dyDescent="0.3">
      <c r="A1116" s="66">
        <v>45027</v>
      </c>
      <c r="B1116" s="2">
        <v>165.94</v>
      </c>
      <c r="C1116" s="5">
        <v>2.1399999999999899</v>
      </c>
      <c r="D1116" s="4">
        <v>1.3064713064712999E-2</v>
      </c>
      <c r="E1116" s="2">
        <v>164.16</v>
      </c>
      <c r="F1116" s="2">
        <v>164.02</v>
      </c>
      <c r="G1116" s="2">
        <v>166.76</v>
      </c>
      <c r="H1116" s="3">
        <v>444676</v>
      </c>
      <c r="I1116" s="2">
        <v>73772832.439999998</v>
      </c>
      <c r="J1116" s="83">
        <v>-5109572034.1899996</v>
      </c>
    </row>
    <row r="1117" spans="1:10" x14ac:dyDescent="0.3">
      <c r="A1117" s="66">
        <v>45028</v>
      </c>
      <c r="B1117" s="2">
        <v>163.44</v>
      </c>
      <c r="C1117" s="5">
        <v>-2.5</v>
      </c>
      <c r="D1117" s="4">
        <v>-1.50656863926721E-2</v>
      </c>
      <c r="E1117" s="2">
        <v>166.04</v>
      </c>
      <c r="F1117" s="2">
        <v>163.44</v>
      </c>
      <c r="G1117" s="2">
        <v>166.98</v>
      </c>
      <c r="H1117" s="3">
        <v>401576</v>
      </c>
      <c r="I1117" s="2">
        <v>66023499.619999997</v>
      </c>
      <c r="J1117" s="83">
        <v>-5175595533.8100004</v>
      </c>
    </row>
    <row r="1118" spans="1:10" x14ac:dyDescent="0.3">
      <c r="A1118" s="66">
        <v>45029</v>
      </c>
      <c r="B1118" s="2">
        <v>162.68</v>
      </c>
      <c r="C1118" s="5">
        <v>-0.75999999999999102</v>
      </c>
      <c r="D1118" s="4">
        <v>-4.6500244738129602E-3</v>
      </c>
      <c r="E1118" s="2">
        <v>164.8</v>
      </c>
      <c r="F1118" s="2">
        <v>161.38</v>
      </c>
      <c r="G1118" s="2">
        <v>165.36</v>
      </c>
      <c r="H1118" s="3">
        <v>471779</v>
      </c>
      <c r="I1118" s="2">
        <v>76818889.180000007</v>
      </c>
      <c r="J1118" s="83">
        <v>-5252414422.9899998</v>
      </c>
    </row>
    <row r="1119" spans="1:10" x14ac:dyDescent="0.3">
      <c r="A1119" s="66">
        <v>45030</v>
      </c>
      <c r="B1119" s="2">
        <v>165.6</v>
      </c>
      <c r="C1119" s="5">
        <v>2.9199999999999902</v>
      </c>
      <c r="D1119" s="4">
        <v>1.7949348414064301E-2</v>
      </c>
      <c r="E1119" s="2">
        <v>163.28</v>
      </c>
      <c r="F1119" s="2">
        <v>162.91999999999999</v>
      </c>
      <c r="G1119" s="2">
        <v>166.74</v>
      </c>
      <c r="H1119" s="3">
        <v>517591</v>
      </c>
      <c r="I1119" s="2">
        <v>85576774.099999994</v>
      </c>
      <c r="J1119" s="83">
        <v>-5166837648.8900003</v>
      </c>
    </row>
    <row r="1120" spans="1:10" x14ac:dyDescent="0.3">
      <c r="A1120" s="66">
        <v>45033</v>
      </c>
      <c r="B1120" s="2">
        <v>162.58000000000001</v>
      </c>
      <c r="C1120" s="5">
        <v>-3.01999999999998</v>
      </c>
      <c r="D1120" s="4">
        <v>-1.8236714975845301E-2</v>
      </c>
      <c r="E1120" s="2">
        <v>165.6</v>
      </c>
      <c r="F1120" s="2">
        <v>162.1</v>
      </c>
      <c r="G1120" s="2">
        <v>165.96</v>
      </c>
      <c r="H1120" s="3">
        <v>396314</v>
      </c>
      <c r="I1120" s="2">
        <v>64606404.439999998</v>
      </c>
      <c r="J1120" s="83">
        <v>-5231444053.3299999</v>
      </c>
    </row>
    <row r="1121" spans="1:10" x14ac:dyDescent="0.3">
      <c r="A1121" s="66">
        <v>45034</v>
      </c>
      <c r="B1121" s="2">
        <v>163</v>
      </c>
      <c r="C1121" s="5">
        <v>0.41999999999998699</v>
      </c>
      <c r="D1121" s="4">
        <v>2.58334358469669E-3</v>
      </c>
      <c r="E1121" s="2">
        <v>162.91999999999999</v>
      </c>
      <c r="F1121" s="2">
        <v>162.66</v>
      </c>
      <c r="G1121" s="2">
        <v>165.42</v>
      </c>
      <c r="H1121" s="3">
        <v>354224</v>
      </c>
      <c r="I1121" s="2">
        <v>57898616.899999999</v>
      </c>
      <c r="J1121" s="83">
        <v>-5173545436.4300003</v>
      </c>
    </row>
    <row r="1122" spans="1:10" x14ac:dyDescent="0.3">
      <c r="A1122" s="66">
        <v>45035</v>
      </c>
      <c r="B1122" s="2">
        <v>162.24</v>
      </c>
      <c r="C1122" s="5">
        <v>-0.75999999999999102</v>
      </c>
      <c r="D1122" s="4">
        <v>-4.6625766871165103E-3</v>
      </c>
      <c r="E1122" s="2">
        <v>162.69999999999999</v>
      </c>
      <c r="F1122" s="2">
        <v>161.28</v>
      </c>
      <c r="G1122" s="2">
        <v>163.28</v>
      </c>
      <c r="H1122" s="3">
        <v>332014</v>
      </c>
      <c r="I1122" s="2">
        <v>53834681.640000001</v>
      </c>
      <c r="J1122" s="83">
        <v>-5227380118.0699997</v>
      </c>
    </row>
    <row r="1123" spans="1:10" x14ac:dyDescent="0.3">
      <c r="A1123" s="66">
        <v>45036</v>
      </c>
      <c r="B1123" s="2">
        <v>161.68</v>
      </c>
      <c r="C1123" s="5">
        <v>-0.56000000000000205</v>
      </c>
      <c r="D1123" s="4">
        <v>-3.4516765285996201E-3</v>
      </c>
      <c r="E1123" s="2">
        <v>160.91999999999999</v>
      </c>
      <c r="F1123" s="2">
        <v>159.12</v>
      </c>
      <c r="G1123" s="2">
        <v>162.47999999999999</v>
      </c>
      <c r="H1123" s="3">
        <v>353022</v>
      </c>
      <c r="I1123" s="2">
        <v>56816041.740000002</v>
      </c>
      <c r="J1123" s="83">
        <v>-5284196159.8100004</v>
      </c>
    </row>
    <row r="1124" spans="1:10" x14ac:dyDescent="0.3">
      <c r="A1124" s="66">
        <v>45037</v>
      </c>
      <c r="B1124" s="2">
        <v>163.5</v>
      </c>
      <c r="C1124" s="5">
        <v>1.8199999999999901</v>
      </c>
      <c r="D1124" s="4">
        <v>1.1256803562592701E-2</v>
      </c>
      <c r="E1124" s="2">
        <v>160.52000000000001</v>
      </c>
      <c r="F1124" s="2">
        <v>160.06</v>
      </c>
      <c r="G1124" s="2">
        <v>163.52000000000001</v>
      </c>
      <c r="H1124" s="3">
        <v>389122</v>
      </c>
      <c r="I1124" s="2">
        <v>63207439.899999999</v>
      </c>
      <c r="J1124" s="83">
        <v>-5220988719.9099998</v>
      </c>
    </row>
    <row r="1125" spans="1:10" x14ac:dyDescent="0.3">
      <c r="A1125" s="66">
        <v>45040</v>
      </c>
      <c r="B1125" s="2">
        <v>161.36000000000001</v>
      </c>
      <c r="C1125" s="5">
        <v>-2.1399999999999899</v>
      </c>
      <c r="D1125" s="4">
        <v>-1.30886850152904E-2</v>
      </c>
      <c r="E1125" s="2">
        <v>163.74</v>
      </c>
      <c r="F1125" s="2">
        <v>161.36000000000001</v>
      </c>
      <c r="G1125" s="2">
        <v>164.92</v>
      </c>
      <c r="H1125" s="3">
        <v>334237</v>
      </c>
      <c r="I1125" s="2">
        <v>54226066.18</v>
      </c>
      <c r="J1125" s="83">
        <v>-5275214786.0900002</v>
      </c>
    </row>
    <row r="1126" spans="1:10" x14ac:dyDescent="0.3">
      <c r="A1126" s="66">
        <v>45041</v>
      </c>
      <c r="B1126" s="2">
        <v>160.1</v>
      </c>
      <c r="C1126" s="5">
        <v>-1.26000000000002</v>
      </c>
      <c r="D1126" s="4">
        <v>-7.8086266732772603E-3</v>
      </c>
      <c r="E1126" s="2">
        <v>160.58000000000001</v>
      </c>
      <c r="F1126" s="2">
        <v>159.1</v>
      </c>
      <c r="G1126" s="2">
        <v>160.78</v>
      </c>
      <c r="H1126" s="3">
        <v>284600</v>
      </c>
      <c r="I1126" s="2">
        <v>45540583.960000001</v>
      </c>
      <c r="J1126" s="83">
        <v>-5320755370.0500002</v>
      </c>
    </row>
    <row r="1127" spans="1:10" x14ac:dyDescent="0.3">
      <c r="A1127" s="66">
        <v>45042</v>
      </c>
      <c r="B1127" s="2">
        <v>159.24</v>
      </c>
      <c r="C1127" s="5">
        <v>-0.859999999999985</v>
      </c>
      <c r="D1127" s="4">
        <v>-5.3716427232978498E-3</v>
      </c>
      <c r="E1127" s="2">
        <v>160</v>
      </c>
      <c r="F1127" s="2">
        <v>156.32</v>
      </c>
      <c r="G1127" s="2">
        <v>160.68</v>
      </c>
      <c r="H1127" s="3">
        <v>433311</v>
      </c>
      <c r="I1127" s="2">
        <v>68759819</v>
      </c>
      <c r="J1127" s="83">
        <v>-5389515189.0500002</v>
      </c>
    </row>
    <row r="1128" spans="1:10" x14ac:dyDescent="0.3">
      <c r="A1128" s="66">
        <v>45043</v>
      </c>
      <c r="B1128" s="2">
        <v>158.12</v>
      </c>
      <c r="C1128" s="5">
        <v>-1.1200000000000001</v>
      </c>
      <c r="D1128" s="4">
        <v>-7.0334086912836298E-3</v>
      </c>
      <c r="E1128" s="2">
        <v>159.18</v>
      </c>
      <c r="F1128" s="2">
        <v>157.28</v>
      </c>
      <c r="G1128" s="2">
        <v>160.4</v>
      </c>
      <c r="H1128" s="3">
        <v>381914</v>
      </c>
      <c r="I1128" s="2">
        <v>60537729.079999998</v>
      </c>
      <c r="J1128" s="83">
        <v>-5450052918.1300001</v>
      </c>
    </row>
    <row r="1129" spans="1:10" x14ac:dyDescent="0.3">
      <c r="A1129" s="66">
        <v>45044</v>
      </c>
      <c r="B1129" s="2">
        <v>159.44</v>
      </c>
      <c r="C1129" s="5">
        <v>1.3199999999999901</v>
      </c>
      <c r="D1129" s="4">
        <v>8.3480900581836097E-3</v>
      </c>
      <c r="E1129" s="2">
        <v>158.46</v>
      </c>
      <c r="F1129" s="2">
        <v>157.13999999999999</v>
      </c>
      <c r="G1129" s="2">
        <v>160.18</v>
      </c>
      <c r="H1129" s="3">
        <v>430838</v>
      </c>
      <c r="I1129" s="2">
        <v>68543636</v>
      </c>
      <c r="J1129" s="83">
        <v>-5381509282.1300001</v>
      </c>
    </row>
    <row r="1130" spans="1:10" x14ac:dyDescent="0.3">
      <c r="A1130" s="66">
        <v>45048</v>
      </c>
      <c r="B1130" s="2">
        <v>159.22</v>
      </c>
      <c r="C1130" s="5">
        <v>-0.219999999999999</v>
      </c>
      <c r="D1130" s="4">
        <v>-1.37982940291018E-3</v>
      </c>
      <c r="E1130" s="2">
        <v>159.28</v>
      </c>
      <c r="F1130" s="2">
        <v>158.6</v>
      </c>
      <c r="G1130" s="2">
        <v>161.19999999999999</v>
      </c>
      <c r="H1130" s="3">
        <v>414730</v>
      </c>
      <c r="I1130" s="2">
        <v>66109300.060000002</v>
      </c>
      <c r="J1130" s="83">
        <v>-5447618582.1899996</v>
      </c>
    </row>
    <row r="1131" spans="1:10" x14ac:dyDescent="0.3">
      <c r="A1131" s="66">
        <v>45049</v>
      </c>
      <c r="B1131" s="2">
        <v>156.66</v>
      </c>
      <c r="C1131" s="5">
        <v>-2.56</v>
      </c>
      <c r="D1131" s="4">
        <v>-1.60783821127999E-2</v>
      </c>
      <c r="E1131" s="2">
        <v>159.56</v>
      </c>
      <c r="F1131" s="2">
        <v>156.62</v>
      </c>
      <c r="G1131" s="2">
        <v>160.18</v>
      </c>
      <c r="H1131" s="3">
        <v>445174</v>
      </c>
      <c r="I1131" s="2">
        <v>70232552.799999997</v>
      </c>
      <c r="J1131" s="83">
        <v>-5517851134.9899998</v>
      </c>
    </row>
    <row r="1132" spans="1:10" x14ac:dyDescent="0.3">
      <c r="A1132" s="66">
        <v>45050</v>
      </c>
      <c r="B1132" s="2">
        <v>156.41999999999999</v>
      </c>
      <c r="C1132" s="5">
        <v>-0.24000000000000901</v>
      </c>
      <c r="D1132" s="4">
        <v>-1.5319800842589599E-3</v>
      </c>
      <c r="E1132" s="2">
        <v>158.72</v>
      </c>
      <c r="F1132" s="2">
        <v>153.96</v>
      </c>
      <c r="G1132" s="2">
        <v>158.72</v>
      </c>
      <c r="H1132" s="3">
        <v>528644</v>
      </c>
      <c r="I1132" s="2">
        <v>82560897.939999998</v>
      </c>
      <c r="J1132" s="83">
        <v>-5600412032.9300003</v>
      </c>
    </row>
    <row r="1133" spans="1:10" x14ac:dyDescent="0.3">
      <c r="A1133" s="66">
        <v>45051</v>
      </c>
      <c r="B1133" s="2">
        <v>170.34</v>
      </c>
      <c r="C1133" s="5">
        <v>13.92</v>
      </c>
      <c r="D1133" s="4">
        <v>8.8991177598772606E-2</v>
      </c>
      <c r="E1133" s="2">
        <v>161.5</v>
      </c>
      <c r="F1133" s="2">
        <v>160.82</v>
      </c>
      <c r="G1133" s="2">
        <v>172.44</v>
      </c>
      <c r="H1133" s="3">
        <v>1445543</v>
      </c>
      <c r="I1133" s="2">
        <v>243410918.96000001</v>
      </c>
      <c r="J1133" s="83">
        <v>-5357001113.9700003</v>
      </c>
    </row>
    <row r="1134" spans="1:10" x14ac:dyDescent="0.3">
      <c r="A1134" s="66">
        <v>45054</v>
      </c>
      <c r="B1134" s="2">
        <v>169.7</v>
      </c>
      <c r="C1134" s="5">
        <v>-0.640000000000015</v>
      </c>
      <c r="D1134" s="4">
        <v>-3.75719149935432E-3</v>
      </c>
      <c r="E1134" s="2">
        <v>170.5</v>
      </c>
      <c r="F1134" s="2">
        <v>167.42</v>
      </c>
      <c r="G1134" s="2">
        <v>171.94</v>
      </c>
      <c r="H1134" s="3">
        <v>422696</v>
      </c>
      <c r="I1134" s="2">
        <v>71655458.180000007</v>
      </c>
      <c r="J1134" s="83">
        <v>-5428656572.1499996</v>
      </c>
    </row>
    <row r="1135" spans="1:10" x14ac:dyDescent="0.3">
      <c r="A1135" s="66">
        <v>45055</v>
      </c>
      <c r="B1135" s="2">
        <v>165.5</v>
      </c>
      <c r="C1135" s="5">
        <v>-4.1999999999999904</v>
      </c>
      <c r="D1135" s="4">
        <v>-2.47495580436063E-2</v>
      </c>
      <c r="E1135" s="2">
        <v>169.12</v>
      </c>
      <c r="F1135" s="2">
        <v>165.08</v>
      </c>
      <c r="G1135" s="2">
        <v>170.44</v>
      </c>
      <c r="H1135" s="3">
        <v>502087</v>
      </c>
      <c r="I1135" s="2">
        <v>83675061.939999998</v>
      </c>
      <c r="J1135" s="83">
        <v>-5512331634.0900002</v>
      </c>
    </row>
    <row r="1136" spans="1:10" x14ac:dyDescent="0.3">
      <c r="A1136" s="66">
        <v>45056</v>
      </c>
      <c r="B1136" s="2">
        <v>163.72</v>
      </c>
      <c r="C1136" s="5">
        <v>-1.78</v>
      </c>
      <c r="D1136" s="4">
        <v>-1.07552870090635E-2</v>
      </c>
      <c r="E1136" s="2">
        <v>164.94</v>
      </c>
      <c r="F1136" s="2">
        <v>162.47999999999999</v>
      </c>
      <c r="G1136" s="2">
        <v>166.06</v>
      </c>
      <c r="H1136" s="3">
        <v>360586</v>
      </c>
      <c r="I1136" s="2">
        <v>59078515.640000001</v>
      </c>
      <c r="J1136" s="83">
        <v>-5571410149.7299995</v>
      </c>
    </row>
    <row r="1137" spans="1:10" x14ac:dyDescent="0.3">
      <c r="A1137" s="66">
        <v>45057</v>
      </c>
      <c r="B1137" s="2">
        <v>167.14</v>
      </c>
      <c r="C1137" s="5">
        <v>3.4199999999999902</v>
      </c>
      <c r="D1137" s="4">
        <v>2.0889323234791E-2</v>
      </c>
      <c r="E1137" s="2">
        <v>164.42</v>
      </c>
      <c r="F1137" s="2">
        <v>164.42</v>
      </c>
      <c r="G1137" s="2">
        <v>167.88</v>
      </c>
      <c r="H1137" s="3">
        <v>372423</v>
      </c>
      <c r="I1137" s="2">
        <v>62157687.920000002</v>
      </c>
      <c r="J1137" s="83">
        <v>-5509252461.8100004</v>
      </c>
    </row>
    <row r="1138" spans="1:10" x14ac:dyDescent="0.3">
      <c r="A1138" s="66">
        <v>45058</v>
      </c>
      <c r="B1138" s="2">
        <v>164.84</v>
      </c>
      <c r="C1138" s="5">
        <v>-2.2999999999999798</v>
      </c>
      <c r="D1138" s="4">
        <v>-1.3760918990068099E-2</v>
      </c>
      <c r="E1138" s="2">
        <v>167.62</v>
      </c>
      <c r="F1138" s="2">
        <v>163.84</v>
      </c>
      <c r="G1138" s="2">
        <v>168.2</v>
      </c>
      <c r="H1138" s="3">
        <v>363249</v>
      </c>
      <c r="I1138" s="2">
        <v>60018441.119999997</v>
      </c>
      <c r="J1138" s="83">
        <v>-5569270902.9300003</v>
      </c>
    </row>
    <row r="1139" spans="1:10" x14ac:dyDescent="0.3">
      <c r="A1139" s="66">
        <v>45061</v>
      </c>
      <c r="B1139" s="2">
        <v>166.18</v>
      </c>
      <c r="C1139" s="5">
        <v>1.34</v>
      </c>
      <c r="D1139" s="4">
        <v>8.1290948798835392E-3</v>
      </c>
      <c r="E1139" s="2">
        <v>166.28</v>
      </c>
      <c r="F1139" s="2">
        <v>164.94</v>
      </c>
      <c r="G1139" s="2">
        <v>166.6</v>
      </c>
      <c r="H1139" s="3">
        <v>280866</v>
      </c>
      <c r="I1139" s="2">
        <v>46609213.880000003</v>
      </c>
      <c r="J1139" s="83">
        <v>-5522661689.0500002</v>
      </c>
    </row>
    <row r="1140" spans="1:10" x14ac:dyDescent="0.3">
      <c r="A1140" s="66">
        <v>45062</v>
      </c>
      <c r="B1140" s="2">
        <v>162.12</v>
      </c>
      <c r="C1140" s="5">
        <v>-4.0599999999999996</v>
      </c>
      <c r="D1140" s="4">
        <v>-2.4431339511373201E-2</v>
      </c>
      <c r="E1140" s="2">
        <v>165.36</v>
      </c>
      <c r="F1140" s="2">
        <v>161.5</v>
      </c>
      <c r="G1140" s="2">
        <v>166.4</v>
      </c>
      <c r="H1140" s="3">
        <v>457413</v>
      </c>
      <c r="I1140" s="2">
        <v>74748314.900000006</v>
      </c>
      <c r="J1140" s="83">
        <v>-5597410003.9499998</v>
      </c>
    </row>
    <row r="1141" spans="1:10" x14ac:dyDescent="0.3">
      <c r="A1141" s="66">
        <v>45063</v>
      </c>
      <c r="B1141" s="2">
        <v>162.63999999999999</v>
      </c>
      <c r="C1141" s="5">
        <v>0.51999999999998203</v>
      </c>
      <c r="D1141" s="4">
        <v>3.2075006168269301E-3</v>
      </c>
      <c r="E1141" s="2">
        <v>161.4</v>
      </c>
      <c r="F1141" s="2">
        <v>159.34</v>
      </c>
      <c r="G1141" s="2">
        <v>162.88</v>
      </c>
      <c r="H1141" s="3">
        <v>309000</v>
      </c>
      <c r="I1141" s="2">
        <v>49986372.539999999</v>
      </c>
      <c r="J1141" s="83">
        <v>-5547423631.4099998</v>
      </c>
    </row>
    <row r="1142" spans="1:10" x14ac:dyDescent="0.3">
      <c r="A1142" s="66">
        <v>45064</v>
      </c>
      <c r="B1142" s="2">
        <v>164.44</v>
      </c>
      <c r="C1142" s="5">
        <v>1.80000000000001</v>
      </c>
      <c r="D1142" s="4">
        <v>1.10673880964093E-2</v>
      </c>
      <c r="E1142" s="2">
        <v>164.88</v>
      </c>
      <c r="F1142" s="2">
        <v>162.84</v>
      </c>
      <c r="G1142" s="2">
        <v>166.26</v>
      </c>
      <c r="H1142" s="3">
        <v>271522</v>
      </c>
      <c r="I1142" s="2">
        <v>44716607.5</v>
      </c>
      <c r="J1142" s="83">
        <v>-5502707023.9099998</v>
      </c>
    </row>
    <row r="1143" spans="1:10" x14ac:dyDescent="0.3">
      <c r="A1143" s="66">
        <v>45065</v>
      </c>
      <c r="B1143" s="2">
        <v>159.02000000000001</v>
      </c>
      <c r="C1143" s="5">
        <v>-5.4199999999999902</v>
      </c>
      <c r="D1143" s="4">
        <v>-3.2960350279737198E-2</v>
      </c>
      <c r="E1143" s="2">
        <v>165.04</v>
      </c>
      <c r="F1143" s="2">
        <v>157.82</v>
      </c>
      <c r="G1143" s="2">
        <v>165.22</v>
      </c>
      <c r="H1143" s="3">
        <v>1160214</v>
      </c>
      <c r="I1143" s="2">
        <v>186104669.91999999</v>
      </c>
      <c r="J1143" s="83">
        <v>-5688811693.8299999</v>
      </c>
    </row>
    <row r="1144" spans="1:10" x14ac:dyDescent="0.3">
      <c r="A1144" s="66">
        <v>45068</v>
      </c>
      <c r="B1144" s="2">
        <v>162.22</v>
      </c>
      <c r="C1144" s="5">
        <v>3.19999999999999</v>
      </c>
      <c r="D1144" s="4">
        <v>2.0123254936485899E-2</v>
      </c>
      <c r="E1144" s="2">
        <v>158.41999999999999</v>
      </c>
      <c r="F1144" s="2">
        <v>158.41999999999999</v>
      </c>
      <c r="G1144" s="2">
        <v>163.16</v>
      </c>
      <c r="H1144" s="3">
        <v>493289</v>
      </c>
      <c r="I1144" s="2">
        <v>79765099.140000001</v>
      </c>
      <c r="J1144" s="83">
        <v>-5609046594.6899996</v>
      </c>
    </row>
    <row r="1145" spans="1:10" x14ac:dyDescent="0.3">
      <c r="A1145" s="66">
        <v>45069</v>
      </c>
      <c r="B1145" s="2">
        <v>159.28</v>
      </c>
      <c r="C1145" s="5">
        <v>-2.94</v>
      </c>
      <c r="D1145" s="4">
        <v>-1.8123535938848499E-2</v>
      </c>
      <c r="E1145" s="2">
        <v>162.47999999999999</v>
      </c>
      <c r="F1145" s="2">
        <v>158.6</v>
      </c>
      <c r="G1145" s="2">
        <v>163.18</v>
      </c>
      <c r="H1145" s="3">
        <v>437584</v>
      </c>
      <c r="I1145" s="2">
        <v>70152394.879999995</v>
      </c>
      <c r="J1145" s="83">
        <v>-5679198989.5699997</v>
      </c>
    </row>
    <row r="1146" spans="1:10" x14ac:dyDescent="0.3">
      <c r="A1146" s="66">
        <v>45070</v>
      </c>
      <c r="B1146" s="2">
        <v>154.08000000000001</v>
      </c>
      <c r="C1146" s="5">
        <v>-5.1999999999999904</v>
      </c>
      <c r="D1146" s="4">
        <v>-3.2646911099949702E-2</v>
      </c>
      <c r="E1146" s="2">
        <v>158.19999999999999</v>
      </c>
      <c r="F1146" s="2">
        <v>153.4</v>
      </c>
      <c r="G1146" s="2">
        <v>158.24</v>
      </c>
      <c r="H1146" s="3">
        <v>463719</v>
      </c>
      <c r="I1146" s="2">
        <v>71754780.480000004</v>
      </c>
      <c r="J1146" s="83">
        <v>-5750953770.0500002</v>
      </c>
    </row>
    <row r="1147" spans="1:10" x14ac:dyDescent="0.3">
      <c r="A1147" s="66">
        <v>45071</v>
      </c>
      <c r="B1147" s="2">
        <v>153.96</v>
      </c>
      <c r="C1147" s="5">
        <v>-0.12000000000000501</v>
      </c>
      <c r="D1147" s="4">
        <v>-7.7881619937697705E-4</v>
      </c>
      <c r="E1147" s="2">
        <v>154.47999999999999</v>
      </c>
      <c r="F1147" s="2">
        <v>151.46</v>
      </c>
      <c r="G1147" s="2">
        <v>155.16</v>
      </c>
      <c r="H1147" s="3">
        <v>359477</v>
      </c>
      <c r="I1147" s="2">
        <v>55138815.079999998</v>
      </c>
      <c r="J1147" s="83">
        <v>-5806092585.1300001</v>
      </c>
    </row>
    <row r="1148" spans="1:10" x14ac:dyDescent="0.3">
      <c r="A1148" s="66">
        <v>45072</v>
      </c>
      <c r="B1148" s="2">
        <v>155.44</v>
      </c>
      <c r="C1148" s="5">
        <v>1.47999999999999</v>
      </c>
      <c r="D1148" s="4">
        <v>9.6128864640165606E-3</v>
      </c>
      <c r="E1148" s="2">
        <v>154</v>
      </c>
      <c r="F1148" s="2">
        <v>151.96</v>
      </c>
      <c r="G1148" s="2">
        <v>155.96</v>
      </c>
      <c r="H1148" s="3">
        <v>268448</v>
      </c>
      <c r="I1148" s="2">
        <v>41529629.899999999</v>
      </c>
      <c r="J1148" s="83">
        <v>-5764562955.2299995</v>
      </c>
    </row>
    <row r="1149" spans="1:10" x14ac:dyDescent="0.3">
      <c r="A1149" s="66">
        <v>45075</v>
      </c>
      <c r="B1149" s="2">
        <v>154.32</v>
      </c>
      <c r="C1149" s="5">
        <v>-1.1200000000000001</v>
      </c>
      <c r="D1149" s="4">
        <v>-7.2053525476068201E-3</v>
      </c>
      <c r="E1149" s="2">
        <v>156.63999999999999</v>
      </c>
      <c r="F1149" s="2">
        <v>153.5</v>
      </c>
      <c r="G1149" s="2">
        <v>156.63999999999999</v>
      </c>
      <c r="H1149" s="3">
        <v>137828</v>
      </c>
      <c r="I1149" s="2">
        <v>21294537.18</v>
      </c>
      <c r="J1149" s="83">
        <v>-5785857492.4099998</v>
      </c>
    </row>
    <row r="1150" spans="1:10" x14ac:dyDescent="0.3">
      <c r="A1150" s="66">
        <v>45076</v>
      </c>
      <c r="B1150" s="2">
        <v>155.36000000000001</v>
      </c>
      <c r="C1150" s="5">
        <v>1.04000000000002</v>
      </c>
      <c r="D1150" s="4">
        <v>6.7392431311561699E-3</v>
      </c>
      <c r="E1150" s="2">
        <v>154.86000000000001</v>
      </c>
      <c r="F1150" s="2">
        <v>154.44</v>
      </c>
      <c r="G1150" s="2">
        <v>157.18</v>
      </c>
      <c r="H1150" s="3">
        <v>262885</v>
      </c>
      <c r="I1150" s="2">
        <v>40913830.859999999</v>
      </c>
      <c r="J1150" s="83">
        <v>-5744943661.5500002</v>
      </c>
    </row>
    <row r="1151" spans="1:10" x14ac:dyDescent="0.3">
      <c r="A1151" s="66">
        <v>45077</v>
      </c>
      <c r="B1151" s="2">
        <v>151.5</v>
      </c>
      <c r="C1151" s="5">
        <v>-3.8600000000000101</v>
      </c>
      <c r="D1151" s="4">
        <v>-2.48455200823894E-2</v>
      </c>
      <c r="E1151" s="2">
        <v>153.38</v>
      </c>
      <c r="F1151" s="2">
        <v>151.16</v>
      </c>
      <c r="G1151" s="2">
        <v>154.18</v>
      </c>
      <c r="H1151" s="3">
        <v>889028</v>
      </c>
      <c r="I1151" s="2">
        <v>134902683.78</v>
      </c>
      <c r="J1151" s="83">
        <v>-5879846345.3299999</v>
      </c>
    </row>
    <row r="1152" spans="1:10" x14ac:dyDescent="0.3">
      <c r="A1152" s="66">
        <v>45078</v>
      </c>
      <c r="B1152" s="2">
        <v>150.74</v>
      </c>
      <c r="C1152" s="5">
        <v>-0.75999999999999102</v>
      </c>
      <c r="D1152" s="4">
        <v>-5.0165016501649597E-3</v>
      </c>
      <c r="E1152" s="2">
        <v>152.96</v>
      </c>
      <c r="F1152" s="2">
        <v>147.62</v>
      </c>
      <c r="G1152" s="2">
        <v>153.36000000000001</v>
      </c>
      <c r="H1152" s="3">
        <v>385629</v>
      </c>
      <c r="I1152" s="2">
        <v>57946919.479999997</v>
      </c>
      <c r="J1152" s="83">
        <v>-5937793264.8100004</v>
      </c>
    </row>
    <row r="1153" spans="1:10" x14ac:dyDescent="0.3">
      <c r="A1153" s="66">
        <v>45079</v>
      </c>
      <c r="B1153" s="2">
        <v>159.52000000000001</v>
      </c>
      <c r="C1153" s="5">
        <v>8.7799999999999994</v>
      </c>
      <c r="D1153" s="4">
        <v>5.8245986466764002E-2</v>
      </c>
      <c r="E1153" s="2">
        <v>153.30000000000001</v>
      </c>
      <c r="F1153" s="2">
        <v>153.30000000000001</v>
      </c>
      <c r="G1153" s="2">
        <v>160.04</v>
      </c>
      <c r="H1153" s="3">
        <v>605368</v>
      </c>
      <c r="I1153" s="2">
        <v>95922048.840000004</v>
      </c>
      <c r="J1153" s="83">
        <v>-5841871215.9700003</v>
      </c>
    </row>
    <row r="1154" spans="1:10" x14ac:dyDescent="0.3">
      <c r="A1154" s="66">
        <v>45082</v>
      </c>
      <c r="B1154" s="2">
        <v>158.30000000000001</v>
      </c>
      <c r="C1154" s="5">
        <v>-1.22</v>
      </c>
      <c r="D1154" s="4">
        <v>-7.64794383149448E-3</v>
      </c>
      <c r="E1154" s="2">
        <v>159.12</v>
      </c>
      <c r="F1154" s="2">
        <v>157.69999999999999</v>
      </c>
      <c r="G1154" s="2">
        <v>160.34</v>
      </c>
      <c r="H1154" s="3">
        <v>313505</v>
      </c>
      <c r="I1154" s="2">
        <v>49819752.259999998</v>
      </c>
      <c r="J1154" s="83">
        <v>-5891690968.2299995</v>
      </c>
    </row>
    <row r="1155" spans="1:10" x14ac:dyDescent="0.3">
      <c r="A1155" s="66">
        <v>45083</v>
      </c>
      <c r="B1155" s="2">
        <v>159.68</v>
      </c>
      <c r="C1155" s="5">
        <v>1.38</v>
      </c>
      <c r="D1155" s="4">
        <v>8.7176247631079902E-3</v>
      </c>
      <c r="E1155" s="2">
        <v>157.66</v>
      </c>
      <c r="F1155" s="2">
        <v>157.24</v>
      </c>
      <c r="G1155" s="2">
        <v>160.04</v>
      </c>
      <c r="H1155" s="3">
        <v>268788</v>
      </c>
      <c r="I1155" s="2">
        <v>42786333.140000001</v>
      </c>
      <c r="J1155" s="83">
        <v>-5848904635.0900002</v>
      </c>
    </row>
    <row r="1156" spans="1:10" x14ac:dyDescent="0.3">
      <c r="A1156" s="66">
        <v>45084</v>
      </c>
      <c r="B1156" s="2">
        <v>159.26</v>
      </c>
      <c r="C1156" s="5">
        <v>-0.42000000000001603</v>
      </c>
      <c r="D1156" s="4">
        <v>-2.63026052104218E-3</v>
      </c>
      <c r="E1156" s="2">
        <v>159.6</v>
      </c>
      <c r="F1156" s="2">
        <v>158.66</v>
      </c>
      <c r="G1156" s="2">
        <v>161.69999999999999</v>
      </c>
      <c r="H1156" s="3">
        <v>313970</v>
      </c>
      <c r="I1156" s="2">
        <v>50149013.060000002</v>
      </c>
      <c r="J1156" s="83">
        <v>-5899053648.1499996</v>
      </c>
    </row>
    <row r="1157" spans="1:10" x14ac:dyDescent="0.3">
      <c r="A1157" s="66">
        <v>45085</v>
      </c>
      <c r="B1157" s="2">
        <v>159.02000000000001</v>
      </c>
      <c r="C1157" s="5">
        <v>-0.23999999999998101</v>
      </c>
      <c r="D1157" s="4">
        <v>-1.5069697350243701E-3</v>
      </c>
      <c r="E1157" s="2">
        <v>157.54</v>
      </c>
      <c r="F1157" s="2">
        <v>157.38</v>
      </c>
      <c r="G1157" s="2">
        <v>160</v>
      </c>
      <c r="H1157" s="3">
        <v>226504</v>
      </c>
      <c r="I1157" s="2">
        <v>36011057.32</v>
      </c>
      <c r="J1157" s="83">
        <v>-5935064705.4700003</v>
      </c>
    </row>
    <row r="1158" spans="1:10" x14ac:dyDescent="0.3">
      <c r="A1158" s="66">
        <v>45086</v>
      </c>
      <c r="B1158" s="2">
        <v>160</v>
      </c>
      <c r="C1158" s="5">
        <v>0.97999999999998999</v>
      </c>
      <c r="D1158" s="4">
        <v>6.1627468242987701E-3</v>
      </c>
      <c r="E1158" s="2">
        <v>159.06</v>
      </c>
      <c r="F1158" s="2">
        <v>158.30000000000001</v>
      </c>
      <c r="G1158" s="2">
        <v>161.18</v>
      </c>
      <c r="H1158" s="3">
        <v>318429</v>
      </c>
      <c r="I1158" s="2">
        <v>50946748.119999997</v>
      </c>
      <c r="J1158" s="83">
        <v>-5884117957.3500004</v>
      </c>
    </row>
    <row r="1159" spans="1:10" x14ac:dyDescent="0.3">
      <c r="A1159" s="66">
        <v>45089</v>
      </c>
      <c r="B1159" s="2">
        <v>168.84</v>
      </c>
      <c r="C1159" s="5">
        <v>8.84</v>
      </c>
      <c r="D1159" s="4">
        <v>5.525E-2</v>
      </c>
      <c r="E1159" s="2">
        <v>163.34</v>
      </c>
      <c r="F1159" s="2">
        <v>162.82</v>
      </c>
      <c r="G1159" s="2">
        <v>169.12</v>
      </c>
      <c r="H1159" s="3">
        <v>603048</v>
      </c>
      <c r="I1159" s="2">
        <v>101168749.90000001</v>
      </c>
      <c r="J1159" s="83">
        <v>-5782949207.4499998</v>
      </c>
    </row>
    <row r="1160" spans="1:10" x14ac:dyDescent="0.3">
      <c r="A1160" s="66">
        <v>45090</v>
      </c>
      <c r="B1160" s="2">
        <v>172.8</v>
      </c>
      <c r="C1160" s="5">
        <v>3.9600000000000102</v>
      </c>
      <c r="D1160" s="4">
        <v>2.3454157782516E-2</v>
      </c>
      <c r="E1160" s="2">
        <v>170</v>
      </c>
      <c r="F1160" s="2">
        <v>169.9</v>
      </c>
      <c r="G1160" s="2">
        <v>174</v>
      </c>
      <c r="H1160" s="3">
        <v>590946</v>
      </c>
      <c r="I1160" s="2">
        <v>101925522.36</v>
      </c>
      <c r="J1160" s="83">
        <v>-5681023685.0900002</v>
      </c>
    </row>
    <row r="1161" spans="1:10" x14ac:dyDescent="0.3">
      <c r="A1161" s="66">
        <v>45091</v>
      </c>
      <c r="B1161" s="2">
        <v>174.7</v>
      </c>
      <c r="C1161" s="5">
        <v>1.8999999999999799</v>
      </c>
      <c r="D1161" s="4">
        <v>1.0995370370370201E-2</v>
      </c>
      <c r="E1161" s="2">
        <v>173.56</v>
      </c>
      <c r="F1161" s="2">
        <v>172.86</v>
      </c>
      <c r="G1161" s="2">
        <v>174.88</v>
      </c>
      <c r="H1161" s="3">
        <v>387750</v>
      </c>
      <c r="I1161" s="2">
        <v>67594156.299999997</v>
      </c>
      <c r="J1161" s="83">
        <v>-5613429528.79</v>
      </c>
    </row>
    <row r="1162" spans="1:10" x14ac:dyDescent="0.3">
      <c r="A1162" s="66">
        <v>45092</v>
      </c>
      <c r="B1162" s="2">
        <v>174.18</v>
      </c>
      <c r="C1162" s="5">
        <v>-0.51999999999998203</v>
      </c>
      <c r="D1162" s="4">
        <v>-2.9765311963364698E-3</v>
      </c>
      <c r="E1162" s="2">
        <v>174.62</v>
      </c>
      <c r="F1162" s="2">
        <v>172.34</v>
      </c>
      <c r="G1162" s="2">
        <v>178.82</v>
      </c>
      <c r="H1162" s="3">
        <v>443798</v>
      </c>
      <c r="I1162" s="2">
        <v>77538379.579999998</v>
      </c>
      <c r="J1162" s="83">
        <v>-5690967908.3699999</v>
      </c>
    </row>
    <row r="1163" spans="1:10" x14ac:dyDescent="0.3">
      <c r="A1163" s="66">
        <v>45093</v>
      </c>
      <c r="B1163" s="2">
        <v>174.82</v>
      </c>
      <c r="C1163" s="5">
        <v>0.63999999999998602</v>
      </c>
      <c r="D1163" s="4">
        <v>3.67435985761848E-3</v>
      </c>
      <c r="E1163" s="2">
        <v>175</v>
      </c>
      <c r="F1163" s="2">
        <v>173.18</v>
      </c>
      <c r="G1163" s="2">
        <v>176.98</v>
      </c>
      <c r="H1163" s="3">
        <v>977999</v>
      </c>
      <c r="I1163" s="2">
        <v>171105303.53999999</v>
      </c>
      <c r="J1163" s="83">
        <v>-5519862604.8299999</v>
      </c>
    </row>
    <row r="1164" spans="1:10" x14ac:dyDescent="0.3">
      <c r="A1164" s="66">
        <v>45096</v>
      </c>
      <c r="B1164" s="2">
        <v>172.16</v>
      </c>
      <c r="C1164" s="5">
        <v>-2.66</v>
      </c>
      <c r="D1164" s="4">
        <v>-1.5215650383251299E-2</v>
      </c>
      <c r="E1164" s="2">
        <v>171.78</v>
      </c>
      <c r="F1164" s="2">
        <v>170.76</v>
      </c>
      <c r="G1164" s="2">
        <v>174.02</v>
      </c>
      <c r="H1164" s="3">
        <v>246230</v>
      </c>
      <c r="I1164" s="2">
        <v>42417821.039999999</v>
      </c>
      <c r="J1164" s="83">
        <v>-5562280425.8699999</v>
      </c>
    </row>
    <row r="1165" spans="1:10" x14ac:dyDescent="0.3">
      <c r="A1165" s="66">
        <v>45097</v>
      </c>
      <c r="B1165" s="2">
        <v>169.44</v>
      </c>
      <c r="C1165" s="5">
        <v>-2.72</v>
      </c>
      <c r="D1165" s="4">
        <v>-1.57992565055762E-2</v>
      </c>
      <c r="E1165" s="2">
        <v>171.12</v>
      </c>
      <c r="F1165" s="2">
        <v>168.94</v>
      </c>
      <c r="G1165" s="2">
        <v>172.44</v>
      </c>
      <c r="H1165" s="3">
        <v>289555</v>
      </c>
      <c r="I1165" s="2">
        <v>49190198.240000002</v>
      </c>
      <c r="J1165" s="83">
        <v>-5611470624.1099997</v>
      </c>
    </row>
    <row r="1166" spans="1:10" x14ac:dyDescent="0.3">
      <c r="A1166" s="66">
        <v>45098</v>
      </c>
      <c r="B1166" s="2">
        <v>176.68</v>
      </c>
      <c r="C1166" s="5">
        <v>7.24000000000001</v>
      </c>
      <c r="D1166" s="4">
        <v>4.2728989612842397E-2</v>
      </c>
      <c r="E1166" s="2">
        <v>172.1</v>
      </c>
      <c r="F1166" s="2">
        <v>171.64</v>
      </c>
      <c r="G1166" s="2">
        <v>177.44</v>
      </c>
      <c r="H1166" s="3">
        <v>633352</v>
      </c>
      <c r="I1166" s="2">
        <v>111183638.59999999</v>
      </c>
      <c r="J1166" s="83">
        <v>-5500286985.5100002</v>
      </c>
    </row>
    <row r="1167" spans="1:10" x14ac:dyDescent="0.3">
      <c r="A1167" s="66">
        <v>45099</v>
      </c>
      <c r="B1167" s="2">
        <v>181.38</v>
      </c>
      <c r="C1167" s="5">
        <v>4.6999999999999904</v>
      </c>
      <c r="D1167" s="4">
        <v>2.6601765904459999E-2</v>
      </c>
      <c r="E1167" s="2">
        <v>175.06</v>
      </c>
      <c r="F1167" s="2">
        <v>174.5</v>
      </c>
      <c r="G1167" s="2">
        <v>181.78</v>
      </c>
      <c r="H1167" s="3">
        <v>627617</v>
      </c>
      <c r="I1167" s="2">
        <v>112795386.18000001</v>
      </c>
      <c r="J1167" s="83">
        <v>-5387491599.3299999</v>
      </c>
    </row>
    <row r="1168" spans="1:10" x14ac:dyDescent="0.3">
      <c r="A1168" s="66">
        <v>45100</v>
      </c>
      <c r="B1168" s="2">
        <v>176.88</v>
      </c>
      <c r="C1168" s="5">
        <v>-4.5</v>
      </c>
      <c r="D1168" s="4">
        <v>-2.48097915977506E-2</v>
      </c>
      <c r="E1168" s="2">
        <v>180.88</v>
      </c>
      <c r="F1168" s="2">
        <v>174.78</v>
      </c>
      <c r="G1168" s="2">
        <v>181.88</v>
      </c>
      <c r="H1168" s="3">
        <v>496170</v>
      </c>
      <c r="I1168" s="2">
        <v>88339909.799999997</v>
      </c>
      <c r="J1168" s="83">
        <v>-5475831509.1300001</v>
      </c>
    </row>
    <row r="1169" spans="1:10" x14ac:dyDescent="0.3">
      <c r="A1169" s="66">
        <v>45103</v>
      </c>
      <c r="B1169" s="2">
        <v>176.58</v>
      </c>
      <c r="C1169" s="5">
        <v>-0.299999999999983</v>
      </c>
      <c r="D1169" s="4">
        <v>-1.6960651289008499E-3</v>
      </c>
      <c r="E1169" s="2">
        <v>178.36</v>
      </c>
      <c r="F1169" s="2">
        <v>175.28</v>
      </c>
      <c r="G1169" s="2">
        <v>178.88</v>
      </c>
      <c r="H1169" s="3">
        <v>319652</v>
      </c>
      <c r="I1169" s="2">
        <v>56479119.100000001</v>
      </c>
      <c r="J1169" s="83">
        <v>-5532310628.2299995</v>
      </c>
    </row>
    <row r="1170" spans="1:10" x14ac:dyDescent="0.3">
      <c r="A1170" s="66">
        <v>45104</v>
      </c>
      <c r="B1170" s="2">
        <v>173.56</v>
      </c>
      <c r="C1170" s="5">
        <v>-3.0200000000000098</v>
      </c>
      <c r="D1170" s="4">
        <v>-1.7102729640956001E-2</v>
      </c>
      <c r="E1170" s="2">
        <v>175.62</v>
      </c>
      <c r="F1170" s="2">
        <v>172.62</v>
      </c>
      <c r="G1170" s="2">
        <v>176.42</v>
      </c>
      <c r="H1170" s="3">
        <v>456463</v>
      </c>
      <c r="I1170" s="2">
        <v>79319490.099999994</v>
      </c>
      <c r="J1170" s="83">
        <v>-5611630118.3299999</v>
      </c>
    </row>
    <row r="1171" spans="1:10" x14ac:dyDescent="0.3">
      <c r="A1171" s="66">
        <v>45105</v>
      </c>
      <c r="B1171" s="2">
        <v>172.46</v>
      </c>
      <c r="C1171" s="5">
        <v>-1.0999999999999901</v>
      </c>
      <c r="D1171" s="4">
        <v>-6.3378658677114199E-3</v>
      </c>
      <c r="E1171" s="2">
        <v>173</v>
      </c>
      <c r="F1171" s="2">
        <v>171.76</v>
      </c>
      <c r="G1171" s="2">
        <v>175.7</v>
      </c>
      <c r="H1171" s="3">
        <v>340374</v>
      </c>
      <c r="I1171" s="2">
        <v>58896034.579999998</v>
      </c>
      <c r="J1171" s="83">
        <v>-5670526152.9099998</v>
      </c>
    </row>
    <row r="1172" spans="1:10" x14ac:dyDescent="0.3">
      <c r="A1172" s="66">
        <v>45106</v>
      </c>
      <c r="B1172" s="2">
        <v>173.52</v>
      </c>
      <c r="C1172" s="5">
        <v>1.06</v>
      </c>
      <c r="D1172" s="4">
        <v>6.1463527774556501E-3</v>
      </c>
      <c r="E1172" s="2">
        <v>172.3</v>
      </c>
      <c r="F1172" s="2">
        <v>170.66</v>
      </c>
      <c r="G1172" s="2">
        <v>173.52</v>
      </c>
      <c r="H1172" s="3">
        <v>379203</v>
      </c>
      <c r="I1172" s="2">
        <v>65499472.640000001</v>
      </c>
      <c r="J1172" s="83">
        <v>-5605026680.2700005</v>
      </c>
    </row>
    <row r="1173" spans="1:10" x14ac:dyDescent="0.3">
      <c r="A1173" s="66">
        <v>45107</v>
      </c>
      <c r="B1173" s="2">
        <v>177.78</v>
      </c>
      <c r="C1173" s="5">
        <v>4.25999999999999</v>
      </c>
      <c r="D1173" s="4">
        <v>2.4550484094052499E-2</v>
      </c>
      <c r="E1173" s="2">
        <v>171.72</v>
      </c>
      <c r="F1173" s="2">
        <v>169.8</v>
      </c>
      <c r="G1173" s="2">
        <v>179.2</v>
      </c>
      <c r="H1173" s="3">
        <v>854659</v>
      </c>
      <c r="I1173" s="2">
        <v>151244229.02000001</v>
      </c>
      <c r="J1173" s="83">
        <v>-5453782451.25</v>
      </c>
    </row>
    <row r="1174" spans="1:10" x14ac:dyDescent="0.3">
      <c r="A1174" s="66">
        <v>45110</v>
      </c>
      <c r="B1174" s="2">
        <v>176.62</v>
      </c>
      <c r="C1174" s="5">
        <v>-1.1599999999999999</v>
      </c>
      <c r="D1174" s="4">
        <v>-6.5249184385194996E-3</v>
      </c>
      <c r="E1174" s="2">
        <v>179.32</v>
      </c>
      <c r="F1174" s="2">
        <v>174.18</v>
      </c>
      <c r="G1174" s="2">
        <v>179.44</v>
      </c>
      <c r="H1174" s="3">
        <v>378147</v>
      </c>
      <c r="I1174" s="2">
        <v>66609105.299999997</v>
      </c>
      <c r="J1174" s="83">
        <v>-5520391556.5500002</v>
      </c>
    </row>
    <row r="1175" spans="1:10" x14ac:dyDescent="0.3">
      <c r="A1175" s="66">
        <v>45111</v>
      </c>
      <c r="B1175" s="2">
        <v>178.64</v>
      </c>
      <c r="C1175" s="5">
        <v>2.01999999999998</v>
      </c>
      <c r="D1175" s="4">
        <v>1.14369833540934E-2</v>
      </c>
      <c r="E1175" s="2">
        <v>177.42</v>
      </c>
      <c r="F1175" s="2">
        <v>176.78</v>
      </c>
      <c r="G1175" s="2">
        <v>180.5</v>
      </c>
      <c r="H1175" s="3">
        <v>297684</v>
      </c>
      <c r="I1175" s="2">
        <v>53166840.18</v>
      </c>
      <c r="J1175" s="83">
        <v>-5467224716.3699999</v>
      </c>
    </row>
    <row r="1176" spans="1:10" x14ac:dyDescent="0.3">
      <c r="A1176" s="66">
        <v>45112</v>
      </c>
      <c r="B1176" s="2">
        <v>174.42</v>
      </c>
      <c r="C1176" s="5">
        <v>-4.22</v>
      </c>
      <c r="D1176" s="4">
        <v>-2.3622928795342599E-2</v>
      </c>
      <c r="E1176" s="2">
        <v>178.08</v>
      </c>
      <c r="F1176" s="2">
        <v>173.84</v>
      </c>
      <c r="G1176" s="2">
        <v>178.74</v>
      </c>
      <c r="H1176" s="3">
        <v>448742</v>
      </c>
      <c r="I1176" s="2">
        <v>78747153.219999999</v>
      </c>
      <c r="J1176" s="83">
        <v>-5545971869.5900002</v>
      </c>
    </row>
    <row r="1177" spans="1:10" x14ac:dyDescent="0.3">
      <c r="A1177" s="66">
        <v>45113</v>
      </c>
      <c r="B1177" s="2">
        <v>164.74</v>
      </c>
      <c r="C1177" s="5">
        <v>-9.6799999999999802</v>
      </c>
      <c r="D1177" s="4">
        <v>-5.5498222680885098E-2</v>
      </c>
      <c r="E1177" s="2">
        <v>170.94</v>
      </c>
      <c r="F1177" s="2">
        <v>163.88</v>
      </c>
      <c r="G1177" s="2">
        <v>170.94</v>
      </c>
      <c r="H1177" s="3">
        <v>695458</v>
      </c>
      <c r="I1177" s="2">
        <v>115528468.26000001</v>
      </c>
      <c r="J1177" s="83">
        <v>-5661500337.8500004</v>
      </c>
    </row>
    <row r="1178" spans="1:10" x14ac:dyDescent="0.3">
      <c r="A1178" s="66">
        <v>45114</v>
      </c>
      <c r="B1178" s="2">
        <v>166.62</v>
      </c>
      <c r="C1178" s="5">
        <v>1.88</v>
      </c>
      <c r="D1178" s="4">
        <v>1.14119218161952E-2</v>
      </c>
      <c r="E1178" s="2">
        <v>165.74</v>
      </c>
      <c r="F1178" s="2">
        <v>163.9</v>
      </c>
      <c r="G1178" s="2">
        <v>168.1</v>
      </c>
      <c r="H1178" s="3">
        <v>395587</v>
      </c>
      <c r="I1178" s="2">
        <v>65878472.439999998</v>
      </c>
      <c r="J1178" s="83">
        <v>-5595621865.4099998</v>
      </c>
    </row>
    <row r="1179" spans="1:10" x14ac:dyDescent="0.3">
      <c r="A1179" s="66">
        <v>45117</v>
      </c>
      <c r="B1179" s="2">
        <v>167.34</v>
      </c>
      <c r="C1179" s="5">
        <v>0.71999999999999897</v>
      </c>
      <c r="D1179" s="4">
        <v>4.3212099387828504E-3</v>
      </c>
      <c r="E1179" s="2">
        <v>167.28</v>
      </c>
      <c r="F1179" s="2">
        <v>165.2</v>
      </c>
      <c r="G1179" s="2">
        <v>167.34</v>
      </c>
      <c r="H1179" s="3">
        <v>233518</v>
      </c>
      <c r="I1179" s="2">
        <v>38966288.32</v>
      </c>
      <c r="J1179" s="83">
        <v>-5556655577.0900002</v>
      </c>
    </row>
    <row r="1180" spans="1:10" x14ac:dyDescent="0.3">
      <c r="A1180" s="66">
        <v>45118</v>
      </c>
      <c r="B1180" s="2">
        <v>171.62</v>
      </c>
      <c r="C1180" s="5">
        <v>4.28</v>
      </c>
      <c r="D1180" s="4">
        <v>2.5576670252181199E-2</v>
      </c>
      <c r="E1180" s="2">
        <v>169.5</v>
      </c>
      <c r="F1180" s="2">
        <v>167.4</v>
      </c>
      <c r="G1180" s="2">
        <v>171.9</v>
      </c>
      <c r="H1180" s="3">
        <v>316083</v>
      </c>
      <c r="I1180" s="2">
        <v>53921523.200000003</v>
      </c>
      <c r="J1180" s="83">
        <v>-5502734053.8900003</v>
      </c>
    </row>
    <row r="1181" spans="1:10" x14ac:dyDescent="0.3">
      <c r="A1181" s="66">
        <v>45119</v>
      </c>
      <c r="B1181" s="2">
        <v>174.14</v>
      </c>
      <c r="C1181" s="5">
        <v>2.51999999999998</v>
      </c>
      <c r="D1181" s="4">
        <v>1.46836033096375E-2</v>
      </c>
      <c r="E1181" s="2">
        <v>171.76</v>
      </c>
      <c r="F1181" s="2">
        <v>170.36</v>
      </c>
      <c r="G1181" s="2">
        <v>174.56</v>
      </c>
      <c r="H1181" s="3">
        <v>315723</v>
      </c>
      <c r="I1181" s="2">
        <v>54714611.5</v>
      </c>
      <c r="J1181" s="83">
        <v>-5448019442.3900003</v>
      </c>
    </row>
    <row r="1182" spans="1:10" x14ac:dyDescent="0.3">
      <c r="A1182" s="66">
        <v>45120</v>
      </c>
      <c r="B1182" s="2">
        <v>174.02</v>
      </c>
      <c r="C1182" s="5">
        <v>-0.119999999999976</v>
      </c>
      <c r="D1182" s="4">
        <v>-6.8910072355562297E-4</v>
      </c>
      <c r="E1182" s="2">
        <v>174.9</v>
      </c>
      <c r="F1182" s="2">
        <v>172.5</v>
      </c>
      <c r="G1182" s="2">
        <v>175.3</v>
      </c>
      <c r="H1182" s="3">
        <v>302440</v>
      </c>
      <c r="I1182" s="2">
        <v>52569510.979999997</v>
      </c>
      <c r="J1182" s="83">
        <v>-5500588953.3699999</v>
      </c>
    </row>
    <row r="1183" spans="1:10" x14ac:dyDescent="0.3">
      <c r="A1183" s="66">
        <v>45121</v>
      </c>
      <c r="B1183" s="2">
        <v>173.26</v>
      </c>
      <c r="C1183" s="5">
        <v>-0.76000000000001899</v>
      </c>
      <c r="D1183" s="4">
        <v>-4.3673141018274898E-3</v>
      </c>
      <c r="E1183" s="2">
        <v>173.16</v>
      </c>
      <c r="F1183" s="2">
        <v>171.8</v>
      </c>
      <c r="G1183" s="2">
        <v>173.66</v>
      </c>
      <c r="H1183" s="3">
        <v>325197</v>
      </c>
      <c r="I1183" s="2">
        <v>56169999.299999997</v>
      </c>
      <c r="J1183" s="83">
        <v>-5556758952.6700001</v>
      </c>
    </row>
    <row r="1184" spans="1:10" x14ac:dyDescent="0.3">
      <c r="A1184" s="66">
        <v>45124</v>
      </c>
      <c r="B1184" s="2">
        <v>172.64</v>
      </c>
      <c r="C1184" s="5">
        <v>-0.62000000000000499</v>
      </c>
      <c r="D1184" s="4">
        <v>-3.5784370310516299E-3</v>
      </c>
      <c r="E1184" s="2">
        <v>171.72</v>
      </c>
      <c r="F1184" s="2">
        <v>170.74</v>
      </c>
      <c r="G1184" s="2">
        <v>173.68</v>
      </c>
      <c r="H1184" s="3">
        <v>334867</v>
      </c>
      <c r="I1184" s="2">
        <v>57736126.5</v>
      </c>
      <c r="J1184" s="83">
        <v>-5614495079.1700001</v>
      </c>
    </row>
    <row r="1185" spans="1:10" x14ac:dyDescent="0.3">
      <c r="A1185" s="66">
        <v>45125</v>
      </c>
      <c r="B1185" s="2">
        <v>173.44</v>
      </c>
      <c r="C1185" s="5">
        <v>0.80000000000001104</v>
      </c>
      <c r="D1185" s="4">
        <v>4.6339202965709697E-3</v>
      </c>
      <c r="E1185" s="2">
        <v>173.28</v>
      </c>
      <c r="F1185" s="2">
        <v>172.28</v>
      </c>
      <c r="G1185" s="2">
        <v>173.66</v>
      </c>
      <c r="H1185" s="3">
        <v>372678</v>
      </c>
      <c r="I1185" s="2">
        <v>64545897.799999997</v>
      </c>
      <c r="J1185" s="83">
        <v>-5549949181.3699999</v>
      </c>
    </row>
    <row r="1186" spans="1:10" x14ac:dyDescent="0.3">
      <c r="A1186" s="66">
        <v>45126</v>
      </c>
      <c r="B1186" s="2">
        <v>172.3</v>
      </c>
      <c r="C1186" s="5">
        <v>-1.1399999999999899</v>
      </c>
      <c r="D1186" s="4">
        <v>-6.5728782287822101E-3</v>
      </c>
      <c r="E1186" s="2">
        <v>175.64</v>
      </c>
      <c r="F1186" s="2">
        <v>171.9</v>
      </c>
      <c r="G1186" s="2">
        <v>176.4</v>
      </c>
      <c r="H1186" s="3">
        <v>377982</v>
      </c>
      <c r="I1186" s="2">
        <v>65453199.82</v>
      </c>
      <c r="J1186" s="83">
        <v>-5615402381.1899996</v>
      </c>
    </row>
    <row r="1187" spans="1:10" x14ac:dyDescent="0.3">
      <c r="A1187" s="66">
        <v>45127</v>
      </c>
      <c r="B1187" s="2">
        <v>171</v>
      </c>
      <c r="C1187" s="5">
        <v>-1.30000000000001</v>
      </c>
      <c r="D1187" s="4">
        <v>-7.54497968659322E-3</v>
      </c>
      <c r="E1187" s="2">
        <v>171.28</v>
      </c>
      <c r="F1187" s="2">
        <v>169.94</v>
      </c>
      <c r="G1187" s="2">
        <v>172.52</v>
      </c>
      <c r="H1187" s="3">
        <v>468351</v>
      </c>
      <c r="I1187" s="2">
        <v>80143435.400000006</v>
      </c>
      <c r="J1187" s="83">
        <v>-5695545816.5900002</v>
      </c>
    </row>
    <row r="1188" spans="1:10" x14ac:dyDescent="0.3">
      <c r="A1188" s="66">
        <v>45128</v>
      </c>
      <c r="B1188" s="2">
        <v>172.7</v>
      </c>
      <c r="C1188" s="5">
        <v>1.69999999999999</v>
      </c>
      <c r="D1188" s="4">
        <v>9.9415204678361905E-3</v>
      </c>
      <c r="E1188" s="2">
        <v>170.42</v>
      </c>
      <c r="F1188" s="2">
        <v>170.38</v>
      </c>
      <c r="G1188" s="2">
        <v>172.88</v>
      </c>
      <c r="H1188" s="3">
        <v>399078</v>
      </c>
      <c r="I1188" s="2">
        <v>68614802.879999995</v>
      </c>
      <c r="J1188" s="83">
        <v>-5626931013.71</v>
      </c>
    </row>
    <row r="1189" spans="1:10" x14ac:dyDescent="0.3">
      <c r="A1189" s="66">
        <v>45131</v>
      </c>
      <c r="B1189" s="2">
        <v>174.8</v>
      </c>
      <c r="C1189" s="5">
        <v>2.1000000000000201</v>
      </c>
      <c r="D1189" s="4">
        <v>1.21598147075855E-2</v>
      </c>
      <c r="E1189" s="2">
        <v>172.84</v>
      </c>
      <c r="F1189" s="2">
        <v>172.5</v>
      </c>
      <c r="G1189" s="2">
        <v>175.84</v>
      </c>
      <c r="H1189" s="3">
        <v>410072</v>
      </c>
      <c r="I1189" s="2">
        <v>71513558.859999999</v>
      </c>
      <c r="J1189" s="83">
        <v>-5555417454.8500004</v>
      </c>
    </row>
    <row r="1190" spans="1:10" x14ac:dyDescent="0.3">
      <c r="A1190" s="66">
        <v>45132</v>
      </c>
      <c r="B1190" s="2">
        <v>181.5</v>
      </c>
      <c r="C1190" s="5">
        <v>6.6999999999999904</v>
      </c>
      <c r="D1190" s="4">
        <v>3.8329519450800799E-2</v>
      </c>
      <c r="E1190" s="2">
        <v>181</v>
      </c>
      <c r="F1190" s="2">
        <v>179.44</v>
      </c>
      <c r="G1190" s="2">
        <v>186.54</v>
      </c>
      <c r="H1190" s="3">
        <v>1044160</v>
      </c>
      <c r="I1190" s="2">
        <v>191020732.86000001</v>
      </c>
      <c r="J1190" s="83">
        <v>-5364396721.9899998</v>
      </c>
    </row>
    <row r="1191" spans="1:10" x14ac:dyDescent="0.3">
      <c r="A1191" s="66">
        <v>45133</v>
      </c>
      <c r="B1191" s="2">
        <v>177.48</v>
      </c>
      <c r="C1191" s="5">
        <v>-4.0200000000000102</v>
      </c>
      <c r="D1191" s="4">
        <v>-2.2148760330578599E-2</v>
      </c>
      <c r="E1191" s="2">
        <v>179</v>
      </c>
      <c r="F1191" s="2">
        <v>176.96</v>
      </c>
      <c r="G1191" s="2">
        <v>180.44</v>
      </c>
      <c r="H1191" s="3">
        <v>526309</v>
      </c>
      <c r="I1191" s="2">
        <v>93737223.200000003</v>
      </c>
      <c r="J1191" s="83">
        <v>-5458133945.1899996</v>
      </c>
    </row>
    <row r="1192" spans="1:10" x14ac:dyDescent="0.3">
      <c r="A1192" s="66">
        <v>45134</v>
      </c>
      <c r="B1192" s="2">
        <v>182.1</v>
      </c>
      <c r="C1192" s="5">
        <v>4.62</v>
      </c>
      <c r="D1192" s="4">
        <v>2.60311020960108E-2</v>
      </c>
      <c r="E1192" s="2">
        <v>179.28</v>
      </c>
      <c r="F1192" s="2">
        <v>177.96</v>
      </c>
      <c r="G1192" s="2">
        <v>182.36</v>
      </c>
      <c r="H1192" s="3">
        <v>513092</v>
      </c>
      <c r="I1192" s="2">
        <v>92867543.760000005</v>
      </c>
      <c r="J1192" s="83">
        <v>-5365266401.4300003</v>
      </c>
    </row>
    <row r="1193" spans="1:10" x14ac:dyDescent="0.3">
      <c r="A1193" s="66">
        <v>45135</v>
      </c>
      <c r="B1193" s="2">
        <v>185.14</v>
      </c>
      <c r="C1193" s="5">
        <v>3.0399999999999898</v>
      </c>
      <c r="D1193" s="4">
        <v>1.6694124107633102E-2</v>
      </c>
      <c r="E1193" s="2">
        <v>181.54</v>
      </c>
      <c r="F1193" s="2">
        <v>179.62</v>
      </c>
      <c r="G1193" s="2">
        <v>186.08</v>
      </c>
      <c r="H1193" s="3">
        <v>430363</v>
      </c>
      <c r="I1193" s="2">
        <v>79139894.200000003</v>
      </c>
      <c r="J1193" s="83">
        <v>-5286126507.2299995</v>
      </c>
    </row>
    <row r="1194" spans="1:10" x14ac:dyDescent="0.3">
      <c r="A1194" s="66">
        <v>45138</v>
      </c>
      <c r="B1194" s="2">
        <v>184</v>
      </c>
      <c r="C1194" s="5">
        <v>-1.1399999999999899</v>
      </c>
      <c r="D1194" s="4">
        <v>-6.1575024305929897E-3</v>
      </c>
      <c r="E1194" s="2">
        <v>185.2</v>
      </c>
      <c r="F1194" s="2">
        <v>183.84</v>
      </c>
      <c r="G1194" s="2">
        <v>187.28</v>
      </c>
      <c r="H1194" s="3">
        <v>443003</v>
      </c>
      <c r="I1194" s="2">
        <v>81807328.319999993</v>
      </c>
      <c r="J1194" s="83">
        <v>-5367933835.5500002</v>
      </c>
    </row>
    <row r="1195" spans="1:10" x14ac:dyDescent="0.3">
      <c r="A1195" s="66">
        <v>45139</v>
      </c>
      <c r="B1195" s="2">
        <v>182.42</v>
      </c>
      <c r="C1195" s="5">
        <v>-1.5800000000000101</v>
      </c>
      <c r="D1195" s="4">
        <v>-8.5869565217392002E-3</v>
      </c>
      <c r="E1195" s="2">
        <v>184</v>
      </c>
      <c r="F1195" s="2">
        <v>182.42</v>
      </c>
      <c r="G1195" s="2">
        <v>184.26</v>
      </c>
      <c r="H1195" s="3">
        <v>294019</v>
      </c>
      <c r="I1195" s="2">
        <v>53791754.579999998</v>
      </c>
      <c r="J1195" s="83">
        <v>-5421725590.1300001</v>
      </c>
    </row>
    <row r="1196" spans="1:10" x14ac:dyDescent="0.3">
      <c r="A1196" s="66">
        <v>45140</v>
      </c>
      <c r="B1196" s="2">
        <v>178.66</v>
      </c>
      <c r="C1196" s="5">
        <v>-3.75999999999999</v>
      </c>
      <c r="D1196" s="4">
        <v>-2.0611775024668301E-2</v>
      </c>
      <c r="E1196" s="2">
        <v>179</v>
      </c>
      <c r="F1196" s="2">
        <v>177.4</v>
      </c>
      <c r="G1196" s="2">
        <v>181.04</v>
      </c>
      <c r="H1196" s="3">
        <v>421723</v>
      </c>
      <c r="I1196" s="2">
        <v>75434214.560000002</v>
      </c>
      <c r="J1196" s="83">
        <v>-5497159804.6899996</v>
      </c>
    </row>
    <row r="1197" spans="1:10" x14ac:dyDescent="0.3">
      <c r="A1197" s="66">
        <v>45141</v>
      </c>
      <c r="B1197" s="2">
        <v>179.5</v>
      </c>
      <c r="C1197" s="5">
        <v>0.84000000000000297</v>
      </c>
      <c r="D1197" s="4">
        <v>4.7016679726855698E-3</v>
      </c>
      <c r="E1197" s="2">
        <v>181.5</v>
      </c>
      <c r="F1197" s="2">
        <v>175.88</v>
      </c>
      <c r="G1197" s="2">
        <v>182.96</v>
      </c>
      <c r="H1197" s="3">
        <v>519231</v>
      </c>
      <c r="I1197" s="2">
        <v>93340859.560000002</v>
      </c>
      <c r="J1197" s="83">
        <v>-5403818945.1300001</v>
      </c>
    </row>
    <row r="1198" spans="1:10" x14ac:dyDescent="0.3">
      <c r="A1198" s="66">
        <v>45142</v>
      </c>
      <c r="B1198" s="2">
        <v>181.26</v>
      </c>
      <c r="C1198" s="5">
        <v>1.75999999999999</v>
      </c>
      <c r="D1198" s="4">
        <v>9.8050139275765499E-3</v>
      </c>
      <c r="E1198" s="2">
        <v>182</v>
      </c>
      <c r="F1198" s="2">
        <v>178.72</v>
      </c>
      <c r="G1198" s="2">
        <v>182.38</v>
      </c>
      <c r="H1198" s="3">
        <v>317692</v>
      </c>
      <c r="I1198" s="2">
        <v>57463127.119999997</v>
      </c>
      <c r="J1198" s="83">
        <v>-5346355818.0100002</v>
      </c>
    </row>
    <row r="1199" spans="1:10" x14ac:dyDescent="0.3">
      <c r="A1199" s="66">
        <v>45145</v>
      </c>
      <c r="B1199" s="2">
        <v>179.42</v>
      </c>
      <c r="C1199" s="5">
        <v>-1.84</v>
      </c>
      <c r="D1199" s="4">
        <v>-1.01511640737063E-2</v>
      </c>
      <c r="E1199" s="2">
        <v>179.82</v>
      </c>
      <c r="F1199" s="2">
        <v>177.56</v>
      </c>
      <c r="G1199" s="2">
        <v>180.14</v>
      </c>
      <c r="H1199" s="3">
        <v>342355</v>
      </c>
      <c r="I1199" s="2">
        <v>61316903.68</v>
      </c>
      <c r="J1199" s="83">
        <v>-5407672721.6899996</v>
      </c>
    </row>
    <row r="1200" spans="1:10" x14ac:dyDescent="0.3">
      <c r="A1200" s="66">
        <v>45146</v>
      </c>
      <c r="B1200" s="2">
        <v>175.66</v>
      </c>
      <c r="C1200" s="5">
        <v>-3.75999999999999</v>
      </c>
      <c r="D1200" s="4">
        <v>-2.0956415115371701E-2</v>
      </c>
      <c r="E1200" s="2">
        <v>178.98</v>
      </c>
      <c r="F1200" s="2">
        <v>174.56</v>
      </c>
      <c r="G1200" s="2">
        <v>178.98</v>
      </c>
      <c r="H1200" s="3">
        <v>366696</v>
      </c>
      <c r="I1200" s="2">
        <v>64560575.5</v>
      </c>
      <c r="J1200" s="83">
        <v>-5472233297.1899996</v>
      </c>
    </row>
    <row r="1201" spans="1:10" x14ac:dyDescent="0.3">
      <c r="A1201" s="66">
        <v>45147</v>
      </c>
      <c r="B1201" s="2">
        <v>177.18</v>
      </c>
      <c r="C1201" s="5">
        <v>1.52000000000001</v>
      </c>
      <c r="D1201" s="4">
        <v>8.6530798132756995E-3</v>
      </c>
      <c r="E1201" s="2">
        <v>178.36</v>
      </c>
      <c r="F1201" s="2">
        <v>176.84</v>
      </c>
      <c r="G1201" s="2">
        <v>179.5</v>
      </c>
      <c r="H1201" s="3">
        <v>201912</v>
      </c>
      <c r="I1201" s="2">
        <v>35942441.399999999</v>
      </c>
      <c r="J1201" s="83">
        <v>-5436290855.79</v>
      </c>
    </row>
    <row r="1202" spans="1:10" x14ac:dyDescent="0.3">
      <c r="A1202" s="66">
        <v>45148</v>
      </c>
      <c r="B1202" s="2">
        <v>182.44</v>
      </c>
      <c r="C1202" s="5">
        <v>5.25999999999999</v>
      </c>
      <c r="D1202" s="4">
        <v>2.9687323625691299E-2</v>
      </c>
      <c r="E1202" s="2">
        <v>179.44</v>
      </c>
      <c r="F1202" s="2">
        <v>178.44</v>
      </c>
      <c r="G1202" s="2">
        <v>183.1</v>
      </c>
      <c r="H1202" s="3">
        <v>382527</v>
      </c>
      <c r="I1202" s="2">
        <v>69480867.659999996</v>
      </c>
      <c r="J1202" s="83">
        <v>-5366809988.1300001</v>
      </c>
    </row>
    <row r="1203" spans="1:10" x14ac:dyDescent="0.3">
      <c r="A1203" s="66">
        <v>45149</v>
      </c>
      <c r="B1203" s="2">
        <v>177.94</v>
      </c>
      <c r="C1203" s="5">
        <v>-4.5</v>
      </c>
      <c r="D1203" s="4">
        <v>-2.4665643499232601E-2</v>
      </c>
      <c r="E1203" s="2">
        <v>181</v>
      </c>
      <c r="F1203" s="2">
        <v>177.46</v>
      </c>
      <c r="G1203" s="2">
        <v>181.76</v>
      </c>
      <c r="H1203" s="3">
        <v>367398</v>
      </c>
      <c r="I1203" s="2">
        <v>65657634.939999998</v>
      </c>
      <c r="J1203" s="83">
        <v>-5432467623.0699997</v>
      </c>
    </row>
    <row r="1204" spans="1:10" x14ac:dyDescent="0.3">
      <c r="A1204" s="66">
        <v>45152</v>
      </c>
      <c r="B1204" s="2">
        <v>178.2</v>
      </c>
      <c r="C1204" s="5">
        <v>0.25999999999999102</v>
      </c>
      <c r="D1204" s="4">
        <v>1.46116668539952E-3</v>
      </c>
      <c r="E1204" s="2">
        <v>177.42</v>
      </c>
      <c r="F1204" s="2">
        <v>176.7</v>
      </c>
      <c r="G1204" s="2">
        <v>179.66</v>
      </c>
      <c r="H1204" s="3">
        <v>214656</v>
      </c>
      <c r="I1204" s="2">
        <v>38274627.600000001</v>
      </c>
      <c r="J1204" s="83">
        <v>-5394192995.4700003</v>
      </c>
    </row>
    <row r="1205" spans="1:10" x14ac:dyDescent="0.3">
      <c r="A1205" s="66">
        <v>45153</v>
      </c>
      <c r="B1205" s="2">
        <v>179.74</v>
      </c>
      <c r="C1205" s="5">
        <v>1.54000000000002</v>
      </c>
      <c r="D1205" s="4">
        <v>8.6419753086420907E-3</v>
      </c>
      <c r="E1205" s="2">
        <v>181</v>
      </c>
      <c r="F1205" s="2">
        <v>177.08</v>
      </c>
      <c r="G1205" s="2">
        <v>182.78</v>
      </c>
      <c r="H1205" s="3">
        <v>390398</v>
      </c>
      <c r="I1205" s="2">
        <v>70200649.079999998</v>
      </c>
      <c r="J1205" s="83">
        <v>-5323992346.3900003</v>
      </c>
    </row>
    <row r="1206" spans="1:10" x14ac:dyDescent="0.3">
      <c r="A1206" s="66">
        <v>45154</v>
      </c>
      <c r="B1206" s="2">
        <v>185.08</v>
      </c>
      <c r="C1206" s="5">
        <v>5.34</v>
      </c>
      <c r="D1206" s="4">
        <v>2.97095805051742E-2</v>
      </c>
      <c r="E1206" s="2">
        <v>179.12</v>
      </c>
      <c r="F1206" s="2">
        <v>178.64</v>
      </c>
      <c r="G1206" s="2">
        <v>185.08</v>
      </c>
      <c r="H1206" s="3">
        <v>463149</v>
      </c>
      <c r="I1206" s="2">
        <v>85093244.180000007</v>
      </c>
      <c r="J1206" s="83">
        <v>-5238899102.21</v>
      </c>
    </row>
    <row r="1207" spans="1:10" x14ac:dyDescent="0.3">
      <c r="A1207" s="66">
        <v>45155</v>
      </c>
      <c r="B1207" s="2">
        <v>185</v>
      </c>
      <c r="C1207" s="5">
        <v>-8.0000000000012506E-2</v>
      </c>
      <c r="D1207" s="4">
        <v>-4.32245515452845E-4</v>
      </c>
      <c r="E1207" s="2">
        <v>184</v>
      </c>
      <c r="F1207" s="2">
        <v>184</v>
      </c>
      <c r="G1207" s="2">
        <v>188.3</v>
      </c>
      <c r="H1207" s="3">
        <v>520001</v>
      </c>
      <c r="I1207" s="2">
        <v>96759241.219999999</v>
      </c>
      <c r="J1207" s="83">
        <v>-5335658343.4300003</v>
      </c>
    </row>
    <row r="1208" spans="1:10" x14ac:dyDescent="0.3">
      <c r="A1208" s="66">
        <v>45156</v>
      </c>
      <c r="B1208" s="2">
        <v>183.6</v>
      </c>
      <c r="C1208" s="5">
        <v>-1.4000000000000099</v>
      </c>
      <c r="D1208" s="4">
        <v>-7.5675675675676004E-3</v>
      </c>
      <c r="E1208" s="2">
        <v>183.52</v>
      </c>
      <c r="F1208" s="2">
        <v>181.48</v>
      </c>
      <c r="G1208" s="2">
        <v>184.34</v>
      </c>
      <c r="H1208" s="3">
        <v>449752</v>
      </c>
      <c r="I1208" s="2">
        <v>82403667.840000004</v>
      </c>
      <c r="J1208" s="83">
        <v>-5418062011.2700005</v>
      </c>
    </row>
    <row r="1209" spans="1:10" x14ac:dyDescent="0.3">
      <c r="A1209" s="66">
        <v>45159</v>
      </c>
      <c r="B1209" s="2">
        <v>183.74</v>
      </c>
      <c r="C1209" s="5">
        <v>0.140000000000015</v>
      </c>
      <c r="D1209" s="4">
        <v>7.6252723311554904E-4</v>
      </c>
      <c r="E1209" s="2">
        <v>184.4</v>
      </c>
      <c r="F1209" s="2">
        <v>183.28</v>
      </c>
      <c r="G1209" s="2">
        <v>188.6</v>
      </c>
      <c r="H1209" s="3">
        <v>326322</v>
      </c>
      <c r="I1209" s="2">
        <v>60565836.340000004</v>
      </c>
      <c r="J1209" s="83">
        <v>-5357496174.9300003</v>
      </c>
    </row>
    <row r="1210" spans="1:10" x14ac:dyDescent="0.3">
      <c r="A1210" s="66">
        <v>45160</v>
      </c>
      <c r="B1210" s="2">
        <v>184</v>
      </c>
      <c r="C1210" s="5">
        <v>0.25999999999999102</v>
      </c>
      <c r="D1210" s="4">
        <v>1.41504299553712E-3</v>
      </c>
      <c r="E1210" s="2">
        <v>185.36</v>
      </c>
      <c r="F1210" s="2">
        <v>181.32</v>
      </c>
      <c r="G1210" s="2">
        <v>187.62</v>
      </c>
      <c r="H1210" s="3">
        <v>581193</v>
      </c>
      <c r="I1210" s="2">
        <v>107318737.09999999</v>
      </c>
      <c r="J1210" s="83">
        <v>-5250177437.8299999</v>
      </c>
    </row>
    <row r="1211" spans="1:10" x14ac:dyDescent="0.3">
      <c r="A1211" s="66">
        <v>45161</v>
      </c>
      <c r="B1211" s="2">
        <v>177.92</v>
      </c>
      <c r="C1211" s="5">
        <v>-6.0800000000000098</v>
      </c>
      <c r="D1211" s="4">
        <v>-3.3043478260869598E-2</v>
      </c>
      <c r="E1211" s="2">
        <v>184.82</v>
      </c>
      <c r="F1211" s="2">
        <v>171.74</v>
      </c>
      <c r="G1211" s="2">
        <v>185.74</v>
      </c>
      <c r="H1211" s="3">
        <v>1209752</v>
      </c>
      <c r="I1211" s="2">
        <v>214080352.22</v>
      </c>
      <c r="J1211" s="83">
        <v>-5464257790.0500002</v>
      </c>
    </row>
    <row r="1212" spans="1:10" x14ac:dyDescent="0.3">
      <c r="A1212" s="66">
        <v>45162</v>
      </c>
      <c r="B1212" s="2">
        <v>176.24</v>
      </c>
      <c r="C1212" s="5">
        <v>-1.67999999999998</v>
      </c>
      <c r="D1212" s="4">
        <v>-9.4424460431653499E-3</v>
      </c>
      <c r="E1212" s="2">
        <v>179.64</v>
      </c>
      <c r="F1212" s="2">
        <v>175.16</v>
      </c>
      <c r="G1212" s="2">
        <v>181.48</v>
      </c>
      <c r="H1212" s="3">
        <v>464329</v>
      </c>
      <c r="I1212" s="2">
        <v>82598817.340000004</v>
      </c>
      <c r="J1212" s="83">
        <v>-5546856607.3900003</v>
      </c>
    </row>
    <row r="1213" spans="1:10" x14ac:dyDescent="0.3">
      <c r="A1213" s="66">
        <v>45163</v>
      </c>
      <c r="B1213" s="2">
        <v>176.44</v>
      </c>
      <c r="C1213" s="5">
        <v>0.19999999999998899</v>
      </c>
      <c r="D1213" s="4">
        <v>1.1348161597820501E-3</v>
      </c>
      <c r="E1213" s="2">
        <v>174.78</v>
      </c>
      <c r="F1213" s="2">
        <v>173.96</v>
      </c>
      <c r="G1213" s="2">
        <v>179.5</v>
      </c>
      <c r="H1213" s="3">
        <v>457454</v>
      </c>
      <c r="I1213" s="2">
        <v>81138136.540000007</v>
      </c>
      <c r="J1213" s="83">
        <v>-5465718470.8500004</v>
      </c>
    </row>
    <row r="1214" spans="1:10" x14ac:dyDescent="0.3">
      <c r="A1214" s="66">
        <v>45166</v>
      </c>
      <c r="B1214" s="2">
        <v>177.8</v>
      </c>
      <c r="C1214" s="5">
        <v>1.3600000000000101</v>
      </c>
      <c r="D1214" s="4">
        <v>7.7080027204716297E-3</v>
      </c>
      <c r="E1214" s="2">
        <v>177.78</v>
      </c>
      <c r="F1214" s="2">
        <v>175.36</v>
      </c>
      <c r="G1214" s="2">
        <v>178.5</v>
      </c>
      <c r="H1214" s="3">
        <v>215101</v>
      </c>
      <c r="I1214" s="2">
        <v>38197895.759999998</v>
      </c>
      <c r="J1214" s="83">
        <v>-5427520575.0900002</v>
      </c>
    </row>
    <row r="1215" spans="1:10" x14ac:dyDescent="0.3">
      <c r="A1215" s="66">
        <v>45167</v>
      </c>
      <c r="B1215" s="2">
        <v>181.52</v>
      </c>
      <c r="C1215" s="5">
        <v>3.72</v>
      </c>
      <c r="D1215" s="4">
        <v>2.0922384701912301E-2</v>
      </c>
      <c r="E1215" s="2">
        <v>178.74</v>
      </c>
      <c r="F1215" s="2">
        <v>177.36</v>
      </c>
      <c r="G1215" s="2">
        <v>182.18</v>
      </c>
      <c r="H1215" s="3">
        <v>387805</v>
      </c>
      <c r="I1215" s="2">
        <v>70065072.819999993</v>
      </c>
      <c r="J1215" s="83">
        <v>-5357455502.2700005</v>
      </c>
    </row>
    <row r="1216" spans="1:10" x14ac:dyDescent="0.3">
      <c r="A1216" s="66">
        <v>45168</v>
      </c>
      <c r="B1216" s="2">
        <v>183.44</v>
      </c>
      <c r="C1216" s="5">
        <v>1.9199999999999899</v>
      </c>
      <c r="D1216" s="4">
        <v>1.0577346848832001E-2</v>
      </c>
      <c r="E1216" s="2">
        <v>181.72</v>
      </c>
      <c r="F1216" s="2">
        <v>179.92</v>
      </c>
      <c r="G1216" s="2">
        <v>184.06</v>
      </c>
      <c r="H1216" s="3">
        <v>298728</v>
      </c>
      <c r="I1216" s="2">
        <v>54561721.979999997</v>
      </c>
      <c r="J1216" s="83">
        <v>-5302893780.29</v>
      </c>
    </row>
    <row r="1217" spans="1:10" x14ac:dyDescent="0.3">
      <c r="A1217" s="66">
        <v>45169</v>
      </c>
      <c r="B1217" s="2">
        <v>184.42</v>
      </c>
      <c r="C1217" s="5">
        <v>0.97999999999998999</v>
      </c>
      <c r="D1217" s="4">
        <v>5.3423462712603002E-3</v>
      </c>
      <c r="E1217" s="2">
        <v>183.5</v>
      </c>
      <c r="F1217" s="2">
        <v>182.54</v>
      </c>
      <c r="G1217" s="2">
        <v>186.44</v>
      </c>
      <c r="H1217" s="3">
        <v>569162</v>
      </c>
      <c r="I1217" s="2">
        <v>104973904.95999999</v>
      </c>
      <c r="J1217" s="83">
        <v>-5197919875.3299999</v>
      </c>
    </row>
    <row r="1218" spans="1:10" x14ac:dyDescent="0.3">
      <c r="A1218" s="66">
        <v>45170</v>
      </c>
      <c r="B1218" s="2">
        <v>184.46</v>
      </c>
      <c r="C1218" s="5">
        <v>4.0000000000020498E-2</v>
      </c>
      <c r="D1218" s="4">
        <v>2.1689621516115599E-4</v>
      </c>
      <c r="E1218" s="2">
        <v>183.4</v>
      </c>
      <c r="F1218" s="2">
        <v>182.7</v>
      </c>
      <c r="G1218" s="2">
        <v>186.1</v>
      </c>
      <c r="H1218" s="3">
        <v>368557</v>
      </c>
      <c r="I1218" s="2">
        <v>67919672.739999995</v>
      </c>
      <c r="J1218" s="83">
        <v>-5130000202.5900002</v>
      </c>
    </row>
    <row r="1219" spans="1:10" x14ac:dyDescent="0.3">
      <c r="A1219" s="66">
        <v>45173</v>
      </c>
      <c r="B1219" s="2">
        <v>185.86</v>
      </c>
      <c r="C1219" s="5">
        <v>1.4000000000000099</v>
      </c>
      <c r="D1219" s="4">
        <v>7.5897213488019402E-3</v>
      </c>
      <c r="E1219" s="2">
        <v>186.18</v>
      </c>
      <c r="F1219" s="2">
        <v>184.88</v>
      </c>
      <c r="G1219" s="2">
        <v>188.48</v>
      </c>
      <c r="H1219" s="3">
        <v>265820</v>
      </c>
      <c r="I1219" s="2">
        <v>49576174.539999999</v>
      </c>
      <c r="J1219" s="83">
        <v>-5080424028.0500002</v>
      </c>
    </row>
    <row r="1220" spans="1:10" x14ac:dyDescent="0.3">
      <c r="A1220" s="66">
        <v>45174</v>
      </c>
      <c r="B1220" s="2">
        <v>182.88</v>
      </c>
      <c r="C1220" s="5">
        <v>-2.98000000000002</v>
      </c>
      <c r="D1220" s="4">
        <v>-1.6033573657591799E-2</v>
      </c>
      <c r="E1220" s="2">
        <v>183.84</v>
      </c>
      <c r="F1220" s="2">
        <v>180.46</v>
      </c>
      <c r="G1220" s="2">
        <v>185.04</v>
      </c>
      <c r="H1220" s="3">
        <v>456479</v>
      </c>
      <c r="I1220" s="2">
        <v>83516092.760000005</v>
      </c>
      <c r="J1220" s="83">
        <v>-5163940120.8100004</v>
      </c>
    </row>
    <row r="1221" spans="1:10" x14ac:dyDescent="0.3">
      <c r="A1221" s="66">
        <v>45175</v>
      </c>
      <c r="B1221" s="2">
        <v>181.96</v>
      </c>
      <c r="C1221" s="5">
        <v>-0.91999999999998705</v>
      </c>
      <c r="D1221" s="4">
        <v>-5.0306211723533901E-3</v>
      </c>
      <c r="E1221" s="2">
        <v>181.82</v>
      </c>
      <c r="F1221" s="2">
        <v>181.08</v>
      </c>
      <c r="G1221" s="2">
        <v>184.24</v>
      </c>
      <c r="H1221" s="3">
        <v>337923</v>
      </c>
      <c r="I1221" s="2">
        <v>61627487.960000001</v>
      </c>
      <c r="J1221" s="83">
        <v>-5225567608.7700005</v>
      </c>
    </row>
    <row r="1222" spans="1:10" x14ac:dyDescent="0.3">
      <c r="A1222" s="66">
        <v>45176</v>
      </c>
      <c r="B1222" s="2">
        <v>176.08</v>
      </c>
      <c r="C1222" s="5">
        <v>-5.88</v>
      </c>
      <c r="D1222" s="4">
        <v>-3.23147944603209E-2</v>
      </c>
      <c r="E1222" s="2">
        <v>180.9</v>
      </c>
      <c r="F1222" s="2">
        <v>174.1</v>
      </c>
      <c r="G1222" s="2">
        <v>180.9</v>
      </c>
      <c r="H1222" s="3">
        <v>623186</v>
      </c>
      <c r="I1222" s="2">
        <v>110324303.62</v>
      </c>
      <c r="J1222" s="83">
        <v>-5335891912.3900003</v>
      </c>
    </row>
    <row r="1223" spans="1:10" x14ac:dyDescent="0.3">
      <c r="A1223" s="66">
        <v>45177</v>
      </c>
      <c r="B1223" s="2">
        <v>175.98</v>
      </c>
      <c r="C1223" s="5">
        <v>-0.100000000000023</v>
      </c>
      <c r="D1223" s="4">
        <v>-5.6792367105873898E-4</v>
      </c>
      <c r="E1223" s="2">
        <v>177.64</v>
      </c>
      <c r="F1223" s="2">
        <v>174.2</v>
      </c>
      <c r="G1223" s="2">
        <v>178.26</v>
      </c>
      <c r="H1223" s="3">
        <v>517208</v>
      </c>
      <c r="I1223" s="2">
        <v>91038808.040000007</v>
      </c>
      <c r="J1223" s="83">
        <v>-5426930720.4300003</v>
      </c>
    </row>
    <row r="1224" spans="1:10" x14ac:dyDescent="0.3">
      <c r="A1224" s="66">
        <v>45180</v>
      </c>
      <c r="B1224" s="2">
        <v>177.84</v>
      </c>
      <c r="C1224" s="5">
        <v>1.8600000000000101</v>
      </c>
      <c r="D1224" s="4">
        <v>1.0569382884418801E-2</v>
      </c>
      <c r="E1224" s="2">
        <v>177.5</v>
      </c>
      <c r="F1224" s="2">
        <v>174.58</v>
      </c>
      <c r="G1224" s="2">
        <v>178.56</v>
      </c>
      <c r="H1224" s="3">
        <v>512119</v>
      </c>
      <c r="I1224" s="2">
        <v>90729369.140000001</v>
      </c>
      <c r="J1224" s="83">
        <v>-5336201351.29</v>
      </c>
    </row>
    <row r="1225" spans="1:10" x14ac:dyDescent="0.3">
      <c r="A1225" s="66">
        <v>45181</v>
      </c>
      <c r="B1225" s="2">
        <v>174.44</v>
      </c>
      <c r="C1225" s="5">
        <v>-3.4000000000000101</v>
      </c>
      <c r="D1225" s="4">
        <v>-1.9118308591992799E-2</v>
      </c>
      <c r="E1225" s="2">
        <v>178</v>
      </c>
      <c r="F1225" s="2">
        <v>173.94</v>
      </c>
      <c r="G1225" s="2">
        <v>178.22</v>
      </c>
      <c r="H1225" s="3">
        <v>459670</v>
      </c>
      <c r="I1225" s="2">
        <v>80493241.099999994</v>
      </c>
      <c r="J1225" s="83">
        <v>-5416694592.3900003</v>
      </c>
    </row>
    <row r="1226" spans="1:10" x14ac:dyDescent="0.3">
      <c r="A1226" s="66">
        <v>45182</v>
      </c>
      <c r="B1226" s="2">
        <v>171.1</v>
      </c>
      <c r="C1226" s="5">
        <v>-3.34</v>
      </c>
      <c r="D1226" s="4">
        <v>-1.91469846365513E-2</v>
      </c>
      <c r="E1226" s="2">
        <v>173.46</v>
      </c>
      <c r="F1226" s="2">
        <v>166.68</v>
      </c>
      <c r="G1226" s="2">
        <v>173.46</v>
      </c>
      <c r="H1226" s="3">
        <v>853644</v>
      </c>
      <c r="I1226" s="2">
        <v>144988165</v>
      </c>
      <c r="J1226" s="83">
        <v>-5561682757.3900003</v>
      </c>
    </row>
    <row r="1227" spans="1:10" x14ac:dyDescent="0.3">
      <c r="A1227" s="66">
        <v>45183</v>
      </c>
      <c r="B1227" s="2">
        <v>170.9</v>
      </c>
      <c r="C1227" s="5">
        <v>-0.19999999999998899</v>
      </c>
      <c r="D1227" s="4">
        <v>-1.16890707188772E-3</v>
      </c>
      <c r="E1227" s="2">
        <v>172.48</v>
      </c>
      <c r="F1227" s="2">
        <v>168.22</v>
      </c>
      <c r="G1227" s="2">
        <v>173.6</v>
      </c>
      <c r="H1227" s="3">
        <v>558708</v>
      </c>
      <c r="I1227" s="2">
        <v>95243417.079999998</v>
      </c>
      <c r="J1227" s="83">
        <v>-5656926174.4700003</v>
      </c>
    </row>
    <row r="1228" spans="1:10" x14ac:dyDescent="0.3">
      <c r="A1228" s="66">
        <v>45184</v>
      </c>
      <c r="B1228" s="2">
        <v>174.08</v>
      </c>
      <c r="C1228" s="5">
        <v>3.1800000000000099</v>
      </c>
      <c r="D1228" s="4">
        <v>1.8607372732592199E-2</v>
      </c>
      <c r="E1228" s="2">
        <v>173.26</v>
      </c>
      <c r="F1228" s="2">
        <v>172.28</v>
      </c>
      <c r="G1228" s="2">
        <v>175.08</v>
      </c>
      <c r="H1228" s="3">
        <v>1194236</v>
      </c>
      <c r="I1228" s="2">
        <v>207604270.86000001</v>
      </c>
      <c r="J1228" s="83">
        <v>-5449321903.6099997</v>
      </c>
    </row>
    <row r="1229" spans="1:10" x14ac:dyDescent="0.3">
      <c r="A1229" s="66">
        <v>45187</v>
      </c>
      <c r="B1229" s="2">
        <v>169.6</v>
      </c>
      <c r="C1229" s="5">
        <v>-4.48000000000002</v>
      </c>
      <c r="D1229" s="4">
        <v>-2.57352941176472E-2</v>
      </c>
      <c r="E1229" s="2">
        <v>173.64</v>
      </c>
      <c r="F1229" s="2">
        <v>168.78</v>
      </c>
      <c r="G1229" s="2">
        <v>174.66</v>
      </c>
      <c r="H1229" s="3">
        <v>325995</v>
      </c>
      <c r="I1229" s="2">
        <v>55617733.799999997</v>
      </c>
      <c r="J1229" s="83">
        <v>-5504939637.4099998</v>
      </c>
    </row>
    <row r="1230" spans="1:10" x14ac:dyDescent="0.3">
      <c r="A1230" s="66">
        <v>45188</v>
      </c>
      <c r="B1230" s="2">
        <v>165.46</v>
      </c>
      <c r="C1230" s="5">
        <v>-4.1399999999999899</v>
      </c>
      <c r="D1230" s="4">
        <v>-2.4410377358490502E-2</v>
      </c>
      <c r="E1230" s="2">
        <v>168.68</v>
      </c>
      <c r="F1230" s="2">
        <v>163.82</v>
      </c>
      <c r="G1230" s="2">
        <v>168.68</v>
      </c>
      <c r="H1230" s="3">
        <v>491223</v>
      </c>
      <c r="I1230" s="2">
        <v>81362110.560000002</v>
      </c>
      <c r="J1230" s="83">
        <v>-5586301747.9700003</v>
      </c>
    </row>
    <row r="1231" spans="1:10" x14ac:dyDescent="0.3">
      <c r="A1231" s="66">
        <v>45189</v>
      </c>
      <c r="B1231" s="2">
        <v>166.8</v>
      </c>
      <c r="C1231" s="5">
        <v>1.34</v>
      </c>
      <c r="D1231" s="4">
        <v>8.0986341109634003E-3</v>
      </c>
      <c r="E1231" s="2">
        <v>165.12</v>
      </c>
      <c r="F1231" s="2">
        <v>164.04</v>
      </c>
      <c r="G1231" s="2">
        <v>167.52</v>
      </c>
      <c r="H1231" s="3">
        <v>470967</v>
      </c>
      <c r="I1231" s="2">
        <v>78313052.439999998</v>
      </c>
      <c r="J1231" s="83">
        <v>-5507988695.5299997</v>
      </c>
    </row>
    <row r="1232" spans="1:10" x14ac:dyDescent="0.3">
      <c r="A1232" s="66">
        <v>45190</v>
      </c>
      <c r="B1232" s="2">
        <v>162.80000000000001</v>
      </c>
      <c r="C1232" s="5">
        <v>-4</v>
      </c>
      <c r="D1232" s="4">
        <v>-2.3980815347721798E-2</v>
      </c>
      <c r="E1232" s="2">
        <v>164.9</v>
      </c>
      <c r="F1232" s="2">
        <v>162.18</v>
      </c>
      <c r="G1232" s="2">
        <v>168.06</v>
      </c>
      <c r="H1232" s="3">
        <v>548435</v>
      </c>
      <c r="I1232" s="2">
        <v>89929930.819999993</v>
      </c>
      <c r="J1232" s="83">
        <v>-5597918626.3500004</v>
      </c>
    </row>
    <row r="1233" spans="1:10" x14ac:dyDescent="0.3">
      <c r="A1233" s="66">
        <v>45191</v>
      </c>
      <c r="B1233" s="2">
        <v>163.80000000000001</v>
      </c>
      <c r="C1233" s="5">
        <v>1</v>
      </c>
      <c r="D1233" s="4">
        <v>6.1425061425061404E-3</v>
      </c>
      <c r="E1233" s="2">
        <v>161.56</v>
      </c>
      <c r="F1233" s="2">
        <v>161.22</v>
      </c>
      <c r="G1233" s="2">
        <v>164.24</v>
      </c>
      <c r="H1233" s="3">
        <v>479318</v>
      </c>
      <c r="I1233" s="2">
        <v>78257734.700000003</v>
      </c>
      <c r="J1233" s="83">
        <v>-5519660891.6499996</v>
      </c>
    </row>
    <row r="1234" spans="1:10" x14ac:dyDescent="0.3">
      <c r="A1234" s="66">
        <v>45194</v>
      </c>
      <c r="B1234" s="2">
        <v>161.6</v>
      </c>
      <c r="C1234" s="5">
        <v>-2.2000000000000202</v>
      </c>
      <c r="D1234" s="4">
        <v>-1.34310134310135E-2</v>
      </c>
      <c r="E1234" s="2">
        <v>162.08000000000001</v>
      </c>
      <c r="F1234" s="2">
        <v>160.58000000000001</v>
      </c>
      <c r="G1234" s="2">
        <v>164.18</v>
      </c>
      <c r="H1234" s="3">
        <v>440418</v>
      </c>
      <c r="I1234" s="2">
        <v>71200643.280000001</v>
      </c>
      <c r="J1234" s="83">
        <v>-5590861534.9300003</v>
      </c>
    </row>
    <row r="1235" spans="1:10" x14ac:dyDescent="0.3">
      <c r="A1235" s="66">
        <v>45195</v>
      </c>
      <c r="B1235" s="2">
        <v>159.94</v>
      </c>
      <c r="C1235" s="5">
        <v>-1.66</v>
      </c>
      <c r="D1235" s="4">
        <v>-1.02722772277228E-2</v>
      </c>
      <c r="E1235" s="2">
        <v>160.5</v>
      </c>
      <c r="F1235" s="2">
        <v>159.19999999999999</v>
      </c>
      <c r="G1235" s="2">
        <v>162.19999999999999</v>
      </c>
      <c r="H1235" s="3">
        <v>450629</v>
      </c>
      <c r="I1235" s="2">
        <v>72194027.200000003</v>
      </c>
      <c r="J1235" s="83">
        <v>-5663055562.1300001</v>
      </c>
    </row>
    <row r="1236" spans="1:10" x14ac:dyDescent="0.3">
      <c r="A1236" s="66">
        <v>45196</v>
      </c>
      <c r="B1236" s="2">
        <v>157.62</v>
      </c>
      <c r="C1236" s="5">
        <v>-2.3199999999999901</v>
      </c>
      <c r="D1236" s="4">
        <v>-1.45054395398274E-2</v>
      </c>
      <c r="E1236" s="2">
        <v>160</v>
      </c>
      <c r="F1236" s="2">
        <v>157.36000000000001</v>
      </c>
      <c r="G1236" s="2">
        <v>160.80000000000001</v>
      </c>
      <c r="H1236" s="3">
        <v>444208</v>
      </c>
      <c r="I1236" s="2">
        <v>70287966.859999999</v>
      </c>
      <c r="J1236" s="83">
        <v>-5733343528.9899998</v>
      </c>
    </row>
    <row r="1237" spans="1:10" x14ac:dyDescent="0.3">
      <c r="A1237" s="66">
        <v>45197</v>
      </c>
      <c r="B1237" s="2">
        <v>156.86000000000001</v>
      </c>
      <c r="C1237" s="5">
        <v>-0.75999999999999102</v>
      </c>
      <c r="D1237" s="4">
        <v>-4.8217231315822303E-3</v>
      </c>
      <c r="E1237" s="2">
        <v>157.47999999999999</v>
      </c>
      <c r="F1237" s="2">
        <v>155.24</v>
      </c>
      <c r="G1237" s="2">
        <v>157.6</v>
      </c>
      <c r="H1237" s="3">
        <v>501685</v>
      </c>
      <c r="I1237" s="2">
        <v>78481632.840000004</v>
      </c>
      <c r="J1237" s="83">
        <v>-5811825161.8299999</v>
      </c>
    </row>
    <row r="1238" spans="1:10" x14ac:dyDescent="0.3">
      <c r="A1238" s="66">
        <v>45198</v>
      </c>
      <c r="B1238" s="2">
        <v>166.62</v>
      </c>
      <c r="C1238" s="5">
        <v>9.7599999999999891</v>
      </c>
      <c r="D1238" s="4">
        <v>6.22210888690551E-2</v>
      </c>
      <c r="E1238" s="2">
        <v>167</v>
      </c>
      <c r="F1238" s="2">
        <v>164.56</v>
      </c>
      <c r="G1238" s="2">
        <v>168.52</v>
      </c>
      <c r="H1238" s="3">
        <v>1039061</v>
      </c>
      <c r="I1238" s="2">
        <v>173067982.22</v>
      </c>
      <c r="J1238" s="83">
        <v>-5638757179.6099997</v>
      </c>
    </row>
    <row r="1239" spans="1:10" x14ac:dyDescent="0.3">
      <c r="A1239" s="66">
        <v>45201</v>
      </c>
      <c r="B1239" s="2">
        <v>164.6</v>
      </c>
      <c r="C1239" s="5">
        <v>-2.0200000000000098</v>
      </c>
      <c r="D1239" s="4">
        <v>-1.21233945504742E-2</v>
      </c>
      <c r="E1239" s="2">
        <v>166.46</v>
      </c>
      <c r="F1239" s="2">
        <v>164.42</v>
      </c>
      <c r="G1239" s="2">
        <v>168.54</v>
      </c>
      <c r="H1239" s="3">
        <v>473416</v>
      </c>
      <c r="I1239" s="2">
        <v>78473061.480000004</v>
      </c>
      <c r="J1239" s="83">
        <v>-5717230241.0900002</v>
      </c>
    </row>
    <row r="1240" spans="1:10" x14ac:dyDescent="0.3">
      <c r="A1240" s="66">
        <v>45202</v>
      </c>
      <c r="B1240" s="2">
        <v>160.72</v>
      </c>
      <c r="C1240" s="5">
        <v>-3.88</v>
      </c>
      <c r="D1240" s="4">
        <v>-2.3572296476306199E-2</v>
      </c>
      <c r="E1240" s="2">
        <v>163.44</v>
      </c>
      <c r="F1240" s="2">
        <v>160.22</v>
      </c>
      <c r="G1240" s="2">
        <v>164.18</v>
      </c>
      <c r="H1240" s="3">
        <v>415385</v>
      </c>
      <c r="I1240" s="2">
        <v>66971942.759999998</v>
      </c>
      <c r="J1240" s="83">
        <v>-5784202183.8500004</v>
      </c>
    </row>
    <row r="1241" spans="1:10" x14ac:dyDescent="0.3">
      <c r="A1241" s="66">
        <v>45203</v>
      </c>
      <c r="B1241" s="2">
        <v>162.12</v>
      </c>
      <c r="C1241" s="5">
        <v>1.4000000000000099</v>
      </c>
      <c r="D1241" s="4">
        <v>8.7108013937282607E-3</v>
      </c>
      <c r="E1241" s="2">
        <v>159.5</v>
      </c>
      <c r="F1241" s="2">
        <v>158.34</v>
      </c>
      <c r="G1241" s="2">
        <v>162.69999999999999</v>
      </c>
      <c r="H1241" s="3">
        <v>339492</v>
      </c>
      <c r="I1241" s="2">
        <v>54869207.18</v>
      </c>
      <c r="J1241" s="83">
        <v>-5729332976.6700001</v>
      </c>
    </row>
    <row r="1242" spans="1:10" x14ac:dyDescent="0.3">
      <c r="A1242" s="66">
        <v>45204</v>
      </c>
      <c r="B1242" s="2">
        <v>156.16</v>
      </c>
      <c r="C1242" s="5">
        <v>-5.9600000000000097</v>
      </c>
      <c r="D1242" s="4">
        <v>-3.6762891685171502E-2</v>
      </c>
      <c r="E1242" s="2">
        <v>162.4</v>
      </c>
      <c r="F1242" s="2">
        <v>154.63999999999999</v>
      </c>
      <c r="G1242" s="2">
        <v>163.18</v>
      </c>
      <c r="H1242" s="3">
        <v>817310</v>
      </c>
      <c r="I1242" s="2">
        <v>128264619.26000001</v>
      </c>
      <c r="J1242" s="83">
        <v>-5857597595.9300003</v>
      </c>
    </row>
    <row r="1243" spans="1:10" x14ac:dyDescent="0.3">
      <c r="A1243" s="66">
        <v>45205</v>
      </c>
      <c r="B1243" s="2">
        <v>159.24</v>
      </c>
      <c r="C1243" s="5">
        <v>3.0800000000000098</v>
      </c>
      <c r="D1243" s="4">
        <v>1.97233606557378E-2</v>
      </c>
      <c r="E1243" s="2">
        <v>156.28</v>
      </c>
      <c r="F1243" s="2">
        <v>155.30000000000001</v>
      </c>
      <c r="G1243" s="2">
        <v>159.91999999999999</v>
      </c>
      <c r="H1243" s="3">
        <v>533804</v>
      </c>
      <c r="I1243" s="2">
        <v>84458324.700000003</v>
      </c>
      <c r="J1243" s="83">
        <v>-5773139271.2299995</v>
      </c>
    </row>
    <row r="1244" spans="1:10" x14ac:dyDescent="0.3">
      <c r="A1244" s="66">
        <v>45208</v>
      </c>
      <c r="B1244" s="2">
        <v>166.1</v>
      </c>
      <c r="C1244" s="5">
        <v>6.8599999999999897</v>
      </c>
      <c r="D1244" s="4">
        <v>4.3079628234111898E-2</v>
      </c>
      <c r="E1244" s="2">
        <v>157.97999999999999</v>
      </c>
      <c r="F1244" s="2">
        <v>157.69999999999999</v>
      </c>
      <c r="G1244" s="2">
        <v>167.8</v>
      </c>
      <c r="H1244" s="3">
        <v>717684</v>
      </c>
      <c r="I1244" s="2">
        <v>118407610.64</v>
      </c>
      <c r="J1244" s="83">
        <v>-5654731660.5900002</v>
      </c>
    </row>
    <row r="1245" spans="1:10" x14ac:dyDescent="0.3">
      <c r="A1245" s="66">
        <v>45209</v>
      </c>
      <c r="B1245" s="2">
        <v>169.86</v>
      </c>
      <c r="C1245" s="5">
        <v>3.7600000000000202</v>
      </c>
      <c r="D1245" s="4">
        <v>2.26369656833234E-2</v>
      </c>
      <c r="E1245" s="2">
        <v>168.18</v>
      </c>
      <c r="F1245" s="2">
        <v>167.8</v>
      </c>
      <c r="G1245" s="2">
        <v>172.36</v>
      </c>
      <c r="H1245" s="3">
        <v>549881</v>
      </c>
      <c r="I1245" s="2">
        <v>93376612.579999998</v>
      </c>
      <c r="J1245" s="83">
        <v>-5561355048.0100002</v>
      </c>
    </row>
    <row r="1246" spans="1:10" x14ac:dyDescent="0.3">
      <c r="A1246" s="66">
        <v>45210</v>
      </c>
      <c r="B1246" s="2">
        <v>169.66</v>
      </c>
      <c r="C1246" s="5">
        <v>-0.200000000000017</v>
      </c>
      <c r="D1246" s="4">
        <v>-1.17744024490767E-3</v>
      </c>
      <c r="E1246" s="2">
        <v>167.92</v>
      </c>
      <c r="F1246" s="2">
        <v>166.9</v>
      </c>
      <c r="G1246" s="2">
        <v>172.44</v>
      </c>
      <c r="H1246" s="3">
        <v>482923</v>
      </c>
      <c r="I1246" s="2">
        <v>82090522.879999995</v>
      </c>
      <c r="J1246" s="83">
        <v>-5643445570.8900003</v>
      </c>
    </row>
    <row r="1247" spans="1:10" x14ac:dyDescent="0.3">
      <c r="A1247" s="66">
        <v>45211</v>
      </c>
      <c r="B1247" s="2">
        <v>169.94</v>
      </c>
      <c r="C1247" s="5">
        <v>0.28000000000000103</v>
      </c>
      <c r="D1247" s="4">
        <v>1.6503595426146499E-3</v>
      </c>
      <c r="E1247" s="2">
        <v>170.74</v>
      </c>
      <c r="F1247" s="2">
        <v>169.64</v>
      </c>
      <c r="G1247" s="2">
        <v>172.76</v>
      </c>
      <c r="H1247" s="3">
        <v>406610</v>
      </c>
      <c r="I1247" s="2">
        <v>69385533.379999995</v>
      </c>
      <c r="J1247" s="83">
        <v>-5574060037.5100002</v>
      </c>
    </row>
    <row r="1248" spans="1:10" x14ac:dyDescent="0.3">
      <c r="A1248" s="66">
        <v>45212</v>
      </c>
      <c r="B1248" s="2">
        <v>167.58</v>
      </c>
      <c r="C1248" s="5">
        <v>-2.3599999999999901</v>
      </c>
      <c r="D1248" s="4">
        <v>-1.38872543250558E-2</v>
      </c>
      <c r="E1248" s="2">
        <v>169.26</v>
      </c>
      <c r="F1248" s="2">
        <v>167.5</v>
      </c>
      <c r="G1248" s="2">
        <v>170.5</v>
      </c>
      <c r="H1248" s="3">
        <v>399154</v>
      </c>
      <c r="I1248" s="2">
        <v>67152297.159999996</v>
      </c>
      <c r="J1248" s="83">
        <v>-5641212334.6700001</v>
      </c>
    </row>
    <row r="1249" spans="1:10" x14ac:dyDescent="0.3">
      <c r="A1249" s="66">
        <v>45215</v>
      </c>
      <c r="B1249" s="2">
        <v>170.4</v>
      </c>
      <c r="C1249" s="5">
        <v>2.8199999999999901</v>
      </c>
      <c r="D1249" s="4">
        <v>1.6827783745076898E-2</v>
      </c>
      <c r="E1249" s="2">
        <v>168.06</v>
      </c>
      <c r="F1249" s="2">
        <v>165.16</v>
      </c>
      <c r="G1249" s="2">
        <v>172.08</v>
      </c>
      <c r="H1249" s="3">
        <v>373243</v>
      </c>
      <c r="I1249" s="2">
        <v>63296897.299999997</v>
      </c>
      <c r="J1249" s="83">
        <v>-5577915437.3699999</v>
      </c>
    </row>
    <row r="1250" spans="1:10" x14ac:dyDescent="0.3">
      <c r="A1250" s="66">
        <v>45216</v>
      </c>
      <c r="B1250" s="2">
        <v>170.96</v>
      </c>
      <c r="C1250" s="5">
        <v>0.56000000000000205</v>
      </c>
      <c r="D1250" s="4">
        <v>3.2863849765258301E-3</v>
      </c>
      <c r="E1250" s="2">
        <v>169.94</v>
      </c>
      <c r="F1250" s="2">
        <v>168.22</v>
      </c>
      <c r="G1250" s="2">
        <v>171.3</v>
      </c>
      <c r="H1250" s="3">
        <v>269614</v>
      </c>
      <c r="I1250" s="2">
        <v>45966424.18</v>
      </c>
      <c r="J1250" s="83">
        <v>-5531949013.1899996</v>
      </c>
    </row>
    <row r="1251" spans="1:10" x14ac:dyDescent="0.3">
      <c r="A1251" s="66">
        <v>45217</v>
      </c>
      <c r="B1251" s="2">
        <v>176.36</v>
      </c>
      <c r="C1251" s="5">
        <v>5.4000000000000101</v>
      </c>
      <c r="D1251" s="4">
        <v>3.1586335985025797E-2</v>
      </c>
      <c r="E1251" s="2">
        <v>179</v>
      </c>
      <c r="F1251" s="2">
        <v>175.94</v>
      </c>
      <c r="G1251" s="2">
        <v>180</v>
      </c>
      <c r="H1251" s="3">
        <v>838420</v>
      </c>
      <c r="I1251" s="2">
        <v>148820411.52000001</v>
      </c>
      <c r="J1251" s="83">
        <v>-5383128601.6700001</v>
      </c>
    </row>
    <row r="1252" spans="1:10" x14ac:dyDescent="0.3">
      <c r="A1252" s="66">
        <v>45218</v>
      </c>
      <c r="B1252" s="2">
        <v>174.32</v>
      </c>
      <c r="C1252" s="5">
        <v>-2.04000000000002</v>
      </c>
      <c r="D1252" s="4">
        <v>-1.15672488092539E-2</v>
      </c>
      <c r="E1252" s="2">
        <v>175.28</v>
      </c>
      <c r="F1252" s="2">
        <v>173.8</v>
      </c>
      <c r="G1252" s="2">
        <v>177.34</v>
      </c>
      <c r="H1252" s="3">
        <v>452874</v>
      </c>
      <c r="I1252" s="2">
        <v>79229800.819999993</v>
      </c>
      <c r="J1252" s="83">
        <v>-5462358402.4899998</v>
      </c>
    </row>
    <row r="1253" spans="1:10" x14ac:dyDescent="0.3">
      <c r="A1253" s="66">
        <v>45219</v>
      </c>
      <c r="B1253" s="2">
        <v>170</v>
      </c>
      <c r="C1253" s="5">
        <v>-4.3199999999999896</v>
      </c>
      <c r="D1253" s="4">
        <v>-2.4782010096374402E-2</v>
      </c>
      <c r="E1253" s="2">
        <v>171.9</v>
      </c>
      <c r="F1253" s="2">
        <v>169.4</v>
      </c>
      <c r="G1253" s="2">
        <v>173.36</v>
      </c>
      <c r="H1253" s="3">
        <v>632942</v>
      </c>
      <c r="I1253" s="2">
        <v>108004739.3</v>
      </c>
      <c r="J1253" s="83">
        <v>-5570363141.79</v>
      </c>
    </row>
    <row r="1254" spans="1:10" x14ac:dyDescent="0.3">
      <c r="A1254" s="66">
        <v>45222</v>
      </c>
      <c r="B1254" s="2">
        <v>169</v>
      </c>
      <c r="C1254" s="5">
        <v>-1</v>
      </c>
      <c r="D1254" s="4">
        <v>-5.8823529411764696E-3</v>
      </c>
      <c r="E1254" s="2">
        <v>170.08</v>
      </c>
      <c r="F1254" s="2">
        <v>166.04</v>
      </c>
      <c r="G1254" s="2">
        <v>170.58</v>
      </c>
      <c r="H1254" s="3">
        <v>369994</v>
      </c>
      <c r="I1254" s="2">
        <v>62359181.5</v>
      </c>
      <c r="J1254" s="83">
        <v>-5632722323.29</v>
      </c>
    </row>
    <row r="1255" spans="1:10" x14ac:dyDescent="0.3">
      <c r="A1255" s="66">
        <v>45223</v>
      </c>
      <c r="B1255" s="2">
        <v>172.02</v>
      </c>
      <c r="C1255" s="5">
        <v>3.0200000000000098</v>
      </c>
      <c r="D1255" s="4">
        <v>1.7869822485207201E-2</v>
      </c>
      <c r="E1255" s="2">
        <v>172.72</v>
      </c>
      <c r="F1255" s="2">
        <v>169.42</v>
      </c>
      <c r="G1255" s="2">
        <v>174.08</v>
      </c>
      <c r="H1255" s="3">
        <v>575146</v>
      </c>
      <c r="I1255" s="2">
        <v>98886835.420000002</v>
      </c>
      <c r="J1255" s="83">
        <v>-5533835487.8699999</v>
      </c>
    </row>
    <row r="1256" spans="1:10" x14ac:dyDescent="0.3">
      <c r="A1256" s="66">
        <v>45224</v>
      </c>
      <c r="B1256" s="2">
        <v>171.5</v>
      </c>
      <c r="C1256" s="5">
        <v>-0.52000000000001001</v>
      </c>
      <c r="D1256" s="4">
        <v>-3.02290431345198E-3</v>
      </c>
      <c r="E1256" s="2">
        <v>170.6</v>
      </c>
      <c r="F1256" s="2">
        <v>169.1</v>
      </c>
      <c r="G1256" s="2">
        <v>172.24</v>
      </c>
      <c r="H1256" s="3">
        <v>430288</v>
      </c>
      <c r="I1256" s="2">
        <v>73589487.5</v>
      </c>
      <c r="J1256" s="83">
        <v>-5607424975.3699999</v>
      </c>
    </row>
    <row r="1257" spans="1:10" x14ac:dyDescent="0.3">
      <c r="A1257" s="66">
        <v>45225</v>
      </c>
      <c r="B1257" s="2">
        <v>166.46</v>
      </c>
      <c r="C1257" s="5">
        <v>-5.0399999999999903</v>
      </c>
      <c r="D1257" s="4">
        <v>-2.9387755102040801E-2</v>
      </c>
      <c r="E1257" s="2">
        <v>167.44</v>
      </c>
      <c r="F1257" s="2">
        <v>165.7</v>
      </c>
      <c r="G1257" s="2">
        <v>169.12</v>
      </c>
      <c r="H1257" s="3">
        <v>511175</v>
      </c>
      <c r="I1257" s="2">
        <v>85336668.379999995</v>
      </c>
      <c r="J1257" s="83">
        <v>-5692761643.75</v>
      </c>
    </row>
    <row r="1258" spans="1:10" x14ac:dyDescent="0.3">
      <c r="A1258" s="66">
        <v>45226</v>
      </c>
      <c r="B1258" s="2">
        <v>166.3</v>
      </c>
      <c r="C1258" s="5">
        <v>-0.15999999999999701</v>
      </c>
      <c r="D1258" s="4">
        <v>-9.6119187792861101E-4</v>
      </c>
      <c r="E1258" s="2">
        <v>166.34</v>
      </c>
      <c r="F1258" s="2">
        <v>163.56</v>
      </c>
      <c r="G1258" s="2">
        <v>167.42</v>
      </c>
      <c r="H1258" s="3">
        <v>393507</v>
      </c>
      <c r="I1258" s="2">
        <v>65321929.719999999</v>
      </c>
      <c r="J1258" s="83">
        <v>-5758083573.4700003</v>
      </c>
    </row>
    <row r="1259" spans="1:10" x14ac:dyDescent="0.3">
      <c r="A1259" s="66">
        <v>45229</v>
      </c>
      <c r="B1259" s="2">
        <v>166.44</v>
      </c>
      <c r="C1259" s="5">
        <v>0.139999999999986</v>
      </c>
      <c r="D1259" s="4">
        <v>8.4185207456395899E-4</v>
      </c>
      <c r="E1259" s="2">
        <v>166.98</v>
      </c>
      <c r="F1259" s="2">
        <v>165.88</v>
      </c>
      <c r="G1259" s="2">
        <v>167.88</v>
      </c>
      <c r="H1259" s="3">
        <v>271503</v>
      </c>
      <c r="I1259" s="2">
        <v>45257509.100000001</v>
      </c>
      <c r="J1259" s="83">
        <v>-5712826064.3699999</v>
      </c>
    </row>
    <row r="1260" spans="1:10" x14ac:dyDescent="0.3">
      <c r="A1260" s="66">
        <v>45230</v>
      </c>
      <c r="B1260" s="2">
        <v>167.2</v>
      </c>
      <c r="C1260" s="5">
        <v>0.75999999999999102</v>
      </c>
      <c r="D1260" s="4">
        <v>4.5662100456620499E-3</v>
      </c>
      <c r="E1260" s="2">
        <v>166.28</v>
      </c>
      <c r="F1260" s="2">
        <v>165.24</v>
      </c>
      <c r="G1260" s="2">
        <v>167.74</v>
      </c>
      <c r="H1260" s="3">
        <v>381826</v>
      </c>
      <c r="I1260" s="2">
        <v>63771345.799999997</v>
      </c>
      <c r="J1260" s="83">
        <v>-5649054718.5699997</v>
      </c>
    </row>
    <row r="1261" spans="1:10" x14ac:dyDescent="0.3">
      <c r="A1261" s="66">
        <v>45231</v>
      </c>
      <c r="B1261" s="2">
        <v>167</v>
      </c>
      <c r="C1261" s="5">
        <v>-0.19999999999998899</v>
      </c>
      <c r="D1261" s="4">
        <v>-1.1961722488037601E-3</v>
      </c>
      <c r="E1261" s="2">
        <v>168.3</v>
      </c>
      <c r="F1261" s="2">
        <v>165.08</v>
      </c>
      <c r="G1261" s="2">
        <v>168.42</v>
      </c>
      <c r="H1261" s="3">
        <v>290827</v>
      </c>
      <c r="I1261" s="2">
        <v>48525283.68</v>
      </c>
      <c r="J1261" s="83">
        <v>-5697580002.25</v>
      </c>
    </row>
    <row r="1262" spans="1:10" x14ac:dyDescent="0.3">
      <c r="A1262" s="66">
        <v>45232</v>
      </c>
      <c r="B1262" s="2">
        <v>171.18</v>
      </c>
      <c r="C1262" s="5">
        <v>4.1800000000000104</v>
      </c>
      <c r="D1262" s="4">
        <v>2.5029940119760501E-2</v>
      </c>
      <c r="E1262" s="2">
        <v>169.4</v>
      </c>
      <c r="F1262" s="2">
        <v>168.64</v>
      </c>
      <c r="G1262" s="2">
        <v>174.08</v>
      </c>
      <c r="H1262" s="3">
        <v>539240</v>
      </c>
      <c r="I1262" s="2">
        <v>92716302.599999994</v>
      </c>
      <c r="J1262" s="83">
        <v>-5604863699.6499996</v>
      </c>
    </row>
    <row r="1263" spans="1:10" x14ac:dyDescent="0.3">
      <c r="A1263" s="66">
        <v>45233</v>
      </c>
      <c r="B1263" s="2">
        <v>170.48</v>
      </c>
      <c r="C1263" s="5">
        <v>-0.70000000000001705</v>
      </c>
      <c r="D1263" s="4">
        <v>-4.0892627643417303E-3</v>
      </c>
      <c r="E1263" s="2">
        <v>172.82</v>
      </c>
      <c r="F1263" s="2">
        <v>168.5</v>
      </c>
      <c r="G1263" s="2">
        <v>173.7</v>
      </c>
      <c r="H1263" s="3">
        <v>637877</v>
      </c>
      <c r="I1263" s="2">
        <v>108946719.38</v>
      </c>
      <c r="J1263" s="83">
        <v>-5713810419.0299997</v>
      </c>
    </row>
    <row r="1264" spans="1:10" x14ac:dyDescent="0.3">
      <c r="A1264" s="66">
        <v>45236</v>
      </c>
      <c r="B1264" s="2">
        <v>172</v>
      </c>
      <c r="C1264" s="5">
        <v>1.52000000000001</v>
      </c>
      <c r="D1264" s="4">
        <v>8.9160018770530897E-3</v>
      </c>
      <c r="E1264" s="2">
        <v>171.02</v>
      </c>
      <c r="F1264" s="2">
        <v>171.02</v>
      </c>
      <c r="G1264" s="2">
        <v>173.32</v>
      </c>
      <c r="H1264" s="3">
        <v>353001</v>
      </c>
      <c r="I1264" s="2">
        <v>60767346.759999998</v>
      </c>
      <c r="J1264" s="83">
        <v>-5653043072.2700005</v>
      </c>
    </row>
    <row r="1265" spans="1:10" x14ac:dyDescent="0.3">
      <c r="A1265" s="66">
        <v>45237</v>
      </c>
      <c r="B1265" s="2">
        <v>171.88</v>
      </c>
      <c r="C1265" s="5">
        <v>-0.12000000000000501</v>
      </c>
      <c r="D1265" s="4">
        <v>-6.9767441860467795E-4</v>
      </c>
      <c r="E1265" s="2">
        <v>171.26</v>
      </c>
      <c r="F1265" s="2">
        <v>169.4</v>
      </c>
      <c r="G1265" s="2">
        <v>172.6</v>
      </c>
      <c r="H1265" s="3">
        <v>479414</v>
      </c>
      <c r="I1265" s="2">
        <v>82139133.859999999</v>
      </c>
      <c r="J1265" s="83">
        <v>-5735182206.1300001</v>
      </c>
    </row>
    <row r="1266" spans="1:10" x14ac:dyDescent="0.3">
      <c r="A1266" s="66">
        <v>45238</v>
      </c>
      <c r="B1266" s="2">
        <v>169.62</v>
      </c>
      <c r="C1266" s="5">
        <v>-2.25999999999999</v>
      </c>
      <c r="D1266" s="4">
        <v>-1.31487084012101E-2</v>
      </c>
      <c r="E1266" s="2">
        <v>172.7</v>
      </c>
      <c r="F1266" s="2">
        <v>167.36</v>
      </c>
      <c r="G1266" s="2">
        <v>174.12</v>
      </c>
      <c r="H1266" s="3">
        <v>924845</v>
      </c>
      <c r="I1266" s="2">
        <v>156940675.02000001</v>
      </c>
      <c r="J1266" s="83">
        <v>-5892122881.1499996</v>
      </c>
    </row>
    <row r="1267" spans="1:10" x14ac:dyDescent="0.3">
      <c r="A1267" s="66">
        <v>45239</v>
      </c>
      <c r="B1267" s="2">
        <v>173.98</v>
      </c>
      <c r="C1267" s="5">
        <v>4.3599999999999897</v>
      </c>
      <c r="D1267" s="4">
        <v>2.57045159768894E-2</v>
      </c>
      <c r="E1267" s="2">
        <v>168.72</v>
      </c>
      <c r="F1267" s="2">
        <v>167.28</v>
      </c>
      <c r="G1267" s="2">
        <v>174.76</v>
      </c>
      <c r="H1267" s="3">
        <v>649812</v>
      </c>
      <c r="I1267" s="2">
        <v>112041256.92</v>
      </c>
      <c r="J1267" s="83">
        <v>-5780081624.2299995</v>
      </c>
    </row>
    <row r="1268" spans="1:10" x14ac:dyDescent="0.3">
      <c r="A1268" s="66">
        <v>45240</v>
      </c>
      <c r="B1268" s="2">
        <v>170.9</v>
      </c>
      <c r="C1268" s="5">
        <v>-3.0799999999999801</v>
      </c>
      <c r="D1268" s="4">
        <v>-1.7703184274054401E-2</v>
      </c>
      <c r="E1268" s="2">
        <v>172.16</v>
      </c>
      <c r="F1268" s="2">
        <v>169.34</v>
      </c>
      <c r="G1268" s="2">
        <v>172.66</v>
      </c>
      <c r="H1268" s="3">
        <v>538286</v>
      </c>
      <c r="I1268" s="2">
        <v>91870115.180000007</v>
      </c>
      <c r="J1268" s="83">
        <v>-5871951739.4099998</v>
      </c>
    </row>
    <row r="1269" spans="1:10" x14ac:dyDescent="0.3">
      <c r="A1269" s="66">
        <v>45243</v>
      </c>
      <c r="B1269" s="2">
        <v>170.08</v>
      </c>
      <c r="C1269" s="5">
        <v>-0.81999999999999296</v>
      </c>
      <c r="D1269" s="4">
        <v>-4.7981275599765496E-3</v>
      </c>
      <c r="E1269" s="2">
        <v>171.24</v>
      </c>
      <c r="F1269" s="2">
        <v>168.46</v>
      </c>
      <c r="G1269" s="2">
        <v>171.8</v>
      </c>
      <c r="H1269" s="3">
        <v>414170</v>
      </c>
      <c r="I1269" s="2">
        <v>70351153.480000004</v>
      </c>
      <c r="J1269" s="83">
        <v>-5942302892.8900003</v>
      </c>
    </row>
    <row r="1270" spans="1:10" x14ac:dyDescent="0.3">
      <c r="A1270" s="66">
        <v>45244</v>
      </c>
      <c r="B1270" s="2">
        <v>179.02</v>
      </c>
      <c r="C1270" s="5">
        <v>8.94</v>
      </c>
      <c r="D1270" s="4">
        <v>5.2563499529633101E-2</v>
      </c>
      <c r="E1270" s="2">
        <v>170.04</v>
      </c>
      <c r="F1270" s="2">
        <v>169.64</v>
      </c>
      <c r="G1270" s="2">
        <v>179.5</v>
      </c>
      <c r="H1270" s="3">
        <v>972843</v>
      </c>
      <c r="I1270" s="2">
        <v>172425261.38</v>
      </c>
      <c r="J1270" s="83">
        <v>-5769877631.5100002</v>
      </c>
    </row>
    <row r="1271" spans="1:10" x14ac:dyDescent="0.3">
      <c r="A1271" s="66">
        <v>45245</v>
      </c>
      <c r="B1271" s="2">
        <v>178.92</v>
      </c>
      <c r="C1271" s="5">
        <v>-0.100000000000023</v>
      </c>
      <c r="D1271" s="4">
        <v>-5.5859680482640297E-4</v>
      </c>
      <c r="E1271" s="2">
        <v>180</v>
      </c>
      <c r="F1271" s="2">
        <v>177.26</v>
      </c>
      <c r="G1271" s="2">
        <v>180.92</v>
      </c>
      <c r="H1271" s="3">
        <v>518244</v>
      </c>
      <c r="I1271" s="2">
        <v>92730788.040000007</v>
      </c>
      <c r="J1271" s="83">
        <v>-5862608419.5500002</v>
      </c>
    </row>
    <row r="1272" spans="1:10" x14ac:dyDescent="0.3">
      <c r="A1272" s="66">
        <v>45246</v>
      </c>
      <c r="B1272" s="2">
        <v>176.56</v>
      </c>
      <c r="C1272" s="5">
        <v>-2.3599999999999901</v>
      </c>
      <c r="D1272" s="4">
        <v>-1.31902526268723E-2</v>
      </c>
      <c r="E1272" s="2">
        <v>178.36</v>
      </c>
      <c r="F1272" s="2">
        <v>175.68</v>
      </c>
      <c r="G1272" s="2">
        <v>179.58</v>
      </c>
      <c r="H1272" s="3">
        <v>447878</v>
      </c>
      <c r="I1272" s="2">
        <v>79280843.379999995</v>
      </c>
      <c r="J1272" s="83">
        <v>-5941889262.9300003</v>
      </c>
    </row>
    <row r="1273" spans="1:10" x14ac:dyDescent="0.3">
      <c r="A1273" s="66">
        <v>45247</v>
      </c>
      <c r="B1273" s="2">
        <v>179.64</v>
      </c>
      <c r="C1273" s="5">
        <v>3.0799999999999801</v>
      </c>
      <c r="D1273" s="4">
        <v>1.7444494789306701E-2</v>
      </c>
      <c r="E1273" s="2">
        <v>176.6</v>
      </c>
      <c r="F1273" s="2">
        <v>176.56</v>
      </c>
      <c r="G1273" s="2">
        <v>181.46</v>
      </c>
      <c r="H1273" s="3">
        <v>582988</v>
      </c>
      <c r="I1273" s="2">
        <v>104814303.56</v>
      </c>
      <c r="J1273" s="83">
        <v>-5837074959.3699999</v>
      </c>
    </row>
    <row r="1274" spans="1:10" x14ac:dyDescent="0.3">
      <c r="A1274" s="66">
        <v>45250</v>
      </c>
      <c r="B1274" s="2">
        <v>181.7</v>
      </c>
      <c r="C1274" s="5">
        <v>2.06</v>
      </c>
      <c r="D1274" s="4">
        <v>1.14673792028502E-2</v>
      </c>
      <c r="E1274" s="2">
        <v>180</v>
      </c>
      <c r="F1274" s="2">
        <v>179.94</v>
      </c>
      <c r="G1274" s="2">
        <v>183.78</v>
      </c>
      <c r="H1274" s="3">
        <v>460639</v>
      </c>
      <c r="I1274" s="2">
        <v>83779264.299999997</v>
      </c>
      <c r="J1274" s="83">
        <v>-5753295695.0699997</v>
      </c>
    </row>
    <row r="1275" spans="1:10" x14ac:dyDescent="0.3">
      <c r="A1275" s="66">
        <v>45251</v>
      </c>
      <c r="B1275" s="2">
        <v>185.14</v>
      </c>
      <c r="C1275" s="5">
        <v>3.44</v>
      </c>
      <c r="D1275" s="4">
        <v>1.89323059988993E-2</v>
      </c>
      <c r="E1275" s="2">
        <v>183.08</v>
      </c>
      <c r="F1275" s="2">
        <v>183.08</v>
      </c>
      <c r="G1275" s="2">
        <v>187.32</v>
      </c>
      <c r="H1275" s="3">
        <v>581169</v>
      </c>
      <c r="I1275" s="2">
        <v>107510714.18000001</v>
      </c>
      <c r="J1275" s="83">
        <v>-5645784980.8900003</v>
      </c>
    </row>
    <row r="1276" spans="1:10" x14ac:dyDescent="0.3">
      <c r="A1276" s="66">
        <v>45252</v>
      </c>
      <c r="B1276" s="2">
        <v>187.36</v>
      </c>
      <c r="C1276" s="5">
        <v>2.2200000000000299</v>
      </c>
      <c r="D1276" s="4">
        <v>1.19909257858919E-2</v>
      </c>
      <c r="E1276" s="2">
        <v>185.8</v>
      </c>
      <c r="F1276" s="2">
        <v>185.08</v>
      </c>
      <c r="G1276" s="2">
        <v>187.4</v>
      </c>
      <c r="H1276" s="3">
        <v>449628</v>
      </c>
      <c r="I1276" s="2">
        <v>84016538.200000003</v>
      </c>
      <c r="J1276" s="83">
        <v>-5561768442.6899996</v>
      </c>
    </row>
    <row r="1277" spans="1:10" x14ac:dyDescent="0.3">
      <c r="A1277" s="66">
        <v>45253</v>
      </c>
      <c r="B1277" s="2">
        <v>185.78</v>
      </c>
      <c r="C1277" s="5">
        <v>-1.5800000000000101</v>
      </c>
      <c r="D1277" s="4">
        <v>-8.4329632792485704E-3</v>
      </c>
      <c r="E1277" s="2">
        <v>186.72</v>
      </c>
      <c r="F1277" s="2">
        <v>185</v>
      </c>
      <c r="G1277" s="2">
        <v>187.3</v>
      </c>
      <c r="H1277" s="3">
        <v>241488</v>
      </c>
      <c r="I1277" s="2">
        <v>44895474.560000002</v>
      </c>
      <c r="J1277" s="83">
        <v>-5606663917.25</v>
      </c>
    </row>
    <row r="1278" spans="1:10" x14ac:dyDescent="0.3">
      <c r="A1278" s="66">
        <v>45254</v>
      </c>
      <c r="B1278" s="2">
        <v>184.44</v>
      </c>
      <c r="C1278" s="5">
        <v>-1.34</v>
      </c>
      <c r="D1278" s="4">
        <v>-7.2128323823877896E-3</v>
      </c>
      <c r="E1278" s="2">
        <v>185.8</v>
      </c>
      <c r="F1278" s="2">
        <v>183.28</v>
      </c>
      <c r="G1278" s="2">
        <v>185.98</v>
      </c>
      <c r="H1278" s="3">
        <v>300657</v>
      </c>
      <c r="I1278" s="2">
        <v>55439433.859999999</v>
      </c>
      <c r="J1278" s="83">
        <v>-5662103351.1099997</v>
      </c>
    </row>
    <row r="1279" spans="1:10" x14ac:dyDescent="0.3">
      <c r="A1279" s="66">
        <v>45257</v>
      </c>
      <c r="B1279" s="2">
        <v>185.24</v>
      </c>
      <c r="C1279" s="5">
        <v>0.80000000000001104</v>
      </c>
      <c r="D1279" s="4">
        <v>4.3374539145522202E-3</v>
      </c>
      <c r="E1279" s="2">
        <v>184.58</v>
      </c>
      <c r="F1279" s="2">
        <v>183.54</v>
      </c>
      <c r="G1279" s="2">
        <v>185.58</v>
      </c>
      <c r="H1279" s="3">
        <v>288531</v>
      </c>
      <c r="I1279" s="2">
        <v>53359831.420000002</v>
      </c>
      <c r="J1279" s="83">
        <v>-5608743519.6899996</v>
      </c>
    </row>
    <row r="1280" spans="1:10" x14ac:dyDescent="0.3">
      <c r="A1280" s="66">
        <v>45258</v>
      </c>
      <c r="B1280" s="2">
        <v>186.66</v>
      </c>
      <c r="C1280" s="5">
        <v>1.4199999999999899</v>
      </c>
      <c r="D1280" s="4">
        <v>7.66573094364061E-3</v>
      </c>
      <c r="E1280" s="2">
        <v>184</v>
      </c>
      <c r="F1280" s="2">
        <v>183.46</v>
      </c>
      <c r="G1280" s="2">
        <v>186.82</v>
      </c>
      <c r="H1280" s="3">
        <v>334517</v>
      </c>
      <c r="I1280" s="2">
        <v>62222697.240000002</v>
      </c>
      <c r="J1280" s="83">
        <v>-5546520822.4499998</v>
      </c>
    </row>
    <row r="1281" spans="1:10" x14ac:dyDescent="0.3">
      <c r="A1281" s="66">
        <v>45259</v>
      </c>
      <c r="B1281" s="2">
        <v>192.72</v>
      </c>
      <c r="C1281" s="5">
        <v>6.06</v>
      </c>
      <c r="D1281" s="4">
        <v>3.2465445194471199E-2</v>
      </c>
      <c r="E1281" s="2">
        <v>187.94</v>
      </c>
      <c r="F1281" s="2">
        <v>187.62</v>
      </c>
      <c r="G1281" s="2">
        <v>193.84</v>
      </c>
      <c r="H1281" s="3">
        <v>739654</v>
      </c>
      <c r="I1281" s="2">
        <v>141585487.41999999</v>
      </c>
      <c r="J1281" s="83">
        <v>-5404935335.0299997</v>
      </c>
    </row>
    <row r="1282" spans="1:10" x14ac:dyDescent="0.3">
      <c r="A1282" s="66">
        <v>45260</v>
      </c>
      <c r="B1282" s="2">
        <v>192.14</v>
      </c>
      <c r="C1282" s="5">
        <v>-0.58000000000001295</v>
      </c>
      <c r="D1282" s="4">
        <v>-3.0095475300955399E-3</v>
      </c>
      <c r="E1282" s="2">
        <v>193.96</v>
      </c>
      <c r="F1282" s="2">
        <v>191.2</v>
      </c>
      <c r="G1282" s="2">
        <v>194.66</v>
      </c>
      <c r="H1282" s="3">
        <v>681995</v>
      </c>
      <c r="I1282" s="2">
        <v>131248959.88</v>
      </c>
      <c r="J1282" s="83">
        <v>-5536184294.9099998</v>
      </c>
    </row>
    <row r="1283" spans="1:10" x14ac:dyDescent="0.3">
      <c r="A1283" s="66">
        <v>45261</v>
      </c>
      <c r="B1283" s="2">
        <v>194.24</v>
      </c>
      <c r="C1283" s="5">
        <v>2.1000000000000201</v>
      </c>
      <c r="D1283" s="4">
        <v>1.0929530550640301E-2</v>
      </c>
      <c r="E1283" s="2">
        <v>192.4</v>
      </c>
      <c r="F1283" s="2">
        <v>191.94</v>
      </c>
      <c r="G1283" s="2">
        <v>194.6</v>
      </c>
      <c r="H1283" s="3">
        <v>399386</v>
      </c>
      <c r="I1283" s="2">
        <v>77367355.280000001</v>
      </c>
      <c r="J1283" s="83">
        <v>-5458816939.6300001</v>
      </c>
    </row>
    <row r="1284" spans="1:10" x14ac:dyDescent="0.3">
      <c r="A1284" s="66">
        <v>45264</v>
      </c>
      <c r="B1284" s="2">
        <v>194.64</v>
      </c>
      <c r="C1284" s="5">
        <v>0.39999999999997699</v>
      </c>
      <c r="D1284" s="4">
        <v>2.05930807248753E-3</v>
      </c>
      <c r="E1284" s="2">
        <v>194.3</v>
      </c>
      <c r="F1284" s="2">
        <v>192.98</v>
      </c>
      <c r="G1284" s="2">
        <v>196.12</v>
      </c>
      <c r="H1284" s="3">
        <v>374622</v>
      </c>
      <c r="I1284" s="2">
        <v>72859749.280000001</v>
      </c>
      <c r="J1284" s="83">
        <v>-5385957190.3500004</v>
      </c>
    </row>
    <row r="1285" spans="1:10" x14ac:dyDescent="0.3">
      <c r="A1285" s="66">
        <v>45265</v>
      </c>
      <c r="B1285" s="2">
        <v>195.28</v>
      </c>
      <c r="C1285" s="5">
        <v>0.640000000000015</v>
      </c>
      <c r="D1285" s="4">
        <v>3.28812166050151E-3</v>
      </c>
      <c r="E1285" s="2">
        <v>194.4</v>
      </c>
      <c r="F1285" s="2">
        <v>193.38</v>
      </c>
      <c r="G1285" s="2">
        <v>195.88</v>
      </c>
      <c r="H1285" s="3">
        <v>359290</v>
      </c>
      <c r="I1285" s="2">
        <v>70027327.480000004</v>
      </c>
      <c r="J1285" s="83">
        <v>-5315929862.8699999</v>
      </c>
    </row>
    <row r="1286" spans="1:10" x14ac:dyDescent="0.3">
      <c r="A1286" s="66">
        <v>45266</v>
      </c>
      <c r="B1286" s="2">
        <v>197</v>
      </c>
      <c r="C1286" s="5">
        <v>1.72</v>
      </c>
      <c r="D1286" s="4">
        <v>8.8078656288406304E-3</v>
      </c>
      <c r="E1286" s="2">
        <v>196</v>
      </c>
      <c r="F1286" s="2">
        <v>194.3</v>
      </c>
      <c r="G1286" s="2">
        <v>198.34</v>
      </c>
      <c r="H1286" s="3">
        <v>355895</v>
      </c>
      <c r="I1286" s="2">
        <v>70071192.060000002</v>
      </c>
      <c r="J1286" s="83">
        <v>-5245858670.8100004</v>
      </c>
    </row>
    <row r="1287" spans="1:10" x14ac:dyDescent="0.3">
      <c r="A1287" s="66">
        <v>45267</v>
      </c>
      <c r="B1287" s="2">
        <v>191.1</v>
      </c>
      <c r="C1287" s="5">
        <v>-5.9000000000000101</v>
      </c>
      <c r="D1287" s="4">
        <v>-2.9949238578680201E-2</v>
      </c>
      <c r="E1287" s="2">
        <v>196</v>
      </c>
      <c r="F1287" s="2">
        <v>188.44</v>
      </c>
      <c r="G1287" s="2">
        <v>196.2</v>
      </c>
      <c r="H1287" s="3">
        <v>788365</v>
      </c>
      <c r="I1287" s="2">
        <v>151145427.84</v>
      </c>
      <c r="J1287" s="83">
        <v>-5397004098.6499996</v>
      </c>
    </row>
    <row r="1288" spans="1:10" x14ac:dyDescent="0.3">
      <c r="A1288" s="66">
        <v>45268</v>
      </c>
      <c r="B1288" s="2">
        <v>193.36</v>
      </c>
      <c r="C1288" s="5">
        <v>2.2600000000000202</v>
      </c>
      <c r="D1288" s="4">
        <v>1.18262689691262E-2</v>
      </c>
      <c r="E1288" s="2">
        <v>192.44</v>
      </c>
      <c r="F1288" s="2">
        <v>191.7</v>
      </c>
      <c r="G1288" s="2">
        <v>194.84</v>
      </c>
      <c r="H1288" s="3">
        <v>572328</v>
      </c>
      <c r="I1288" s="2">
        <v>110663072.48</v>
      </c>
      <c r="J1288" s="83">
        <v>-5286341026.1700001</v>
      </c>
    </row>
    <row r="1289" spans="1:10" x14ac:dyDescent="0.3">
      <c r="A1289" s="66">
        <v>45271</v>
      </c>
      <c r="B1289" s="2">
        <v>194</v>
      </c>
      <c r="C1289" s="5">
        <v>0.63999999999998602</v>
      </c>
      <c r="D1289" s="4">
        <v>3.3098882912701E-3</v>
      </c>
      <c r="E1289" s="2">
        <v>193.44</v>
      </c>
      <c r="F1289" s="2">
        <v>192.76</v>
      </c>
      <c r="G1289" s="2">
        <v>194.46</v>
      </c>
      <c r="H1289" s="3">
        <v>446246</v>
      </c>
      <c r="I1289" s="2">
        <v>86459631.480000004</v>
      </c>
      <c r="J1289" s="83">
        <v>-5199881394.6899996</v>
      </c>
    </row>
    <row r="1290" spans="1:10" x14ac:dyDescent="0.3">
      <c r="A1290" s="66">
        <v>45272</v>
      </c>
      <c r="B1290" s="2">
        <v>193.46</v>
      </c>
      <c r="C1290" s="5">
        <v>-0.53999999999999204</v>
      </c>
      <c r="D1290" s="4">
        <v>-2.78350515463913E-3</v>
      </c>
      <c r="E1290" s="2">
        <v>194.2</v>
      </c>
      <c r="F1290" s="2">
        <v>193.26</v>
      </c>
      <c r="G1290" s="2">
        <v>196.04</v>
      </c>
      <c r="H1290" s="3">
        <v>352640</v>
      </c>
      <c r="I1290" s="2">
        <v>68400658.659999996</v>
      </c>
      <c r="J1290" s="83">
        <v>-5268282053.3500004</v>
      </c>
    </row>
    <row r="1291" spans="1:10" x14ac:dyDescent="0.3">
      <c r="A1291" s="66">
        <v>45273</v>
      </c>
      <c r="B1291" s="2">
        <v>194</v>
      </c>
      <c r="C1291" s="5">
        <v>0.53999999999999204</v>
      </c>
      <c r="D1291" s="4">
        <v>2.79127468210479E-3</v>
      </c>
      <c r="E1291" s="2">
        <v>194.42</v>
      </c>
      <c r="F1291" s="2">
        <v>193.64</v>
      </c>
      <c r="G1291" s="2">
        <v>196.04</v>
      </c>
      <c r="H1291" s="3">
        <v>414848</v>
      </c>
      <c r="I1291" s="2">
        <v>80552289.060000002</v>
      </c>
      <c r="J1291" s="83">
        <v>-5187729764.29</v>
      </c>
    </row>
    <row r="1292" spans="1:10" x14ac:dyDescent="0.3">
      <c r="A1292" s="66">
        <v>45274</v>
      </c>
      <c r="B1292" s="2">
        <v>197.4</v>
      </c>
      <c r="C1292" s="5">
        <v>3.4000000000000101</v>
      </c>
      <c r="D1292" s="4">
        <v>1.7525773195876299E-2</v>
      </c>
      <c r="E1292" s="2">
        <v>198.38</v>
      </c>
      <c r="F1292" s="2">
        <v>194.86</v>
      </c>
      <c r="G1292" s="2">
        <v>198.8</v>
      </c>
      <c r="H1292" s="3">
        <v>785397</v>
      </c>
      <c r="I1292" s="2">
        <v>154932627.03999999</v>
      </c>
      <c r="J1292" s="83">
        <v>-5032797137.25</v>
      </c>
    </row>
    <row r="1293" spans="1:10" x14ac:dyDescent="0.3">
      <c r="A1293" s="66">
        <v>45275</v>
      </c>
      <c r="B1293" s="2">
        <v>192.52</v>
      </c>
      <c r="C1293" s="5">
        <v>-4.88</v>
      </c>
      <c r="D1293" s="4">
        <v>-2.4721377912867298E-2</v>
      </c>
      <c r="E1293" s="2">
        <v>197.98</v>
      </c>
      <c r="F1293" s="2">
        <v>190.72</v>
      </c>
      <c r="G1293" s="2">
        <v>198.6</v>
      </c>
      <c r="H1293" s="3">
        <v>1287219</v>
      </c>
      <c r="I1293" s="2">
        <v>248604245.38</v>
      </c>
      <c r="J1293" s="83">
        <v>-5281401382.6300001</v>
      </c>
    </row>
    <row r="1294" spans="1:10" x14ac:dyDescent="0.3">
      <c r="A1294" s="66">
        <v>45278</v>
      </c>
      <c r="B1294" s="2">
        <v>192.24</v>
      </c>
      <c r="C1294" s="5">
        <v>-0.28000000000000103</v>
      </c>
      <c r="D1294" s="4">
        <v>-1.4543943486391099E-3</v>
      </c>
      <c r="E1294" s="2">
        <v>191.1</v>
      </c>
      <c r="F1294" s="2">
        <v>189.78</v>
      </c>
      <c r="G1294" s="2">
        <v>192.24</v>
      </c>
      <c r="H1294" s="3">
        <v>341040</v>
      </c>
      <c r="I1294" s="2">
        <v>65302495.68</v>
      </c>
      <c r="J1294" s="83">
        <v>-5346703878.3100004</v>
      </c>
    </row>
    <row r="1295" spans="1:10" x14ac:dyDescent="0.3">
      <c r="A1295" s="66">
        <v>45279</v>
      </c>
      <c r="B1295" s="2">
        <v>193.4</v>
      </c>
      <c r="C1295" s="5">
        <v>1.1599999999999999</v>
      </c>
      <c r="D1295" s="4">
        <v>6.0341240116520804E-3</v>
      </c>
      <c r="E1295" s="2">
        <v>192</v>
      </c>
      <c r="F1295" s="2">
        <v>190.84</v>
      </c>
      <c r="G1295" s="2">
        <v>193.4</v>
      </c>
      <c r="H1295" s="3">
        <v>396217</v>
      </c>
      <c r="I1295" s="2">
        <v>76422005.219999999</v>
      </c>
      <c r="J1295" s="83">
        <v>-5270281873.0900002</v>
      </c>
    </row>
    <row r="1296" spans="1:10" x14ac:dyDescent="0.3">
      <c r="A1296" s="66">
        <v>45280</v>
      </c>
      <c r="B1296" s="2">
        <v>195.94</v>
      </c>
      <c r="C1296" s="5">
        <v>2.5399999999999898</v>
      </c>
      <c r="D1296" s="4">
        <v>1.31334022750775E-2</v>
      </c>
      <c r="E1296" s="2">
        <v>194.4</v>
      </c>
      <c r="F1296" s="2">
        <v>191.76</v>
      </c>
      <c r="G1296" s="2">
        <v>196.36</v>
      </c>
      <c r="H1296" s="3">
        <v>484778</v>
      </c>
      <c r="I1296" s="2">
        <v>94605556.340000004</v>
      </c>
      <c r="J1296" s="83">
        <v>-5175676316.75</v>
      </c>
    </row>
    <row r="1297" spans="1:10" x14ac:dyDescent="0.3">
      <c r="A1297" s="66">
        <v>45281</v>
      </c>
      <c r="B1297" s="2">
        <v>194.42</v>
      </c>
      <c r="C1297" s="5">
        <v>-1.52000000000001</v>
      </c>
      <c r="D1297" s="4">
        <v>-7.7574767786057503E-3</v>
      </c>
      <c r="E1297" s="2">
        <v>195.04</v>
      </c>
      <c r="F1297" s="2">
        <v>193.26</v>
      </c>
      <c r="G1297" s="2">
        <v>197.1</v>
      </c>
      <c r="H1297" s="3">
        <v>386794</v>
      </c>
      <c r="I1297" s="2">
        <v>75378046.739999995</v>
      </c>
      <c r="J1297" s="83">
        <v>-5251054363.4899998</v>
      </c>
    </row>
    <row r="1298" spans="1:10" x14ac:dyDescent="0.3">
      <c r="A1298" s="66">
        <v>45282</v>
      </c>
      <c r="B1298" s="2">
        <v>184.14</v>
      </c>
      <c r="C1298" s="5">
        <v>-10.28</v>
      </c>
      <c r="D1298" s="4">
        <v>-5.2875218598909597E-2</v>
      </c>
      <c r="E1298" s="2">
        <v>183</v>
      </c>
      <c r="F1298" s="2">
        <v>181.68</v>
      </c>
      <c r="G1298" s="2">
        <v>184.68</v>
      </c>
      <c r="H1298" s="3">
        <v>1035464</v>
      </c>
      <c r="I1298" s="2">
        <v>189955503.81999999</v>
      </c>
      <c r="J1298" s="83">
        <v>-5441009867.3100004</v>
      </c>
    </row>
    <row r="1299" spans="1:10" x14ac:dyDescent="0.3">
      <c r="A1299" s="66">
        <v>45287</v>
      </c>
      <c r="B1299" s="2">
        <v>185.56</v>
      </c>
      <c r="C1299" s="5">
        <v>1.4200000000000199</v>
      </c>
      <c r="D1299" s="4">
        <v>7.7115238405561903E-3</v>
      </c>
      <c r="E1299" s="2">
        <v>185.42</v>
      </c>
      <c r="F1299" s="2">
        <v>184.82</v>
      </c>
      <c r="G1299" s="2">
        <v>186.52</v>
      </c>
      <c r="H1299" s="3">
        <v>337533</v>
      </c>
      <c r="I1299" s="2">
        <v>62638913.520000003</v>
      </c>
      <c r="J1299" s="83">
        <v>-5378370953.79</v>
      </c>
    </row>
    <row r="1300" spans="1:10" x14ac:dyDescent="0.3">
      <c r="A1300" s="66">
        <v>45288</v>
      </c>
      <c r="B1300" s="2">
        <v>184.1</v>
      </c>
      <c r="C1300" s="5">
        <v>-1.46000000000001</v>
      </c>
      <c r="D1300" s="4">
        <v>-7.8680750161673196E-3</v>
      </c>
      <c r="E1300" s="2">
        <v>185.68</v>
      </c>
      <c r="F1300" s="2">
        <v>182.86</v>
      </c>
      <c r="G1300" s="2">
        <v>185.92</v>
      </c>
      <c r="H1300" s="3">
        <v>323489</v>
      </c>
      <c r="I1300" s="2">
        <v>59541777.5</v>
      </c>
      <c r="J1300" s="83">
        <v>-5437912731.29</v>
      </c>
    </row>
    <row r="1301" spans="1:10" x14ac:dyDescent="0.3">
      <c r="A1301" s="67">
        <v>45289</v>
      </c>
      <c r="B1301" s="84">
        <v>184.16</v>
      </c>
      <c r="C1301" s="85">
        <v>6.0000000000002301E-2</v>
      </c>
      <c r="D1301" s="86">
        <v>3.2590983161326597E-4</v>
      </c>
      <c r="E1301" s="84">
        <v>184.82</v>
      </c>
      <c r="F1301" s="84">
        <v>184.16</v>
      </c>
      <c r="G1301" s="84">
        <v>185.36</v>
      </c>
      <c r="H1301" s="71">
        <v>161239</v>
      </c>
      <c r="I1301" s="84">
        <v>29750853.359999999</v>
      </c>
      <c r="J1301" s="87">
        <v>-5408161877.9300003</v>
      </c>
    </row>
  </sheetData>
  <sortState xmlns:xlrd2="http://schemas.microsoft.com/office/spreadsheetml/2017/richdata2" ref="A30:J1301">
    <sortCondition ref="A29:A1301"/>
  </sortState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8108-B4C4-459F-969B-12996C34E01C}">
  <sheetPr>
    <pageSetUpPr fitToPage="1"/>
  </sheetPr>
  <dimension ref="A1:P1292"/>
  <sheetViews>
    <sheetView topLeftCell="A12" zoomScale="50" workbookViewId="0">
      <selection activeCell="A33" sqref="A33"/>
    </sheetView>
  </sheetViews>
  <sheetFormatPr defaultColWidth="9.109375" defaultRowHeight="13.8" x14ac:dyDescent="0.3"/>
  <cols>
    <col min="1" max="1" width="24.33203125" style="1" customWidth="1"/>
    <col min="2" max="2" width="15.44140625" style="1" customWidth="1"/>
    <col min="3" max="3" width="11.6640625" style="1" customWidth="1"/>
    <col min="4" max="4" width="11" style="1" customWidth="1"/>
    <col min="5" max="5" width="12.6640625" style="1" customWidth="1"/>
    <col min="6" max="6" width="11.44140625" style="1" customWidth="1"/>
    <col min="7" max="7" width="9.6640625" style="1" customWidth="1"/>
    <col min="8" max="8" width="12.6640625" style="1" customWidth="1"/>
    <col min="9" max="9" width="18" style="1" customWidth="1"/>
    <col min="10" max="10" width="19.109375" style="1" customWidth="1"/>
    <col min="11" max="11" width="6.44140625" style="1" customWidth="1"/>
    <col min="12" max="12" width="8.44140625" style="1" customWidth="1"/>
    <col min="13" max="13" width="24.6640625" style="1" customWidth="1"/>
    <col min="14" max="14" width="5.109375" style="1" customWidth="1"/>
    <col min="15" max="15" width="20.44140625" style="1" customWidth="1"/>
    <col min="16" max="16" width="11.44140625" style="1" customWidth="1"/>
    <col min="17" max="17" width="9.109375" style="1" customWidth="1"/>
    <col min="18" max="16384" width="9.109375" style="1"/>
  </cols>
  <sheetData>
    <row r="1" spans="1:5" x14ac:dyDescent="0.3">
      <c r="A1" s="7" t="s">
        <v>44</v>
      </c>
    </row>
    <row r="4" spans="1:5" x14ac:dyDescent="0.3">
      <c r="A4" s="1" t="s">
        <v>45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7" t="s">
        <v>5</v>
      </c>
      <c r="B10" s="37">
        <v>8932355232</v>
      </c>
    </row>
    <row r="11" spans="1:5" x14ac:dyDescent="0.3">
      <c r="A11" s="36" t="s">
        <v>6</v>
      </c>
      <c r="B11" s="6" t="s">
        <v>7</v>
      </c>
      <c r="C11" s="6" t="s">
        <v>8</v>
      </c>
      <c r="D11" s="6" t="s">
        <v>9</v>
      </c>
      <c r="E11" s="6" t="s">
        <v>10</v>
      </c>
    </row>
    <row r="12" spans="1:5" x14ac:dyDescent="0.3">
      <c r="A12" s="35" t="s">
        <v>46</v>
      </c>
      <c r="B12" s="3">
        <v>71971897</v>
      </c>
      <c r="C12" s="34">
        <v>8.0574378347786704E-3</v>
      </c>
      <c r="D12" s="35">
        <v>14</v>
      </c>
      <c r="E12" s="34">
        <v>1.1128775834658201E-2</v>
      </c>
    </row>
    <row r="13" spans="1:5" x14ac:dyDescent="0.3">
      <c r="A13" s="35" t="s">
        <v>47</v>
      </c>
      <c r="B13" s="3">
        <v>305980931</v>
      </c>
      <c r="C13" s="34">
        <v>3.4255347335921997E-2</v>
      </c>
      <c r="D13" s="35">
        <v>61</v>
      </c>
      <c r="E13" s="34">
        <v>4.8489666136725E-2</v>
      </c>
    </row>
    <row r="14" spans="1:5" x14ac:dyDescent="0.3">
      <c r="A14" s="35" t="s">
        <v>48</v>
      </c>
      <c r="B14" s="3">
        <v>376901256</v>
      </c>
      <c r="C14" s="34">
        <v>4.21950589974028E-2</v>
      </c>
      <c r="D14" s="35">
        <v>59</v>
      </c>
      <c r="E14" s="34">
        <v>4.6899841017488099E-2</v>
      </c>
    </row>
    <row r="15" spans="1:5" x14ac:dyDescent="0.3">
      <c r="A15" s="35" t="s">
        <v>49</v>
      </c>
      <c r="B15" s="3">
        <v>519372018</v>
      </c>
      <c r="C15" s="34">
        <v>5.8145024969378699E-2</v>
      </c>
      <c r="D15" s="35">
        <v>65</v>
      </c>
      <c r="E15" s="34">
        <v>5.1669316375198698E-2</v>
      </c>
    </row>
    <row r="16" spans="1:5" x14ac:dyDescent="0.3">
      <c r="A16" s="35" t="s">
        <v>50</v>
      </c>
      <c r="B16" s="3">
        <v>1702519221</v>
      </c>
      <c r="C16" s="34">
        <v>0.19060137855923601</v>
      </c>
      <c r="D16" s="35">
        <v>275</v>
      </c>
      <c r="E16" s="34">
        <v>0.218600953895072</v>
      </c>
    </row>
    <row r="17" spans="1:16" x14ac:dyDescent="0.3">
      <c r="A17" s="35" t="s">
        <v>51</v>
      </c>
      <c r="B17" s="3">
        <v>1552026456</v>
      </c>
      <c r="C17" s="34">
        <v>0.173753328846561</v>
      </c>
      <c r="D17" s="35">
        <v>203</v>
      </c>
      <c r="E17" s="34">
        <v>0.16136724960254401</v>
      </c>
    </row>
    <row r="18" spans="1:16" x14ac:dyDescent="0.3">
      <c r="A18" s="35" t="s">
        <v>52</v>
      </c>
      <c r="B18" s="3">
        <v>1595240214</v>
      </c>
      <c r="C18" s="34">
        <v>0.178591219512305</v>
      </c>
      <c r="D18" s="35">
        <v>201</v>
      </c>
      <c r="E18" s="34">
        <v>0.15977742448330701</v>
      </c>
    </row>
    <row r="19" spans="1:16" x14ac:dyDescent="0.3">
      <c r="A19" s="35" t="s">
        <v>53</v>
      </c>
      <c r="B19" s="3">
        <v>1215194975</v>
      </c>
      <c r="C19" s="34">
        <v>0.13604418358179299</v>
      </c>
      <c r="D19" s="35">
        <v>164</v>
      </c>
      <c r="E19" s="34">
        <v>0.13036565977742401</v>
      </c>
    </row>
    <row r="20" spans="1:16" x14ac:dyDescent="0.3">
      <c r="A20" s="35" t="s">
        <v>54</v>
      </c>
      <c r="B20" s="3">
        <v>1310759496</v>
      </c>
      <c r="C20" s="34">
        <v>0.146742875977909</v>
      </c>
      <c r="D20" s="35">
        <v>193</v>
      </c>
      <c r="E20" s="34">
        <v>0.15341812400635901</v>
      </c>
    </row>
    <row r="21" spans="1:16" x14ac:dyDescent="0.3">
      <c r="A21" s="35" t="s">
        <v>55</v>
      </c>
      <c r="B21" s="3">
        <v>246722087</v>
      </c>
      <c r="C21" s="34">
        <v>2.7621168280021199E-2</v>
      </c>
      <c r="D21" s="35">
        <v>21</v>
      </c>
      <c r="E21" s="34">
        <v>1.6693163751987299E-2</v>
      </c>
    </row>
    <row r="22" spans="1:16" x14ac:dyDescent="0.3">
      <c r="A22" s="35" t="s">
        <v>56</v>
      </c>
      <c r="B22" s="3">
        <v>35666681</v>
      </c>
      <c r="C22" s="34">
        <v>3.9929761046923803E-3</v>
      </c>
      <c r="D22" s="35">
        <v>2</v>
      </c>
      <c r="E22" s="34">
        <v>1.5898251192368799E-3</v>
      </c>
    </row>
    <row r="25" spans="1:16" x14ac:dyDescent="0.3">
      <c r="A25" s="7" t="s">
        <v>57</v>
      </c>
    </row>
    <row r="26" spans="1:16" x14ac:dyDescent="0.3">
      <c r="A26" s="136" t="s">
        <v>6</v>
      </c>
      <c r="B26" s="137"/>
      <c r="C26" s="138"/>
      <c r="D26" s="136" t="s">
        <v>7</v>
      </c>
      <c r="E26" s="137"/>
      <c r="F26" s="137"/>
      <c r="G26" s="137"/>
      <c r="H26" s="138"/>
      <c r="I26" s="136" t="s">
        <v>18</v>
      </c>
      <c r="J26" s="138"/>
      <c r="K26" s="136" t="s">
        <v>19</v>
      </c>
      <c r="L26" s="137"/>
      <c r="M26" s="137"/>
      <c r="N26" s="136" t="s">
        <v>20</v>
      </c>
      <c r="O26" s="137"/>
      <c r="P26" s="138"/>
    </row>
    <row r="27" spans="1:16" x14ac:dyDescent="0.3">
      <c r="A27" s="27" t="s">
        <v>21</v>
      </c>
      <c r="B27" s="45">
        <v>158.22416250000001</v>
      </c>
      <c r="C27" s="25">
        <v>44522</v>
      </c>
      <c r="D27" s="27" t="s">
        <v>22</v>
      </c>
      <c r="E27" s="33">
        <v>48176058</v>
      </c>
      <c r="F27" s="32">
        <v>44834</v>
      </c>
      <c r="G27" s="31" t="s">
        <v>23</v>
      </c>
      <c r="H27" s="30">
        <v>4438569776</v>
      </c>
      <c r="I27" s="27" t="s">
        <v>24</v>
      </c>
      <c r="J27" s="29">
        <v>635</v>
      </c>
      <c r="K27" s="27" t="s">
        <v>24</v>
      </c>
      <c r="L27" s="46">
        <v>0.15502492932343001</v>
      </c>
      <c r="M27" s="25">
        <v>44372</v>
      </c>
      <c r="N27" s="27" t="s">
        <v>22</v>
      </c>
      <c r="O27" s="45">
        <v>5925265026.28055</v>
      </c>
      <c r="P27" s="25">
        <v>44372</v>
      </c>
    </row>
    <row r="28" spans="1:16" x14ac:dyDescent="0.3">
      <c r="A28" s="18" t="s">
        <v>25</v>
      </c>
      <c r="B28" s="43">
        <v>54.980400000000003</v>
      </c>
      <c r="C28" s="19">
        <v>43908</v>
      </c>
      <c r="D28" s="18" t="s">
        <v>26</v>
      </c>
      <c r="E28" s="24">
        <v>1821900</v>
      </c>
      <c r="F28" s="23">
        <v>44189</v>
      </c>
      <c r="G28" s="22" t="s">
        <v>27</v>
      </c>
      <c r="H28" s="21">
        <v>4487022778</v>
      </c>
      <c r="I28" s="18" t="s">
        <v>28</v>
      </c>
      <c r="J28" s="16">
        <v>622</v>
      </c>
      <c r="K28" s="18" t="s">
        <v>28</v>
      </c>
      <c r="L28" s="44">
        <v>-0.126746504726722</v>
      </c>
      <c r="M28" s="19">
        <v>44834</v>
      </c>
      <c r="N28" s="18" t="s">
        <v>26</v>
      </c>
      <c r="O28" s="43">
        <v>211894914.17408001</v>
      </c>
      <c r="P28" s="19">
        <v>44189</v>
      </c>
    </row>
    <row r="29" spans="1:16" x14ac:dyDescent="0.3">
      <c r="A29" s="18" t="s">
        <v>29</v>
      </c>
      <c r="B29" s="43">
        <v>102.45768910691601</v>
      </c>
      <c r="C29" s="16"/>
      <c r="D29" s="10" t="s">
        <v>30</v>
      </c>
      <c r="E29" s="15">
        <v>7100441.3608903</v>
      </c>
      <c r="F29" s="14"/>
      <c r="G29" s="14" t="s">
        <v>31</v>
      </c>
      <c r="H29" s="13">
        <v>8932355232</v>
      </c>
      <c r="I29" s="10" t="s">
        <v>32</v>
      </c>
      <c r="J29" s="8">
        <v>0</v>
      </c>
      <c r="K29" s="10" t="s">
        <v>33</v>
      </c>
      <c r="L29" s="42">
        <v>0.50662666641395504</v>
      </c>
      <c r="M29" s="11" t="s">
        <v>34</v>
      </c>
      <c r="N29" s="10" t="s">
        <v>30</v>
      </c>
      <c r="O29" s="41">
        <v>715935433.81406605</v>
      </c>
      <c r="P29" s="8"/>
    </row>
    <row r="30" spans="1:16" x14ac:dyDescent="0.3">
      <c r="A30" s="10" t="s">
        <v>35</v>
      </c>
      <c r="B30" s="41">
        <v>106.60228125</v>
      </c>
      <c r="C30" s="8"/>
    </row>
    <row r="33" spans="1:10" x14ac:dyDescent="0.3">
      <c r="A33" s="7" t="s">
        <v>58</v>
      </c>
    </row>
    <row r="34" spans="1:10" ht="15.6" x14ac:dyDescent="0.3">
      <c r="A34" s="118" t="s">
        <v>37</v>
      </c>
      <c r="B34" s="123" t="s">
        <v>38</v>
      </c>
      <c r="C34" s="123" t="s">
        <v>39</v>
      </c>
      <c r="D34" s="123" t="s">
        <v>40</v>
      </c>
      <c r="E34" s="123" t="s">
        <v>41</v>
      </c>
      <c r="F34" s="123" t="s">
        <v>25</v>
      </c>
      <c r="G34" s="123" t="s">
        <v>21</v>
      </c>
      <c r="H34" s="123" t="s">
        <v>7</v>
      </c>
      <c r="I34" s="123" t="s">
        <v>42</v>
      </c>
      <c r="J34" s="123" t="s">
        <v>43</v>
      </c>
    </row>
    <row r="35" spans="1:10" x14ac:dyDescent="0.3">
      <c r="A35" s="66">
        <v>43467</v>
      </c>
      <c r="B35" s="38">
        <v>65.297220800000005</v>
      </c>
      <c r="C35" s="40"/>
      <c r="D35" s="39"/>
      <c r="E35" s="38">
        <v>64.177487200000002</v>
      </c>
      <c r="F35" s="38">
        <v>63.648479199999997</v>
      </c>
      <c r="G35" s="38">
        <v>65.808595199999999</v>
      </c>
      <c r="H35" s="3">
        <v>6762678</v>
      </c>
      <c r="I35" s="38">
        <v>440526792.139368</v>
      </c>
      <c r="J35" s="78">
        <v>0</v>
      </c>
    </row>
    <row r="36" spans="1:10" x14ac:dyDescent="0.3">
      <c r="A36" s="66">
        <v>43468</v>
      </c>
      <c r="B36" s="38">
        <v>63.860677500000001</v>
      </c>
      <c r="C36" s="40">
        <v>-1.4365433000000001</v>
      </c>
      <c r="D36" s="39">
        <v>-2.2000068033523501E-2</v>
      </c>
      <c r="E36" s="38">
        <v>64.2995825</v>
      </c>
      <c r="F36" s="38">
        <v>62.508850099999997</v>
      </c>
      <c r="G36" s="38">
        <v>64.361029200000004</v>
      </c>
      <c r="H36" s="3">
        <v>8007384</v>
      </c>
      <c r="I36" s="38">
        <v>510300870.08169103</v>
      </c>
      <c r="J36" s="78">
        <v>-510300870.08169103</v>
      </c>
    </row>
    <row r="37" spans="1:10" x14ac:dyDescent="0.3">
      <c r="A37" s="66">
        <v>43469</v>
      </c>
      <c r="B37" s="38">
        <v>65.522544499999995</v>
      </c>
      <c r="C37" s="40">
        <v>1.66186700000001</v>
      </c>
      <c r="D37" s="39">
        <v>2.6023322411510699E-2</v>
      </c>
      <c r="E37" s="38">
        <v>64.469268499999998</v>
      </c>
      <c r="F37" s="38">
        <v>64.1796176</v>
      </c>
      <c r="G37" s="38">
        <v>65.9350776</v>
      </c>
      <c r="H37" s="3">
        <v>7844239</v>
      </c>
      <c r="I37" s="38">
        <v>513430027.78509098</v>
      </c>
      <c r="J37" s="78">
        <v>3175664.4299201202</v>
      </c>
    </row>
    <row r="38" spans="1:10" x14ac:dyDescent="0.3">
      <c r="A38" s="66">
        <v>43472</v>
      </c>
      <c r="B38" s="38">
        <v>65.993008799999998</v>
      </c>
      <c r="C38" s="40">
        <v>0.47046429999998901</v>
      </c>
      <c r="D38" s="39">
        <v>7.1801897131755802E-3</v>
      </c>
      <c r="E38" s="38">
        <v>65.138899600000002</v>
      </c>
      <c r="F38" s="38">
        <v>64.755421999999996</v>
      </c>
      <c r="G38" s="38">
        <v>66.555152100000001</v>
      </c>
      <c r="H38" s="3">
        <v>8184786</v>
      </c>
      <c r="I38" s="38">
        <v>539373268.87353098</v>
      </c>
      <c r="J38" s="78">
        <v>542526537.62047195</v>
      </c>
    </row>
    <row r="39" spans="1:10" x14ac:dyDescent="0.3">
      <c r="A39" s="66">
        <v>43473</v>
      </c>
      <c r="B39" s="38">
        <v>67.071994900000007</v>
      </c>
      <c r="C39" s="40">
        <v>1.0789861000000101</v>
      </c>
      <c r="D39" s="39">
        <v>1.63500061539853E-2</v>
      </c>
      <c r="E39" s="38">
        <v>67.159407900000005</v>
      </c>
      <c r="F39" s="38">
        <v>66.608705999999998</v>
      </c>
      <c r="G39" s="38">
        <v>67.657662000000002</v>
      </c>
      <c r="H39" s="3">
        <v>8808978</v>
      </c>
      <c r="I39" s="38">
        <v>591450545.70263004</v>
      </c>
      <c r="J39" s="78">
        <v>1135589337.1868801</v>
      </c>
    </row>
    <row r="40" spans="1:10" x14ac:dyDescent="0.3">
      <c r="A40" s="66">
        <v>43474</v>
      </c>
      <c r="B40" s="38">
        <v>66.363703200000003</v>
      </c>
      <c r="C40" s="40">
        <v>-0.70829170000000397</v>
      </c>
      <c r="D40" s="39">
        <v>-1.05601704713871E-2</v>
      </c>
      <c r="E40" s="38">
        <v>66.692965599999994</v>
      </c>
      <c r="F40" s="38">
        <v>65.973787200000004</v>
      </c>
      <c r="G40" s="38">
        <v>66.848932000000005</v>
      </c>
      <c r="H40" s="3">
        <v>8590991</v>
      </c>
      <c r="I40" s="38">
        <v>571533077.65170097</v>
      </c>
      <c r="J40" s="78">
        <v>554118082.80004799</v>
      </c>
    </row>
    <row r="41" spans="1:10" x14ac:dyDescent="0.3">
      <c r="A41" s="66">
        <v>43475</v>
      </c>
      <c r="B41" s="38">
        <v>66.464002399999998</v>
      </c>
      <c r="C41" s="40">
        <v>0.100299199999995</v>
      </c>
      <c r="D41" s="39">
        <v>1.51135628609699E-3</v>
      </c>
      <c r="E41" s="38">
        <v>65.785620800000004</v>
      </c>
      <c r="F41" s="38">
        <v>65.629071199999998</v>
      </c>
      <c r="G41" s="38">
        <v>67.264144799999997</v>
      </c>
      <c r="H41" s="3">
        <v>11148593</v>
      </c>
      <c r="I41" s="38">
        <v>741861410.58856595</v>
      </c>
      <c r="J41" s="78">
        <v>-185671332.37226799</v>
      </c>
    </row>
    <row r="42" spans="1:10" x14ac:dyDescent="0.3">
      <c r="A42" s="66">
        <v>43476</v>
      </c>
      <c r="B42" s="38">
        <v>66.312202799999994</v>
      </c>
      <c r="C42" s="40">
        <v>-0.15179959999998999</v>
      </c>
      <c r="D42" s="39">
        <v>-2.2839370865211299E-3</v>
      </c>
      <c r="E42" s="38">
        <v>66.5738238</v>
      </c>
      <c r="F42" s="38">
        <v>66.102906000000004</v>
      </c>
      <c r="G42" s="38">
        <v>67.053462300000007</v>
      </c>
      <c r="H42" s="3">
        <v>10689863</v>
      </c>
      <c r="I42" s="38">
        <v>709818804.91582799</v>
      </c>
      <c r="J42" s="78">
        <v>-895991824.76346099</v>
      </c>
    </row>
    <row r="43" spans="1:10" x14ac:dyDescent="0.3">
      <c r="A43" s="66">
        <v>43479</v>
      </c>
      <c r="B43" s="38">
        <v>66.315478600000006</v>
      </c>
      <c r="C43" s="40">
        <v>3.2757999999972801E-3</v>
      </c>
      <c r="D43" s="39">
        <v>4.9399655895570298E-5</v>
      </c>
      <c r="E43" s="38">
        <v>65.766408400000003</v>
      </c>
      <c r="F43" s="38">
        <v>65.766408400000003</v>
      </c>
      <c r="G43" s="38">
        <v>66.942987400000007</v>
      </c>
      <c r="H43" s="3">
        <v>5677442</v>
      </c>
      <c r="I43" s="38">
        <v>377258233.01265001</v>
      </c>
      <c r="J43" s="78">
        <v>-518189053.27669299</v>
      </c>
    </row>
    <row r="44" spans="1:10" x14ac:dyDescent="0.3">
      <c r="A44" s="66">
        <v>43480</v>
      </c>
      <c r="B44" s="38">
        <v>68.232225600000007</v>
      </c>
      <c r="C44" s="40">
        <v>1.91674699999999</v>
      </c>
      <c r="D44" s="39">
        <v>2.8903463270790401E-2</v>
      </c>
      <c r="E44" s="38">
        <v>66.751582799999994</v>
      </c>
      <c r="F44" s="38">
        <v>66.699015599999996</v>
      </c>
      <c r="G44" s="38">
        <v>68.3198376</v>
      </c>
      <c r="H44" s="3">
        <v>6212364</v>
      </c>
      <c r="I44" s="38">
        <v>422376550.98382401</v>
      </c>
      <c r="J44" s="78">
        <v>-98535619.836536199</v>
      </c>
    </row>
    <row r="45" spans="1:10" x14ac:dyDescent="0.3">
      <c r="A45" s="66">
        <v>43481</v>
      </c>
      <c r="B45" s="38">
        <v>68.157985600000004</v>
      </c>
      <c r="C45" s="40">
        <v>-7.4239999999988995E-2</v>
      </c>
      <c r="D45" s="39">
        <v>-1.0880489291849899E-3</v>
      </c>
      <c r="E45" s="38">
        <v>68.438760000000002</v>
      </c>
      <c r="F45" s="38">
        <v>68.075771345999996</v>
      </c>
      <c r="G45" s="38">
        <v>69.184567000000001</v>
      </c>
      <c r="H45" s="3">
        <v>5697149</v>
      </c>
      <c r="I45" s="38">
        <v>389088723.858661</v>
      </c>
      <c r="J45" s="78">
        <v>-487770552.32619298</v>
      </c>
    </row>
    <row r="46" spans="1:10" x14ac:dyDescent="0.3">
      <c r="A46" s="66">
        <v>43482</v>
      </c>
      <c r="B46" s="38">
        <v>69.442905400000001</v>
      </c>
      <c r="C46" s="40">
        <v>1.2849197999999999</v>
      </c>
      <c r="D46" s="39">
        <v>1.8852080041520398E-2</v>
      </c>
      <c r="E46" s="38">
        <v>68.047553199999996</v>
      </c>
      <c r="F46" s="38">
        <v>67.845709799999995</v>
      </c>
      <c r="G46" s="38">
        <v>69.679851999999997</v>
      </c>
      <c r="H46" s="3">
        <v>7737292</v>
      </c>
      <c r="I46" s="38">
        <v>535325907.62254298</v>
      </c>
      <c r="J46" s="78">
        <v>47466408.966916099</v>
      </c>
    </row>
    <row r="47" spans="1:10" x14ac:dyDescent="0.3">
      <c r="A47" s="66">
        <v>43483</v>
      </c>
      <c r="B47" s="38">
        <v>70.812089999999998</v>
      </c>
      <c r="C47" s="40">
        <v>1.3691846000000001</v>
      </c>
      <c r="D47" s="39">
        <v>1.9716695206131101E-2</v>
      </c>
      <c r="E47" s="38">
        <v>70.371989999999997</v>
      </c>
      <c r="F47" s="38">
        <v>70.187147999999993</v>
      </c>
      <c r="G47" s="38">
        <v>71.269794000000005</v>
      </c>
      <c r="H47" s="3">
        <v>10404132</v>
      </c>
      <c r="I47" s="38">
        <v>736060511.95871103</v>
      </c>
      <c r="J47" s="78">
        <v>783668631.07341194</v>
      </c>
    </row>
    <row r="48" spans="1:10" x14ac:dyDescent="0.3">
      <c r="A48" s="66">
        <v>43487</v>
      </c>
      <c r="B48" s="38">
        <v>71.095529999999997</v>
      </c>
      <c r="C48" s="40">
        <v>0.28343999999999903</v>
      </c>
      <c r="D48" s="39">
        <v>4.0027063175228804E-3</v>
      </c>
      <c r="E48" s="38">
        <v>70.725745200000006</v>
      </c>
      <c r="F48" s="38">
        <v>70.611288000000002</v>
      </c>
      <c r="G48" s="38">
        <v>71.591129675999994</v>
      </c>
      <c r="H48" s="3">
        <v>8781678</v>
      </c>
      <c r="I48" s="38">
        <v>623921708.52347398</v>
      </c>
      <c r="J48" s="78">
        <v>1407804018.8419001</v>
      </c>
    </row>
    <row r="49" spans="1:10" x14ac:dyDescent="0.3">
      <c r="A49" s="66">
        <v>43488</v>
      </c>
      <c r="B49" s="38">
        <v>70.737764999999996</v>
      </c>
      <c r="C49" s="40">
        <v>-0.357765000000001</v>
      </c>
      <c r="D49" s="39">
        <v>-5.0321729087609403E-3</v>
      </c>
      <c r="E49" s="38">
        <v>71.3440887</v>
      </c>
      <c r="F49" s="38">
        <v>70.491720599999994</v>
      </c>
      <c r="G49" s="38">
        <v>71.528621999999999</v>
      </c>
      <c r="H49" s="3">
        <v>5822957</v>
      </c>
      <c r="I49" s="38">
        <v>412687924.75238198</v>
      </c>
      <c r="J49" s="78">
        <v>992381842.04255998</v>
      </c>
    </row>
    <row r="50" spans="1:10" x14ac:dyDescent="0.3">
      <c r="A50" s="66">
        <v>43489</v>
      </c>
      <c r="B50" s="38">
        <v>71.1540064</v>
      </c>
      <c r="C50" s="40">
        <v>0.41624140000000398</v>
      </c>
      <c r="D50" s="39">
        <v>5.88428825818859E-3</v>
      </c>
      <c r="E50" s="38">
        <v>71.295535999999998</v>
      </c>
      <c r="F50" s="38">
        <v>70.366748000000001</v>
      </c>
      <c r="G50" s="38">
        <v>71.534367200000005</v>
      </c>
      <c r="H50" s="3">
        <v>4753325</v>
      </c>
      <c r="I50" s="38">
        <v>336988078.04623502</v>
      </c>
      <c r="J50" s="78">
        <v>661977795.65463603</v>
      </c>
    </row>
    <row r="51" spans="1:10" x14ac:dyDescent="0.3">
      <c r="A51" s="66">
        <v>43490</v>
      </c>
      <c r="B51" s="38">
        <v>70.636124699999996</v>
      </c>
      <c r="C51" s="40">
        <v>-0.517881700000004</v>
      </c>
      <c r="D51" s="39">
        <v>-7.2783210138396897E-3</v>
      </c>
      <c r="E51" s="38">
        <v>71.196937500000004</v>
      </c>
      <c r="F51" s="38">
        <v>70.478396099999998</v>
      </c>
      <c r="G51" s="38">
        <v>71.268704013000004</v>
      </c>
      <c r="H51" s="3">
        <v>4457072</v>
      </c>
      <c r="I51" s="38">
        <v>315358845.373007</v>
      </c>
      <c r="J51" s="78">
        <v>971132657.20972598</v>
      </c>
    </row>
    <row r="52" spans="1:10" x14ac:dyDescent="0.3">
      <c r="A52" s="66">
        <v>43493</v>
      </c>
      <c r="B52" s="38">
        <v>70.252691200000001</v>
      </c>
      <c r="C52" s="40">
        <v>-0.38343350000000997</v>
      </c>
      <c r="D52" s="39">
        <v>-5.4282918496519599E-3</v>
      </c>
      <c r="E52" s="38">
        <v>69.797867999999994</v>
      </c>
      <c r="F52" s="38">
        <v>69.745388399999996</v>
      </c>
      <c r="G52" s="38">
        <v>70.414503300000007</v>
      </c>
      <c r="H52" s="3">
        <v>5451971</v>
      </c>
      <c r="I52" s="38">
        <v>382450405.48645699</v>
      </c>
      <c r="J52" s="78">
        <v>586897957.40974903</v>
      </c>
    </row>
    <row r="53" spans="1:10" x14ac:dyDescent="0.3">
      <c r="A53" s="66">
        <v>43494</v>
      </c>
      <c r="B53" s="38">
        <v>70.183675800000003</v>
      </c>
      <c r="C53" s="40">
        <v>-6.9015399999997798E-2</v>
      </c>
      <c r="D53" s="39">
        <v>-9.8238798857570105E-4</v>
      </c>
      <c r="E53" s="38">
        <v>70.306160399999996</v>
      </c>
      <c r="F53" s="38">
        <v>69.851217599999998</v>
      </c>
      <c r="G53" s="38">
        <v>70.717358700000005</v>
      </c>
      <c r="H53" s="3">
        <v>4187527</v>
      </c>
      <c r="I53" s="38">
        <v>293979998.61386698</v>
      </c>
      <c r="J53" s="78">
        <v>293072289.08445698</v>
      </c>
    </row>
    <row r="54" spans="1:10" x14ac:dyDescent="0.3">
      <c r="A54" s="66">
        <v>43495</v>
      </c>
      <c r="B54" s="38">
        <v>70.820076799999995</v>
      </c>
      <c r="C54" s="40">
        <v>0.63640100000002098</v>
      </c>
      <c r="D54" s="39">
        <v>9.0676498878963108E-3</v>
      </c>
      <c r="E54" s="38">
        <v>70.053324000000003</v>
      </c>
      <c r="F54" s="38">
        <v>69.757165731000001</v>
      </c>
      <c r="G54" s="38">
        <v>70.828789900000004</v>
      </c>
      <c r="H54" s="3">
        <v>5200226</v>
      </c>
      <c r="I54" s="38">
        <v>365800791.031923</v>
      </c>
      <c r="J54" s="78">
        <v>657673845.01834202</v>
      </c>
    </row>
    <row r="55" spans="1:10" x14ac:dyDescent="0.3">
      <c r="A55" s="66">
        <v>43496</v>
      </c>
      <c r="B55" s="38">
        <v>71.548381599999999</v>
      </c>
      <c r="C55" s="40">
        <v>0.72830479999998898</v>
      </c>
      <c r="D55" s="39">
        <v>1.02838747556962E-2</v>
      </c>
      <c r="E55" s="38">
        <v>70.936707600000005</v>
      </c>
      <c r="F55" s="38">
        <v>70.526012199999997</v>
      </c>
      <c r="G55" s="38">
        <v>71.609549000000001</v>
      </c>
      <c r="H55" s="3">
        <v>8599206</v>
      </c>
      <c r="I55" s="38">
        <v>613166274.41520298</v>
      </c>
      <c r="J55" s="78">
        <v>1272734693.5242801</v>
      </c>
    </row>
    <row r="56" spans="1:10" x14ac:dyDescent="0.3">
      <c r="A56" s="66">
        <v>43497</v>
      </c>
      <c r="B56" s="38">
        <v>71.163120599999999</v>
      </c>
      <c r="C56" s="40">
        <v>-0.38526100000000002</v>
      </c>
      <c r="D56" s="39">
        <v>-5.38462214496826E-3</v>
      </c>
      <c r="E56" s="38">
        <v>71.442499799999993</v>
      </c>
      <c r="F56" s="38">
        <v>70.831357800000006</v>
      </c>
      <c r="G56" s="38">
        <v>71.503613999999999</v>
      </c>
      <c r="H56" s="3">
        <v>5351916</v>
      </c>
      <c r="I56" s="38">
        <v>380446424.932221</v>
      </c>
      <c r="J56" s="78">
        <v>891181314.79484606</v>
      </c>
    </row>
    <row r="57" spans="1:10" x14ac:dyDescent="0.3">
      <c r="A57" s="66">
        <v>43500</v>
      </c>
      <c r="B57" s="38">
        <v>71.701074899999995</v>
      </c>
      <c r="C57" s="40">
        <v>0.537954299999996</v>
      </c>
      <c r="D57" s="39">
        <v>7.5594534846747004E-3</v>
      </c>
      <c r="E57" s="38">
        <v>71.027702199999993</v>
      </c>
      <c r="F57" s="38">
        <v>70.6866433</v>
      </c>
      <c r="G57" s="38">
        <v>71.709819999999993</v>
      </c>
      <c r="H57" s="3">
        <v>4236583</v>
      </c>
      <c r="I57" s="38">
        <v>302704807.19106799</v>
      </c>
      <c r="J57" s="78">
        <v>1195366218.3211601</v>
      </c>
    </row>
    <row r="58" spans="1:10" x14ac:dyDescent="0.3">
      <c r="A58" s="66">
        <v>43501</v>
      </c>
      <c r="B58" s="38">
        <v>72.607732200000001</v>
      </c>
      <c r="C58" s="40">
        <v>0.90665730000000599</v>
      </c>
      <c r="D58" s="39">
        <v>1.26449610590148E-2</v>
      </c>
      <c r="E58" s="38">
        <v>71.836614600000004</v>
      </c>
      <c r="F58" s="38">
        <v>71.792801100000005</v>
      </c>
      <c r="G58" s="38">
        <v>72.896901299999996</v>
      </c>
      <c r="H58" s="3">
        <v>6545577</v>
      </c>
      <c r="I58" s="38">
        <v>474857583.33228201</v>
      </c>
      <c r="J58" s="78">
        <v>1672629542.63325</v>
      </c>
    </row>
    <row r="59" spans="1:10" x14ac:dyDescent="0.3">
      <c r="A59" s="66">
        <v>43502</v>
      </c>
      <c r="B59" s="38">
        <v>72.807958799999994</v>
      </c>
      <c r="C59" s="40">
        <v>0.20022659999999301</v>
      </c>
      <c r="D59" s="39">
        <v>2.7576484478053099E-3</v>
      </c>
      <c r="E59" s="38">
        <v>72.631902800000006</v>
      </c>
      <c r="F59" s="38">
        <v>71.866059199999995</v>
      </c>
      <c r="G59" s="38">
        <v>72.807958799999994</v>
      </c>
      <c r="H59" s="3">
        <v>3682813</v>
      </c>
      <c r="I59" s="38">
        <v>266856672.22945201</v>
      </c>
      <c r="J59" s="78">
        <v>1413427182.9626601</v>
      </c>
    </row>
    <row r="60" spans="1:10" x14ac:dyDescent="0.3">
      <c r="A60" s="66">
        <v>43503</v>
      </c>
      <c r="B60" s="38">
        <v>72.653973699999995</v>
      </c>
      <c r="C60" s="40">
        <v>-0.15398510000000001</v>
      </c>
      <c r="D60" s="39">
        <v>-2.1149487300281202E-3</v>
      </c>
      <c r="E60" s="38">
        <v>72.442334500000001</v>
      </c>
      <c r="F60" s="38">
        <v>72.054329300000006</v>
      </c>
      <c r="G60" s="38">
        <v>73.055206350000006</v>
      </c>
      <c r="H60" s="3">
        <v>4827485</v>
      </c>
      <c r="I60" s="38">
        <v>350113675.11177301</v>
      </c>
      <c r="J60" s="78">
        <v>1065802275.21308</v>
      </c>
    </row>
    <row r="61" spans="1:10" x14ac:dyDescent="0.3">
      <c r="A61" s="66">
        <v>43504</v>
      </c>
      <c r="B61" s="38">
        <v>72.704937200000003</v>
      </c>
      <c r="C61" s="40">
        <v>5.09635000000088E-2</v>
      </c>
      <c r="D61" s="39">
        <v>7.0145509467170204E-4</v>
      </c>
      <c r="E61" s="38">
        <v>72.607832500000001</v>
      </c>
      <c r="F61" s="38">
        <v>72.334173800000002</v>
      </c>
      <c r="G61" s="38">
        <v>73.022734400000004</v>
      </c>
      <c r="H61" s="3">
        <v>3786588</v>
      </c>
      <c r="I61" s="38">
        <v>275081597.45153898</v>
      </c>
      <c r="J61" s="78">
        <v>791856785.78542602</v>
      </c>
    </row>
    <row r="62" spans="1:10" x14ac:dyDescent="0.3">
      <c r="A62" s="66">
        <v>43507</v>
      </c>
      <c r="B62" s="38">
        <v>74.217465599999997</v>
      </c>
      <c r="C62" s="40">
        <v>1.5125284000000101</v>
      </c>
      <c r="D62" s="39">
        <v>2.0803654583171901E-2</v>
      </c>
      <c r="E62" s="38">
        <v>73.570014</v>
      </c>
      <c r="F62" s="38">
        <v>73.499415167999999</v>
      </c>
      <c r="G62" s="38">
        <v>74.350503599999996</v>
      </c>
      <c r="H62" s="3">
        <v>6158533</v>
      </c>
      <c r="I62" s="38">
        <v>456252987.67604399</v>
      </c>
      <c r="J62" s="78">
        <v>1251832380.3250999</v>
      </c>
    </row>
    <row r="63" spans="1:10" x14ac:dyDescent="0.3">
      <c r="A63" s="66">
        <v>43508</v>
      </c>
      <c r="B63" s="38">
        <v>74.805706799999996</v>
      </c>
      <c r="C63" s="40">
        <v>0.58824119999998503</v>
      </c>
      <c r="D63" s="39">
        <v>7.9259133311065898E-3</v>
      </c>
      <c r="E63" s="38">
        <v>74.152227600000003</v>
      </c>
      <c r="F63" s="38">
        <v>73.843149600000004</v>
      </c>
      <c r="G63" s="38">
        <v>74.920507200000003</v>
      </c>
      <c r="H63" s="3">
        <v>6290259</v>
      </c>
      <c r="I63" s="38">
        <v>469579407.91267997</v>
      </c>
      <c r="J63" s="78">
        <v>1715991867.2297499</v>
      </c>
    </row>
    <row r="64" spans="1:10" x14ac:dyDescent="0.3">
      <c r="A64" s="66">
        <v>43509</v>
      </c>
      <c r="B64" s="38">
        <v>75.810434000000001</v>
      </c>
      <c r="C64" s="40">
        <v>1.0047272</v>
      </c>
      <c r="D64" s="39">
        <v>1.3431157099902001E-2</v>
      </c>
      <c r="E64" s="38">
        <v>75.242299599999996</v>
      </c>
      <c r="F64" s="38">
        <v>75.242299599999996</v>
      </c>
      <c r="G64" s="38">
        <v>75.979098899999997</v>
      </c>
      <c r="H64" s="3">
        <v>5032812</v>
      </c>
      <c r="I64" s="38">
        <v>380989554.37907797</v>
      </c>
      <c r="J64" s="78">
        <v>2105978389.4319799</v>
      </c>
    </row>
    <row r="65" spans="1:10" x14ac:dyDescent="0.3">
      <c r="A65" s="66">
        <v>43510</v>
      </c>
      <c r="B65" s="38">
        <v>74.944340400000002</v>
      </c>
      <c r="C65" s="40">
        <v>-0.86609359999999902</v>
      </c>
      <c r="D65" s="39">
        <v>-1.1424464342203899E-2</v>
      </c>
      <c r="E65" s="38">
        <v>74.882388300000002</v>
      </c>
      <c r="F65" s="38">
        <v>74.077010999999999</v>
      </c>
      <c r="G65" s="38">
        <v>75.351454200000006</v>
      </c>
      <c r="H65" s="3">
        <v>5179036</v>
      </c>
      <c r="I65" s="38">
        <v>388170306.18402803</v>
      </c>
      <c r="J65" s="78">
        <v>1711450126.1632299</v>
      </c>
    </row>
    <row r="66" spans="1:10" x14ac:dyDescent="0.3">
      <c r="A66" s="66">
        <v>43511</v>
      </c>
      <c r="B66" s="38">
        <v>75.603989999999996</v>
      </c>
      <c r="C66" s="40">
        <v>0.65964959999999495</v>
      </c>
      <c r="D66" s="39">
        <v>8.8018601068372906E-3</v>
      </c>
      <c r="E66" s="38">
        <v>75.701395000000005</v>
      </c>
      <c r="F66" s="38">
        <v>75.356049999999996</v>
      </c>
      <c r="G66" s="38">
        <v>75.958190000000002</v>
      </c>
      <c r="H66" s="3">
        <v>6111250</v>
      </c>
      <c r="I66" s="38">
        <v>461944073.16455901</v>
      </c>
      <c r="J66" s="78">
        <v>2174303074.2351899</v>
      </c>
    </row>
    <row r="67" spans="1:10" x14ac:dyDescent="0.3">
      <c r="A67" s="66">
        <v>43515</v>
      </c>
      <c r="B67" s="38">
        <v>74.576363099999995</v>
      </c>
      <c r="C67" s="40">
        <v>-1.0276269</v>
      </c>
      <c r="D67" s="39">
        <v>-1.35922310449488E-2</v>
      </c>
      <c r="E67" s="38">
        <v>74.585181399999996</v>
      </c>
      <c r="F67" s="38">
        <v>74.479361800000007</v>
      </c>
      <c r="G67" s="38">
        <v>74.999641499999996</v>
      </c>
      <c r="H67" s="3">
        <v>5105894</v>
      </c>
      <c r="I67" s="38">
        <v>381635898.04338098</v>
      </c>
      <c r="J67" s="78">
        <v>1783655665.99142</v>
      </c>
    </row>
    <row r="68" spans="1:10" x14ac:dyDescent="0.3">
      <c r="A68" s="66">
        <v>43516</v>
      </c>
      <c r="B68" s="38">
        <v>74.847544799999994</v>
      </c>
      <c r="C68" s="40">
        <v>0.27118170000001401</v>
      </c>
      <c r="D68" s="39">
        <v>3.6362955865303398E-3</v>
      </c>
      <c r="E68" s="38">
        <v>74.662278599999993</v>
      </c>
      <c r="F68" s="38">
        <v>74.415256999999997</v>
      </c>
      <c r="G68" s="38">
        <v>74.944588999999993</v>
      </c>
      <c r="H68" s="3">
        <v>6436096</v>
      </c>
      <c r="I68" s="38">
        <v>481356946.40239298</v>
      </c>
      <c r="J68" s="78">
        <v>2265801455.7193298</v>
      </c>
    </row>
    <row r="69" spans="1:10" x14ac:dyDescent="0.3">
      <c r="A69" s="66">
        <v>43517</v>
      </c>
      <c r="B69" s="38">
        <v>74.069085000000001</v>
      </c>
      <c r="C69" s="40">
        <v>-0.77845980000000703</v>
      </c>
      <c r="D69" s="39">
        <v>-1.0400605685599E-2</v>
      </c>
      <c r="E69" s="38">
        <v>73.733811000000003</v>
      </c>
      <c r="F69" s="38">
        <v>73.539704999999998</v>
      </c>
      <c r="G69" s="38">
        <v>74.247309599999994</v>
      </c>
      <c r="H69" s="3">
        <v>8579155</v>
      </c>
      <c r="I69" s="38">
        <v>634136710.73067999</v>
      </c>
      <c r="J69" s="78">
        <v>1631870208.6104901</v>
      </c>
    </row>
    <row r="70" spans="1:10" x14ac:dyDescent="0.3">
      <c r="A70" s="66">
        <v>43518</v>
      </c>
      <c r="B70" s="38">
        <v>74.737977599999994</v>
      </c>
      <c r="C70" s="40">
        <v>0.66889260000000705</v>
      </c>
      <c r="D70" s="39">
        <v>9.0306583374157607E-3</v>
      </c>
      <c r="E70" s="38">
        <v>74.244191999999998</v>
      </c>
      <c r="F70" s="38">
        <v>74.094380975999997</v>
      </c>
      <c r="G70" s="38">
        <v>74.967235200000005</v>
      </c>
      <c r="H70" s="3">
        <v>4449747</v>
      </c>
      <c r="I70" s="38">
        <v>332170907.06716102</v>
      </c>
      <c r="J70" s="78">
        <v>1963042351.1841099</v>
      </c>
    </row>
    <row r="71" spans="1:10" x14ac:dyDescent="0.3">
      <c r="A71" s="66">
        <v>43521</v>
      </c>
      <c r="B71" s="38">
        <v>74.987074800000002</v>
      </c>
      <c r="C71" s="40">
        <v>0.249097199999994</v>
      </c>
      <c r="D71" s="39">
        <v>3.3329400660688201E-3</v>
      </c>
      <c r="E71" s="38">
        <v>75.1807716</v>
      </c>
      <c r="F71" s="38">
        <v>74.802182400000007</v>
      </c>
      <c r="G71" s="38">
        <v>75.480121199999999</v>
      </c>
      <c r="H71" s="3">
        <v>6229652</v>
      </c>
      <c r="I71" s="38">
        <v>467592028.08157402</v>
      </c>
      <c r="J71" s="78">
        <v>2427695693.1112099</v>
      </c>
    </row>
    <row r="72" spans="1:10" x14ac:dyDescent="0.3">
      <c r="A72" s="66">
        <v>43522</v>
      </c>
      <c r="B72" s="38">
        <v>75.362430000000003</v>
      </c>
      <c r="C72" s="40">
        <v>0.37535519999998701</v>
      </c>
      <c r="D72" s="39">
        <v>5.0055986448478904E-3</v>
      </c>
      <c r="E72" s="38">
        <v>74.932038500000004</v>
      </c>
      <c r="F72" s="38">
        <v>74.835419999999999</v>
      </c>
      <c r="G72" s="38">
        <v>75.608367999999999</v>
      </c>
      <c r="H72" s="3">
        <v>6678802</v>
      </c>
      <c r="I72" s="38">
        <v>503097877.30419898</v>
      </c>
      <c r="J72" s="78">
        <v>2925030674.5921898</v>
      </c>
    </row>
    <row r="73" spans="1:10" x14ac:dyDescent="0.3">
      <c r="A73" s="66">
        <v>43523</v>
      </c>
      <c r="B73" s="38">
        <v>75.793408600000006</v>
      </c>
      <c r="C73" s="40">
        <v>0.43097860000001698</v>
      </c>
      <c r="D73" s="39">
        <v>5.7187460648497803E-3</v>
      </c>
      <c r="E73" s="38">
        <v>75.230477399999998</v>
      </c>
      <c r="F73" s="38">
        <v>74.8170748</v>
      </c>
      <c r="G73" s="38">
        <v>75.8373876</v>
      </c>
      <c r="H73" s="3">
        <v>4588351</v>
      </c>
      <c r="I73" s="38">
        <v>346436261.11434799</v>
      </c>
      <c r="J73" s="78">
        <v>3275563010.9951401</v>
      </c>
    </row>
    <row r="74" spans="1:10" x14ac:dyDescent="0.3">
      <c r="A74" s="66">
        <v>43524</v>
      </c>
      <c r="B74" s="38">
        <v>75.400392299999993</v>
      </c>
      <c r="C74" s="40">
        <v>-0.39301629999999899</v>
      </c>
      <c r="D74" s="39">
        <v>-5.1853625171305404E-3</v>
      </c>
      <c r="E74" s="38">
        <v>75.708220800000007</v>
      </c>
      <c r="F74" s="38">
        <v>75.356416800000005</v>
      </c>
      <c r="G74" s="38">
        <v>75.989664000000005</v>
      </c>
      <c r="H74" s="3">
        <v>4988146</v>
      </c>
      <c r="I74" s="38">
        <v>376980382.92927498</v>
      </c>
      <c r="J74" s="78">
        <v>2898321947.5015402</v>
      </c>
    </row>
    <row r="75" spans="1:10" x14ac:dyDescent="0.3">
      <c r="A75" s="66">
        <v>43525</v>
      </c>
      <c r="B75" s="38">
        <v>76.631072000000003</v>
      </c>
      <c r="C75" s="40">
        <v>1.2306796999999801</v>
      </c>
      <c r="D75" s="39">
        <v>1.6321927014695099E-2</v>
      </c>
      <c r="E75" s="38">
        <v>76.428855999999996</v>
      </c>
      <c r="F75" s="38">
        <v>75.822208000000003</v>
      </c>
      <c r="G75" s="38">
        <v>77.360808000000006</v>
      </c>
      <c r="H75" s="3">
        <v>6315062</v>
      </c>
      <c r="I75" s="38">
        <v>483209852.91474098</v>
      </c>
      <c r="J75" s="78">
        <v>3380510231.8113499</v>
      </c>
    </row>
    <row r="76" spans="1:10" x14ac:dyDescent="0.3">
      <c r="A76" s="66">
        <v>43528</v>
      </c>
      <c r="B76" s="38">
        <v>75.540474799999998</v>
      </c>
      <c r="C76" s="40">
        <v>-1.0905971999999899</v>
      </c>
      <c r="D76" s="39">
        <v>-1.4231788379523E-2</v>
      </c>
      <c r="E76" s="38">
        <v>77.022352400000003</v>
      </c>
      <c r="F76" s="38">
        <v>75.072977699999996</v>
      </c>
      <c r="G76" s="38">
        <v>77.613339300000007</v>
      </c>
      <c r="H76" s="3">
        <v>7339569</v>
      </c>
      <c r="I76" s="38">
        <v>557443809.22173703</v>
      </c>
      <c r="J76" s="78">
        <v>2834101527.64568</v>
      </c>
    </row>
    <row r="77" spans="1:10" x14ac:dyDescent="0.3">
      <c r="A77" s="66">
        <v>43529</v>
      </c>
      <c r="B77" s="38">
        <v>75.570825600000006</v>
      </c>
      <c r="C77" s="40">
        <v>3.03507999999937E-2</v>
      </c>
      <c r="D77" s="39">
        <v>4.0178195967592302E-4</v>
      </c>
      <c r="E77" s="38">
        <v>75.960001199999994</v>
      </c>
      <c r="F77" s="38">
        <v>75.570825600000006</v>
      </c>
      <c r="G77" s="38">
        <v>76.287262499999997</v>
      </c>
      <c r="H77" s="3">
        <v>4976324</v>
      </c>
      <c r="I77" s="38">
        <v>377283606.457937</v>
      </c>
      <c r="J77" s="78">
        <v>2464593410.31775</v>
      </c>
    </row>
    <row r="78" spans="1:10" x14ac:dyDescent="0.3">
      <c r="A78" s="66">
        <v>43530</v>
      </c>
      <c r="B78" s="38">
        <v>75.302592799999999</v>
      </c>
      <c r="C78" s="40">
        <v>-0.268232799999993</v>
      </c>
      <c r="D78" s="39">
        <v>-3.5494226491551398E-3</v>
      </c>
      <c r="E78" s="38">
        <v>75.718335999999994</v>
      </c>
      <c r="F78" s="38">
        <v>75.222982400000006</v>
      </c>
      <c r="G78" s="38">
        <v>76.063314399999996</v>
      </c>
      <c r="H78" s="3">
        <v>3198110</v>
      </c>
      <c r="I78" s="38">
        <v>241393837.64023501</v>
      </c>
      <c r="J78" s="78">
        <v>2223394624.6721401</v>
      </c>
    </row>
    <row r="79" spans="1:10" x14ac:dyDescent="0.3">
      <c r="A79" s="66">
        <v>43531</v>
      </c>
      <c r="B79" s="38">
        <v>76.179810000000003</v>
      </c>
      <c r="C79" s="40">
        <v>0.87721720000000403</v>
      </c>
      <c r="D79" s="39">
        <v>1.1649229692924999E-2</v>
      </c>
      <c r="E79" s="38">
        <v>75.920694999999995</v>
      </c>
      <c r="F79" s="38">
        <v>75.643709999999999</v>
      </c>
      <c r="G79" s="38">
        <v>76.313834999999997</v>
      </c>
      <c r="H79" s="3">
        <v>4321788</v>
      </c>
      <c r="I79" s="38">
        <v>328880539.76605397</v>
      </c>
      <c r="J79" s="78">
        <v>2574746390.7479601</v>
      </c>
    </row>
    <row r="80" spans="1:10" x14ac:dyDescent="0.3">
      <c r="A80" s="66">
        <v>43532</v>
      </c>
      <c r="B80" s="38">
        <v>75.458432000000002</v>
      </c>
      <c r="C80" s="40">
        <v>-0.72137800000001595</v>
      </c>
      <c r="D80" s="39">
        <v>-9.4694119084835701E-3</v>
      </c>
      <c r="E80" s="38">
        <v>75.262667199999996</v>
      </c>
      <c r="F80" s="38">
        <v>74.764356800000002</v>
      </c>
      <c r="G80" s="38">
        <v>75.529619199999999</v>
      </c>
      <c r="H80" s="3">
        <v>4669677</v>
      </c>
      <c r="I80" s="38">
        <v>351650087.18502897</v>
      </c>
      <c r="J80" s="78">
        <v>2212549496.8587999</v>
      </c>
    </row>
    <row r="81" spans="1:10" x14ac:dyDescent="0.3">
      <c r="A81" s="66">
        <v>43535</v>
      </c>
      <c r="B81" s="38">
        <v>76.305136599999997</v>
      </c>
      <c r="C81" s="40">
        <v>0.84670460000001002</v>
      </c>
      <c r="D81" s="39">
        <v>1.1220808298799701E-2</v>
      </c>
      <c r="E81" s="38">
        <v>75.922810699999999</v>
      </c>
      <c r="F81" s="38">
        <v>75.620506500000005</v>
      </c>
      <c r="G81" s="38">
        <v>76.411832200000006</v>
      </c>
      <c r="H81" s="3">
        <v>3999751</v>
      </c>
      <c r="I81" s="38">
        <v>304444997.97398102</v>
      </c>
      <c r="J81" s="78">
        <v>2515229109.8840599</v>
      </c>
    </row>
    <row r="82" spans="1:10" x14ac:dyDescent="0.3">
      <c r="A82" s="66">
        <v>43536</v>
      </c>
      <c r="B82" s="38">
        <v>75.695251499999998</v>
      </c>
      <c r="C82" s="40">
        <v>-0.60988509999998497</v>
      </c>
      <c r="D82" s="39">
        <v>-7.9927135599936194E-3</v>
      </c>
      <c r="E82" s="38">
        <v>76.005369000000002</v>
      </c>
      <c r="F82" s="38">
        <v>75.331970999999996</v>
      </c>
      <c r="G82" s="38">
        <v>76.271184000000005</v>
      </c>
      <c r="H82" s="3">
        <v>4431552</v>
      </c>
      <c r="I82" s="38">
        <v>335603491.989712</v>
      </c>
      <c r="J82" s="78">
        <v>2170912712.4042201</v>
      </c>
    </row>
    <row r="83" spans="1:10" x14ac:dyDescent="0.3">
      <c r="A83" s="66">
        <v>43537</v>
      </c>
      <c r="B83" s="38">
        <v>75.876189999999994</v>
      </c>
      <c r="C83" s="40">
        <v>0.18093849999999601</v>
      </c>
      <c r="D83" s="39">
        <v>2.3903546974805498E-3</v>
      </c>
      <c r="E83" s="38">
        <v>75.673100000000005</v>
      </c>
      <c r="F83" s="38">
        <v>75.584800000000001</v>
      </c>
      <c r="G83" s="38">
        <v>76.516364999999993</v>
      </c>
      <c r="H83" s="3">
        <v>5037858</v>
      </c>
      <c r="I83" s="38">
        <v>382957501.18743002</v>
      </c>
      <c r="J83" s="78">
        <v>2546397403.0585699</v>
      </c>
    </row>
    <row r="84" spans="1:10" x14ac:dyDescent="0.3">
      <c r="A84" s="66">
        <v>43538</v>
      </c>
      <c r="B84" s="38">
        <v>76.862576000000004</v>
      </c>
      <c r="C84" s="40">
        <v>0.98638599999999599</v>
      </c>
      <c r="D84" s="39">
        <v>1.29999410882386E-2</v>
      </c>
      <c r="E84" s="38">
        <v>76.225520000000003</v>
      </c>
      <c r="F84" s="38">
        <v>75.827359999999999</v>
      </c>
      <c r="G84" s="38">
        <v>76.871424000000005</v>
      </c>
      <c r="H84" s="3">
        <v>5906100</v>
      </c>
      <c r="I84" s="38">
        <v>452162287.12422001</v>
      </c>
      <c r="J84" s="78">
        <v>3003750534.2660298</v>
      </c>
    </row>
    <row r="85" spans="1:10" x14ac:dyDescent="0.3">
      <c r="A85" s="66">
        <v>43539</v>
      </c>
      <c r="B85" s="38">
        <v>76.644400000000005</v>
      </c>
      <c r="C85" s="40">
        <v>-0.21817600000000001</v>
      </c>
      <c r="D85" s="39">
        <v>-2.83852053045945E-3</v>
      </c>
      <c r="E85" s="38">
        <v>77.015259999999998</v>
      </c>
      <c r="F85" s="38">
        <v>75.898264999999995</v>
      </c>
      <c r="G85" s="38">
        <v>77.355479900000006</v>
      </c>
      <c r="H85" s="3">
        <v>11031386</v>
      </c>
      <c r="I85" s="38">
        <v>845637500.370103</v>
      </c>
      <c r="J85" s="78">
        <v>2152002329.8253198</v>
      </c>
    </row>
    <row r="86" spans="1:10" x14ac:dyDescent="0.3">
      <c r="A86" s="66">
        <v>43542</v>
      </c>
      <c r="B86" s="38">
        <v>77.470412999999994</v>
      </c>
      <c r="C86" s="40">
        <v>0.82601299999998901</v>
      </c>
      <c r="D86" s="39">
        <v>1.07772126861191E-2</v>
      </c>
      <c r="E86" s="38">
        <v>77.011695000000003</v>
      </c>
      <c r="F86" s="38">
        <v>76.747050000000002</v>
      </c>
      <c r="G86" s="38">
        <v>77.488056</v>
      </c>
      <c r="H86" s="3">
        <v>7750711</v>
      </c>
      <c r="I86" s="38">
        <v>598859705.41243601</v>
      </c>
      <c r="J86" s="78">
        <v>2748790458.8160601</v>
      </c>
    </row>
    <row r="87" spans="1:10" x14ac:dyDescent="0.3">
      <c r="A87" s="66">
        <v>43543</v>
      </c>
      <c r="B87" s="38">
        <v>77.266289700000002</v>
      </c>
      <c r="C87" s="40">
        <v>-0.20412329999999199</v>
      </c>
      <c r="D87" s="39">
        <v>-2.63485493487678E-3</v>
      </c>
      <c r="E87" s="38">
        <v>77.733288599999995</v>
      </c>
      <c r="F87" s="38">
        <v>76.913837700000002</v>
      </c>
      <c r="G87" s="38">
        <v>78.059306699999993</v>
      </c>
      <c r="H87" s="3">
        <v>6642156</v>
      </c>
      <c r="I87" s="38">
        <v>513468393.12204301</v>
      </c>
      <c r="J87" s="78">
        <v>2232143732.9070902</v>
      </c>
    </row>
    <row r="88" spans="1:10" x14ac:dyDescent="0.3">
      <c r="A88" s="66">
        <v>43544</v>
      </c>
      <c r="B88" s="38">
        <v>75.970781500000001</v>
      </c>
      <c r="C88" s="40">
        <v>-1.2955082</v>
      </c>
      <c r="D88" s="39">
        <v>-1.6766797073213199E-2</v>
      </c>
      <c r="E88" s="38">
        <v>76.680625000000006</v>
      </c>
      <c r="F88" s="38">
        <v>75.444971499999994</v>
      </c>
      <c r="G88" s="38">
        <v>76.750732999999997</v>
      </c>
      <c r="H88" s="3">
        <v>5991484</v>
      </c>
      <c r="I88" s="38">
        <v>455975679.84322202</v>
      </c>
      <c r="J88" s="78">
        <v>1764059003.27178</v>
      </c>
    </row>
    <row r="89" spans="1:10" x14ac:dyDescent="0.3">
      <c r="A89" s="66">
        <v>43545</v>
      </c>
      <c r="B89" s="38">
        <v>77.385432800000004</v>
      </c>
      <c r="C89" s="40">
        <v>1.4146513000000001</v>
      </c>
      <c r="D89" s="39">
        <v>1.8620991808541602E-2</v>
      </c>
      <c r="E89" s="38">
        <v>76.708387200000004</v>
      </c>
      <c r="F89" s="38">
        <v>76.347882400000003</v>
      </c>
      <c r="G89" s="38">
        <v>77.482153600000004</v>
      </c>
      <c r="H89" s="3">
        <v>10386937</v>
      </c>
      <c r="I89" s="38">
        <v>795975140.08149505</v>
      </c>
      <c r="J89" s="78">
        <v>2565932121.1927099</v>
      </c>
    </row>
    <row r="90" spans="1:10" x14ac:dyDescent="0.3">
      <c r="A90" s="66">
        <v>43546</v>
      </c>
      <c r="B90" s="38">
        <v>72.651028600000004</v>
      </c>
      <c r="C90" s="40">
        <v>-4.7344042000000099</v>
      </c>
      <c r="D90" s="39">
        <v>-6.1179527317963299E-2</v>
      </c>
      <c r="E90" s="38">
        <v>75.311688000000004</v>
      </c>
      <c r="F90" s="38">
        <v>72.615671000000006</v>
      </c>
      <c r="G90" s="38">
        <v>75.930446000000003</v>
      </c>
      <c r="H90" s="3">
        <v>21659776</v>
      </c>
      <c r="I90" s="38">
        <v>1598833258.18063</v>
      </c>
      <c r="J90" s="78">
        <v>980697766.30200005</v>
      </c>
    </row>
    <row r="91" spans="1:10" x14ac:dyDescent="0.3">
      <c r="A91" s="66">
        <v>43549</v>
      </c>
      <c r="B91" s="38">
        <v>72.787953000000002</v>
      </c>
      <c r="C91" s="40">
        <v>0.13692440000001199</v>
      </c>
      <c r="D91" s="39">
        <v>1.8846863236291801E-3</v>
      </c>
      <c r="E91" s="38">
        <v>72.036467999999999</v>
      </c>
      <c r="F91" s="38">
        <v>71.514848999999998</v>
      </c>
      <c r="G91" s="38">
        <v>73.574802000000005</v>
      </c>
      <c r="H91" s="3">
        <v>15558297</v>
      </c>
      <c r="I91" s="38">
        <v>1128088191.0243199</v>
      </c>
      <c r="J91" s="78">
        <v>2108963471.2329299</v>
      </c>
    </row>
    <row r="92" spans="1:10" x14ac:dyDescent="0.3">
      <c r="A92" s="66">
        <v>43550</v>
      </c>
      <c r="B92" s="38">
        <v>74.0230964</v>
      </c>
      <c r="C92" s="40">
        <v>1.2351433999999999</v>
      </c>
      <c r="D92" s="39">
        <v>1.69690635481946E-2</v>
      </c>
      <c r="E92" s="38">
        <v>74.245041400000005</v>
      </c>
      <c r="F92" s="38">
        <v>73.605839799999998</v>
      </c>
      <c r="G92" s="38">
        <v>74.653420199999999</v>
      </c>
      <c r="H92" s="3">
        <v>9611895</v>
      </c>
      <c r="I92" s="38">
        <v>712380729.032184</v>
      </c>
      <c r="J92" s="78">
        <v>2830122602.6790199</v>
      </c>
    </row>
    <row r="93" spans="1:10" x14ac:dyDescent="0.3">
      <c r="A93" s="66">
        <v>43551</v>
      </c>
      <c r="B93" s="38">
        <v>73.877811699999995</v>
      </c>
      <c r="C93" s="40">
        <v>-0.14528470000000501</v>
      </c>
      <c r="D93" s="39">
        <v>-1.9626941733824101E-3</v>
      </c>
      <c r="E93" s="38">
        <v>74.411289699999998</v>
      </c>
      <c r="F93" s="38">
        <v>72.944225200000005</v>
      </c>
      <c r="G93" s="38">
        <v>74.509094000000005</v>
      </c>
      <c r="H93" s="3">
        <v>6485079</v>
      </c>
      <c r="I93" s="38">
        <v>477675831.02744001</v>
      </c>
      <c r="J93" s="78">
        <v>2356750389.1171899</v>
      </c>
    </row>
    <row r="94" spans="1:10" x14ac:dyDescent="0.3">
      <c r="A94" s="66">
        <v>43552</v>
      </c>
      <c r="B94" s="38">
        <v>74.902330800000001</v>
      </c>
      <c r="C94" s="40">
        <v>1.02451910000001</v>
      </c>
      <c r="D94" s="39">
        <v>1.3867751039518201E-2</v>
      </c>
      <c r="E94" s="38">
        <v>74.8042911</v>
      </c>
      <c r="F94" s="38">
        <v>74.599299000000002</v>
      </c>
      <c r="G94" s="38">
        <v>75.5083944</v>
      </c>
      <c r="H94" s="3">
        <v>6032651</v>
      </c>
      <c r="I94" s="38">
        <v>452672890.52645499</v>
      </c>
      <c r="J94" s="78">
        <v>2815095617.5837798</v>
      </c>
    </row>
    <row r="95" spans="1:10" x14ac:dyDescent="0.3">
      <c r="A95" s="66">
        <v>43553</v>
      </c>
      <c r="B95" s="38">
        <v>75.073215000000005</v>
      </c>
      <c r="C95" s="40">
        <v>0.17088419999998899</v>
      </c>
      <c r="D95" s="39">
        <v>2.2814270020017702E-3</v>
      </c>
      <c r="E95" s="38">
        <v>75.420900000000003</v>
      </c>
      <c r="F95" s="38">
        <v>74.761189999999999</v>
      </c>
      <c r="G95" s="38">
        <v>75.643775000000005</v>
      </c>
      <c r="H95" s="3">
        <v>6492022</v>
      </c>
      <c r="I95" s="38">
        <v>488383935.84094799</v>
      </c>
      <c r="J95" s="78">
        <v>3304206013.4110899</v>
      </c>
    </row>
    <row r="96" spans="1:10" x14ac:dyDescent="0.3">
      <c r="A96" s="66">
        <v>43556</v>
      </c>
      <c r="B96" s="38">
        <v>76.016637000000003</v>
      </c>
      <c r="C96" s="40">
        <v>0.94342200000001197</v>
      </c>
      <c r="D96" s="39">
        <v>1.25666923948843E-2</v>
      </c>
      <c r="E96" s="38">
        <v>75.847176000000005</v>
      </c>
      <c r="F96" s="38">
        <v>75.543930000000003</v>
      </c>
      <c r="G96" s="38">
        <v>76.096907999999999</v>
      </c>
      <c r="H96" s="3">
        <v>6737429</v>
      </c>
      <c r="I96" s="38">
        <v>511056543.0995</v>
      </c>
      <c r="J96" s="78">
        <v>3816745094.2619801</v>
      </c>
    </row>
    <row r="97" spans="1:10" x14ac:dyDescent="0.3">
      <c r="A97" s="66">
        <v>43557</v>
      </c>
      <c r="B97" s="38">
        <v>75.317098999999999</v>
      </c>
      <c r="C97" s="40">
        <v>-0.69953799999999</v>
      </c>
      <c r="D97" s="39">
        <v>-9.202432883212E-3</v>
      </c>
      <c r="E97" s="38">
        <v>75.879499999999993</v>
      </c>
      <c r="F97" s="38">
        <v>75.129632000000001</v>
      </c>
      <c r="G97" s="38">
        <v>76.111602000000005</v>
      </c>
      <c r="H97" s="3">
        <v>4433849</v>
      </c>
      <c r="I97" s="38">
        <v>334363235.92918599</v>
      </c>
      <c r="J97" s="78">
        <v>3485805331.9009099</v>
      </c>
    </row>
    <row r="98" spans="1:10" x14ac:dyDescent="0.3">
      <c r="A98" s="66">
        <v>43558</v>
      </c>
      <c r="B98" s="38">
        <v>75.190970500000006</v>
      </c>
      <c r="C98" s="40">
        <v>-0.12612850000002099</v>
      </c>
      <c r="D98" s="39">
        <v>-1.6746330073071599E-3</v>
      </c>
      <c r="E98" s="38">
        <v>75.573734999999999</v>
      </c>
      <c r="F98" s="38">
        <v>74.995137499999998</v>
      </c>
      <c r="G98" s="38">
        <v>75.653848499999995</v>
      </c>
      <c r="H98" s="3">
        <v>4080926</v>
      </c>
      <c r="I98" s="38">
        <v>307128540.03940898</v>
      </c>
      <c r="J98" s="78">
        <v>3782976659.4430199</v>
      </c>
    </row>
    <row r="99" spans="1:10" x14ac:dyDescent="0.3">
      <c r="A99" s="66">
        <v>43559</v>
      </c>
      <c r="B99" s="38">
        <v>76.007505600000002</v>
      </c>
      <c r="C99" s="40">
        <v>0.81653510000000995</v>
      </c>
      <c r="D99" s="39">
        <v>1.0859483453535299E-2</v>
      </c>
      <c r="E99" s="38">
        <v>75.303402300000002</v>
      </c>
      <c r="F99" s="38">
        <v>75.187537199999994</v>
      </c>
      <c r="G99" s="38">
        <v>76.096632600000007</v>
      </c>
      <c r="H99" s="3">
        <v>3660677</v>
      </c>
      <c r="I99" s="38">
        <v>277337454.075638</v>
      </c>
      <c r="J99" s="78">
        <v>4065073911.1466699</v>
      </c>
    </row>
    <row r="100" spans="1:10" x14ac:dyDescent="0.3">
      <c r="A100" s="66">
        <v>43560</v>
      </c>
      <c r="B100" s="38">
        <v>76.154595999999998</v>
      </c>
      <c r="C100" s="40">
        <v>0.14709039999999601</v>
      </c>
      <c r="D100" s="39">
        <v>1.9352088828448E-3</v>
      </c>
      <c r="E100" s="38">
        <v>76.689639999999997</v>
      </c>
      <c r="F100" s="38">
        <v>75.842487000000006</v>
      </c>
      <c r="G100" s="38">
        <v>76.832318400000005</v>
      </c>
      <c r="H100" s="3">
        <v>7367351</v>
      </c>
      <c r="I100" s="38">
        <v>561179102.19282198</v>
      </c>
      <c r="J100" s="78">
        <v>4628396678.8260899</v>
      </c>
    </row>
    <row r="101" spans="1:10" x14ac:dyDescent="0.3">
      <c r="A101" s="66">
        <v>43563</v>
      </c>
      <c r="B101" s="38">
        <v>75.255491399999997</v>
      </c>
      <c r="C101" s="40">
        <v>-0.89910460000000103</v>
      </c>
      <c r="D101" s="39">
        <v>-1.1806307790011799E-2</v>
      </c>
      <c r="E101" s="38">
        <v>75.504181799999998</v>
      </c>
      <c r="F101" s="38">
        <v>75.113382599999994</v>
      </c>
      <c r="G101" s="38">
        <v>75.752872199999999</v>
      </c>
      <c r="H101" s="3">
        <v>4705846</v>
      </c>
      <c r="I101" s="38">
        <v>354402122.91524202</v>
      </c>
      <c r="J101" s="78">
        <v>4255517093.6722798</v>
      </c>
    </row>
    <row r="102" spans="1:10" x14ac:dyDescent="0.3">
      <c r="A102" s="66">
        <v>43564</v>
      </c>
      <c r="B102" s="38">
        <v>74.842325599999995</v>
      </c>
      <c r="C102" s="40">
        <v>-0.41316579999998698</v>
      </c>
      <c r="D102" s="39">
        <v>-5.4901747674985903E-3</v>
      </c>
      <c r="E102" s="38">
        <v>74.789044399999995</v>
      </c>
      <c r="F102" s="38">
        <v>74.567039399999999</v>
      </c>
      <c r="G102" s="38">
        <v>75.126491999999999</v>
      </c>
      <c r="H102" s="3">
        <v>3804527</v>
      </c>
      <c r="I102" s="38">
        <v>284734386.24717599</v>
      </c>
      <c r="J102" s="78">
        <v>3970016102.9812002</v>
      </c>
    </row>
    <row r="103" spans="1:10" x14ac:dyDescent="0.3">
      <c r="A103" s="66">
        <v>43565</v>
      </c>
      <c r="B103" s="38">
        <v>75.295350400000004</v>
      </c>
      <c r="C103" s="40">
        <v>0.45302479999998002</v>
      </c>
      <c r="D103" s="39">
        <v>6.0530561599756103E-3</v>
      </c>
      <c r="E103" s="38">
        <v>75.082451199999994</v>
      </c>
      <c r="F103" s="38">
        <v>75.011484800000005</v>
      </c>
      <c r="G103" s="38">
        <v>75.410670800000005</v>
      </c>
      <c r="H103" s="3">
        <v>3918379</v>
      </c>
      <c r="I103" s="38">
        <v>294754667.05770701</v>
      </c>
      <c r="J103" s="78">
        <v>4260568370.1641202</v>
      </c>
    </row>
    <row r="104" spans="1:10" x14ac:dyDescent="0.3">
      <c r="A104" s="66">
        <v>43566</v>
      </c>
      <c r="B104" s="38">
        <v>75.55565</v>
      </c>
      <c r="C104" s="40">
        <v>0.26029960000001001</v>
      </c>
      <c r="D104" s="39">
        <v>3.4570474619905699E-3</v>
      </c>
      <c r="E104" s="38">
        <v>75.466761000000005</v>
      </c>
      <c r="F104" s="38">
        <v>74.918938092999994</v>
      </c>
      <c r="G104" s="38">
        <v>75.600094499999997</v>
      </c>
      <c r="H104" s="3">
        <v>3347649</v>
      </c>
      <c r="I104" s="38">
        <v>252458807.52395901</v>
      </c>
      <c r="J104" s="78">
        <v>4521720450.8427</v>
      </c>
    </row>
    <row r="105" spans="1:10" x14ac:dyDescent="0.3">
      <c r="A105" s="66">
        <v>43567</v>
      </c>
      <c r="B105" s="38">
        <v>76.318950400000006</v>
      </c>
      <c r="C105" s="40">
        <v>0.763300399999991</v>
      </c>
      <c r="D105" s="39">
        <v>1.0102492666001699E-2</v>
      </c>
      <c r="E105" s="38">
        <v>75.487088</v>
      </c>
      <c r="F105" s="38">
        <v>75.478238399999995</v>
      </c>
      <c r="G105" s="38">
        <v>76.5401904</v>
      </c>
      <c r="H105" s="3">
        <v>6037028</v>
      </c>
      <c r="I105" s="38">
        <v>460274705.83718699</v>
      </c>
      <c r="J105" s="78">
        <v>4962003525.1261396</v>
      </c>
    </row>
    <row r="106" spans="1:10" x14ac:dyDescent="0.3">
      <c r="A106" s="66">
        <v>43570</v>
      </c>
      <c r="B106" s="38">
        <v>76.793320300000005</v>
      </c>
      <c r="C106" s="40">
        <v>0.474369900000013</v>
      </c>
      <c r="D106" s="39">
        <v>6.2156240031311198E-3</v>
      </c>
      <c r="E106" s="38">
        <v>76.846384900000004</v>
      </c>
      <c r="F106" s="38">
        <v>76.447339107999994</v>
      </c>
      <c r="G106" s="38">
        <v>77.158404747999995</v>
      </c>
      <c r="H106" s="3">
        <v>5035211</v>
      </c>
      <c r="I106" s="38">
        <v>386643393.67165798</v>
      </c>
      <c r="J106" s="78">
        <v>5345563048.4095097</v>
      </c>
    </row>
    <row r="107" spans="1:10" x14ac:dyDescent="0.3">
      <c r="A107" s="66">
        <v>43571</v>
      </c>
      <c r="B107" s="38">
        <v>77.836455999999998</v>
      </c>
      <c r="C107" s="40">
        <v>1.0431356999999899</v>
      </c>
      <c r="D107" s="39">
        <v>1.35836775376412E-2</v>
      </c>
      <c r="E107" s="38">
        <v>77.12724</v>
      </c>
      <c r="F107" s="38">
        <v>77.12724</v>
      </c>
      <c r="G107" s="38">
        <v>77.969434000000007</v>
      </c>
      <c r="H107" s="3">
        <v>4652727</v>
      </c>
      <c r="I107" s="38">
        <v>361773747.628227</v>
      </c>
      <c r="J107" s="78">
        <v>5720090086.9685698</v>
      </c>
    </row>
    <row r="108" spans="1:10" x14ac:dyDescent="0.3">
      <c r="A108" s="66">
        <v>43572</v>
      </c>
      <c r="B108" s="38">
        <v>78.564203899999995</v>
      </c>
      <c r="C108" s="40">
        <v>0.72774790000001099</v>
      </c>
      <c r="D108" s="39">
        <v>9.3497049762904308E-3</v>
      </c>
      <c r="E108" s="38">
        <v>77.873568500000005</v>
      </c>
      <c r="F108" s="38">
        <v>77.430853499999998</v>
      </c>
      <c r="G108" s="38">
        <v>78.776707099999996</v>
      </c>
      <c r="H108" s="3">
        <v>5694880</v>
      </c>
      <c r="I108" s="38">
        <v>446121739.15755498</v>
      </c>
      <c r="J108" s="78">
        <v>6159178822.7028599</v>
      </c>
    </row>
    <row r="109" spans="1:10" x14ac:dyDescent="0.3">
      <c r="A109" s="66">
        <v>43573</v>
      </c>
      <c r="B109" s="38">
        <v>79.437060000000002</v>
      </c>
      <c r="C109" s="40">
        <v>0.87285609999999303</v>
      </c>
      <c r="D109" s="39">
        <v>1.11100992140263E-2</v>
      </c>
      <c r="E109" s="38">
        <v>79.045218000000006</v>
      </c>
      <c r="F109" s="38">
        <v>78.991784999999993</v>
      </c>
      <c r="G109" s="38">
        <v>80.149500000000003</v>
      </c>
      <c r="H109" s="3">
        <v>7016564</v>
      </c>
      <c r="I109" s="38">
        <v>558349342.37638497</v>
      </c>
      <c r="J109" s="78">
        <v>6753143623.7515697</v>
      </c>
    </row>
    <row r="110" spans="1:10" x14ac:dyDescent="0.3">
      <c r="A110" s="66">
        <v>43577</v>
      </c>
      <c r="B110" s="38">
        <v>77.618486399999995</v>
      </c>
      <c r="C110" s="40">
        <v>-1.8185736000000099</v>
      </c>
      <c r="D110" s="39">
        <v>-2.2893264176695498E-2</v>
      </c>
      <c r="E110" s="38">
        <v>78.498091500000001</v>
      </c>
      <c r="F110" s="38">
        <v>77.565177000000006</v>
      </c>
      <c r="G110" s="38">
        <v>78.755753600000006</v>
      </c>
      <c r="H110" s="3">
        <v>5390519</v>
      </c>
      <c r="I110" s="38">
        <v>420506741.00157797</v>
      </c>
      <c r="J110" s="78">
        <v>6317015664.5534496</v>
      </c>
    </row>
    <row r="111" spans="1:10" x14ac:dyDescent="0.3">
      <c r="A111" s="66">
        <v>43578</v>
      </c>
      <c r="B111" s="38">
        <v>77.888764100000003</v>
      </c>
      <c r="C111" s="40">
        <v>0.27027770000002199</v>
      </c>
      <c r="D111" s="39">
        <v>3.4821305147226199E-3</v>
      </c>
      <c r="E111" s="38">
        <v>78.013485900000006</v>
      </c>
      <c r="F111" s="38">
        <v>77.513886004</v>
      </c>
      <c r="G111" s="38">
        <v>78.102572899999998</v>
      </c>
      <c r="H111" s="3">
        <v>7513959</v>
      </c>
      <c r="I111" s="38">
        <v>584305441.67151403</v>
      </c>
      <c r="J111" s="78">
        <v>6918242509.1463699</v>
      </c>
    </row>
    <row r="112" spans="1:10" x14ac:dyDescent="0.3">
      <c r="A112" s="66">
        <v>43579</v>
      </c>
      <c r="B112" s="38">
        <v>79.259313000000006</v>
      </c>
      <c r="C112" s="40">
        <v>1.37054889999999</v>
      </c>
      <c r="D112" s="39">
        <v>1.7596233755107001E-2</v>
      </c>
      <c r="E112" s="38">
        <v>78.613688999999994</v>
      </c>
      <c r="F112" s="38">
        <v>78.398481000000004</v>
      </c>
      <c r="G112" s="38">
        <v>79.648570469999996</v>
      </c>
      <c r="H112" s="3">
        <v>8062966</v>
      </c>
      <c r="I112" s="38">
        <v>638761605.50409901</v>
      </c>
      <c r="J112" s="78">
        <v>7602278233.0160303</v>
      </c>
    </row>
    <row r="113" spans="1:10" x14ac:dyDescent="0.3">
      <c r="A113" s="66">
        <v>43580</v>
      </c>
      <c r="B113" s="38">
        <v>78.670033200000006</v>
      </c>
      <c r="C113" s="40">
        <v>-0.58927980000000002</v>
      </c>
      <c r="D113" s="39">
        <v>-7.4348335570357501E-3</v>
      </c>
      <c r="E113" s="38">
        <v>79.424747999999994</v>
      </c>
      <c r="F113" s="38">
        <v>78.607140299999998</v>
      </c>
      <c r="G113" s="38">
        <v>79.550533799999997</v>
      </c>
      <c r="H113" s="3">
        <v>7069867</v>
      </c>
      <c r="I113" s="38">
        <v>559130071.28157103</v>
      </c>
      <c r="J113" s="78">
        <v>7058154331.5487099</v>
      </c>
    </row>
    <row r="114" spans="1:10" x14ac:dyDescent="0.3">
      <c r="A114" s="66">
        <v>43581</v>
      </c>
      <c r="B114" s="38">
        <v>79.215836199999998</v>
      </c>
      <c r="C114" s="40">
        <v>0.54580300000000603</v>
      </c>
      <c r="D114" s="39">
        <v>6.9378768229629599E-3</v>
      </c>
      <c r="E114" s="38">
        <v>78.892909000000003</v>
      </c>
      <c r="F114" s="38">
        <v>78.336756600000001</v>
      </c>
      <c r="G114" s="38">
        <v>79.780958799999993</v>
      </c>
      <c r="H114" s="3">
        <v>6219557</v>
      </c>
      <c r="I114" s="38">
        <v>493118025.24632901</v>
      </c>
      <c r="J114" s="78">
        <v>7539881521.5075502</v>
      </c>
    </row>
    <row r="115" spans="1:10" x14ac:dyDescent="0.3">
      <c r="A115" s="66">
        <v>43584</v>
      </c>
      <c r="B115" s="38">
        <v>78.908852999999993</v>
      </c>
      <c r="C115" s="40">
        <v>-0.30698320000000501</v>
      </c>
      <c r="D115" s="39">
        <v>-3.87527563585834E-3</v>
      </c>
      <c r="E115" s="38">
        <v>78.837328999999997</v>
      </c>
      <c r="F115" s="38">
        <v>78.792626499999997</v>
      </c>
      <c r="G115" s="38">
        <v>79.127895249999995</v>
      </c>
      <c r="H115" s="3">
        <v>5008453</v>
      </c>
      <c r="I115" s="38">
        <v>395448574.92405897</v>
      </c>
      <c r="J115" s="78">
        <v>7119468678.0957499</v>
      </c>
    </row>
    <row r="116" spans="1:10" x14ac:dyDescent="0.3">
      <c r="A116" s="66">
        <v>43585</v>
      </c>
      <c r="B116" s="38">
        <v>78.314497799999998</v>
      </c>
      <c r="C116" s="40">
        <v>-0.59435520000000996</v>
      </c>
      <c r="D116" s="39">
        <v>-7.5321738614044899E-3</v>
      </c>
      <c r="E116" s="38">
        <v>78.724661400000002</v>
      </c>
      <c r="F116" s="38">
        <v>77.806251599999996</v>
      </c>
      <c r="G116" s="38">
        <v>78.822744</v>
      </c>
      <c r="H116" s="3">
        <v>7614083</v>
      </c>
      <c r="I116" s="38">
        <v>595569890.11491799</v>
      </c>
      <c r="J116" s="78">
        <v>6504866820.9312801</v>
      </c>
    </row>
    <row r="117" spans="1:10" x14ac:dyDescent="0.3">
      <c r="A117" s="66">
        <v>43586</v>
      </c>
      <c r="B117" s="38">
        <v>76.737905999999995</v>
      </c>
      <c r="C117" s="40">
        <v>-1.5765917999999901</v>
      </c>
      <c r="D117" s="39">
        <v>-2.0131544532486199E-2</v>
      </c>
      <c r="E117" s="38">
        <v>78.372718199999994</v>
      </c>
      <c r="F117" s="38">
        <v>76.711105799999999</v>
      </c>
      <c r="G117" s="38">
        <v>78.569253000000003</v>
      </c>
      <c r="H117" s="3">
        <v>6524576</v>
      </c>
      <c r="I117" s="38">
        <v>505373727.19243097</v>
      </c>
      <c r="J117" s="78">
        <v>6011749083.9808302</v>
      </c>
    </row>
    <row r="118" spans="1:10" x14ac:dyDescent="0.3">
      <c r="A118" s="66">
        <v>43587</v>
      </c>
      <c r="B118" s="38">
        <v>76.297037900000007</v>
      </c>
      <c r="C118" s="40">
        <v>-0.44086810000001703</v>
      </c>
      <c r="D118" s="39">
        <v>-5.7451150673829597E-3</v>
      </c>
      <c r="E118" s="38">
        <v>77.138121699999999</v>
      </c>
      <c r="F118" s="38">
        <v>76.042028450000004</v>
      </c>
      <c r="G118" s="38">
        <v>77.200755599999994</v>
      </c>
      <c r="H118" s="3">
        <v>6813740</v>
      </c>
      <c r="I118" s="38">
        <v>520639835.24360502</v>
      </c>
      <c r="J118" s="78">
        <v>5500732461.8364801</v>
      </c>
    </row>
    <row r="119" spans="1:10" x14ac:dyDescent="0.3">
      <c r="A119" s="66">
        <v>43588</v>
      </c>
      <c r="B119" s="38">
        <v>76.518101999999999</v>
      </c>
      <c r="C119" s="40">
        <v>0.22106410000000701</v>
      </c>
      <c r="D119" s="39">
        <v>2.8974139243747301E-3</v>
      </c>
      <c r="E119" s="38">
        <v>76.696674000000002</v>
      </c>
      <c r="F119" s="38">
        <v>76.513637700000004</v>
      </c>
      <c r="G119" s="38">
        <v>77.053818000000007</v>
      </c>
      <c r="H119" s="3">
        <v>6798283</v>
      </c>
      <c r="I119" s="38">
        <v>521370608.845788</v>
      </c>
      <c r="J119" s="78">
        <v>6010361059.8838396</v>
      </c>
    </row>
    <row r="120" spans="1:10" x14ac:dyDescent="0.3">
      <c r="A120" s="66">
        <v>43591</v>
      </c>
      <c r="B120" s="38">
        <v>74.636367000000007</v>
      </c>
      <c r="C120" s="40">
        <v>-1.8817350000000099</v>
      </c>
      <c r="D120" s="39">
        <v>-2.45920239893039E-2</v>
      </c>
      <c r="E120" s="38">
        <v>74.814987000000002</v>
      </c>
      <c r="F120" s="38">
        <v>74.002266000000006</v>
      </c>
      <c r="G120" s="38">
        <v>74.904297</v>
      </c>
      <c r="H120" s="3">
        <v>12836646</v>
      </c>
      <c r="I120" s="38">
        <v>955700440.68156898</v>
      </c>
      <c r="J120" s="78">
        <v>5056276199.0853205</v>
      </c>
    </row>
    <row r="121" spans="1:10" x14ac:dyDescent="0.3">
      <c r="A121" s="66">
        <v>43592</v>
      </c>
      <c r="B121" s="38">
        <v>73.762696399999996</v>
      </c>
      <c r="C121" s="40">
        <v>-0.87367059999998298</v>
      </c>
      <c r="D121" s="39">
        <v>-1.17056956965762E-2</v>
      </c>
      <c r="E121" s="38">
        <v>74.191653200000005</v>
      </c>
      <c r="F121" s="38">
        <v>73.128197799999995</v>
      </c>
      <c r="G121" s="38">
        <v>74.736785800000007</v>
      </c>
      <c r="H121" s="3">
        <v>9811257</v>
      </c>
      <c r="I121" s="38">
        <v>725401279.79153299</v>
      </c>
      <c r="J121" s="78">
        <v>4334045353.3677797</v>
      </c>
    </row>
    <row r="122" spans="1:10" x14ac:dyDescent="0.3">
      <c r="A122" s="66">
        <v>43593</v>
      </c>
      <c r="B122" s="38">
        <v>73.961616599999999</v>
      </c>
      <c r="C122" s="40">
        <v>0.198920199999989</v>
      </c>
      <c r="D122" s="39">
        <v>2.6967587914802599E-3</v>
      </c>
      <c r="E122" s="38">
        <v>73.657799400000002</v>
      </c>
      <c r="F122" s="38">
        <v>73.398661200000006</v>
      </c>
      <c r="G122" s="38">
        <v>75.0517842</v>
      </c>
      <c r="H122" s="3">
        <v>9501257</v>
      </c>
      <c r="I122" s="38">
        <v>706310942.28016198</v>
      </c>
      <c r="J122" s="78">
        <v>5039968314.0573301</v>
      </c>
    </row>
    <row r="123" spans="1:10" x14ac:dyDescent="0.3">
      <c r="A123" s="66">
        <v>43594</v>
      </c>
      <c r="B123" s="38">
        <v>73.957584600000004</v>
      </c>
      <c r="C123" s="40">
        <v>-4.0319999999951497E-3</v>
      </c>
      <c r="D123" s="39">
        <v>-5.4514762999314297E-5</v>
      </c>
      <c r="E123" s="38">
        <v>73.271306699999997</v>
      </c>
      <c r="F123" s="38">
        <v>72.670145085000001</v>
      </c>
      <c r="G123" s="38">
        <v>73.984322700000007</v>
      </c>
      <c r="H123" s="3">
        <v>6336567</v>
      </c>
      <c r="I123" s="38">
        <v>465753351.615004</v>
      </c>
      <c r="J123" s="78">
        <v>5492692807.81353</v>
      </c>
    </row>
    <row r="124" spans="1:10" x14ac:dyDescent="0.3">
      <c r="A124" s="66">
        <v>43595</v>
      </c>
      <c r="B124" s="38">
        <v>74.7348085</v>
      </c>
      <c r="C124" s="40">
        <v>0.77722389999999597</v>
      </c>
      <c r="D124" s="39">
        <v>1.05090492638938E-2</v>
      </c>
      <c r="E124" s="38">
        <v>73.693239399999996</v>
      </c>
      <c r="F124" s="38">
        <v>73.1680037</v>
      </c>
      <c r="G124" s="38">
        <v>75.019682099999997</v>
      </c>
      <c r="H124" s="3">
        <v>5450504</v>
      </c>
      <c r="I124" s="38">
        <v>404323512.619344</v>
      </c>
      <c r="J124" s="78">
        <v>5890607038.7111397</v>
      </c>
    </row>
    <row r="125" spans="1:10" x14ac:dyDescent="0.3">
      <c r="A125" s="66">
        <v>43598</v>
      </c>
      <c r="B125" s="38">
        <v>73.536705900000001</v>
      </c>
      <c r="C125" s="40">
        <v>-1.1981025999999999</v>
      </c>
      <c r="D125" s="39">
        <v>-1.6031386499103701E-2</v>
      </c>
      <c r="E125" s="38">
        <v>72.752599500000002</v>
      </c>
      <c r="F125" s="38">
        <v>72.458559600000001</v>
      </c>
      <c r="G125" s="38">
        <v>73.625808899999996</v>
      </c>
      <c r="H125" s="3">
        <v>6445267</v>
      </c>
      <c r="I125" s="38">
        <v>472341327.22077203</v>
      </c>
      <c r="J125" s="78">
        <v>5423559271.1670399</v>
      </c>
    </row>
    <row r="126" spans="1:10" x14ac:dyDescent="0.3">
      <c r="A126" s="66">
        <v>43599</v>
      </c>
      <c r="B126" s="38">
        <v>74.6855154</v>
      </c>
      <c r="C126" s="40">
        <v>1.1488095</v>
      </c>
      <c r="D126" s="39">
        <v>1.56222594681114E-2</v>
      </c>
      <c r="E126" s="38">
        <v>73.891083600000002</v>
      </c>
      <c r="F126" s="38">
        <v>73.248397199999999</v>
      </c>
      <c r="G126" s="38">
        <v>74.980080000000001</v>
      </c>
      <c r="H126" s="3">
        <v>7529248</v>
      </c>
      <c r="I126" s="38">
        <v>560933332.82527399</v>
      </c>
      <c r="J126" s="78">
        <v>5994170683.5644503</v>
      </c>
    </row>
    <row r="127" spans="1:10" x14ac:dyDescent="0.3">
      <c r="A127" s="66">
        <v>43600</v>
      </c>
      <c r="B127" s="38">
        <v>75.009168599999995</v>
      </c>
      <c r="C127" s="40">
        <v>0.32365320000001002</v>
      </c>
      <c r="D127" s="39">
        <v>4.3335471177589199E-3</v>
      </c>
      <c r="E127" s="38">
        <v>74.259166199999996</v>
      </c>
      <c r="F127" s="38">
        <v>74.053808399999994</v>
      </c>
      <c r="G127" s="38">
        <v>75.437741399999993</v>
      </c>
      <c r="H127" s="3">
        <v>4862202</v>
      </c>
      <c r="I127" s="38">
        <v>364489505.21045202</v>
      </c>
      <c r="J127" s="78">
        <v>6360271849.9118404</v>
      </c>
    </row>
    <row r="128" spans="1:10" x14ac:dyDescent="0.3">
      <c r="A128" s="66">
        <v>43601</v>
      </c>
      <c r="B128" s="38">
        <v>75.438185200000007</v>
      </c>
      <c r="C128" s="40">
        <v>0.42901659999999697</v>
      </c>
      <c r="D128" s="39">
        <v>5.7195221331915597E-3</v>
      </c>
      <c r="E128" s="38">
        <v>75.644055899999998</v>
      </c>
      <c r="F128" s="38">
        <v>75.366578000000004</v>
      </c>
      <c r="G128" s="38">
        <v>76.440685999999999</v>
      </c>
      <c r="H128" s="3">
        <v>6745317</v>
      </c>
      <c r="I128" s="38">
        <v>510922206.92190301</v>
      </c>
      <c r="J128" s="78">
        <v>6887079420.9729204</v>
      </c>
    </row>
    <row r="129" spans="1:10" x14ac:dyDescent="0.3">
      <c r="A129" s="66">
        <v>43602</v>
      </c>
      <c r="B129" s="38">
        <v>75.806856600000003</v>
      </c>
      <c r="C129" s="40">
        <v>0.368671399999982</v>
      </c>
      <c r="D129" s="39">
        <v>4.8870661326564204E-3</v>
      </c>
      <c r="E129" s="38">
        <v>74.856693800000002</v>
      </c>
      <c r="F129" s="38">
        <v>74.847729999999999</v>
      </c>
      <c r="G129" s="38">
        <v>76.653935700000005</v>
      </c>
      <c r="H129" s="3">
        <v>5068366</v>
      </c>
      <c r="I129" s="38">
        <v>385309486.52064002</v>
      </c>
      <c r="J129" s="78">
        <v>7282314537.8246498</v>
      </c>
    </row>
    <row r="130" spans="1:10" x14ac:dyDescent="0.3">
      <c r="A130" s="66">
        <v>43605</v>
      </c>
      <c r="B130" s="38">
        <v>74.172291000000001</v>
      </c>
      <c r="C130" s="40">
        <v>-1.6345656</v>
      </c>
      <c r="D130" s="39">
        <v>-2.15622395296628E-2</v>
      </c>
      <c r="E130" s="38">
        <v>75.022788000000006</v>
      </c>
      <c r="F130" s="38">
        <v>74.069336100000001</v>
      </c>
      <c r="G130" s="38">
        <v>75.022788000000006</v>
      </c>
      <c r="H130" s="3">
        <v>7182345</v>
      </c>
      <c r="I130" s="38">
        <v>534431498.290398</v>
      </c>
      <c r="J130" s="78">
        <v>6738784005.3273697</v>
      </c>
    </row>
    <row r="131" spans="1:10" x14ac:dyDescent="0.3">
      <c r="A131" s="66">
        <v>43606</v>
      </c>
      <c r="B131" s="38">
        <v>74.959840799999995</v>
      </c>
      <c r="C131" s="40">
        <v>0.78754980000000796</v>
      </c>
      <c r="D131" s="39">
        <v>1.0617843798299401E-2</v>
      </c>
      <c r="E131" s="38">
        <v>74.708899200000005</v>
      </c>
      <c r="F131" s="38">
        <v>73.947112200000007</v>
      </c>
      <c r="G131" s="38">
        <v>75.103235999999995</v>
      </c>
      <c r="H131" s="3">
        <v>5762586</v>
      </c>
      <c r="I131" s="38">
        <v>430155554.18811297</v>
      </c>
      <c r="J131" s="78">
        <v>7176165653.2146502</v>
      </c>
    </row>
    <row r="132" spans="1:10" x14ac:dyDescent="0.3">
      <c r="A132" s="66">
        <v>43607</v>
      </c>
      <c r="B132" s="38">
        <v>74.605440000000002</v>
      </c>
      <c r="C132" s="40">
        <v>-0.35440079999999302</v>
      </c>
      <c r="D132" s="39">
        <v>-4.7278755693407701E-3</v>
      </c>
      <c r="E132" s="38">
        <v>74.417133000000007</v>
      </c>
      <c r="F132" s="38">
        <v>74.210892000000001</v>
      </c>
      <c r="G132" s="38">
        <v>74.730977999999993</v>
      </c>
      <c r="H132" s="3">
        <v>5237761</v>
      </c>
      <c r="I132" s="38">
        <v>390263070.01243597</v>
      </c>
      <c r="J132" s="78">
        <v>6789746013.9597797</v>
      </c>
    </row>
    <row r="133" spans="1:10" x14ac:dyDescent="0.3">
      <c r="A133" s="66">
        <v>43608</v>
      </c>
      <c r="B133" s="38">
        <v>73.917348000000004</v>
      </c>
      <c r="C133" s="40">
        <v>-0.68809199999999704</v>
      </c>
      <c r="D133" s="39">
        <v>-9.2230807833852003E-3</v>
      </c>
      <c r="E133" s="38">
        <v>73.792124999999999</v>
      </c>
      <c r="F133" s="38">
        <v>73.335955499999997</v>
      </c>
      <c r="G133" s="38">
        <v>74.293017000000006</v>
      </c>
      <c r="H133" s="3">
        <v>9704192</v>
      </c>
      <c r="I133" s="38">
        <v>716515955.159446</v>
      </c>
      <c r="J133" s="78">
        <v>6056193225.3762102</v>
      </c>
    </row>
    <row r="134" spans="1:10" x14ac:dyDescent="0.3">
      <c r="A134" s="66">
        <v>43609</v>
      </c>
      <c r="B134" s="38">
        <v>73.344232000000005</v>
      </c>
      <c r="C134" s="40">
        <v>-0.57311599999999896</v>
      </c>
      <c r="D134" s="39">
        <v>-7.7534708090447003E-3</v>
      </c>
      <c r="E134" s="38">
        <v>73.379940000000005</v>
      </c>
      <c r="F134" s="38">
        <v>73.281743000000006</v>
      </c>
      <c r="G134" s="38">
        <v>74.245858999999996</v>
      </c>
      <c r="H134" s="3">
        <v>5998980</v>
      </c>
      <c r="I134" s="38">
        <v>441451456.45828497</v>
      </c>
      <c r="J134" s="78">
        <v>5602892768.8123798</v>
      </c>
    </row>
    <row r="135" spans="1:10" x14ac:dyDescent="0.3">
      <c r="A135" s="66">
        <v>43613</v>
      </c>
      <c r="B135" s="38">
        <v>72.760071999999994</v>
      </c>
      <c r="C135" s="40">
        <v>-0.584160000000011</v>
      </c>
      <c r="D135" s="39">
        <v>-7.9646344923212393E-3</v>
      </c>
      <c r="E135" s="38">
        <v>74.238570999999993</v>
      </c>
      <c r="F135" s="38">
        <v>72.697347800000003</v>
      </c>
      <c r="G135" s="38">
        <v>74.543231399999996</v>
      </c>
      <c r="H135" s="3">
        <v>7927485</v>
      </c>
      <c r="I135" s="38">
        <v>581137523.95794702</v>
      </c>
      <c r="J135" s="78">
        <v>5042843762.5011301</v>
      </c>
    </row>
    <row r="136" spans="1:10" x14ac:dyDescent="0.3">
      <c r="A136" s="66">
        <v>43614</v>
      </c>
      <c r="B136" s="38">
        <v>70.868638500000003</v>
      </c>
      <c r="C136" s="40">
        <v>-1.89143349999999</v>
      </c>
      <c r="D136" s="39">
        <v>-2.5995486920353701E-2</v>
      </c>
      <c r="E136" s="38">
        <v>72.521970499999995</v>
      </c>
      <c r="F136" s="38">
        <v>69.817335</v>
      </c>
      <c r="G136" s="38">
        <v>72.656752999999995</v>
      </c>
      <c r="H136" s="3">
        <v>10116913</v>
      </c>
      <c r="I136" s="38">
        <v>715446533.71058702</v>
      </c>
      <c r="J136" s="78">
        <v>4341410443.2724199</v>
      </c>
    </row>
    <row r="137" spans="1:10" x14ac:dyDescent="0.3">
      <c r="A137" s="66">
        <v>43615</v>
      </c>
      <c r="B137" s="38">
        <v>71.212732200000005</v>
      </c>
      <c r="C137" s="40">
        <v>0.344093700000002</v>
      </c>
      <c r="D137" s="39">
        <v>4.8553733680096302E-3</v>
      </c>
      <c r="E137" s="38">
        <v>70.907252400000004</v>
      </c>
      <c r="F137" s="38">
        <v>70.628726700000001</v>
      </c>
      <c r="G137" s="38">
        <v>71.635013099999995</v>
      </c>
      <c r="H137" s="3">
        <v>6177832</v>
      </c>
      <c r="I137" s="38">
        <v>439987319.01518297</v>
      </c>
      <c r="J137" s="78">
        <v>4781011236.4009399</v>
      </c>
    </row>
    <row r="138" spans="1:10" x14ac:dyDescent="0.3">
      <c r="A138" s="66">
        <v>43616</v>
      </c>
      <c r="B138" s="38">
        <v>69.078869999999995</v>
      </c>
      <c r="C138" s="40">
        <v>-2.13386220000001</v>
      </c>
      <c r="D138" s="39">
        <v>-2.9964616355500701E-2</v>
      </c>
      <c r="E138" s="38">
        <v>69.849000000000004</v>
      </c>
      <c r="F138" s="38">
        <v>69.016184999999993</v>
      </c>
      <c r="G138" s="38">
        <v>70.081829999999997</v>
      </c>
      <c r="H138" s="3">
        <v>8891080</v>
      </c>
      <c r="I138" s="38">
        <v>617728631.402125</v>
      </c>
      <c r="J138" s="78">
        <v>4147478400.7715001</v>
      </c>
    </row>
    <row r="139" spans="1:10" x14ac:dyDescent="0.3">
      <c r="A139" s="66">
        <v>43619</v>
      </c>
      <c r="B139" s="38">
        <v>69.3594528</v>
      </c>
      <c r="C139" s="40">
        <v>0.28058280000000502</v>
      </c>
      <c r="D139" s="39">
        <v>4.0617746063304899E-3</v>
      </c>
      <c r="E139" s="38">
        <v>68.718883199999993</v>
      </c>
      <c r="F139" s="38">
        <v>68.5765344</v>
      </c>
      <c r="G139" s="38">
        <v>69.911054399999998</v>
      </c>
      <c r="H139" s="3">
        <v>11665482</v>
      </c>
      <c r="I139" s="38">
        <v>810009133.75034904</v>
      </c>
      <c r="J139" s="78">
        <v>4930532398.51684</v>
      </c>
    </row>
    <row r="140" spans="1:10" x14ac:dyDescent="0.3">
      <c r="A140" s="66">
        <v>43620</v>
      </c>
      <c r="B140" s="38">
        <v>72.544672199999994</v>
      </c>
      <c r="C140" s="40">
        <v>3.18521940000001</v>
      </c>
      <c r="D140" s="39">
        <v>4.5923364032076197E-2</v>
      </c>
      <c r="E140" s="38">
        <v>70.482633000000007</v>
      </c>
      <c r="F140" s="38">
        <v>70.020451800000004</v>
      </c>
      <c r="G140" s="38">
        <v>72.571336500000001</v>
      </c>
      <c r="H140" s="3">
        <v>7526860</v>
      </c>
      <c r="I140" s="38">
        <v>540383800.06891</v>
      </c>
      <c r="J140" s="78">
        <v>5466094731.1067495</v>
      </c>
    </row>
    <row r="141" spans="1:10" x14ac:dyDescent="0.3">
      <c r="A141" s="66">
        <v>43621</v>
      </c>
      <c r="B141" s="38">
        <v>73.732472000000001</v>
      </c>
      <c r="C141" s="40">
        <v>1.1877997999999901</v>
      </c>
      <c r="D141" s="39">
        <v>1.6373356774227601E-2</v>
      </c>
      <c r="E141" s="38">
        <v>73.349191500000003</v>
      </c>
      <c r="F141" s="38">
        <v>73.028305500000002</v>
      </c>
      <c r="G141" s="38">
        <v>73.892915000000002</v>
      </c>
      <c r="H141" s="3">
        <v>8173198</v>
      </c>
      <c r="I141" s="38">
        <v>601972449.38240802</v>
      </c>
      <c r="J141" s="78">
        <v>6083687932.5250397</v>
      </c>
    </row>
    <row r="142" spans="1:10" x14ac:dyDescent="0.3">
      <c r="A142" s="66">
        <v>43622</v>
      </c>
      <c r="B142" s="38">
        <v>73.133150000000001</v>
      </c>
      <c r="C142" s="40">
        <v>-0.59932200000000102</v>
      </c>
      <c r="D142" s="39">
        <v>-8.1283318427191904E-3</v>
      </c>
      <c r="E142" s="38">
        <v>73.372640000000004</v>
      </c>
      <c r="F142" s="38">
        <v>72.804959999999994</v>
      </c>
      <c r="G142" s="38">
        <v>73.674220000000005</v>
      </c>
      <c r="H142" s="3">
        <v>4952974</v>
      </c>
      <c r="I142" s="38">
        <v>362275342.73225403</v>
      </c>
      <c r="J142" s="78">
        <v>5691722745.7287502</v>
      </c>
    </row>
    <row r="143" spans="1:10" x14ac:dyDescent="0.3">
      <c r="A143" s="66">
        <v>43623</v>
      </c>
      <c r="B143" s="38">
        <v>73.611827300000002</v>
      </c>
      <c r="C143" s="40">
        <v>0.47867730000000103</v>
      </c>
      <c r="D143" s="39">
        <v>6.5452848673959903E-3</v>
      </c>
      <c r="E143" s="38">
        <v>73.329417699999993</v>
      </c>
      <c r="F143" s="38">
        <v>73.082309300000006</v>
      </c>
      <c r="G143" s="38">
        <v>73.850110400000005</v>
      </c>
      <c r="H143" s="3">
        <v>3891114</v>
      </c>
      <c r="I143" s="38">
        <v>286026860.37386602</v>
      </c>
      <c r="J143" s="78">
        <v>5949066403.5395803</v>
      </c>
    </row>
    <row r="144" spans="1:10" x14ac:dyDescent="0.3">
      <c r="A144" s="66">
        <v>43626</v>
      </c>
      <c r="B144" s="38">
        <v>73.002371600000004</v>
      </c>
      <c r="C144" s="40">
        <v>-0.60945569999999805</v>
      </c>
      <c r="D144" s="39">
        <v>-8.2793176362298809E-3</v>
      </c>
      <c r="E144" s="38">
        <v>74.036675000000002</v>
      </c>
      <c r="F144" s="38">
        <v>72.887449000000004</v>
      </c>
      <c r="G144" s="38">
        <v>74.434483999999998</v>
      </c>
      <c r="H144" s="3">
        <v>4419758</v>
      </c>
      <c r="I144" s="38">
        <v>324128517.07046402</v>
      </c>
      <c r="J144" s="78">
        <v>5634981861.1116505</v>
      </c>
    </row>
    <row r="145" spans="1:10" x14ac:dyDescent="0.3">
      <c r="A145" s="66">
        <v>43627</v>
      </c>
      <c r="B145" s="38">
        <v>73.4927694</v>
      </c>
      <c r="C145" s="40">
        <v>0.490397799999997</v>
      </c>
      <c r="D145" s="39">
        <v>6.71755984431603E-3</v>
      </c>
      <c r="E145" s="38">
        <v>73.837018499999999</v>
      </c>
      <c r="F145" s="38">
        <v>73.373606249999995</v>
      </c>
      <c r="G145" s="38">
        <v>74.441661150000002</v>
      </c>
      <c r="H145" s="3">
        <v>3939370</v>
      </c>
      <c r="I145" s="38">
        <v>290357049.24001497</v>
      </c>
      <c r="J145" s="78">
        <v>5916861131.7094698</v>
      </c>
    </row>
    <row r="146" spans="1:10" x14ac:dyDescent="0.3">
      <c r="A146" s="66">
        <v>43628</v>
      </c>
      <c r="B146" s="38">
        <v>73.208527399999994</v>
      </c>
      <c r="C146" s="40">
        <v>-0.28424200000000599</v>
      </c>
      <c r="D146" s="39">
        <v>-3.8676185741886898E-3</v>
      </c>
      <c r="E146" s="38">
        <v>73.961610399999998</v>
      </c>
      <c r="F146" s="38">
        <v>73.111069599999993</v>
      </c>
      <c r="G146" s="38">
        <v>74.440039600000006</v>
      </c>
      <c r="H146" s="3">
        <v>4026188</v>
      </c>
      <c r="I146" s="38">
        <v>296138323.84901297</v>
      </c>
      <c r="J146" s="78">
        <v>5642776386.2665997</v>
      </c>
    </row>
    <row r="147" spans="1:10" x14ac:dyDescent="0.3">
      <c r="A147" s="66">
        <v>43629</v>
      </c>
      <c r="B147" s="38">
        <v>74.155381199999994</v>
      </c>
      <c r="C147" s="40">
        <v>0.94685380000001396</v>
      </c>
      <c r="D147" s="39">
        <v>1.29336545021122E-2</v>
      </c>
      <c r="E147" s="38">
        <v>73.747398000000004</v>
      </c>
      <c r="F147" s="38">
        <v>73.654271399999999</v>
      </c>
      <c r="G147" s="38">
        <v>74.425891800000002</v>
      </c>
      <c r="H147" s="3">
        <v>3383394</v>
      </c>
      <c r="I147" s="38">
        <v>250587409.19619</v>
      </c>
      <c r="J147" s="78">
        <v>5899350623.3856497</v>
      </c>
    </row>
    <row r="148" spans="1:10" x14ac:dyDescent="0.3">
      <c r="A148" s="66">
        <v>43630</v>
      </c>
      <c r="B148" s="38">
        <v>74.453512000000003</v>
      </c>
      <c r="C148" s="40">
        <v>0.29813079999999598</v>
      </c>
      <c r="D148" s="39">
        <v>4.0203528749441003E-3</v>
      </c>
      <c r="E148" s="38">
        <v>74.515973000000002</v>
      </c>
      <c r="F148" s="38">
        <v>74.096592000000001</v>
      </c>
      <c r="G148" s="38">
        <v>74.823816500000007</v>
      </c>
      <c r="H148" s="3">
        <v>4355606</v>
      </c>
      <c r="I148" s="38">
        <v>324203109.51143402</v>
      </c>
      <c r="J148" s="78">
        <v>5610932597.4824495</v>
      </c>
    </row>
    <row r="149" spans="1:10" x14ac:dyDescent="0.3">
      <c r="A149" s="66">
        <v>43633</v>
      </c>
      <c r="B149" s="38">
        <v>73.201065</v>
      </c>
      <c r="C149" s="40">
        <v>-1.2524470000000001</v>
      </c>
      <c r="D149" s="39">
        <v>-1.6821865971883301E-2</v>
      </c>
      <c r="E149" s="38">
        <v>74.297610000000006</v>
      </c>
      <c r="F149" s="38">
        <v>73.111914999999996</v>
      </c>
      <c r="G149" s="38">
        <v>74.404589999999999</v>
      </c>
      <c r="H149" s="3">
        <v>5101891</v>
      </c>
      <c r="I149" s="38">
        <v>375110741.35242897</v>
      </c>
      <c r="J149" s="78">
        <v>5230791321.4690399</v>
      </c>
    </row>
    <row r="150" spans="1:10" x14ac:dyDescent="0.3">
      <c r="A150" s="66">
        <v>43634</v>
      </c>
      <c r="B150" s="38">
        <v>75.328794000000002</v>
      </c>
      <c r="C150" s="40">
        <v>2.127729</v>
      </c>
      <c r="D150" s="39">
        <v>2.90669131658126E-2</v>
      </c>
      <c r="E150" s="38">
        <v>73.899066000000005</v>
      </c>
      <c r="F150" s="38">
        <v>73.720349999999996</v>
      </c>
      <c r="G150" s="38">
        <v>75.637079099999994</v>
      </c>
      <c r="H150" s="3">
        <v>6456476</v>
      </c>
      <c r="I150" s="38">
        <v>485257497.29465598</v>
      </c>
      <c r="J150" s="78">
        <v>5728253020.6130104</v>
      </c>
    </row>
    <row r="151" spans="1:10" x14ac:dyDescent="0.3">
      <c r="A151" s="66">
        <v>43635</v>
      </c>
      <c r="B151" s="38">
        <v>74.438872500000002</v>
      </c>
      <c r="C151" s="40">
        <v>-0.88992150000000003</v>
      </c>
      <c r="D151" s="39">
        <v>-1.1813829118251899E-2</v>
      </c>
      <c r="E151" s="38">
        <v>74.5992435</v>
      </c>
      <c r="F151" s="38">
        <v>74.073582999999999</v>
      </c>
      <c r="G151" s="38">
        <v>74.750704999999996</v>
      </c>
      <c r="H151" s="3">
        <v>6217785</v>
      </c>
      <c r="I151" s="38">
        <v>462393835.042871</v>
      </c>
      <c r="J151" s="78">
        <v>5248999692.9178696</v>
      </c>
    </row>
    <row r="152" spans="1:10" x14ac:dyDescent="0.3">
      <c r="A152" s="66">
        <v>43636</v>
      </c>
      <c r="B152" s="38">
        <v>75.493658400000001</v>
      </c>
      <c r="C152" s="40">
        <v>1.0547858999999999</v>
      </c>
      <c r="D152" s="39">
        <v>1.4169826390102801E-2</v>
      </c>
      <c r="E152" s="38">
        <v>75.192533999999995</v>
      </c>
      <c r="F152" s="38">
        <v>74.767417199999997</v>
      </c>
      <c r="G152" s="38">
        <v>75.874492200000006</v>
      </c>
      <c r="H152" s="3">
        <v>6163840</v>
      </c>
      <c r="I152" s="38">
        <v>464495319.04262501</v>
      </c>
      <c r="J152" s="78">
        <v>5682329168.3379202</v>
      </c>
    </row>
    <row r="153" spans="1:10" x14ac:dyDescent="0.3">
      <c r="A153" s="66">
        <v>43637</v>
      </c>
      <c r="B153" s="38">
        <v>75.444564999999997</v>
      </c>
      <c r="C153" s="40">
        <v>-4.9093400000003798E-2</v>
      </c>
      <c r="D153" s="39">
        <v>-6.5029833022377205E-4</v>
      </c>
      <c r="E153" s="38">
        <v>74.925471200000004</v>
      </c>
      <c r="F153" s="38">
        <v>74.432772</v>
      </c>
      <c r="G153" s="38">
        <v>75.444564999999997</v>
      </c>
      <c r="H153" s="3">
        <v>9289833</v>
      </c>
      <c r="I153" s="38">
        <v>698892050.29788494</v>
      </c>
      <c r="J153" s="78">
        <v>6343752209.8253202</v>
      </c>
    </row>
    <row r="154" spans="1:10" x14ac:dyDescent="0.3">
      <c r="A154" s="66">
        <v>43640</v>
      </c>
      <c r="B154" s="38">
        <v>74.148750000000007</v>
      </c>
      <c r="C154" s="40">
        <v>-1.2958149999999999</v>
      </c>
      <c r="D154" s="39">
        <v>-1.7175723658821598E-2</v>
      </c>
      <c r="E154" s="38">
        <v>75.465000000000003</v>
      </c>
      <c r="F154" s="38">
        <v>74.0302875</v>
      </c>
      <c r="G154" s="38">
        <v>76.210875000000001</v>
      </c>
      <c r="H154" s="3">
        <v>8043728</v>
      </c>
      <c r="I154" s="38">
        <v>599978125.803303</v>
      </c>
      <c r="J154" s="78">
        <v>5727046224.7703505</v>
      </c>
    </row>
    <row r="155" spans="1:10" x14ac:dyDescent="0.3">
      <c r="A155" s="66">
        <v>43641</v>
      </c>
      <c r="B155" s="38">
        <v>72.696511799999996</v>
      </c>
      <c r="C155" s="40">
        <v>-1.4522382</v>
      </c>
      <c r="D155" s="39">
        <v>-1.9585471096950299E-2</v>
      </c>
      <c r="E155" s="38">
        <v>74.438693999999998</v>
      </c>
      <c r="F155" s="38">
        <v>72.291762399999996</v>
      </c>
      <c r="G155" s="38">
        <v>74.517884100000003</v>
      </c>
      <c r="H155" s="3">
        <v>7339868</v>
      </c>
      <c r="I155" s="38">
        <v>535760553.09886903</v>
      </c>
      <c r="J155" s="78">
        <v>5206884122.3577499</v>
      </c>
    </row>
    <row r="156" spans="1:10" x14ac:dyDescent="0.3">
      <c r="A156" s="66">
        <v>43642</v>
      </c>
      <c r="B156" s="38">
        <v>72.615932999999998</v>
      </c>
      <c r="C156" s="40">
        <v>-8.0578799999997799E-2</v>
      </c>
      <c r="D156" s="39">
        <v>-1.1084273234688801E-3</v>
      </c>
      <c r="E156" s="38">
        <v>73.143728999999993</v>
      </c>
      <c r="F156" s="38">
        <v>72.519170399999993</v>
      </c>
      <c r="G156" s="38">
        <v>73.618745399999995</v>
      </c>
      <c r="H156" s="3">
        <v>5838460</v>
      </c>
      <c r="I156" s="38">
        <v>425786220.39963198</v>
      </c>
      <c r="J156" s="78">
        <v>4779736841.6572399</v>
      </c>
    </row>
    <row r="157" spans="1:10" x14ac:dyDescent="0.3">
      <c r="A157" s="66">
        <v>43643</v>
      </c>
      <c r="B157" s="38">
        <v>73.592355600000005</v>
      </c>
      <c r="C157" s="40">
        <v>0.97642259999999204</v>
      </c>
      <c r="D157" s="39">
        <v>1.34463961235614E-2</v>
      </c>
      <c r="E157" s="38">
        <v>72.950203799999997</v>
      </c>
      <c r="F157" s="38">
        <v>72.950203799999997</v>
      </c>
      <c r="G157" s="38">
        <v>73.689118199999996</v>
      </c>
      <c r="H157" s="3">
        <v>11436707</v>
      </c>
      <c r="I157" s="38">
        <v>838212665.39736998</v>
      </c>
      <c r="J157" s="78">
        <v>5617949507.0546103</v>
      </c>
    </row>
    <row r="158" spans="1:10" x14ac:dyDescent="0.3">
      <c r="A158" s="66">
        <v>43644</v>
      </c>
      <c r="B158" s="38">
        <v>73.847457000000006</v>
      </c>
      <c r="C158" s="40">
        <v>0.25510140000001502</v>
      </c>
      <c r="D158" s="39">
        <v>3.4664116662684302E-3</v>
      </c>
      <c r="E158" s="38">
        <v>73.882643400000006</v>
      </c>
      <c r="F158" s="38">
        <v>72.7214922</v>
      </c>
      <c r="G158" s="38">
        <v>74.551185000000004</v>
      </c>
      <c r="H158" s="3">
        <v>12443841</v>
      </c>
      <c r="I158" s="38">
        <v>916881885.31304395</v>
      </c>
      <c r="J158" s="78">
        <v>6534831392.36765</v>
      </c>
    </row>
    <row r="159" spans="1:10" x14ac:dyDescent="0.3">
      <c r="A159" s="66">
        <v>43647</v>
      </c>
      <c r="B159" s="38">
        <v>75.684363300000001</v>
      </c>
      <c r="C159" s="40">
        <v>1.8369063000000001</v>
      </c>
      <c r="D159" s="39">
        <v>2.4874333858239599E-2</v>
      </c>
      <c r="E159" s="38">
        <v>75.259020899999996</v>
      </c>
      <c r="F159" s="38">
        <v>75.232437000000004</v>
      </c>
      <c r="G159" s="38">
        <v>76.455296399999995</v>
      </c>
      <c r="H159" s="3">
        <v>6607555</v>
      </c>
      <c r="I159" s="38">
        <v>501185018.825948</v>
      </c>
      <c r="J159" s="78">
        <v>7084080844.1661396</v>
      </c>
    </row>
    <row r="160" spans="1:10" x14ac:dyDescent="0.3">
      <c r="A160" s="66">
        <v>43648</v>
      </c>
      <c r="B160" s="38">
        <v>75.299198399999995</v>
      </c>
      <c r="C160" s="40">
        <v>-0.38516490000000703</v>
      </c>
      <c r="D160" s="39">
        <v>-5.0890948038140697E-3</v>
      </c>
      <c r="E160" s="38">
        <v>75.653714399999998</v>
      </c>
      <c r="F160" s="38">
        <v>74.643343799999997</v>
      </c>
      <c r="G160" s="38">
        <v>75.751206300000007</v>
      </c>
      <c r="H160" s="3">
        <v>7189294</v>
      </c>
      <c r="I160" s="38">
        <v>540845458.09577501</v>
      </c>
      <c r="J160" s="78">
        <v>6544514490.6431303</v>
      </c>
    </row>
    <row r="161" spans="1:10" x14ac:dyDescent="0.3">
      <c r="A161" s="66">
        <v>43649</v>
      </c>
      <c r="B161" s="38">
        <v>76.438711999999995</v>
      </c>
      <c r="C161" s="40">
        <v>1.1395135999999999</v>
      </c>
      <c r="D161" s="39">
        <v>1.51331438343705E-2</v>
      </c>
      <c r="E161" s="38">
        <v>75.667230799999999</v>
      </c>
      <c r="F161" s="38">
        <v>75.481011199999998</v>
      </c>
      <c r="G161" s="38">
        <v>76.518609076000004</v>
      </c>
      <c r="H161" s="3">
        <v>4012837</v>
      </c>
      <c r="I161" s="38">
        <v>306045331.931162</v>
      </c>
      <c r="J161" s="78">
        <v>6854030381.6583405</v>
      </c>
    </row>
    <row r="162" spans="1:10" x14ac:dyDescent="0.3">
      <c r="A162" s="66">
        <v>43651</v>
      </c>
      <c r="B162" s="38">
        <v>77.352278999999996</v>
      </c>
      <c r="C162" s="40">
        <v>0.91356700000000002</v>
      </c>
      <c r="D162" s="39">
        <v>1.1951627337729099E-2</v>
      </c>
      <c r="E162" s="38">
        <v>76.443510000000003</v>
      </c>
      <c r="F162" s="38">
        <v>76.104949000000005</v>
      </c>
      <c r="G162" s="38">
        <v>77.432464499999995</v>
      </c>
      <c r="H162" s="3">
        <v>6440908</v>
      </c>
      <c r="I162" s="38">
        <v>495933291.402803</v>
      </c>
      <c r="J162" s="78">
        <v>7382349422.64293</v>
      </c>
    </row>
    <row r="163" spans="1:10" x14ac:dyDescent="0.3">
      <c r="A163" s="66">
        <v>43654</v>
      </c>
      <c r="B163" s="38">
        <v>78.901155200000005</v>
      </c>
      <c r="C163" s="40">
        <v>1.54887620000001</v>
      </c>
      <c r="D163" s="39">
        <v>2.00236660124779E-2</v>
      </c>
      <c r="E163" s="38">
        <v>76.743144400000006</v>
      </c>
      <c r="F163" s="38">
        <v>76.662887799999993</v>
      </c>
      <c r="G163" s="38">
        <v>78.936824799999997</v>
      </c>
      <c r="H163" s="3">
        <v>7051999</v>
      </c>
      <c r="I163" s="38">
        <v>552941077.89117706</v>
      </c>
      <c r="J163" s="78">
        <v>7941836385.3131504</v>
      </c>
    </row>
    <row r="164" spans="1:10" x14ac:dyDescent="0.3">
      <c r="A164" s="66">
        <v>43655</v>
      </c>
      <c r="B164" s="38">
        <v>78.5651352</v>
      </c>
      <c r="C164" s="40">
        <v>-0.33602000000000498</v>
      </c>
      <c r="D164" s="39">
        <v>-4.2587462648456201E-3</v>
      </c>
      <c r="E164" s="38">
        <v>78.618678000000003</v>
      </c>
      <c r="F164" s="38">
        <v>78.368811600000001</v>
      </c>
      <c r="G164" s="38">
        <v>79.243343999999993</v>
      </c>
      <c r="H164" s="3">
        <v>6219722</v>
      </c>
      <c r="I164" s="38">
        <v>489870360.23104602</v>
      </c>
      <c r="J164" s="78">
        <v>7457665865.04286</v>
      </c>
    </row>
    <row r="165" spans="1:10" x14ac:dyDescent="0.3">
      <c r="A165" s="66">
        <v>43656</v>
      </c>
      <c r="B165" s="38">
        <v>77.731536800000001</v>
      </c>
      <c r="C165" s="40">
        <v>-0.83359839999999996</v>
      </c>
      <c r="D165" s="39">
        <v>-1.06102840385617E-2</v>
      </c>
      <c r="E165" s="38">
        <v>78.656065600000005</v>
      </c>
      <c r="F165" s="38">
        <v>77.687088299999999</v>
      </c>
      <c r="G165" s="38">
        <v>79.064991800000001</v>
      </c>
      <c r="H165" s="3">
        <v>5985455</v>
      </c>
      <c r="I165" s="38">
        <v>467352848.239959</v>
      </c>
      <c r="J165" s="78">
        <v>6961815470.2422504</v>
      </c>
    </row>
    <row r="166" spans="1:10" x14ac:dyDescent="0.3">
      <c r="A166" s="66">
        <v>43657</v>
      </c>
      <c r="B166" s="38">
        <v>78.465971699999997</v>
      </c>
      <c r="C166" s="40">
        <v>0.73443490000001099</v>
      </c>
      <c r="D166" s="39">
        <v>9.4483517274292599E-3</v>
      </c>
      <c r="E166" s="38">
        <v>77.950508299999996</v>
      </c>
      <c r="F166" s="38">
        <v>77.675002000000006</v>
      </c>
      <c r="G166" s="38">
        <v>78.474858999999995</v>
      </c>
      <c r="H166" s="3">
        <v>3942358</v>
      </c>
      <c r="I166" s="38">
        <v>308424441.35825801</v>
      </c>
      <c r="J166" s="78">
        <v>7268360392.9296198</v>
      </c>
    </row>
    <row r="167" spans="1:10" x14ac:dyDescent="0.3">
      <c r="A167" s="66">
        <v>43658</v>
      </c>
      <c r="B167" s="38">
        <v>79.084196800000001</v>
      </c>
      <c r="C167" s="40">
        <v>0.61822509999998898</v>
      </c>
      <c r="D167" s="39">
        <v>7.8788943360525495E-3</v>
      </c>
      <c r="E167" s="38">
        <v>78.250050200000004</v>
      </c>
      <c r="F167" s="38">
        <v>78.099193900000003</v>
      </c>
      <c r="G167" s="38">
        <v>79.252800899999997</v>
      </c>
      <c r="H167" s="3">
        <v>4240956</v>
      </c>
      <c r="I167" s="38">
        <v>334633621.00920302</v>
      </c>
      <c r="J167" s="78">
        <v>7592035001.7230396</v>
      </c>
    </row>
    <row r="168" spans="1:10" x14ac:dyDescent="0.3">
      <c r="A168" s="66">
        <v>43661</v>
      </c>
      <c r="B168" s="38">
        <v>79.488663200000005</v>
      </c>
      <c r="C168" s="40">
        <v>0.404466400000004</v>
      </c>
      <c r="D168" s="39">
        <v>5.1143770356912102E-3</v>
      </c>
      <c r="E168" s="38">
        <v>79.115560400000007</v>
      </c>
      <c r="F168" s="38">
        <v>79.115560400000007</v>
      </c>
      <c r="G168" s="38">
        <v>79.835115799999997</v>
      </c>
      <c r="H168" s="3">
        <v>3751294</v>
      </c>
      <c r="I168" s="38">
        <v>298327736.19242901</v>
      </c>
      <c r="J168" s="78">
        <v>7898490430.6454296</v>
      </c>
    </row>
    <row r="169" spans="1:10" x14ac:dyDescent="0.3">
      <c r="A169" s="66">
        <v>43662</v>
      </c>
      <c r="B169" s="38">
        <v>79.043604000000002</v>
      </c>
      <c r="C169" s="40">
        <v>-0.44505920000000299</v>
      </c>
      <c r="D169" s="39">
        <v>-5.5990273591618603E-3</v>
      </c>
      <c r="E169" s="38">
        <v>79.846530000000001</v>
      </c>
      <c r="F169" s="38">
        <v>79.0168398</v>
      </c>
      <c r="G169" s="38">
        <v>80.031827477999997</v>
      </c>
      <c r="H169" s="3">
        <v>5812813</v>
      </c>
      <c r="I169" s="38">
        <v>461323739.47450203</v>
      </c>
      <c r="J169" s="78">
        <v>7470953601.1788702</v>
      </c>
    </row>
    <row r="170" spans="1:10" x14ac:dyDescent="0.3">
      <c r="A170" s="66">
        <v>43663</v>
      </c>
      <c r="B170" s="38">
        <v>77.965125</v>
      </c>
      <c r="C170" s="40">
        <v>-1.078479</v>
      </c>
      <c r="D170" s="39">
        <v>-1.36441020578971E-2</v>
      </c>
      <c r="E170" s="38">
        <v>78.7848726</v>
      </c>
      <c r="F170" s="38">
        <v>77.911663200000007</v>
      </c>
      <c r="G170" s="38">
        <v>79.020995549999995</v>
      </c>
      <c r="H170" s="3">
        <v>4461701</v>
      </c>
      <c r="I170" s="38">
        <v>349386463.17055798</v>
      </c>
      <c r="J170" s="78">
        <v>7112271782.46175</v>
      </c>
    </row>
    <row r="171" spans="1:10" x14ac:dyDescent="0.3">
      <c r="A171" s="66">
        <v>43664</v>
      </c>
      <c r="B171" s="38">
        <v>77.552284799999995</v>
      </c>
      <c r="C171" s="40">
        <v>-0.41284020000000499</v>
      </c>
      <c r="D171" s="39">
        <v>-5.2951906381219199E-3</v>
      </c>
      <c r="E171" s="38">
        <v>77.720799600000007</v>
      </c>
      <c r="F171" s="38">
        <v>76.944744600000007</v>
      </c>
      <c r="G171" s="38">
        <v>77.836099200000007</v>
      </c>
      <c r="H171" s="3">
        <v>4609157</v>
      </c>
      <c r="I171" s="38">
        <v>356694587.29375702</v>
      </c>
      <c r="J171" s="78">
        <v>6722770850.7958403</v>
      </c>
    </row>
    <row r="172" spans="1:10" x14ac:dyDescent="0.3">
      <c r="A172" s="66">
        <v>43665</v>
      </c>
      <c r="B172" s="38">
        <v>77.139418500000005</v>
      </c>
      <c r="C172" s="40">
        <v>-0.41286629999999003</v>
      </c>
      <c r="D172" s="39">
        <v>-5.3237154916161902E-3</v>
      </c>
      <c r="E172" s="38">
        <v>78.1911171</v>
      </c>
      <c r="F172" s="38">
        <v>77.077029600000003</v>
      </c>
      <c r="G172" s="38">
        <v>78.3248076</v>
      </c>
      <c r="H172" s="3">
        <v>6635634</v>
      </c>
      <c r="I172" s="38">
        <v>514914213.53450501</v>
      </c>
      <c r="J172" s="78">
        <v>6240829231.4084501</v>
      </c>
    </row>
    <row r="173" spans="1:10" x14ac:dyDescent="0.3">
      <c r="A173" s="66">
        <v>43668</v>
      </c>
      <c r="B173" s="38">
        <v>76.704153399999996</v>
      </c>
      <c r="C173" s="40">
        <v>-0.43526510000000901</v>
      </c>
      <c r="D173" s="39">
        <v>-5.6425768882352803E-3</v>
      </c>
      <c r="E173" s="38">
        <v>77.230563200000006</v>
      </c>
      <c r="F173" s="38">
        <v>76.579242600000001</v>
      </c>
      <c r="G173" s="38">
        <v>77.614217800000006</v>
      </c>
      <c r="H173" s="3">
        <v>6810325</v>
      </c>
      <c r="I173" s="38">
        <v>522938680.265154</v>
      </c>
      <c r="J173" s="78">
        <v>5724542618.1598501</v>
      </c>
    </row>
    <row r="174" spans="1:10" x14ac:dyDescent="0.3">
      <c r="A174" s="66">
        <v>43669</v>
      </c>
      <c r="B174" s="38">
        <v>77.750826000000004</v>
      </c>
      <c r="C174" s="40">
        <v>1.0466726000000099</v>
      </c>
      <c r="D174" s="39">
        <v>1.3645579197540701E-2</v>
      </c>
      <c r="E174" s="38">
        <v>77.6970192</v>
      </c>
      <c r="F174" s="38">
        <v>77.329339399999995</v>
      </c>
      <c r="G174" s="38">
        <v>78.109538000000001</v>
      </c>
      <c r="H174" s="3">
        <v>5659933</v>
      </c>
      <c r="I174" s="38">
        <v>439762196.322914</v>
      </c>
      <c r="J174" s="78">
        <v>6193562076.5244198</v>
      </c>
    </row>
    <row r="175" spans="1:10" x14ac:dyDescent="0.3">
      <c r="A175" s="66">
        <v>43670</v>
      </c>
      <c r="B175" s="38">
        <v>77.834924999999998</v>
      </c>
      <c r="C175" s="40">
        <v>8.4099000000009E-2</v>
      </c>
      <c r="D175" s="39">
        <v>1.0816476727849699E-3</v>
      </c>
      <c r="E175" s="38">
        <v>77.790037499999997</v>
      </c>
      <c r="F175" s="38">
        <v>77.480313749999993</v>
      </c>
      <c r="G175" s="38">
        <v>78.2927775</v>
      </c>
      <c r="H175" s="3">
        <v>6362911</v>
      </c>
      <c r="I175" s="38">
        <v>495126441.15876597</v>
      </c>
      <c r="J175" s="78">
        <v>6695387769.6895103</v>
      </c>
    </row>
    <row r="176" spans="1:10" x14ac:dyDescent="0.3">
      <c r="A176" s="66">
        <v>43671</v>
      </c>
      <c r="B176" s="38">
        <v>78.312852800000002</v>
      </c>
      <c r="C176" s="40">
        <v>0.47792779999998902</v>
      </c>
      <c r="D176" s="39">
        <v>6.1402744333599497E-3</v>
      </c>
      <c r="E176" s="38">
        <v>77.900113200000007</v>
      </c>
      <c r="F176" s="38">
        <v>77.693743400000002</v>
      </c>
      <c r="G176" s="38">
        <v>78.510249999999999</v>
      </c>
      <c r="H176" s="3">
        <v>4546496</v>
      </c>
      <c r="I176" s="38">
        <v>355533929.76197499</v>
      </c>
      <c r="J176" s="78">
        <v>7047267296.7701702</v>
      </c>
    </row>
    <row r="177" spans="1:10" x14ac:dyDescent="0.3">
      <c r="A177" s="66">
        <v>43672</v>
      </c>
      <c r="B177" s="38">
        <v>78.687955200000005</v>
      </c>
      <c r="C177" s="40">
        <v>0.375102400000003</v>
      </c>
      <c r="D177" s="39">
        <v>4.7897935854534796E-3</v>
      </c>
      <c r="E177" s="38">
        <v>78.598067200000003</v>
      </c>
      <c r="F177" s="38">
        <v>77.995817599999995</v>
      </c>
      <c r="G177" s="38">
        <v>78.957619199999996</v>
      </c>
      <c r="H177" s="3">
        <v>3707249</v>
      </c>
      <c r="I177" s="38">
        <v>291170616.36733502</v>
      </c>
      <c r="J177" s="78">
        <v>7351161731.2289896</v>
      </c>
    </row>
    <row r="178" spans="1:10" x14ac:dyDescent="0.3">
      <c r="A178" s="66">
        <v>43675</v>
      </c>
      <c r="B178" s="38">
        <v>78.624930800000001</v>
      </c>
      <c r="C178" s="40">
        <v>-6.3024400000003297E-2</v>
      </c>
      <c r="D178" s="39">
        <v>-8.00940878941575E-4</v>
      </c>
      <c r="E178" s="38">
        <v>78.651850999999994</v>
      </c>
      <c r="F178" s="38">
        <v>78.230101199999993</v>
      </c>
      <c r="G178" s="38">
        <v>78.849265799999998</v>
      </c>
      <c r="H178" s="3">
        <v>4387337</v>
      </c>
      <c r="I178" s="38">
        <v>344615417.74220699</v>
      </c>
      <c r="J178" s="78">
        <v>7683182821.5124798</v>
      </c>
    </row>
    <row r="179" spans="1:10" x14ac:dyDescent="0.3">
      <c r="A179" s="66">
        <v>43676</v>
      </c>
      <c r="B179" s="38">
        <v>78.185264000000004</v>
      </c>
      <c r="C179" s="40">
        <v>-0.43966679999999803</v>
      </c>
      <c r="D179" s="39">
        <v>-5.5919515035045102E-3</v>
      </c>
      <c r="E179" s="38">
        <v>77.844548399999994</v>
      </c>
      <c r="F179" s="38">
        <v>77.4321032</v>
      </c>
      <c r="G179" s="38">
        <v>78.822581495999998</v>
      </c>
      <c r="H179" s="3">
        <v>3562999</v>
      </c>
      <c r="I179" s="38">
        <v>278932016.306678</v>
      </c>
      <c r="J179" s="78">
        <v>7398086038.6385202</v>
      </c>
    </row>
    <row r="180" spans="1:10" x14ac:dyDescent="0.3">
      <c r="A180" s="66">
        <v>43677</v>
      </c>
      <c r="B180" s="38">
        <v>77.686810600000001</v>
      </c>
      <c r="C180" s="40">
        <v>-0.49845340000000199</v>
      </c>
      <c r="D180" s="39">
        <v>-6.37528575717289E-3</v>
      </c>
      <c r="E180" s="38">
        <v>78.644011800000001</v>
      </c>
      <c r="F180" s="38">
        <v>77.253360999999998</v>
      </c>
      <c r="G180" s="38">
        <v>78.806555399999993</v>
      </c>
      <c r="H180" s="3">
        <v>5818168</v>
      </c>
      <c r="I180" s="38">
        <v>454218431.42791498</v>
      </c>
      <c r="J180" s="78">
        <v>6996674538.4047403</v>
      </c>
    </row>
    <row r="181" spans="1:10" x14ac:dyDescent="0.3">
      <c r="A181" s="66">
        <v>43678</v>
      </c>
      <c r="B181" s="38">
        <v>74.997513600000005</v>
      </c>
      <c r="C181" s="40">
        <v>-2.6892969999999998</v>
      </c>
      <c r="D181" s="39">
        <v>-3.4617163186771299E-2</v>
      </c>
      <c r="E181" s="38">
        <v>76.928392799999997</v>
      </c>
      <c r="F181" s="38">
        <v>74.618555999999998</v>
      </c>
      <c r="G181" s="38">
        <v>78.290835599999994</v>
      </c>
      <c r="H181" s="3">
        <v>7871849</v>
      </c>
      <c r="I181" s="38">
        <v>597651069.638062</v>
      </c>
      <c r="J181" s="78">
        <v>6393289886.8322601</v>
      </c>
    </row>
    <row r="182" spans="1:10" x14ac:dyDescent="0.3">
      <c r="A182" s="66">
        <v>43679</v>
      </c>
      <c r="B182" s="38">
        <v>73.052776199999997</v>
      </c>
      <c r="C182" s="40">
        <v>-1.9447374000000099</v>
      </c>
      <c r="D182" s="39">
        <v>-2.5930691654289802E-2</v>
      </c>
      <c r="E182" s="38">
        <v>74.304234899999997</v>
      </c>
      <c r="F182" s="38">
        <v>72.737660700000006</v>
      </c>
      <c r="G182" s="38">
        <v>74.943469199999996</v>
      </c>
      <c r="H182" s="3">
        <v>8761409</v>
      </c>
      <c r="I182" s="38">
        <v>644671891.90752304</v>
      </c>
      <c r="J182" s="78">
        <v>5734800870.2191801</v>
      </c>
    </row>
    <row r="183" spans="1:10" x14ac:dyDescent="0.3">
      <c r="A183" s="66">
        <v>43682</v>
      </c>
      <c r="B183" s="38">
        <v>70.496519000000006</v>
      </c>
      <c r="C183" s="40">
        <v>-2.5562571999999899</v>
      </c>
      <c r="D183" s="39">
        <v>-3.4991924098840603E-2</v>
      </c>
      <c r="E183" s="38">
        <v>71.112482</v>
      </c>
      <c r="F183" s="38">
        <v>69.795749499999999</v>
      </c>
      <c r="G183" s="38">
        <v>71.460634999999996</v>
      </c>
      <c r="H183" s="3">
        <v>8493272</v>
      </c>
      <c r="I183" s="38">
        <v>600098711.18293798</v>
      </c>
      <c r="J183" s="78">
        <v>5086101611.8593502</v>
      </c>
    </row>
    <row r="184" spans="1:10" x14ac:dyDescent="0.3">
      <c r="A184" s="66">
        <v>43683</v>
      </c>
      <c r="B184" s="38">
        <v>72.602525999999997</v>
      </c>
      <c r="C184" s="40">
        <v>2.1060069999999902</v>
      </c>
      <c r="D184" s="39">
        <v>2.9873914767337501E-2</v>
      </c>
      <c r="E184" s="38">
        <v>71.307647000000003</v>
      </c>
      <c r="F184" s="38">
        <v>70.986159799999996</v>
      </c>
      <c r="G184" s="38">
        <v>72.861501799999999</v>
      </c>
      <c r="H184" s="3">
        <v>8664534</v>
      </c>
      <c r="I184" s="38">
        <v>625759793.24558198</v>
      </c>
      <c r="J184" s="78">
        <v>5713684584.8022499</v>
      </c>
    </row>
    <row r="185" spans="1:10" x14ac:dyDescent="0.3">
      <c r="A185" s="66">
        <v>43684</v>
      </c>
      <c r="B185" s="38">
        <v>72.591167999999996</v>
      </c>
      <c r="C185" s="40">
        <v>-1.1358000000001299E-2</v>
      </c>
      <c r="D185" s="39">
        <v>-1.56440837884915E-4</v>
      </c>
      <c r="E185" s="38">
        <v>71.894549999999995</v>
      </c>
      <c r="F185" s="38">
        <v>71.528379000000001</v>
      </c>
      <c r="G185" s="38">
        <v>73.073442</v>
      </c>
      <c r="H185" s="3">
        <v>6275010</v>
      </c>
      <c r="I185" s="38">
        <v>454465486.71147901</v>
      </c>
      <c r="J185" s="78">
        <v>5259730950.86763</v>
      </c>
    </row>
    <row r="186" spans="1:10" x14ac:dyDescent="0.3">
      <c r="A186" s="66">
        <v>43685</v>
      </c>
      <c r="B186" s="38">
        <v>74.252629999999996</v>
      </c>
      <c r="C186" s="40">
        <v>1.661462</v>
      </c>
      <c r="D186" s="39">
        <v>2.2887935898758399E-2</v>
      </c>
      <c r="E186" s="38">
        <v>73.188044099999999</v>
      </c>
      <c r="F186" s="38">
        <v>73.008406411999999</v>
      </c>
      <c r="G186" s="38">
        <v>74.574689599999999</v>
      </c>
      <c r="H186" s="3">
        <v>6208980</v>
      </c>
      <c r="I186" s="38">
        <v>460366679.17591602</v>
      </c>
      <c r="J186" s="78">
        <v>5728990468.1756802</v>
      </c>
    </row>
    <row r="187" spans="1:10" x14ac:dyDescent="0.3">
      <c r="A187" s="66">
        <v>43686</v>
      </c>
      <c r="B187" s="38">
        <v>73.209779600000005</v>
      </c>
      <c r="C187" s="40">
        <v>-1.0428503999999901</v>
      </c>
      <c r="D187" s="39">
        <v>-1.40446257593838E-2</v>
      </c>
      <c r="E187" s="38">
        <v>74.245682799999997</v>
      </c>
      <c r="F187" s="38">
        <v>72.620386400000001</v>
      </c>
      <c r="G187" s="38">
        <v>74.504658599999999</v>
      </c>
      <c r="H187" s="3">
        <v>5460193</v>
      </c>
      <c r="I187" s="38">
        <v>400255377.47464699</v>
      </c>
      <c r="J187" s="78">
        <v>5318552894.1635399</v>
      </c>
    </row>
    <row r="188" spans="1:10" x14ac:dyDescent="0.3">
      <c r="A188" s="66">
        <v>43689</v>
      </c>
      <c r="B188" s="38">
        <v>72.823634999999996</v>
      </c>
      <c r="C188" s="40">
        <v>-0.38614459999999401</v>
      </c>
      <c r="D188" s="39">
        <v>-5.2744947752853804E-3</v>
      </c>
      <c r="E188" s="38">
        <v>72.609578999999997</v>
      </c>
      <c r="F188" s="38">
        <v>72.404442000000003</v>
      </c>
      <c r="G188" s="38">
        <v>73.091205000000002</v>
      </c>
      <c r="H188" s="3">
        <v>3762507</v>
      </c>
      <c r="I188" s="38">
        <v>272845823.978903</v>
      </c>
      <c r="J188" s="78">
        <v>5039036694.1107998</v>
      </c>
    </row>
    <row r="189" spans="1:10" x14ac:dyDescent="0.3">
      <c r="A189" s="66">
        <v>43690</v>
      </c>
      <c r="B189" s="38">
        <v>74.599728799999994</v>
      </c>
      <c r="C189" s="40">
        <v>1.77609379999998</v>
      </c>
      <c r="D189" s="39">
        <v>2.4388974815662299E-2</v>
      </c>
      <c r="E189" s="38">
        <v>72.674747800000006</v>
      </c>
      <c r="F189" s="38">
        <v>72.388238999999999</v>
      </c>
      <c r="G189" s="38">
        <v>75.342860999999999</v>
      </c>
      <c r="H189" s="3">
        <v>6940602</v>
      </c>
      <c r="I189" s="38">
        <v>516657831.29191601</v>
      </c>
      <c r="J189" s="78">
        <v>5575129760.54986</v>
      </c>
    </row>
    <row r="190" spans="1:10" x14ac:dyDescent="0.3">
      <c r="A190" s="66">
        <v>43691</v>
      </c>
      <c r="B190" s="38">
        <v>72.751164900000006</v>
      </c>
      <c r="C190" s="40">
        <v>-1.84856389999999</v>
      </c>
      <c r="D190" s="39">
        <v>-2.4779767027785601E-2</v>
      </c>
      <c r="E190" s="38">
        <v>72.939709199999996</v>
      </c>
      <c r="F190" s="38">
        <v>72.284293300000002</v>
      </c>
      <c r="G190" s="38">
        <v>73.343732700000004</v>
      </c>
      <c r="H190" s="3">
        <v>7266253</v>
      </c>
      <c r="I190" s="38">
        <v>530007444.59002799</v>
      </c>
      <c r="J190" s="78">
        <v>5060627122.0712204</v>
      </c>
    </row>
    <row r="191" spans="1:10" x14ac:dyDescent="0.3">
      <c r="A191" s="66">
        <v>43692</v>
      </c>
      <c r="B191" s="38">
        <v>71.591599099999996</v>
      </c>
      <c r="C191" s="40">
        <v>-1.1595658</v>
      </c>
      <c r="D191" s="39">
        <v>-1.5938793579372602E-2</v>
      </c>
      <c r="E191" s="38">
        <v>72.870181299999999</v>
      </c>
      <c r="F191" s="38">
        <v>71.528570400000007</v>
      </c>
      <c r="G191" s="38">
        <v>73.203333000000001</v>
      </c>
      <c r="H191" s="3">
        <v>6713615</v>
      </c>
      <c r="I191" s="38">
        <v>483436686.24843103</v>
      </c>
      <c r="J191" s="78">
        <v>4591732629.75142</v>
      </c>
    </row>
    <row r="192" spans="1:10" x14ac:dyDescent="0.3">
      <c r="A192" s="66">
        <v>43693</v>
      </c>
      <c r="B192" s="38">
        <v>72.395701200000005</v>
      </c>
      <c r="C192" s="40">
        <v>0.80410209999999405</v>
      </c>
      <c r="D192" s="39">
        <v>1.1231794094678799E-2</v>
      </c>
      <c r="E192" s="38">
        <v>72.224361099999996</v>
      </c>
      <c r="F192" s="38">
        <v>71.466857500000003</v>
      </c>
      <c r="G192" s="38">
        <v>72.648202400000002</v>
      </c>
      <c r="H192" s="3">
        <v>5648999</v>
      </c>
      <c r="I192" s="38">
        <v>408494278.14308202</v>
      </c>
      <c r="J192" s="78">
        <v>5007264358.6436701</v>
      </c>
    </row>
    <row r="193" spans="1:10" x14ac:dyDescent="0.3">
      <c r="A193" s="66">
        <v>43696</v>
      </c>
      <c r="B193" s="38">
        <v>73.248220500000002</v>
      </c>
      <c r="C193" s="40">
        <v>0.85251929999999698</v>
      </c>
      <c r="D193" s="39">
        <v>1.17758276509379E-2</v>
      </c>
      <c r="E193" s="38">
        <v>74.033699999999996</v>
      </c>
      <c r="F193" s="38">
        <v>72.977365500000005</v>
      </c>
      <c r="G193" s="38">
        <v>74.340669000000005</v>
      </c>
      <c r="H193" s="3">
        <v>7027942</v>
      </c>
      <c r="I193" s="38">
        <v>515188411.47839302</v>
      </c>
      <c r="J193" s="78">
        <v>5528338508.7310104</v>
      </c>
    </row>
    <row r="194" spans="1:10" x14ac:dyDescent="0.3">
      <c r="A194" s="66">
        <v>43697</v>
      </c>
      <c r="B194" s="38">
        <v>72.555919399999993</v>
      </c>
      <c r="C194" s="40">
        <v>-0.69230109999999501</v>
      </c>
      <c r="D194" s="39">
        <v>-9.4514391649964304E-3</v>
      </c>
      <c r="E194" s="38">
        <v>72.727105600000002</v>
      </c>
      <c r="F194" s="38">
        <v>71.582860999999994</v>
      </c>
      <c r="G194" s="38">
        <v>73.186605400000005</v>
      </c>
      <c r="H194" s="3">
        <v>5903126</v>
      </c>
      <c r="I194" s="38">
        <v>429311576.02654099</v>
      </c>
      <c r="J194" s="78">
        <v>5087576533.4007902</v>
      </c>
    </row>
    <row r="195" spans="1:10" x14ac:dyDescent="0.3">
      <c r="A195" s="66">
        <v>43698</v>
      </c>
      <c r="B195" s="38">
        <v>74.654647199999999</v>
      </c>
      <c r="C195" s="40">
        <v>2.09872779999999</v>
      </c>
      <c r="D195" s="39">
        <v>2.8925659234358601E-2</v>
      </c>
      <c r="E195" s="38">
        <v>73.932823200000001</v>
      </c>
      <c r="F195" s="38">
        <v>73.653116400000002</v>
      </c>
      <c r="G195" s="38">
        <v>74.744875199999996</v>
      </c>
      <c r="H195" s="3">
        <v>6454171</v>
      </c>
      <c r="I195" s="38">
        <v>479873787.607108</v>
      </c>
      <c r="J195" s="78">
        <v>5574791049.4296398</v>
      </c>
    </row>
    <row r="196" spans="1:10" x14ac:dyDescent="0.3">
      <c r="A196" s="66">
        <v>43699</v>
      </c>
      <c r="B196" s="38">
        <v>75.203103900000002</v>
      </c>
      <c r="C196" s="40">
        <v>0.54845670000000302</v>
      </c>
      <c r="D196" s="39">
        <v>7.3465848486389002E-3</v>
      </c>
      <c r="E196" s="38">
        <v>74.923270000000002</v>
      </c>
      <c r="F196" s="38">
        <v>74.471924999999999</v>
      </c>
      <c r="G196" s="38">
        <v>75.573206799999994</v>
      </c>
      <c r="H196" s="3">
        <v>5571618</v>
      </c>
      <c r="I196" s="38">
        <v>418709717.81879503</v>
      </c>
      <c r="J196" s="78">
        <v>5996033976.8178196</v>
      </c>
    </row>
    <row r="197" spans="1:10" x14ac:dyDescent="0.3">
      <c r="A197" s="66">
        <v>43700</v>
      </c>
      <c r="B197" s="38">
        <v>72.182029600000007</v>
      </c>
      <c r="C197" s="40">
        <v>-3.0210743</v>
      </c>
      <c r="D197" s="39">
        <v>-4.01722022540082E-2</v>
      </c>
      <c r="E197" s="38">
        <v>73.599826800000002</v>
      </c>
      <c r="F197" s="38">
        <v>71.814120200000005</v>
      </c>
      <c r="G197" s="38">
        <v>74.263858400000004</v>
      </c>
      <c r="H197" s="3">
        <v>8499257</v>
      </c>
      <c r="I197" s="38">
        <v>616460685.76063299</v>
      </c>
      <c r="J197" s="78">
        <v>5344036415.9660997</v>
      </c>
    </row>
    <row r="198" spans="1:10" x14ac:dyDescent="0.3">
      <c r="A198" s="66">
        <v>43703</v>
      </c>
      <c r="B198" s="38">
        <v>74.099024999999997</v>
      </c>
      <c r="C198" s="40">
        <v>1.91699539999999</v>
      </c>
      <c r="D198" s="39">
        <v>2.6557792993950301E-2</v>
      </c>
      <c r="E198" s="38">
        <v>73.369296000000006</v>
      </c>
      <c r="F198" s="38">
        <v>72.742449780000001</v>
      </c>
      <c r="G198" s="38">
        <v>74.126052000000001</v>
      </c>
      <c r="H198" s="3">
        <v>4336049</v>
      </c>
      <c r="I198" s="38">
        <v>319325862.300125</v>
      </c>
      <c r="J198" s="78">
        <v>5684563572.8043499</v>
      </c>
    </row>
    <row r="199" spans="1:10" x14ac:dyDescent="0.3">
      <c r="A199" s="66">
        <v>43704</v>
      </c>
      <c r="B199" s="38">
        <v>73.967271299999993</v>
      </c>
      <c r="C199" s="40">
        <v>-0.13175369999999001</v>
      </c>
      <c r="D199" s="39">
        <v>-1.7780760273160201E-3</v>
      </c>
      <c r="E199" s="38">
        <v>74.508297299999995</v>
      </c>
      <c r="F199" s="38">
        <v>73.940219999999997</v>
      </c>
      <c r="G199" s="38">
        <v>75.004237799999999</v>
      </c>
      <c r="H199" s="3">
        <v>3842507</v>
      </c>
      <c r="I199" s="38">
        <v>285435598.585401</v>
      </c>
      <c r="J199" s="78">
        <v>5404238970.4382496</v>
      </c>
    </row>
    <row r="200" spans="1:10" x14ac:dyDescent="0.3">
      <c r="A200" s="66">
        <v>43705</v>
      </c>
      <c r="B200" s="38">
        <v>75.3632396</v>
      </c>
      <c r="C200" s="40">
        <v>1.3959682999999901</v>
      </c>
      <c r="D200" s="39">
        <v>1.8872783536088001E-2</v>
      </c>
      <c r="E200" s="38">
        <v>73.936863000000002</v>
      </c>
      <c r="F200" s="38">
        <v>73.774364399999996</v>
      </c>
      <c r="G200" s="38">
        <v>75.462544300000005</v>
      </c>
      <c r="H200" s="3">
        <v>4129761</v>
      </c>
      <c r="I200" s="38">
        <v>310588155.71174997</v>
      </c>
      <c r="J200" s="78">
        <v>5721180048.1633596</v>
      </c>
    </row>
    <row r="201" spans="1:10" x14ac:dyDescent="0.3">
      <c r="A201" s="66">
        <v>43706</v>
      </c>
      <c r="B201" s="38">
        <v>77.232186600000006</v>
      </c>
      <c r="C201" s="40">
        <v>1.8689469999999899</v>
      </c>
      <c r="D201" s="39">
        <v>2.47991860477292E-2</v>
      </c>
      <c r="E201" s="38">
        <v>76.182885400000004</v>
      </c>
      <c r="F201" s="38">
        <v>76.137656899999996</v>
      </c>
      <c r="G201" s="38">
        <v>77.584968900000007</v>
      </c>
      <c r="H201" s="3">
        <v>5102066</v>
      </c>
      <c r="I201" s="38">
        <v>393092181.85065001</v>
      </c>
      <c r="J201" s="78">
        <v>6125679481.1263599</v>
      </c>
    </row>
    <row r="202" spans="1:10" x14ac:dyDescent="0.3">
      <c r="A202" s="66">
        <v>43707</v>
      </c>
      <c r="B202" s="38">
        <v>76.894999999999996</v>
      </c>
      <c r="C202" s="40">
        <v>-0.33718659999999501</v>
      </c>
      <c r="D202" s="39">
        <v>-4.3658818278232703E-3</v>
      </c>
      <c r="E202" s="38">
        <v>77.986999999999995</v>
      </c>
      <c r="F202" s="38">
        <v>76.811553000000004</v>
      </c>
      <c r="G202" s="38">
        <v>78.250900000000001</v>
      </c>
      <c r="H202" s="3">
        <v>5235369</v>
      </c>
      <c r="I202" s="38">
        <v>404005831.91486698</v>
      </c>
      <c r="J202" s="78">
        <v>5758445197.6626997</v>
      </c>
    </row>
    <row r="203" spans="1:10" x14ac:dyDescent="0.3">
      <c r="A203" s="66">
        <v>43711</v>
      </c>
      <c r="B203" s="38">
        <v>77.169084699999999</v>
      </c>
      <c r="C203" s="40">
        <v>0.27408470000000301</v>
      </c>
      <c r="D203" s="39">
        <v>3.5644021067690098E-3</v>
      </c>
      <c r="E203" s="38">
        <v>76.558440000000004</v>
      </c>
      <c r="F203" s="38">
        <v>76.212104199999999</v>
      </c>
      <c r="G203" s="38">
        <v>77.314910299999994</v>
      </c>
      <c r="H203" s="3">
        <v>6360877</v>
      </c>
      <c r="I203" s="38">
        <v>489676564.610457</v>
      </c>
      <c r="J203" s="78">
        <v>6257044188.3486605</v>
      </c>
    </row>
    <row r="204" spans="1:10" x14ac:dyDescent="0.3">
      <c r="A204" s="66">
        <v>43712</v>
      </c>
      <c r="B204" s="38">
        <v>78.265049500000003</v>
      </c>
      <c r="C204" s="40">
        <v>1.09596479999999</v>
      </c>
      <c r="D204" s="39">
        <v>1.42021225761667E-2</v>
      </c>
      <c r="E204" s="38">
        <v>77.567144600000006</v>
      </c>
      <c r="F204" s="38">
        <v>77.494635000000002</v>
      </c>
      <c r="G204" s="38">
        <v>78.401004999999998</v>
      </c>
      <c r="H204" s="3">
        <v>4166481</v>
      </c>
      <c r="I204" s="38">
        <v>325482093.28142703</v>
      </c>
      <c r="J204" s="78">
        <v>6547925495.2559204</v>
      </c>
    </row>
    <row r="205" spans="1:10" x14ac:dyDescent="0.3">
      <c r="A205" s="66">
        <v>43713</v>
      </c>
      <c r="B205" s="38">
        <v>80.141235399999999</v>
      </c>
      <c r="C205" s="40">
        <v>1.8761859000000101</v>
      </c>
      <c r="D205" s="39">
        <v>2.3972206137811401E-2</v>
      </c>
      <c r="E205" s="38">
        <v>79.107973599999994</v>
      </c>
      <c r="F205" s="38">
        <v>79.107973599999994</v>
      </c>
      <c r="G205" s="38">
        <v>80.318158823999994</v>
      </c>
      <c r="H205" s="3">
        <v>6328520</v>
      </c>
      <c r="I205" s="38">
        <v>506153915.82037002</v>
      </c>
      <c r="J205" s="78">
        <v>7054079411.0762901</v>
      </c>
    </row>
    <row r="206" spans="1:10" x14ac:dyDescent="0.3">
      <c r="A206" s="66">
        <v>43714</v>
      </c>
      <c r="B206" s="38">
        <v>80.429413400000001</v>
      </c>
      <c r="C206" s="40">
        <v>0.28817800000000199</v>
      </c>
      <c r="D206" s="39">
        <v>3.5958766864729701E-3</v>
      </c>
      <c r="E206" s="38">
        <v>80.166424000000006</v>
      </c>
      <c r="F206" s="38">
        <v>79.821817199999998</v>
      </c>
      <c r="G206" s="38">
        <v>80.692402799999996</v>
      </c>
      <c r="H206" s="3">
        <v>3625337</v>
      </c>
      <c r="I206" s="38">
        <v>291500640.61378801</v>
      </c>
      <c r="J206" s="78">
        <v>7349393614.4861002</v>
      </c>
    </row>
    <row r="207" spans="1:10" x14ac:dyDescent="0.3">
      <c r="A207" s="66">
        <v>43717</v>
      </c>
      <c r="B207" s="38">
        <v>80.273837700000001</v>
      </c>
      <c r="C207" s="40">
        <v>-0.15557570000000001</v>
      </c>
      <c r="D207" s="39">
        <v>-1.93431349830036E-3</v>
      </c>
      <c r="E207" s="38">
        <v>80.518271400000003</v>
      </c>
      <c r="F207" s="38">
        <v>80.047510200000005</v>
      </c>
      <c r="G207" s="38">
        <v>80.8894485</v>
      </c>
      <c r="H207" s="3">
        <v>4282442</v>
      </c>
      <c r="I207" s="38">
        <v>344230772.41341299</v>
      </c>
      <c r="J207" s="78">
        <v>6992601299.9355803</v>
      </c>
    </row>
    <row r="208" spans="1:10" x14ac:dyDescent="0.3">
      <c r="A208" s="66">
        <v>43718</v>
      </c>
      <c r="B208" s="38">
        <v>78.628906499999999</v>
      </c>
      <c r="C208" s="40">
        <v>-1.6449312</v>
      </c>
      <c r="D208" s="39">
        <v>-2.0491498190823399E-2</v>
      </c>
      <c r="E208" s="38">
        <v>79.923843000000005</v>
      </c>
      <c r="F208" s="38">
        <v>78.139909500000002</v>
      </c>
      <c r="G208" s="38">
        <v>80.258896500000006</v>
      </c>
      <c r="H208" s="3">
        <v>7072680</v>
      </c>
      <c r="I208" s="38">
        <v>557183193.26845801</v>
      </c>
      <c r="J208" s="78">
        <v>6437271863.1836596</v>
      </c>
    </row>
    <row r="209" spans="1:10" x14ac:dyDescent="0.3">
      <c r="A209" s="66">
        <v>43719</v>
      </c>
      <c r="B209" s="38">
        <v>78.799362500000001</v>
      </c>
      <c r="C209" s="40">
        <v>0.170456000000001</v>
      </c>
      <c r="D209" s="39">
        <v>2.1678541338992401E-3</v>
      </c>
      <c r="E209" s="38">
        <v>78.990116</v>
      </c>
      <c r="F209" s="38">
        <v>78.002285375</v>
      </c>
      <c r="G209" s="38">
        <v>79.248995750000006</v>
      </c>
      <c r="H209" s="3">
        <v>4623276</v>
      </c>
      <c r="I209" s="38">
        <v>363851793.46928102</v>
      </c>
      <c r="J209" s="78">
        <v>6093324394.3976297</v>
      </c>
    </row>
    <row r="210" spans="1:10" x14ac:dyDescent="0.3">
      <c r="A210" s="66">
        <v>43720</v>
      </c>
      <c r="B210" s="38">
        <v>79.260693599999996</v>
      </c>
      <c r="C210" s="40">
        <v>0.461331099999995</v>
      </c>
      <c r="D210" s="39">
        <v>5.8545029472794998E-3</v>
      </c>
      <c r="E210" s="38">
        <v>78.745367999999999</v>
      </c>
      <c r="F210" s="38">
        <v>77.949777600000004</v>
      </c>
      <c r="G210" s="38">
        <v>79.622325599999996</v>
      </c>
      <c r="H210" s="3">
        <v>4057450</v>
      </c>
      <c r="I210" s="38">
        <v>321039514.94861102</v>
      </c>
      <c r="J210" s="78">
        <v>6385720220.05898</v>
      </c>
    </row>
    <row r="211" spans="1:10" x14ac:dyDescent="0.3">
      <c r="A211" s="66">
        <v>43721</v>
      </c>
      <c r="B211" s="38">
        <v>78.858692000000005</v>
      </c>
      <c r="C211" s="40">
        <v>-0.40200160000000601</v>
      </c>
      <c r="D211" s="39">
        <v>-5.0718910186272398E-3</v>
      </c>
      <c r="E211" s="38">
        <v>79.698575000000005</v>
      </c>
      <c r="F211" s="38">
        <v>78.840630000000004</v>
      </c>
      <c r="G211" s="38">
        <v>80.186249000000004</v>
      </c>
      <c r="H211" s="3">
        <v>5894673</v>
      </c>
      <c r="I211" s="38">
        <v>467012464.71142</v>
      </c>
      <c r="J211" s="78">
        <v>5911785795.1054802</v>
      </c>
    </row>
    <row r="212" spans="1:10" x14ac:dyDescent="0.3">
      <c r="A212" s="66">
        <v>43724</v>
      </c>
      <c r="B212" s="38">
        <v>79.336284300000003</v>
      </c>
      <c r="C212" s="40">
        <v>0.47759229999999803</v>
      </c>
      <c r="D212" s="39">
        <v>6.0563051185276804E-3</v>
      </c>
      <c r="E212" s="38">
        <v>79.172648100000004</v>
      </c>
      <c r="F212" s="38">
        <v>78.790830299999996</v>
      </c>
      <c r="G212" s="38">
        <v>79.836283800000004</v>
      </c>
      <c r="H212" s="3">
        <v>4171743</v>
      </c>
      <c r="I212" s="38">
        <v>331107031.23781902</v>
      </c>
      <c r="J212" s="78">
        <v>5619889922.0037298</v>
      </c>
    </row>
    <row r="213" spans="1:10" x14ac:dyDescent="0.3">
      <c r="A213" s="66">
        <v>43725</v>
      </c>
      <c r="B213" s="38">
        <v>79.116543399999998</v>
      </c>
      <c r="C213" s="40">
        <v>-0.219740899999991</v>
      </c>
      <c r="D213" s="39">
        <v>-2.7697402511197601E-3</v>
      </c>
      <c r="E213" s="38">
        <v>78.375870199999994</v>
      </c>
      <c r="F213" s="38">
        <v>78.104892199999995</v>
      </c>
      <c r="G213" s="38">
        <v>79.1617064</v>
      </c>
      <c r="H213" s="3">
        <v>3269921</v>
      </c>
      <c r="I213" s="38">
        <v>257874891.810514</v>
      </c>
      <c r="J213" s="78">
        <v>5841724423.7040501</v>
      </c>
    </row>
    <row r="214" spans="1:10" x14ac:dyDescent="0.3">
      <c r="A214" s="66">
        <v>43726</v>
      </c>
      <c r="B214" s="38">
        <v>79.862136000000007</v>
      </c>
      <c r="C214" s="40">
        <v>0.74559259999999505</v>
      </c>
      <c r="D214" s="39">
        <v>9.4239784494932199E-3</v>
      </c>
      <c r="E214" s="38">
        <v>79.472255000000004</v>
      </c>
      <c r="F214" s="38">
        <v>79.073307</v>
      </c>
      <c r="G214" s="38">
        <v>80.152280000000005</v>
      </c>
      <c r="H214" s="3">
        <v>4745365</v>
      </c>
      <c r="I214" s="38">
        <v>378315221.16770798</v>
      </c>
      <c r="J214" s="78">
        <v>6242287427.36798</v>
      </c>
    </row>
    <row r="215" spans="1:10" x14ac:dyDescent="0.3">
      <c r="A215" s="66">
        <v>43727</v>
      </c>
      <c r="B215" s="38">
        <v>79.438659999999999</v>
      </c>
      <c r="C215" s="40">
        <v>-0.42347599999997998</v>
      </c>
      <c r="D215" s="39">
        <v>-5.3025879498136601E-3</v>
      </c>
      <c r="E215" s="38">
        <v>80.072720000000004</v>
      </c>
      <c r="F215" s="38">
        <v>79.262028999999998</v>
      </c>
      <c r="G215" s="38">
        <v>80.362576000000004</v>
      </c>
      <c r="H215" s="3">
        <v>4235531</v>
      </c>
      <c r="I215" s="38">
        <v>336814207.80201602</v>
      </c>
      <c r="J215" s="78">
        <v>5899277059.1108704</v>
      </c>
    </row>
    <row r="216" spans="1:10" x14ac:dyDescent="0.3">
      <c r="A216" s="66">
        <v>43728</v>
      </c>
      <c r="B216" s="38">
        <v>78.678569199999998</v>
      </c>
      <c r="C216" s="40">
        <v>-0.76009079999999996</v>
      </c>
      <c r="D216" s="39">
        <v>-9.5682731808416702E-3</v>
      </c>
      <c r="E216" s="38">
        <v>79.876720000000006</v>
      </c>
      <c r="F216" s="38">
        <v>78.669492300000002</v>
      </c>
      <c r="G216" s="38">
        <v>80.316949649999998</v>
      </c>
      <c r="H216" s="3">
        <v>7032347</v>
      </c>
      <c r="I216" s="38">
        <v>557706466.14815998</v>
      </c>
      <c r="J216" s="78">
        <v>5353879749.1138697</v>
      </c>
    </row>
    <row r="217" spans="1:10" x14ac:dyDescent="0.3">
      <c r="A217" s="66">
        <v>43731</v>
      </c>
      <c r="B217" s="38">
        <v>79.783869600000003</v>
      </c>
      <c r="C217" s="40">
        <v>1.10530039999999</v>
      </c>
      <c r="D217" s="39">
        <v>1.4048303257654901E-2</v>
      </c>
      <c r="E217" s="38">
        <v>79.137883200000005</v>
      </c>
      <c r="F217" s="38">
        <v>78.969562800000006</v>
      </c>
      <c r="G217" s="38">
        <v>80.084116800000004</v>
      </c>
      <c r="H217" s="3">
        <v>4871541</v>
      </c>
      <c r="I217" s="38">
        <v>388447839.02529103</v>
      </c>
      <c r="J217" s="78">
        <v>5755009055.88762</v>
      </c>
    </row>
    <row r="218" spans="1:10" x14ac:dyDescent="0.3">
      <c r="A218" s="66">
        <v>43732</v>
      </c>
      <c r="B218" s="38">
        <v>79.125439799999995</v>
      </c>
      <c r="C218" s="40">
        <v>-0.65842979999999296</v>
      </c>
      <c r="D218" s="39">
        <v>-8.2526681558698599E-3</v>
      </c>
      <c r="E218" s="38">
        <v>80.278104499999998</v>
      </c>
      <c r="F218" s="38">
        <v>78.744243600000004</v>
      </c>
      <c r="G218" s="38">
        <v>80.495930900000005</v>
      </c>
      <c r="H218" s="3">
        <v>11247826</v>
      </c>
      <c r="I218" s="38">
        <v>897626588.04160702</v>
      </c>
      <c r="J218" s="78">
        <v>4843277053.49335</v>
      </c>
    </row>
    <row r="219" spans="1:10" x14ac:dyDescent="0.3">
      <c r="A219" s="66">
        <v>43733</v>
      </c>
      <c r="B219" s="38">
        <v>82.999431900000005</v>
      </c>
      <c r="C219" s="40">
        <v>3.8739921000000002</v>
      </c>
      <c r="D219" s="39">
        <v>4.8960133552395001E-2</v>
      </c>
      <c r="E219" s="38">
        <v>83.886002199999993</v>
      </c>
      <c r="F219" s="38">
        <v>82.396198499999997</v>
      </c>
      <c r="G219" s="38">
        <v>84.809132099999999</v>
      </c>
      <c r="H219" s="3">
        <v>25406829</v>
      </c>
      <c r="I219" s="38">
        <v>2124494131.2223599</v>
      </c>
      <c r="J219" s="78">
        <v>7001816763.3246698</v>
      </c>
    </row>
    <row r="220" spans="1:10" x14ac:dyDescent="0.3">
      <c r="A220" s="66">
        <v>43734</v>
      </c>
      <c r="B220" s="38">
        <v>84.397303899999997</v>
      </c>
      <c r="C220" s="40">
        <v>1.39787199999999</v>
      </c>
      <c r="D220" s="39">
        <v>1.6841946601323599E-2</v>
      </c>
      <c r="E220" s="38">
        <v>83.893685399999995</v>
      </c>
      <c r="F220" s="38">
        <v>82.639217500000001</v>
      </c>
      <c r="G220" s="38">
        <v>84.653691499999994</v>
      </c>
      <c r="H220" s="3">
        <v>10539855</v>
      </c>
      <c r="I220" s="38">
        <v>885769735.25400996</v>
      </c>
      <c r="J220" s="78">
        <v>7900456499.5222197</v>
      </c>
    </row>
    <row r="221" spans="1:10" x14ac:dyDescent="0.3">
      <c r="A221" s="66">
        <v>43735</v>
      </c>
      <c r="B221" s="38">
        <v>84.393494399999994</v>
      </c>
      <c r="C221" s="40">
        <v>-3.8094999999884701E-3</v>
      </c>
      <c r="D221" s="39">
        <v>-4.5137697816772002E-5</v>
      </c>
      <c r="E221" s="38">
        <v>83.972943999999998</v>
      </c>
      <c r="F221" s="38">
        <v>83.744383999999997</v>
      </c>
      <c r="G221" s="38">
        <v>84.896326400000007</v>
      </c>
      <c r="H221" s="3">
        <v>6424104</v>
      </c>
      <c r="I221" s="38">
        <v>541534456.55814803</v>
      </c>
      <c r="J221" s="78">
        <v>8429652829.0320702</v>
      </c>
    </row>
    <row r="222" spans="1:10" x14ac:dyDescent="0.3">
      <c r="A222" s="66">
        <v>43738</v>
      </c>
      <c r="B222" s="38">
        <v>86.180992000000003</v>
      </c>
      <c r="C222" s="40">
        <v>1.78749759999999</v>
      </c>
      <c r="D222" s="39">
        <v>2.1180514122662E-2</v>
      </c>
      <c r="E222" s="38">
        <v>84.905528000000004</v>
      </c>
      <c r="F222" s="38">
        <v>84.878</v>
      </c>
      <c r="G222" s="38">
        <v>86.327808000000005</v>
      </c>
      <c r="H222" s="3">
        <v>7659423</v>
      </c>
      <c r="I222" s="38">
        <v>657712627.10721302</v>
      </c>
      <c r="J222" s="78">
        <v>9118345979.3121395</v>
      </c>
    </row>
    <row r="223" spans="1:10" x14ac:dyDescent="0.3">
      <c r="A223" s="66">
        <v>43739</v>
      </c>
      <c r="B223" s="38">
        <v>84.427894800000004</v>
      </c>
      <c r="C223" s="40">
        <v>-1.7530972</v>
      </c>
      <c r="D223" s="39">
        <v>-2.0342040156604398E-2</v>
      </c>
      <c r="E223" s="38">
        <v>86.120478300000002</v>
      </c>
      <c r="F223" s="38">
        <v>84.226614600000005</v>
      </c>
      <c r="G223" s="38">
        <v>86.687722500000007</v>
      </c>
      <c r="H223" s="3">
        <v>8504893</v>
      </c>
      <c r="I223" s="38">
        <v>721137531.82959998</v>
      </c>
      <c r="J223" s="78">
        <v>8370477463.7376099</v>
      </c>
    </row>
    <row r="224" spans="1:10" x14ac:dyDescent="0.3">
      <c r="A224" s="66">
        <v>43740</v>
      </c>
      <c r="B224" s="38">
        <v>83.491944200000006</v>
      </c>
      <c r="C224" s="40">
        <v>-0.93595060000001196</v>
      </c>
      <c r="D224" s="39">
        <v>-1.10857981502106E-2</v>
      </c>
      <c r="E224" s="38">
        <v>83.473692600000007</v>
      </c>
      <c r="F224" s="38">
        <v>82.652370599999998</v>
      </c>
      <c r="G224" s="38">
        <v>83.8113472</v>
      </c>
      <c r="H224" s="3">
        <v>6974361</v>
      </c>
      <c r="I224" s="38">
        <v>580723893.39024496</v>
      </c>
      <c r="J224" s="78">
        <v>7768436487.2566605</v>
      </c>
    </row>
    <row r="225" spans="1:10" x14ac:dyDescent="0.3">
      <c r="A225" s="66">
        <v>43741</v>
      </c>
      <c r="B225" s="38">
        <v>84.112017600000001</v>
      </c>
      <c r="C225" s="40">
        <v>0.62007340000000999</v>
      </c>
      <c r="D225" s="39">
        <v>7.4267452499927498E-3</v>
      </c>
      <c r="E225" s="38">
        <v>83.282024800000002</v>
      </c>
      <c r="F225" s="38">
        <v>82.406428000000005</v>
      </c>
      <c r="G225" s="38">
        <v>84.203225599999996</v>
      </c>
      <c r="H225" s="3">
        <v>5934889</v>
      </c>
      <c r="I225" s="38">
        <v>497232779.67373401</v>
      </c>
      <c r="J225" s="78">
        <v>8261412962.5585899</v>
      </c>
    </row>
    <row r="226" spans="1:10" x14ac:dyDescent="0.3">
      <c r="A226" s="66">
        <v>43742</v>
      </c>
      <c r="B226" s="38">
        <v>84.794215600000001</v>
      </c>
      <c r="C226" s="40">
        <v>0.68219799999998498</v>
      </c>
      <c r="D226" s="39">
        <v>8.1105889439511605E-3</v>
      </c>
      <c r="E226" s="38">
        <v>84.019797600000004</v>
      </c>
      <c r="F226" s="38">
        <v>83.755584400000004</v>
      </c>
      <c r="G226" s="38">
        <v>84.885323600000007</v>
      </c>
      <c r="H226" s="3">
        <v>4580028</v>
      </c>
      <c r="I226" s="38">
        <v>386578265.00660598</v>
      </c>
      <c r="J226" s="78">
        <v>8638933455.2617092</v>
      </c>
    </row>
    <row r="227" spans="1:10" x14ac:dyDescent="0.3">
      <c r="A227" s="66">
        <v>43745</v>
      </c>
      <c r="B227" s="38">
        <v>84.9319086</v>
      </c>
      <c r="C227" s="40">
        <v>0.137693000000013</v>
      </c>
      <c r="D227" s="39">
        <v>1.6238489739624799E-3</v>
      </c>
      <c r="E227" s="38">
        <v>84.321150000000003</v>
      </c>
      <c r="F227" s="38">
        <v>84.229991999999996</v>
      </c>
      <c r="G227" s="38">
        <v>85.615593599999997</v>
      </c>
      <c r="H227" s="3">
        <v>4987534</v>
      </c>
      <c r="I227" s="38">
        <v>423786089.26668</v>
      </c>
      <c r="J227" s="78">
        <v>9067460584.5332508</v>
      </c>
    </row>
    <row r="228" spans="1:10" x14ac:dyDescent="0.3">
      <c r="A228" s="66">
        <v>43746</v>
      </c>
      <c r="B228" s="38">
        <v>83.759492499999993</v>
      </c>
      <c r="C228" s="40">
        <v>-1.17241610000001</v>
      </c>
      <c r="D228" s="39">
        <v>-1.3804188782824601E-2</v>
      </c>
      <c r="E228" s="38">
        <v>82.572709500000002</v>
      </c>
      <c r="F228" s="38">
        <v>82.536193100000006</v>
      </c>
      <c r="G228" s="38">
        <v>84.635886099999993</v>
      </c>
      <c r="H228" s="3">
        <v>7299682</v>
      </c>
      <c r="I228" s="38">
        <v>611572925.45870399</v>
      </c>
      <c r="J228" s="78">
        <v>8469117131.6139097</v>
      </c>
    </row>
    <row r="229" spans="1:10" x14ac:dyDescent="0.3">
      <c r="A229" s="66">
        <v>43747</v>
      </c>
      <c r="B229" s="38">
        <v>84.346783200000004</v>
      </c>
      <c r="C229" s="40">
        <v>0.58729070000001105</v>
      </c>
      <c r="D229" s="39">
        <v>7.01163154731401E-3</v>
      </c>
      <c r="E229" s="38">
        <v>84.246500600000005</v>
      </c>
      <c r="F229" s="38">
        <v>83.708621199999996</v>
      </c>
      <c r="G229" s="38">
        <v>84.825404700000007</v>
      </c>
      <c r="H229" s="3">
        <v>5136966</v>
      </c>
      <c r="I229" s="38">
        <v>432978894.19623101</v>
      </c>
      <c r="J229" s="78">
        <v>8890499705.8941402</v>
      </c>
    </row>
    <row r="230" spans="1:10" x14ac:dyDescent="0.3">
      <c r="A230" s="66">
        <v>43748</v>
      </c>
      <c r="B230" s="38">
        <v>84.514679999999998</v>
      </c>
      <c r="C230" s="40">
        <v>0.16789679999999399</v>
      </c>
      <c r="D230" s="39">
        <v>1.9905536836168801E-3</v>
      </c>
      <c r="E230" s="38">
        <v>84.969059999999999</v>
      </c>
      <c r="F230" s="38">
        <v>84.260227200000003</v>
      </c>
      <c r="G230" s="38">
        <v>84.969059999999999</v>
      </c>
      <c r="H230" s="3">
        <v>5870707</v>
      </c>
      <c r="I230" s="38">
        <v>496786489.23981702</v>
      </c>
      <c r="J230" s="78">
        <v>9359005422.5355206</v>
      </c>
    </row>
    <row r="231" spans="1:10" x14ac:dyDescent="0.3">
      <c r="A231" s="66">
        <v>43749</v>
      </c>
      <c r="B231" s="38">
        <v>85.036503999999994</v>
      </c>
      <c r="C231" s="40">
        <v>0.52182399999999496</v>
      </c>
      <c r="D231" s="39">
        <v>6.17435929474022E-3</v>
      </c>
      <c r="E231" s="38">
        <v>85.145200000000003</v>
      </c>
      <c r="F231" s="38">
        <v>84.746647999999993</v>
      </c>
      <c r="G231" s="38">
        <v>85.661506000000003</v>
      </c>
      <c r="H231" s="3">
        <v>6254127</v>
      </c>
      <c r="I231" s="38">
        <v>533487731.06505901</v>
      </c>
      <c r="J231" s="78">
        <v>9862009135.76231</v>
      </c>
    </row>
    <row r="232" spans="1:10" x14ac:dyDescent="0.3">
      <c r="A232" s="66">
        <v>43752</v>
      </c>
      <c r="B232" s="38">
        <v>86.035286400000004</v>
      </c>
      <c r="C232" s="40">
        <v>0.99878240000000995</v>
      </c>
      <c r="D232" s="39">
        <v>1.17453370378445E-2</v>
      </c>
      <c r="E232" s="38">
        <v>85.418676000000005</v>
      </c>
      <c r="F232" s="38">
        <v>85.282658999999995</v>
      </c>
      <c r="G232" s="38">
        <v>86.370795000000001</v>
      </c>
      <c r="H232" s="3">
        <v>4713929</v>
      </c>
      <c r="I232" s="38">
        <v>405527895.14597899</v>
      </c>
      <c r="J232" s="78">
        <v>10278206901.6889</v>
      </c>
    </row>
    <row r="233" spans="1:10" x14ac:dyDescent="0.3">
      <c r="A233" s="66">
        <v>43753</v>
      </c>
      <c r="B233" s="38">
        <v>85.930926600000006</v>
      </c>
      <c r="C233" s="40">
        <v>-0.104359799999997</v>
      </c>
      <c r="D233" s="39">
        <v>-1.21298834892932E-3</v>
      </c>
      <c r="E233" s="38">
        <v>86.121300000000005</v>
      </c>
      <c r="F233" s="38">
        <v>85.323544799999993</v>
      </c>
      <c r="G233" s="38">
        <v>86.284477199999998</v>
      </c>
      <c r="H233" s="3">
        <v>4301375</v>
      </c>
      <c r="I233" s="38">
        <v>369627187.92099702</v>
      </c>
      <c r="J233" s="78">
        <v>9905859351.9861698</v>
      </c>
    </row>
    <row r="234" spans="1:10" x14ac:dyDescent="0.3">
      <c r="A234" s="66">
        <v>43754</v>
      </c>
      <c r="B234" s="38">
        <v>85.708899200000005</v>
      </c>
      <c r="C234" s="40">
        <v>-0.22202740000000201</v>
      </c>
      <c r="D234" s="39">
        <v>-2.5837891988936398E-3</v>
      </c>
      <c r="E234" s="38">
        <v>84.995260599999995</v>
      </c>
      <c r="F234" s="38">
        <v>84.977193799999995</v>
      </c>
      <c r="G234" s="38">
        <v>85.943767600000001</v>
      </c>
      <c r="H234" s="3">
        <v>4885561</v>
      </c>
      <c r="I234" s="38">
        <v>418111318.53517699</v>
      </c>
      <c r="J234" s="78">
        <v>10289003928.9254</v>
      </c>
    </row>
    <row r="235" spans="1:10" x14ac:dyDescent="0.3">
      <c r="A235" s="66">
        <v>43755</v>
      </c>
      <c r="B235" s="38">
        <v>85.919907199999997</v>
      </c>
      <c r="C235" s="40">
        <v>0.211008000000007</v>
      </c>
      <c r="D235" s="39">
        <v>2.4619147132857698E-3</v>
      </c>
      <c r="E235" s="38">
        <v>85.924402799999996</v>
      </c>
      <c r="F235" s="38">
        <v>85.389426400000005</v>
      </c>
      <c r="G235" s="38">
        <v>86.216616799999997</v>
      </c>
      <c r="H235" s="3">
        <v>3447921</v>
      </c>
      <c r="I235" s="38">
        <v>295896830.84669501</v>
      </c>
      <c r="J235" s="78">
        <v>10536835140.4261</v>
      </c>
    </row>
    <row r="236" spans="1:10" x14ac:dyDescent="0.3">
      <c r="A236" s="66">
        <v>43756</v>
      </c>
      <c r="B236" s="38">
        <v>86.042174000000003</v>
      </c>
      <c r="C236" s="40">
        <v>0.122266799999991</v>
      </c>
      <c r="D236" s="39">
        <v>1.4230322632377301E-3</v>
      </c>
      <c r="E236" s="38">
        <v>84.887185400000007</v>
      </c>
      <c r="F236" s="38">
        <v>84.878231999999997</v>
      </c>
      <c r="G236" s="38">
        <v>86.360019699999995</v>
      </c>
      <c r="H236" s="3">
        <v>6209222</v>
      </c>
      <c r="I236" s="38">
        <v>532872602.69304502</v>
      </c>
      <c r="J236" s="78">
        <v>11025409721.9086</v>
      </c>
    </row>
    <row r="237" spans="1:10" x14ac:dyDescent="0.3">
      <c r="A237" s="66">
        <v>43759</v>
      </c>
      <c r="B237" s="38">
        <v>86.311264399999999</v>
      </c>
      <c r="C237" s="40">
        <v>0.26909039999999601</v>
      </c>
      <c r="D237" s="39">
        <v>3.1274244651232999E-3</v>
      </c>
      <c r="E237" s="38">
        <v>86.661102200000002</v>
      </c>
      <c r="F237" s="38">
        <v>85.593648400000006</v>
      </c>
      <c r="G237" s="38">
        <v>86.894327399999995</v>
      </c>
      <c r="H237" s="3">
        <v>5368220</v>
      </c>
      <c r="I237" s="38">
        <v>462601852.17351902</v>
      </c>
      <c r="J237" s="78">
        <v>11508699456.152399</v>
      </c>
    </row>
    <row r="238" spans="1:10" x14ac:dyDescent="0.3">
      <c r="A238" s="66">
        <v>43760</v>
      </c>
      <c r="B238" s="38">
        <v>85.940575999999993</v>
      </c>
      <c r="C238" s="40">
        <v>-0.37068840000000602</v>
      </c>
      <c r="D238" s="39">
        <v>-4.2947858842861102E-3</v>
      </c>
      <c r="E238" s="38">
        <v>86.354097600000003</v>
      </c>
      <c r="F238" s="38">
        <v>85.868659199999996</v>
      </c>
      <c r="G238" s="38">
        <v>87.046296799999993</v>
      </c>
      <c r="H238" s="3">
        <v>5492396</v>
      </c>
      <c r="I238" s="38">
        <v>473854960.96816599</v>
      </c>
      <c r="J238" s="78">
        <v>11059734549.9711</v>
      </c>
    </row>
    <row r="239" spans="1:10" x14ac:dyDescent="0.3">
      <c r="A239" s="66">
        <v>43761</v>
      </c>
      <c r="B239" s="38">
        <v>82.954136000000005</v>
      </c>
      <c r="C239" s="40">
        <v>-2.98644</v>
      </c>
      <c r="D239" s="39">
        <v>-3.4750057993560603E-2</v>
      </c>
      <c r="E239" s="38">
        <v>85.3892065</v>
      </c>
      <c r="F239" s="38">
        <v>82.774426000000005</v>
      </c>
      <c r="G239" s="38">
        <v>85.847466999999995</v>
      </c>
      <c r="H239" s="3">
        <v>11985174</v>
      </c>
      <c r="I239" s="38">
        <v>1001229961.57302</v>
      </c>
      <c r="J239" s="78">
        <v>10053460436.082701</v>
      </c>
    </row>
    <row r="240" spans="1:10" x14ac:dyDescent="0.3">
      <c r="A240" s="66">
        <v>43762</v>
      </c>
      <c r="B240" s="38">
        <v>82.40307</v>
      </c>
      <c r="C240" s="40">
        <v>-0.55106599999999195</v>
      </c>
      <c r="D240" s="39">
        <v>-6.6430201864798102E-3</v>
      </c>
      <c r="E240" s="38">
        <v>83.465754399999994</v>
      </c>
      <c r="F240" s="38">
        <v>81.943774199999993</v>
      </c>
      <c r="G240" s="38">
        <v>83.636864599999996</v>
      </c>
      <c r="H240" s="3">
        <v>12134859</v>
      </c>
      <c r="I240" s="38">
        <v>1000060276.00658</v>
      </c>
      <c r="J240" s="78">
        <v>9076112891.3489609</v>
      </c>
    </row>
    <row r="241" spans="1:10" x14ac:dyDescent="0.3">
      <c r="A241" s="66">
        <v>43763</v>
      </c>
      <c r="B241" s="38">
        <v>82.072574799999998</v>
      </c>
      <c r="C241" s="40">
        <v>-0.33049520000000099</v>
      </c>
      <c r="D241" s="39">
        <v>-4.0107146493449999E-3</v>
      </c>
      <c r="E241" s="38">
        <v>82.541973600000006</v>
      </c>
      <c r="F241" s="38">
        <v>81.919117499999999</v>
      </c>
      <c r="G241" s="38">
        <v>82.894022699999994</v>
      </c>
      <c r="H241" s="3">
        <v>8147156</v>
      </c>
      <c r="I241" s="38">
        <v>671060289.556499</v>
      </c>
      <c r="J241" s="78">
        <v>8426317340.2951498</v>
      </c>
    </row>
    <row r="242" spans="1:10" x14ac:dyDescent="0.3">
      <c r="A242" s="66">
        <v>43766</v>
      </c>
      <c r="B242" s="38">
        <v>81.861300999999997</v>
      </c>
      <c r="C242" s="40">
        <v>-0.21127380000000101</v>
      </c>
      <c r="D242" s="39">
        <v>-2.57423141061246E-3</v>
      </c>
      <c r="E242" s="38">
        <v>82.050523600000005</v>
      </c>
      <c r="F242" s="38">
        <v>81.248580200000006</v>
      </c>
      <c r="G242" s="38">
        <v>82.266778000000002</v>
      </c>
      <c r="H242" s="3">
        <v>10304696</v>
      </c>
      <c r="I242" s="38">
        <v>842567576.01183796</v>
      </c>
      <c r="J242" s="78">
        <v>7568534244.8196096</v>
      </c>
    </row>
    <row r="243" spans="1:10" x14ac:dyDescent="0.3">
      <c r="A243" s="66">
        <v>43767</v>
      </c>
      <c r="B243" s="38">
        <v>80.360035199999999</v>
      </c>
      <c r="C243" s="40">
        <v>-1.5012658000000001</v>
      </c>
      <c r="D243" s="39">
        <v>-1.8339139271681001E-2</v>
      </c>
      <c r="E243" s="38">
        <v>81.773176500000005</v>
      </c>
      <c r="F243" s="38">
        <v>80.225021699999999</v>
      </c>
      <c r="G243" s="38">
        <v>81.836182800000003</v>
      </c>
      <c r="H243" s="3">
        <v>9044652</v>
      </c>
      <c r="I243" s="38">
        <v>730466046.77067697</v>
      </c>
      <c r="J243" s="78">
        <v>6829920596.0940504</v>
      </c>
    </row>
    <row r="244" spans="1:10" x14ac:dyDescent="0.3">
      <c r="A244" s="66">
        <v>43768</v>
      </c>
      <c r="B244" s="38">
        <v>80.902233800000005</v>
      </c>
      <c r="C244" s="40">
        <v>0.54219860000000597</v>
      </c>
      <c r="D244" s="39">
        <v>6.7471175025070902E-3</v>
      </c>
      <c r="E244" s="38">
        <v>80.238439</v>
      </c>
      <c r="F244" s="38">
        <v>80.148736999999997</v>
      </c>
      <c r="G244" s="38">
        <v>80.973995400000007</v>
      </c>
      <c r="H244" s="3">
        <v>8127544</v>
      </c>
      <c r="I244" s="38">
        <v>655813332.25357497</v>
      </c>
      <c r="J244" s="78">
        <v>7462438639.8431301</v>
      </c>
    </row>
    <row r="245" spans="1:10" x14ac:dyDescent="0.3">
      <c r="A245" s="66">
        <v>43769</v>
      </c>
      <c r="B245" s="38">
        <v>80.313812999999996</v>
      </c>
      <c r="C245" s="40">
        <v>-0.58842080000000896</v>
      </c>
      <c r="D245" s="39">
        <v>-7.2732330414343703E-3</v>
      </c>
      <c r="E245" s="38">
        <v>80.717399999999998</v>
      </c>
      <c r="F245" s="38">
        <v>79.766728400000005</v>
      </c>
      <c r="G245" s="38">
        <v>81.085112600000002</v>
      </c>
      <c r="H245" s="3">
        <v>6752001</v>
      </c>
      <c r="I245" s="38">
        <v>541876282.68888605</v>
      </c>
      <c r="J245" s="78">
        <v>6919231294.0983696</v>
      </c>
    </row>
    <row r="246" spans="1:10" x14ac:dyDescent="0.3">
      <c r="A246" s="66">
        <v>43770</v>
      </c>
      <c r="B246" s="38">
        <v>79.874958800000002</v>
      </c>
      <c r="C246" s="40">
        <v>-0.43885419999999398</v>
      </c>
      <c r="D246" s="39">
        <v>-5.4642431184283901E-3</v>
      </c>
      <c r="E246" s="38">
        <v>80.770618799999994</v>
      </c>
      <c r="F246" s="38">
        <v>79.713740000000001</v>
      </c>
      <c r="G246" s="38">
        <v>81.082308479999995</v>
      </c>
      <c r="H246" s="3">
        <v>5263599</v>
      </c>
      <c r="I246" s="38">
        <v>422066793.85210401</v>
      </c>
      <c r="J246" s="78">
        <v>6487906558.5910301</v>
      </c>
    </row>
    <row r="247" spans="1:10" x14ac:dyDescent="0.3">
      <c r="A247" s="66">
        <v>43773</v>
      </c>
      <c r="B247" s="38">
        <v>80.766167999999993</v>
      </c>
      <c r="C247" s="40">
        <v>0.89120920000000603</v>
      </c>
      <c r="D247" s="39">
        <v>1.11575544249296E-2</v>
      </c>
      <c r="E247" s="38">
        <v>81.008843999999996</v>
      </c>
      <c r="F247" s="38">
        <v>80.280816000000002</v>
      </c>
      <c r="G247" s="38">
        <v>81.398024399999997</v>
      </c>
      <c r="H247" s="3">
        <v>8161181</v>
      </c>
      <c r="I247" s="38">
        <v>659572853.15954995</v>
      </c>
      <c r="J247" s="78">
        <v>7170224679.5910301</v>
      </c>
    </row>
    <row r="248" spans="1:10" x14ac:dyDescent="0.3">
      <c r="A248" s="66">
        <v>43774</v>
      </c>
      <c r="B248" s="38">
        <v>81.163437599999995</v>
      </c>
      <c r="C248" s="40">
        <v>0.39726959999998701</v>
      </c>
      <c r="D248" s="39">
        <v>4.9187625194745798E-3</v>
      </c>
      <c r="E248" s="38">
        <v>81.407252999999997</v>
      </c>
      <c r="F248" s="38">
        <v>80.856410800000006</v>
      </c>
      <c r="G248" s="38">
        <v>81.574311699999996</v>
      </c>
      <c r="H248" s="3">
        <v>5589669</v>
      </c>
      <c r="I248" s="38">
        <v>453994441.18138897</v>
      </c>
      <c r="J248" s="78">
        <v>7657884394.63521</v>
      </c>
    </row>
    <row r="249" spans="1:10" x14ac:dyDescent="0.3">
      <c r="A249" s="66">
        <v>43775</v>
      </c>
      <c r="B249" s="38">
        <v>80.867549999999994</v>
      </c>
      <c r="C249" s="40">
        <v>-0.29588759999998598</v>
      </c>
      <c r="D249" s="39">
        <v>-3.64557747613177E-3</v>
      </c>
      <c r="E249" s="38">
        <v>81.915899999999993</v>
      </c>
      <c r="F249" s="38">
        <v>80.198774999999998</v>
      </c>
      <c r="G249" s="38">
        <v>81.988200000000006</v>
      </c>
      <c r="H249" s="3">
        <v>7033830</v>
      </c>
      <c r="I249" s="38">
        <v>568437613.97290301</v>
      </c>
      <c r="J249" s="78">
        <v>7095637402.8058701</v>
      </c>
    </row>
    <row r="250" spans="1:10" x14ac:dyDescent="0.3">
      <c r="A250" s="66">
        <v>43776</v>
      </c>
      <c r="B250" s="38">
        <v>81.817424000000003</v>
      </c>
      <c r="C250" s="40">
        <v>0.949873999999994</v>
      </c>
      <c r="D250" s="39">
        <v>1.17460464673407E-2</v>
      </c>
      <c r="E250" s="38">
        <v>81.880778199999995</v>
      </c>
      <c r="F250" s="38">
        <v>81.247236200000003</v>
      </c>
      <c r="G250" s="38">
        <v>81.998435999999998</v>
      </c>
      <c r="H250" s="3">
        <v>7110290</v>
      </c>
      <c r="I250" s="38">
        <v>580727606.282709</v>
      </c>
      <c r="J250" s="78">
        <v>7686650248.3667803</v>
      </c>
    </row>
    <row r="251" spans="1:10" x14ac:dyDescent="0.3">
      <c r="A251" s="66">
        <v>43777</v>
      </c>
      <c r="B251" s="38">
        <v>81.526823699999994</v>
      </c>
      <c r="C251" s="40">
        <v>-0.29060030000000803</v>
      </c>
      <c r="D251" s="39">
        <v>-3.5518143421382799E-3</v>
      </c>
      <c r="E251" s="38">
        <v>81.953475600000004</v>
      </c>
      <c r="F251" s="38">
        <v>81.054783299999997</v>
      </c>
      <c r="G251" s="38">
        <v>82.017019500000004</v>
      </c>
      <c r="H251" s="3">
        <v>4555402</v>
      </c>
      <c r="I251" s="38">
        <v>371219918.350761</v>
      </c>
      <c r="J251" s="78">
        <v>7338446287.1603804</v>
      </c>
    </row>
    <row r="252" spans="1:10" x14ac:dyDescent="0.3">
      <c r="A252" s="66">
        <v>43780</v>
      </c>
      <c r="B252" s="38">
        <v>81.625822499999998</v>
      </c>
      <c r="C252" s="40">
        <v>9.8998800000003898E-2</v>
      </c>
      <c r="D252" s="39">
        <v>1.21430954263957E-3</v>
      </c>
      <c r="E252" s="38">
        <v>81.009436500000007</v>
      </c>
      <c r="F252" s="38">
        <v>81.009436500000007</v>
      </c>
      <c r="G252" s="38">
        <v>81.671144999999996</v>
      </c>
      <c r="H252" s="3">
        <v>3247447</v>
      </c>
      <c r="I252" s="38">
        <v>264390506.03898799</v>
      </c>
      <c r="J252" s="78">
        <v>7592165864.3307695</v>
      </c>
    </row>
    <row r="253" spans="1:10" x14ac:dyDescent="0.3">
      <c r="A253" s="66">
        <v>43781</v>
      </c>
      <c r="B253" s="38">
        <v>81.311644999999999</v>
      </c>
      <c r="C253" s="40">
        <v>-0.3141775</v>
      </c>
      <c r="D253" s="39">
        <v>-3.8489964373712702E-3</v>
      </c>
      <c r="E253" s="38">
        <v>82.047538099999997</v>
      </c>
      <c r="F253" s="38">
        <v>81.302559900000006</v>
      </c>
      <c r="G253" s="38">
        <v>83.610175299999995</v>
      </c>
      <c r="H253" s="3">
        <v>3982543</v>
      </c>
      <c r="I253" s="38">
        <v>326076306.61023003</v>
      </c>
      <c r="J253" s="78">
        <v>7283343528.3537998</v>
      </c>
    </row>
    <row r="254" spans="1:10" x14ac:dyDescent="0.3">
      <c r="A254" s="66">
        <v>43782</v>
      </c>
      <c r="B254" s="38">
        <v>82.946094000000002</v>
      </c>
      <c r="C254" s="40">
        <v>1.634449</v>
      </c>
      <c r="D254" s="39">
        <v>2.0101044567478701E-2</v>
      </c>
      <c r="E254" s="38">
        <v>81.528677999999999</v>
      </c>
      <c r="F254" s="38">
        <v>81.383302</v>
      </c>
      <c r="G254" s="38">
        <v>83.182329999999993</v>
      </c>
      <c r="H254" s="3">
        <v>5955836</v>
      </c>
      <c r="I254" s="38">
        <v>491783988.77491599</v>
      </c>
      <c r="J254" s="78">
        <v>7775849029.1842299</v>
      </c>
    </row>
    <row r="255" spans="1:10" x14ac:dyDescent="0.3">
      <c r="A255" s="66">
        <v>43783</v>
      </c>
      <c r="B255" s="38">
        <v>82.814747199999999</v>
      </c>
      <c r="C255" s="40">
        <v>-0.13134680000000301</v>
      </c>
      <c r="D255" s="39">
        <v>-1.5835200148183301E-3</v>
      </c>
      <c r="E255" s="38">
        <v>83.0143664</v>
      </c>
      <c r="F255" s="38">
        <v>82.315699199999997</v>
      </c>
      <c r="G255" s="38">
        <v>83.440825599999997</v>
      </c>
      <c r="H255" s="3">
        <v>6035607</v>
      </c>
      <c r="I255" s="38">
        <v>500665022.00513798</v>
      </c>
      <c r="J255" s="78">
        <v>7264572018.6294603</v>
      </c>
    </row>
    <row r="256" spans="1:10" x14ac:dyDescent="0.3">
      <c r="A256" s="66">
        <v>43784</v>
      </c>
      <c r="B256" s="38">
        <v>84.199339199999997</v>
      </c>
      <c r="C256" s="40">
        <v>1.38459200000001</v>
      </c>
      <c r="D256" s="39">
        <v>1.67191478186389E-2</v>
      </c>
      <c r="E256" s="38">
        <v>83.384857199999999</v>
      </c>
      <c r="F256" s="38">
        <v>83.221960800000005</v>
      </c>
      <c r="G256" s="38">
        <v>84.669928799999994</v>
      </c>
      <c r="H256" s="3">
        <v>6785736</v>
      </c>
      <c r="I256" s="38">
        <v>571080028.410447</v>
      </c>
      <c r="J256" s="78">
        <v>7816597116.9081697</v>
      </c>
    </row>
    <row r="257" spans="1:10" x14ac:dyDescent="0.3">
      <c r="A257" s="66">
        <v>43787</v>
      </c>
      <c r="B257" s="38">
        <v>85.0765612</v>
      </c>
      <c r="C257" s="40">
        <v>0.87722200000000305</v>
      </c>
      <c r="D257" s="39">
        <v>1.04183953025608E-2</v>
      </c>
      <c r="E257" s="38">
        <v>84.462289999999996</v>
      </c>
      <c r="F257" s="38">
        <v>83.929319399999997</v>
      </c>
      <c r="G257" s="38">
        <v>85.148828399999999</v>
      </c>
      <c r="H257" s="3">
        <v>6165745</v>
      </c>
      <c r="I257" s="38">
        <v>522237307.49311602</v>
      </c>
      <c r="J257" s="78">
        <v>8324669228.1850901</v>
      </c>
    </row>
    <row r="258" spans="1:10" x14ac:dyDescent="0.3">
      <c r="A258" s="66">
        <v>43788</v>
      </c>
      <c r="B258" s="38">
        <v>84.500810900000005</v>
      </c>
      <c r="C258" s="40">
        <v>-0.57575030000001004</v>
      </c>
      <c r="D258" s="39">
        <v>-6.7674373749841898E-3</v>
      </c>
      <c r="E258" s="38">
        <v>85.403500899999997</v>
      </c>
      <c r="F258" s="38">
        <v>84.004331399999998</v>
      </c>
      <c r="G258" s="38">
        <v>85.863872799999996</v>
      </c>
      <c r="H258" s="3">
        <v>5382247</v>
      </c>
      <c r="I258" s="38">
        <v>455203251.31762499</v>
      </c>
      <c r="J258" s="78">
        <v>7863475945.4304399</v>
      </c>
    </row>
    <row r="259" spans="1:10" x14ac:dyDescent="0.3">
      <c r="A259" s="66">
        <v>43789</v>
      </c>
      <c r="B259" s="38">
        <v>84.040898999999996</v>
      </c>
      <c r="C259" s="40">
        <v>-0.45991190000000898</v>
      </c>
      <c r="D259" s="39">
        <v>-5.4426921481768699E-3</v>
      </c>
      <c r="E259" s="38">
        <v>84.998269800000003</v>
      </c>
      <c r="F259" s="38">
        <v>83.788008599999998</v>
      </c>
      <c r="G259" s="38">
        <v>85.260192000000004</v>
      </c>
      <c r="H259" s="3">
        <v>6235624</v>
      </c>
      <c r="I259" s="38">
        <v>525410199.73830599</v>
      </c>
      <c r="J259" s="78">
        <v>7342334213.5086203</v>
      </c>
    </row>
    <row r="260" spans="1:10" x14ac:dyDescent="0.3">
      <c r="A260" s="66">
        <v>43790</v>
      </c>
      <c r="B260" s="38">
        <v>83.349503999999996</v>
      </c>
      <c r="C260" s="40">
        <v>-0.69139499999999998</v>
      </c>
      <c r="D260" s="39">
        <v>-8.2268872445069897E-3</v>
      </c>
      <c r="E260" s="38">
        <v>83.765528000000003</v>
      </c>
      <c r="F260" s="38">
        <v>83.268107999999998</v>
      </c>
      <c r="G260" s="38">
        <v>84.380520000000004</v>
      </c>
      <c r="H260" s="3">
        <v>5493063</v>
      </c>
      <c r="I260" s="38">
        <v>459068508.803949</v>
      </c>
      <c r="J260" s="78">
        <v>6893183603.3964901</v>
      </c>
    </row>
    <row r="261" spans="1:10" x14ac:dyDescent="0.3">
      <c r="A261" s="66">
        <v>43791</v>
      </c>
      <c r="B261" s="38">
        <v>84.685515199999998</v>
      </c>
      <c r="C261" s="40">
        <v>1.3360112</v>
      </c>
      <c r="D261" s="39">
        <v>1.60290239999509E-2</v>
      </c>
      <c r="E261" s="38">
        <v>83.660288800000004</v>
      </c>
      <c r="F261" s="38">
        <v>83.406250400000005</v>
      </c>
      <c r="G261" s="38">
        <v>84.694497272000007</v>
      </c>
      <c r="H261" s="3">
        <v>4264394</v>
      </c>
      <c r="I261" s="38">
        <v>359435228.45015198</v>
      </c>
      <c r="J261" s="78">
        <v>7274569704.0025301</v>
      </c>
    </row>
    <row r="262" spans="1:10" x14ac:dyDescent="0.3">
      <c r="A262" s="66">
        <v>43794</v>
      </c>
      <c r="B262" s="38">
        <v>84.355058</v>
      </c>
      <c r="C262" s="40">
        <v>-0.33045719999998402</v>
      </c>
      <c r="D262" s="39">
        <v>-3.9021690925484698E-3</v>
      </c>
      <c r="E262" s="38">
        <v>85.154115599999997</v>
      </c>
      <c r="F262" s="38">
        <v>84.209774800000005</v>
      </c>
      <c r="G262" s="38">
        <v>85.326639400000005</v>
      </c>
      <c r="H262" s="3">
        <v>5419903</v>
      </c>
      <c r="I262" s="38">
        <v>458018136.73443103</v>
      </c>
      <c r="J262" s="78">
        <v>6822484886.1784296</v>
      </c>
    </row>
    <row r="263" spans="1:10" x14ac:dyDescent="0.3">
      <c r="A263" s="66">
        <v>43795</v>
      </c>
      <c r="B263" s="38">
        <v>84.707241300000007</v>
      </c>
      <c r="C263" s="40">
        <v>0.35218329999999298</v>
      </c>
      <c r="D263" s="39">
        <v>4.1750110586136202E-3</v>
      </c>
      <c r="E263" s="38">
        <v>84.7526218</v>
      </c>
      <c r="F263" s="38">
        <v>84.425882200000004</v>
      </c>
      <c r="G263" s="38">
        <v>84.979524299999994</v>
      </c>
      <c r="H263" s="3">
        <v>5908540</v>
      </c>
      <c r="I263" s="38">
        <v>500431989.36641699</v>
      </c>
      <c r="J263" s="78">
        <v>7319836305.9502001</v>
      </c>
    </row>
    <row r="264" spans="1:10" x14ac:dyDescent="0.3">
      <c r="A264" s="66">
        <v>43796</v>
      </c>
      <c r="B264" s="38">
        <v>85.597736400000002</v>
      </c>
      <c r="C264" s="40">
        <v>0.89049509999999499</v>
      </c>
      <c r="D264" s="39">
        <v>1.05126207197117E-2</v>
      </c>
      <c r="E264" s="38">
        <v>85.015810000000002</v>
      </c>
      <c r="F264" s="38">
        <v>85.015810000000002</v>
      </c>
      <c r="G264" s="38">
        <v>85.815958800000004</v>
      </c>
      <c r="H264" s="3">
        <v>4017613</v>
      </c>
      <c r="I264" s="38">
        <v>343319769.150962</v>
      </c>
      <c r="J264" s="78">
        <v>7676463255.3931503</v>
      </c>
    </row>
    <row r="265" spans="1:10" x14ac:dyDescent="0.3">
      <c r="A265" s="66">
        <v>43798</v>
      </c>
      <c r="B265" s="38">
        <v>84.874896500000006</v>
      </c>
      <c r="C265" s="40">
        <v>-0.72283989999999698</v>
      </c>
      <c r="D265" s="39">
        <v>-8.4446146638989493E-3</v>
      </c>
      <c r="E265" s="38">
        <v>85.673804500000003</v>
      </c>
      <c r="F265" s="38">
        <v>84.784111499999995</v>
      </c>
      <c r="G265" s="38">
        <v>85.891688500000001</v>
      </c>
      <c r="H265" s="3">
        <v>2541808</v>
      </c>
      <c r="I265" s="38">
        <v>216267997.097781</v>
      </c>
      <c r="J265" s="78">
        <v>7448291277.92661</v>
      </c>
    </row>
    <row r="266" spans="1:10" x14ac:dyDescent="0.3">
      <c r="A266" s="66">
        <v>43801</v>
      </c>
      <c r="B266" s="38">
        <v>84.463161200000002</v>
      </c>
      <c r="C266" s="40">
        <v>-0.41173530000000402</v>
      </c>
      <c r="D266" s="39">
        <v>-4.8510845606745904E-3</v>
      </c>
      <c r="E266" s="38">
        <v>84.941629300000002</v>
      </c>
      <c r="F266" s="38">
        <v>83.939554599999994</v>
      </c>
      <c r="G266" s="38">
        <v>85.113155599999999</v>
      </c>
      <c r="H266" s="3">
        <v>3893216</v>
      </c>
      <c r="I266" s="38">
        <v>328955799.96908098</v>
      </c>
      <c r="J266" s="78">
        <v>7735569135.84373</v>
      </c>
    </row>
    <row r="267" spans="1:10" x14ac:dyDescent="0.3">
      <c r="A267" s="66">
        <v>43802</v>
      </c>
      <c r="B267" s="38">
        <v>83.440527000000003</v>
      </c>
      <c r="C267" s="40">
        <v>-1.0226342000000099</v>
      </c>
      <c r="D267" s="39">
        <v>-1.2107458274957499E-2</v>
      </c>
      <c r="E267" s="38">
        <v>83.458575999999994</v>
      </c>
      <c r="F267" s="38">
        <v>82.4027095</v>
      </c>
      <c r="G267" s="38">
        <v>83.517235249999999</v>
      </c>
      <c r="H267" s="3">
        <v>5995990</v>
      </c>
      <c r="I267" s="38">
        <v>498860989.38671303</v>
      </c>
      <c r="J267" s="78">
        <v>7233966161.0969896</v>
      </c>
    </row>
    <row r="268" spans="1:10" x14ac:dyDescent="0.3">
      <c r="A268" s="66">
        <v>43803</v>
      </c>
      <c r="B268" s="38">
        <v>84.615101999999993</v>
      </c>
      <c r="C268" s="40">
        <v>1.1745750000000199</v>
      </c>
      <c r="D268" s="39">
        <v>1.40767926837281E-2</v>
      </c>
      <c r="E268" s="38">
        <v>83.793508500000002</v>
      </c>
      <c r="F268" s="38">
        <v>83.721280500000006</v>
      </c>
      <c r="G268" s="38">
        <v>84.675683234999994</v>
      </c>
      <c r="H268" s="3">
        <v>4456371</v>
      </c>
      <c r="I268" s="38">
        <v>375653108.00141001</v>
      </c>
      <c r="J268" s="78">
        <v>7612825636.7248001</v>
      </c>
    </row>
    <row r="269" spans="1:10" x14ac:dyDescent="0.3">
      <c r="A269" s="66">
        <v>43804</v>
      </c>
      <c r="B269" s="38">
        <v>86.281884599999998</v>
      </c>
      <c r="C269" s="40">
        <v>1.6667825999999899</v>
      </c>
      <c r="D269" s="39">
        <v>1.9698405610856399E-2</v>
      </c>
      <c r="E269" s="38">
        <v>86.362951199999998</v>
      </c>
      <c r="F269" s="38">
        <v>85.283864679999994</v>
      </c>
      <c r="G269" s="38">
        <v>86.426002999999994</v>
      </c>
      <c r="H269" s="3">
        <v>6946016</v>
      </c>
      <c r="I269" s="38">
        <v>596979923.69329906</v>
      </c>
      <c r="J269" s="78">
        <v>8192014053.4197102</v>
      </c>
    </row>
    <row r="270" spans="1:10" x14ac:dyDescent="0.3">
      <c r="A270" s="66">
        <v>43805</v>
      </c>
      <c r="B270" s="38">
        <v>87.726799999999997</v>
      </c>
      <c r="C270" s="40">
        <v>1.4449154</v>
      </c>
      <c r="D270" s="39">
        <v>1.6746451548880499E-2</v>
      </c>
      <c r="E270" s="38">
        <v>87.328863999999996</v>
      </c>
      <c r="F270" s="38">
        <v>87.166072</v>
      </c>
      <c r="G270" s="38">
        <v>88.007164000000003</v>
      </c>
      <c r="H270" s="3">
        <v>6369262</v>
      </c>
      <c r="I270" s="38">
        <v>558353118.94729197</v>
      </c>
      <c r="J270" s="78">
        <v>8783653993.6867199</v>
      </c>
    </row>
    <row r="271" spans="1:10" x14ac:dyDescent="0.3">
      <c r="A271" s="66">
        <v>43808</v>
      </c>
      <c r="B271" s="38">
        <v>87.353520000000003</v>
      </c>
      <c r="C271" s="40">
        <v>-0.37327999999999401</v>
      </c>
      <c r="D271" s="39">
        <v>-4.2550281099959699E-3</v>
      </c>
      <c r="E271" s="38">
        <v>87.70608</v>
      </c>
      <c r="F271" s="38">
        <v>86.928640000000001</v>
      </c>
      <c r="G271" s="38">
        <v>88.25752</v>
      </c>
      <c r="H271" s="3">
        <v>6579399</v>
      </c>
      <c r="I271" s="38">
        <v>575019080.07598603</v>
      </c>
      <c r="J271" s="78">
        <v>8204750060.0089197</v>
      </c>
    </row>
    <row r="272" spans="1:10" x14ac:dyDescent="0.3">
      <c r="A272" s="66">
        <v>43809</v>
      </c>
      <c r="B272" s="38">
        <v>87.459365500000004</v>
      </c>
      <c r="C272" s="40">
        <v>0.10584550000000099</v>
      </c>
      <c r="D272" s="39">
        <v>1.2116912976145801E-3</v>
      </c>
      <c r="E272" s="38">
        <v>87.233977999999993</v>
      </c>
      <c r="F272" s="38">
        <v>87.1167765</v>
      </c>
      <c r="G272" s="38">
        <v>87.982264499999999</v>
      </c>
      <c r="H272" s="3">
        <v>4234325</v>
      </c>
      <c r="I272" s="38">
        <v>370812196.53043401</v>
      </c>
      <c r="J272" s="78">
        <v>8553325931.70858</v>
      </c>
    </row>
    <row r="273" spans="1:10" x14ac:dyDescent="0.3">
      <c r="A273" s="66">
        <v>43810</v>
      </c>
      <c r="B273" s="38">
        <v>87.328863400000003</v>
      </c>
      <c r="C273" s="40">
        <v>-0.13050210000000101</v>
      </c>
      <c r="D273" s="39">
        <v>-1.4921455152793299E-3</v>
      </c>
      <c r="E273" s="38">
        <v>87.077247</v>
      </c>
      <c r="F273" s="38">
        <v>86.852589499999993</v>
      </c>
      <c r="G273" s="38">
        <v>87.454671599999998</v>
      </c>
      <c r="H273" s="3">
        <v>4319849</v>
      </c>
      <c r="I273" s="38">
        <v>376879908.44188601</v>
      </c>
      <c r="J273" s="78">
        <v>8902502760.2097092</v>
      </c>
    </row>
    <row r="274" spans="1:10" x14ac:dyDescent="0.3">
      <c r="A274" s="66">
        <v>43811</v>
      </c>
      <c r="B274" s="38">
        <v>87.814123600000002</v>
      </c>
      <c r="C274" s="40">
        <v>0.48526019999999898</v>
      </c>
      <c r="D274" s="39">
        <v>5.5566989092405697E-3</v>
      </c>
      <c r="E274" s="38">
        <v>87.454671599999998</v>
      </c>
      <c r="F274" s="38">
        <v>87.077247</v>
      </c>
      <c r="G274" s="38">
        <v>88.2274934</v>
      </c>
      <c r="H274" s="3">
        <v>4763208</v>
      </c>
      <c r="I274" s="38">
        <v>418157330.158126</v>
      </c>
      <c r="J274" s="78">
        <v>9320660090.3678398</v>
      </c>
    </row>
    <row r="275" spans="1:10" x14ac:dyDescent="0.3">
      <c r="A275" s="66">
        <v>43812</v>
      </c>
      <c r="B275" s="38">
        <v>87.930427199999997</v>
      </c>
      <c r="C275" s="40">
        <v>0.116303599999995</v>
      </c>
      <c r="D275" s="39">
        <v>1.32442931993225E-3</v>
      </c>
      <c r="E275" s="38">
        <v>87.624644799999999</v>
      </c>
      <c r="F275" s="38">
        <v>87.156977600000005</v>
      </c>
      <c r="G275" s="38">
        <v>88.398094400000005</v>
      </c>
      <c r="H275" s="3">
        <v>5248136</v>
      </c>
      <c r="I275" s="38">
        <v>461654005.374951</v>
      </c>
      <c r="J275" s="78">
        <v>9789885712.3880901</v>
      </c>
    </row>
    <row r="276" spans="1:10" x14ac:dyDescent="0.3">
      <c r="A276" s="66">
        <v>43815</v>
      </c>
      <c r="B276" s="38">
        <v>88.681974999999994</v>
      </c>
      <c r="C276" s="40">
        <v>0.75154779999999699</v>
      </c>
      <c r="D276" s="39">
        <v>8.5470732251827098E-3</v>
      </c>
      <c r="E276" s="38">
        <v>88.080650000000006</v>
      </c>
      <c r="F276" s="38">
        <v>88.008849999999995</v>
      </c>
      <c r="G276" s="38">
        <v>89.157650000000004</v>
      </c>
      <c r="H276" s="3">
        <v>8214040</v>
      </c>
      <c r="I276" s="38">
        <v>728686418.17393696</v>
      </c>
      <c r="J276" s="78">
        <v>10498325302.3452</v>
      </c>
    </row>
    <row r="277" spans="1:10" x14ac:dyDescent="0.3">
      <c r="A277" s="66">
        <v>43816</v>
      </c>
      <c r="B277" s="38">
        <v>89.380071000000001</v>
      </c>
      <c r="C277" s="40">
        <v>0.69809600000000704</v>
      </c>
      <c r="D277" s="39">
        <v>7.8719040706976395E-3</v>
      </c>
      <c r="E277" s="38">
        <v>89.137897199999998</v>
      </c>
      <c r="F277" s="38">
        <v>88.841907000000006</v>
      </c>
      <c r="G277" s="38">
        <v>89.846479799999997</v>
      </c>
      <c r="H277" s="3">
        <v>7054362</v>
      </c>
      <c r="I277" s="38">
        <v>629770454.77340996</v>
      </c>
      <c r="J277" s="78">
        <v>11121545270.0219</v>
      </c>
    </row>
    <row r="278" spans="1:10" x14ac:dyDescent="0.3">
      <c r="A278" s="66">
        <v>43817</v>
      </c>
      <c r="B278" s="38">
        <v>90.514005699999998</v>
      </c>
      <c r="C278" s="40">
        <v>1.1339347</v>
      </c>
      <c r="D278" s="39">
        <v>1.26866614370892E-2</v>
      </c>
      <c r="E278" s="38">
        <v>90.176501950000002</v>
      </c>
      <c r="F278" s="38">
        <v>89.622995799999998</v>
      </c>
      <c r="G278" s="38">
        <v>90.712007900000003</v>
      </c>
      <c r="H278" s="3">
        <v>7340058</v>
      </c>
      <c r="I278" s="38">
        <v>662557791.22148895</v>
      </c>
      <c r="J278" s="78">
        <v>11822169313.1432</v>
      </c>
    </row>
    <row r="279" spans="1:10" x14ac:dyDescent="0.3">
      <c r="A279" s="66">
        <v>43818</v>
      </c>
      <c r="B279" s="38">
        <v>90.962171999999995</v>
      </c>
      <c r="C279" s="40">
        <v>0.44816629999999702</v>
      </c>
      <c r="D279" s="39">
        <v>4.9513475459853299E-3</v>
      </c>
      <c r="E279" s="38">
        <v>90.37764</v>
      </c>
      <c r="F279" s="38">
        <v>89.5952664</v>
      </c>
      <c r="G279" s="38">
        <v>91.070085599999999</v>
      </c>
      <c r="H279" s="3">
        <v>12370928</v>
      </c>
      <c r="I279" s="38">
        <v>1117218658.3585601</v>
      </c>
      <c r="J279" s="78">
        <v>12929798985.158701</v>
      </c>
    </row>
    <row r="280" spans="1:10" x14ac:dyDescent="0.3">
      <c r="A280" s="66">
        <v>43819</v>
      </c>
      <c r="B280" s="38">
        <v>90.232892399999997</v>
      </c>
      <c r="C280" s="40">
        <v>-0.72927959999999803</v>
      </c>
      <c r="D280" s="39">
        <v>-8.0173943076029194E-3</v>
      </c>
      <c r="E280" s="38">
        <v>91.171689999999998</v>
      </c>
      <c r="F280" s="38">
        <v>89.230906500000003</v>
      </c>
      <c r="G280" s="38">
        <v>91.532765999999995</v>
      </c>
      <c r="H280" s="3">
        <v>17646646</v>
      </c>
      <c r="I280" s="38">
        <v>1591502128.7054601</v>
      </c>
      <c r="J280" s="78">
        <v>11387325651.199499</v>
      </c>
    </row>
    <row r="281" spans="1:10" x14ac:dyDescent="0.3">
      <c r="A281" s="66">
        <v>43822</v>
      </c>
      <c r="B281" s="38">
        <v>90.240081599999996</v>
      </c>
      <c r="C281" s="40">
        <v>7.1891999999991203E-3</v>
      </c>
      <c r="D281" s="39">
        <v>7.9673828564971497E-5</v>
      </c>
      <c r="E281" s="38">
        <v>90.411469199999999</v>
      </c>
      <c r="F281" s="38">
        <v>89.798081999999994</v>
      </c>
      <c r="G281" s="38">
        <v>90.826407599999996</v>
      </c>
      <c r="H281" s="3">
        <v>6351639</v>
      </c>
      <c r="I281" s="38">
        <v>573238108.52658606</v>
      </c>
      <c r="J281" s="78">
        <v>11952364087.996799</v>
      </c>
    </row>
    <row r="282" spans="1:10" x14ac:dyDescent="0.3">
      <c r="A282" s="66">
        <v>43823</v>
      </c>
      <c r="B282" s="38">
        <v>90.322274399999998</v>
      </c>
      <c r="C282" s="40">
        <v>8.2192800000001398E-2</v>
      </c>
      <c r="D282" s="39">
        <v>9.1082364446799704E-4</v>
      </c>
      <c r="E282" s="38">
        <v>90.042666800000006</v>
      </c>
      <c r="F282" s="38">
        <v>89.979529600000006</v>
      </c>
      <c r="G282" s="38">
        <v>90.791293600000003</v>
      </c>
      <c r="H282" s="3">
        <v>3328094</v>
      </c>
      <c r="I282" s="38">
        <v>300900303.650056</v>
      </c>
      <c r="J282" s="78">
        <v>12252204362.0173</v>
      </c>
    </row>
    <row r="283" spans="1:10" x14ac:dyDescent="0.3">
      <c r="A283" s="66">
        <v>43825</v>
      </c>
      <c r="B283" s="38">
        <v>90.762873299999995</v>
      </c>
      <c r="C283" s="40">
        <v>0.44059889999999802</v>
      </c>
      <c r="D283" s="39">
        <v>4.8780757894643697E-3</v>
      </c>
      <c r="E283" s="38">
        <v>90.429418200000001</v>
      </c>
      <c r="F283" s="38">
        <v>90.222135300000005</v>
      </c>
      <c r="G283" s="38">
        <v>90.798922500000003</v>
      </c>
      <c r="H283" s="3">
        <v>3710616</v>
      </c>
      <c r="I283" s="38">
        <v>336165451.02130097</v>
      </c>
      <c r="J283" s="78">
        <v>12578453509.4506</v>
      </c>
    </row>
    <row r="284" spans="1:10" x14ac:dyDescent="0.3">
      <c r="A284" s="66">
        <v>43826</v>
      </c>
      <c r="B284" s="38">
        <v>90.889914500000003</v>
      </c>
      <c r="C284" s="40">
        <v>0.12704120000000799</v>
      </c>
      <c r="D284" s="39">
        <v>1.39970447586092E-3</v>
      </c>
      <c r="E284" s="38">
        <v>90.379850000000005</v>
      </c>
      <c r="F284" s="38">
        <v>90.370901500000002</v>
      </c>
      <c r="G284" s="38">
        <v>91.086781500000001</v>
      </c>
      <c r="H284" s="3">
        <v>5307896</v>
      </c>
      <c r="I284" s="38">
        <v>482071828.48689002</v>
      </c>
      <c r="J284" s="78">
        <v>12971479774.2187</v>
      </c>
    </row>
    <row r="285" spans="1:10" x14ac:dyDescent="0.3">
      <c r="A285" s="66">
        <v>43829</v>
      </c>
      <c r="B285" s="38">
        <v>90.024479999999997</v>
      </c>
      <c r="C285" s="40">
        <v>-0.86543450000000599</v>
      </c>
      <c r="D285" s="39">
        <v>-9.5217880307281594E-3</v>
      </c>
      <c r="E285" s="38">
        <v>90.685373999999996</v>
      </c>
      <c r="F285" s="38">
        <v>89.720826000000002</v>
      </c>
      <c r="G285" s="38">
        <v>90.747890999999996</v>
      </c>
      <c r="H285" s="3">
        <v>3496131</v>
      </c>
      <c r="I285" s="38">
        <v>315130374.037669</v>
      </c>
      <c r="J285" s="78">
        <v>12630981920.0392</v>
      </c>
    </row>
    <row r="286" spans="1:10" x14ac:dyDescent="0.3">
      <c r="A286" s="66">
        <v>43830</v>
      </c>
      <c r="B286" s="38">
        <v>90.374598599999999</v>
      </c>
      <c r="C286" s="40">
        <v>0.350118600000002</v>
      </c>
      <c r="D286" s="39">
        <v>3.8891488181881399E-3</v>
      </c>
      <c r="E286" s="38">
        <v>89.723394799999994</v>
      </c>
      <c r="F286" s="38">
        <v>89.660950600000007</v>
      </c>
      <c r="G286" s="38">
        <v>90.445963399999997</v>
      </c>
      <c r="H286" s="3">
        <v>3213979</v>
      </c>
      <c r="I286" s="38">
        <v>289769526.89973998</v>
      </c>
      <c r="J286" s="78">
        <v>12906042879.928699</v>
      </c>
    </row>
    <row r="287" spans="1:10" x14ac:dyDescent="0.3">
      <c r="A287" s="66">
        <v>43832</v>
      </c>
      <c r="B287" s="38">
        <v>91.495571999999996</v>
      </c>
      <c r="C287" s="40">
        <v>1.1209734</v>
      </c>
      <c r="D287" s="39">
        <v>1.24036335138975E-2</v>
      </c>
      <c r="E287" s="38">
        <v>90.743553599999998</v>
      </c>
      <c r="F287" s="38">
        <v>90.434688899999998</v>
      </c>
      <c r="G287" s="38">
        <v>91.504524599999996</v>
      </c>
      <c r="H287" s="3">
        <v>5644162</v>
      </c>
      <c r="I287" s="38">
        <v>513696872.54675698</v>
      </c>
      <c r="J287" s="78">
        <v>13466036343.753799</v>
      </c>
    </row>
    <row r="288" spans="1:10" x14ac:dyDescent="0.3">
      <c r="A288" s="66">
        <v>43833</v>
      </c>
      <c r="B288" s="38">
        <v>91.342742400000006</v>
      </c>
      <c r="C288" s="40">
        <v>-0.15282959999998999</v>
      </c>
      <c r="D288" s="39">
        <v>-1.67034968643062E-3</v>
      </c>
      <c r="E288" s="38">
        <v>90.150769800000006</v>
      </c>
      <c r="F288" s="38">
        <v>89.899828200000002</v>
      </c>
      <c r="G288" s="38">
        <v>91.414439999999999</v>
      </c>
      <c r="H288" s="3">
        <v>4542003</v>
      </c>
      <c r="I288" s="38">
        <v>414064364.48909801</v>
      </c>
      <c r="J288" s="78">
        <v>13066411801.093</v>
      </c>
    </row>
    <row r="289" spans="1:10" x14ac:dyDescent="0.3">
      <c r="A289" s="66">
        <v>43836</v>
      </c>
      <c r="B289" s="38">
        <v>90.976958600000003</v>
      </c>
      <c r="C289" s="40">
        <v>-0.36578380000000299</v>
      </c>
      <c r="D289" s="39">
        <v>-4.0045195752739203E-3</v>
      </c>
      <c r="E289" s="38">
        <v>90.190748999999997</v>
      </c>
      <c r="F289" s="38">
        <v>90.118024611999999</v>
      </c>
      <c r="G289" s="38">
        <v>90.985892800000002</v>
      </c>
      <c r="H289" s="3">
        <v>4612752</v>
      </c>
      <c r="I289" s="38">
        <v>418255226.22939402</v>
      </c>
      <c r="J289" s="78">
        <v>12607334061.370199</v>
      </c>
    </row>
    <row r="290" spans="1:10" x14ac:dyDescent="0.3">
      <c r="A290" s="66">
        <v>43837</v>
      </c>
      <c r="B290" s="38">
        <v>91.274268399999997</v>
      </c>
      <c r="C290" s="40">
        <v>0.29730979999999402</v>
      </c>
      <c r="D290" s="39">
        <v>3.2679681160499201E-3</v>
      </c>
      <c r="E290" s="38">
        <v>91.301171800000006</v>
      </c>
      <c r="F290" s="38">
        <v>90.406723428000006</v>
      </c>
      <c r="G290" s="38">
        <v>92.135177200000001</v>
      </c>
      <c r="H290" s="3">
        <v>6818719</v>
      </c>
      <c r="I290" s="38">
        <v>623161352.29017794</v>
      </c>
      <c r="J290" s="78">
        <v>12031586738.815399</v>
      </c>
    </row>
    <row r="291" spans="1:10" x14ac:dyDescent="0.3">
      <c r="A291" s="66">
        <v>43838</v>
      </c>
      <c r="B291" s="38">
        <v>91.462023000000002</v>
      </c>
      <c r="C291" s="40">
        <v>0.18775460000000499</v>
      </c>
      <c r="D291" s="39">
        <v>2.0570375779643598E-3</v>
      </c>
      <c r="E291" s="38">
        <v>91.245864600000004</v>
      </c>
      <c r="F291" s="38">
        <v>90.831560999999994</v>
      </c>
      <c r="G291" s="38">
        <v>91.993412399999997</v>
      </c>
      <c r="H291" s="3">
        <v>4942205</v>
      </c>
      <c r="I291" s="38">
        <v>452528118.671619</v>
      </c>
      <c r="J291" s="78">
        <v>11631114371.3276</v>
      </c>
    </row>
    <row r="292" spans="1:10" x14ac:dyDescent="0.3">
      <c r="A292" s="66">
        <v>43839</v>
      </c>
      <c r="B292" s="38">
        <v>91.382739999999998</v>
      </c>
      <c r="C292" s="40">
        <v>-7.9283000000003795E-2</v>
      </c>
      <c r="D292" s="39">
        <v>-8.6684065582065398E-4</v>
      </c>
      <c r="E292" s="38">
        <v>91.796970000000002</v>
      </c>
      <c r="F292" s="38">
        <v>91.297192499999994</v>
      </c>
      <c r="G292" s="38">
        <v>92.220205000000007</v>
      </c>
      <c r="H292" s="3">
        <v>5007639</v>
      </c>
      <c r="I292" s="38">
        <v>458948799.25440902</v>
      </c>
      <c r="J292" s="78">
        <v>11170099333.648701</v>
      </c>
    </row>
    <row r="293" spans="1:10" x14ac:dyDescent="0.3">
      <c r="A293" s="66">
        <v>43840</v>
      </c>
      <c r="B293" s="38">
        <v>90.737352000000001</v>
      </c>
      <c r="C293" s="40">
        <v>-0.64538799999999696</v>
      </c>
      <c r="D293" s="39">
        <v>-7.0624715345588996E-3</v>
      </c>
      <c r="E293" s="38">
        <v>91.627639200000004</v>
      </c>
      <c r="F293" s="38">
        <v>90.611452799999995</v>
      </c>
      <c r="G293" s="38">
        <v>91.663610399999996</v>
      </c>
      <c r="H293" s="3">
        <v>5135459</v>
      </c>
      <c r="I293" s="38">
        <v>467189068.02191699</v>
      </c>
      <c r="J293" s="78">
        <v>10687776982.7983</v>
      </c>
    </row>
    <row r="294" spans="1:10" x14ac:dyDescent="0.3">
      <c r="A294" s="66">
        <v>43843</v>
      </c>
      <c r="B294" s="38">
        <v>91.763176799999997</v>
      </c>
      <c r="C294" s="40">
        <v>1.0258248000000001</v>
      </c>
      <c r="D294" s="39">
        <v>1.1305430204751801E-2</v>
      </c>
      <c r="E294" s="38">
        <v>90.721230000000006</v>
      </c>
      <c r="F294" s="38">
        <v>90.559548599999999</v>
      </c>
      <c r="G294" s="38">
        <v>91.924858200000003</v>
      </c>
      <c r="H294" s="3">
        <v>6722718</v>
      </c>
      <c r="I294" s="38">
        <v>615501430.76383805</v>
      </c>
      <c r="J294" s="78">
        <v>11290799357.170401</v>
      </c>
    </row>
    <row r="295" spans="1:10" x14ac:dyDescent="0.3">
      <c r="A295" s="66">
        <v>43844</v>
      </c>
      <c r="B295" s="38">
        <v>92.495233200000001</v>
      </c>
      <c r="C295" s="40">
        <v>0.73205640000000505</v>
      </c>
      <c r="D295" s="39">
        <v>7.9776706248470292E-3</v>
      </c>
      <c r="E295" s="38">
        <v>92.072839500000001</v>
      </c>
      <c r="F295" s="38">
        <v>91.982968499999998</v>
      </c>
      <c r="G295" s="38">
        <v>93.366981899999999</v>
      </c>
      <c r="H295" s="3">
        <v>5088633</v>
      </c>
      <c r="I295" s="38">
        <v>471501457.57440799</v>
      </c>
      <c r="J295" s="78">
        <v>11768334440.5327</v>
      </c>
    </row>
    <row r="296" spans="1:10" x14ac:dyDescent="0.3">
      <c r="A296" s="66">
        <v>43845</v>
      </c>
      <c r="B296" s="38">
        <v>92.196462600000004</v>
      </c>
      <c r="C296" s="40">
        <v>-0.298770599999997</v>
      </c>
      <c r="D296" s="39">
        <v>-3.2301188900618698E-3</v>
      </c>
      <c r="E296" s="38">
        <v>92.609054999999998</v>
      </c>
      <c r="F296" s="38">
        <v>91.913926500000002</v>
      </c>
      <c r="G296" s="38">
        <v>93.012588305999998</v>
      </c>
      <c r="H296" s="3">
        <v>4209191</v>
      </c>
      <c r="I296" s="38">
        <v>388265519.89460802</v>
      </c>
      <c r="J296" s="78">
        <v>11356891308.3274</v>
      </c>
    </row>
    <row r="297" spans="1:10" x14ac:dyDescent="0.3">
      <c r="A297" s="66">
        <v>43846</v>
      </c>
      <c r="B297" s="38">
        <v>92.833495900000003</v>
      </c>
      <c r="C297" s="40">
        <v>0.63703329999999903</v>
      </c>
      <c r="D297" s="39">
        <v>6.9095199754442499E-3</v>
      </c>
      <c r="E297" s="38">
        <v>92.393441600000003</v>
      </c>
      <c r="F297" s="38">
        <v>92.366499500000003</v>
      </c>
      <c r="G297" s="38">
        <v>93.013109900000003</v>
      </c>
      <c r="H297" s="3">
        <v>6571710</v>
      </c>
      <c r="I297" s="38">
        <v>609882678.61061203</v>
      </c>
      <c r="J297" s="78">
        <v>11981081841.620001</v>
      </c>
    </row>
    <row r="298" spans="1:10" x14ac:dyDescent="0.3">
      <c r="A298" s="66">
        <v>43847</v>
      </c>
      <c r="B298" s="38">
        <v>94.273516400000005</v>
      </c>
      <c r="C298" s="40">
        <v>1.4400204999999999</v>
      </c>
      <c r="D298" s="39">
        <v>1.55118633208771E-2</v>
      </c>
      <c r="E298" s="38">
        <v>93.281448400000002</v>
      </c>
      <c r="F298" s="38">
        <v>93.200279199999997</v>
      </c>
      <c r="G298" s="38">
        <v>94.291554000000005</v>
      </c>
      <c r="H298" s="3">
        <v>6271369</v>
      </c>
      <c r="I298" s="38">
        <v>589424688.996135</v>
      </c>
      <c r="J298" s="78">
        <v>12621335443.525499</v>
      </c>
    </row>
    <row r="299" spans="1:10" x14ac:dyDescent="0.3">
      <c r="A299" s="66">
        <v>43851</v>
      </c>
      <c r="B299" s="38">
        <v>94.368808799999996</v>
      </c>
      <c r="C299" s="40">
        <v>9.5292400000005301E-2</v>
      </c>
      <c r="D299" s="39">
        <v>1.0108077394258E-3</v>
      </c>
      <c r="E299" s="38">
        <v>94.071029999999993</v>
      </c>
      <c r="F299" s="38">
        <v>93.673991599999994</v>
      </c>
      <c r="G299" s="38">
        <v>94.468068400000007</v>
      </c>
      <c r="H299" s="3">
        <v>4854693</v>
      </c>
      <c r="I299" s="38">
        <v>457196296.96348101</v>
      </c>
      <c r="J299" s="78">
        <v>13085249087.6005</v>
      </c>
    </row>
    <row r="300" spans="1:10" x14ac:dyDescent="0.3">
      <c r="A300" s="66">
        <v>43852</v>
      </c>
      <c r="B300" s="38">
        <v>94.211318700000007</v>
      </c>
      <c r="C300" s="40">
        <v>-0.15749010000000399</v>
      </c>
      <c r="D300" s="39">
        <v>-1.66887875350615E-3</v>
      </c>
      <c r="E300" s="38">
        <v>94.671149999999997</v>
      </c>
      <c r="F300" s="38">
        <v>94.1482046</v>
      </c>
      <c r="G300" s="38">
        <v>95.230160600000005</v>
      </c>
      <c r="H300" s="3">
        <v>5031401</v>
      </c>
      <c r="I300" s="38">
        <v>475909427.65019202</v>
      </c>
      <c r="J300" s="78">
        <v>12598753827.4289</v>
      </c>
    </row>
    <row r="301" spans="1:10" x14ac:dyDescent="0.3">
      <c r="A301" s="66">
        <v>43853</v>
      </c>
      <c r="B301" s="38">
        <v>93.213526200000004</v>
      </c>
      <c r="C301" s="40">
        <v>-0.99779250000001696</v>
      </c>
      <c r="D301" s="39">
        <v>-1.05910044967879E-2</v>
      </c>
      <c r="E301" s="38">
        <v>94.127384300000003</v>
      </c>
      <c r="F301" s="38">
        <v>92.851602200000002</v>
      </c>
      <c r="G301" s="38">
        <v>94.435019699999998</v>
      </c>
      <c r="H301" s="3">
        <v>7102868</v>
      </c>
      <c r="I301" s="38">
        <v>662840236.81675899</v>
      </c>
      <c r="J301" s="78">
        <v>11980348710.529699</v>
      </c>
    </row>
    <row r="302" spans="1:10" x14ac:dyDescent="0.3">
      <c r="A302" s="66">
        <v>43854</v>
      </c>
      <c r="B302" s="38">
        <v>92.560595699999993</v>
      </c>
      <c r="C302" s="40">
        <v>-0.65293049999998198</v>
      </c>
      <c r="D302" s="39">
        <v>-7.00467546522215E-3</v>
      </c>
      <c r="E302" s="38">
        <v>93.975812099999999</v>
      </c>
      <c r="F302" s="38">
        <v>92.224935400000007</v>
      </c>
      <c r="G302" s="38">
        <v>94.247969100000006</v>
      </c>
      <c r="H302" s="3">
        <v>3839278</v>
      </c>
      <c r="I302" s="38">
        <v>356427513.97939497</v>
      </c>
      <c r="J302" s="78">
        <v>11655434143.943701</v>
      </c>
    </row>
    <row r="303" spans="1:10" x14ac:dyDescent="0.3">
      <c r="A303" s="66">
        <v>43857</v>
      </c>
      <c r="B303" s="38">
        <v>90.994864800000002</v>
      </c>
      <c r="C303" s="40">
        <v>-1.5657309000000199</v>
      </c>
      <c r="D303" s="39">
        <v>-1.6915739231786499E-2</v>
      </c>
      <c r="E303" s="38">
        <v>89.1520917</v>
      </c>
      <c r="F303" s="38">
        <v>88.970537699999994</v>
      </c>
      <c r="G303" s="38">
        <v>91.421516699999998</v>
      </c>
      <c r="H303" s="3">
        <v>9841427</v>
      </c>
      <c r="I303" s="38">
        <v>892572191.00173199</v>
      </c>
      <c r="J303" s="78">
        <v>10770313701.5322</v>
      </c>
    </row>
    <row r="304" spans="1:10" x14ac:dyDescent="0.3">
      <c r="A304" s="66">
        <v>43858</v>
      </c>
      <c r="B304" s="38">
        <v>91.116050400000006</v>
      </c>
      <c r="C304" s="40">
        <v>0.121185600000018</v>
      </c>
      <c r="D304" s="39">
        <v>1.3317850437645599E-3</v>
      </c>
      <c r="E304" s="38">
        <v>91.0525296</v>
      </c>
      <c r="F304" s="38">
        <v>90.308428800000002</v>
      </c>
      <c r="G304" s="38">
        <v>91.696811999999994</v>
      </c>
      <c r="H304" s="3">
        <v>5673193</v>
      </c>
      <c r="I304" s="38">
        <v>517189405.127617</v>
      </c>
      <c r="J304" s="78">
        <v>11283587793.836599</v>
      </c>
    </row>
    <row r="305" spans="1:10" x14ac:dyDescent="0.3">
      <c r="A305" s="66">
        <v>43859</v>
      </c>
      <c r="B305" s="38">
        <v>90.689663999999993</v>
      </c>
      <c r="C305" s="40">
        <v>-0.426386399999998</v>
      </c>
      <c r="D305" s="39">
        <v>-4.6795970427620497E-3</v>
      </c>
      <c r="E305" s="38">
        <v>91.806934499999997</v>
      </c>
      <c r="F305" s="38">
        <v>90.081069499999998</v>
      </c>
      <c r="G305" s="38">
        <v>92.015855000000002</v>
      </c>
      <c r="H305" s="3">
        <v>4504110</v>
      </c>
      <c r="I305" s="38">
        <v>409733872.21476698</v>
      </c>
      <c r="J305" s="78">
        <v>10885169341.806499</v>
      </c>
    </row>
    <row r="306" spans="1:10" x14ac:dyDescent="0.3">
      <c r="A306" s="66">
        <v>43860</v>
      </c>
      <c r="B306" s="38">
        <v>89.021017799999996</v>
      </c>
      <c r="C306" s="40">
        <v>-1.66864620000001</v>
      </c>
      <c r="D306" s="39">
        <v>-1.83995190455222E-2</v>
      </c>
      <c r="E306" s="38">
        <v>89.773512400000001</v>
      </c>
      <c r="F306" s="38">
        <v>88.277589399999997</v>
      </c>
      <c r="G306" s="38">
        <v>90.435344999999998</v>
      </c>
      <c r="H306" s="3">
        <v>7065065</v>
      </c>
      <c r="I306" s="38">
        <v>628464644.42220902</v>
      </c>
      <c r="J306" s="78">
        <v>10235973324.0576</v>
      </c>
    </row>
    <row r="307" spans="1:10" x14ac:dyDescent="0.3">
      <c r="A307" s="66">
        <v>43861</v>
      </c>
      <c r="B307" s="38">
        <v>86.811560999999998</v>
      </c>
      <c r="C307" s="40">
        <v>-2.2094567999999999</v>
      </c>
      <c r="D307" s="39">
        <v>-2.4819496053885799E-2</v>
      </c>
      <c r="E307" s="38">
        <v>88.443221699999995</v>
      </c>
      <c r="F307" s="38">
        <v>86.469002399999994</v>
      </c>
      <c r="G307" s="38">
        <v>88.749721500000007</v>
      </c>
      <c r="H307" s="3">
        <v>8780345</v>
      </c>
      <c r="I307" s="38">
        <v>765098246.15061402</v>
      </c>
      <c r="J307" s="78">
        <v>9412730251.3876896</v>
      </c>
    </row>
    <row r="308" spans="1:10" x14ac:dyDescent="0.3">
      <c r="A308" s="66">
        <v>43864</v>
      </c>
      <c r="B308" s="38">
        <v>89.771846400000001</v>
      </c>
      <c r="C308" s="40">
        <v>2.9602854000000001</v>
      </c>
      <c r="D308" s="39">
        <v>3.4100128668346399E-2</v>
      </c>
      <c r="E308" s="38">
        <v>89.527680000000004</v>
      </c>
      <c r="F308" s="38">
        <v>89.138822399999995</v>
      </c>
      <c r="G308" s="38">
        <v>91.263974399999995</v>
      </c>
      <c r="H308" s="3">
        <v>9727690</v>
      </c>
      <c r="I308" s="38">
        <v>878629220.590379</v>
      </c>
      <c r="J308" s="78">
        <v>10321117845.763599</v>
      </c>
    </row>
    <row r="309" spans="1:10" x14ac:dyDescent="0.3">
      <c r="A309" s="66">
        <v>43865</v>
      </c>
      <c r="B309" s="38">
        <v>91.812769399999993</v>
      </c>
      <c r="C309" s="40">
        <v>2.04092300000001</v>
      </c>
      <c r="D309" s="39">
        <v>2.27345552291103E-2</v>
      </c>
      <c r="E309" s="38">
        <v>92.292753300000001</v>
      </c>
      <c r="F309" s="38">
        <v>91.704093799999995</v>
      </c>
      <c r="G309" s="38">
        <v>93.080651399999994</v>
      </c>
      <c r="H309" s="3">
        <v>6559561</v>
      </c>
      <c r="I309" s="38">
        <v>604880374.94403398</v>
      </c>
      <c r="J309" s="78">
        <v>10940949415.393101</v>
      </c>
    </row>
    <row r="310" spans="1:10" x14ac:dyDescent="0.3">
      <c r="A310" s="66">
        <v>43866</v>
      </c>
      <c r="B310" s="38">
        <v>91.425043599999995</v>
      </c>
      <c r="C310" s="40">
        <v>-0.38772579999999801</v>
      </c>
      <c r="D310" s="39">
        <v>-4.2230051716531502E-3</v>
      </c>
      <c r="E310" s="38">
        <v>92.534438399999999</v>
      </c>
      <c r="F310" s="38">
        <v>90.506610199999997</v>
      </c>
      <c r="G310" s="38">
        <v>92.725399800000005</v>
      </c>
      <c r="H310" s="3">
        <v>6108309</v>
      </c>
      <c r="I310" s="38">
        <v>558133130.58976603</v>
      </c>
      <c r="J310" s="78">
        <v>10427636931.569799</v>
      </c>
    </row>
    <row r="311" spans="1:10" x14ac:dyDescent="0.3">
      <c r="A311" s="66">
        <v>43867</v>
      </c>
      <c r="B311" s="38">
        <v>91.320902500000003</v>
      </c>
      <c r="C311" s="40">
        <v>-0.104141100000021</v>
      </c>
      <c r="D311" s="39">
        <v>-1.13908723364307E-3</v>
      </c>
      <c r="E311" s="38">
        <v>91.894675000000007</v>
      </c>
      <c r="F311" s="38">
        <v>91.216166250000001</v>
      </c>
      <c r="G311" s="38">
        <v>92.468447499999996</v>
      </c>
      <c r="H311" s="3">
        <v>5641823</v>
      </c>
      <c r="I311" s="38">
        <v>515859663.45906001</v>
      </c>
      <c r="J311" s="78">
        <v>9927946102.7309208</v>
      </c>
    </row>
    <row r="312" spans="1:10" x14ac:dyDescent="0.3">
      <c r="A312" s="66">
        <v>43868</v>
      </c>
      <c r="B312" s="38">
        <v>90.871255199999993</v>
      </c>
      <c r="C312" s="40">
        <v>-0.44964729999998099</v>
      </c>
      <c r="D312" s="39">
        <v>-4.9238157715314002E-3</v>
      </c>
      <c r="E312" s="38">
        <v>91.209372299999998</v>
      </c>
      <c r="F312" s="38">
        <v>90.441755099999995</v>
      </c>
      <c r="G312" s="38">
        <v>91.748531999999997</v>
      </c>
      <c r="H312" s="3">
        <v>4122035</v>
      </c>
      <c r="I312" s="38">
        <v>374573504.75519401</v>
      </c>
      <c r="J312" s="78">
        <v>9586947205.7126598</v>
      </c>
    </row>
    <row r="313" spans="1:10" x14ac:dyDescent="0.3">
      <c r="A313" s="66">
        <v>43871</v>
      </c>
      <c r="B313" s="38">
        <v>91.685333400000005</v>
      </c>
      <c r="C313" s="40">
        <v>0.81407819999998299</v>
      </c>
      <c r="D313" s="39">
        <v>8.9585887001149608E-3</v>
      </c>
      <c r="E313" s="38">
        <v>90.951997399999996</v>
      </c>
      <c r="F313" s="38">
        <v>90.750330000000005</v>
      </c>
      <c r="G313" s="38">
        <v>92.134501700000001</v>
      </c>
      <c r="H313" s="3">
        <v>4213929</v>
      </c>
      <c r="I313" s="38">
        <v>385225125.26064301</v>
      </c>
      <c r="J313" s="78">
        <v>10001966636.330099</v>
      </c>
    </row>
    <row r="314" spans="1:10" x14ac:dyDescent="0.3">
      <c r="A314" s="66">
        <v>43872</v>
      </c>
      <c r="B314" s="38">
        <v>91.643325000000004</v>
      </c>
      <c r="C314" s="40">
        <v>-4.20084000000003E-2</v>
      </c>
      <c r="D314" s="39">
        <v>-4.5818015207217699E-4</v>
      </c>
      <c r="E314" s="38">
        <v>91.689137500000001</v>
      </c>
      <c r="F314" s="38">
        <v>91.111900000000006</v>
      </c>
      <c r="G314" s="38">
        <v>91.945687500000005</v>
      </c>
      <c r="H314" s="3">
        <v>4871893</v>
      </c>
      <c r="I314" s="38">
        <v>445904829.43201202</v>
      </c>
      <c r="J314" s="78">
        <v>10443288763.1677</v>
      </c>
    </row>
    <row r="315" spans="1:10" x14ac:dyDescent="0.3">
      <c r="A315" s="66">
        <v>43873</v>
      </c>
      <c r="B315" s="38">
        <v>94.747640000000004</v>
      </c>
      <c r="C315" s="40">
        <v>3.1043150000000099</v>
      </c>
      <c r="D315" s="39">
        <v>3.3873880067097198E-2</v>
      </c>
      <c r="E315" s="38">
        <v>92.668711200000004</v>
      </c>
      <c r="F315" s="38">
        <v>92.392747200000002</v>
      </c>
      <c r="G315" s="38">
        <v>94.821230400000005</v>
      </c>
      <c r="H315" s="3">
        <v>8075612</v>
      </c>
      <c r="I315" s="38">
        <v>761018717.21714103</v>
      </c>
      <c r="J315" s="78">
        <v>11245681710.355101</v>
      </c>
    </row>
    <row r="316" spans="1:10" x14ac:dyDescent="0.3">
      <c r="A316" s="66">
        <v>43874</v>
      </c>
      <c r="B316" s="38">
        <v>95.359858700000004</v>
      </c>
      <c r="C316" s="40">
        <v>0.6122187</v>
      </c>
      <c r="D316" s="39">
        <v>6.4615720243797097E-3</v>
      </c>
      <c r="E316" s="38">
        <v>94.566500099999999</v>
      </c>
      <c r="F316" s="38">
        <v>93.800816800000007</v>
      </c>
      <c r="G316" s="38">
        <v>95.701187399999995</v>
      </c>
      <c r="H316" s="3">
        <v>5386913</v>
      </c>
      <c r="I316" s="38">
        <v>512457148.86677998</v>
      </c>
      <c r="J316" s="78">
        <v>11790291034.395</v>
      </c>
    </row>
    <row r="317" spans="1:10" x14ac:dyDescent="0.3">
      <c r="A317" s="66">
        <v>43875</v>
      </c>
      <c r="B317" s="38">
        <v>95.6046944</v>
      </c>
      <c r="C317" s="40">
        <v>0.24483569999999599</v>
      </c>
      <c r="D317" s="39">
        <v>2.5674922691553402E-3</v>
      </c>
      <c r="E317" s="38">
        <v>95.595460799999998</v>
      </c>
      <c r="F317" s="38">
        <v>94.593615200000002</v>
      </c>
      <c r="G317" s="38">
        <v>95.927870400000003</v>
      </c>
      <c r="H317" s="3">
        <v>4305480</v>
      </c>
      <c r="I317" s="38">
        <v>410331618.011545</v>
      </c>
      <c r="J317" s="78">
        <v>12211486217.4403</v>
      </c>
    </row>
    <row r="318" spans="1:10" x14ac:dyDescent="0.3">
      <c r="A318" s="66">
        <v>43879</v>
      </c>
      <c r="B318" s="38">
        <v>94.523399999999995</v>
      </c>
      <c r="C318" s="40">
        <v>-1.0812944</v>
      </c>
      <c r="D318" s="39">
        <v>-1.13100555028813E-2</v>
      </c>
      <c r="E318" s="38">
        <v>95.450100000000006</v>
      </c>
      <c r="F318" s="38">
        <v>94.161986999999996</v>
      </c>
      <c r="G318" s="38">
        <v>95.802245999999997</v>
      </c>
      <c r="H318" s="3">
        <v>4916709</v>
      </c>
      <c r="I318" s="38">
        <v>465746015.193313</v>
      </c>
      <c r="J318" s="78">
        <v>11789911883.894699</v>
      </c>
    </row>
    <row r="319" spans="1:10" x14ac:dyDescent="0.3">
      <c r="A319" s="66">
        <v>43880</v>
      </c>
      <c r="B319" s="38">
        <v>94.834926800000005</v>
      </c>
      <c r="C319" s="40">
        <v>0.311526799999996</v>
      </c>
      <c r="D319" s="39">
        <v>3.2957638002864501E-3</v>
      </c>
      <c r="E319" s="38">
        <v>95.020042799999999</v>
      </c>
      <c r="F319" s="38">
        <v>94.807159400000003</v>
      </c>
      <c r="G319" s="38">
        <v>95.695716200000007</v>
      </c>
      <c r="H319" s="3">
        <v>6200501</v>
      </c>
      <c r="I319" s="38">
        <v>589405293.15044403</v>
      </c>
      <c r="J319" s="78">
        <v>12365068011.9324</v>
      </c>
    </row>
    <row r="320" spans="1:10" x14ac:dyDescent="0.3">
      <c r="A320" s="66">
        <v>43881</v>
      </c>
      <c r="B320" s="38">
        <v>95.085296700000001</v>
      </c>
      <c r="C320" s="40">
        <v>0.25036990000001003</v>
      </c>
      <c r="D320" s="39">
        <v>2.64006003324094E-3</v>
      </c>
      <c r="E320" s="38">
        <v>95.020379399999996</v>
      </c>
      <c r="F320" s="38">
        <v>93.249064500000003</v>
      </c>
      <c r="G320" s="38">
        <v>95.178035699999995</v>
      </c>
      <c r="H320" s="3">
        <v>6427606</v>
      </c>
      <c r="I320" s="38">
        <v>609037221.14267099</v>
      </c>
      <c r="J320" s="78">
        <v>12998285501.773199</v>
      </c>
    </row>
    <row r="321" spans="1:10" x14ac:dyDescent="0.3">
      <c r="A321" s="66">
        <v>43882</v>
      </c>
      <c r="B321" s="38">
        <v>92.455562499999999</v>
      </c>
      <c r="C321" s="40">
        <v>-2.6297342000000001</v>
      </c>
      <c r="D321" s="39">
        <v>-2.7656580893857599E-2</v>
      </c>
      <c r="E321" s="38">
        <v>94.069500000000005</v>
      </c>
      <c r="F321" s="38">
        <v>91.883767500000005</v>
      </c>
      <c r="G321" s="38">
        <v>94.143280000000004</v>
      </c>
      <c r="H321" s="3">
        <v>5750854</v>
      </c>
      <c r="I321" s="38">
        <v>532432608.69111001</v>
      </c>
      <c r="J321" s="78">
        <v>12393810723.682899</v>
      </c>
    </row>
    <row r="322" spans="1:10" x14ac:dyDescent="0.3">
      <c r="A322" s="66">
        <v>43885</v>
      </c>
      <c r="B322" s="38">
        <v>88.380105900000004</v>
      </c>
      <c r="C322" s="40">
        <v>-4.0754565999999999</v>
      </c>
      <c r="D322" s="39">
        <v>-4.4080166620585899E-2</v>
      </c>
      <c r="E322" s="38">
        <v>88.039154600000003</v>
      </c>
      <c r="F322" s="38">
        <v>87.771922500000002</v>
      </c>
      <c r="G322" s="38">
        <v>89.449034299999994</v>
      </c>
      <c r="H322" s="3">
        <v>8364218</v>
      </c>
      <c r="I322" s="38">
        <v>741774943.52800298</v>
      </c>
      <c r="J322" s="78">
        <v>11641822393.1665</v>
      </c>
    </row>
    <row r="323" spans="1:10" x14ac:dyDescent="0.3">
      <c r="A323" s="66">
        <v>43886</v>
      </c>
      <c r="B323" s="38">
        <v>85.393680000000003</v>
      </c>
      <c r="C323" s="40">
        <v>-2.9864259</v>
      </c>
      <c r="D323" s="39">
        <v>-3.3790702891656102E-2</v>
      </c>
      <c r="E323" s="38">
        <v>88.564920000000001</v>
      </c>
      <c r="F323" s="38">
        <v>85.136303999999996</v>
      </c>
      <c r="G323" s="38">
        <v>88.941792000000007</v>
      </c>
      <c r="H323" s="3">
        <v>9602121</v>
      </c>
      <c r="I323" s="38">
        <v>830234745.29397798</v>
      </c>
      <c r="J323" s="78">
        <v>10782656489.335501</v>
      </c>
    </row>
    <row r="324" spans="1:10" x14ac:dyDescent="0.3">
      <c r="A324" s="66">
        <v>43887</v>
      </c>
      <c r="B324" s="38">
        <v>84.566400000000002</v>
      </c>
      <c r="C324" s="40">
        <v>-0.82728000000000201</v>
      </c>
      <c r="D324" s="39">
        <v>-9.6878363832077694E-3</v>
      </c>
      <c r="E324" s="38">
        <v>85.559135999999995</v>
      </c>
      <c r="F324" s="38">
        <v>84.557208000000003</v>
      </c>
      <c r="G324" s="38">
        <v>87.002279999999999</v>
      </c>
      <c r="H324" s="3">
        <v>9308916</v>
      </c>
      <c r="I324" s="38">
        <v>794849380.72427404</v>
      </c>
      <c r="J324" s="78">
        <v>9987807108.6111908</v>
      </c>
    </row>
    <row r="325" spans="1:10" x14ac:dyDescent="0.3">
      <c r="A325" s="66">
        <v>43888</v>
      </c>
      <c r="B325" s="38">
        <v>80.514972999999998</v>
      </c>
      <c r="C325" s="40">
        <v>-4.0514270000000003</v>
      </c>
      <c r="D325" s="39">
        <v>-4.7908235422106198E-2</v>
      </c>
      <c r="E325" s="38">
        <v>81.833399999999997</v>
      </c>
      <c r="F325" s="38">
        <v>80.46951</v>
      </c>
      <c r="G325" s="38">
        <v>84.615735599999994</v>
      </c>
      <c r="H325" s="3">
        <v>12825658</v>
      </c>
      <c r="I325" s="38">
        <v>1052967006.05909</v>
      </c>
      <c r="J325" s="78">
        <v>8826834442.5655899</v>
      </c>
    </row>
    <row r="326" spans="1:10" x14ac:dyDescent="0.3">
      <c r="A326" s="66">
        <v>43889</v>
      </c>
      <c r="B326" s="38">
        <v>81.070341400000004</v>
      </c>
      <c r="C326" s="40">
        <v>0.55536839999999199</v>
      </c>
      <c r="D326" s="39">
        <v>6.8977033625781904E-3</v>
      </c>
      <c r="E326" s="38">
        <v>78.031790900000004</v>
      </c>
      <c r="F326" s="38">
        <v>77.233604499999998</v>
      </c>
      <c r="G326" s="38">
        <v>81.151974100000004</v>
      </c>
      <c r="H326" s="3">
        <v>16565661</v>
      </c>
      <c r="I326" s="38">
        <v>1311595129.9497099</v>
      </c>
      <c r="J326" s="78">
        <v>10116781374.1926</v>
      </c>
    </row>
    <row r="327" spans="1:10" x14ac:dyDescent="0.3">
      <c r="A327" s="66">
        <v>43892</v>
      </c>
      <c r="B327" s="38">
        <v>83.255370799999994</v>
      </c>
      <c r="C327" s="40">
        <v>2.1850294000000199</v>
      </c>
      <c r="D327" s="39">
        <v>2.6952265924465701E-2</v>
      </c>
      <c r="E327" s="38">
        <v>80.488575999999995</v>
      </c>
      <c r="F327" s="38">
        <v>78.970432099999996</v>
      </c>
      <c r="G327" s="38">
        <v>83.668593400000006</v>
      </c>
      <c r="H327" s="3">
        <v>14102048</v>
      </c>
      <c r="I327" s="38">
        <v>1153867325.39066</v>
      </c>
      <c r="J327" s="78">
        <v>11173388042.732901</v>
      </c>
    </row>
    <row r="328" spans="1:10" x14ac:dyDescent="0.3">
      <c r="A328" s="66">
        <v>43893</v>
      </c>
      <c r="B328" s="38">
        <v>81.398717399999995</v>
      </c>
      <c r="C328" s="40">
        <v>-1.8566533999999999</v>
      </c>
      <c r="D328" s="39">
        <v>-2.2300704232765201E-2</v>
      </c>
      <c r="E328" s="38">
        <v>83.018993199999997</v>
      </c>
      <c r="F328" s="38">
        <v>81.076452599999996</v>
      </c>
      <c r="G328" s="38">
        <v>85.024196399999994</v>
      </c>
      <c r="H328" s="3">
        <v>14767611</v>
      </c>
      <c r="I328" s="38">
        <v>1217227941.43257</v>
      </c>
      <c r="J328" s="78">
        <v>9917228435.6462097</v>
      </c>
    </row>
    <row r="329" spans="1:10" x14ac:dyDescent="0.3">
      <c r="A329" s="66">
        <v>43894</v>
      </c>
      <c r="B329" s="38">
        <v>84.237488499999998</v>
      </c>
      <c r="C329" s="40">
        <v>2.8387711000000002</v>
      </c>
      <c r="D329" s="39">
        <v>3.4874887352954798E-2</v>
      </c>
      <c r="E329" s="38">
        <v>82.701651999999996</v>
      </c>
      <c r="F329" s="38">
        <v>81.587946000000002</v>
      </c>
      <c r="G329" s="38">
        <v>84.264432999999997</v>
      </c>
      <c r="H329" s="3">
        <v>6904443</v>
      </c>
      <c r="I329" s="38">
        <v>573484691.58408594</v>
      </c>
      <c r="J329" s="78">
        <v>10523616195.2768</v>
      </c>
    </row>
    <row r="330" spans="1:10" x14ac:dyDescent="0.3">
      <c r="A330" s="66">
        <v>43895</v>
      </c>
      <c r="B330" s="38">
        <v>80.594460799999993</v>
      </c>
      <c r="C330" s="40">
        <v>-3.6430277000000202</v>
      </c>
      <c r="D330" s="39">
        <v>-4.3247107254390897E-2</v>
      </c>
      <c r="E330" s="38">
        <v>81.199497600000001</v>
      </c>
      <c r="F330" s="38">
        <v>80.025014400000003</v>
      </c>
      <c r="G330" s="38">
        <v>81.573196800000005</v>
      </c>
      <c r="H330" s="3">
        <v>8851096</v>
      </c>
      <c r="I330" s="38">
        <v>714043677.50816</v>
      </c>
      <c r="J330" s="78">
        <v>9711266956.4722309</v>
      </c>
    </row>
    <row r="331" spans="1:10" x14ac:dyDescent="0.3">
      <c r="A331" s="66">
        <v>43896</v>
      </c>
      <c r="B331" s="38">
        <v>78.298446799999994</v>
      </c>
      <c r="C331" s="40">
        <v>-2.296014</v>
      </c>
      <c r="D331" s="39">
        <v>-2.8488483913276599E-2</v>
      </c>
      <c r="E331" s="38">
        <v>78.298446799999994</v>
      </c>
      <c r="F331" s="38">
        <v>76.1008444</v>
      </c>
      <c r="G331" s="38">
        <v>79.211160699999994</v>
      </c>
      <c r="H331" s="3">
        <v>12336707</v>
      </c>
      <c r="I331" s="38">
        <v>959726233.19257998</v>
      </c>
      <c r="J331" s="78">
        <v>8711921164.0142403</v>
      </c>
    </row>
    <row r="332" spans="1:10" x14ac:dyDescent="0.3">
      <c r="A332" s="66">
        <v>43899</v>
      </c>
      <c r="B332" s="38">
        <v>73.477654900000005</v>
      </c>
      <c r="C332" s="40">
        <v>-4.8207918999999899</v>
      </c>
      <c r="D332" s="39">
        <v>-6.1569444823265498E-2</v>
      </c>
      <c r="E332" s="38">
        <v>71.538285099999996</v>
      </c>
      <c r="F332" s="38">
        <v>70.690902800000003</v>
      </c>
      <c r="G332" s="38">
        <v>75.775196600000001</v>
      </c>
      <c r="H332" s="3">
        <v>13272738</v>
      </c>
      <c r="I332" s="38">
        <v>975433547.52214301</v>
      </c>
      <c r="J332" s="78">
        <v>7613201539.5093298</v>
      </c>
    </row>
    <row r="333" spans="1:10" x14ac:dyDescent="0.3">
      <c r="A333" s="66">
        <v>43900</v>
      </c>
      <c r="B333" s="38">
        <v>78.286779999999993</v>
      </c>
      <c r="C333" s="40">
        <v>4.8091251000000002</v>
      </c>
      <c r="D333" s="39">
        <v>6.5450171300989707E-2</v>
      </c>
      <c r="E333" s="38">
        <v>76.859353999999996</v>
      </c>
      <c r="F333" s="38">
        <v>73.481408000000002</v>
      </c>
      <c r="G333" s="38">
        <v>78.375439999999998</v>
      </c>
      <c r="H333" s="3">
        <v>12755879</v>
      </c>
      <c r="I333" s="38">
        <v>971442071.86182702</v>
      </c>
      <c r="J333" s="78">
        <v>8698023746.2502403</v>
      </c>
    </row>
    <row r="334" spans="1:10" x14ac:dyDescent="0.3">
      <c r="A334" s="66">
        <v>43901</v>
      </c>
      <c r="B334" s="38">
        <v>74.554199999999994</v>
      </c>
      <c r="C334" s="40">
        <v>-3.7325800000000098</v>
      </c>
      <c r="D334" s="39">
        <v>-4.76782925546307E-2</v>
      </c>
      <c r="E334" s="38">
        <v>74.554199999999994</v>
      </c>
      <c r="F334" s="38">
        <v>72.8412285</v>
      </c>
      <c r="G334" s="38">
        <v>75.108918750000001</v>
      </c>
      <c r="H334" s="3">
        <v>16172670</v>
      </c>
      <c r="I334" s="38">
        <v>1198823833.9619801</v>
      </c>
      <c r="J334" s="78">
        <v>7508519924.1977301</v>
      </c>
    </row>
    <row r="335" spans="1:10" x14ac:dyDescent="0.3">
      <c r="A335" s="66">
        <v>43902</v>
      </c>
      <c r="B335" s="38">
        <v>66.350381999999996</v>
      </c>
      <c r="C335" s="40">
        <v>-8.2038180000000001</v>
      </c>
      <c r="D335" s="39">
        <v>-0.110038307700975</v>
      </c>
      <c r="E335" s="38">
        <v>69.954048299999997</v>
      </c>
      <c r="F335" s="38">
        <v>65.277330000000006</v>
      </c>
      <c r="G335" s="38">
        <v>70.186542900000006</v>
      </c>
      <c r="H335" s="3">
        <v>21534806</v>
      </c>
      <c r="I335" s="38">
        <v>1443745710.2004299</v>
      </c>
      <c r="J335" s="78">
        <v>6121116665.3466902</v>
      </c>
    </row>
    <row r="336" spans="1:10" x14ac:dyDescent="0.3">
      <c r="A336" s="66">
        <v>43903</v>
      </c>
      <c r="B336" s="38">
        <v>68.059790000000007</v>
      </c>
      <c r="C336" s="40">
        <v>1.709408</v>
      </c>
      <c r="D336" s="39">
        <v>2.5763348280345901E-2</v>
      </c>
      <c r="E336" s="38">
        <v>70.4191</v>
      </c>
      <c r="F336" s="38">
        <v>64.619879999999995</v>
      </c>
      <c r="G336" s="38">
        <v>70.4191</v>
      </c>
      <c r="H336" s="3">
        <v>21859583</v>
      </c>
      <c r="I336" s="38">
        <v>1473649428.7432401</v>
      </c>
      <c r="J336" s="78">
        <v>7637822897.10604</v>
      </c>
    </row>
    <row r="337" spans="1:10" x14ac:dyDescent="0.3">
      <c r="A337" s="66">
        <v>43906</v>
      </c>
      <c r="B337" s="38">
        <v>59.734972300000003</v>
      </c>
      <c r="C337" s="40">
        <v>-8.3248176999999899</v>
      </c>
      <c r="D337" s="39">
        <v>-0.122316241351905</v>
      </c>
      <c r="E337" s="38">
        <v>58.3844736</v>
      </c>
      <c r="F337" s="38">
        <v>56.676226900000003</v>
      </c>
      <c r="G337" s="38">
        <v>65.262178899999995</v>
      </c>
      <c r="H337" s="3">
        <v>17976683</v>
      </c>
      <c r="I337" s="38">
        <v>1098392826.04234</v>
      </c>
      <c r="J337" s="78">
        <v>6487436895.7618999</v>
      </c>
    </row>
    <row r="338" spans="1:10" x14ac:dyDescent="0.3">
      <c r="A338" s="66">
        <v>43907</v>
      </c>
      <c r="B338" s="38">
        <v>63.513892800000001</v>
      </c>
      <c r="C338" s="40">
        <v>3.7789204999999999</v>
      </c>
      <c r="D338" s="39">
        <v>6.3261442242269206E-2</v>
      </c>
      <c r="E338" s="38">
        <v>61.394944199999998</v>
      </c>
      <c r="F338" s="38">
        <v>56.747807999999999</v>
      </c>
      <c r="G338" s="38">
        <v>66.687677657999998</v>
      </c>
      <c r="H338" s="3">
        <v>17122099</v>
      </c>
      <c r="I338" s="38">
        <v>1073884857.04619</v>
      </c>
      <c r="J338" s="78">
        <v>7670489016.1121101</v>
      </c>
    </row>
    <row r="339" spans="1:10" x14ac:dyDescent="0.3">
      <c r="A339" s="66">
        <v>43908</v>
      </c>
      <c r="B339" s="38">
        <v>62.347773599999996</v>
      </c>
      <c r="C339" s="40">
        <v>-1.16611919999999</v>
      </c>
      <c r="D339" s="39">
        <v>-1.8360064996677201E-2</v>
      </c>
      <c r="E339" s="38">
        <v>59.369668599999997</v>
      </c>
      <c r="F339" s="38">
        <v>54.980400000000003</v>
      </c>
      <c r="G339" s="38">
        <v>62.613512200000002</v>
      </c>
      <c r="H339" s="3">
        <v>19498805</v>
      </c>
      <c r="I339" s="38">
        <v>1149294072.4093299</v>
      </c>
      <c r="J339" s="78">
        <v>6579561577.3720398</v>
      </c>
    </row>
    <row r="340" spans="1:10" x14ac:dyDescent="0.3">
      <c r="A340" s="66">
        <v>43909</v>
      </c>
      <c r="B340" s="38">
        <v>65.799553000000003</v>
      </c>
      <c r="C340" s="40">
        <v>3.4517793999999902</v>
      </c>
      <c r="D340" s="39">
        <v>5.5363314529005003E-2</v>
      </c>
      <c r="E340" s="38">
        <v>62.712567999999997</v>
      </c>
      <c r="F340" s="38">
        <v>60.009117500000002</v>
      </c>
      <c r="G340" s="38">
        <v>68.016569500000003</v>
      </c>
      <c r="H340" s="3">
        <v>16177152</v>
      </c>
      <c r="I340" s="38">
        <v>1052252693.04045</v>
      </c>
      <c r="J340" s="78">
        <v>7769029083.4115801</v>
      </c>
    </row>
    <row r="341" spans="1:10" x14ac:dyDescent="0.3">
      <c r="A341" s="66">
        <v>43910</v>
      </c>
      <c r="B341" s="38">
        <v>63.072495000000004</v>
      </c>
      <c r="C341" s="40">
        <v>-2.727058</v>
      </c>
      <c r="D341" s="39">
        <v>-4.1444932004325301E-2</v>
      </c>
      <c r="E341" s="38">
        <v>66.869000999999997</v>
      </c>
      <c r="F341" s="38">
        <v>62.838720000000002</v>
      </c>
      <c r="G341" s="38">
        <v>69.253506000000002</v>
      </c>
      <c r="H341" s="3">
        <v>15761860</v>
      </c>
      <c r="I341" s="38">
        <v>1030618821.72904</v>
      </c>
      <c r="J341" s="78">
        <v>6735503467.9691401</v>
      </c>
    </row>
    <row r="342" spans="1:10" x14ac:dyDescent="0.3">
      <c r="A342" s="66">
        <v>43913</v>
      </c>
      <c r="B342" s="38">
        <v>58.576700000000002</v>
      </c>
      <c r="C342" s="40">
        <v>-4.49579500000001</v>
      </c>
      <c r="D342" s="39">
        <v>-7.1279802709564702E-2</v>
      </c>
      <c r="E342" s="38">
        <v>60.628749999999997</v>
      </c>
      <c r="F342" s="38">
        <v>56.505994999999999</v>
      </c>
      <c r="G342" s="38">
        <v>62.38232</v>
      </c>
      <c r="H342" s="3">
        <v>17689998</v>
      </c>
      <c r="I342" s="38">
        <v>1049728398.11257</v>
      </c>
      <c r="J342" s="78">
        <v>5668848074.7226601</v>
      </c>
    </row>
    <row r="343" spans="1:10" x14ac:dyDescent="0.3">
      <c r="A343" s="66">
        <v>43914</v>
      </c>
      <c r="B343" s="38">
        <v>67.0528032</v>
      </c>
      <c r="C343" s="40">
        <v>8.4761032000000007</v>
      </c>
      <c r="D343" s="39">
        <v>0.14470093398911199</v>
      </c>
      <c r="E343" s="38">
        <v>60.906528000000002</v>
      </c>
      <c r="F343" s="38">
        <v>59.330559999999998</v>
      </c>
      <c r="G343" s="38">
        <v>67.358726399999995</v>
      </c>
      <c r="H343" s="3">
        <v>18849461</v>
      </c>
      <c r="I343" s="38">
        <v>1223261821.5620501</v>
      </c>
      <c r="J343" s="78">
        <v>6857407004.2914896</v>
      </c>
    </row>
    <row r="344" spans="1:10" x14ac:dyDescent="0.3">
      <c r="A344" s="66">
        <v>43915</v>
      </c>
      <c r="B344" s="38">
        <v>72.619671199999999</v>
      </c>
      <c r="C344" s="40">
        <v>5.5668680000000101</v>
      </c>
      <c r="D344" s="39">
        <v>8.3022151712219702E-2</v>
      </c>
      <c r="E344" s="38">
        <v>73.630703199999999</v>
      </c>
      <c r="F344" s="38">
        <v>70.036944000000005</v>
      </c>
      <c r="G344" s="38">
        <v>76.737236887999998</v>
      </c>
      <c r="H344" s="3">
        <v>27053246</v>
      </c>
      <c r="I344" s="38">
        <v>1983936963.12868</v>
      </c>
      <c r="J344" s="78">
        <v>8782758940.3728008</v>
      </c>
    </row>
    <row r="345" spans="1:10" x14ac:dyDescent="0.3">
      <c r="A345" s="66">
        <v>43916</v>
      </c>
      <c r="B345" s="38">
        <v>76.441553999999996</v>
      </c>
      <c r="C345" s="40">
        <v>3.82188279999998</v>
      </c>
      <c r="D345" s="39">
        <v>5.2628753846519501E-2</v>
      </c>
      <c r="E345" s="38">
        <v>72.696552600000004</v>
      </c>
      <c r="F345" s="38">
        <v>72.551467799999998</v>
      </c>
      <c r="G345" s="38">
        <v>78.7629108</v>
      </c>
      <c r="H345" s="3">
        <v>17204691</v>
      </c>
      <c r="I345" s="38">
        <v>1311129010.41678</v>
      </c>
      <c r="J345" s="78">
        <v>9975971633.7426205</v>
      </c>
    </row>
    <row r="346" spans="1:10" x14ac:dyDescent="0.3">
      <c r="A346" s="66">
        <v>43917</v>
      </c>
      <c r="B346" s="38">
        <v>74.7130741</v>
      </c>
      <c r="C346" s="40">
        <v>-1.7284799</v>
      </c>
      <c r="D346" s="39">
        <v>-2.26117838996313E-2</v>
      </c>
      <c r="E346" s="38">
        <v>73.339639000000005</v>
      </c>
      <c r="F346" s="38">
        <v>71.373741699999997</v>
      </c>
      <c r="G346" s="38">
        <v>76.966225800000004</v>
      </c>
      <c r="H346" s="3">
        <v>14183379</v>
      </c>
      <c r="I346" s="38">
        <v>1053629176.07495</v>
      </c>
      <c r="J346" s="78">
        <v>8822118476.5659809</v>
      </c>
    </row>
    <row r="347" spans="1:10" x14ac:dyDescent="0.3">
      <c r="A347" s="66">
        <v>43920</v>
      </c>
      <c r="B347" s="38">
        <v>77.295367799999994</v>
      </c>
      <c r="C347" s="40">
        <v>2.5822936999999899</v>
      </c>
      <c r="D347" s="39">
        <v>3.4562808867209999E-2</v>
      </c>
      <c r="E347" s="38">
        <v>76.046040000000005</v>
      </c>
      <c r="F347" s="38">
        <v>73.782764999999998</v>
      </c>
      <c r="G347" s="38">
        <v>77.820447599999994</v>
      </c>
      <c r="H347" s="3">
        <v>10960126</v>
      </c>
      <c r="I347" s="38">
        <v>838835925.54077005</v>
      </c>
      <c r="J347" s="78">
        <v>9736038770.7065296</v>
      </c>
    </row>
    <row r="348" spans="1:10" x14ac:dyDescent="0.3">
      <c r="A348" s="66">
        <v>43921</v>
      </c>
      <c r="B348" s="38">
        <v>75.020358000000002</v>
      </c>
      <c r="C348" s="40">
        <v>-2.2750098000000101</v>
      </c>
      <c r="D348" s="39">
        <v>-2.9432679664408101E-2</v>
      </c>
      <c r="E348" s="38">
        <v>77.187370999999999</v>
      </c>
      <c r="F348" s="38">
        <v>74.71208</v>
      </c>
      <c r="G348" s="38">
        <v>77.731391000000002</v>
      </c>
      <c r="H348" s="3">
        <v>9618581</v>
      </c>
      <c r="I348" s="38">
        <v>731238321.95717895</v>
      </c>
      <c r="J348" s="78">
        <v>9019749023.1506901</v>
      </c>
    </row>
    <row r="349" spans="1:10" x14ac:dyDescent="0.3">
      <c r="A349" s="66">
        <v>43922</v>
      </c>
      <c r="B349" s="38">
        <v>72.276775200000003</v>
      </c>
      <c r="C349" s="40">
        <v>-2.74358279999998</v>
      </c>
      <c r="D349" s="39">
        <v>-3.6571177119682399E-2</v>
      </c>
      <c r="E349" s="38">
        <v>72.513957599999998</v>
      </c>
      <c r="F349" s="38">
        <v>71.638207199999997</v>
      </c>
      <c r="G349" s="38">
        <v>74.055643200000006</v>
      </c>
      <c r="H349" s="3">
        <v>9771306</v>
      </c>
      <c r="I349" s="38">
        <v>709219786.52536798</v>
      </c>
      <c r="J349" s="78">
        <v>8365640529.8736496</v>
      </c>
    </row>
    <row r="350" spans="1:10" x14ac:dyDescent="0.3">
      <c r="A350" s="66">
        <v>43923</v>
      </c>
      <c r="B350" s="38">
        <v>73.820960999999997</v>
      </c>
      <c r="C350" s="40">
        <v>1.5441857999999899</v>
      </c>
      <c r="D350" s="39">
        <v>2.1364896202507901E-2</v>
      </c>
      <c r="E350" s="38">
        <v>72.770849999999996</v>
      </c>
      <c r="F350" s="38">
        <v>71.075934000000004</v>
      </c>
      <c r="G350" s="38">
        <v>75.165840000000003</v>
      </c>
      <c r="H350" s="3">
        <v>12731460</v>
      </c>
      <c r="I350" s="38">
        <v>935092893.17392695</v>
      </c>
      <c r="J350" s="78">
        <v>9382442027.2758198</v>
      </c>
    </row>
    <row r="351" spans="1:10" x14ac:dyDescent="0.3">
      <c r="A351" s="66">
        <v>43924</v>
      </c>
      <c r="B351" s="38">
        <v>72.964426399999994</v>
      </c>
      <c r="C351" s="40">
        <v>-0.85653460000000303</v>
      </c>
      <c r="D351" s="39">
        <v>-1.16028643951141E-2</v>
      </c>
      <c r="E351" s="38">
        <v>73.427046399999995</v>
      </c>
      <c r="F351" s="38">
        <v>72.0808222</v>
      </c>
      <c r="G351" s="38">
        <v>73.824899599999995</v>
      </c>
      <c r="H351" s="3">
        <v>8476870</v>
      </c>
      <c r="I351" s="38">
        <v>617600039.94852197</v>
      </c>
      <c r="J351" s="78">
        <v>8806500987.3724098</v>
      </c>
    </row>
    <row r="352" spans="1:10" x14ac:dyDescent="0.3">
      <c r="A352" s="66">
        <v>43927</v>
      </c>
      <c r="B352" s="38">
        <v>78.426620999999997</v>
      </c>
      <c r="C352" s="40">
        <v>5.4621946000000001</v>
      </c>
      <c r="D352" s="39">
        <v>7.4861064076014006E-2</v>
      </c>
      <c r="E352" s="38">
        <v>75.905996999999999</v>
      </c>
      <c r="F352" s="38">
        <v>75.257306999999997</v>
      </c>
      <c r="G352" s="38">
        <v>78.806567999999999</v>
      </c>
      <c r="H352" s="3">
        <v>11266497</v>
      </c>
      <c r="I352" s="38">
        <v>873578211.38364398</v>
      </c>
      <c r="J352" s="78">
        <v>9693975583.9550991</v>
      </c>
    </row>
    <row r="353" spans="1:10" x14ac:dyDescent="0.3">
      <c r="A353" s="66">
        <v>43928</v>
      </c>
      <c r="B353" s="38">
        <v>77.289177600000002</v>
      </c>
      <c r="C353" s="40">
        <v>-1.13744340000001</v>
      </c>
      <c r="D353" s="39">
        <v>-1.4503281991455501E-2</v>
      </c>
      <c r="E353" s="38">
        <v>81.458532000000005</v>
      </c>
      <c r="F353" s="38">
        <v>77.169790800000001</v>
      </c>
      <c r="G353" s="38">
        <v>81.614653200000006</v>
      </c>
      <c r="H353" s="3">
        <v>10468058</v>
      </c>
      <c r="I353" s="38">
        <v>823430289.38434196</v>
      </c>
      <c r="J353" s="78">
        <v>8783302652.53969</v>
      </c>
    </row>
    <row r="354" spans="1:10" x14ac:dyDescent="0.3">
      <c r="A354" s="66">
        <v>43929</v>
      </c>
      <c r="B354" s="38">
        <v>78.574095</v>
      </c>
      <c r="C354" s="40">
        <v>1.2849174000000101</v>
      </c>
      <c r="D354" s="39">
        <v>1.6624803625805599E-2</v>
      </c>
      <c r="E354" s="38">
        <v>78.021405000000001</v>
      </c>
      <c r="F354" s="38">
        <v>77.017351500000004</v>
      </c>
      <c r="G354" s="38">
        <v>79.007035500000001</v>
      </c>
      <c r="H354" s="3">
        <v>6642735</v>
      </c>
      <c r="I354" s="38">
        <v>520769572.56426698</v>
      </c>
      <c r="J354" s="78">
        <v>9330756112.0334702</v>
      </c>
    </row>
    <row r="355" spans="1:10" x14ac:dyDescent="0.3">
      <c r="A355" s="66">
        <v>43930</v>
      </c>
      <c r="B355" s="38">
        <v>79.426736399999996</v>
      </c>
      <c r="C355" s="40">
        <v>0.85264140000000999</v>
      </c>
      <c r="D355" s="39">
        <v>1.08514313782425E-2</v>
      </c>
      <c r="E355" s="38">
        <v>79.335220399999997</v>
      </c>
      <c r="F355" s="38">
        <v>77.935025600000003</v>
      </c>
      <c r="G355" s="38">
        <v>79.975466335999997</v>
      </c>
      <c r="H355" s="3">
        <v>7773978</v>
      </c>
      <c r="I355" s="38">
        <v>615964101.87508202</v>
      </c>
      <c r="J355" s="78">
        <v>9886044722.2827797</v>
      </c>
    </row>
    <row r="356" spans="1:10" x14ac:dyDescent="0.3">
      <c r="A356" s="66">
        <v>43934</v>
      </c>
      <c r="B356" s="38">
        <v>77.394076400000003</v>
      </c>
      <c r="C356" s="40">
        <v>-2.0326600000000101</v>
      </c>
      <c r="D356" s="39">
        <v>-2.5591634405867501E-2</v>
      </c>
      <c r="E356" s="38">
        <v>78.621972</v>
      </c>
      <c r="F356" s="38">
        <v>77.100847599999994</v>
      </c>
      <c r="G356" s="38">
        <v>78.796076600000006</v>
      </c>
      <c r="H356" s="3">
        <v>5077961</v>
      </c>
      <c r="I356" s="38">
        <v>394583571.62651199</v>
      </c>
      <c r="J356" s="78">
        <v>9504208137.8194904</v>
      </c>
    </row>
    <row r="357" spans="1:10" x14ac:dyDescent="0.3">
      <c r="A357" s="66">
        <v>43935</v>
      </c>
      <c r="B357" s="38">
        <v>79.670300100000006</v>
      </c>
      <c r="C357" s="40">
        <v>2.2762237000000001</v>
      </c>
      <c r="D357" s="39">
        <v>2.9410825813537399E-2</v>
      </c>
      <c r="E357" s="38">
        <v>78.285838499999997</v>
      </c>
      <c r="F357" s="38">
        <v>77.857748400000006</v>
      </c>
      <c r="G357" s="38">
        <v>79.943549099999998</v>
      </c>
      <c r="H357" s="3">
        <v>6397244</v>
      </c>
      <c r="I357" s="38">
        <v>505507329.84494299</v>
      </c>
      <c r="J357" s="78">
        <v>9952566170.6356201</v>
      </c>
    </row>
    <row r="358" spans="1:10" x14ac:dyDescent="0.3">
      <c r="A358" s="66">
        <v>43936</v>
      </c>
      <c r="B358" s="38">
        <v>77.968073599999997</v>
      </c>
      <c r="C358" s="40">
        <v>-1.7022264999999901</v>
      </c>
      <c r="D358" s="39">
        <v>-2.1365885378408299E-2</v>
      </c>
      <c r="E358" s="38">
        <v>77.812210800000003</v>
      </c>
      <c r="F358" s="38">
        <v>76.748676399999994</v>
      </c>
      <c r="G358" s="38">
        <v>78.733635000000007</v>
      </c>
      <c r="H358" s="3">
        <v>8053875</v>
      </c>
      <c r="I358" s="38">
        <v>626238129.57199299</v>
      </c>
      <c r="J358" s="78">
        <v>9391998827.8026695</v>
      </c>
    </row>
    <row r="359" spans="1:10" x14ac:dyDescent="0.3">
      <c r="A359" s="66">
        <v>43937</v>
      </c>
      <c r="B359" s="38">
        <v>79.648859000000002</v>
      </c>
      <c r="C359" s="40">
        <v>1.68078539999999</v>
      </c>
      <c r="D359" s="39">
        <v>2.1557354470791899E-2</v>
      </c>
      <c r="E359" s="38">
        <v>78.845909899999995</v>
      </c>
      <c r="F359" s="38">
        <v>78.033731500000002</v>
      </c>
      <c r="G359" s="38">
        <v>79.861132900000001</v>
      </c>
      <c r="H359" s="3">
        <v>9373831</v>
      </c>
      <c r="I359" s="38">
        <v>744318002.961169</v>
      </c>
      <c r="J359" s="78">
        <v>10198702059.2239</v>
      </c>
    </row>
    <row r="360" spans="1:10" x14ac:dyDescent="0.3">
      <c r="A360" s="66">
        <v>43938</v>
      </c>
      <c r="B360" s="38">
        <v>82.668648599999997</v>
      </c>
      <c r="C360" s="40">
        <v>3.0197896000000002</v>
      </c>
      <c r="D360" s="39">
        <v>3.7913783548361897E-2</v>
      </c>
      <c r="E360" s="38">
        <v>81.831940000000003</v>
      </c>
      <c r="F360" s="38">
        <v>81.2434856</v>
      </c>
      <c r="G360" s="38">
        <v>82.981264999999993</v>
      </c>
      <c r="H360" s="3">
        <v>8111384</v>
      </c>
      <c r="I360" s="38">
        <v>667125976.57588398</v>
      </c>
      <c r="J360" s="78">
        <v>10827483311.7736</v>
      </c>
    </row>
    <row r="361" spans="1:10" x14ac:dyDescent="0.3">
      <c r="A361" s="66">
        <v>43941</v>
      </c>
      <c r="B361" s="38">
        <v>80.924256</v>
      </c>
      <c r="C361" s="40">
        <v>-1.7443926000000001</v>
      </c>
      <c r="D361" s="39">
        <v>-2.1101017490202399E-2</v>
      </c>
      <c r="E361" s="38">
        <v>81.412195199999999</v>
      </c>
      <c r="F361" s="38">
        <v>80.574412800000005</v>
      </c>
      <c r="G361" s="38">
        <v>82.342041600000002</v>
      </c>
      <c r="H361" s="3">
        <v>7244372</v>
      </c>
      <c r="I361" s="38">
        <v>588952471.21844304</v>
      </c>
      <c r="J361" s="78">
        <v>10252426420.904301</v>
      </c>
    </row>
    <row r="362" spans="1:10" x14ac:dyDescent="0.3">
      <c r="A362" s="66">
        <v>43942</v>
      </c>
      <c r="B362" s="38">
        <v>78.481979999999993</v>
      </c>
      <c r="C362" s="40">
        <v>-2.4422759999999899</v>
      </c>
      <c r="D362" s="39">
        <v>-3.0179777000359401E-2</v>
      </c>
      <c r="E362" s="38">
        <v>79.209688499999999</v>
      </c>
      <c r="F362" s="38">
        <v>78.380653499999994</v>
      </c>
      <c r="G362" s="38">
        <v>80.047934999999995</v>
      </c>
      <c r="H362" s="3">
        <v>6596992</v>
      </c>
      <c r="I362" s="38">
        <v>520625424.90955597</v>
      </c>
      <c r="J362" s="78">
        <v>9737480455.3650799</v>
      </c>
    </row>
    <row r="363" spans="1:10" x14ac:dyDescent="0.3">
      <c r="A363" s="66">
        <v>43943</v>
      </c>
      <c r="B363" s="38">
        <v>82.027030800000006</v>
      </c>
      <c r="C363" s="40">
        <v>3.5450507999999799</v>
      </c>
      <c r="D363" s="39">
        <v>4.5170251820863601E-2</v>
      </c>
      <c r="E363" s="38">
        <v>80.372999199999995</v>
      </c>
      <c r="F363" s="38">
        <v>79.855536799999996</v>
      </c>
      <c r="G363" s="38">
        <v>82.646137600000003</v>
      </c>
      <c r="H363" s="3">
        <v>6463929</v>
      </c>
      <c r="I363" s="38">
        <v>527754957.40399599</v>
      </c>
      <c r="J363" s="78">
        <v>10295785614.708</v>
      </c>
    </row>
    <row r="364" spans="1:10" x14ac:dyDescent="0.3">
      <c r="A364" s="66">
        <v>43944</v>
      </c>
      <c r="B364" s="38">
        <v>81.059926500000003</v>
      </c>
      <c r="C364" s="40">
        <v>-0.96710430000000303</v>
      </c>
      <c r="D364" s="39">
        <v>-1.1790068353906599E-2</v>
      </c>
      <c r="E364" s="38">
        <v>82.535430599999998</v>
      </c>
      <c r="F364" s="38">
        <v>80.976407399999999</v>
      </c>
      <c r="G364" s="38">
        <v>83.082944699999999</v>
      </c>
      <c r="H364" s="3">
        <v>5343535</v>
      </c>
      <c r="I364" s="38">
        <v>437414584.53356802</v>
      </c>
      <c r="J364" s="78">
        <v>9902382494.15658</v>
      </c>
    </row>
    <row r="365" spans="1:10" x14ac:dyDescent="0.3">
      <c r="A365" s="66">
        <v>43945</v>
      </c>
      <c r="B365" s="38">
        <v>81.672437700000003</v>
      </c>
      <c r="C365" s="40">
        <v>0.61251120000001402</v>
      </c>
      <c r="D365" s="39">
        <v>7.5562762815978403E-3</v>
      </c>
      <c r="E365" s="38">
        <v>82.1530269</v>
      </c>
      <c r="F365" s="38">
        <v>81.002385450000006</v>
      </c>
      <c r="G365" s="38">
        <v>82.365595200000001</v>
      </c>
      <c r="H365" s="3">
        <v>4450191</v>
      </c>
      <c r="I365" s="38">
        <v>363670728.79643899</v>
      </c>
      <c r="J365" s="78">
        <v>10225717652.712099</v>
      </c>
    </row>
    <row r="366" spans="1:10" x14ac:dyDescent="0.3">
      <c r="A366" s="66">
        <v>43948</v>
      </c>
      <c r="B366" s="38">
        <v>82.535876099999996</v>
      </c>
      <c r="C366" s="40">
        <v>0.86343839999999294</v>
      </c>
      <c r="D366" s="39">
        <v>1.05719680263687E-2</v>
      </c>
      <c r="E366" s="38">
        <v>81.621581399999997</v>
      </c>
      <c r="F366" s="38">
        <v>80.633404299999995</v>
      </c>
      <c r="G366" s="38">
        <v>82.997641099999996</v>
      </c>
      <c r="H366" s="3">
        <v>6875240</v>
      </c>
      <c r="I366" s="38">
        <v>564421983.80974495</v>
      </c>
      <c r="J366" s="78">
        <v>10782615926.5383</v>
      </c>
    </row>
    <row r="367" spans="1:10" x14ac:dyDescent="0.3">
      <c r="A367" s="66">
        <v>43949</v>
      </c>
      <c r="B367" s="38">
        <v>82.085831999999996</v>
      </c>
      <c r="C367" s="40">
        <v>-0.4500441</v>
      </c>
      <c r="D367" s="39">
        <v>-5.4527088251262804E-3</v>
      </c>
      <c r="E367" s="38">
        <v>83.703514499999997</v>
      </c>
      <c r="F367" s="38">
        <v>81.928685700000003</v>
      </c>
      <c r="G367" s="38">
        <v>83.851416900000004</v>
      </c>
      <c r="H367" s="3">
        <v>5145355</v>
      </c>
      <c r="I367" s="38">
        <v>426220501.68062103</v>
      </c>
      <c r="J367" s="78">
        <v>10366436300.2995</v>
      </c>
    </row>
    <row r="368" spans="1:10" x14ac:dyDescent="0.3">
      <c r="A368" s="66">
        <v>43950</v>
      </c>
      <c r="B368" s="38">
        <v>80.998859699999997</v>
      </c>
      <c r="C368" s="40">
        <v>-1.0869723</v>
      </c>
      <c r="D368" s="39">
        <v>-1.3241899040506801E-2</v>
      </c>
      <c r="E368" s="38">
        <v>82.773899999999998</v>
      </c>
      <c r="F368" s="38">
        <v>80.778129300000003</v>
      </c>
      <c r="G368" s="38">
        <v>84.052296900000002</v>
      </c>
      <c r="H368" s="3">
        <v>9461406</v>
      </c>
      <c r="I368" s="38">
        <v>775302182.23525</v>
      </c>
      <c r="J368" s="78">
        <v>9538650943.3378201</v>
      </c>
    </row>
    <row r="369" spans="1:10" x14ac:dyDescent="0.3">
      <c r="A369" s="66">
        <v>43951</v>
      </c>
      <c r="B369" s="38">
        <v>79.5805194</v>
      </c>
      <c r="C369" s="40">
        <v>-1.4183402999999799</v>
      </c>
      <c r="D369" s="39">
        <v>-1.75106205846992E-2</v>
      </c>
      <c r="E369" s="38">
        <v>79.416210000000007</v>
      </c>
      <c r="F369" s="38">
        <v>78.964359150000007</v>
      </c>
      <c r="G369" s="38">
        <v>80.329040000000006</v>
      </c>
      <c r="H369" s="3">
        <v>9371430</v>
      </c>
      <c r="I369" s="38">
        <v>745685146.30427694</v>
      </c>
      <c r="J369" s="78">
        <v>8721610784.5946598</v>
      </c>
    </row>
    <row r="370" spans="1:10" x14ac:dyDescent="0.3">
      <c r="A370" s="66">
        <v>43952</v>
      </c>
      <c r="B370" s="38">
        <v>77.884169999999997</v>
      </c>
      <c r="C370" s="40">
        <v>-1.6963494000000201</v>
      </c>
      <c r="D370" s="39">
        <v>-2.1316138833846501E-2</v>
      </c>
      <c r="E370" s="38">
        <v>78.002534999999995</v>
      </c>
      <c r="F370" s="38">
        <v>77.219504999999998</v>
      </c>
      <c r="G370" s="38">
        <v>78.398602499999996</v>
      </c>
      <c r="H370" s="3">
        <v>6151242</v>
      </c>
      <c r="I370" s="38">
        <v>478136226.70614702</v>
      </c>
      <c r="J370" s="78">
        <v>8221212632.7457104</v>
      </c>
    </row>
    <row r="371" spans="1:10" x14ac:dyDescent="0.3">
      <c r="A371" s="66">
        <v>43955</v>
      </c>
      <c r="B371" s="38">
        <v>78.626747499999993</v>
      </c>
      <c r="C371" s="40">
        <v>0.74257750000000999</v>
      </c>
      <c r="D371" s="39">
        <v>9.5343829176071405E-3</v>
      </c>
      <c r="E371" s="38">
        <v>77.645632399999997</v>
      </c>
      <c r="F371" s="38">
        <v>77.306368300000003</v>
      </c>
      <c r="G371" s="38">
        <v>78.672594000000004</v>
      </c>
      <c r="H371" s="3">
        <v>6349037</v>
      </c>
      <c r="I371" s="38">
        <v>497020499.27890998</v>
      </c>
      <c r="J371" s="78">
        <v>8776291778.0746593</v>
      </c>
    </row>
    <row r="372" spans="1:10" x14ac:dyDescent="0.3">
      <c r="A372" s="66">
        <v>43956</v>
      </c>
      <c r="B372" s="38">
        <v>80.457695999999999</v>
      </c>
      <c r="C372" s="40">
        <v>1.8309484999999901</v>
      </c>
      <c r="D372" s="39">
        <v>2.3286585776678501E-2</v>
      </c>
      <c r="E372" s="38">
        <v>79.848727199999999</v>
      </c>
      <c r="F372" s="38">
        <v>79.378160399999999</v>
      </c>
      <c r="G372" s="38">
        <v>81.680246999999994</v>
      </c>
      <c r="H372" s="3">
        <v>6321466</v>
      </c>
      <c r="I372" s="38">
        <v>510797000.75360399</v>
      </c>
      <c r="J372" s="78">
        <v>9342124253.4271202</v>
      </c>
    </row>
    <row r="373" spans="1:10" x14ac:dyDescent="0.3">
      <c r="A373" s="66">
        <v>43957</v>
      </c>
      <c r="B373" s="38">
        <v>81.934353599999994</v>
      </c>
      <c r="C373" s="40">
        <v>1.47665760000001</v>
      </c>
      <c r="D373" s="39">
        <v>1.8353217571629301E-2</v>
      </c>
      <c r="E373" s="38">
        <v>81.573042000000001</v>
      </c>
      <c r="F373" s="38">
        <v>80.998649200000003</v>
      </c>
      <c r="G373" s="38">
        <v>82.165963599999998</v>
      </c>
      <c r="H373" s="3">
        <v>7342304</v>
      </c>
      <c r="I373" s="38">
        <v>600300206.00536394</v>
      </c>
      <c r="J373" s="78">
        <v>9980494415.6392803</v>
      </c>
    </row>
    <row r="374" spans="1:10" x14ac:dyDescent="0.3">
      <c r="A374" s="66">
        <v>43958</v>
      </c>
      <c r="B374" s="38">
        <v>81.757706400000004</v>
      </c>
      <c r="C374" s="40">
        <v>-0.176647200000005</v>
      </c>
      <c r="D374" s="39">
        <v>-2.1559601344069801E-3</v>
      </c>
      <c r="E374" s="38">
        <v>82.533186000000001</v>
      </c>
      <c r="F374" s="38">
        <v>81.586916250000002</v>
      </c>
      <c r="G374" s="38">
        <v>83.308665599999998</v>
      </c>
      <c r="H374" s="3">
        <v>4566317</v>
      </c>
      <c r="I374" s="38">
        <v>376148803.84913403</v>
      </c>
      <c r="J374" s="78">
        <v>10321631122.805599</v>
      </c>
    </row>
    <row r="375" spans="1:10" x14ac:dyDescent="0.3">
      <c r="A375" s="66">
        <v>43959</v>
      </c>
      <c r="B375" s="38">
        <v>83.450254599999994</v>
      </c>
      <c r="C375" s="40">
        <v>1.6925481999999901</v>
      </c>
      <c r="D375" s="39">
        <v>2.0702001982775699E-2</v>
      </c>
      <c r="E375" s="38">
        <v>83.127376100000006</v>
      </c>
      <c r="F375" s="38">
        <v>82.645272374000001</v>
      </c>
      <c r="G375" s="38">
        <v>83.616306399999999</v>
      </c>
      <c r="H375" s="3">
        <v>5489391</v>
      </c>
      <c r="I375" s="38">
        <v>456674816.53512198</v>
      </c>
      <c r="J375" s="78">
        <v>10770703269.073999</v>
      </c>
    </row>
    <row r="376" spans="1:10" x14ac:dyDescent="0.3">
      <c r="A376" s="66">
        <v>43962</v>
      </c>
      <c r="B376" s="38">
        <v>84.147531299999997</v>
      </c>
      <c r="C376" s="40">
        <v>0.69727670000000297</v>
      </c>
      <c r="D376" s="39">
        <v>8.3555970361293905E-3</v>
      </c>
      <c r="E376" s="38">
        <v>82.777924499999997</v>
      </c>
      <c r="F376" s="38">
        <v>82.491047399999999</v>
      </c>
      <c r="G376" s="38">
        <v>84.600982200000004</v>
      </c>
      <c r="H376" s="3">
        <v>4937550</v>
      </c>
      <c r="I376" s="38">
        <v>413663196.62381798</v>
      </c>
      <c r="J376" s="78">
        <v>11218225220.053101</v>
      </c>
    </row>
    <row r="377" spans="1:10" x14ac:dyDescent="0.3">
      <c r="A377" s="66">
        <v>43963</v>
      </c>
      <c r="B377" s="38">
        <v>81.375720000000001</v>
      </c>
      <c r="C377" s="40">
        <v>-2.77181129999998</v>
      </c>
      <c r="D377" s="39">
        <v>-3.29399004008568E-2</v>
      </c>
      <c r="E377" s="38">
        <v>84.390659999999997</v>
      </c>
      <c r="F377" s="38">
        <v>81.274299999999997</v>
      </c>
      <c r="G377" s="38">
        <v>84.519739999999999</v>
      </c>
      <c r="H377" s="3">
        <v>5622578</v>
      </c>
      <c r="I377" s="38">
        <v>463500240.07192397</v>
      </c>
      <c r="J377" s="78">
        <v>10713387466.8785</v>
      </c>
    </row>
    <row r="378" spans="1:10" x14ac:dyDescent="0.3">
      <c r="A378" s="66">
        <v>43964</v>
      </c>
      <c r="B378" s="38">
        <v>79.530651199999994</v>
      </c>
      <c r="C378" s="40">
        <v>-1.8450688000000199</v>
      </c>
      <c r="D378" s="39">
        <v>-2.2673455915351901E-2</v>
      </c>
      <c r="E378" s="38">
        <v>80.788052800000003</v>
      </c>
      <c r="F378" s="38">
        <v>78.772512000000006</v>
      </c>
      <c r="G378" s="38">
        <v>81.120894399999997</v>
      </c>
      <c r="H378" s="3">
        <v>6739827</v>
      </c>
      <c r="I378" s="38">
        <v>537502341.387555</v>
      </c>
      <c r="J378" s="78">
        <v>10205631624.3144</v>
      </c>
    </row>
    <row r="379" spans="1:10" x14ac:dyDescent="0.3">
      <c r="A379" s="66">
        <v>43965</v>
      </c>
      <c r="B379" s="38">
        <v>80.108948999999996</v>
      </c>
      <c r="C379" s="40">
        <v>0.57829780000000097</v>
      </c>
      <c r="D379" s="39">
        <v>7.2713826842147299E-3</v>
      </c>
      <c r="E379" s="38">
        <v>78.674300000000002</v>
      </c>
      <c r="F379" s="38">
        <v>77.850533799999994</v>
      </c>
      <c r="G379" s="38">
        <v>80.136716399999997</v>
      </c>
      <c r="H379" s="3">
        <v>7431774</v>
      </c>
      <c r="I379" s="38">
        <v>589147273.34535599</v>
      </c>
      <c r="J379" s="78">
        <v>10806038030.9305</v>
      </c>
    </row>
    <row r="380" spans="1:10" x14ac:dyDescent="0.3">
      <c r="A380" s="66">
        <v>43966</v>
      </c>
      <c r="B380" s="38">
        <v>80.434433600000006</v>
      </c>
      <c r="C380" s="40">
        <v>0.32548459999999602</v>
      </c>
      <c r="D380" s="39">
        <v>4.0630242196785802E-3</v>
      </c>
      <c r="E380" s="38">
        <v>78.825559999999996</v>
      </c>
      <c r="F380" s="38">
        <v>78.483443199999996</v>
      </c>
      <c r="G380" s="38">
        <v>80.656347199999999</v>
      </c>
      <c r="H380" s="3">
        <v>9164990</v>
      </c>
      <c r="I380" s="38">
        <v>733903330.40114796</v>
      </c>
      <c r="J380" s="78">
        <v>11528966971.490601</v>
      </c>
    </row>
    <row r="381" spans="1:10" x14ac:dyDescent="0.3">
      <c r="A381" s="66">
        <v>43969</v>
      </c>
      <c r="B381" s="38">
        <v>83.430876799999993</v>
      </c>
      <c r="C381" s="40">
        <v>2.9964432000000198</v>
      </c>
      <c r="D381" s="39">
        <v>3.7253239264433802E-2</v>
      </c>
      <c r="E381" s="38">
        <v>82.926845799999995</v>
      </c>
      <c r="F381" s="38">
        <v>82.367829599999993</v>
      </c>
      <c r="G381" s="38">
        <v>83.944072000000006</v>
      </c>
      <c r="H381" s="3">
        <v>8519615</v>
      </c>
      <c r="I381" s="38">
        <v>709506900.330194</v>
      </c>
      <c r="J381" s="78">
        <v>12135981973.886801</v>
      </c>
    </row>
    <row r="382" spans="1:10" x14ac:dyDescent="0.3">
      <c r="A382" s="66">
        <v>43970</v>
      </c>
      <c r="B382" s="38">
        <v>83.792961700000006</v>
      </c>
      <c r="C382" s="40">
        <v>0.36208489999999899</v>
      </c>
      <c r="D382" s="39">
        <v>4.3399388078826902E-3</v>
      </c>
      <c r="E382" s="38">
        <v>83.188619500000001</v>
      </c>
      <c r="F382" s="38">
        <v>83.161149399999999</v>
      </c>
      <c r="G382" s="38">
        <v>85.908159400000002</v>
      </c>
      <c r="H382" s="3">
        <v>6514141</v>
      </c>
      <c r="I382" s="38">
        <v>551063583.87203896</v>
      </c>
      <c r="J382" s="78">
        <v>12677113445.3209</v>
      </c>
    </row>
    <row r="383" spans="1:10" x14ac:dyDescent="0.3">
      <c r="A383" s="66">
        <v>43971</v>
      </c>
      <c r="B383" s="38">
        <v>84.677449999999993</v>
      </c>
      <c r="C383" s="40">
        <v>0.884488300000001</v>
      </c>
      <c r="D383" s="39">
        <v>1.0555639543649201E-2</v>
      </c>
      <c r="E383" s="38">
        <v>84.905199999999994</v>
      </c>
      <c r="F383" s="38">
        <v>84.449700000000007</v>
      </c>
      <c r="G383" s="38">
        <v>85.506460000000004</v>
      </c>
      <c r="H383" s="3">
        <v>6346990</v>
      </c>
      <c r="I383" s="38">
        <v>538751291.49850798</v>
      </c>
      <c r="J383" s="78">
        <v>13151210309.1439</v>
      </c>
    </row>
    <row r="384" spans="1:10" x14ac:dyDescent="0.3">
      <c r="A384" s="66">
        <v>43972</v>
      </c>
      <c r="B384" s="38">
        <v>86.090485799999996</v>
      </c>
      <c r="C384" s="40">
        <v>1.4130357999999901</v>
      </c>
      <c r="D384" s="39">
        <v>1.6687273884605499E-2</v>
      </c>
      <c r="E384" s="38">
        <v>84.830090400000003</v>
      </c>
      <c r="F384" s="38">
        <v>84.3642921</v>
      </c>
      <c r="G384" s="38">
        <v>86.200085400000006</v>
      </c>
      <c r="H384" s="3">
        <v>7504258</v>
      </c>
      <c r="I384" s="38">
        <v>643641722.31113994</v>
      </c>
      <c r="J384" s="78">
        <v>13828487948.0525</v>
      </c>
    </row>
    <row r="385" spans="1:10" x14ac:dyDescent="0.3">
      <c r="A385" s="66">
        <v>43973</v>
      </c>
      <c r="B385" s="38">
        <v>86.009062499999999</v>
      </c>
      <c r="C385" s="40">
        <v>-8.1423299999997298E-2</v>
      </c>
      <c r="D385" s="39">
        <v>-9.4578743798884801E-4</v>
      </c>
      <c r="E385" s="38">
        <v>86.623740600000005</v>
      </c>
      <c r="F385" s="38">
        <v>85.642090499999995</v>
      </c>
      <c r="G385" s="38">
        <v>86.834749500000001</v>
      </c>
      <c r="H385" s="3">
        <v>4049578</v>
      </c>
      <c r="I385" s="38">
        <v>348859592.55460101</v>
      </c>
      <c r="J385" s="78">
        <v>13541705371.020201</v>
      </c>
    </row>
    <row r="386" spans="1:10" x14ac:dyDescent="0.3">
      <c r="A386" s="66">
        <v>43977</v>
      </c>
      <c r="B386" s="38">
        <v>87.996664999999993</v>
      </c>
      <c r="C386" s="40">
        <v>1.9876024999999899</v>
      </c>
      <c r="D386" s="39">
        <v>2.3109221775321601E-2</v>
      </c>
      <c r="E386" s="38">
        <v>87.413785000000004</v>
      </c>
      <c r="F386" s="38">
        <v>86.776259999999994</v>
      </c>
      <c r="G386" s="38">
        <v>88.734372500000006</v>
      </c>
      <c r="H386" s="3">
        <v>7185192</v>
      </c>
      <c r="I386" s="38">
        <v>632783562.46832395</v>
      </c>
      <c r="J386" s="78">
        <v>14075888940.1611</v>
      </c>
    </row>
    <row r="387" spans="1:10" x14ac:dyDescent="0.3">
      <c r="A387" s="66">
        <v>43978</v>
      </c>
      <c r="B387" s="38">
        <v>90.765850799999996</v>
      </c>
      <c r="C387" s="40">
        <v>2.7691857999999998</v>
      </c>
      <c r="D387" s="39">
        <v>3.1469213066199798E-2</v>
      </c>
      <c r="E387" s="38">
        <v>89.175380799999999</v>
      </c>
      <c r="F387" s="38">
        <v>88.7209608</v>
      </c>
      <c r="G387" s="38">
        <v>90.874911600000004</v>
      </c>
      <c r="H387" s="3">
        <v>7915885</v>
      </c>
      <c r="I387" s="38">
        <v>711764377.52319896</v>
      </c>
      <c r="J387" s="78">
        <v>14758133748.2353</v>
      </c>
    </row>
    <row r="388" spans="1:10" x14ac:dyDescent="0.3">
      <c r="A388" s="66">
        <v>43979</v>
      </c>
      <c r="B388" s="38">
        <v>88.894610999999998</v>
      </c>
      <c r="C388" s="40">
        <v>-1.8712397999999999</v>
      </c>
      <c r="D388" s="39">
        <v>-2.0616121410278201E-2</v>
      </c>
      <c r="E388" s="38">
        <v>90.366256500000006</v>
      </c>
      <c r="F388" s="38">
        <v>88.705012499999995</v>
      </c>
      <c r="G388" s="38">
        <v>90.907966500000001</v>
      </c>
      <c r="H388" s="3">
        <v>7262328</v>
      </c>
      <c r="I388" s="38">
        <v>652775124.36853004</v>
      </c>
      <c r="J388" s="78">
        <v>14008090434.579399</v>
      </c>
    </row>
    <row r="389" spans="1:10" x14ac:dyDescent="0.3">
      <c r="A389" s="66">
        <v>43980</v>
      </c>
      <c r="B389" s="38">
        <v>88.826494800000006</v>
      </c>
      <c r="C389" s="40">
        <v>-6.8116200000005706E-2</v>
      </c>
      <c r="D389" s="39">
        <v>-7.6625792310408699E-4</v>
      </c>
      <c r="E389" s="38">
        <v>88.475081399999993</v>
      </c>
      <c r="F389" s="38">
        <v>87.339745800000003</v>
      </c>
      <c r="G389" s="38">
        <v>89.430205000000001</v>
      </c>
      <c r="H389" s="3">
        <v>10333350</v>
      </c>
      <c r="I389" s="38">
        <v>914034355.50778699</v>
      </c>
      <c r="J389" s="78">
        <v>14894352201.1987</v>
      </c>
    </row>
    <row r="390" spans="1:10" x14ac:dyDescent="0.3">
      <c r="A390" s="66">
        <v>43983</v>
      </c>
      <c r="B390" s="38">
        <v>89.401850999999994</v>
      </c>
      <c r="C390" s="40">
        <v>0.57535620000001597</v>
      </c>
      <c r="D390" s="39">
        <v>6.4773038865878598E-3</v>
      </c>
      <c r="E390" s="38">
        <v>88.377960000000002</v>
      </c>
      <c r="F390" s="38">
        <v>87.919903500000004</v>
      </c>
      <c r="G390" s="38">
        <v>89.617407</v>
      </c>
      <c r="H390" s="3">
        <v>4299739</v>
      </c>
      <c r="I390" s="38">
        <v>383045890.47096598</v>
      </c>
      <c r="J390" s="78">
        <v>15229296339.3941</v>
      </c>
    </row>
    <row r="391" spans="1:10" x14ac:dyDescent="0.3">
      <c r="A391" s="66">
        <v>43984</v>
      </c>
      <c r="B391" s="38">
        <v>90.196551600000006</v>
      </c>
      <c r="C391" s="40">
        <v>0.79470059999998499</v>
      </c>
      <c r="D391" s="39">
        <v>8.8890844105675697E-3</v>
      </c>
      <c r="E391" s="38">
        <v>89.014702799999995</v>
      </c>
      <c r="F391" s="38">
        <v>88.477498800000006</v>
      </c>
      <c r="G391" s="38">
        <v>90.321899200000004</v>
      </c>
      <c r="H391" s="3">
        <v>10798734</v>
      </c>
      <c r="I391" s="38">
        <v>971865106.614151</v>
      </c>
      <c r="J391" s="78">
        <v>16153514257.1047</v>
      </c>
    </row>
    <row r="392" spans="1:10" x14ac:dyDescent="0.3">
      <c r="A392" s="66">
        <v>43985</v>
      </c>
      <c r="B392" s="38">
        <v>92.690174099999993</v>
      </c>
      <c r="C392" s="40">
        <v>2.4936225000000198</v>
      </c>
      <c r="D392" s="39">
        <v>2.76465392053859E-2</v>
      </c>
      <c r="E392" s="38">
        <v>90.152790600000003</v>
      </c>
      <c r="F392" s="38">
        <v>90.028147200000006</v>
      </c>
      <c r="G392" s="38">
        <v>93.081910500000006</v>
      </c>
      <c r="H392" s="3">
        <v>5867680</v>
      </c>
      <c r="I392" s="38">
        <v>540238235.89361405</v>
      </c>
      <c r="J392" s="78">
        <v>16603002412.902201</v>
      </c>
    </row>
    <row r="393" spans="1:10" x14ac:dyDescent="0.3">
      <c r="A393" s="66">
        <v>43986</v>
      </c>
      <c r="B393" s="38">
        <v>89.344151999999994</v>
      </c>
      <c r="C393" s="40">
        <v>-3.3460221000000101</v>
      </c>
      <c r="D393" s="39">
        <v>-3.6098994661398702E-2</v>
      </c>
      <c r="E393" s="38">
        <v>91.443669</v>
      </c>
      <c r="F393" s="38">
        <v>88.629610499999998</v>
      </c>
      <c r="G393" s="38">
        <v>91.658296094999997</v>
      </c>
      <c r="H393" s="3">
        <v>8775038</v>
      </c>
      <c r="I393" s="38">
        <v>790693465.40559101</v>
      </c>
      <c r="J393" s="78">
        <v>15660136670.7736</v>
      </c>
    </row>
    <row r="394" spans="1:10" x14ac:dyDescent="0.3">
      <c r="A394" s="66">
        <v>43987</v>
      </c>
      <c r="B394" s="38">
        <v>91.022629100000003</v>
      </c>
      <c r="C394" s="40">
        <v>1.67847710000001</v>
      </c>
      <c r="D394" s="39">
        <v>1.8786647614048801E-2</v>
      </c>
      <c r="E394" s="38">
        <v>92.165840000000003</v>
      </c>
      <c r="F394" s="38">
        <v>90.504196250000007</v>
      </c>
      <c r="G394" s="38">
        <v>92.777324899999996</v>
      </c>
      <c r="H394" s="3">
        <v>8363601</v>
      </c>
      <c r="I394" s="38">
        <v>763493362.85463703</v>
      </c>
      <c r="J394" s="78">
        <v>16495704119.535801</v>
      </c>
    </row>
    <row r="395" spans="1:10" x14ac:dyDescent="0.3">
      <c r="A395" s="66">
        <v>43990</v>
      </c>
      <c r="B395" s="38">
        <v>92.357138199999994</v>
      </c>
      <c r="C395" s="40">
        <v>1.33450910000001</v>
      </c>
      <c r="D395" s="39">
        <v>1.46612893210751E-2</v>
      </c>
      <c r="E395" s="38">
        <v>91.259018999999995</v>
      </c>
      <c r="F395" s="38">
        <v>90.957921799999994</v>
      </c>
      <c r="G395" s="38">
        <v>92.365994000000001</v>
      </c>
      <c r="H395" s="3">
        <v>6165363</v>
      </c>
      <c r="I395" s="38">
        <v>566407079.80916798</v>
      </c>
      <c r="J395" s="78">
        <v>17050384527.7938</v>
      </c>
    </row>
    <row r="396" spans="1:10" x14ac:dyDescent="0.3">
      <c r="A396" s="66">
        <v>43991</v>
      </c>
      <c r="B396" s="38">
        <v>90.502212900000004</v>
      </c>
      <c r="C396" s="40">
        <v>-1.8549253000000201</v>
      </c>
      <c r="D396" s="39">
        <v>-2.0084265668595801E-2</v>
      </c>
      <c r="E396" s="38">
        <v>90.669760600000004</v>
      </c>
      <c r="F396" s="38">
        <v>90.325846900000002</v>
      </c>
      <c r="G396" s="38">
        <v>91.507499100000004</v>
      </c>
      <c r="H396" s="3">
        <v>5385911</v>
      </c>
      <c r="I396" s="38">
        <v>488706085.02083701</v>
      </c>
      <c r="J396" s="78">
        <v>16489478368.268999</v>
      </c>
    </row>
    <row r="397" spans="1:10" x14ac:dyDescent="0.3">
      <c r="A397" s="66">
        <v>43992</v>
      </c>
      <c r="B397" s="38">
        <v>89.822709599999996</v>
      </c>
      <c r="C397" s="40">
        <v>-0.67950329999997905</v>
      </c>
      <c r="D397" s="39">
        <v>-7.5081401683602302E-3</v>
      </c>
      <c r="E397" s="38">
        <v>90.596739999999997</v>
      </c>
      <c r="F397" s="38">
        <v>89.464456666000004</v>
      </c>
      <c r="G397" s="38">
        <v>90.728677000000005</v>
      </c>
      <c r="H397" s="3">
        <v>5194156</v>
      </c>
      <c r="I397" s="38">
        <v>468319362.80465299</v>
      </c>
      <c r="J397" s="78">
        <v>15979085900.2983</v>
      </c>
    </row>
    <row r="398" spans="1:10" x14ac:dyDescent="0.3">
      <c r="A398" s="66">
        <v>43993</v>
      </c>
      <c r="B398" s="38">
        <v>84.243532299999998</v>
      </c>
      <c r="C398" s="40">
        <v>-5.5791773000000102</v>
      </c>
      <c r="D398" s="39">
        <v>-6.2113215297615702E-2</v>
      </c>
      <c r="E398" s="38">
        <v>87.084992200000002</v>
      </c>
      <c r="F398" s="38">
        <v>83.986827199999993</v>
      </c>
      <c r="G398" s="38">
        <v>87.624958100000001</v>
      </c>
      <c r="H398" s="3">
        <v>10976922</v>
      </c>
      <c r="I398" s="38">
        <v>937717433.04458702</v>
      </c>
      <c r="J398" s="78">
        <v>15143283781.268</v>
      </c>
    </row>
    <row r="399" spans="1:10" x14ac:dyDescent="0.3">
      <c r="A399" s="66">
        <v>43994</v>
      </c>
      <c r="B399" s="38">
        <v>85.684805100000005</v>
      </c>
      <c r="C399" s="40">
        <v>1.4412728000000099</v>
      </c>
      <c r="D399" s="39">
        <v>1.7108408926485699E-2</v>
      </c>
      <c r="E399" s="38">
        <v>86.902146000000002</v>
      </c>
      <c r="F399" s="38">
        <v>84.183210657000004</v>
      </c>
      <c r="G399" s="38">
        <v>86.902146000000002</v>
      </c>
      <c r="H399" s="3">
        <v>7416393</v>
      </c>
      <c r="I399" s="38">
        <v>633720012.55458105</v>
      </c>
      <c r="J399" s="78">
        <v>15834826746.161301</v>
      </c>
    </row>
    <row r="400" spans="1:10" x14ac:dyDescent="0.3">
      <c r="A400" s="66">
        <v>43997</v>
      </c>
      <c r="B400" s="38">
        <v>86.416201599999994</v>
      </c>
      <c r="C400" s="40">
        <v>0.731396500000002</v>
      </c>
      <c r="D400" s="39">
        <v>8.5358950066632307E-3</v>
      </c>
      <c r="E400" s="38">
        <v>82.936235999999994</v>
      </c>
      <c r="F400" s="38">
        <v>82.529945600000005</v>
      </c>
      <c r="G400" s="38">
        <v>86.628179200000005</v>
      </c>
      <c r="H400" s="3">
        <v>8647885</v>
      </c>
      <c r="I400" s="38">
        <v>730541676.35424495</v>
      </c>
      <c r="J400" s="78">
        <v>16470384767.252501</v>
      </c>
    </row>
    <row r="401" spans="1:10" x14ac:dyDescent="0.3">
      <c r="A401" s="66">
        <v>43998</v>
      </c>
      <c r="B401" s="38">
        <v>87.933654399999995</v>
      </c>
      <c r="C401" s="40">
        <v>1.5174528</v>
      </c>
      <c r="D401" s="39">
        <v>1.75598183199943E-2</v>
      </c>
      <c r="E401" s="38">
        <v>89.895825000000002</v>
      </c>
      <c r="F401" s="38">
        <v>86.761679200000003</v>
      </c>
      <c r="G401" s="38">
        <v>89.975732399999998</v>
      </c>
      <c r="H401" s="3">
        <v>6056391</v>
      </c>
      <c r="I401" s="38">
        <v>534216666.64897698</v>
      </c>
      <c r="J401" s="78">
        <v>17090753756.7409</v>
      </c>
    </row>
    <row r="402" spans="1:10" x14ac:dyDescent="0.3">
      <c r="A402" s="66">
        <v>43999</v>
      </c>
      <c r="B402" s="38">
        <v>88.241342399999994</v>
      </c>
      <c r="C402" s="40">
        <v>0.30768799999998497</v>
      </c>
      <c r="D402" s="39">
        <v>3.4990926068004398E-3</v>
      </c>
      <c r="E402" s="38">
        <v>88.054559999999995</v>
      </c>
      <c r="F402" s="38">
        <v>87.956721599999995</v>
      </c>
      <c r="G402" s="38">
        <v>89.157465599999995</v>
      </c>
      <c r="H402" s="3">
        <v>3405545</v>
      </c>
      <c r="I402" s="38">
        <v>301418269.08304101</v>
      </c>
      <c r="J402" s="78">
        <v>17422586044.8536</v>
      </c>
    </row>
    <row r="403" spans="1:10" x14ac:dyDescent="0.3">
      <c r="A403" s="66">
        <v>44000</v>
      </c>
      <c r="B403" s="38">
        <v>87.886314999999996</v>
      </c>
      <c r="C403" s="40">
        <v>-0.35502739999998301</v>
      </c>
      <c r="D403" s="39">
        <v>-4.0233680760502896E-3</v>
      </c>
      <c r="E403" s="38">
        <v>88.100562999999994</v>
      </c>
      <c r="F403" s="38">
        <v>87.350695000000002</v>
      </c>
      <c r="G403" s="38">
        <v>88.752234000000001</v>
      </c>
      <c r="H403" s="3">
        <v>4392371</v>
      </c>
      <c r="I403" s="38">
        <v>386785130.79542202</v>
      </c>
      <c r="J403" s="78">
        <v>17099658656.577299</v>
      </c>
    </row>
    <row r="404" spans="1:10" x14ac:dyDescent="0.3">
      <c r="A404" s="66">
        <v>44001</v>
      </c>
      <c r="B404" s="38">
        <v>85.708732999999995</v>
      </c>
      <c r="C404" s="40">
        <v>-2.1775820000000001</v>
      </c>
      <c r="D404" s="39">
        <v>-2.4777259121627801E-2</v>
      </c>
      <c r="E404" s="38">
        <v>89.458154500000006</v>
      </c>
      <c r="F404" s="38">
        <v>85.708732999999995</v>
      </c>
      <c r="G404" s="38">
        <v>89.467102999999994</v>
      </c>
      <c r="H404" s="3">
        <v>10302896</v>
      </c>
      <c r="I404" s="38">
        <v>894306943.96590602</v>
      </c>
      <c r="J404" s="78">
        <v>16246534938.904301</v>
      </c>
    </row>
    <row r="405" spans="1:10" x14ac:dyDescent="0.3">
      <c r="A405" s="66">
        <v>44004</v>
      </c>
      <c r="B405" s="38">
        <v>88.390752599999999</v>
      </c>
      <c r="C405" s="40">
        <v>2.6820195999999998</v>
      </c>
      <c r="D405" s="39">
        <v>3.12922558311532E-2</v>
      </c>
      <c r="E405" s="38">
        <v>86.027980999999997</v>
      </c>
      <c r="F405" s="38">
        <v>85.287349812000002</v>
      </c>
      <c r="G405" s="38">
        <v>88.417400400000005</v>
      </c>
      <c r="H405" s="3">
        <v>6918184</v>
      </c>
      <c r="I405" s="38">
        <v>604896962.86238098</v>
      </c>
      <c r="J405" s="78">
        <v>16731786525.1702</v>
      </c>
    </row>
    <row r="406" spans="1:10" x14ac:dyDescent="0.3">
      <c r="A406" s="66">
        <v>44005</v>
      </c>
      <c r="B406" s="38">
        <v>90.147220799999999</v>
      </c>
      <c r="C406" s="40">
        <v>1.75646819999999</v>
      </c>
      <c r="D406" s="39">
        <v>1.9871628516940399E-2</v>
      </c>
      <c r="E406" s="38">
        <v>89.466163499999993</v>
      </c>
      <c r="F406" s="38">
        <v>89.076987900000006</v>
      </c>
      <c r="G406" s="38">
        <v>90.412567800000005</v>
      </c>
      <c r="H406" s="3">
        <v>6498975</v>
      </c>
      <c r="I406" s="38">
        <v>583978175.87535</v>
      </c>
      <c r="J406" s="78">
        <v>17244750769.088799</v>
      </c>
    </row>
    <row r="407" spans="1:10" x14ac:dyDescent="0.3">
      <c r="A407" s="66">
        <v>44006</v>
      </c>
      <c r="B407" s="38">
        <v>88.9601112</v>
      </c>
      <c r="C407" s="40">
        <v>-1.1871096000000001</v>
      </c>
      <c r="D407" s="39">
        <v>-1.3168565702471401E-2</v>
      </c>
      <c r="E407" s="38">
        <v>89.7245566</v>
      </c>
      <c r="F407" s="38">
        <v>87.191220099999995</v>
      </c>
      <c r="G407" s="38">
        <v>90.533446499999997</v>
      </c>
      <c r="H407" s="3">
        <v>8611585</v>
      </c>
      <c r="I407" s="38">
        <v>764364522.41090298</v>
      </c>
      <c r="J407" s="78">
        <v>16566172296.6999</v>
      </c>
    </row>
    <row r="408" spans="1:10" x14ac:dyDescent="0.3">
      <c r="A408" s="66">
        <v>44007</v>
      </c>
      <c r="B408" s="38">
        <v>90.398099999999999</v>
      </c>
      <c r="C408" s="40">
        <v>1.4379888000000001</v>
      </c>
      <c r="D408" s="39">
        <v>1.61644222405154E-2</v>
      </c>
      <c r="E408" s="38">
        <v>88.463544999999996</v>
      </c>
      <c r="F408" s="38">
        <v>88.080200000000005</v>
      </c>
      <c r="G408" s="38">
        <v>90.647720000000007</v>
      </c>
      <c r="H408" s="3">
        <v>11531396</v>
      </c>
      <c r="I408" s="38">
        <v>1029483940.36973</v>
      </c>
      <c r="J408" s="78">
        <v>17644298599.672901</v>
      </c>
    </row>
    <row r="409" spans="1:10" x14ac:dyDescent="0.3">
      <c r="A409" s="66">
        <v>44008</v>
      </c>
      <c r="B409" s="38">
        <v>83.506805</v>
      </c>
      <c r="C409" s="40">
        <v>-6.8912950000000004</v>
      </c>
      <c r="D409" s="39">
        <v>-7.6232741617357005E-2</v>
      </c>
      <c r="E409" s="38">
        <v>87.812749999999994</v>
      </c>
      <c r="F409" s="38">
        <v>83.417654999999996</v>
      </c>
      <c r="G409" s="38">
        <v>88.062370000000001</v>
      </c>
      <c r="H409" s="3">
        <v>24918523</v>
      </c>
      <c r="I409" s="38">
        <v>2118740489.50055</v>
      </c>
      <c r="J409" s="78">
        <v>15525558110.1723</v>
      </c>
    </row>
    <row r="410" spans="1:10" x14ac:dyDescent="0.3">
      <c r="A410" s="66">
        <v>44011</v>
      </c>
      <c r="B410" s="38">
        <v>85.293621599999994</v>
      </c>
      <c r="C410" s="40">
        <v>1.7868166000000101</v>
      </c>
      <c r="D410" s="39">
        <v>2.13972573851916E-2</v>
      </c>
      <c r="E410" s="38">
        <v>83.363016000000002</v>
      </c>
      <c r="F410" s="38">
        <v>83.363016000000002</v>
      </c>
      <c r="G410" s="38">
        <v>85.409279999999995</v>
      </c>
      <c r="H410" s="3">
        <v>9624172</v>
      </c>
      <c r="I410" s="38">
        <v>816750402.73024094</v>
      </c>
      <c r="J410" s="78">
        <v>16310613038.129101</v>
      </c>
    </row>
    <row r="411" spans="1:10" x14ac:dyDescent="0.3">
      <c r="A411" s="66">
        <v>44012</v>
      </c>
      <c r="B411" s="38">
        <v>87.302739500000001</v>
      </c>
      <c r="C411" s="40">
        <v>2.0091178999999899</v>
      </c>
      <c r="D411" s="39">
        <v>2.3555312370509E-2</v>
      </c>
      <c r="E411" s="38">
        <v>85.477440000000001</v>
      </c>
      <c r="F411" s="38">
        <v>85.156899600000003</v>
      </c>
      <c r="G411" s="38">
        <v>87.525336999999993</v>
      </c>
      <c r="H411" s="3">
        <v>9065532</v>
      </c>
      <c r="I411" s="38">
        <v>783878702.63278306</v>
      </c>
      <c r="J411" s="78">
        <v>17107508258.225599</v>
      </c>
    </row>
    <row r="412" spans="1:10" x14ac:dyDescent="0.3">
      <c r="A412" s="66">
        <v>44013</v>
      </c>
      <c r="B412" s="38">
        <v>86.577886000000007</v>
      </c>
      <c r="C412" s="40">
        <v>-0.72485349999999504</v>
      </c>
      <c r="D412" s="39">
        <v>-8.3027577845938595E-3</v>
      </c>
      <c r="E412" s="38">
        <v>87.555665000000005</v>
      </c>
      <c r="F412" s="38">
        <v>86.320107899999996</v>
      </c>
      <c r="G412" s="38">
        <v>87.746954127999999</v>
      </c>
      <c r="H412" s="3">
        <v>5733768</v>
      </c>
      <c r="I412" s="38">
        <v>498374326.965352</v>
      </c>
      <c r="J412" s="78">
        <v>16580313681.271601</v>
      </c>
    </row>
    <row r="413" spans="1:10" x14ac:dyDescent="0.3">
      <c r="A413" s="66">
        <v>44014</v>
      </c>
      <c r="B413" s="38">
        <v>87.586951200000001</v>
      </c>
      <c r="C413" s="40">
        <v>1.00906519999999</v>
      </c>
      <c r="D413" s="39">
        <v>1.1654999291620401E-2</v>
      </c>
      <c r="E413" s="38">
        <v>87.898395199999996</v>
      </c>
      <c r="F413" s="38">
        <v>87.222116799999995</v>
      </c>
      <c r="G413" s="38">
        <v>88.681454400000007</v>
      </c>
      <c r="H413" s="3">
        <v>5355296</v>
      </c>
      <c r="I413" s="38">
        <v>470575165.14487898</v>
      </c>
      <c r="J413" s="78">
        <v>17068609034.5131</v>
      </c>
    </row>
    <row r="414" spans="1:10" x14ac:dyDescent="0.3">
      <c r="A414" s="66">
        <v>44018</v>
      </c>
      <c r="B414" s="38">
        <v>88.388783500000002</v>
      </c>
      <c r="C414" s="40">
        <v>0.80183230000000105</v>
      </c>
      <c r="D414" s="39">
        <v>9.1547004321346995E-3</v>
      </c>
      <c r="E414" s="38">
        <v>88.096954600000004</v>
      </c>
      <c r="F414" s="38">
        <v>87.584043199999996</v>
      </c>
      <c r="G414" s="38">
        <v>88.459529900000007</v>
      </c>
      <c r="H414" s="3">
        <v>4995015</v>
      </c>
      <c r="I414" s="38">
        <v>440439377.56138599</v>
      </c>
      <c r="J414" s="78">
        <v>17403357461.139301</v>
      </c>
    </row>
    <row r="415" spans="1:10" x14ac:dyDescent="0.3">
      <c r="A415" s="66">
        <v>44019</v>
      </c>
      <c r="B415" s="38">
        <v>86.131181699999999</v>
      </c>
      <c r="C415" s="40">
        <v>-2.2576018000000002</v>
      </c>
      <c r="D415" s="39">
        <v>-2.5541722723223199E-2</v>
      </c>
      <c r="E415" s="38">
        <v>88.038898200000006</v>
      </c>
      <c r="F415" s="38">
        <v>85.998085200000006</v>
      </c>
      <c r="G415" s="38">
        <v>88.3317105</v>
      </c>
      <c r="H415" s="3">
        <v>6352887</v>
      </c>
      <c r="I415" s="38">
        <v>553255947.98574495</v>
      </c>
      <c r="J415" s="78">
        <v>16908747047.325399</v>
      </c>
    </row>
    <row r="416" spans="1:10" x14ac:dyDescent="0.3">
      <c r="A416" s="66">
        <v>44020</v>
      </c>
      <c r="B416" s="38">
        <v>87.245079599999997</v>
      </c>
      <c r="C416" s="40">
        <v>1.1138979</v>
      </c>
      <c r="D416" s="39">
        <v>1.2932574220097999E-2</v>
      </c>
      <c r="E416" s="38">
        <v>86.062275</v>
      </c>
      <c r="F416" s="38">
        <v>85.585622400000005</v>
      </c>
      <c r="G416" s="38">
        <v>87.368656200000004</v>
      </c>
      <c r="H416" s="3">
        <v>5634590</v>
      </c>
      <c r="I416" s="38">
        <v>489191057.56923997</v>
      </c>
      <c r="J416" s="78">
        <v>17309898511.788898</v>
      </c>
    </row>
    <row r="417" spans="1:10" x14ac:dyDescent="0.3">
      <c r="A417" s="66">
        <v>44021</v>
      </c>
      <c r="B417" s="38">
        <v>85.976785500000005</v>
      </c>
      <c r="C417" s="40">
        <v>-1.2682941000000101</v>
      </c>
      <c r="D417" s="39">
        <v>-1.45371418745316E-2</v>
      </c>
      <c r="E417" s="38">
        <v>87.359647499999994</v>
      </c>
      <c r="F417" s="38">
        <v>85.427186500000005</v>
      </c>
      <c r="G417" s="38">
        <v>87.678769500000001</v>
      </c>
      <c r="H417" s="3">
        <v>6282261</v>
      </c>
      <c r="I417" s="38">
        <v>541147480.38610601</v>
      </c>
      <c r="J417" s="78">
        <v>16842486112.1269</v>
      </c>
    </row>
    <row r="418" spans="1:10" x14ac:dyDescent="0.3">
      <c r="A418" s="66">
        <v>44022</v>
      </c>
      <c r="B418" s="38">
        <v>86.7319289</v>
      </c>
      <c r="C418" s="40">
        <v>0.75514339999999402</v>
      </c>
      <c r="D418" s="39">
        <v>8.7831080867752896E-3</v>
      </c>
      <c r="E418" s="38">
        <v>85.855670000000003</v>
      </c>
      <c r="F418" s="38">
        <v>84.722729200000003</v>
      </c>
      <c r="G418" s="38">
        <v>86.785035500000006</v>
      </c>
      <c r="H418" s="3">
        <v>3967111</v>
      </c>
      <c r="I418" s="38">
        <v>341705066.216515</v>
      </c>
      <c r="J418" s="78">
        <v>17158731274.919399</v>
      </c>
    </row>
    <row r="419" spans="1:10" x14ac:dyDescent="0.3">
      <c r="A419" s="66">
        <v>44025</v>
      </c>
      <c r="B419" s="38">
        <v>85.061321800000002</v>
      </c>
      <c r="C419" s="40">
        <v>-1.67060709999998</v>
      </c>
      <c r="D419" s="39">
        <v>-1.9261731189285099E-2</v>
      </c>
      <c r="E419" s="38">
        <v>86.6397975</v>
      </c>
      <c r="F419" s="38">
        <v>84.8849558</v>
      </c>
      <c r="G419" s="38">
        <v>87.248260200000004</v>
      </c>
      <c r="H419" s="3">
        <v>4845621</v>
      </c>
      <c r="I419" s="38">
        <v>417406483.12856698</v>
      </c>
      <c r="J419" s="78">
        <v>16677738753.24</v>
      </c>
    </row>
    <row r="420" spans="1:10" x14ac:dyDescent="0.3">
      <c r="A420" s="66">
        <v>44026</v>
      </c>
      <c r="B420" s="38">
        <v>84.906899999999993</v>
      </c>
      <c r="C420" s="40">
        <v>-0.15442180000000899</v>
      </c>
      <c r="D420" s="39">
        <v>-1.81541735694035E-3</v>
      </c>
      <c r="E420" s="38">
        <v>84.529574999999994</v>
      </c>
      <c r="F420" s="38">
        <v>83.810024999999996</v>
      </c>
      <c r="G420" s="38">
        <v>85.336875000000006</v>
      </c>
      <c r="H420" s="3">
        <v>4850623</v>
      </c>
      <c r="I420" s="38">
        <v>411074262.79466599</v>
      </c>
      <c r="J420" s="78">
        <v>17006921258.2111</v>
      </c>
    </row>
    <row r="421" spans="1:10" x14ac:dyDescent="0.3">
      <c r="A421" s="66">
        <v>44027</v>
      </c>
      <c r="B421" s="38">
        <v>86.362426799999994</v>
      </c>
      <c r="C421" s="40">
        <v>1.4555268000000201</v>
      </c>
      <c r="D421" s="39">
        <v>1.7142620917734799E-2</v>
      </c>
      <c r="E421" s="38">
        <v>86.248492200000001</v>
      </c>
      <c r="F421" s="38">
        <v>85.284430200000003</v>
      </c>
      <c r="G421" s="38">
        <v>86.800636800000007</v>
      </c>
      <c r="H421" s="3">
        <v>5343651</v>
      </c>
      <c r="I421" s="38">
        <v>460353466.86055899</v>
      </c>
      <c r="J421" s="78">
        <v>17446343129.676899</v>
      </c>
    </row>
    <row r="422" spans="1:10" x14ac:dyDescent="0.3">
      <c r="A422" s="66">
        <v>44028</v>
      </c>
      <c r="B422" s="38">
        <v>85.442909999999998</v>
      </c>
      <c r="C422" s="40">
        <v>-0.91951680000001101</v>
      </c>
      <c r="D422" s="39">
        <v>-1.06471857504589E-2</v>
      </c>
      <c r="E422" s="38">
        <v>85.653750000000002</v>
      </c>
      <c r="F422" s="38">
        <v>85.249639999999999</v>
      </c>
      <c r="G422" s="38">
        <v>86.295055000000005</v>
      </c>
      <c r="H422" s="3">
        <v>3595025</v>
      </c>
      <c r="I422" s="38">
        <v>307777468.78411698</v>
      </c>
      <c r="J422" s="78">
        <v>17179970916.0327</v>
      </c>
    </row>
    <row r="423" spans="1:10" x14ac:dyDescent="0.3">
      <c r="A423" s="66">
        <v>44029</v>
      </c>
      <c r="B423" s="38">
        <v>84.264256000000003</v>
      </c>
      <c r="C423" s="40">
        <v>-1.1786539999999901</v>
      </c>
      <c r="D423" s="39">
        <v>-1.3794637846487099E-2</v>
      </c>
      <c r="E423" s="38">
        <v>84.850639999999999</v>
      </c>
      <c r="F423" s="38">
        <v>84.054208000000003</v>
      </c>
      <c r="G423" s="38">
        <v>85.095696000000004</v>
      </c>
      <c r="H423" s="3">
        <v>7406714</v>
      </c>
      <c r="I423" s="38">
        <v>625294694.77673399</v>
      </c>
      <c r="J423" s="78">
        <v>16490141327.661301</v>
      </c>
    </row>
    <row r="424" spans="1:10" x14ac:dyDescent="0.3">
      <c r="A424" s="66">
        <v>44032</v>
      </c>
      <c r="B424" s="38">
        <v>83.580883</v>
      </c>
      <c r="C424" s="40">
        <v>-0.68337299999998902</v>
      </c>
      <c r="D424" s="39">
        <v>-8.1098799471983601E-3</v>
      </c>
      <c r="E424" s="38">
        <v>83.449809999999999</v>
      </c>
      <c r="F424" s="38">
        <v>83.109020200000003</v>
      </c>
      <c r="G424" s="38">
        <v>84.192556999999994</v>
      </c>
      <c r="H424" s="3">
        <v>5822281</v>
      </c>
      <c r="I424" s="38">
        <v>487277037.916547</v>
      </c>
      <c r="J424" s="78">
        <v>15976862924.305799</v>
      </c>
    </row>
    <row r="425" spans="1:10" x14ac:dyDescent="0.3">
      <c r="A425" s="66">
        <v>44033</v>
      </c>
      <c r="B425" s="38">
        <v>85.337136000000001</v>
      </c>
      <c r="C425" s="40">
        <v>1.7562529999999901</v>
      </c>
      <c r="D425" s="39">
        <v>2.1012616006940099E-2</v>
      </c>
      <c r="E425" s="38">
        <v>84.087791999999993</v>
      </c>
      <c r="F425" s="38">
        <v>83.376360000000005</v>
      </c>
      <c r="G425" s="38">
        <v>85.892399999999995</v>
      </c>
      <c r="H425" s="3">
        <v>5857099</v>
      </c>
      <c r="I425" s="38">
        <v>498223246.19774002</v>
      </c>
      <c r="J425" s="78">
        <v>16361360131.514799</v>
      </c>
    </row>
    <row r="426" spans="1:10" x14ac:dyDescent="0.3">
      <c r="A426" s="66">
        <v>44034</v>
      </c>
      <c r="B426" s="38">
        <v>85.502749499999993</v>
      </c>
      <c r="C426" s="40">
        <v>0.16561350000000599</v>
      </c>
      <c r="D426" s="39">
        <v>1.94069672082745E-3</v>
      </c>
      <c r="E426" s="38">
        <v>84.854411999999996</v>
      </c>
      <c r="F426" s="38">
        <v>84.638299500000002</v>
      </c>
      <c r="G426" s="38">
        <v>85.5719055</v>
      </c>
      <c r="H426" s="3">
        <v>4097303</v>
      </c>
      <c r="I426" s="38">
        <v>349063652.18211401</v>
      </c>
      <c r="J426" s="78">
        <v>16651020505.2111</v>
      </c>
    </row>
    <row r="427" spans="1:10" x14ac:dyDescent="0.3">
      <c r="A427" s="66">
        <v>44035</v>
      </c>
      <c r="B427" s="38">
        <v>84.785715999999994</v>
      </c>
      <c r="C427" s="40">
        <v>-0.71703350000001398</v>
      </c>
      <c r="D427" s="39">
        <v>-8.3860870462418701E-3</v>
      </c>
      <c r="E427" s="38">
        <v>84.828841999999995</v>
      </c>
      <c r="F427" s="38">
        <v>84.285454400000006</v>
      </c>
      <c r="G427" s="38">
        <v>86.407253600000004</v>
      </c>
      <c r="H427" s="3">
        <v>4530464</v>
      </c>
      <c r="I427" s="38">
        <v>386797241.155572</v>
      </c>
      <c r="J427" s="78">
        <v>16227047638.4265</v>
      </c>
    </row>
    <row r="428" spans="1:10" x14ac:dyDescent="0.3">
      <c r="A428" s="66">
        <v>44036</v>
      </c>
      <c r="B428" s="38">
        <v>84.459830100000005</v>
      </c>
      <c r="C428" s="40">
        <v>-0.32588589999998901</v>
      </c>
      <c r="D428" s="39">
        <v>-3.8436415398082902E-3</v>
      </c>
      <c r="E428" s="38">
        <v>84.210989799999993</v>
      </c>
      <c r="F428" s="38">
        <v>83.834039649000005</v>
      </c>
      <c r="G428" s="38">
        <v>85.257835200000002</v>
      </c>
      <c r="H428" s="3">
        <v>5638435</v>
      </c>
      <c r="I428" s="38">
        <v>477182428.38206601</v>
      </c>
      <c r="J428" s="78">
        <v>16620509849.316799</v>
      </c>
    </row>
    <row r="429" spans="1:10" x14ac:dyDescent="0.3">
      <c r="A429" s="66">
        <v>44039</v>
      </c>
      <c r="B429" s="38">
        <v>82.724737899999994</v>
      </c>
      <c r="C429" s="40">
        <v>-1.73509220000001</v>
      </c>
      <c r="D429" s="39">
        <v>-2.0543401495665699E-2</v>
      </c>
      <c r="E429" s="38">
        <v>82.511990400000002</v>
      </c>
      <c r="F429" s="38">
        <v>82.452421099999995</v>
      </c>
      <c r="G429" s="38">
        <v>83.737415999999996</v>
      </c>
      <c r="H429" s="3">
        <v>4273442</v>
      </c>
      <c r="I429" s="38">
        <v>354425706.21433198</v>
      </c>
      <c r="J429" s="78">
        <v>16128947068.3496</v>
      </c>
    </row>
    <row r="430" spans="1:10" x14ac:dyDescent="0.3">
      <c r="A430" s="66">
        <v>44040</v>
      </c>
      <c r="B430" s="38">
        <v>82.183773599999995</v>
      </c>
      <c r="C430" s="40">
        <v>-0.54096429999999895</v>
      </c>
      <c r="D430" s="39">
        <v>-6.5393292711780097E-3</v>
      </c>
      <c r="E430" s="38">
        <v>82.764275999999995</v>
      </c>
      <c r="F430" s="38">
        <v>82.089868800000005</v>
      </c>
      <c r="G430" s="38">
        <v>83.208189599999997</v>
      </c>
      <c r="H430" s="3">
        <v>3822584</v>
      </c>
      <c r="I430" s="38">
        <v>315506395.54849201</v>
      </c>
      <c r="J430" s="78">
        <v>15864424665.1087</v>
      </c>
    </row>
    <row r="431" spans="1:10" x14ac:dyDescent="0.3">
      <c r="A431" s="66">
        <v>44041</v>
      </c>
      <c r="B431" s="38">
        <v>82.248014600000005</v>
      </c>
      <c r="C431" s="40">
        <v>6.4241000000009804E-2</v>
      </c>
      <c r="D431" s="39">
        <v>7.8167498504850598E-4</v>
      </c>
      <c r="E431" s="38">
        <v>81.789997400000004</v>
      </c>
      <c r="F431" s="38">
        <v>81.675493099999997</v>
      </c>
      <c r="G431" s="38">
        <v>82.739958999999999</v>
      </c>
      <c r="H431" s="3">
        <v>6872745</v>
      </c>
      <c r="I431" s="38">
        <v>564887319.01671696</v>
      </c>
      <c r="J431" s="78">
        <v>16327102332.197201</v>
      </c>
    </row>
    <row r="432" spans="1:10" x14ac:dyDescent="0.3">
      <c r="A432" s="66">
        <v>44042</v>
      </c>
      <c r="B432" s="38">
        <v>81.732539399999993</v>
      </c>
      <c r="C432" s="40">
        <v>-0.51547520000001201</v>
      </c>
      <c r="D432" s="39">
        <v>-6.26732696840091E-3</v>
      </c>
      <c r="E432" s="38">
        <v>81.437079900000001</v>
      </c>
      <c r="F432" s="38">
        <v>80.868531404999999</v>
      </c>
      <c r="G432" s="38">
        <v>82.078649100000007</v>
      </c>
      <c r="H432" s="3">
        <v>4018367</v>
      </c>
      <c r="I432" s="38">
        <v>327926767.27368802</v>
      </c>
      <c r="J432" s="78">
        <v>15921984779.533501</v>
      </c>
    </row>
    <row r="433" spans="1:10" x14ac:dyDescent="0.3">
      <c r="A433" s="66">
        <v>44043</v>
      </c>
      <c r="B433" s="38">
        <v>82.903101300000003</v>
      </c>
      <c r="C433" s="40">
        <v>1.17056190000001</v>
      </c>
      <c r="D433" s="39">
        <v>1.43218589388403E-2</v>
      </c>
      <c r="E433" s="38">
        <v>82.291583700000004</v>
      </c>
      <c r="F433" s="38">
        <v>81.790479000000005</v>
      </c>
      <c r="G433" s="38">
        <v>82.937074499999994</v>
      </c>
      <c r="H433" s="3">
        <v>5510394</v>
      </c>
      <c r="I433" s="38">
        <v>453860001.390679</v>
      </c>
      <c r="J433" s="78">
        <v>16473168118.0037</v>
      </c>
    </row>
    <row r="434" spans="1:10" x14ac:dyDescent="0.3">
      <c r="A434" s="66">
        <v>44046</v>
      </c>
      <c r="B434" s="38">
        <v>83.607049099999998</v>
      </c>
      <c r="C434" s="40">
        <v>0.70394779999999502</v>
      </c>
      <c r="D434" s="39">
        <v>8.4912118963153295E-3</v>
      </c>
      <c r="E434" s="38">
        <v>83.351968099999993</v>
      </c>
      <c r="F434" s="38">
        <v>83.173411400000006</v>
      </c>
      <c r="G434" s="38">
        <v>84.423308300000002</v>
      </c>
      <c r="H434" s="3">
        <v>5474074</v>
      </c>
      <c r="I434" s="38">
        <v>458273975.95071399</v>
      </c>
      <c r="J434" s="78">
        <v>16949673850.7873</v>
      </c>
    </row>
    <row r="435" spans="1:10" x14ac:dyDescent="0.3">
      <c r="A435" s="66">
        <v>44047</v>
      </c>
      <c r="B435" s="38">
        <v>82.4832818</v>
      </c>
      <c r="C435" s="40">
        <v>-1.1237672999999999</v>
      </c>
      <c r="D435" s="39">
        <v>-1.34410592419772E-2</v>
      </c>
      <c r="E435" s="38">
        <v>82.873113399999994</v>
      </c>
      <c r="F435" s="38">
        <v>81.822263000000007</v>
      </c>
      <c r="G435" s="38">
        <v>83.008707000000001</v>
      </c>
      <c r="H435" s="3">
        <v>7539319</v>
      </c>
      <c r="I435" s="38">
        <v>620598688.97993803</v>
      </c>
      <c r="J435" s="78">
        <v>16273059327.400999</v>
      </c>
    </row>
    <row r="436" spans="1:10" x14ac:dyDescent="0.3">
      <c r="A436" s="66">
        <v>44048</v>
      </c>
      <c r="B436" s="38">
        <v>85.102513999999999</v>
      </c>
      <c r="C436" s="40">
        <v>2.6192321999999999</v>
      </c>
      <c r="D436" s="39">
        <v>3.1754704018093501E-2</v>
      </c>
      <c r="E436" s="38">
        <v>81.881872000000001</v>
      </c>
      <c r="F436" s="38">
        <v>81.848147999999995</v>
      </c>
      <c r="G436" s="38">
        <v>85.363874999999993</v>
      </c>
      <c r="H436" s="3">
        <v>7227111</v>
      </c>
      <c r="I436" s="38">
        <v>612055079.62208998</v>
      </c>
      <c r="J436" s="78">
        <v>16801393005.815399</v>
      </c>
    </row>
    <row r="437" spans="1:10" x14ac:dyDescent="0.3">
      <c r="A437" s="66">
        <v>44049</v>
      </c>
      <c r="B437" s="38">
        <v>84.589949500000003</v>
      </c>
      <c r="C437" s="40">
        <v>-0.51256449999999598</v>
      </c>
      <c r="D437" s="39">
        <v>-6.0229066793490499E-3</v>
      </c>
      <c r="E437" s="38">
        <v>84.749950400000003</v>
      </c>
      <c r="F437" s="38">
        <v>84.236263300000005</v>
      </c>
      <c r="G437" s="38">
        <v>85.204689799999997</v>
      </c>
      <c r="H437" s="3">
        <v>4061160</v>
      </c>
      <c r="I437" s="38">
        <v>343662307.23613101</v>
      </c>
      <c r="J437" s="78">
        <v>16438001865.6108</v>
      </c>
    </row>
    <row r="438" spans="1:10" x14ac:dyDescent="0.3">
      <c r="A438" s="66">
        <v>44050</v>
      </c>
      <c r="B438" s="38">
        <v>86.4241356</v>
      </c>
      <c r="C438" s="40">
        <v>1.8341860999999999</v>
      </c>
      <c r="D438" s="39">
        <v>2.1683262737968601E-2</v>
      </c>
      <c r="E438" s="38">
        <v>85.694460000000007</v>
      </c>
      <c r="F438" s="38">
        <v>84.752669400000002</v>
      </c>
      <c r="G438" s="38">
        <v>86.466558599999999</v>
      </c>
      <c r="H438" s="3">
        <v>5545605</v>
      </c>
      <c r="I438" s="38">
        <v>474197481.72373801</v>
      </c>
      <c r="J438" s="78">
        <v>17036151457.9217</v>
      </c>
    </row>
    <row r="439" spans="1:10" x14ac:dyDescent="0.3">
      <c r="A439" s="66">
        <v>44053</v>
      </c>
      <c r="B439" s="38">
        <v>89.817752799999994</v>
      </c>
      <c r="C439" s="40">
        <v>3.3936171999999898</v>
      </c>
      <c r="D439" s="39">
        <v>3.92670077223196E-2</v>
      </c>
      <c r="E439" s="38">
        <v>87.312637600000002</v>
      </c>
      <c r="F439" s="38">
        <v>87.252992000000006</v>
      </c>
      <c r="G439" s="38">
        <v>91.0277064</v>
      </c>
      <c r="H439" s="3">
        <v>12677962</v>
      </c>
      <c r="I439" s="38">
        <v>1140088563.3587699</v>
      </c>
      <c r="J439" s="78">
        <v>18248925673.258999</v>
      </c>
    </row>
    <row r="440" spans="1:10" x14ac:dyDescent="0.3">
      <c r="A440" s="66">
        <v>44054</v>
      </c>
      <c r="B440" s="38">
        <v>89.547523200000001</v>
      </c>
      <c r="C440" s="40">
        <v>-0.27022959999999302</v>
      </c>
      <c r="D440" s="39">
        <v>-3.00864352063809E-3</v>
      </c>
      <c r="E440" s="38">
        <v>91.021241000000003</v>
      </c>
      <c r="F440" s="38">
        <v>89.326039600000001</v>
      </c>
      <c r="G440" s="38">
        <v>91.430048614</v>
      </c>
      <c r="H440" s="3">
        <v>5400716</v>
      </c>
      <c r="I440" s="38">
        <v>486291464.39225101</v>
      </c>
      <c r="J440" s="78">
        <v>17757922487.375702</v>
      </c>
    </row>
    <row r="441" spans="1:10" x14ac:dyDescent="0.3">
      <c r="A441" s="66">
        <v>44055</v>
      </c>
      <c r="B441" s="38">
        <v>89.305475000000001</v>
      </c>
      <c r="C441" s="40">
        <v>-0.24204819999999899</v>
      </c>
      <c r="D441" s="39">
        <v>-2.7030139008914502E-3</v>
      </c>
      <c r="E441" s="38">
        <v>89.729849999999999</v>
      </c>
      <c r="F441" s="38">
        <v>87.743774999999999</v>
      </c>
      <c r="G441" s="38">
        <v>89.874137500000003</v>
      </c>
      <c r="H441" s="3">
        <v>4715042</v>
      </c>
      <c r="I441" s="38">
        <v>418580482.69841897</v>
      </c>
      <c r="J441" s="78">
        <v>18111671731.448299</v>
      </c>
    </row>
    <row r="442" spans="1:10" x14ac:dyDescent="0.3">
      <c r="A442" s="66">
        <v>44056</v>
      </c>
      <c r="B442" s="38">
        <v>90.179832000000005</v>
      </c>
      <c r="C442" s="40">
        <v>0.87435700000000305</v>
      </c>
      <c r="D442" s="39">
        <v>9.7906315374281707E-3</v>
      </c>
      <c r="E442" s="38">
        <v>89.146979999999999</v>
      </c>
      <c r="F442" s="38">
        <v>89.06232</v>
      </c>
      <c r="G442" s="38">
        <v>90.577734000000007</v>
      </c>
      <c r="H442" s="3">
        <v>4281727</v>
      </c>
      <c r="I442" s="38">
        <v>385494119.301952</v>
      </c>
      <c r="J442" s="78">
        <v>18451286505.569</v>
      </c>
    </row>
    <row r="443" spans="1:10" x14ac:dyDescent="0.3">
      <c r="A443" s="66">
        <v>44057</v>
      </c>
      <c r="B443" s="38">
        <v>89.882263600000002</v>
      </c>
      <c r="C443" s="40">
        <v>-0.29756839999998902</v>
      </c>
      <c r="D443" s="39">
        <v>-3.2997222704960099E-3</v>
      </c>
      <c r="E443" s="38">
        <v>89.620462399999994</v>
      </c>
      <c r="F443" s="38">
        <v>89.063079200000004</v>
      </c>
      <c r="G443" s="38">
        <v>90.177845599999998</v>
      </c>
      <c r="H443" s="3">
        <v>2985847</v>
      </c>
      <c r="I443" s="38">
        <v>268102529.65338701</v>
      </c>
      <c r="J443" s="78">
        <v>18137851261.609501</v>
      </c>
    </row>
    <row r="444" spans="1:10" x14ac:dyDescent="0.3">
      <c r="A444" s="66">
        <v>44060</v>
      </c>
      <c r="B444" s="38">
        <v>89.0217198</v>
      </c>
      <c r="C444" s="40">
        <v>-0.86054380000001596</v>
      </c>
      <c r="D444" s="39">
        <v>-9.5741224745926005E-3</v>
      </c>
      <c r="E444" s="38">
        <v>89.729444999999998</v>
      </c>
      <c r="F444" s="38">
        <v>88.562540949999999</v>
      </c>
      <c r="G444" s="38">
        <v>89.729444999999998</v>
      </c>
      <c r="H444" s="3">
        <v>3017135</v>
      </c>
      <c r="I444" s="38">
        <v>268564779.561575</v>
      </c>
      <c r="J444" s="78">
        <v>17826547027.6707</v>
      </c>
    </row>
    <row r="445" spans="1:10" x14ac:dyDescent="0.3">
      <c r="A445" s="66">
        <v>44061</v>
      </c>
      <c r="B445" s="38">
        <v>89.671881299999995</v>
      </c>
      <c r="C445" s="40">
        <v>0.65016149999999595</v>
      </c>
      <c r="D445" s="39">
        <v>7.3034030510832201E-3</v>
      </c>
      <c r="E445" s="38">
        <v>89.244353399999994</v>
      </c>
      <c r="F445" s="38">
        <v>88.414446299999994</v>
      </c>
      <c r="G445" s="38">
        <v>89.697029999999998</v>
      </c>
      <c r="H445" s="3">
        <v>5023006</v>
      </c>
      <c r="I445" s="38">
        <v>448791665.25340098</v>
      </c>
      <c r="J445" s="78">
        <v>18185627276.8353</v>
      </c>
    </row>
    <row r="446" spans="1:10" x14ac:dyDescent="0.3">
      <c r="A446" s="66">
        <v>44062</v>
      </c>
      <c r="B446" s="38">
        <v>91.576543200000003</v>
      </c>
      <c r="C446" s="40">
        <v>1.90466190000001</v>
      </c>
      <c r="D446" s="39">
        <v>2.1240347279298199E-2</v>
      </c>
      <c r="E446" s="38">
        <v>90.985127199999994</v>
      </c>
      <c r="F446" s="38">
        <v>90.697868</v>
      </c>
      <c r="G446" s="38">
        <v>92.674887200000001</v>
      </c>
      <c r="H446" s="3">
        <v>9508077</v>
      </c>
      <c r="I446" s="38">
        <v>873426870.88516498</v>
      </c>
      <c r="J446" s="78">
        <v>19202015752.599899</v>
      </c>
    </row>
    <row r="447" spans="1:10" x14ac:dyDescent="0.3">
      <c r="A447" s="66">
        <v>44063</v>
      </c>
      <c r="B447" s="38">
        <v>91.0783524</v>
      </c>
      <c r="C447" s="40">
        <v>-0.49819080000000299</v>
      </c>
      <c r="D447" s="39">
        <v>-5.4401573000191997E-3</v>
      </c>
      <c r="E447" s="38">
        <v>90.6988944</v>
      </c>
      <c r="F447" s="38">
        <v>90.521814000000006</v>
      </c>
      <c r="G447" s="38">
        <v>91.693917600000006</v>
      </c>
      <c r="H447" s="3">
        <v>4304290</v>
      </c>
      <c r="I447" s="38">
        <v>392129696.15041399</v>
      </c>
      <c r="J447" s="78">
        <v>18772612945.671299</v>
      </c>
    </row>
    <row r="448" spans="1:10" x14ac:dyDescent="0.3">
      <c r="A448" s="66">
        <v>44064</v>
      </c>
      <c r="B448" s="38">
        <v>93.048244999999994</v>
      </c>
      <c r="C448" s="40">
        <v>1.9698926000000101</v>
      </c>
      <c r="D448" s="39">
        <v>2.1628548915208601E-2</v>
      </c>
      <c r="E448" s="38">
        <v>91.56456</v>
      </c>
      <c r="F448" s="38">
        <v>91.352604999999997</v>
      </c>
      <c r="G448" s="38">
        <v>93.065201400000007</v>
      </c>
      <c r="H448" s="3">
        <v>5563994</v>
      </c>
      <c r="I448" s="38">
        <v>513537095.16057301</v>
      </c>
      <c r="J448" s="78">
        <v>19388112195.486698</v>
      </c>
    </row>
    <row r="449" spans="1:10" x14ac:dyDescent="0.3">
      <c r="A449" s="66">
        <v>44067</v>
      </c>
      <c r="B449" s="38">
        <v>94.875453699999994</v>
      </c>
      <c r="C449" s="40">
        <v>1.8272086999999899</v>
      </c>
      <c r="D449" s="39">
        <v>1.9637218305406899E-2</v>
      </c>
      <c r="E449" s="38">
        <v>93.322900000000004</v>
      </c>
      <c r="F449" s="38">
        <v>93.238061000000002</v>
      </c>
      <c r="G449" s="38">
        <v>95.019679999999994</v>
      </c>
      <c r="H449" s="3">
        <v>8173259</v>
      </c>
      <c r="I449" s="38">
        <v>773092051.15389395</v>
      </c>
      <c r="J449" s="78">
        <v>20174239117.192699</v>
      </c>
    </row>
    <row r="450" spans="1:10" x14ac:dyDescent="0.3">
      <c r="A450" s="66">
        <v>44068</v>
      </c>
      <c r="B450" s="38">
        <v>94.235985900000003</v>
      </c>
      <c r="C450" s="40">
        <v>-0.63946779999999104</v>
      </c>
      <c r="D450" s="39">
        <v>-6.7400763323041801E-3</v>
      </c>
      <c r="E450" s="38">
        <v>94.650080000000003</v>
      </c>
      <c r="F450" s="38">
        <v>93.881048100000001</v>
      </c>
      <c r="G450" s="38">
        <v>94.886705199999994</v>
      </c>
      <c r="H450" s="3">
        <v>4380921</v>
      </c>
      <c r="I450" s="38">
        <v>413506447.54267699</v>
      </c>
      <c r="J450" s="78">
        <v>19682260517.589298</v>
      </c>
    </row>
    <row r="451" spans="1:10" x14ac:dyDescent="0.3">
      <c r="A451" s="66">
        <v>44069</v>
      </c>
      <c r="B451" s="38">
        <v>94.285231400000001</v>
      </c>
      <c r="C451" s="40">
        <v>4.9245499999997798E-2</v>
      </c>
      <c r="D451" s="39">
        <v>5.2257637599563596E-4</v>
      </c>
      <c r="E451" s="38">
        <v>94.614929599999996</v>
      </c>
      <c r="F451" s="38">
        <v>94.082340200000004</v>
      </c>
      <c r="G451" s="38">
        <v>94.758644200000006</v>
      </c>
      <c r="H451" s="3">
        <v>4477854</v>
      </c>
      <c r="I451" s="38">
        <v>422628133.04713303</v>
      </c>
      <c r="J451" s="78">
        <v>20111642789.899899</v>
      </c>
    </row>
    <row r="452" spans="1:10" x14ac:dyDescent="0.3">
      <c r="A452" s="66">
        <v>44070</v>
      </c>
      <c r="B452" s="38">
        <v>93.765097999999995</v>
      </c>
      <c r="C452" s="40">
        <v>-0.52013340000000596</v>
      </c>
      <c r="D452" s="39">
        <v>-5.5165946169593401E-3</v>
      </c>
      <c r="E452" s="38">
        <v>94.737940499999993</v>
      </c>
      <c r="F452" s="38">
        <v>93.477474999999998</v>
      </c>
      <c r="G452" s="38">
        <v>95.414700499999995</v>
      </c>
      <c r="H452" s="3">
        <v>4391019</v>
      </c>
      <c r="I452" s="38">
        <v>413733490.65135002</v>
      </c>
      <c r="J452" s="78">
        <v>19711469634.707401</v>
      </c>
    </row>
    <row r="453" spans="1:10" x14ac:dyDescent="0.3">
      <c r="A453" s="66">
        <v>44071</v>
      </c>
      <c r="B453" s="38">
        <v>94.337074799999996</v>
      </c>
      <c r="C453" s="40">
        <v>0.57197680000000195</v>
      </c>
      <c r="D453" s="39">
        <v>6.1001034734694303E-3</v>
      </c>
      <c r="E453" s="38">
        <v>93.261721199999997</v>
      </c>
      <c r="F453" s="38">
        <v>92.892068399999999</v>
      </c>
      <c r="G453" s="38">
        <v>94.656320399999998</v>
      </c>
      <c r="H453" s="3">
        <v>3731407</v>
      </c>
      <c r="I453" s="38">
        <v>350561251.71914798</v>
      </c>
      <c r="J453" s="78">
        <v>19926186134.4077</v>
      </c>
    </row>
    <row r="454" spans="1:10" x14ac:dyDescent="0.3">
      <c r="A454" s="66">
        <v>44074</v>
      </c>
      <c r="B454" s="38">
        <v>93.741442000000006</v>
      </c>
      <c r="C454" s="40">
        <v>-0.59563280000000396</v>
      </c>
      <c r="D454" s="39">
        <v>-6.3138781996662499E-3</v>
      </c>
      <c r="E454" s="38">
        <v>93.950891999999996</v>
      </c>
      <c r="F454" s="38">
        <v>93.113091999999995</v>
      </c>
      <c r="G454" s="38">
        <v>94.269255999999999</v>
      </c>
      <c r="H454" s="3">
        <v>3519833</v>
      </c>
      <c r="I454" s="38">
        <v>330023906.82933998</v>
      </c>
      <c r="J454" s="78">
        <v>19541135860.116798</v>
      </c>
    </row>
    <row r="455" spans="1:10" x14ac:dyDescent="0.3">
      <c r="A455" s="66">
        <v>44075</v>
      </c>
      <c r="B455" s="38">
        <v>96.423109199999999</v>
      </c>
      <c r="C455" s="40">
        <v>2.6816672000000099</v>
      </c>
      <c r="D455" s="39">
        <v>2.8607061538481599E-2</v>
      </c>
      <c r="E455" s="38">
        <v>94.038560000000004</v>
      </c>
      <c r="F455" s="38">
        <v>93.895822899999999</v>
      </c>
      <c r="G455" s="38">
        <v>96.473487000000006</v>
      </c>
      <c r="H455" s="3">
        <v>4913969</v>
      </c>
      <c r="I455" s="38">
        <v>470691595.92987001</v>
      </c>
      <c r="J455" s="78">
        <v>20054511006.564701</v>
      </c>
    </row>
    <row r="456" spans="1:10" x14ac:dyDescent="0.3">
      <c r="A456" s="66">
        <v>44076</v>
      </c>
      <c r="B456" s="38">
        <v>98.540655999999998</v>
      </c>
      <c r="C456" s="40">
        <v>2.1175468</v>
      </c>
      <c r="D456" s="39">
        <v>2.1960988580111002E-2</v>
      </c>
      <c r="E456" s="38">
        <v>97.072670200000005</v>
      </c>
      <c r="F456" s="38">
        <v>96.600215000000006</v>
      </c>
      <c r="G456" s="38">
        <v>99.055294700000005</v>
      </c>
      <c r="H456" s="3">
        <v>6775355</v>
      </c>
      <c r="I456" s="38">
        <v>663393476.90576506</v>
      </c>
      <c r="J456" s="78">
        <v>20814399635.4618</v>
      </c>
    </row>
    <row r="457" spans="1:10" x14ac:dyDescent="0.3">
      <c r="A457" s="66">
        <v>44077</v>
      </c>
      <c r="B457" s="38">
        <v>95.239757499999996</v>
      </c>
      <c r="C457" s="40">
        <v>-3.3008985000000002</v>
      </c>
      <c r="D457" s="39">
        <v>-3.3497833625138501E-2</v>
      </c>
      <c r="E457" s="38">
        <v>98.573359999999994</v>
      </c>
      <c r="F457" s="38">
        <v>94.522400000000005</v>
      </c>
      <c r="G457" s="38">
        <v>98.657754999999995</v>
      </c>
      <c r="H457" s="3">
        <v>7264372</v>
      </c>
      <c r="I457" s="38">
        <v>696298705.99530005</v>
      </c>
      <c r="J457" s="78">
        <v>20125008881.506901</v>
      </c>
    </row>
    <row r="458" spans="1:10" x14ac:dyDescent="0.3">
      <c r="A458" s="66">
        <v>44078</v>
      </c>
      <c r="B458" s="38">
        <v>94.948775999999995</v>
      </c>
      <c r="C458" s="40">
        <v>-0.29098149999998701</v>
      </c>
      <c r="D458" s="39">
        <v>-3.05525242438786E-3</v>
      </c>
      <c r="E458" s="38">
        <v>95.421830400000005</v>
      </c>
      <c r="F458" s="38">
        <v>93.0987954</v>
      </c>
      <c r="G458" s="38">
        <v>96.089174999999997</v>
      </c>
      <c r="H458" s="3">
        <v>5157736</v>
      </c>
      <c r="I458" s="38">
        <v>489052804.863819</v>
      </c>
      <c r="J458" s="78">
        <v>19654794582.498199</v>
      </c>
    </row>
    <row r="459" spans="1:10" x14ac:dyDescent="0.3">
      <c r="A459" s="66">
        <v>44082</v>
      </c>
      <c r="B459" s="38">
        <v>95.695898400000004</v>
      </c>
      <c r="C459" s="40">
        <v>0.74712239999999497</v>
      </c>
      <c r="D459" s="39">
        <v>7.8686891129591298E-3</v>
      </c>
      <c r="E459" s="38">
        <v>94.481871299999995</v>
      </c>
      <c r="F459" s="38">
        <v>93.845143800000002</v>
      </c>
      <c r="G459" s="38">
        <v>96.646744799999993</v>
      </c>
      <c r="H459" s="3">
        <v>5300108</v>
      </c>
      <c r="I459" s="38">
        <v>507222200.14125699</v>
      </c>
      <c r="J459" s="78">
        <v>20260437339.359798</v>
      </c>
    </row>
    <row r="460" spans="1:10" x14ac:dyDescent="0.3">
      <c r="A460" s="66">
        <v>44083</v>
      </c>
      <c r="B460" s="38">
        <v>97.355919</v>
      </c>
      <c r="C460" s="40">
        <v>1.6600206</v>
      </c>
      <c r="D460" s="39">
        <v>1.7346831240992799E-2</v>
      </c>
      <c r="E460" s="38">
        <v>95.762976199999997</v>
      </c>
      <c r="F460" s="38">
        <v>95.601987300000005</v>
      </c>
      <c r="G460" s="38">
        <v>98.465895099999997</v>
      </c>
      <c r="H460" s="3">
        <v>5997890</v>
      </c>
      <c r="I460" s="38">
        <v>584527304.29840803</v>
      </c>
      <c r="J460" s="78">
        <v>20805349196.724499</v>
      </c>
    </row>
    <row r="461" spans="1:10" x14ac:dyDescent="0.3">
      <c r="A461" s="66">
        <v>44084</v>
      </c>
      <c r="B461" s="38">
        <v>97.173178699999994</v>
      </c>
      <c r="C461" s="40">
        <v>-0.182740299999992</v>
      </c>
      <c r="D461" s="39">
        <v>-1.8770332803287699E-3</v>
      </c>
      <c r="E461" s="38">
        <v>98.112826999999996</v>
      </c>
      <c r="F461" s="38">
        <v>96.502303674999993</v>
      </c>
      <c r="G461" s="38">
        <v>100.08270231</v>
      </c>
      <c r="H461" s="3">
        <v>5033067</v>
      </c>
      <c r="I461" s="38">
        <v>493712801.24500197</v>
      </c>
      <c r="J461" s="78">
        <v>20292483815.699402</v>
      </c>
    </row>
    <row r="462" spans="1:10" x14ac:dyDescent="0.3">
      <c r="A462" s="66">
        <v>44085</v>
      </c>
      <c r="B462" s="38">
        <v>99.620320000000007</v>
      </c>
      <c r="C462" s="40">
        <v>2.4471412999999802</v>
      </c>
      <c r="D462" s="39">
        <v>2.5183299885197501E-2</v>
      </c>
      <c r="E462" s="38">
        <v>98.573462399999997</v>
      </c>
      <c r="F462" s="38">
        <v>98.286420800000002</v>
      </c>
      <c r="G462" s="38">
        <v>100.67562</v>
      </c>
      <c r="H462" s="3">
        <v>8565234</v>
      </c>
      <c r="I462" s="38">
        <v>853149458.75758898</v>
      </c>
      <c r="J462" s="78">
        <v>21090738837.2393</v>
      </c>
    </row>
    <row r="463" spans="1:10" x14ac:dyDescent="0.3">
      <c r="A463" s="66">
        <v>44088</v>
      </c>
      <c r="B463" s="38">
        <v>100.50532800000001</v>
      </c>
      <c r="C463" s="40">
        <v>0.88500800000001301</v>
      </c>
      <c r="D463" s="39">
        <v>8.88381004999797E-3</v>
      </c>
      <c r="E463" s="38">
        <v>99.848100000000002</v>
      </c>
      <c r="F463" s="38">
        <v>99.570042000000001</v>
      </c>
      <c r="G463" s="38">
        <v>101.05301799999999</v>
      </c>
      <c r="H463" s="3">
        <v>4990315</v>
      </c>
      <c r="I463" s="38">
        <v>500734443.97177398</v>
      </c>
      <c r="J463" s="78">
        <v>21550502927.173</v>
      </c>
    </row>
    <row r="464" spans="1:10" x14ac:dyDescent="0.3">
      <c r="A464" s="66">
        <v>44089</v>
      </c>
      <c r="B464" s="38">
        <v>100.69250479999999</v>
      </c>
      <c r="C464" s="40">
        <v>0.18717679999998901</v>
      </c>
      <c r="D464" s="39">
        <v>1.86235698867615E-3</v>
      </c>
      <c r="E464" s="38">
        <v>101.055528</v>
      </c>
      <c r="F464" s="38">
        <v>100.6165232</v>
      </c>
      <c r="G464" s="38">
        <v>101.7140352</v>
      </c>
      <c r="H464" s="3">
        <v>5934181</v>
      </c>
      <c r="I464" s="38">
        <v>599723464.82716703</v>
      </c>
      <c r="J464" s="78">
        <v>20992724424.131401</v>
      </c>
    </row>
    <row r="465" spans="1:10" x14ac:dyDescent="0.3">
      <c r="A465" s="66">
        <v>44090</v>
      </c>
      <c r="B465" s="38">
        <v>100.3805055</v>
      </c>
      <c r="C465" s="40">
        <v>-0.31199929999998199</v>
      </c>
      <c r="D465" s="39">
        <v>-3.09853549298122E-3</v>
      </c>
      <c r="E465" s="38">
        <v>100.1434995</v>
      </c>
      <c r="F465" s="38">
        <v>100.016532</v>
      </c>
      <c r="G465" s="38">
        <v>101.3116005</v>
      </c>
      <c r="H465" s="3">
        <v>7027588</v>
      </c>
      <c r="I465" s="38">
        <v>706900061.96051896</v>
      </c>
      <c r="J465" s="78">
        <v>20340777836.2747</v>
      </c>
    </row>
    <row r="466" spans="1:10" x14ac:dyDescent="0.3">
      <c r="A466" s="66">
        <v>44091</v>
      </c>
      <c r="B466" s="38">
        <v>98.219476</v>
      </c>
      <c r="C466" s="40">
        <v>-2.1610295000000099</v>
      </c>
      <c r="D466" s="39">
        <v>-2.1528378336369398E-2</v>
      </c>
      <c r="E466" s="38">
        <v>99.046694000000002</v>
      </c>
      <c r="F466" s="38">
        <v>97.746780000000001</v>
      </c>
      <c r="G466" s="38">
        <v>100.068055</v>
      </c>
      <c r="H466" s="3">
        <v>7376390</v>
      </c>
      <c r="I466" s="38">
        <v>728212541.33219004</v>
      </c>
      <c r="J466" s="78">
        <v>19556093172.649101</v>
      </c>
    </row>
    <row r="467" spans="1:10" x14ac:dyDescent="0.3">
      <c r="A467" s="66">
        <v>44092</v>
      </c>
      <c r="B467" s="38">
        <v>96.865914599999996</v>
      </c>
      <c r="C467" s="40">
        <v>-1.3535614</v>
      </c>
      <c r="D467" s="39">
        <v>-1.37809877951294E-2</v>
      </c>
      <c r="E467" s="38">
        <v>97.516418299999998</v>
      </c>
      <c r="F467" s="38">
        <v>96.722296900000003</v>
      </c>
      <c r="G467" s="38">
        <v>99.611547099999996</v>
      </c>
      <c r="H467" s="3">
        <v>12876565</v>
      </c>
      <c r="I467" s="38">
        <v>1257580152.74775</v>
      </c>
      <c r="J467" s="78">
        <v>18314962286.756599</v>
      </c>
    </row>
    <row r="468" spans="1:10" x14ac:dyDescent="0.3">
      <c r="A468" s="66">
        <v>44095</v>
      </c>
      <c r="B468" s="38">
        <v>96.329355300000003</v>
      </c>
      <c r="C468" s="40">
        <v>-0.53655929999999297</v>
      </c>
      <c r="D468" s="39">
        <v>-5.53919613742018E-3</v>
      </c>
      <c r="E468" s="38">
        <v>95.972485500000005</v>
      </c>
      <c r="F468" s="38">
        <v>94.944360599999996</v>
      </c>
      <c r="G468" s="38">
        <v>96.915641399999998</v>
      </c>
      <c r="H468" s="3">
        <v>8486367</v>
      </c>
      <c r="I468" s="38">
        <v>815522467.92021894</v>
      </c>
      <c r="J468" s="78">
        <v>17605235223.672298</v>
      </c>
    </row>
    <row r="469" spans="1:10" x14ac:dyDescent="0.3">
      <c r="A469" s="66">
        <v>44096</v>
      </c>
      <c r="B469" s="38">
        <v>99.837366200000005</v>
      </c>
      <c r="C469" s="40">
        <v>3.5080108999999999</v>
      </c>
      <c r="D469" s="39">
        <v>3.6416841876237498E-2</v>
      </c>
      <c r="E469" s="38">
        <v>96.616805999999997</v>
      </c>
      <c r="F469" s="38">
        <v>96.403240999999994</v>
      </c>
      <c r="G469" s="38">
        <v>100.119272</v>
      </c>
      <c r="H469" s="3">
        <v>13007208</v>
      </c>
      <c r="I469" s="38">
        <v>1326314412.6348801</v>
      </c>
      <c r="J469" s="78">
        <v>19026238199.162102</v>
      </c>
    </row>
    <row r="470" spans="1:10" x14ac:dyDescent="0.3">
      <c r="A470" s="66">
        <v>44097</v>
      </c>
      <c r="B470" s="38">
        <v>109.0235181</v>
      </c>
      <c r="C470" s="40">
        <v>9.1861518999999792</v>
      </c>
      <c r="D470" s="39">
        <v>9.2011160246332505E-2</v>
      </c>
      <c r="E470" s="38">
        <v>111.6909962</v>
      </c>
      <c r="F470" s="38">
        <v>107.4367546</v>
      </c>
      <c r="G470" s="38">
        <v>111.8282298</v>
      </c>
      <c r="H470" s="3">
        <v>37822653</v>
      </c>
      <c r="I470" s="38">
        <v>4145345636.7828398</v>
      </c>
      <c r="J470" s="78">
        <v>23248422880.014702</v>
      </c>
    </row>
    <row r="471" spans="1:10" x14ac:dyDescent="0.3">
      <c r="A471" s="66">
        <v>44098</v>
      </c>
      <c r="B471" s="38">
        <v>106.87956250000001</v>
      </c>
      <c r="C471" s="40">
        <v>-2.14395559999998</v>
      </c>
      <c r="D471" s="39">
        <v>-1.96650744478221E-2</v>
      </c>
      <c r="E471" s="38">
        <v>108.32747000000001</v>
      </c>
      <c r="F471" s="38">
        <v>105.637275</v>
      </c>
      <c r="G471" s="38">
        <v>109.26989500000001</v>
      </c>
      <c r="H471" s="3">
        <v>13485768</v>
      </c>
      <c r="I471" s="38">
        <v>1450954816.08922</v>
      </c>
      <c r="J471" s="78">
        <v>21771447047.539101</v>
      </c>
    </row>
    <row r="472" spans="1:10" x14ac:dyDescent="0.3">
      <c r="A472" s="66">
        <v>44099</v>
      </c>
      <c r="B472" s="38">
        <v>106.8191655</v>
      </c>
      <c r="C472" s="40">
        <v>-6.0397000000008902E-2</v>
      </c>
      <c r="D472" s="39">
        <v>-5.6509400475894501E-4</v>
      </c>
      <c r="E472" s="38">
        <v>106.3204525</v>
      </c>
      <c r="F472" s="38">
        <v>105.1338595</v>
      </c>
      <c r="G472" s="38">
        <v>107.2662875</v>
      </c>
      <c r="H472" s="3">
        <v>9182784</v>
      </c>
      <c r="I472" s="38">
        <v>976786229.90201795</v>
      </c>
      <c r="J472" s="78">
        <v>20873436990.2048</v>
      </c>
    </row>
    <row r="473" spans="1:10" x14ac:dyDescent="0.3">
      <c r="A473" s="66">
        <v>44102</v>
      </c>
      <c r="B473" s="38">
        <v>106.58450879999999</v>
      </c>
      <c r="C473" s="40">
        <v>-0.23465670000000199</v>
      </c>
      <c r="D473" s="39">
        <v>-2.1967658977826601E-3</v>
      </c>
      <c r="E473" s="38">
        <v>107.3046744</v>
      </c>
      <c r="F473" s="38">
        <v>106.2115659</v>
      </c>
      <c r="G473" s="38">
        <v>108.1877346</v>
      </c>
      <c r="H473" s="3">
        <v>7524978</v>
      </c>
      <c r="I473" s="38">
        <v>805593614.06987596</v>
      </c>
      <c r="J473" s="78">
        <v>21618098666.325699</v>
      </c>
    </row>
    <row r="474" spans="1:10" x14ac:dyDescent="0.3">
      <c r="A474" s="66">
        <v>44103</v>
      </c>
      <c r="B474" s="38">
        <v>107.604714</v>
      </c>
      <c r="C474" s="40">
        <v>1.0202051999999899</v>
      </c>
      <c r="D474" s="39">
        <v>9.5717962346137195E-3</v>
      </c>
      <c r="E474" s="38">
        <v>105.8929176</v>
      </c>
      <c r="F474" s="38">
        <v>105.5692944</v>
      </c>
      <c r="G474" s="38">
        <v>108.243444</v>
      </c>
      <c r="H474" s="3">
        <v>7799668</v>
      </c>
      <c r="I474" s="38">
        <v>837698805.795578</v>
      </c>
      <c r="J474" s="78">
        <v>22312070173.268902</v>
      </c>
    </row>
    <row r="475" spans="1:10" x14ac:dyDescent="0.3">
      <c r="A475" s="66">
        <v>44104</v>
      </c>
      <c r="B475" s="38">
        <v>107.13458060000001</v>
      </c>
      <c r="C475" s="40">
        <v>-0.47013339999998</v>
      </c>
      <c r="D475" s="39">
        <v>-4.3690781056300197E-3</v>
      </c>
      <c r="E475" s="38">
        <v>107.61247899999999</v>
      </c>
      <c r="F475" s="38">
        <v>106.814303333</v>
      </c>
      <c r="G475" s="38">
        <v>108.6194792</v>
      </c>
      <c r="H475" s="3">
        <v>8699679</v>
      </c>
      <c r="I475" s="38">
        <v>935217088.09529996</v>
      </c>
      <c r="J475" s="78">
        <v>21422701240.266399</v>
      </c>
    </row>
    <row r="476" spans="1:10" x14ac:dyDescent="0.3">
      <c r="A476" s="66">
        <v>44105</v>
      </c>
      <c r="B476" s="38">
        <v>107.80609920000001</v>
      </c>
      <c r="C476" s="40">
        <v>0.67151859999999897</v>
      </c>
      <c r="D476" s="39">
        <v>6.2679911214400096E-3</v>
      </c>
      <c r="E476" s="38">
        <v>108.7339944</v>
      </c>
      <c r="F476" s="38">
        <v>106.67389679999999</v>
      </c>
      <c r="G476" s="38">
        <v>108.7339944</v>
      </c>
      <c r="H476" s="3">
        <v>5637175</v>
      </c>
      <c r="I476" s="38">
        <v>606596968.01958394</v>
      </c>
      <c r="J476" s="78">
        <v>21976330749.542702</v>
      </c>
    </row>
    <row r="477" spans="1:10" x14ac:dyDescent="0.3">
      <c r="A477" s="66">
        <v>44106</v>
      </c>
      <c r="B477" s="38">
        <v>108.1189</v>
      </c>
      <c r="C477" s="40">
        <v>0.312800799999991</v>
      </c>
      <c r="D477" s="39">
        <v>2.9015130156939302E-3</v>
      </c>
      <c r="E477" s="38">
        <v>106.16381250000001</v>
      </c>
      <c r="F477" s="38">
        <v>105.5149625</v>
      </c>
      <c r="G477" s="38">
        <v>108.2555</v>
      </c>
      <c r="H477" s="3">
        <v>7491067</v>
      </c>
      <c r="I477" s="38">
        <v>805038848.01617503</v>
      </c>
      <c r="J477" s="78">
        <v>22845134207.2658</v>
      </c>
    </row>
    <row r="478" spans="1:10" x14ac:dyDescent="0.3">
      <c r="A478" s="66">
        <v>44109</v>
      </c>
      <c r="B478" s="38">
        <v>108.5725662</v>
      </c>
      <c r="C478" s="40">
        <v>0.45366620000000102</v>
      </c>
      <c r="D478" s="39">
        <v>4.1959934849503701E-3</v>
      </c>
      <c r="E478" s="38">
        <v>107.8595574</v>
      </c>
      <c r="F478" s="38">
        <v>107.33328899999999</v>
      </c>
      <c r="G478" s="38">
        <v>109.07337</v>
      </c>
      <c r="H478" s="3">
        <v>8270269</v>
      </c>
      <c r="I478" s="38">
        <v>897810431.28593504</v>
      </c>
      <c r="J478" s="78">
        <v>23611024859.1763</v>
      </c>
    </row>
    <row r="479" spans="1:10" x14ac:dyDescent="0.3">
      <c r="A479" s="66">
        <v>44110</v>
      </c>
      <c r="B479" s="38">
        <v>108.785883</v>
      </c>
      <c r="C479" s="40">
        <v>0.213316800000001</v>
      </c>
      <c r="D479" s="39">
        <v>1.9647394131502198E-3</v>
      </c>
      <c r="E479" s="38">
        <v>109.8000248</v>
      </c>
      <c r="F479" s="38">
        <v>108.458119188</v>
      </c>
      <c r="G479" s="38">
        <v>111.1635768</v>
      </c>
      <c r="H479" s="3">
        <v>5978001</v>
      </c>
      <c r="I479" s="38">
        <v>657011124.96756196</v>
      </c>
      <c r="J479" s="78">
        <v>23048589126.542999</v>
      </c>
    </row>
    <row r="480" spans="1:10" x14ac:dyDescent="0.3">
      <c r="A480" s="66">
        <v>44111</v>
      </c>
      <c r="B480" s="38">
        <v>110.5952204</v>
      </c>
      <c r="C480" s="40">
        <v>1.8093374</v>
      </c>
      <c r="D480" s="39">
        <v>1.66320973834445E-2</v>
      </c>
      <c r="E480" s="38">
        <v>109.183656</v>
      </c>
      <c r="F480" s="38">
        <v>109.056105</v>
      </c>
      <c r="G480" s="38">
        <v>110.8928394</v>
      </c>
      <c r="H480" s="3">
        <v>4390483</v>
      </c>
      <c r="I480" s="38">
        <v>484741101.27644497</v>
      </c>
      <c r="J480" s="78">
        <v>23482484967.7248</v>
      </c>
    </row>
    <row r="481" spans="1:10" x14ac:dyDescent="0.3">
      <c r="A481" s="66">
        <v>44112</v>
      </c>
      <c r="B481" s="38">
        <v>110.31576080000001</v>
      </c>
      <c r="C481" s="40">
        <v>-0.27945959999999598</v>
      </c>
      <c r="D481" s="39">
        <v>-2.5268686927811899E-3</v>
      </c>
      <c r="E481" s="38">
        <v>110.902592</v>
      </c>
      <c r="F481" s="38">
        <v>110.14566480000001</v>
      </c>
      <c r="G481" s="38">
        <v>111.35241087199999</v>
      </c>
      <c r="H481" s="3">
        <v>3595578</v>
      </c>
      <c r="I481" s="38">
        <v>397414660.62161499</v>
      </c>
      <c r="J481" s="78">
        <v>23088936464.046799</v>
      </c>
    </row>
    <row r="482" spans="1:10" x14ac:dyDescent="0.3">
      <c r="A482" s="66">
        <v>44113</v>
      </c>
      <c r="B482" s="38">
        <v>110.7750252</v>
      </c>
      <c r="C482" s="40">
        <v>0.45926439999999502</v>
      </c>
      <c r="D482" s="39">
        <v>4.1631802805823098E-3</v>
      </c>
      <c r="E482" s="38">
        <v>109.93774260000001</v>
      </c>
      <c r="F482" s="38">
        <v>109.375663796</v>
      </c>
      <c r="G482" s="38">
        <v>110.95263060000001</v>
      </c>
      <c r="H482" s="3">
        <v>4293374</v>
      </c>
      <c r="I482" s="38">
        <v>474276233.59410399</v>
      </c>
      <c r="J482" s="78">
        <v>23434530590.078602</v>
      </c>
    </row>
    <row r="483" spans="1:10" x14ac:dyDescent="0.3">
      <c r="A483" s="66">
        <v>44116</v>
      </c>
      <c r="B483" s="38">
        <v>109.5917738</v>
      </c>
      <c r="C483" s="40">
        <v>-1.1832513999999901</v>
      </c>
      <c r="D483" s="39">
        <v>-1.06815719325152E-2</v>
      </c>
      <c r="E483" s="38">
        <v>111.0562707</v>
      </c>
      <c r="F483" s="38">
        <v>109.42246780000001</v>
      </c>
      <c r="G483" s="38">
        <v>111.1832502</v>
      </c>
      <c r="H483" s="3">
        <v>5136511</v>
      </c>
      <c r="I483" s="38">
        <v>564796391.87496495</v>
      </c>
      <c r="J483" s="78">
        <v>22891624234.345001</v>
      </c>
    </row>
    <row r="484" spans="1:10" x14ac:dyDescent="0.3">
      <c r="A484" s="66">
        <v>44117</v>
      </c>
      <c r="B484" s="38">
        <v>110.0138</v>
      </c>
      <c r="C484" s="40">
        <v>0.42202619999997598</v>
      </c>
      <c r="D484" s="39">
        <v>3.8508930494195199E-3</v>
      </c>
      <c r="E484" s="38">
        <v>109.034575</v>
      </c>
      <c r="F484" s="38">
        <v>108.95793999999999</v>
      </c>
      <c r="G484" s="38">
        <v>110.584305</v>
      </c>
      <c r="H484" s="3">
        <v>4245130</v>
      </c>
      <c r="I484" s="38">
        <v>466711408.88598698</v>
      </c>
      <c r="J484" s="78">
        <v>22559310156.262001</v>
      </c>
    </row>
    <row r="485" spans="1:10" x14ac:dyDescent="0.3">
      <c r="A485" s="66">
        <v>44118</v>
      </c>
      <c r="B485" s="38">
        <v>108.683341</v>
      </c>
      <c r="C485" s="40">
        <v>-1.3304589999999901</v>
      </c>
      <c r="D485" s="39">
        <v>-1.2093564625528699E-2</v>
      </c>
      <c r="E485" s="38">
        <v>110.27536550000001</v>
      </c>
      <c r="F485" s="38">
        <v>108.1299635</v>
      </c>
      <c r="G485" s="38">
        <v>110.33496</v>
      </c>
      <c r="H485" s="3">
        <v>3587295</v>
      </c>
      <c r="I485" s="38">
        <v>390832478.39069003</v>
      </c>
      <c r="J485" s="78">
        <v>22164503636.152699</v>
      </c>
    </row>
    <row r="486" spans="1:10" x14ac:dyDescent="0.3">
      <c r="A486" s="66">
        <v>44119</v>
      </c>
      <c r="B486" s="38">
        <v>110.19954</v>
      </c>
      <c r="C486" s="40">
        <v>1.5161990000000001</v>
      </c>
      <c r="D486" s="39">
        <v>1.3950610885250601E-2</v>
      </c>
      <c r="E486" s="38">
        <v>108.0468048</v>
      </c>
      <c r="F486" s="38">
        <v>107.73072860000001</v>
      </c>
      <c r="G486" s="38">
        <v>110.284880574</v>
      </c>
      <c r="H486" s="3">
        <v>4236054</v>
      </c>
      <c r="I486" s="38">
        <v>463711627.84906</v>
      </c>
      <c r="J486" s="78">
        <v>22703975768.59</v>
      </c>
    </row>
    <row r="487" spans="1:10" x14ac:dyDescent="0.3">
      <c r="A487" s="66">
        <v>44120</v>
      </c>
      <c r="B487" s="38">
        <v>109.23392</v>
      </c>
      <c r="C487" s="40">
        <v>-0.96562000000000103</v>
      </c>
      <c r="D487" s="39">
        <v>-8.76246851847114E-3</v>
      </c>
      <c r="E487" s="38">
        <v>110.5225389</v>
      </c>
      <c r="F487" s="38">
        <v>108.8498945</v>
      </c>
      <c r="G487" s="38">
        <v>111.1028441</v>
      </c>
      <c r="H487" s="3">
        <v>6011173</v>
      </c>
      <c r="I487" s="38">
        <v>658165281.47978401</v>
      </c>
      <c r="J487" s="78">
        <v>22022688183.691299</v>
      </c>
    </row>
    <row r="488" spans="1:10" x14ac:dyDescent="0.3">
      <c r="A488" s="66">
        <v>44123</v>
      </c>
      <c r="B488" s="38">
        <v>108.30403130000001</v>
      </c>
      <c r="C488" s="40">
        <v>-0.92988869999997803</v>
      </c>
      <c r="D488" s="39">
        <v>-8.5128200104873809E-3</v>
      </c>
      <c r="E488" s="38">
        <v>109.723381</v>
      </c>
      <c r="F488" s="38">
        <v>107.9810655</v>
      </c>
      <c r="G488" s="38">
        <v>110.3013198</v>
      </c>
      <c r="H488" s="3">
        <v>5160899</v>
      </c>
      <c r="I488" s="38">
        <v>561370725.77288795</v>
      </c>
      <c r="J488" s="78">
        <v>21371512146.3032</v>
      </c>
    </row>
    <row r="489" spans="1:10" x14ac:dyDescent="0.3">
      <c r="A489" s="66">
        <v>44124</v>
      </c>
      <c r="B489" s="38">
        <v>108.6961155</v>
      </c>
      <c r="C489" s="40">
        <v>0.39208419999998501</v>
      </c>
      <c r="D489" s="39">
        <v>3.6202179669002298E-3</v>
      </c>
      <c r="E489" s="38">
        <v>108.2816</v>
      </c>
      <c r="F489" s="38">
        <v>108.04473400000001</v>
      </c>
      <c r="G489" s="38">
        <v>109.88890499999999</v>
      </c>
      <c r="H489" s="3">
        <v>3800038</v>
      </c>
      <c r="I489" s="38">
        <v>414678439.39769</v>
      </c>
      <c r="J489" s="78">
        <v>21686613938.644901</v>
      </c>
    </row>
    <row r="490" spans="1:10" x14ac:dyDescent="0.3">
      <c r="A490" s="66">
        <v>44125</v>
      </c>
      <c r="B490" s="38">
        <v>109.122433</v>
      </c>
      <c r="C490" s="40">
        <v>0.42631749999999602</v>
      </c>
      <c r="D490" s="39">
        <v>3.9221042816382501E-3</v>
      </c>
      <c r="E490" s="38">
        <v>108.33835000000001</v>
      </c>
      <c r="F490" s="38">
        <v>108.296195</v>
      </c>
      <c r="G490" s="38">
        <v>110.76647800000001</v>
      </c>
      <c r="H490" s="3">
        <v>4916342</v>
      </c>
      <c r="I490" s="38">
        <v>537853600.98271096</v>
      </c>
      <c r="J490" s="78">
        <v>22151405479.5471</v>
      </c>
    </row>
    <row r="491" spans="1:10" x14ac:dyDescent="0.3">
      <c r="A491" s="66">
        <v>44126</v>
      </c>
      <c r="B491" s="38">
        <v>110.03722620000001</v>
      </c>
      <c r="C491" s="40">
        <v>0.91479320000000497</v>
      </c>
      <c r="D491" s="39">
        <v>8.3831818522595199E-3</v>
      </c>
      <c r="E491" s="38">
        <v>109.681776</v>
      </c>
      <c r="F491" s="38">
        <v>109.05559123099999</v>
      </c>
      <c r="G491" s="38">
        <v>110.2403406</v>
      </c>
      <c r="H491" s="3">
        <v>2870984</v>
      </c>
      <c r="I491" s="38">
        <v>315178574.49977601</v>
      </c>
      <c r="J491" s="78">
        <v>22550922817.644699</v>
      </c>
    </row>
    <row r="492" spans="1:10" x14ac:dyDescent="0.3">
      <c r="A492" s="66">
        <v>44127</v>
      </c>
      <c r="B492" s="38">
        <v>109.6127676</v>
      </c>
      <c r="C492" s="40">
        <v>-0.42445859999999402</v>
      </c>
      <c r="D492" s="39">
        <v>-3.8574091210597399E-3</v>
      </c>
      <c r="E492" s="38">
        <v>109.6212</v>
      </c>
      <c r="F492" s="38">
        <v>108.482826</v>
      </c>
      <c r="G492" s="38">
        <v>110.127144</v>
      </c>
      <c r="H492" s="3">
        <v>4046580</v>
      </c>
      <c r="I492" s="38">
        <v>443125233.86025798</v>
      </c>
      <c r="J492" s="78">
        <v>22025993832.144798</v>
      </c>
    </row>
    <row r="493" spans="1:10" x14ac:dyDescent="0.3">
      <c r="A493" s="66">
        <v>44130</v>
      </c>
      <c r="B493" s="38">
        <v>108.7139856</v>
      </c>
      <c r="C493" s="40">
        <v>-0.89878200000001096</v>
      </c>
      <c r="D493" s="39">
        <v>-8.1996104986588395E-3</v>
      </c>
      <c r="E493" s="38">
        <v>109.2983328</v>
      </c>
      <c r="F493" s="38">
        <v>107.28275840000001</v>
      </c>
      <c r="G493" s="38">
        <v>109.7725856</v>
      </c>
      <c r="H493" s="3">
        <v>5422455</v>
      </c>
      <c r="I493" s="38">
        <v>589063617.94197404</v>
      </c>
      <c r="J493" s="78">
        <v>21532009453.267601</v>
      </c>
    </row>
    <row r="494" spans="1:10" x14ac:dyDescent="0.3">
      <c r="A494" s="66">
        <v>44131</v>
      </c>
      <c r="B494" s="38">
        <v>108.5124818</v>
      </c>
      <c r="C494" s="40">
        <v>-0.20150379999999801</v>
      </c>
      <c r="D494" s="39">
        <v>-1.8535223309851499E-3</v>
      </c>
      <c r="E494" s="38">
        <v>109.18225959999999</v>
      </c>
      <c r="F494" s="38">
        <v>108.436178</v>
      </c>
      <c r="G494" s="38">
        <v>109.78421179999999</v>
      </c>
      <c r="H494" s="3">
        <v>2985686</v>
      </c>
      <c r="I494" s="38">
        <v>325101763.66906798</v>
      </c>
      <c r="J494" s="78">
        <v>21230807284.448002</v>
      </c>
    </row>
    <row r="495" spans="1:10" x14ac:dyDescent="0.3">
      <c r="A495" s="66">
        <v>44132</v>
      </c>
      <c r="B495" s="38">
        <v>103.95112</v>
      </c>
      <c r="C495" s="40">
        <v>-4.5613618000000002</v>
      </c>
      <c r="D495" s="39">
        <v>-4.2035365188744601E-2</v>
      </c>
      <c r="E495" s="38">
        <v>106.67592</v>
      </c>
      <c r="F495" s="38">
        <v>103.06556</v>
      </c>
      <c r="G495" s="38">
        <v>107.6296</v>
      </c>
      <c r="H495" s="3">
        <v>8618312</v>
      </c>
      <c r="I495" s="38">
        <v>901921860.22236097</v>
      </c>
      <c r="J495" s="78">
        <v>20421038677.0467</v>
      </c>
    </row>
    <row r="496" spans="1:10" x14ac:dyDescent="0.3">
      <c r="A496" s="66">
        <v>44133</v>
      </c>
      <c r="B496" s="38">
        <v>105.241876</v>
      </c>
      <c r="C496" s="40">
        <v>1.290756</v>
      </c>
      <c r="D496" s="39">
        <v>1.24169513517507E-2</v>
      </c>
      <c r="E496" s="38">
        <v>104.745048</v>
      </c>
      <c r="F496" s="38">
        <v>103.77709</v>
      </c>
      <c r="G496" s="38">
        <v>106.381154</v>
      </c>
      <c r="H496" s="3">
        <v>4947049</v>
      </c>
      <c r="I496" s="38">
        <v>520951765.59533799</v>
      </c>
      <c r="J496" s="78">
        <v>21064300832.839199</v>
      </c>
    </row>
    <row r="497" spans="1:10" x14ac:dyDescent="0.3">
      <c r="A497" s="66">
        <v>44134</v>
      </c>
      <c r="B497" s="38">
        <v>103.0994872</v>
      </c>
      <c r="C497" s="40">
        <v>-2.1423888000000102</v>
      </c>
      <c r="D497" s="39">
        <v>-2.0356809298990499E-2</v>
      </c>
      <c r="E497" s="38">
        <v>106.1732394</v>
      </c>
      <c r="F497" s="38">
        <v>102.00049199999999</v>
      </c>
      <c r="G497" s="38">
        <v>106.1732394</v>
      </c>
      <c r="H497" s="3">
        <v>7792405</v>
      </c>
      <c r="I497" s="38">
        <v>803943267.15659297</v>
      </c>
      <c r="J497" s="78">
        <v>20309292843.125301</v>
      </c>
    </row>
    <row r="498" spans="1:10" x14ac:dyDescent="0.3">
      <c r="A498" s="66">
        <v>44137</v>
      </c>
      <c r="B498" s="38">
        <v>105.14647290000001</v>
      </c>
      <c r="C498" s="40">
        <v>2.0469857000000098</v>
      </c>
      <c r="D498" s="39">
        <v>1.9854470236395201E-2</v>
      </c>
      <c r="E498" s="38">
        <v>105.1292907</v>
      </c>
      <c r="F498" s="38">
        <v>104.03822099999999</v>
      </c>
      <c r="G498" s="38">
        <v>106.615551</v>
      </c>
      <c r="H498" s="3">
        <v>4740373</v>
      </c>
      <c r="I498" s="38">
        <v>498635617.86987799</v>
      </c>
      <c r="J498" s="78">
        <v>20820228665.141998</v>
      </c>
    </row>
    <row r="499" spans="1:10" x14ac:dyDescent="0.3">
      <c r="A499" s="66">
        <v>44138</v>
      </c>
      <c r="B499" s="38">
        <v>106.387401</v>
      </c>
      <c r="C499" s="40">
        <v>1.2409280999999901</v>
      </c>
      <c r="D499" s="39">
        <v>1.18018994434571E-2</v>
      </c>
      <c r="E499" s="38">
        <v>105.892139</v>
      </c>
      <c r="F499" s="38">
        <v>105.191941</v>
      </c>
      <c r="G499" s="38">
        <v>107.16445</v>
      </c>
      <c r="H499" s="3">
        <v>3490891</v>
      </c>
      <c r="I499" s="38">
        <v>371575003.483325</v>
      </c>
      <c r="J499" s="78">
        <v>21065541151.199799</v>
      </c>
    </row>
    <row r="500" spans="1:10" x14ac:dyDescent="0.3">
      <c r="A500" s="66">
        <v>44139</v>
      </c>
      <c r="B500" s="38">
        <v>108.633754</v>
      </c>
      <c r="C500" s="40">
        <v>2.246353</v>
      </c>
      <c r="D500" s="39">
        <v>2.11148404687506E-2</v>
      </c>
      <c r="E500" s="38">
        <v>106.919023</v>
      </c>
      <c r="F500" s="38">
        <v>106.859306</v>
      </c>
      <c r="G500" s="38">
        <v>109.990183</v>
      </c>
      <c r="H500" s="3">
        <v>5061798</v>
      </c>
      <c r="I500" s="38">
        <v>551137883.88934803</v>
      </c>
      <c r="J500" s="78">
        <v>21596943196.0905</v>
      </c>
    </row>
    <row r="501" spans="1:10" x14ac:dyDescent="0.3">
      <c r="A501" s="66">
        <v>44140</v>
      </c>
      <c r="B501" s="38">
        <v>109.71971499999999</v>
      </c>
      <c r="C501" s="40">
        <v>1.085961</v>
      </c>
      <c r="D501" s="39">
        <v>9.99653385815975E-3</v>
      </c>
      <c r="E501" s="38">
        <v>109.2882805</v>
      </c>
      <c r="F501" s="38">
        <v>108.670737</v>
      </c>
      <c r="G501" s="38">
        <v>110.3203395</v>
      </c>
      <c r="H501" s="3">
        <v>3940003</v>
      </c>
      <c r="I501" s="38">
        <v>431663819.68636</v>
      </c>
      <c r="J501" s="78">
        <v>21847598759.0051</v>
      </c>
    </row>
    <row r="502" spans="1:10" x14ac:dyDescent="0.3">
      <c r="A502" s="66">
        <v>44141</v>
      </c>
      <c r="B502" s="38">
        <v>108.575048</v>
      </c>
      <c r="C502" s="40">
        <v>-1.1446670000000001</v>
      </c>
      <c r="D502" s="39">
        <v>-1.04326464938411E-2</v>
      </c>
      <c r="E502" s="38">
        <v>109.42579120000001</v>
      </c>
      <c r="F502" s="38">
        <v>108.109834664</v>
      </c>
      <c r="G502" s="38">
        <v>109.42579120000001</v>
      </c>
      <c r="H502" s="3">
        <v>2954049</v>
      </c>
      <c r="I502" s="38">
        <v>320903874.21063697</v>
      </c>
      <c r="J502" s="78">
        <v>21432946101.184101</v>
      </c>
    </row>
    <row r="503" spans="1:10" x14ac:dyDescent="0.3">
      <c r="A503" s="66">
        <v>44144</v>
      </c>
      <c r="B503" s="38">
        <v>109.1600435</v>
      </c>
      <c r="C503" s="40">
        <v>0.58499549999999101</v>
      </c>
      <c r="D503" s="39">
        <v>5.3879368305689403E-3</v>
      </c>
      <c r="E503" s="38">
        <v>114.33234179999999</v>
      </c>
      <c r="F503" s="38">
        <v>109.003604756</v>
      </c>
      <c r="G503" s="38">
        <v>115.42436549999999</v>
      </c>
      <c r="H503" s="3">
        <v>7491728</v>
      </c>
      <c r="I503" s="38">
        <v>835728897.52702606</v>
      </c>
      <c r="J503" s="78">
        <v>22375799017.000999</v>
      </c>
    </row>
    <row r="504" spans="1:10" x14ac:dyDescent="0.3">
      <c r="A504" s="66">
        <v>44145</v>
      </c>
      <c r="B504" s="38">
        <v>108.10012949999999</v>
      </c>
      <c r="C504" s="40">
        <v>-1.05991399999999</v>
      </c>
      <c r="D504" s="39">
        <v>-9.7097249690999993E-3</v>
      </c>
      <c r="E504" s="38">
        <v>110.0808225</v>
      </c>
      <c r="F504" s="38">
        <v>106.8643125</v>
      </c>
      <c r="G504" s="38">
        <v>110.13584175</v>
      </c>
      <c r="H504" s="3">
        <v>8014744</v>
      </c>
      <c r="I504" s="38">
        <v>866381689.08274698</v>
      </c>
      <c r="J504" s="78">
        <v>21507302737.860802</v>
      </c>
    </row>
    <row r="505" spans="1:10" x14ac:dyDescent="0.3">
      <c r="A505" s="66">
        <v>44146</v>
      </c>
      <c r="B505" s="38">
        <v>108.3973826</v>
      </c>
      <c r="C505" s="40">
        <v>0.29725310000000599</v>
      </c>
      <c r="D505" s="39">
        <v>2.7497941156491E-3</v>
      </c>
      <c r="E505" s="38">
        <v>109.2719659</v>
      </c>
      <c r="F505" s="38">
        <v>107.9898098</v>
      </c>
      <c r="G505" s="38">
        <v>110.213204335</v>
      </c>
      <c r="H505" s="3">
        <v>6058668</v>
      </c>
      <c r="I505" s="38">
        <v>658074339.02537405</v>
      </c>
      <c r="J505" s="78">
        <v>20916815882.186699</v>
      </c>
    </row>
    <row r="506" spans="1:10" x14ac:dyDescent="0.3">
      <c r="A506" s="66">
        <v>44147</v>
      </c>
      <c r="B506" s="38">
        <v>107.28560880000001</v>
      </c>
      <c r="C506" s="40">
        <v>-1.1117738000000099</v>
      </c>
      <c r="D506" s="39">
        <v>-1.0256463517229E-2</v>
      </c>
      <c r="E506" s="38">
        <v>107.2686654</v>
      </c>
      <c r="F506" s="38">
        <v>106.42573125</v>
      </c>
      <c r="G506" s="38">
        <v>108.30102676200001</v>
      </c>
      <c r="H506" s="3">
        <v>4797416</v>
      </c>
      <c r="I506" s="38">
        <v>514575560.18991297</v>
      </c>
      <c r="J506" s="78">
        <v>20354450727.231201</v>
      </c>
    </row>
    <row r="507" spans="1:10" x14ac:dyDescent="0.3">
      <c r="A507" s="66">
        <v>44148</v>
      </c>
      <c r="B507" s="38">
        <v>108.41840759999999</v>
      </c>
      <c r="C507" s="40">
        <v>1.1327988</v>
      </c>
      <c r="D507" s="39">
        <v>1.0558720900878201E-2</v>
      </c>
      <c r="E507" s="38">
        <v>108.1056947</v>
      </c>
      <c r="F507" s="38">
        <v>107.1929111</v>
      </c>
      <c r="G507" s="38">
        <v>108.688862</v>
      </c>
      <c r="H507" s="3">
        <v>3986719</v>
      </c>
      <c r="I507" s="38">
        <v>431452382.544447</v>
      </c>
      <c r="J507" s="78">
        <v>20737850296.9347</v>
      </c>
    </row>
    <row r="508" spans="1:10" x14ac:dyDescent="0.3">
      <c r="A508" s="66">
        <v>44151</v>
      </c>
      <c r="B508" s="38">
        <v>109.7699037</v>
      </c>
      <c r="C508" s="40">
        <v>1.3514961000000201</v>
      </c>
      <c r="D508" s="39">
        <v>1.24655594000812E-2</v>
      </c>
      <c r="E508" s="38">
        <v>109.22151820000001</v>
      </c>
      <c r="F508" s="38">
        <v>107.4582479</v>
      </c>
      <c r="G508" s="38">
        <v>109.94707440000001</v>
      </c>
      <c r="H508" s="3">
        <v>6116435</v>
      </c>
      <c r="I508" s="38">
        <v>667684926.11938798</v>
      </c>
      <c r="J508" s="78">
        <v>21368729875.673801</v>
      </c>
    </row>
    <row r="509" spans="1:10" x14ac:dyDescent="0.3">
      <c r="A509" s="66">
        <v>44152</v>
      </c>
      <c r="B509" s="38">
        <v>111.466251</v>
      </c>
      <c r="C509" s="40">
        <v>1.69634729999999</v>
      </c>
      <c r="D509" s="39">
        <v>1.54536648281671E-2</v>
      </c>
      <c r="E509" s="38">
        <v>110.007688</v>
      </c>
      <c r="F509" s="38">
        <v>108.85264100000001</v>
      </c>
      <c r="G509" s="38">
        <v>111.79506000000001</v>
      </c>
      <c r="H509" s="3">
        <v>7002945</v>
      </c>
      <c r="I509" s="38">
        <v>777123728.88416696</v>
      </c>
      <c r="J509" s="78">
        <v>22131416471.521198</v>
      </c>
    </row>
    <row r="510" spans="1:10" x14ac:dyDescent="0.3">
      <c r="A510" s="66">
        <v>44153</v>
      </c>
      <c r="B510" s="38">
        <v>111.06149619999999</v>
      </c>
      <c r="C510" s="40">
        <v>-0.40475479999999198</v>
      </c>
      <c r="D510" s="39">
        <v>-3.63118698591551E-3</v>
      </c>
      <c r="E510" s="38">
        <v>112.2764818</v>
      </c>
      <c r="F510" s="38">
        <v>110.9771222</v>
      </c>
      <c r="G510" s="38">
        <v>113.0442852</v>
      </c>
      <c r="H510" s="3">
        <v>5573008</v>
      </c>
      <c r="I510" s="38">
        <v>622614968.62003303</v>
      </c>
      <c r="J510" s="78">
        <v>21525601534.382301</v>
      </c>
    </row>
    <row r="511" spans="1:10" x14ac:dyDescent="0.3">
      <c r="A511" s="66">
        <v>44154</v>
      </c>
      <c r="B511" s="38">
        <v>111.1011975</v>
      </c>
      <c r="C511" s="40">
        <v>3.9701299999990197E-2</v>
      </c>
      <c r="D511" s="39">
        <v>3.5747132317122702E-4</v>
      </c>
      <c r="E511" s="38">
        <v>111.10962000000001</v>
      </c>
      <c r="F511" s="38">
        <v>109.4335425</v>
      </c>
      <c r="G511" s="38">
        <v>111.2696475</v>
      </c>
      <c r="H511" s="3">
        <v>4642765</v>
      </c>
      <c r="I511" s="38">
        <v>513525778.893718</v>
      </c>
      <c r="J511" s="78">
        <v>22001114244.930099</v>
      </c>
    </row>
    <row r="512" spans="1:10" x14ac:dyDescent="0.3">
      <c r="A512" s="66">
        <v>44155</v>
      </c>
      <c r="B512" s="38">
        <v>112.1912366</v>
      </c>
      <c r="C512" s="40">
        <v>1.0900391</v>
      </c>
      <c r="D512" s="39">
        <v>9.8112272822261804E-3</v>
      </c>
      <c r="E512" s="38">
        <v>112.46121100000001</v>
      </c>
      <c r="F512" s="38">
        <v>111.28850970000001</v>
      </c>
      <c r="G512" s="38">
        <v>112.65525510000001</v>
      </c>
      <c r="H512" s="3">
        <v>4320046</v>
      </c>
      <c r="I512" s="38">
        <v>484867653.06946403</v>
      </c>
      <c r="J512" s="78">
        <v>22523074901.535099</v>
      </c>
    </row>
    <row r="513" spans="1:10" x14ac:dyDescent="0.3">
      <c r="A513" s="66">
        <v>44158</v>
      </c>
      <c r="B513" s="38">
        <v>113.28485670000001</v>
      </c>
      <c r="C513" s="40">
        <v>1.0936201000000001</v>
      </c>
      <c r="D513" s="39">
        <v>9.7478210700103398E-3</v>
      </c>
      <c r="E513" s="38">
        <v>113.4960042</v>
      </c>
      <c r="F513" s="38">
        <v>112.4064831</v>
      </c>
      <c r="G513" s="38">
        <v>113.92674510000001</v>
      </c>
      <c r="H513" s="3">
        <v>6119342</v>
      </c>
      <c r="I513" s="38">
        <v>692693896.01457095</v>
      </c>
      <c r="J513" s="78">
        <v>23240329619.801701</v>
      </c>
    </row>
    <row r="514" spans="1:10" x14ac:dyDescent="0.3">
      <c r="A514" s="66">
        <v>44159</v>
      </c>
      <c r="B514" s="38">
        <v>113.306946</v>
      </c>
      <c r="C514" s="40">
        <v>2.20893000000046E-2</v>
      </c>
      <c r="D514" s="39">
        <v>1.94988991851765E-4</v>
      </c>
      <c r="E514" s="38">
        <v>113.55929999999999</v>
      </c>
      <c r="F514" s="38">
        <v>112.8947678</v>
      </c>
      <c r="G514" s="38">
        <v>114.3920682</v>
      </c>
      <c r="H514" s="3">
        <v>7205789</v>
      </c>
      <c r="I514" s="38">
        <v>817723524.96047997</v>
      </c>
      <c r="J514" s="78">
        <v>23964221197.896198</v>
      </c>
    </row>
    <row r="515" spans="1:10" x14ac:dyDescent="0.3">
      <c r="A515" s="66">
        <v>44160</v>
      </c>
      <c r="B515" s="38">
        <v>113.77498679999999</v>
      </c>
      <c r="C515" s="40">
        <v>0.46804080000001103</v>
      </c>
      <c r="D515" s="39">
        <v>4.1307335209618302E-3</v>
      </c>
      <c r="E515" s="38">
        <v>112.69213499999999</v>
      </c>
      <c r="F515" s="38">
        <v>112.1633004</v>
      </c>
      <c r="G515" s="38">
        <v>113.99315205800001</v>
      </c>
      <c r="H515" s="3">
        <v>4484836</v>
      </c>
      <c r="I515" s="38">
        <v>508570394.00025499</v>
      </c>
      <c r="J515" s="78">
        <v>24422651277.922901</v>
      </c>
    </row>
    <row r="516" spans="1:10" x14ac:dyDescent="0.3">
      <c r="A516" s="66">
        <v>44162</v>
      </c>
      <c r="B516" s="38">
        <v>112.230315</v>
      </c>
      <c r="C516" s="40">
        <v>-1.5446718000000199</v>
      </c>
      <c r="D516" s="39">
        <v>-1.35765500260205E-2</v>
      </c>
      <c r="E516" s="38">
        <v>113.69328</v>
      </c>
      <c r="F516" s="38">
        <v>111.4695732</v>
      </c>
      <c r="G516" s="38">
        <v>113.80195740000001</v>
      </c>
      <c r="H516" s="3">
        <v>3506832</v>
      </c>
      <c r="I516" s="38">
        <v>394140739.398628</v>
      </c>
      <c r="J516" s="78">
        <v>23928424859.8461</v>
      </c>
    </row>
    <row r="517" spans="1:10" x14ac:dyDescent="0.3">
      <c r="A517" s="66">
        <v>44165</v>
      </c>
      <c r="B517" s="38">
        <v>112.927092</v>
      </c>
      <c r="C517" s="40">
        <v>0.69677699999999698</v>
      </c>
      <c r="D517" s="39">
        <v>6.2084562446429702E-3</v>
      </c>
      <c r="E517" s="38">
        <v>112.26478760000001</v>
      </c>
      <c r="F517" s="38">
        <v>111.2419884</v>
      </c>
      <c r="G517" s="38">
        <v>113.4217244</v>
      </c>
      <c r="H517" s="3">
        <v>9652509</v>
      </c>
      <c r="I517" s="38">
        <v>1089226138.1601</v>
      </c>
      <c r="J517" s="78">
        <v>25085774220.0527</v>
      </c>
    </row>
    <row r="518" spans="1:10" x14ac:dyDescent="0.3">
      <c r="A518" s="66">
        <v>44166</v>
      </c>
      <c r="B518" s="38">
        <v>112.21204</v>
      </c>
      <c r="C518" s="40">
        <v>-0.71505199999998603</v>
      </c>
      <c r="D518" s="39">
        <v>-6.3319792207169002E-3</v>
      </c>
      <c r="E518" s="38">
        <v>113.04053999999999</v>
      </c>
      <c r="F518" s="38">
        <v>111.64037500000001</v>
      </c>
      <c r="G518" s="38">
        <v>113.09025</v>
      </c>
      <c r="H518" s="3">
        <v>3834460</v>
      </c>
      <c r="I518" s="38">
        <v>430359337.60191399</v>
      </c>
      <c r="J518" s="78">
        <v>25221098329.578701</v>
      </c>
    </row>
    <row r="519" spans="1:10" x14ac:dyDescent="0.3">
      <c r="A519" s="66">
        <v>44167</v>
      </c>
      <c r="B519" s="38">
        <v>111.91044359999999</v>
      </c>
      <c r="C519" s="40">
        <v>-0.30159639999998</v>
      </c>
      <c r="D519" s="39">
        <v>-2.6877365387883499E-3</v>
      </c>
      <c r="E519" s="38">
        <v>111.5637672</v>
      </c>
      <c r="F519" s="38">
        <v>111.15931140000001</v>
      </c>
      <c r="G519" s="38">
        <v>112.5212544</v>
      </c>
      <c r="H519" s="3">
        <v>4132965</v>
      </c>
      <c r="I519" s="38">
        <v>462278821.757613</v>
      </c>
      <c r="J519" s="78">
        <v>25589616158.1497</v>
      </c>
    </row>
    <row r="520" spans="1:10" x14ac:dyDescent="0.3">
      <c r="A520" s="66">
        <v>44168</v>
      </c>
      <c r="B520" s="38">
        <v>112.81669119999999</v>
      </c>
      <c r="C520" s="40">
        <v>0.90624759999998605</v>
      </c>
      <c r="D520" s="39">
        <v>8.0979716534694008E-3</v>
      </c>
      <c r="E520" s="38">
        <v>111.284572</v>
      </c>
      <c r="F520" s="38">
        <v>111.2022</v>
      </c>
      <c r="G520" s="38">
        <v>113.63217400000001</v>
      </c>
      <c r="H520" s="3">
        <v>4930860</v>
      </c>
      <c r="I520" s="38">
        <v>556553917.74465406</v>
      </c>
      <c r="J520" s="78">
        <v>26093466788.514801</v>
      </c>
    </row>
    <row r="521" spans="1:10" x14ac:dyDescent="0.3">
      <c r="A521" s="66">
        <v>44169</v>
      </c>
      <c r="B521" s="38">
        <v>113.1927252</v>
      </c>
      <c r="C521" s="40">
        <v>0.37603399999998999</v>
      </c>
      <c r="D521" s="39">
        <v>3.3331415413820399E-3</v>
      </c>
      <c r="E521" s="38">
        <v>113.10196639999999</v>
      </c>
      <c r="F521" s="38">
        <v>111.9138512</v>
      </c>
      <c r="G521" s="38">
        <v>113.36599200000001</v>
      </c>
      <c r="H521" s="3">
        <v>4344036</v>
      </c>
      <c r="I521" s="38">
        <v>490796677.88247401</v>
      </c>
      <c r="J521" s="78">
        <v>26627344992.6833</v>
      </c>
    </row>
    <row r="522" spans="1:10" x14ac:dyDescent="0.3">
      <c r="A522" s="66">
        <v>44172</v>
      </c>
      <c r="B522" s="38">
        <v>114.593625</v>
      </c>
      <c r="C522" s="40">
        <v>1.4008997999999899</v>
      </c>
      <c r="D522" s="39">
        <v>1.2376235288308E-2</v>
      </c>
      <c r="E522" s="38">
        <v>113.14830000000001</v>
      </c>
      <c r="F522" s="38">
        <v>112.98312</v>
      </c>
      <c r="G522" s="38">
        <v>114.68447399999999</v>
      </c>
      <c r="H522" s="3">
        <v>4590776</v>
      </c>
      <c r="I522" s="38">
        <v>524727968.839342</v>
      </c>
      <c r="J522" s="78">
        <v>27178536362.518902</v>
      </c>
    </row>
    <row r="523" spans="1:10" x14ac:dyDescent="0.3">
      <c r="A523" s="66">
        <v>44173</v>
      </c>
      <c r="B523" s="38">
        <v>114.9659856</v>
      </c>
      <c r="C523" s="40">
        <v>0.37236060000002202</v>
      </c>
      <c r="D523" s="39">
        <v>3.2494006538323701E-3</v>
      </c>
      <c r="E523" s="38">
        <v>114.2387712</v>
      </c>
      <c r="F523" s="38">
        <v>113.75120699999999</v>
      </c>
      <c r="G523" s="38">
        <v>116.054575974</v>
      </c>
      <c r="H523" s="3">
        <v>6953582</v>
      </c>
      <c r="I523" s="38">
        <v>800506760.01631105</v>
      </c>
      <c r="J523" s="78">
        <v>27994838857.435398</v>
      </c>
    </row>
    <row r="524" spans="1:10" x14ac:dyDescent="0.3">
      <c r="A524" s="66">
        <v>44174</v>
      </c>
      <c r="B524" s="38">
        <v>114.88342249999999</v>
      </c>
      <c r="C524" s="40">
        <v>-8.2563100000015793E-2</v>
      </c>
      <c r="D524" s="39">
        <v>-7.1815241324748604E-4</v>
      </c>
      <c r="E524" s="38">
        <v>116.35681750000001</v>
      </c>
      <c r="F524" s="38">
        <v>114.45299249999999</v>
      </c>
      <c r="G524" s="38">
        <v>116.35681750000001</v>
      </c>
      <c r="H524" s="3">
        <v>4341305</v>
      </c>
      <c r="I524" s="38">
        <v>499904926.37366998</v>
      </c>
      <c r="J524" s="78">
        <v>27541344697.579102</v>
      </c>
    </row>
    <row r="525" spans="1:10" x14ac:dyDescent="0.3">
      <c r="A525" s="66">
        <v>44175</v>
      </c>
      <c r="B525" s="38">
        <v>113.3645442</v>
      </c>
      <c r="C525" s="40">
        <v>-1.5188782999999799</v>
      </c>
      <c r="D525" s="39">
        <v>-1.32210397892697E-2</v>
      </c>
      <c r="E525" s="38">
        <v>113.94133720000001</v>
      </c>
      <c r="F525" s="38">
        <v>113.0843876</v>
      </c>
      <c r="G525" s="38">
        <v>114.64996859999999</v>
      </c>
      <c r="H525" s="3">
        <v>4511003</v>
      </c>
      <c r="I525" s="38">
        <v>512445056.59656501</v>
      </c>
      <c r="J525" s="78">
        <v>26903794891.888199</v>
      </c>
    </row>
    <row r="526" spans="1:10" x14ac:dyDescent="0.3">
      <c r="A526" s="66">
        <v>44176</v>
      </c>
      <c r="B526" s="38">
        <v>113.45943699999999</v>
      </c>
      <c r="C526" s="40">
        <v>9.4892799999982499E-2</v>
      </c>
      <c r="D526" s="39">
        <v>8.3705889411570097E-4</v>
      </c>
      <c r="E526" s="38">
        <v>113.44292299999999</v>
      </c>
      <c r="F526" s="38">
        <v>112.485111</v>
      </c>
      <c r="G526" s="38">
        <v>114.062198</v>
      </c>
      <c r="H526" s="3">
        <v>4172439</v>
      </c>
      <c r="I526" s="38">
        <v>472605427.58544099</v>
      </c>
      <c r="J526" s="78">
        <v>26487022046.330601</v>
      </c>
    </row>
    <row r="527" spans="1:10" x14ac:dyDescent="0.3">
      <c r="A527" s="66">
        <v>44179</v>
      </c>
      <c r="B527" s="38">
        <v>112.2293056</v>
      </c>
      <c r="C527" s="40">
        <v>-1.2301313999999901</v>
      </c>
      <c r="D527" s="39">
        <v>-1.08420368770206E-2</v>
      </c>
      <c r="E527" s="38">
        <v>114.4033984</v>
      </c>
      <c r="F527" s="38">
        <v>112.16342400000001</v>
      </c>
      <c r="G527" s="38">
        <v>114.46928</v>
      </c>
      <c r="H527" s="3">
        <v>7598952</v>
      </c>
      <c r="I527" s="38">
        <v>859042661.16174901</v>
      </c>
      <c r="J527" s="78">
        <v>25558048771.070499</v>
      </c>
    </row>
    <row r="528" spans="1:10" x14ac:dyDescent="0.3">
      <c r="A528" s="66">
        <v>44180</v>
      </c>
      <c r="B528" s="38">
        <v>114.7151822</v>
      </c>
      <c r="C528" s="40">
        <v>2.4858766000000001</v>
      </c>
      <c r="D528" s="39">
        <v>2.21499775545256E-2</v>
      </c>
      <c r="E528" s="38">
        <v>113.10214139999999</v>
      </c>
      <c r="F528" s="38">
        <v>112.953264318</v>
      </c>
      <c r="G528" s="38">
        <v>114.75633120000001</v>
      </c>
      <c r="H528" s="3">
        <v>7642595</v>
      </c>
      <c r="I528" s="38">
        <v>871365197.55637097</v>
      </c>
      <c r="J528" s="78">
        <v>26412654999.4016</v>
      </c>
    </row>
    <row r="529" spans="1:10" x14ac:dyDescent="0.3">
      <c r="A529" s="66">
        <v>44181</v>
      </c>
      <c r="B529" s="38">
        <v>113.4208158</v>
      </c>
      <c r="C529" s="40">
        <v>-1.2943663999999999</v>
      </c>
      <c r="D529" s="39">
        <v>-1.1283305096820901E-2</v>
      </c>
      <c r="E529" s="38">
        <v>114.0193209</v>
      </c>
      <c r="F529" s="38">
        <v>112.69933020000001</v>
      </c>
      <c r="G529" s="38">
        <v>115.1835363</v>
      </c>
      <c r="H529" s="3">
        <v>6573449</v>
      </c>
      <c r="I529" s="38">
        <v>745702878.44184101</v>
      </c>
      <c r="J529" s="78">
        <v>25567140027.047199</v>
      </c>
    </row>
    <row r="530" spans="1:10" x14ac:dyDescent="0.3">
      <c r="A530" s="66">
        <v>44182</v>
      </c>
      <c r="B530" s="38">
        <v>114.54403000000001</v>
      </c>
      <c r="C530" s="40">
        <v>1.1232141999999901</v>
      </c>
      <c r="D530" s="39">
        <v>9.9030693094344004E-3</v>
      </c>
      <c r="E530" s="38">
        <v>114.0711792</v>
      </c>
      <c r="F530" s="38">
        <v>113.11732499999999</v>
      </c>
      <c r="G530" s="38">
        <v>114.7396924</v>
      </c>
      <c r="H530" s="3">
        <v>8726997</v>
      </c>
      <c r="I530" s="38">
        <v>997186853.750651</v>
      </c>
      <c r="J530" s="78">
        <v>26420566875.522999</v>
      </c>
    </row>
    <row r="531" spans="1:10" x14ac:dyDescent="0.3">
      <c r="A531" s="66">
        <v>44183</v>
      </c>
      <c r="B531" s="38">
        <v>112.01910719999999</v>
      </c>
      <c r="C531" s="40">
        <v>-2.5249228000000001</v>
      </c>
      <c r="D531" s="39">
        <v>-2.20432509664624E-2</v>
      </c>
      <c r="E531" s="38">
        <v>115.12802910000001</v>
      </c>
      <c r="F531" s="38">
        <v>111.9293483</v>
      </c>
      <c r="G531" s="38">
        <v>115.1688286</v>
      </c>
      <c r="H531" s="3">
        <v>17970788</v>
      </c>
      <c r="I531" s="38">
        <v>2037451406.57604</v>
      </c>
      <c r="J531" s="78">
        <v>24406772969.399799</v>
      </c>
    </row>
    <row r="532" spans="1:10" x14ac:dyDescent="0.3">
      <c r="A532" s="66">
        <v>44186</v>
      </c>
      <c r="B532" s="38">
        <v>117.6441772</v>
      </c>
      <c r="C532" s="40">
        <v>5.6250700000000204</v>
      </c>
      <c r="D532" s="39">
        <v>5.0215272560215699E-2</v>
      </c>
      <c r="E532" s="38">
        <v>118.2976652</v>
      </c>
      <c r="F532" s="38">
        <v>116.4107186</v>
      </c>
      <c r="G532" s="38">
        <v>120.854437</v>
      </c>
      <c r="H532" s="3">
        <v>16111271</v>
      </c>
      <c r="I532" s="38">
        <v>1903720189.34325</v>
      </c>
      <c r="J532" s="78">
        <v>26336515404.7061</v>
      </c>
    </row>
    <row r="533" spans="1:10" x14ac:dyDescent="0.3">
      <c r="A533" s="66">
        <v>44187</v>
      </c>
      <c r="B533" s="38">
        <v>117.136635</v>
      </c>
      <c r="C533" s="40">
        <v>-0.50754220000001704</v>
      </c>
      <c r="D533" s="39">
        <v>-4.3142143715041202E-3</v>
      </c>
      <c r="E533" s="38">
        <v>117.630015</v>
      </c>
      <c r="F533" s="38">
        <v>116.01830699999999</v>
      </c>
      <c r="G533" s="38">
        <v>117.975381</v>
      </c>
      <c r="H533" s="3">
        <v>6341604</v>
      </c>
      <c r="I533" s="38">
        <v>743501882.54377902</v>
      </c>
      <c r="J533" s="78">
        <v>25768405442.199501</v>
      </c>
    </row>
    <row r="534" spans="1:10" x14ac:dyDescent="0.3">
      <c r="A534" s="66">
        <v>44188</v>
      </c>
      <c r="B534" s="38">
        <v>116.3395968</v>
      </c>
      <c r="C534" s="40">
        <v>-0.79703820000001702</v>
      </c>
      <c r="D534" s="39">
        <v>-6.8043460527956699E-3</v>
      </c>
      <c r="E534" s="38">
        <v>116.99614080000001</v>
      </c>
      <c r="F534" s="38">
        <v>116.290356</v>
      </c>
      <c r="G534" s="38">
        <v>117.849648</v>
      </c>
      <c r="H534" s="3">
        <v>3388279</v>
      </c>
      <c r="I534" s="38">
        <v>395218090.566535</v>
      </c>
      <c r="J534" s="78">
        <v>25322421430.659599</v>
      </c>
    </row>
    <row r="535" spans="1:10" x14ac:dyDescent="0.3">
      <c r="A535" s="66">
        <v>44189</v>
      </c>
      <c r="B535" s="38">
        <v>116.198376</v>
      </c>
      <c r="C535" s="40">
        <v>-0.14122079999999901</v>
      </c>
      <c r="D535" s="39">
        <v>-1.2138670227882301E-3</v>
      </c>
      <c r="E535" s="38">
        <v>115.788071</v>
      </c>
      <c r="F535" s="38">
        <v>115.788071</v>
      </c>
      <c r="G535" s="38">
        <v>116.6825359</v>
      </c>
      <c r="H535" s="3">
        <v>1821900</v>
      </c>
      <c r="I535" s="38">
        <v>211894914.17408001</v>
      </c>
      <c r="J535" s="78">
        <v>25108366637.482601</v>
      </c>
    </row>
    <row r="536" spans="1:10" x14ac:dyDescent="0.3">
      <c r="A536" s="66">
        <v>44193</v>
      </c>
      <c r="B536" s="38">
        <v>116.6117139</v>
      </c>
      <c r="C536" s="40">
        <v>0.41333790000001602</v>
      </c>
      <c r="D536" s="39">
        <v>3.5571744995817902E-3</v>
      </c>
      <c r="E536" s="38">
        <v>116.7017742</v>
      </c>
      <c r="F536" s="38">
        <v>115.476790374</v>
      </c>
      <c r="G536" s="38">
        <v>117.0128916</v>
      </c>
      <c r="H536" s="3">
        <v>4081534</v>
      </c>
      <c r="I536" s="38">
        <v>475221768.236655</v>
      </c>
      <c r="J536" s="78">
        <v>25526065673.509701</v>
      </c>
    </row>
    <row r="537" spans="1:10" x14ac:dyDescent="0.3">
      <c r="A537" s="66">
        <v>44194</v>
      </c>
      <c r="B537" s="38">
        <v>115.5961521</v>
      </c>
      <c r="C537" s="40">
        <v>-1.0155618</v>
      </c>
      <c r="D537" s="39">
        <v>-8.7089175352562994E-3</v>
      </c>
      <c r="E537" s="38">
        <v>116.6249799</v>
      </c>
      <c r="F537" s="38">
        <v>114.6653079</v>
      </c>
      <c r="G537" s="38">
        <v>116.8127818</v>
      </c>
      <c r="H537" s="3">
        <v>3232430</v>
      </c>
      <c r="I537" s="38">
        <v>373849858.114923</v>
      </c>
      <c r="J537" s="78">
        <v>25083625016.8633</v>
      </c>
    </row>
    <row r="538" spans="1:10" x14ac:dyDescent="0.3">
      <c r="A538" s="66">
        <v>44195</v>
      </c>
      <c r="B538" s="38">
        <v>115.1526772</v>
      </c>
      <c r="C538" s="40">
        <v>-0.44347489999999801</v>
      </c>
      <c r="D538" s="39">
        <v>-3.8364157624931699E-3</v>
      </c>
      <c r="E538" s="38">
        <v>115.62441440000001</v>
      </c>
      <c r="F538" s="38">
        <v>114.4044044</v>
      </c>
      <c r="G538" s="38">
        <v>115.9904174</v>
      </c>
      <c r="H538" s="3">
        <v>3052122</v>
      </c>
      <c r="I538" s="38">
        <v>350990150.362055</v>
      </c>
      <c r="J538" s="78">
        <v>25336619057.0961</v>
      </c>
    </row>
    <row r="539" spans="1:10" x14ac:dyDescent="0.3">
      <c r="A539" s="66">
        <v>44196</v>
      </c>
      <c r="B539" s="38">
        <v>115.83563599999999</v>
      </c>
      <c r="C539" s="40">
        <v>0.68295879999999398</v>
      </c>
      <c r="D539" s="39">
        <v>5.9308981484973598E-3</v>
      </c>
      <c r="E539" s="38">
        <v>116.02396</v>
      </c>
      <c r="F539" s="38">
        <v>114.934956</v>
      </c>
      <c r="G539" s="38">
        <v>116.097652</v>
      </c>
      <c r="H539" s="3">
        <v>2949915</v>
      </c>
      <c r="I539" s="38">
        <v>341194538.23467702</v>
      </c>
      <c r="J539" s="78">
        <v>25165510755.9231</v>
      </c>
    </row>
    <row r="540" spans="1:10" x14ac:dyDescent="0.3">
      <c r="A540" s="66">
        <v>44200</v>
      </c>
      <c r="B540" s="38">
        <v>114.38604599999999</v>
      </c>
      <c r="C540" s="40">
        <v>-1.4495899999999999</v>
      </c>
      <c r="D540" s="39">
        <v>-1.25141972717273E-2</v>
      </c>
      <c r="E540" s="38">
        <v>116.631311</v>
      </c>
      <c r="F540" s="38">
        <v>112.93274719999999</v>
      </c>
      <c r="G540" s="38">
        <v>116.7292862</v>
      </c>
      <c r="H540" s="3">
        <v>6178517</v>
      </c>
      <c r="I540" s="38">
        <v>706362403.72233701</v>
      </c>
      <c r="J540" s="78">
        <v>24387229330.255402</v>
      </c>
    </row>
    <row r="541" spans="1:10" x14ac:dyDescent="0.3">
      <c r="A541" s="66">
        <v>44201</v>
      </c>
      <c r="B541" s="38">
        <v>114.876482</v>
      </c>
      <c r="C541" s="40">
        <v>0.49043600000000298</v>
      </c>
      <c r="D541" s="39">
        <v>4.2875509483036303E-3</v>
      </c>
      <c r="E541" s="38">
        <v>112.73724</v>
      </c>
      <c r="F541" s="38">
        <v>112.73724</v>
      </c>
      <c r="G541" s="38">
        <v>115.22624399999999</v>
      </c>
      <c r="H541" s="3">
        <v>4163149</v>
      </c>
      <c r="I541" s="38">
        <v>477039746.69685203</v>
      </c>
      <c r="J541" s="78">
        <v>24772868491.803501</v>
      </c>
    </row>
    <row r="542" spans="1:10" x14ac:dyDescent="0.3">
      <c r="A542" s="66">
        <v>44202</v>
      </c>
      <c r="B542" s="38">
        <v>115.497096</v>
      </c>
      <c r="C542" s="40">
        <v>0.62061399999998901</v>
      </c>
      <c r="D542" s="39">
        <v>5.4024460811742904E-3</v>
      </c>
      <c r="E542" s="38">
        <v>114.6046</v>
      </c>
      <c r="F542" s="38">
        <v>113.2090608</v>
      </c>
      <c r="G542" s="38">
        <v>116.48687406400001</v>
      </c>
      <c r="H542" s="3">
        <v>6072939</v>
      </c>
      <c r="I542" s="38">
        <v>701718629.90272498</v>
      </c>
      <c r="J542" s="78">
        <v>25412456986.8116</v>
      </c>
    </row>
    <row r="543" spans="1:10" x14ac:dyDescent="0.3">
      <c r="A543" s="66">
        <v>44203</v>
      </c>
      <c r="B543" s="38">
        <v>118.13424999999999</v>
      </c>
      <c r="C543" s="40">
        <v>2.6371540000000002</v>
      </c>
      <c r="D543" s="39">
        <v>2.2833076253276501E-2</v>
      </c>
      <c r="E543" s="38">
        <v>116.708</v>
      </c>
      <c r="F543" s="38">
        <v>116.545</v>
      </c>
      <c r="G543" s="38">
        <v>118.6966</v>
      </c>
      <c r="H543" s="3">
        <v>5256940</v>
      </c>
      <c r="I543" s="38">
        <v>620677778.318362</v>
      </c>
      <c r="J543" s="78">
        <v>26147142534.100601</v>
      </c>
    </row>
    <row r="544" spans="1:10" x14ac:dyDescent="0.3">
      <c r="A544" s="66">
        <v>44204</v>
      </c>
      <c r="B544" s="38">
        <v>119.781621</v>
      </c>
      <c r="C544" s="40">
        <v>1.6473710000000099</v>
      </c>
      <c r="D544" s="39">
        <v>1.39449059015485E-2</v>
      </c>
      <c r="E544" s="38">
        <v>119.126853</v>
      </c>
      <c r="F544" s="38">
        <v>118.594935846</v>
      </c>
      <c r="G544" s="38">
        <v>120.1662972</v>
      </c>
      <c r="H544" s="3">
        <v>3950741</v>
      </c>
      <c r="I544" s="38">
        <v>472200861.07775497</v>
      </c>
      <c r="J544" s="78">
        <v>26730348442.010201</v>
      </c>
    </row>
    <row r="545" spans="1:10" x14ac:dyDescent="0.3">
      <c r="A545" s="66">
        <v>44207</v>
      </c>
      <c r="B545" s="38">
        <v>121.0383255</v>
      </c>
      <c r="C545" s="40">
        <v>1.2567045000000301</v>
      </c>
      <c r="D545" s="39">
        <v>1.0491630431349999E-2</v>
      </c>
      <c r="E545" s="38">
        <v>120.17406</v>
      </c>
      <c r="F545" s="38">
        <v>119.186821866</v>
      </c>
      <c r="G545" s="38">
        <v>121.079481</v>
      </c>
      <c r="H545" s="3">
        <v>4254143</v>
      </c>
      <c r="I545" s="38">
        <v>513335745.670955</v>
      </c>
      <c r="J545" s="78">
        <v>27395550033.605598</v>
      </c>
    </row>
    <row r="546" spans="1:10" x14ac:dyDescent="0.3">
      <c r="A546" s="66">
        <v>44208</v>
      </c>
      <c r="B546" s="38">
        <v>118.82496</v>
      </c>
      <c r="C546" s="40">
        <v>-2.2133654999999899</v>
      </c>
      <c r="D546" s="39">
        <v>-1.8286484804352299E-2</v>
      </c>
      <c r="E546" s="38">
        <v>120.0128</v>
      </c>
      <c r="F546" s="38">
        <v>118.276096</v>
      </c>
      <c r="G546" s="38">
        <v>120.29952</v>
      </c>
      <c r="H546" s="3">
        <v>3678834</v>
      </c>
      <c r="I546" s="38">
        <v>437802378.19363302</v>
      </c>
      <c r="J546" s="78">
        <v>26827611220.875401</v>
      </c>
    </row>
    <row r="547" spans="1:10" x14ac:dyDescent="0.3">
      <c r="A547" s="66">
        <v>44209</v>
      </c>
      <c r="B547" s="38">
        <v>117.6604128</v>
      </c>
      <c r="C547" s="40">
        <v>-1.1645472000000201</v>
      </c>
      <c r="D547" s="39">
        <v>-9.8005267580146098E-3</v>
      </c>
      <c r="E547" s="38">
        <v>119.13281310000001</v>
      </c>
      <c r="F547" s="38">
        <v>117.1586451</v>
      </c>
      <c r="G547" s="38">
        <v>119.376705105</v>
      </c>
      <c r="H547" s="3">
        <v>3330127</v>
      </c>
      <c r="I547" s="38">
        <v>392700643.50514799</v>
      </c>
      <c r="J547" s="78">
        <v>26545273187.006901</v>
      </c>
    </row>
    <row r="548" spans="1:10" x14ac:dyDescent="0.3">
      <c r="A548" s="66">
        <v>44210</v>
      </c>
      <c r="B548" s="38">
        <v>116.23903199999999</v>
      </c>
      <c r="C548" s="40">
        <v>-1.4213807999999899</v>
      </c>
      <c r="D548" s="39">
        <v>-1.20803655722003E-2</v>
      </c>
      <c r="E548" s="38">
        <v>118.1804624</v>
      </c>
      <c r="F548" s="38">
        <v>115.93465519999999</v>
      </c>
      <c r="G548" s="38">
        <v>119.200536</v>
      </c>
      <c r="H548" s="3">
        <v>4104024</v>
      </c>
      <c r="I548" s="38">
        <v>480325533.14478803</v>
      </c>
      <c r="J548" s="78">
        <v>26067206633.794701</v>
      </c>
    </row>
    <row r="549" spans="1:10" x14ac:dyDescent="0.3">
      <c r="A549" s="66">
        <v>44211</v>
      </c>
      <c r="B549" s="38">
        <v>116.509124</v>
      </c>
      <c r="C549" s="40">
        <v>0.27009199999999101</v>
      </c>
      <c r="D549" s="39">
        <v>2.32359127009928E-3</v>
      </c>
      <c r="E549" s="38">
        <v>116.37665200000001</v>
      </c>
      <c r="F549" s="38">
        <v>115.81364600000001</v>
      </c>
      <c r="G549" s="38">
        <v>117.883521</v>
      </c>
      <c r="H549" s="3">
        <v>6412351</v>
      </c>
      <c r="I549" s="38">
        <v>748529292.43748796</v>
      </c>
      <c r="J549" s="78">
        <v>25486936685.937401</v>
      </c>
    </row>
    <row r="550" spans="1:10" x14ac:dyDescent="0.3">
      <c r="A550" s="66">
        <v>44215</v>
      </c>
      <c r="B550" s="38">
        <v>114.8336858</v>
      </c>
      <c r="C550" s="40">
        <v>-1.6754381999999901</v>
      </c>
      <c r="D550" s="39">
        <v>-1.4380317544915901E-2</v>
      </c>
      <c r="E550" s="38">
        <v>116.2518946</v>
      </c>
      <c r="F550" s="38">
        <v>114.1245814</v>
      </c>
      <c r="G550" s="38">
        <v>116.438735364</v>
      </c>
      <c r="H550" s="3">
        <v>6537800</v>
      </c>
      <c r="I550" s="38">
        <v>751924091.416363</v>
      </c>
      <c r="J550" s="78">
        <v>24630041939.168598</v>
      </c>
    </row>
    <row r="551" spans="1:10" x14ac:dyDescent="0.3">
      <c r="A551" s="66">
        <v>44216</v>
      </c>
      <c r="B551" s="38">
        <v>117.977076</v>
      </c>
      <c r="C551" s="40">
        <v>3.1433901999999798</v>
      </c>
      <c r="D551" s="39">
        <v>2.7373415545284101E-2</v>
      </c>
      <c r="E551" s="38">
        <v>115.97774459999999</v>
      </c>
      <c r="F551" s="38">
        <v>115.6720617</v>
      </c>
      <c r="G551" s="38">
        <v>118.3158057</v>
      </c>
      <c r="H551" s="3">
        <v>4654404</v>
      </c>
      <c r="I551" s="38">
        <v>546674242.47475803</v>
      </c>
      <c r="J551" s="78">
        <v>25225406322.0378</v>
      </c>
    </row>
    <row r="552" spans="1:10" x14ac:dyDescent="0.3">
      <c r="A552" s="66">
        <v>44217</v>
      </c>
      <c r="B552" s="38">
        <v>116.4359903</v>
      </c>
      <c r="C552" s="40">
        <v>-1.54108569999998</v>
      </c>
      <c r="D552" s="39">
        <v>-1.3062585989162699E-2</v>
      </c>
      <c r="E552" s="38">
        <v>117.09377430000001</v>
      </c>
      <c r="F552" s="38">
        <v>116.03720875</v>
      </c>
      <c r="G552" s="38">
        <v>118.24736299</v>
      </c>
      <c r="H552" s="3">
        <v>4013667</v>
      </c>
      <c r="I552" s="38">
        <v>468810254.61738402</v>
      </c>
      <c r="J552" s="78">
        <v>24636296249.091499</v>
      </c>
    </row>
    <row r="553" spans="1:10" x14ac:dyDescent="0.3">
      <c r="A553" s="66">
        <v>44218</v>
      </c>
      <c r="B553" s="38">
        <v>114.53176499999999</v>
      </c>
      <c r="C553" s="40">
        <v>-1.90422530000002</v>
      </c>
      <c r="D553" s="39">
        <v>-1.6354267225226E-2</v>
      </c>
      <c r="E553" s="38">
        <v>115.961871</v>
      </c>
      <c r="F553" s="38">
        <v>114.49888900000001</v>
      </c>
      <c r="G553" s="38">
        <v>116.611172</v>
      </c>
      <c r="H553" s="3">
        <v>4150453</v>
      </c>
      <c r="I553" s="38">
        <v>477316381.31630802</v>
      </c>
      <c r="J553" s="78">
        <v>24149092150.5158</v>
      </c>
    </row>
    <row r="554" spans="1:10" x14ac:dyDescent="0.3">
      <c r="A554" s="66">
        <v>44221</v>
      </c>
      <c r="B554" s="38">
        <v>113.3315715</v>
      </c>
      <c r="C554" s="40">
        <v>-1.2001934999999799</v>
      </c>
      <c r="D554" s="39">
        <v>-1.04791321429473E-2</v>
      </c>
      <c r="E554" s="38">
        <v>114.5180307</v>
      </c>
      <c r="F554" s="38">
        <v>111.0163282</v>
      </c>
      <c r="G554" s="38">
        <v>114.6745774</v>
      </c>
      <c r="H554" s="3">
        <v>5998739</v>
      </c>
      <c r="I554" s="38">
        <v>676624150.14091599</v>
      </c>
      <c r="J554" s="78">
        <v>23532113525.4576</v>
      </c>
    </row>
    <row r="555" spans="1:10" x14ac:dyDescent="0.3">
      <c r="A555" s="66">
        <v>44222</v>
      </c>
      <c r="B555" s="38">
        <v>111.102187</v>
      </c>
      <c r="C555" s="40">
        <v>-2.2293845000000099</v>
      </c>
      <c r="D555" s="39">
        <v>-1.9671345508519698E-2</v>
      </c>
      <c r="E555" s="38">
        <v>113.28969119999999</v>
      </c>
      <c r="F555" s="38">
        <v>110.784587706</v>
      </c>
      <c r="G555" s="38">
        <v>113.35959265</v>
      </c>
      <c r="H555" s="3">
        <v>5312341</v>
      </c>
      <c r="I555" s="38">
        <v>592760131.62415898</v>
      </c>
      <c r="J555" s="78">
        <v>22894798520.118801</v>
      </c>
    </row>
    <row r="556" spans="1:10" x14ac:dyDescent="0.3">
      <c r="A556" s="66">
        <v>44223</v>
      </c>
      <c r="B556" s="38">
        <v>108.209418</v>
      </c>
      <c r="C556" s="40">
        <v>-2.8927689999999999</v>
      </c>
      <c r="D556" s="39">
        <v>-2.6037012214710099E-2</v>
      </c>
      <c r="E556" s="38">
        <v>109.200498</v>
      </c>
      <c r="F556" s="38">
        <v>107.58735012</v>
      </c>
      <c r="G556" s="38">
        <v>109.729074</v>
      </c>
      <c r="H556" s="3">
        <v>7815862</v>
      </c>
      <c r="I556" s="38">
        <v>849424879.65312099</v>
      </c>
      <c r="J556" s="78">
        <v>22143648916.528801</v>
      </c>
    </row>
    <row r="557" spans="1:10" x14ac:dyDescent="0.3">
      <c r="A557" s="66">
        <v>44224</v>
      </c>
      <c r="B557" s="38">
        <v>111.1453472</v>
      </c>
      <c r="C557" s="40">
        <v>2.9359291999999999</v>
      </c>
      <c r="D557" s="39">
        <v>2.7131919330718599E-2</v>
      </c>
      <c r="E557" s="38">
        <v>109.19832359999999</v>
      </c>
      <c r="F557" s="38">
        <v>108.488815</v>
      </c>
      <c r="G557" s="38">
        <v>112.5066137</v>
      </c>
      <c r="H557" s="3">
        <v>6244598</v>
      </c>
      <c r="I557" s="38">
        <v>694086661.80234206</v>
      </c>
      <c r="J557" s="78">
        <v>22813873309.8535</v>
      </c>
    </row>
    <row r="558" spans="1:10" x14ac:dyDescent="0.3">
      <c r="A558" s="66">
        <v>44225</v>
      </c>
      <c r="B558" s="38">
        <v>110.0768241</v>
      </c>
      <c r="C558" s="40">
        <v>-1.0685231000000099</v>
      </c>
      <c r="D558" s="39">
        <v>-9.6137456665393098E-3</v>
      </c>
      <c r="E558" s="38">
        <v>110.37346049999999</v>
      </c>
      <c r="F558" s="38">
        <v>108.89027849999999</v>
      </c>
      <c r="G558" s="38">
        <v>111.25924975</v>
      </c>
      <c r="H558" s="3">
        <v>7166051</v>
      </c>
      <c r="I558" s="38">
        <v>789522490.20553398</v>
      </c>
      <c r="J558" s="78">
        <v>21996144918.172699</v>
      </c>
    </row>
    <row r="559" spans="1:10" x14ac:dyDescent="0.3">
      <c r="A559" s="66">
        <v>44228</v>
      </c>
      <c r="B559" s="38">
        <v>112.5388746</v>
      </c>
      <c r="C559" s="40">
        <v>2.4620505000000001</v>
      </c>
      <c r="D559" s="39">
        <v>2.2366656379578499E-2</v>
      </c>
      <c r="E559" s="38">
        <v>112.2569262</v>
      </c>
      <c r="F559" s="38">
        <v>110.540358</v>
      </c>
      <c r="G559" s="38">
        <v>112.820823</v>
      </c>
      <c r="H559" s="3">
        <v>4366833</v>
      </c>
      <c r="I559" s="38">
        <v>488875899.83523101</v>
      </c>
      <c r="J559" s="78">
        <v>22625701753.114899</v>
      </c>
    </row>
    <row r="560" spans="1:10" x14ac:dyDescent="0.3">
      <c r="A560" s="66">
        <v>44229</v>
      </c>
      <c r="B560" s="38">
        <v>115.91972370000001</v>
      </c>
      <c r="C560" s="40">
        <v>3.38084910000001</v>
      </c>
      <c r="D560" s="39">
        <v>3.0041611061214599E-2</v>
      </c>
      <c r="E560" s="38">
        <v>113.8187358</v>
      </c>
      <c r="F560" s="38">
        <v>113.5613025</v>
      </c>
      <c r="G560" s="38">
        <v>116.1439398</v>
      </c>
      <c r="H560" s="3">
        <v>7132823</v>
      </c>
      <c r="I560" s="38">
        <v>824458441.01955104</v>
      </c>
      <c r="J560" s="78">
        <v>23482082716.6861</v>
      </c>
    </row>
    <row r="561" spans="1:10" x14ac:dyDescent="0.3">
      <c r="A561" s="66">
        <v>44230</v>
      </c>
      <c r="B561" s="38">
        <v>115.19875740000001</v>
      </c>
      <c r="C561" s="40">
        <v>-0.72096630000000095</v>
      </c>
      <c r="D561" s="39">
        <v>-6.2195308700515898E-3</v>
      </c>
      <c r="E561" s="38">
        <v>116.087906</v>
      </c>
      <c r="F561" s="38">
        <v>114.68354979999999</v>
      </c>
      <c r="G561" s="38">
        <v>116.38705880000001</v>
      </c>
      <c r="H561" s="3">
        <v>4678553</v>
      </c>
      <c r="I561" s="38">
        <v>539536111.59150696</v>
      </c>
      <c r="J561" s="78">
        <v>22958098964.1064</v>
      </c>
    </row>
    <row r="562" spans="1:10" x14ac:dyDescent="0.3">
      <c r="A562" s="66">
        <v>44231</v>
      </c>
      <c r="B562" s="38">
        <v>117.56386740000001</v>
      </c>
      <c r="C562" s="40">
        <v>2.3651099999999898</v>
      </c>
      <c r="D562" s="39">
        <v>2.0530690203434301E-2</v>
      </c>
      <c r="E562" s="38">
        <v>116.66100900000001</v>
      </c>
      <c r="F562" s="38">
        <v>116.1343416</v>
      </c>
      <c r="G562" s="38">
        <v>117.914979</v>
      </c>
      <c r="H562" s="3">
        <v>4533707</v>
      </c>
      <c r="I562" s="38">
        <v>531542257.36376202</v>
      </c>
      <c r="J562" s="78">
        <v>23627779918.936401</v>
      </c>
    </row>
    <row r="563" spans="1:10" x14ac:dyDescent="0.3">
      <c r="A563" s="66">
        <v>44232</v>
      </c>
      <c r="B563" s="38">
        <v>120.5036973</v>
      </c>
      <c r="C563" s="40">
        <v>2.9398299000000199</v>
      </c>
      <c r="D563" s="39">
        <v>2.5006236737666401E-2</v>
      </c>
      <c r="E563" s="38">
        <v>117.3729762</v>
      </c>
      <c r="F563" s="38">
        <v>117.33145469999999</v>
      </c>
      <c r="G563" s="38">
        <v>120.887106831</v>
      </c>
      <c r="H563" s="3">
        <v>6151478</v>
      </c>
      <c r="I563" s="38">
        <v>736728772.43493998</v>
      </c>
      <c r="J563" s="78">
        <v>24207645873.421101</v>
      </c>
    </row>
    <row r="564" spans="1:10" x14ac:dyDescent="0.3">
      <c r="A564" s="66">
        <v>44235</v>
      </c>
      <c r="B564" s="38">
        <v>119.03173409999999</v>
      </c>
      <c r="C564" s="40">
        <v>-1.47196320000002</v>
      </c>
      <c r="D564" s="39">
        <v>-1.2215087445288E-2</v>
      </c>
      <c r="E564" s="38">
        <v>120.47595149999999</v>
      </c>
      <c r="F564" s="38">
        <v>118.52542800000001</v>
      </c>
      <c r="G564" s="38">
        <v>121.08185880000001</v>
      </c>
      <c r="H564" s="3">
        <v>6304300</v>
      </c>
      <c r="I564" s="38">
        <v>752246763.94287097</v>
      </c>
      <c r="J564" s="78">
        <v>23443155800.2687</v>
      </c>
    </row>
    <row r="565" spans="1:10" x14ac:dyDescent="0.3">
      <c r="A565" s="66">
        <v>44236</v>
      </c>
      <c r="B565" s="38">
        <v>117.0178691</v>
      </c>
      <c r="C565" s="40">
        <v>-2.0138650000000098</v>
      </c>
      <c r="D565" s="39">
        <v>-1.6918723525510701E-2</v>
      </c>
      <c r="E565" s="38">
        <v>118.511644</v>
      </c>
      <c r="F565" s="38">
        <v>116.94359300000001</v>
      </c>
      <c r="G565" s="38">
        <v>119.0233238</v>
      </c>
      <c r="H565" s="3">
        <v>3436347</v>
      </c>
      <c r="I565" s="38">
        <v>403883267.92372102</v>
      </c>
      <c r="J565" s="78">
        <v>22905958842.898701</v>
      </c>
    </row>
    <row r="566" spans="1:10" x14ac:dyDescent="0.3">
      <c r="A566" s="66">
        <v>44237</v>
      </c>
      <c r="B566" s="38">
        <v>117.57936100000001</v>
      </c>
      <c r="C566" s="40">
        <v>0.56149190000002103</v>
      </c>
      <c r="D566" s="39">
        <v>4.7983432301282698E-3</v>
      </c>
      <c r="E566" s="38">
        <v>117.5711075</v>
      </c>
      <c r="F566" s="38">
        <v>116.291815</v>
      </c>
      <c r="G566" s="38">
        <v>117.69490999999999</v>
      </c>
      <c r="H566" s="3">
        <v>4125714</v>
      </c>
      <c r="I566" s="38">
        <v>483604089.760414</v>
      </c>
      <c r="J566" s="78">
        <v>23391228235.1959</v>
      </c>
    </row>
    <row r="567" spans="1:10" x14ac:dyDescent="0.3">
      <c r="A567" s="66">
        <v>44238</v>
      </c>
      <c r="B567" s="38">
        <v>118.3544716</v>
      </c>
      <c r="C567" s="40">
        <v>0.77511059999999099</v>
      </c>
      <c r="D567" s="39">
        <v>6.5922334787989799E-3</v>
      </c>
      <c r="E567" s="38">
        <v>117.90922</v>
      </c>
      <c r="F567" s="38">
        <v>117.42274140000001</v>
      </c>
      <c r="G567" s="38">
        <v>119.02234900000001</v>
      </c>
      <c r="H567" s="3">
        <v>3828731</v>
      </c>
      <c r="I567" s="38">
        <v>453317961.925138</v>
      </c>
      <c r="J567" s="78">
        <v>23821590002.936199</v>
      </c>
    </row>
    <row r="568" spans="1:10" x14ac:dyDescent="0.3">
      <c r="A568" s="66">
        <v>44239</v>
      </c>
      <c r="B568" s="38">
        <v>117.2802664</v>
      </c>
      <c r="C568" s="40">
        <v>-1.07420519999999</v>
      </c>
      <c r="D568" s="39">
        <v>-9.0761691170441108E-3</v>
      </c>
      <c r="E568" s="38">
        <v>118.0972342</v>
      </c>
      <c r="F568" s="38">
        <v>116.686108</v>
      </c>
      <c r="G568" s="38">
        <v>118.377809</v>
      </c>
      <c r="H568" s="3">
        <v>3636966</v>
      </c>
      <c r="I568" s="38">
        <v>426524612.08522302</v>
      </c>
      <c r="J568" s="78">
        <v>23414711109.921001</v>
      </c>
    </row>
    <row r="569" spans="1:10" x14ac:dyDescent="0.3">
      <c r="A569" s="66">
        <v>44243</v>
      </c>
      <c r="B569" s="38">
        <v>117.0765507</v>
      </c>
      <c r="C569" s="40">
        <v>-0.203715700000004</v>
      </c>
      <c r="D569" s="39">
        <v>-1.73699895347444E-3</v>
      </c>
      <c r="E569" s="38">
        <v>118.4479929</v>
      </c>
      <c r="F569" s="38">
        <v>116.5147551</v>
      </c>
      <c r="G569" s="38">
        <v>118.4479929</v>
      </c>
      <c r="H569" s="3">
        <v>4873364</v>
      </c>
      <c r="I569" s="38">
        <v>571649145.489995</v>
      </c>
      <c r="J569" s="78">
        <v>22870017170.987301</v>
      </c>
    </row>
    <row r="570" spans="1:10" x14ac:dyDescent="0.3">
      <c r="A570" s="66">
        <v>44244</v>
      </c>
      <c r="B570" s="38">
        <v>119.6326516</v>
      </c>
      <c r="C570" s="40">
        <v>2.5561009000000201</v>
      </c>
      <c r="D570" s="39">
        <v>2.1832731530926599E-2</v>
      </c>
      <c r="E570" s="38">
        <v>117.39769200000001</v>
      </c>
      <c r="F570" s="38">
        <v>116.4920764</v>
      </c>
      <c r="G570" s="38">
        <v>120.1062304</v>
      </c>
      <c r="H570" s="3">
        <v>6438432</v>
      </c>
      <c r="I570" s="38">
        <v>764691627.69181502</v>
      </c>
      <c r="J570" s="78">
        <v>23763983621.280399</v>
      </c>
    </row>
    <row r="571" spans="1:10" x14ac:dyDescent="0.3">
      <c r="A571" s="66">
        <v>44245</v>
      </c>
      <c r="B571" s="38">
        <v>120.0286043</v>
      </c>
      <c r="C571" s="40">
        <v>0.39595269999998101</v>
      </c>
      <c r="D571" s="39">
        <v>3.3097377238103499E-3</v>
      </c>
      <c r="E571" s="38">
        <v>118.2830646</v>
      </c>
      <c r="F571" s="38">
        <v>116.81879669999999</v>
      </c>
      <c r="G571" s="38">
        <v>120.2767853</v>
      </c>
      <c r="H571" s="3">
        <v>4487139</v>
      </c>
      <c r="I571" s="38">
        <v>534672555.835814</v>
      </c>
      <c r="J571" s="78">
        <v>24196545756.905399</v>
      </c>
    </row>
    <row r="572" spans="1:10" x14ac:dyDescent="0.3">
      <c r="A572" s="66">
        <v>44246</v>
      </c>
      <c r="B572" s="38">
        <v>117.20768579999999</v>
      </c>
      <c r="C572" s="40">
        <v>-2.8209184999999901</v>
      </c>
      <c r="D572" s="39">
        <v>-2.35020520021159E-2</v>
      </c>
      <c r="E572" s="38">
        <v>120.0219247</v>
      </c>
      <c r="F572" s="38">
        <v>116.77853500000001</v>
      </c>
      <c r="G572" s="38">
        <v>120.079695</v>
      </c>
      <c r="H572" s="3">
        <v>7485950</v>
      </c>
      <c r="I572" s="38">
        <v>882536319.48552895</v>
      </c>
      <c r="J572" s="78">
        <v>23256097074.347698</v>
      </c>
    </row>
    <row r="573" spans="1:10" x14ac:dyDescent="0.3">
      <c r="A573" s="66">
        <v>44249</v>
      </c>
      <c r="B573" s="38">
        <v>112.4479759</v>
      </c>
      <c r="C573" s="40">
        <v>-4.7597099000000203</v>
      </c>
      <c r="D573" s="39">
        <v>-4.0609196124918402E-2</v>
      </c>
      <c r="E573" s="38">
        <v>116.45486579999999</v>
      </c>
      <c r="F573" s="38">
        <v>112.11064020000001</v>
      </c>
      <c r="G573" s="38">
        <v>117.21181420000001</v>
      </c>
      <c r="H573" s="3">
        <v>8985889</v>
      </c>
      <c r="I573" s="38">
        <v>1020468200.7512701</v>
      </c>
      <c r="J573" s="78">
        <v>22164617029.726601</v>
      </c>
    </row>
    <row r="574" spans="1:10" x14ac:dyDescent="0.3">
      <c r="A574" s="66">
        <v>44250</v>
      </c>
      <c r="B574" s="38">
        <v>112.0499643</v>
      </c>
      <c r="C574" s="40">
        <v>-0.39801159999998997</v>
      </c>
      <c r="D574" s="39">
        <v>-3.5395176908648101E-3</v>
      </c>
      <c r="E574" s="38">
        <v>111.96765329999999</v>
      </c>
      <c r="F574" s="38">
        <v>108.30481380000001</v>
      </c>
      <c r="G574" s="38">
        <v>112.6261413</v>
      </c>
      <c r="H574" s="3">
        <v>10364140</v>
      </c>
      <c r="I574" s="38">
        <v>1147824038.0104599</v>
      </c>
      <c r="J574" s="78">
        <v>21025952258.3279</v>
      </c>
    </row>
    <row r="575" spans="1:10" x14ac:dyDescent="0.3">
      <c r="A575" s="66">
        <v>44251</v>
      </c>
      <c r="B575" s="38">
        <v>111.517865</v>
      </c>
      <c r="C575" s="40">
        <v>-0.53209929999998495</v>
      </c>
      <c r="D575" s="39">
        <v>-4.7487681350379899E-3</v>
      </c>
      <c r="E575" s="38">
        <v>111.032826</v>
      </c>
      <c r="F575" s="38">
        <v>110.120295</v>
      </c>
      <c r="G575" s="38">
        <v>111.772716</v>
      </c>
      <c r="H575" s="3">
        <v>6360911</v>
      </c>
      <c r="I575" s="38">
        <v>706286037.890535</v>
      </c>
      <c r="J575" s="78">
        <v>20293866252.291</v>
      </c>
    </row>
    <row r="576" spans="1:10" x14ac:dyDescent="0.3">
      <c r="A576" s="66">
        <v>44252</v>
      </c>
      <c r="B576" s="38">
        <v>111.3176466</v>
      </c>
      <c r="C576" s="40">
        <v>-0.200218400000026</v>
      </c>
      <c r="D576" s="39">
        <v>-1.79539305204619E-3</v>
      </c>
      <c r="E576" s="38">
        <v>113.00950400000001</v>
      </c>
      <c r="F576" s="38">
        <v>110.48814369999999</v>
      </c>
      <c r="G576" s="38">
        <v>114.3071422</v>
      </c>
      <c r="H576" s="3">
        <v>5674302</v>
      </c>
      <c r="I576" s="38">
        <v>636656041.77625799</v>
      </c>
      <c r="J576" s="78">
        <v>19637215037.586399</v>
      </c>
    </row>
    <row r="577" spans="1:10" x14ac:dyDescent="0.3">
      <c r="A577" s="66">
        <v>44253</v>
      </c>
      <c r="B577" s="38">
        <v>111.6288394</v>
      </c>
      <c r="C577" s="40">
        <v>0.31119280000001498</v>
      </c>
      <c r="D577" s="39">
        <v>2.7955387982485E-3</v>
      </c>
      <c r="E577" s="38">
        <v>112.55645699999999</v>
      </c>
      <c r="F577" s="38">
        <v>110.4527528</v>
      </c>
      <c r="G577" s="38">
        <v>113.3432755</v>
      </c>
      <c r="H577" s="3">
        <v>6650210</v>
      </c>
      <c r="I577" s="38">
        <v>744019469.18833601</v>
      </c>
      <c r="J577" s="78">
        <v>19059132414.531502</v>
      </c>
    </row>
    <row r="578" spans="1:10" x14ac:dyDescent="0.3">
      <c r="A578" s="66">
        <v>44256</v>
      </c>
      <c r="B578" s="38">
        <v>114.26051200000001</v>
      </c>
      <c r="C578" s="40">
        <v>2.6316725999999999</v>
      </c>
      <c r="D578" s="39">
        <v>2.3575203452307899E-2</v>
      </c>
      <c r="E578" s="38">
        <v>112.5920512</v>
      </c>
      <c r="F578" s="38">
        <v>112.47584000000001</v>
      </c>
      <c r="G578" s="38">
        <v>115.50563200000001</v>
      </c>
      <c r="H578" s="3">
        <v>5717793</v>
      </c>
      <c r="I578" s="38">
        <v>654021340.31980097</v>
      </c>
      <c r="J578" s="78">
        <v>19755725739.6464</v>
      </c>
    </row>
    <row r="579" spans="1:10" x14ac:dyDescent="0.3">
      <c r="A579" s="66">
        <v>44257</v>
      </c>
      <c r="B579" s="38">
        <v>113.342944</v>
      </c>
      <c r="C579" s="40">
        <v>-0.91756799999998895</v>
      </c>
      <c r="D579" s="39">
        <v>-8.0304908838496093E-3</v>
      </c>
      <c r="E579" s="38">
        <v>113.789632</v>
      </c>
      <c r="F579" s="38">
        <v>112.176592</v>
      </c>
      <c r="G579" s="38">
        <v>114.364536</v>
      </c>
      <c r="H579" s="3">
        <v>5292900</v>
      </c>
      <c r="I579" s="38">
        <v>599270658.85427105</v>
      </c>
      <c r="J579" s="78">
        <v>19087911699.274502</v>
      </c>
    </row>
    <row r="580" spans="1:10" x14ac:dyDescent="0.3">
      <c r="A580" s="66">
        <v>44258</v>
      </c>
      <c r="B580" s="38">
        <v>111.30825299999999</v>
      </c>
      <c r="C580" s="40">
        <v>-2.03469100000004</v>
      </c>
      <c r="D580" s="39">
        <v>-1.7951633583825399E-2</v>
      </c>
      <c r="E580" s="38">
        <v>113.6544645</v>
      </c>
      <c r="F580" s="38">
        <v>111.2170575</v>
      </c>
      <c r="G580" s="38">
        <v>113.9197605</v>
      </c>
      <c r="H580" s="3">
        <v>4888379</v>
      </c>
      <c r="I580" s="38">
        <v>550040306.78514302</v>
      </c>
      <c r="J580" s="78">
        <v>18580560750.133999</v>
      </c>
    </row>
    <row r="581" spans="1:10" x14ac:dyDescent="0.3">
      <c r="A581" s="66">
        <v>44259</v>
      </c>
      <c r="B581" s="38">
        <v>110.345828</v>
      </c>
      <c r="C581" s="40">
        <v>-0.96242499999998199</v>
      </c>
      <c r="D581" s="39">
        <v>-8.64648374276418E-3</v>
      </c>
      <c r="E581" s="38">
        <v>111.9838</v>
      </c>
      <c r="F581" s="38">
        <v>108.791426</v>
      </c>
      <c r="G581" s="38">
        <v>112.928141</v>
      </c>
      <c r="H581" s="3">
        <v>7181486</v>
      </c>
      <c r="I581" s="38">
        <v>794425268.260813</v>
      </c>
      <c r="J581" s="78">
        <v>17935174416.784698</v>
      </c>
    </row>
    <row r="582" spans="1:10" x14ac:dyDescent="0.3">
      <c r="A582" s="66">
        <v>44260</v>
      </c>
      <c r="B582" s="38">
        <v>111.89931900000001</v>
      </c>
      <c r="C582" s="40">
        <v>1.55349099999999</v>
      </c>
      <c r="D582" s="39">
        <v>1.4078384549346E-2</v>
      </c>
      <c r="E582" s="38">
        <v>112.0587556</v>
      </c>
      <c r="F582" s="38">
        <v>108.406650492</v>
      </c>
      <c r="G582" s="38">
        <v>112.17623519999999</v>
      </c>
      <c r="H582" s="3">
        <v>5957148</v>
      </c>
      <c r="I582" s="38">
        <v>660812520.73999095</v>
      </c>
      <c r="J582" s="78">
        <v>18669813669.598099</v>
      </c>
    </row>
    <row r="583" spans="1:10" x14ac:dyDescent="0.3">
      <c r="A583" s="66">
        <v>44263</v>
      </c>
      <c r="B583" s="38">
        <v>113.61977280000001</v>
      </c>
      <c r="C583" s="40">
        <v>1.72045380000002</v>
      </c>
      <c r="D583" s="39">
        <v>1.5375015821142E-2</v>
      </c>
      <c r="E583" s="38">
        <v>112.84294319999999</v>
      </c>
      <c r="F583" s="38">
        <v>111.7705806</v>
      </c>
      <c r="G583" s="38">
        <v>114.5232594</v>
      </c>
      <c r="H583" s="3">
        <v>4983035</v>
      </c>
      <c r="I583" s="38">
        <v>566066565.96288896</v>
      </c>
      <c r="J583" s="78">
        <v>19352463670.540501</v>
      </c>
    </row>
    <row r="584" spans="1:10" x14ac:dyDescent="0.3">
      <c r="A584" s="66">
        <v>44264</v>
      </c>
      <c r="B584" s="38">
        <v>114.263256</v>
      </c>
      <c r="C584" s="40">
        <v>0.64348319999997705</v>
      </c>
      <c r="D584" s="39">
        <v>5.6634790243127201E-3</v>
      </c>
      <c r="E584" s="38">
        <v>113.8934448</v>
      </c>
      <c r="F584" s="38">
        <v>113.84301600000001</v>
      </c>
      <c r="G584" s="38">
        <v>115.98624</v>
      </c>
      <c r="H584" s="3">
        <v>5977764</v>
      </c>
      <c r="I584" s="38">
        <v>685580493.94741797</v>
      </c>
      <c r="J584" s="78">
        <v>19948659517.391602</v>
      </c>
    </row>
    <row r="585" spans="1:10" x14ac:dyDescent="0.3">
      <c r="A585" s="66">
        <v>44265</v>
      </c>
      <c r="B585" s="38">
        <v>115.37884630000001</v>
      </c>
      <c r="C585" s="40">
        <v>1.11559030000002</v>
      </c>
      <c r="D585" s="39">
        <v>9.7633337177090596E-3</v>
      </c>
      <c r="E585" s="38">
        <v>114.464805</v>
      </c>
      <c r="F585" s="38">
        <v>114.12937700000001</v>
      </c>
      <c r="G585" s="38">
        <v>115.89037399999999</v>
      </c>
      <c r="H585" s="3">
        <v>4519576</v>
      </c>
      <c r="I585" s="38">
        <v>520394194.048033</v>
      </c>
      <c r="J585" s="78">
        <v>20423720164.325901</v>
      </c>
    </row>
    <row r="586" spans="1:10" x14ac:dyDescent="0.3">
      <c r="A586" s="66">
        <v>44266</v>
      </c>
      <c r="B586" s="38">
        <v>117.8159955</v>
      </c>
      <c r="C586" s="40">
        <v>2.4371491999999901</v>
      </c>
      <c r="D586" s="39">
        <v>2.1123015857370302E-2</v>
      </c>
      <c r="E586" s="38">
        <v>116.138751</v>
      </c>
      <c r="F586" s="38">
        <v>115.621392</v>
      </c>
      <c r="G586" s="38">
        <v>118.65879</v>
      </c>
      <c r="H586" s="3">
        <v>5696538</v>
      </c>
      <c r="I586" s="38">
        <v>669606070.29368603</v>
      </c>
      <c r="J586" s="78">
        <v>20992981925.764</v>
      </c>
    </row>
    <row r="587" spans="1:10" x14ac:dyDescent="0.3">
      <c r="A587" s="66">
        <v>44267</v>
      </c>
      <c r="B587" s="38">
        <v>117.511706</v>
      </c>
      <c r="C587" s="40">
        <v>-0.30428950000000998</v>
      </c>
      <c r="D587" s="39">
        <v>-2.5827520168940901E-3</v>
      </c>
      <c r="E587" s="38">
        <v>117.1352</v>
      </c>
      <c r="F587" s="38">
        <v>115.963848</v>
      </c>
      <c r="G587" s="38">
        <v>117.8965788</v>
      </c>
      <c r="H587" s="3">
        <v>4143150</v>
      </c>
      <c r="I587" s="38">
        <v>485255128.33239102</v>
      </c>
      <c r="J587" s="78">
        <v>20563828840.3274</v>
      </c>
    </row>
    <row r="588" spans="1:10" x14ac:dyDescent="0.3">
      <c r="A588" s="66">
        <v>44270</v>
      </c>
      <c r="B588" s="38">
        <v>121.51189840000001</v>
      </c>
      <c r="C588" s="40">
        <v>4.0001924000000004</v>
      </c>
      <c r="D588" s="39">
        <v>3.4040799305560303E-2</v>
      </c>
      <c r="E588" s="38">
        <v>117.957252</v>
      </c>
      <c r="F588" s="38">
        <v>117.929083104</v>
      </c>
      <c r="G588" s="38">
        <v>121.5622</v>
      </c>
      <c r="H588" s="3">
        <v>5417218</v>
      </c>
      <c r="I588" s="38">
        <v>654092696.69556999</v>
      </c>
      <c r="J588" s="78">
        <v>21259212391.891998</v>
      </c>
    </row>
    <row r="589" spans="1:10" x14ac:dyDescent="0.3">
      <c r="A589" s="66">
        <v>44271</v>
      </c>
      <c r="B589" s="38">
        <v>121.555181</v>
      </c>
      <c r="C589" s="40">
        <v>4.3282600000011898E-2</v>
      </c>
      <c r="D589" s="39">
        <v>3.5620050850931298E-4</v>
      </c>
      <c r="E589" s="38">
        <v>122.5887992</v>
      </c>
      <c r="F589" s="38">
        <v>120.87862326600001</v>
      </c>
      <c r="G589" s="38">
        <v>122.815691</v>
      </c>
      <c r="H589" s="3">
        <v>5622963</v>
      </c>
      <c r="I589" s="38">
        <v>684727288.00422895</v>
      </c>
      <c r="J589" s="78">
        <v>20624694131.675301</v>
      </c>
    </row>
    <row r="590" spans="1:10" x14ac:dyDescent="0.3">
      <c r="A590" s="66">
        <v>44272</v>
      </c>
      <c r="B590" s="38">
        <v>120.90442520000001</v>
      </c>
      <c r="C590" s="40">
        <v>-0.650755799999999</v>
      </c>
      <c r="D590" s="39">
        <v>-5.3535834066998703E-3</v>
      </c>
      <c r="E590" s="38">
        <v>119.551952</v>
      </c>
      <c r="F590" s="38">
        <v>119.551952</v>
      </c>
      <c r="G590" s="38">
        <v>122.01478899999999</v>
      </c>
      <c r="H590" s="3">
        <v>5134378</v>
      </c>
      <c r="I590" s="38">
        <v>620686864.00583696</v>
      </c>
      <c r="J590" s="78">
        <v>21110883858.996399</v>
      </c>
    </row>
    <row r="591" spans="1:10" x14ac:dyDescent="0.3">
      <c r="A591" s="66">
        <v>44273</v>
      </c>
      <c r="B591" s="38">
        <v>120.15971759999999</v>
      </c>
      <c r="C591" s="40">
        <v>-0.74470760000001202</v>
      </c>
      <c r="D591" s="39">
        <v>-6.1594734747559303E-3</v>
      </c>
      <c r="E591" s="38">
        <v>121.1668536</v>
      </c>
      <c r="F591" s="38">
        <v>119.639364</v>
      </c>
      <c r="G591" s="38">
        <v>123.08880480000001</v>
      </c>
      <c r="H591" s="3">
        <v>10279416</v>
      </c>
      <c r="I591" s="38">
        <v>1238794354.40204</v>
      </c>
      <c r="J591" s="78">
        <v>19983856874.760399</v>
      </c>
    </row>
    <row r="592" spans="1:10" x14ac:dyDescent="0.3">
      <c r="A592" s="66">
        <v>44274</v>
      </c>
      <c r="B592" s="38">
        <v>115.5080988</v>
      </c>
      <c r="C592" s="40">
        <v>-4.6516187999999898</v>
      </c>
      <c r="D592" s="39">
        <v>-3.8711965148626397E-2</v>
      </c>
      <c r="E592" s="38">
        <v>117.6168</v>
      </c>
      <c r="F592" s="38">
        <v>113.8446612</v>
      </c>
      <c r="G592" s="38">
        <v>120.0195432</v>
      </c>
      <c r="H592" s="3">
        <v>24980362</v>
      </c>
      <c r="I592" s="38">
        <v>2894309196.50665</v>
      </c>
      <c r="J592" s="78">
        <v>17109548678.8433</v>
      </c>
    </row>
    <row r="593" spans="1:10" x14ac:dyDescent="0.3">
      <c r="A593" s="66">
        <v>44277</v>
      </c>
      <c r="B593" s="38">
        <v>115.8910005</v>
      </c>
      <c r="C593" s="40">
        <v>0.38290170000000501</v>
      </c>
      <c r="D593" s="39">
        <v>3.3149337923307999E-3</v>
      </c>
      <c r="E593" s="38">
        <v>115.3545845</v>
      </c>
      <c r="F593" s="38">
        <v>114.01354449999999</v>
      </c>
      <c r="G593" s="38">
        <v>116.34360150000001</v>
      </c>
      <c r="H593" s="3">
        <v>7537298</v>
      </c>
      <c r="I593" s="38">
        <v>870368791.10864305</v>
      </c>
      <c r="J593" s="78">
        <v>17939797236.059898</v>
      </c>
    </row>
    <row r="594" spans="1:10" x14ac:dyDescent="0.3">
      <c r="A594" s="66">
        <v>44278</v>
      </c>
      <c r="B594" s="38">
        <v>115.722424</v>
      </c>
      <c r="C594" s="40">
        <v>-0.16857649999999999</v>
      </c>
      <c r="D594" s="39">
        <v>-1.45461251756128E-3</v>
      </c>
      <c r="E594" s="38">
        <v>116.8786355</v>
      </c>
      <c r="F594" s="38">
        <v>115.2413725</v>
      </c>
      <c r="G594" s="38">
        <v>118.693128</v>
      </c>
      <c r="H594" s="3">
        <v>5582625</v>
      </c>
      <c r="I594" s="38">
        <v>651522518.84126902</v>
      </c>
      <c r="J594" s="78">
        <v>17412418156.900299</v>
      </c>
    </row>
    <row r="595" spans="1:10" x14ac:dyDescent="0.3">
      <c r="A595" s="66">
        <v>44279</v>
      </c>
      <c r="B595" s="38">
        <v>112.733256</v>
      </c>
      <c r="C595" s="40">
        <v>-2.98916800000001</v>
      </c>
      <c r="D595" s="39">
        <v>-2.5830499368039599E-2</v>
      </c>
      <c r="E595" s="38">
        <v>115.51857</v>
      </c>
      <c r="F595" s="38">
        <v>112.496208</v>
      </c>
      <c r="G595" s="38">
        <v>116.76307199999999</v>
      </c>
      <c r="H595" s="3">
        <v>8157637</v>
      </c>
      <c r="I595" s="38">
        <v>932197019.37298298</v>
      </c>
      <c r="J595" s="78">
        <v>16534896068.643801</v>
      </c>
    </row>
    <row r="596" spans="1:10" x14ac:dyDescent="0.3">
      <c r="A596" s="66">
        <v>44280</v>
      </c>
      <c r="B596" s="38">
        <v>109.350432</v>
      </c>
      <c r="C596" s="40">
        <v>-3.38282400000001</v>
      </c>
      <c r="D596" s="39">
        <v>-3.00073298690141E-2</v>
      </c>
      <c r="E596" s="38">
        <v>107.9988525</v>
      </c>
      <c r="F596" s="38">
        <v>106.63027200000001</v>
      </c>
      <c r="G596" s="38">
        <v>109.98796950000001</v>
      </c>
      <c r="H596" s="3">
        <v>18475804</v>
      </c>
      <c r="I596" s="38">
        <v>2004641719.44926</v>
      </c>
      <c r="J596" s="78">
        <v>14597636101.4233</v>
      </c>
    </row>
    <row r="597" spans="1:10" x14ac:dyDescent="0.3">
      <c r="A597" s="66">
        <v>44281</v>
      </c>
      <c r="B597" s="38">
        <v>112.7409426</v>
      </c>
      <c r="C597" s="40">
        <v>3.39051060000003</v>
      </c>
      <c r="D597" s="39">
        <v>3.1005918659745502E-2</v>
      </c>
      <c r="E597" s="38">
        <v>111.562584</v>
      </c>
      <c r="F597" s="38">
        <v>110.01121980000001</v>
      </c>
      <c r="G597" s="38">
        <v>112.9062519</v>
      </c>
      <c r="H597" s="3">
        <v>10010472</v>
      </c>
      <c r="I597" s="38">
        <v>1119582654.0684199</v>
      </c>
      <c r="J597" s="78">
        <v>15677549866.139</v>
      </c>
    </row>
    <row r="598" spans="1:10" x14ac:dyDescent="0.3">
      <c r="A598" s="66">
        <v>44284</v>
      </c>
      <c r="B598" s="38">
        <v>113.49319800000001</v>
      </c>
      <c r="C598" s="40">
        <v>0.75225539999999602</v>
      </c>
      <c r="D598" s="39">
        <v>6.6724242555693796E-3</v>
      </c>
      <c r="E598" s="38">
        <v>113.025588</v>
      </c>
      <c r="F598" s="38">
        <v>111.087132</v>
      </c>
      <c r="G598" s="38">
        <v>113.85028200000001</v>
      </c>
      <c r="H598" s="3">
        <v>7153914</v>
      </c>
      <c r="I598" s="38">
        <v>807424139.05843496</v>
      </c>
      <c r="J598" s="78">
        <v>16530467638.4702</v>
      </c>
    </row>
    <row r="599" spans="1:10" x14ac:dyDescent="0.3">
      <c r="A599" s="66">
        <v>44285</v>
      </c>
      <c r="B599" s="38">
        <v>113.496756</v>
      </c>
      <c r="C599" s="40">
        <v>3.5579999999839598E-3</v>
      </c>
      <c r="D599" s="39">
        <v>3.1349896405104097E-5</v>
      </c>
      <c r="E599" s="38">
        <v>112.9802796</v>
      </c>
      <c r="F599" s="38">
        <v>112.0198896</v>
      </c>
      <c r="G599" s="38">
        <v>113.838228</v>
      </c>
      <c r="H599" s="3">
        <v>6026601</v>
      </c>
      <c r="I599" s="38">
        <v>681046706.63521302</v>
      </c>
      <c r="J599" s="78">
        <v>15917082690.694</v>
      </c>
    </row>
    <row r="600" spans="1:10" x14ac:dyDescent="0.3">
      <c r="A600" s="66">
        <v>44286</v>
      </c>
      <c r="B600" s="38">
        <v>113.3099874</v>
      </c>
      <c r="C600" s="40">
        <v>-0.186768600000008</v>
      </c>
      <c r="D600" s="39">
        <v>-1.64558535928558E-3</v>
      </c>
      <c r="E600" s="38">
        <v>113.48051940000001</v>
      </c>
      <c r="F600" s="38">
        <v>112.4829072</v>
      </c>
      <c r="G600" s="38">
        <v>114.4099188</v>
      </c>
      <c r="H600" s="3">
        <v>6878936</v>
      </c>
      <c r="I600" s="38">
        <v>780430729.945943</v>
      </c>
      <c r="J600" s="78">
        <v>15117633798.9725</v>
      </c>
    </row>
    <row r="601" spans="1:10" x14ac:dyDescent="0.3">
      <c r="A601" s="66">
        <v>44287</v>
      </c>
      <c r="B601" s="38">
        <v>112.5524278</v>
      </c>
      <c r="C601" s="40">
        <v>-0.75755959999997902</v>
      </c>
      <c r="D601" s="39">
        <v>-6.6857266281893498E-3</v>
      </c>
      <c r="E601" s="38">
        <v>114.3868294</v>
      </c>
      <c r="F601" s="38">
        <v>112.28066459999999</v>
      </c>
      <c r="G601" s="38">
        <v>114.3868294</v>
      </c>
      <c r="H601" s="3">
        <v>5720557</v>
      </c>
      <c r="I601" s="38">
        <v>647281179.28224599</v>
      </c>
      <c r="J601" s="78">
        <v>14410070731.344999</v>
      </c>
    </row>
    <row r="602" spans="1:10" x14ac:dyDescent="0.3">
      <c r="A602" s="66">
        <v>44291</v>
      </c>
      <c r="B602" s="38">
        <v>114.40205039999999</v>
      </c>
      <c r="C602" s="40">
        <v>1.8496226</v>
      </c>
      <c r="D602" s="39">
        <v>1.6433431389740301E-2</v>
      </c>
      <c r="E602" s="38">
        <v>112.691777</v>
      </c>
      <c r="F602" s="38">
        <v>112.691777</v>
      </c>
      <c r="G602" s="38">
        <v>114.8761856</v>
      </c>
      <c r="H602" s="3">
        <v>5508931</v>
      </c>
      <c r="I602" s="38">
        <v>628802001.40427101</v>
      </c>
      <c r="J602" s="78">
        <v>14994926140.1931</v>
      </c>
    </row>
    <row r="603" spans="1:10" x14ac:dyDescent="0.3">
      <c r="A603" s="66">
        <v>44292</v>
      </c>
      <c r="B603" s="38">
        <v>115.5038076</v>
      </c>
      <c r="C603" s="40">
        <v>1.10175719999999</v>
      </c>
      <c r="D603" s="39">
        <v>9.6305721457593304E-3</v>
      </c>
      <c r="E603" s="38">
        <v>114.0553784</v>
      </c>
      <c r="F603" s="38">
        <v>113.62590230000001</v>
      </c>
      <c r="G603" s="38">
        <v>115.9669681</v>
      </c>
      <c r="H603" s="3">
        <v>4670099</v>
      </c>
      <c r="I603" s="38">
        <v>538382511.99739504</v>
      </c>
      <c r="J603" s="78">
        <v>15452548895.497499</v>
      </c>
    </row>
    <row r="604" spans="1:10" x14ac:dyDescent="0.3">
      <c r="A604" s="66">
        <v>44293</v>
      </c>
      <c r="B604" s="38">
        <v>115.02948840000001</v>
      </c>
      <c r="C604" s="40">
        <v>-0.47431920000001099</v>
      </c>
      <c r="D604" s="39">
        <v>-4.1065243636176996E-3</v>
      </c>
      <c r="E604" s="38">
        <v>115.4085954</v>
      </c>
      <c r="F604" s="38">
        <v>114.8778456</v>
      </c>
      <c r="G604" s="38">
        <v>116.4616704</v>
      </c>
      <c r="H604" s="3">
        <v>6646002</v>
      </c>
      <c r="I604" s="38">
        <v>766176084.84121299</v>
      </c>
      <c r="J604" s="78">
        <v>14692795240.164801</v>
      </c>
    </row>
    <row r="605" spans="1:10" x14ac:dyDescent="0.3">
      <c r="A605" s="66">
        <v>44294</v>
      </c>
      <c r="B605" s="38">
        <v>112.2230232</v>
      </c>
      <c r="C605" s="40">
        <v>-2.8064651999999901</v>
      </c>
      <c r="D605" s="39">
        <v>-2.4397789115090902E-2</v>
      </c>
      <c r="E605" s="38">
        <v>115.2451872</v>
      </c>
      <c r="F605" s="38">
        <v>111.99216345000001</v>
      </c>
      <c r="G605" s="38">
        <v>115.2703719</v>
      </c>
      <c r="H605" s="3">
        <v>8748392</v>
      </c>
      <c r="I605" s="38">
        <v>988724225.07148099</v>
      </c>
      <c r="J605" s="78">
        <v>13652273182.7176</v>
      </c>
    </row>
    <row r="606" spans="1:10" x14ac:dyDescent="0.3">
      <c r="A606" s="66">
        <v>44295</v>
      </c>
      <c r="B606" s="38">
        <v>113.86197900000001</v>
      </c>
      <c r="C606" s="40">
        <v>1.63895579999999</v>
      </c>
      <c r="D606" s="39">
        <v>1.46044523954688E-2</v>
      </c>
      <c r="E606" s="38">
        <v>112.59264279999999</v>
      </c>
      <c r="F606" s="38">
        <v>112.22277</v>
      </c>
      <c r="G606" s="38">
        <v>113.90401</v>
      </c>
      <c r="H606" s="3">
        <v>6056769</v>
      </c>
      <c r="I606" s="38">
        <v>685158280.29532194</v>
      </c>
      <c r="J606" s="78">
        <v>14355808178.2763</v>
      </c>
    </row>
    <row r="607" spans="1:10" x14ac:dyDescent="0.3">
      <c r="A607" s="66">
        <v>44298</v>
      </c>
      <c r="B607" s="38">
        <v>114.736608</v>
      </c>
      <c r="C607" s="40">
        <v>0.87462899999999899</v>
      </c>
      <c r="D607" s="39">
        <v>7.6814842643829198E-3</v>
      </c>
      <c r="E607" s="38">
        <v>113.149575</v>
      </c>
      <c r="F607" s="38">
        <v>112.704534</v>
      </c>
      <c r="G607" s="38">
        <v>114.95493</v>
      </c>
      <c r="H607" s="3">
        <v>5638234</v>
      </c>
      <c r="I607" s="38">
        <v>643302719.98410296</v>
      </c>
      <c r="J607" s="78">
        <v>14983399466.788401</v>
      </c>
    </row>
    <row r="608" spans="1:10" x14ac:dyDescent="0.3">
      <c r="A608" s="66">
        <v>44299</v>
      </c>
      <c r="B608" s="38">
        <v>111.786334</v>
      </c>
      <c r="C608" s="40">
        <v>-2.9502740000000101</v>
      </c>
      <c r="D608" s="39">
        <v>-2.5713449712580001E-2</v>
      </c>
      <c r="E608" s="38">
        <v>113.51076</v>
      </c>
      <c r="F608" s="38">
        <v>111.66914</v>
      </c>
      <c r="G608" s="38">
        <v>113.83722899999999</v>
      </c>
      <c r="H608" s="3">
        <v>8778164</v>
      </c>
      <c r="I608" s="38">
        <v>985300468.30820704</v>
      </c>
      <c r="J608" s="78">
        <v>13951705240.455099</v>
      </c>
    </row>
    <row r="609" spans="1:10" x14ac:dyDescent="0.3">
      <c r="A609" s="66">
        <v>44300</v>
      </c>
      <c r="B609" s="38">
        <v>110.41858360000001</v>
      </c>
      <c r="C609" s="40">
        <v>-1.36775039999998</v>
      </c>
      <c r="D609" s="39">
        <v>-1.2235399006822901E-2</v>
      </c>
      <c r="E609" s="38">
        <v>111.4872044</v>
      </c>
      <c r="F609" s="38">
        <v>110.0512452</v>
      </c>
      <c r="G609" s="38">
        <v>112.02151480000001</v>
      </c>
      <c r="H609" s="3">
        <v>7354084</v>
      </c>
      <c r="I609" s="38">
        <v>814910747.78742003</v>
      </c>
      <c r="J609" s="78">
        <v>13099461056.114599</v>
      </c>
    </row>
    <row r="610" spans="1:10" x14ac:dyDescent="0.3">
      <c r="A610" s="66">
        <v>44301</v>
      </c>
      <c r="B610" s="38">
        <v>111.71737589999999</v>
      </c>
      <c r="C610" s="40">
        <v>1.2987922999999899</v>
      </c>
      <c r="D610" s="39">
        <v>1.1762443038619E-2</v>
      </c>
      <c r="E610" s="38">
        <v>111.15741</v>
      </c>
      <c r="F610" s="38">
        <v>110.8899636</v>
      </c>
      <c r="G610" s="38">
        <v>112.0516839</v>
      </c>
      <c r="H610" s="3">
        <v>6285030</v>
      </c>
      <c r="I610" s="38">
        <v>701253357.03826201</v>
      </c>
      <c r="J610" s="78">
        <v>13814992866.499599</v>
      </c>
    </row>
    <row r="611" spans="1:10" x14ac:dyDescent="0.3">
      <c r="A611" s="66">
        <v>44302</v>
      </c>
      <c r="B611" s="38">
        <v>112.0843812</v>
      </c>
      <c r="C611" s="40">
        <v>0.36700530000001702</v>
      </c>
      <c r="D611" s="39">
        <v>3.28512281141054E-3</v>
      </c>
      <c r="E611" s="38">
        <v>112.4181892</v>
      </c>
      <c r="F611" s="38">
        <v>111.6003596</v>
      </c>
      <c r="G611" s="38">
        <v>112.46826040000001</v>
      </c>
      <c r="H611" s="3">
        <v>6852498</v>
      </c>
      <c r="I611" s="38">
        <v>768163731.00843799</v>
      </c>
      <c r="J611" s="78">
        <v>14562494524.110901</v>
      </c>
    </row>
    <row r="612" spans="1:10" x14ac:dyDescent="0.3">
      <c r="A612" s="66">
        <v>44305</v>
      </c>
      <c r="B612" s="38">
        <v>110.1722985</v>
      </c>
      <c r="C612" s="40">
        <v>-1.91208270000003</v>
      </c>
      <c r="D612" s="39">
        <v>-1.70593144158789E-2</v>
      </c>
      <c r="E612" s="38">
        <v>111.610015</v>
      </c>
      <c r="F612" s="38">
        <v>109.8232575</v>
      </c>
      <c r="G612" s="38">
        <v>111.67649900000001</v>
      </c>
      <c r="H612" s="3">
        <v>5613592</v>
      </c>
      <c r="I612" s="38">
        <v>619688555.079175</v>
      </c>
      <c r="J612" s="78">
        <v>13882253967.8829</v>
      </c>
    </row>
    <row r="613" spans="1:10" x14ac:dyDescent="0.3">
      <c r="A613" s="66">
        <v>44306</v>
      </c>
      <c r="B613" s="38">
        <v>105.6347655</v>
      </c>
      <c r="C613" s="40">
        <v>-4.5375329999999803</v>
      </c>
      <c r="D613" s="39">
        <v>-4.1185788639963597E-2</v>
      </c>
      <c r="E613" s="38">
        <v>107.3467285</v>
      </c>
      <c r="F613" s="38">
        <v>104.462985</v>
      </c>
      <c r="G613" s="38">
        <v>107.953395</v>
      </c>
      <c r="H613" s="3">
        <v>13268678</v>
      </c>
      <c r="I613" s="38">
        <v>1404116435.47173</v>
      </c>
      <c r="J613" s="78">
        <v>12478137532.4112</v>
      </c>
    </row>
    <row r="614" spans="1:10" x14ac:dyDescent="0.3">
      <c r="A614" s="66">
        <v>44307</v>
      </c>
      <c r="B614" s="38">
        <v>107.953395</v>
      </c>
      <c r="C614" s="40">
        <v>2.3186295000000001</v>
      </c>
      <c r="D614" s="39">
        <v>2.1949492565494499E-2</v>
      </c>
      <c r="E614" s="38">
        <v>106.0336695</v>
      </c>
      <c r="F614" s="38">
        <v>105.85083849999999</v>
      </c>
      <c r="G614" s="38">
        <v>108.31074649999999</v>
      </c>
      <c r="H614" s="3">
        <v>7110855</v>
      </c>
      <c r="I614" s="38">
        <v>764528215.982072</v>
      </c>
      <c r="J614" s="78">
        <v>13242665748.393299</v>
      </c>
    </row>
    <row r="615" spans="1:10" x14ac:dyDescent="0.3">
      <c r="A615" s="66">
        <v>44308</v>
      </c>
      <c r="B615" s="38">
        <v>107.5152222</v>
      </c>
      <c r="C615" s="40">
        <v>-0.43817280000000403</v>
      </c>
      <c r="D615" s="39">
        <v>-4.0589070867109297E-3</v>
      </c>
      <c r="E615" s="38">
        <v>108.1061481</v>
      </c>
      <c r="F615" s="38">
        <v>106.5164742</v>
      </c>
      <c r="G615" s="38">
        <v>108.50564730000001</v>
      </c>
      <c r="H615" s="3">
        <v>6442917</v>
      </c>
      <c r="I615" s="38">
        <v>693124037.84835696</v>
      </c>
      <c r="J615" s="78">
        <v>12569300937.4603</v>
      </c>
    </row>
    <row r="616" spans="1:10" x14ac:dyDescent="0.3">
      <c r="A616" s="66">
        <v>44309</v>
      </c>
      <c r="B616" s="38">
        <v>107.6033369</v>
      </c>
      <c r="C616" s="40">
        <v>8.8114699999991303E-2</v>
      </c>
      <c r="D616" s="39">
        <v>8.1955557731239399E-4</v>
      </c>
      <c r="E616" s="38">
        <v>106.5619343</v>
      </c>
      <c r="F616" s="38">
        <v>106.173805204</v>
      </c>
      <c r="G616" s="38">
        <v>107.9835315</v>
      </c>
      <c r="H616" s="3">
        <v>7489517</v>
      </c>
      <c r="I616" s="38">
        <v>803561768.26790202</v>
      </c>
      <c r="J616" s="78">
        <v>13285572747.3981</v>
      </c>
    </row>
    <row r="617" spans="1:10" x14ac:dyDescent="0.3">
      <c r="A617" s="66">
        <v>44312</v>
      </c>
      <c r="B617" s="38">
        <v>108.913476</v>
      </c>
      <c r="C617" s="40">
        <v>1.3101391</v>
      </c>
      <c r="D617" s="39">
        <v>1.21756363486902E-2</v>
      </c>
      <c r="E617" s="38">
        <v>107.9948289</v>
      </c>
      <c r="F617" s="38">
        <v>107.02652519999999</v>
      </c>
      <c r="G617" s="38">
        <v>108.99623699999999</v>
      </c>
      <c r="H617" s="3">
        <v>8217807</v>
      </c>
      <c r="I617" s="38">
        <v>890186468.79596305</v>
      </c>
      <c r="J617" s="78">
        <v>14193440950.259199</v>
      </c>
    </row>
    <row r="618" spans="1:10" x14ac:dyDescent="0.3">
      <c r="A618" s="66">
        <v>44313</v>
      </c>
      <c r="B618" s="38">
        <v>109.27214429999999</v>
      </c>
      <c r="C618" s="40">
        <v>0.35866830000003302</v>
      </c>
      <c r="D618" s="39">
        <v>3.2931489579860001E-3</v>
      </c>
      <c r="E618" s="38">
        <v>109.18116000000001</v>
      </c>
      <c r="F618" s="38">
        <v>108.69315330000001</v>
      </c>
      <c r="G618" s="38">
        <v>109.8345927</v>
      </c>
      <c r="H618" s="3">
        <v>5833092</v>
      </c>
      <c r="I618" s="38">
        <v>637635194.39010704</v>
      </c>
      <c r="J618" s="78">
        <v>14822844185.566999</v>
      </c>
    </row>
    <row r="619" spans="1:10" x14ac:dyDescent="0.3">
      <c r="A619" s="66">
        <v>44314</v>
      </c>
      <c r="B619" s="38">
        <v>107.8200648</v>
      </c>
      <c r="C619" s="40">
        <v>-1.45207950000002</v>
      </c>
      <c r="D619" s="39">
        <v>-1.3288652010099E-2</v>
      </c>
      <c r="E619" s="38">
        <v>109.0986288</v>
      </c>
      <c r="F619" s="38">
        <v>107.5189836</v>
      </c>
      <c r="G619" s="38">
        <v>109.1563704</v>
      </c>
      <c r="H619" s="3">
        <v>8195648</v>
      </c>
      <c r="I619" s="38">
        <v>884461157.04116404</v>
      </c>
      <c r="J619" s="78">
        <v>13898061193.484699</v>
      </c>
    </row>
    <row r="620" spans="1:10" x14ac:dyDescent="0.3">
      <c r="A620" s="66">
        <v>44315</v>
      </c>
      <c r="B620" s="38">
        <v>109.9688172</v>
      </c>
      <c r="C620" s="40">
        <v>2.14875239999999</v>
      </c>
      <c r="D620" s="39">
        <v>1.99290586959468E-2</v>
      </c>
      <c r="E620" s="38">
        <v>108.7392394</v>
      </c>
      <c r="F620" s="38">
        <v>108.2936206</v>
      </c>
      <c r="G620" s="38">
        <v>110.6785064</v>
      </c>
      <c r="H620" s="3">
        <v>6612461</v>
      </c>
      <c r="I620" s="38">
        <v>725559123.20317101</v>
      </c>
      <c r="J620" s="78">
        <v>14629348835.752199</v>
      </c>
    </row>
    <row r="621" spans="1:10" x14ac:dyDescent="0.3">
      <c r="A621" s="66">
        <v>44316</v>
      </c>
      <c r="B621" s="38">
        <v>110.3517758</v>
      </c>
      <c r="C621" s="40">
        <v>0.38295860000000898</v>
      </c>
      <c r="D621" s="39">
        <v>3.4824290171596899E-3</v>
      </c>
      <c r="E621" s="38">
        <v>110.20199959999999</v>
      </c>
      <c r="F621" s="38">
        <v>109.87748449999999</v>
      </c>
      <c r="G621" s="38">
        <v>111.40020920000001</v>
      </c>
      <c r="H621" s="3">
        <v>5643809</v>
      </c>
      <c r="I621" s="38">
        <v>623731982.81297505</v>
      </c>
      <c r="J621" s="78">
        <v>14127406953.1569</v>
      </c>
    </row>
    <row r="622" spans="1:10" x14ac:dyDescent="0.3">
      <c r="A622" s="66">
        <v>44319</v>
      </c>
      <c r="B622" s="38">
        <v>110.2978336</v>
      </c>
      <c r="C622" s="40">
        <v>-5.3942200000008697E-2</v>
      </c>
      <c r="D622" s="39">
        <v>-4.8882040736501395E-4</v>
      </c>
      <c r="E622" s="38">
        <v>110.57973440000001</v>
      </c>
      <c r="F622" s="38">
        <v>109.93302079999999</v>
      </c>
      <c r="G622" s="38">
        <v>111.475184</v>
      </c>
      <c r="H622" s="3">
        <v>5052987</v>
      </c>
      <c r="I622" s="38">
        <v>558601821.308851</v>
      </c>
      <c r="J622" s="78">
        <v>14635583461.517799</v>
      </c>
    </row>
    <row r="623" spans="1:10" x14ac:dyDescent="0.3">
      <c r="A623" s="66">
        <v>44320</v>
      </c>
      <c r="B623" s="38">
        <v>109.50616650000001</v>
      </c>
      <c r="C623" s="40">
        <v>-0.79166709999998397</v>
      </c>
      <c r="D623" s="39">
        <v>-7.1775398859691098E-3</v>
      </c>
      <c r="E623" s="38">
        <v>110.0722189</v>
      </c>
      <c r="F623" s="38">
        <v>108.61130425</v>
      </c>
      <c r="G623" s="38">
        <v>110.3718937</v>
      </c>
      <c r="H623" s="3">
        <v>6129539</v>
      </c>
      <c r="I623" s="38">
        <v>669908976.30331194</v>
      </c>
      <c r="J623" s="78">
        <v>14024102434.4349</v>
      </c>
    </row>
    <row r="624" spans="1:10" x14ac:dyDescent="0.3">
      <c r="A624" s="66">
        <v>44321</v>
      </c>
      <c r="B624" s="38">
        <v>110.1296079</v>
      </c>
      <c r="C624" s="40">
        <v>0.62344140000000403</v>
      </c>
      <c r="D624" s="39">
        <v>5.6932081537162003E-3</v>
      </c>
      <c r="E624" s="38">
        <v>110.537773</v>
      </c>
      <c r="F624" s="38">
        <v>110.02131919999999</v>
      </c>
      <c r="G624" s="38">
        <v>111.79975285</v>
      </c>
      <c r="H624" s="3">
        <v>6234242</v>
      </c>
      <c r="I624" s="38">
        <v>690159986.27543497</v>
      </c>
      <c r="J624" s="78">
        <v>14723696844.461599</v>
      </c>
    </row>
    <row r="625" spans="1:10" x14ac:dyDescent="0.3">
      <c r="A625" s="66">
        <v>44322</v>
      </c>
      <c r="B625" s="38">
        <v>110.6511959</v>
      </c>
      <c r="C625" s="40">
        <v>0.52158800000000805</v>
      </c>
      <c r="D625" s="39">
        <v>4.7361287300107498E-3</v>
      </c>
      <c r="E625" s="38">
        <v>109.913466</v>
      </c>
      <c r="F625" s="38">
        <v>109.3663854</v>
      </c>
      <c r="G625" s="38">
        <v>110.9413144</v>
      </c>
      <c r="H625" s="3">
        <v>5200987</v>
      </c>
      <c r="I625" s="38">
        <v>573885219.52472198</v>
      </c>
      <c r="J625" s="78">
        <v>15225465132.0599</v>
      </c>
    </row>
    <row r="626" spans="1:10" x14ac:dyDescent="0.3">
      <c r="A626" s="66">
        <v>44323</v>
      </c>
      <c r="B626" s="38">
        <v>113.3032477</v>
      </c>
      <c r="C626" s="40">
        <v>2.6520517999999802</v>
      </c>
      <c r="D626" s="39">
        <v>2.3967674080962901E-2</v>
      </c>
      <c r="E626" s="38">
        <v>110.99294999999999</v>
      </c>
      <c r="F626" s="38">
        <v>110.76274239999999</v>
      </c>
      <c r="G626" s="38">
        <v>114.57761120000001</v>
      </c>
      <c r="H626" s="3">
        <v>10566670</v>
      </c>
      <c r="I626" s="38">
        <v>1197952010.9449401</v>
      </c>
      <c r="J626" s="78">
        <v>16299616446.9219</v>
      </c>
    </row>
    <row r="627" spans="1:10" x14ac:dyDescent="0.3">
      <c r="A627" s="66">
        <v>44326</v>
      </c>
      <c r="B627" s="38">
        <v>112.457708</v>
      </c>
      <c r="C627" s="40">
        <v>-0.84553969999998901</v>
      </c>
      <c r="D627" s="39">
        <v>-7.4626254512913598E-3</v>
      </c>
      <c r="E627" s="38">
        <v>113.77686</v>
      </c>
      <c r="F627" s="38">
        <v>112.37526099999999</v>
      </c>
      <c r="G627" s="38">
        <v>114.518883</v>
      </c>
      <c r="H627" s="3">
        <v>5669327</v>
      </c>
      <c r="I627" s="38">
        <v>642011136.10544395</v>
      </c>
      <c r="J627" s="78">
        <v>15703203079.924999</v>
      </c>
    </row>
    <row r="628" spans="1:10" x14ac:dyDescent="0.3">
      <c r="A628" s="66">
        <v>44327</v>
      </c>
      <c r="B628" s="38">
        <v>112.8936384</v>
      </c>
      <c r="C628" s="40">
        <v>0.43593040000000399</v>
      </c>
      <c r="D628" s="39">
        <v>3.8763941374298999E-3</v>
      </c>
      <c r="E628" s="38">
        <v>113.93102159999999</v>
      </c>
      <c r="F628" s="38">
        <v>111.1564332</v>
      </c>
      <c r="G628" s="38">
        <v>113.93102159999999</v>
      </c>
      <c r="H628" s="3">
        <v>8045369</v>
      </c>
      <c r="I628" s="38">
        <v>906095245.51421201</v>
      </c>
      <c r="J628" s="78">
        <v>16587394940.7897</v>
      </c>
    </row>
    <row r="629" spans="1:10" x14ac:dyDescent="0.3">
      <c r="A629" s="66">
        <v>44328</v>
      </c>
      <c r="B629" s="38">
        <v>110.5229523</v>
      </c>
      <c r="C629" s="40">
        <v>-2.3706861000000301</v>
      </c>
      <c r="D629" s="39">
        <v>-2.09992886543377E-2</v>
      </c>
      <c r="E629" s="38">
        <v>112.2049494</v>
      </c>
      <c r="F629" s="38">
        <v>110.48152380000001</v>
      </c>
      <c r="G629" s="38">
        <v>113.36494740000001</v>
      </c>
      <c r="H629" s="3">
        <v>5865117</v>
      </c>
      <c r="I629" s="38">
        <v>653789057.98460305</v>
      </c>
      <c r="J629" s="78">
        <v>16039377421.743999</v>
      </c>
    </row>
    <row r="630" spans="1:10" x14ac:dyDescent="0.3">
      <c r="A630" s="66">
        <v>44329</v>
      </c>
      <c r="B630" s="38">
        <v>110.6223995</v>
      </c>
      <c r="C630" s="40">
        <v>9.9447200000014405E-2</v>
      </c>
      <c r="D630" s="39">
        <v>8.9978776290808901E-4</v>
      </c>
      <c r="E630" s="38">
        <v>110.696915</v>
      </c>
      <c r="F630" s="38">
        <v>109.69509549999999</v>
      </c>
      <c r="G630" s="38">
        <v>111.79808850000001</v>
      </c>
      <c r="H630" s="3">
        <v>6284732</v>
      </c>
      <c r="I630" s="38">
        <v>696837335.80418897</v>
      </c>
      <c r="J630" s="78">
        <v>16724212857.888</v>
      </c>
    </row>
    <row r="631" spans="1:10" x14ac:dyDescent="0.3">
      <c r="A631" s="66">
        <v>44330</v>
      </c>
      <c r="B631" s="38">
        <v>111.9682596</v>
      </c>
      <c r="C631" s="40">
        <v>1.3458601000000101</v>
      </c>
      <c r="D631" s="39">
        <v>1.2166253001951999E-2</v>
      </c>
      <c r="E631" s="38">
        <v>110.6585448</v>
      </c>
      <c r="F631" s="38">
        <v>110.41966600000001</v>
      </c>
      <c r="G631" s="38">
        <v>112.5860496</v>
      </c>
      <c r="H631" s="3">
        <v>4367939</v>
      </c>
      <c r="I631" s="38">
        <v>488380358.546597</v>
      </c>
      <c r="J631" s="78">
        <v>17127149143.255199</v>
      </c>
    </row>
    <row r="632" spans="1:10" x14ac:dyDescent="0.3">
      <c r="A632" s="66">
        <v>44333</v>
      </c>
      <c r="B632" s="38">
        <v>112.2627018</v>
      </c>
      <c r="C632" s="40">
        <v>0.29444219999999199</v>
      </c>
      <c r="D632" s="39">
        <v>2.6296934600204499E-3</v>
      </c>
      <c r="E632" s="38">
        <v>112.1968634</v>
      </c>
      <c r="F632" s="38">
        <v>111.51379</v>
      </c>
      <c r="G632" s="38">
        <v>112.8058686</v>
      </c>
      <c r="H632" s="3">
        <v>3934280</v>
      </c>
      <c r="I632" s="38">
        <v>440968768.33980203</v>
      </c>
      <c r="J632" s="78">
        <v>17552731505.575901</v>
      </c>
    </row>
    <row r="633" spans="1:10" x14ac:dyDescent="0.3">
      <c r="A633" s="66">
        <v>44334</v>
      </c>
      <c r="B633" s="38">
        <v>110.9328148</v>
      </c>
      <c r="C633" s="40">
        <v>-1.329887</v>
      </c>
      <c r="D633" s="39">
        <v>-1.1846205183706E-2</v>
      </c>
      <c r="E633" s="38">
        <v>111.6529452</v>
      </c>
      <c r="F633" s="38">
        <v>110.8427985</v>
      </c>
      <c r="G633" s="38">
        <v>112.4958251</v>
      </c>
      <c r="H633" s="3">
        <v>5664910</v>
      </c>
      <c r="I633" s="38">
        <v>631405845.52013099</v>
      </c>
      <c r="J633" s="78">
        <v>16822149250.5429</v>
      </c>
    </row>
    <row r="634" spans="1:10" x14ac:dyDescent="0.3">
      <c r="A634" s="66">
        <v>44335</v>
      </c>
      <c r="B634" s="38">
        <v>109.23461760000001</v>
      </c>
      <c r="C634" s="40">
        <v>-1.6981972000000001</v>
      </c>
      <c r="D634" s="39">
        <v>-1.5308339584293999E-2</v>
      </c>
      <c r="E634" s="38">
        <v>109.66182879999999</v>
      </c>
      <c r="F634" s="38">
        <v>108.4130576</v>
      </c>
      <c r="G634" s="38">
        <v>110.0643932</v>
      </c>
      <c r="H634" s="3">
        <v>5582288</v>
      </c>
      <c r="I634" s="38">
        <v>609875009.98877394</v>
      </c>
      <c r="J634" s="78">
        <v>16278672322.1096</v>
      </c>
    </row>
    <row r="635" spans="1:10" x14ac:dyDescent="0.3">
      <c r="A635" s="66">
        <v>44336</v>
      </c>
      <c r="B635" s="38">
        <v>109.0055311</v>
      </c>
      <c r="C635" s="40">
        <v>-0.229086499999994</v>
      </c>
      <c r="D635" s="39">
        <v>-2.0971968871523199E-3</v>
      </c>
      <c r="E635" s="38">
        <v>109.4226754</v>
      </c>
      <c r="F635" s="38">
        <v>108.12216669999999</v>
      </c>
      <c r="G635" s="38">
        <v>109.77438530000001</v>
      </c>
      <c r="H635" s="3">
        <v>4934804</v>
      </c>
      <c r="I635" s="38">
        <v>537706396.73460698</v>
      </c>
      <c r="J635" s="78">
        <v>16744452650.718599</v>
      </c>
    </row>
    <row r="636" spans="1:10" x14ac:dyDescent="0.3">
      <c r="A636" s="66">
        <v>44337</v>
      </c>
      <c r="B636" s="38">
        <v>108.9257994</v>
      </c>
      <c r="C636" s="40">
        <v>-7.9731700000010605E-2</v>
      </c>
      <c r="D636" s="39">
        <v>-7.3144636969720304E-4</v>
      </c>
      <c r="E636" s="38">
        <v>109.88647469999999</v>
      </c>
      <c r="F636" s="38">
        <v>108.7205269</v>
      </c>
      <c r="G636" s="38">
        <v>110.16564529999999</v>
      </c>
      <c r="H636" s="3">
        <v>5329741</v>
      </c>
      <c r="I636" s="38">
        <v>581800670.97570395</v>
      </c>
      <c r="J636" s="78">
        <v>16227342687.2316</v>
      </c>
    </row>
    <row r="637" spans="1:10" x14ac:dyDescent="0.3">
      <c r="A637" s="66">
        <v>44340</v>
      </c>
      <c r="B637" s="38">
        <v>109.7509002</v>
      </c>
      <c r="C637" s="40">
        <v>0.82510080000000097</v>
      </c>
      <c r="D637" s="39">
        <v>7.5748886356119E-3</v>
      </c>
      <c r="E637" s="38">
        <v>108.964977</v>
      </c>
      <c r="F637" s="38">
        <v>108.72756269999999</v>
      </c>
      <c r="G637" s="38">
        <v>109.9883145</v>
      </c>
      <c r="H637" s="3">
        <v>4313241</v>
      </c>
      <c r="I637" s="38">
        <v>472475458.61772901</v>
      </c>
      <c r="J637" s="78">
        <v>16651991270.229</v>
      </c>
    </row>
    <row r="638" spans="1:10" x14ac:dyDescent="0.3">
      <c r="A638" s="66">
        <v>44341</v>
      </c>
      <c r="B638" s="38">
        <v>109.64944560000001</v>
      </c>
      <c r="C638" s="40">
        <v>-0.101454600000011</v>
      </c>
      <c r="D638" s="39">
        <v>-9.2440790749897595E-4</v>
      </c>
      <c r="E638" s="38">
        <v>110.1555702</v>
      </c>
      <c r="F638" s="38">
        <v>109.2657705</v>
      </c>
      <c r="G638" s="38">
        <v>110.3433261</v>
      </c>
      <c r="H638" s="3">
        <v>4885772</v>
      </c>
      <c r="I638" s="38">
        <v>535534635.32632297</v>
      </c>
      <c r="J638" s="78">
        <v>17139929609.6457</v>
      </c>
    </row>
    <row r="639" spans="1:10" x14ac:dyDescent="0.3">
      <c r="A639" s="66">
        <v>44342</v>
      </c>
      <c r="B639" s="38">
        <v>112.2963426</v>
      </c>
      <c r="C639" s="40">
        <v>2.6468970000000001</v>
      </c>
      <c r="D639" s="39">
        <v>2.4139629576020401E-2</v>
      </c>
      <c r="E639" s="38">
        <v>110.90996800000001</v>
      </c>
      <c r="F639" s="38">
        <v>110.74590000000001</v>
      </c>
      <c r="G639" s="38">
        <v>113.1412928</v>
      </c>
      <c r="H639" s="3">
        <v>6781520</v>
      </c>
      <c r="I639" s="38">
        <v>761183272.56847799</v>
      </c>
      <c r="J639" s="78">
        <v>17985308143.609299</v>
      </c>
    </row>
    <row r="640" spans="1:10" x14ac:dyDescent="0.3">
      <c r="A640" s="66">
        <v>44343</v>
      </c>
      <c r="B640" s="38">
        <v>112.0078776</v>
      </c>
      <c r="C640" s="40">
        <v>-0.28846499999998798</v>
      </c>
      <c r="D640" s="39">
        <v>-2.5687835714071402E-3</v>
      </c>
      <c r="E640" s="38">
        <v>112.8198855</v>
      </c>
      <c r="F640" s="38">
        <v>111.9258566</v>
      </c>
      <c r="G640" s="38">
        <v>113.4432451</v>
      </c>
      <c r="H640" s="3">
        <v>12882609</v>
      </c>
      <c r="I640" s="38">
        <v>1446245484.70169</v>
      </c>
      <c r="J640" s="78">
        <v>16536212511.3363</v>
      </c>
    </row>
    <row r="641" spans="1:10" x14ac:dyDescent="0.3">
      <c r="A641" s="66">
        <v>44344</v>
      </c>
      <c r="B641" s="38">
        <v>111.95314860000001</v>
      </c>
      <c r="C641" s="40">
        <v>-5.4728999999994699E-2</v>
      </c>
      <c r="D641" s="39">
        <v>-4.8861741845909897E-4</v>
      </c>
      <c r="E641" s="38">
        <v>111.7726584</v>
      </c>
      <c r="F641" s="38">
        <v>111.64959690000001</v>
      </c>
      <c r="G641" s="38">
        <v>112.68741555</v>
      </c>
      <c r="H641" s="3">
        <v>4154634</v>
      </c>
      <c r="I641" s="38">
        <v>466014872.64694202</v>
      </c>
      <c r="J641" s="78">
        <v>16074229828.619101</v>
      </c>
    </row>
    <row r="642" spans="1:10" x14ac:dyDescent="0.3">
      <c r="A642" s="66">
        <v>44348</v>
      </c>
      <c r="B642" s="38">
        <v>110.1542743</v>
      </c>
      <c r="C642" s="40">
        <v>-1.79887430000001</v>
      </c>
      <c r="D642" s="39">
        <v>-1.6068099222713701E-2</v>
      </c>
      <c r="E642" s="38">
        <v>112.8895005</v>
      </c>
      <c r="F642" s="38">
        <v>109.9085953</v>
      </c>
      <c r="G642" s="38">
        <v>113.0532865</v>
      </c>
      <c r="H642" s="3">
        <v>5577919</v>
      </c>
      <c r="I642" s="38">
        <v>617239179.53259504</v>
      </c>
      <c r="J642" s="78">
        <v>15427993123.280701</v>
      </c>
    </row>
    <row r="643" spans="1:10" x14ac:dyDescent="0.3">
      <c r="A643" s="66">
        <v>44349</v>
      </c>
      <c r="B643" s="38">
        <v>109.8946219</v>
      </c>
      <c r="C643" s="40">
        <v>-0.259652400000007</v>
      </c>
      <c r="D643" s="39">
        <v>-2.3571704470845699E-3</v>
      </c>
      <c r="E643" s="38">
        <v>110.23863129999999</v>
      </c>
      <c r="F643" s="38">
        <v>109.3704171</v>
      </c>
      <c r="G643" s="38">
        <v>110.9757943</v>
      </c>
      <c r="H643" s="3">
        <v>5226155</v>
      </c>
      <c r="I643" s="38">
        <v>575031912.17413294</v>
      </c>
      <c r="J643" s="78">
        <v>14855598700.314699</v>
      </c>
    </row>
    <row r="644" spans="1:10" x14ac:dyDescent="0.3">
      <c r="A644" s="66">
        <v>44350</v>
      </c>
      <c r="B644" s="38">
        <v>110.6647577</v>
      </c>
      <c r="C644" s="40">
        <v>0.77013580000000603</v>
      </c>
      <c r="D644" s="39">
        <v>7.00794803862923E-3</v>
      </c>
      <c r="E644" s="38">
        <v>109.86469200000001</v>
      </c>
      <c r="F644" s="38">
        <v>109.2955731</v>
      </c>
      <c r="G644" s="38">
        <v>111.09365889999999</v>
      </c>
      <c r="H644" s="3">
        <v>5027442</v>
      </c>
      <c r="I644" s="38">
        <v>555205658.48437595</v>
      </c>
      <c r="J644" s="78">
        <v>14404500305.6049</v>
      </c>
    </row>
    <row r="645" spans="1:10" x14ac:dyDescent="0.3">
      <c r="A645" s="66">
        <v>44351</v>
      </c>
      <c r="B645" s="38">
        <v>109.93829220000001</v>
      </c>
      <c r="C645" s="40">
        <v>-0.726465499999989</v>
      </c>
      <c r="D645" s="39">
        <v>-6.5645605258483203E-3</v>
      </c>
      <c r="E645" s="38">
        <v>110.563035</v>
      </c>
      <c r="F645" s="38">
        <v>108.73812839999999</v>
      </c>
      <c r="G645" s="38">
        <v>110.924645997</v>
      </c>
      <c r="H645" s="3">
        <v>5217054</v>
      </c>
      <c r="I645" s="38">
        <v>571726865.06175804</v>
      </c>
      <c r="J645" s="78">
        <v>13784223458.3053</v>
      </c>
    </row>
    <row r="646" spans="1:10" x14ac:dyDescent="0.3">
      <c r="A646" s="66">
        <v>44354</v>
      </c>
      <c r="B646" s="38">
        <v>109.8939195</v>
      </c>
      <c r="C646" s="40">
        <v>-4.4372700000025099E-2</v>
      </c>
      <c r="D646" s="39">
        <v>-4.0361460153758098E-4</v>
      </c>
      <c r="E646" s="38">
        <v>109.93494</v>
      </c>
      <c r="F646" s="38">
        <v>109.47961245</v>
      </c>
      <c r="G646" s="38">
        <v>110.922385476</v>
      </c>
      <c r="H646" s="3">
        <v>3764986</v>
      </c>
      <c r="I646" s="38">
        <v>414059460.88852501</v>
      </c>
      <c r="J646" s="78">
        <v>14171117922.779499</v>
      </c>
    </row>
    <row r="647" spans="1:10" x14ac:dyDescent="0.3">
      <c r="A647" s="66">
        <v>44355</v>
      </c>
      <c r="B647" s="38">
        <v>109.56436050000001</v>
      </c>
      <c r="C647" s="40">
        <v>-0.329558999999989</v>
      </c>
      <c r="D647" s="39">
        <v>-2.9988829363756498E-3</v>
      </c>
      <c r="E647" s="38">
        <v>110.66534470000001</v>
      </c>
      <c r="F647" s="38">
        <v>108.79169964800001</v>
      </c>
      <c r="G647" s="38">
        <v>110.68999359999999</v>
      </c>
      <c r="H647" s="3">
        <v>4915234</v>
      </c>
      <c r="I647" s="38">
        <v>538424078.90703297</v>
      </c>
      <c r="J647" s="78">
        <v>13653767165.584499</v>
      </c>
    </row>
    <row r="648" spans="1:10" x14ac:dyDescent="0.3">
      <c r="A648" s="66">
        <v>44356</v>
      </c>
      <c r="B648" s="38">
        <v>108.26041600000001</v>
      </c>
      <c r="C648" s="40">
        <v>-1.3039444999999901</v>
      </c>
      <c r="D648" s="39">
        <v>-1.19011738310651E-2</v>
      </c>
      <c r="E648" s="38">
        <v>109.72206300000001</v>
      </c>
      <c r="F648" s="38">
        <v>107.9401675</v>
      </c>
      <c r="G648" s="38">
        <v>110.773135</v>
      </c>
      <c r="H648" s="3">
        <v>6448442</v>
      </c>
      <c r="I648" s="38">
        <v>700127340.54381704</v>
      </c>
      <c r="J648" s="78">
        <v>12945663231.879</v>
      </c>
    </row>
    <row r="649" spans="1:10" x14ac:dyDescent="0.3">
      <c r="A649" s="66">
        <v>44357</v>
      </c>
      <c r="B649" s="38">
        <v>107.6341248</v>
      </c>
      <c r="C649" s="40">
        <v>-0.62629120000001104</v>
      </c>
      <c r="D649" s="39">
        <v>-5.7850433532419801E-3</v>
      </c>
      <c r="E649" s="38">
        <v>108.06144</v>
      </c>
      <c r="F649" s="38">
        <v>106.9849344</v>
      </c>
      <c r="G649" s="38">
        <v>108.94072319999999</v>
      </c>
      <c r="H649" s="3">
        <v>6584125</v>
      </c>
      <c r="I649" s="38">
        <v>708717301.20066905</v>
      </c>
      <c r="J649" s="78">
        <v>12246562754.122801</v>
      </c>
    </row>
    <row r="650" spans="1:10" x14ac:dyDescent="0.3">
      <c r="A650" s="66">
        <v>44358</v>
      </c>
      <c r="B650" s="38">
        <v>108.9877176</v>
      </c>
      <c r="C650" s="40">
        <v>1.3535927999999999</v>
      </c>
      <c r="D650" s="39">
        <v>1.2575870361887301E-2</v>
      </c>
      <c r="E650" s="38">
        <v>108.62426000000001</v>
      </c>
      <c r="F650" s="38">
        <v>107.82300119999999</v>
      </c>
      <c r="G650" s="38">
        <v>109.0290196</v>
      </c>
      <c r="H650" s="3">
        <v>5414527</v>
      </c>
      <c r="I650" s="38">
        <v>587404897.84995794</v>
      </c>
      <c r="J650" s="78">
        <v>12897751832.983801</v>
      </c>
    </row>
    <row r="651" spans="1:10" x14ac:dyDescent="0.3">
      <c r="A651" s="66">
        <v>44361</v>
      </c>
      <c r="B651" s="38">
        <v>108.4008992</v>
      </c>
      <c r="C651" s="40">
        <v>-0.58681839999998398</v>
      </c>
      <c r="D651" s="39">
        <v>-5.38426175831747E-3</v>
      </c>
      <c r="E651" s="38">
        <v>108.68147399999999</v>
      </c>
      <c r="F651" s="38">
        <v>107.3817525</v>
      </c>
      <c r="G651" s="38">
        <v>108.97030100000001</v>
      </c>
      <c r="H651" s="3">
        <v>5743631</v>
      </c>
      <c r="I651" s="38">
        <v>620017332.25808203</v>
      </c>
      <c r="J651" s="78">
        <v>12264931057.1842</v>
      </c>
    </row>
    <row r="652" spans="1:10" x14ac:dyDescent="0.3">
      <c r="A652" s="66">
        <v>44362</v>
      </c>
      <c r="B652" s="38">
        <v>107.46449490000001</v>
      </c>
      <c r="C652" s="40">
        <v>-0.93640430000000696</v>
      </c>
      <c r="D652" s="39">
        <v>-8.6383443948406507E-3</v>
      </c>
      <c r="E652" s="38">
        <v>108.49550739999999</v>
      </c>
      <c r="F652" s="38">
        <v>107.0850823</v>
      </c>
      <c r="G652" s="38">
        <v>108.6687175</v>
      </c>
      <c r="H652" s="3">
        <v>5168054</v>
      </c>
      <c r="I652" s="38">
        <v>555470079.07920599</v>
      </c>
      <c r="J652" s="78">
        <v>11703367304.013901</v>
      </c>
    </row>
    <row r="653" spans="1:10" x14ac:dyDescent="0.3">
      <c r="A653" s="66">
        <v>44363</v>
      </c>
      <c r="B653" s="38">
        <v>108.721</v>
      </c>
      <c r="C653" s="40">
        <v>1.2565051</v>
      </c>
      <c r="D653" s="39">
        <v>1.16922812615388E-2</v>
      </c>
      <c r="E653" s="38">
        <v>108.637625</v>
      </c>
      <c r="F653" s="38">
        <v>108.054</v>
      </c>
      <c r="G653" s="38">
        <v>109.364655</v>
      </c>
      <c r="H653" s="3">
        <v>7915479</v>
      </c>
      <c r="I653" s="38">
        <v>860903857.91396797</v>
      </c>
      <c r="J653" s="78">
        <v>12691122320.010201</v>
      </c>
    </row>
    <row r="654" spans="1:10" x14ac:dyDescent="0.3">
      <c r="A654" s="66">
        <v>44364</v>
      </c>
      <c r="B654" s="38">
        <v>108.28119719999999</v>
      </c>
      <c r="C654" s="40">
        <v>-0.43980280000000999</v>
      </c>
      <c r="D654" s="39">
        <v>-4.0452424094702E-3</v>
      </c>
      <c r="E654" s="38">
        <v>108.5499684</v>
      </c>
      <c r="F654" s="38">
        <v>107.3908926</v>
      </c>
      <c r="G654" s="38">
        <v>109.0875108</v>
      </c>
      <c r="H654" s="3">
        <v>8568107</v>
      </c>
      <c r="I654" s="38">
        <v>927896739.09234297</v>
      </c>
      <c r="J654" s="78">
        <v>11856991474.1607</v>
      </c>
    </row>
    <row r="655" spans="1:10" x14ac:dyDescent="0.3">
      <c r="A655" s="66">
        <v>44365</v>
      </c>
      <c r="B655" s="38">
        <v>108.27145969999999</v>
      </c>
      <c r="C655" s="40">
        <v>-9.7374999999999493E-3</v>
      </c>
      <c r="D655" s="39">
        <v>-8.9927893778403401E-5</v>
      </c>
      <c r="E655" s="38">
        <v>106.81277559999999</v>
      </c>
      <c r="F655" s="38">
        <v>106.81277559999999</v>
      </c>
      <c r="G655" s="38">
        <v>108.79422510000001</v>
      </c>
      <c r="H655" s="3">
        <v>9784780</v>
      </c>
      <c r="I655" s="38">
        <v>1057529188.5280499</v>
      </c>
      <c r="J655" s="78">
        <v>10845483635.784201</v>
      </c>
    </row>
    <row r="656" spans="1:10" x14ac:dyDescent="0.3">
      <c r="A656" s="66">
        <v>44368</v>
      </c>
      <c r="B656" s="38">
        <v>109.1735424</v>
      </c>
      <c r="C656" s="40">
        <v>0.902082700000022</v>
      </c>
      <c r="D656" s="39">
        <v>8.3316757943369905E-3</v>
      </c>
      <c r="E656" s="38">
        <v>108.4685472</v>
      </c>
      <c r="F656" s="38">
        <v>108.015336</v>
      </c>
      <c r="G656" s="38">
        <v>109.7484492</v>
      </c>
      <c r="H656" s="3">
        <v>6288511</v>
      </c>
      <c r="I656" s="38">
        <v>686686949.02805102</v>
      </c>
      <c r="J656" s="78">
        <v>11482134493.2255</v>
      </c>
    </row>
    <row r="657" spans="1:10" x14ac:dyDescent="0.3">
      <c r="A657" s="66">
        <v>44369</v>
      </c>
      <c r="B657" s="38">
        <v>110.9731968</v>
      </c>
      <c r="C657" s="40">
        <v>1.7996543999999699</v>
      </c>
      <c r="D657" s="39">
        <v>1.64843455697922E-2</v>
      </c>
      <c r="E657" s="38">
        <v>109.5910578</v>
      </c>
      <c r="F657" s="38">
        <v>109.00469579999999</v>
      </c>
      <c r="G657" s="38">
        <v>111.1491054</v>
      </c>
      <c r="H657" s="3">
        <v>6043753</v>
      </c>
      <c r="I657" s="38">
        <v>667673573.25373399</v>
      </c>
      <c r="J657" s="78">
        <v>12127644953.002199</v>
      </c>
    </row>
    <row r="658" spans="1:10" x14ac:dyDescent="0.3">
      <c r="A658" s="66">
        <v>44370</v>
      </c>
      <c r="B658" s="38">
        <v>111.61366700000001</v>
      </c>
      <c r="C658" s="40">
        <v>0.64047020000002397</v>
      </c>
      <c r="D658" s="39">
        <v>5.7713954222144599E-3</v>
      </c>
      <c r="E658" s="38">
        <v>111.3704817</v>
      </c>
      <c r="F658" s="38">
        <v>110.87069398</v>
      </c>
      <c r="G658" s="38">
        <v>112.116809</v>
      </c>
      <c r="H658" s="3">
        <v>4565993</v>
      </c>
      <c r="I658" s="38">
        <v>509739749.30738097</v>
      </c>
      <c r="J658" s="78">
        <v>12650559686.0825</v>
      </c>
    </row>
    <row r="659" spans="1:10" x14ac:dyDescent="0.3">
      <c r="A659" s="66">
        <v>44371</v>
      </c>
      <c r="B659" s="38">
        <v>111.986192</v>
      </c>
      <c r="C659" s="40">
        <v>0.37252499999998201</v>
      </c>
      <c r="D659" s="39">
        <v>3.33762889449714E-3</v>
      </c>
      <c r="E659" s="38">
        <v>112.237658</v>
      </c>
      <c r="F659" s="38">
        <v>111.399438</v>
      </c>
      <c r="G659" s="38">
        <v>113.0046293</v>
      </c>
      <c r="H659" s="3">
        <v>11420506</v>
      </c>
      <c r="I659" s="38">
        <v>1321538015.6121199</v>
      </c>
      <c r="J659" s="78">
        <v>13966817646.493401</v>
      </c>
    </row>
    <row r="660" spans="1:10" x14ac:dyDescent="0.3">
      <c r="A660" s="66">
        <v>44372</v>
      </c>
      <c r="B660" s="38">
        <v>129.34684350000001</v>
      </c>
      <c r="C660" s="40">
        <v>17.360651499999999</v>
      </c>
      <c r="D660" s="39">
        <v>0.15502492932343001</v>
      </c>
      <c r="E660" s="38">
        <v>127.72110410000001</v>
      </c>
      <c r="F660" s="38">
        <v>126.1037448</v>
      </c>
      <c r="G660" s="38">
        <v>129.54796590000001</v>
      </c>
      <c r="H660" s="3">
        <v>46285443</v>
      </c>
      <c r="I660" s="38">
        <v>5925265026.28055</v>
      </c>
      <c r="J660" s="78">
        <v>19888583553.562099</v>
      </c>
    </row>
    <row r="661" spans="1:10" x14ac:dyDescent="0.3">
      <c r="A661" s="66">
        <v>44375</v>
      </c>
      <c r="B661" s="38">
        <v>127.7751904</v>
      </c>
      <c r="C661" s="40">
        <v>-1.57165309999999</v>
      </c>
      <c r="D661" s="39">
        <v>-1.21506876972996E-2</v>
      </c>
      <c r="E661" s="38">
        <v>129.08179152</v>
      </c>
      <c r="F661" s="38">
        <v>127.0623464</v>
      </c>
      <c r="G661" s="38">
        <v>129.19249199999999</v>
      </c>
      <c r="H661" s="3">
        <v>13133259</v>
      </c>
      <c r="I661" s="38">
        <v>1679037624.2314401</v>
      </c>
      <c r="J661" s="78">
        <v>18224497788.662498</v>
      </c>
    </row>
    <row r="662" spans="1:10" x14ac:dyDescent="0.3">
      <c r="A662" s="66">
        <v>44376</v>
      </c>
      <c r="B662" s="38">
        <v>131.1056055</v>
      </c>
      <c r="C662" s="40">
        <v>3.3304150999999802</v>
      </c>
      <c r="D662" s="39">
        <v>2.60646459580622E-2</v>
      </c>
      <c r="E662" s="38">
        <v>128.84414939999999</v>
      </c>
      <c r="F662" s="38">
        <v>128.54990789999999</v>
      </c>
      <c r="G662" s="38">
        <v>131.48391599999999</v>
      </c>
      <c r="H662" s="3">
        <v>10279899</v>
      </c>
      <c r="I662" s="38">
        <v>1342417734.3490901</v>
      </c>
      <c r="J662" s="78">
        <v>19611464102.219299</v>
      </c>
    </row>
    <row r="663" spans="1:10" x14ac:dyDescent="0.3">
      <c r="A663" s="66">
        <v>44377</v>
      </c>
      <c r="B663" s="38">
        <v>130.31694970000001</v>
      </c>
      <c r="C663" s="40">
        <v>-0.78865579999998703</v>
      </c>
      <c r="D663" s="39">
        <v>-6.0154239553089602E-3</v>
      </c>
      <c r="E663" s="38">
        <v>130.57000869999999</v>
      </c>
      <c r="F663" s="38">
        <v>129.4987256</v>
      </c>
      <c r="G663" s="38">
        <v>131.03066043300001</v>
      </c>
      <c r="H663" s="3">
        <v>10281800</v>
      </c>
      <c r="I663" s="38">
        <v>1338168057.20945</v>
      </c>
      <c r="J663" s="78">
        <v>18339547050.791199</v>
      </c>
    </row>
    <row r="664" spans="1:10" x14ac:dyDescent="0.3">
      <c r="A664" s="66">
        <v>44378</v>
      </c>
      <c r="B664" s="38">
        <v>133.35516000000001</v>
      </c>
      <c r="C664" s="40">
        <v>3.0382102999999998</v>
      </c>
      <c r="D664" s="39">
        <v>2.3314007172468398E-2</v>
      </c>
      <c r="E664" s="38">
        <v>130.03816140000001</v>
      </c>
      <c r="F664" s="38">
        <v>129.8862378</v>
      </c>
      <c r="G664" s="38">
        <v>133.5324042</v>
      </c>
      <c r="H664" s="3">
        <v>9011480</v>
      </c>
      <c r="I664" s="38">
        <v>1196034506.8968201</v>
      </c>
      <c r="J664" s="78">
        <v>19546234857.5765</v>
      </c>
    </row>
    <row r="665" spans="1:10" x14ac:dyDescent="0.3">
      <c r="A665" s="66">
        <v>44379</v>
      </c>
      <c r="B665" s="38">
        <v>134.64324859999999</v>
      </c>
      <c r="C665" s="40">
        <v>1.28808860000001</v>
      </c>
      <c r="D665" s="39">
        <v>9.6590833080625396E-3</v>
      </c>
      <c r="E665" s="38">
        <v>133.35362689999999</v>
      </c>
      <c r="F665" s="38">
        <v>132.87317959999999</v>
      </c>
      <c r="G665" s="38">
        <v>134.8371133</v>
      </c>
      <c r="H665" s="3">
        <v>6397392</v>
      </c>
      <c r="I665" s="38">
        <v>859146906.68909204</v>
      </c>
      <c r="J665" s="78">
        <v>20379212662.3615</v>
      </c>
    </row>
    <row r="666" spans="1:10" x14ac:dyDescent="0.3">
      <c r="A666" s="66">
        <v>44383</v>
      </c>
      <c r="B666" s="38">
        <v>135.4338468</v>
      </c>
      <c r="C666" s="40">
        <v>0.79059819999997705</v>
      </c>
      <c r="D666" s="39">
        <v>5.8717997985082496E-3</v>
      </c>
      <c r="E666" s="38">
        <v>135.2731296</v>
      </c>
      <c r="F666" s="38">
        <v>133.53061679999999</v>
      </c>
      <c r="G666" s="38">
        <v>135.71298719999999</v>
      </c>
      <c r="H666" s="3">
        <v>6670979</v>
      </c>
      <c r="I666" s="38">
        <v>899850598.45803404</v>
      </c>
      <c r="J666" s="78">
        <v>21351354836.067101</v>
      </c>
    </row>
    <row r="667" spans="1:10" x14ac:dyDescent="0.3">
      <c r="A667" s="66">
        <v>44384</v>
      </c>
      <c r="B667" s="38">
        <v>135.85571999999999</v>
      </c>
      <c r="C667" s="40">
        <v>0.42187319999999301</v>
      </c>
      <c r="D667" s="39">
        <v>3.1149761301765902E-3</v>
      </c>
      <c r="E667" s="38">
        <v>135.85571999999999</v>
      </c>
      <c r="F667" s="38">
        <v>134.26101</v>
      </c>
      <c r="G667" s="38">
        <v>136.99237500000001</v>
      </c>
      <c r="H667" s="3">
        <v>5408252</v>
      </c>
      <c r="I667" s="38">
        <v>733287718.15320301</v>
      </c>
      <c r="J667" s="78">
        <v>22144465118.841202</v>
      </c>
    </row>
    <row r="668" spans="1:10" x14ac:dyDescent="0.3">
      <c r="A668" s="66">
        <v>44385</v>
      </c>
      <c r="B668" s="38">
        <v>135.6440035</v>
      </c>
      <c r="C668" s="40">
        <v>-0.21171649999999401</v>
      </c>
      <c r="D668" s="39">
        <v>-1.5583922414160701E-3</v>
      </c>
      <c r="E668" s="38">
        <v>133.56665649999999</v>
      </c>
      <c r="F668" s="38">
        <v>132.87420750000001</v>
      </c>
      <c r="G668" s="38">
        <v>135.80444900000001</v>
      </c>
      <c r="H668" s="3">
        <v>6081641</v>
      </c>
      <c r="I668" s="38">
        <v>820995807.52063704</v>
      </c>
      <c r="J668" s="78">
        <v>22866257899.598999</v>
      </c>
    </row>
    <row r="669" spans="1:10" x14ac:dyDescent="0.3">
      <c r="A669" s="66">
        <v>44386</v>
      </c>
      <c r="B669" s="38">
        <v>135.60225</v>
      </c>
      <c r="C669" s="40">
        <v>-4.1753499999998701E-2</v>
      </c>
      <c r="D669" s="39">
        <v>-3.07816777171419E-4</v>
      </c>
      <c r="E669" s="38">
        <v>136.1834025</v>
      </c>
      <c r="F669" s="38">
        <v>135.1895475</v>
      </c>
      <c r="G669" s="38">
        <v>136.41241027500001</v>
      </c>
      <c r="H669" s="3">
        <v>5002326</v>
      </c>
      <c r="I669" s="38">
        <v>679010255.71055806</v>
      </c>
      <c r="J669" s="78">
        <v>23485695927.9673</v>
      </c>
    </row>
    <row r="670" spans="1:10" x14ac:dyDescent="0.3">
      <c r="A670" s="66">
        <v>44389</v>
      </c>
      <c r="B670" s="38">
        <v>136.4530968</v>
      </c>
      <c r="C670" s="40">
        <v>0.85084679999999902</v>
      </c>
      <c r="D670" s="39">
        <v>6.2745773023677696E-3</v>
      </c>
      <c r="E670" s="38">
        <v>136.30131359999999</v>
      </c>
      <c r="F670" s="38">
        <v>135.5171004</v>
      </c>
      <c r="G670" s="38">
        <v>136.96544942400001</v>
      </c>
      <c r="H670" s="3">
        <v>4992241</v>
      </c>
      <c r="I670" s="38">
        <v>681087759.03076696</v>
      </c>
      <c r="J670" s="78">
        <v>24194389313.556301</v>
      </c>
    </row>
    <row r="671" spans="1:10" x14ac:dyDescent="0.3">
      <c r="A671" s="66">
        <v>44390</v>
      </c>
      <c r="B671" s="38">
        <v>137.24323469999999</v>
      </c>
      <c r="C671" s="40">
        <v>0.79013790000001904</v>
      </c>
      <c r="D671" s="39">
        <v>5.7905457518353598E-3</v>
      </c>
      <c r="E671" s="38">
        <v>137.03939550000001</v>
      </c>
      <c r="F671" s="38">
        <v>136.7506233</v>
      </c>
      <c r="G671" s="38">
        <v>137.8547523</v>
      </c>
      <c r="H671" s="3">
        <v>5747737</v>
      </c>
      <c r="I671" s="38">
        <v>788624313.869192</v>
      </c>
      <c r="J671" s="78">
        <v>23580500343.028999</v>
      </c>
    </row>
    <row r="672" spans="1:10" x14ac:dyDescent="0.3">
      <c r="A672" s="66">
        <v>44391</v>
      </c>
      <c r="B672" s="38">
        <v>136.493223</v>
      </c>
      <c r="C672" s="40">
        <v>-0.75001170000001605</v>
      </c>
      <c r="D672" s="39">
        <v>-5.46483549181471E-3</v>
      </c>
      <c r="E672" s="38">
        <v>136.77205649999999</v>
      </c>
      <c r="F672" s="38">
        <v>136.32423299999999</v>
      </c>
      <c r="G672" s="38">
        <v>137.49871350000001</v>
      </c>
      <c r="H672" s="3">
        <v>4928009</v>
      </c>
      <c r="I672" s="38">
        <v>674167002.36922503</v>
      </c>
      <c r="J672" s="78">
        <v>22784728556.297401</v>
      </c>
    </row>
    <row r="673" spans="1:10" x14ac:dyDescent="0.3">
      <c r="A673" s="66">
        <v>44392</v>
      </c>
      <c r="B673" s="38">
        <v>136.886754</v>
      </c>
      <c r="C673" s="40">
        <v>0.39353099999999602</v>
      </c>
      <c r="D673" s="39">
        <v>2.8831541328612001E-3</v>
      </c>
      <c r="E673" s="38">
        <v>136.184076</v>
      </c>
      <c r="F673" s="38">
        <v>135.7891371</v>
      </c>
      <c r="G673" s="38">
        <v>137.31852000000001</v>
      </c>
      <c r="H673" s="3">
        <v>6432687</v>
      </c>
      <c r="I673" s="38">
        <v>879335919.21068704</v>
      </c>
      <c r="J673" s="78">
        <v>23708557998.341301</v>
      </c>
    </row>
    <row r="674" spans="1:10" x14ac:dyDescent="0.3">
      <c r="A674" s="66">
        <v>44393</v>
      </c>
      <c r="B674" s="38">
        <v>135.40893500000001</v>
      </c>
      <c r="C674" s="40">
        <v>-1.47781900000001</v>
      </c>
      <c r="D674" s="39">
        <v>-1.07959240526663E-2</v>
      </c>
      <c r="E674" s="38">
        <v>136.90830199999999</v>
      </c>
      <c r="F674" s="38">
        <v>135.231044</v>
      </c>
      <c r="G674" s="38">
        <v>136.97606999999999</v>
      </c>
      <c r="H674" s="3">
        <v>6603680</v>
      </c>
      <c r="I674" s="38">
        <v>896304586.80151105</v>
      </c>
      <c r="J674" s="78">
        <v>22826255631.004902</v>
      </c>
    </row>
    <row r="675" spans="1:10" x14ac:dyDescent="0.3">
      <c r="A675" s="66">
        <v>44396</v>
      </c>
      <c r="B675" s="38">
        <v>133.81061199999999</v>
      </c>
      <c r="C675" s="40">
        <v>-1.59832299999997</v>
      </c>
      <c r="D675" s="39">
        <v>-1.18036745507227E-2</v>
      </c>
      <c r="E675" s="38">
        <v>134.04794000000001</v>
      </c>
      <c r="F675" s="38">
        <v>132.73416</v>
      </c>
      <c r="G675" s="38">
        <v>134.61583200000001</v>
      </c>
      <c r="H675" s="3">
        <v>7377137</v>
      </c>
      <c r="I675" s="38">
        <v>985682770.83865297</v>
      </c>
      <c r="J675" s="78">
        <v>21854046036.668999</v>
      </c>
    </row>
    <row r="676" spans="1:10" x14ac:dyDescent="0.3">
      <c r="A676" s="66">
        <v>44397</v>
      </c>
      <c r="B676" s="38">
        <v>135.6144678</v>
      </c>
      <c r="C676" s="40">
        <v>1.80385579999998</v>
      </c>
      <c r="D676" s="39">
        <v>1.34806632526274E-2</v>
      </c>
      <c r="E676" s="38">
        <v>133.5090222</v>
      </c>
      <c r="F676" s="38">
        <v>132.9317226</v>
      </c>
      <c r="G676" s="38">
        <v>136.20025709999999</v>
      </c>
      <c r="H676" s="3">
        <v>4629228</v>
      </c>
      <c r="I676" s="38">
        <v>626003806.843292</v>
      </c>
      <c r="J676" s="78">
        <v>22515373160.018002</v>
      </c>
    </row>
    <row r="677" spans="1:10" x14ac:dyDescent="0.3">
      <c r="A677" s="66">
        <v>44398</v>
      </c>
      <c r="B677" s="38">
        <v>136.60067240000001</v>
      </c>
      <c r="C677" s="40">
        <v>0.98620460000000798</v>
      </c>
      <c r="D677" s="39">
        <v>7.2721193837108301E-3</v>
      </c>
      <c r="E677" s="38">
        <v>136.10881499999999</v>
      </c>
      <c r="F677" s="38">
        <v>135.6932803</v>
      </c>
      <c r="G677" s="38">
        <v>136.89324275000001</v>
      </c>
      <c r="H677" s="3">
        <v>5393267</v>
      </c>
      <c r="I677" s="38">
        <v>735752543.99879599</v>
      </c>
      <c r="J677" s="78">
        <v>23226196141.405102</v>
      </c>
    </row>
    <row r="678" spans="1:10" x14ac:dyDescent="0.3">
      <c r="A678" s="66">
        <v>44399</v>
      </c>
      <c r="B678" s="38">
        <v>139.06580159999999</v>
      </c>
      <c r="C678" s="40">
        <v>2.46512920000001</v>
      </c>
      <c r="D678" s="39">
        <v>1.8046244990518899E-2</v>
      </c>
      <c r="E678" s="38">
        <v>136.8822782</v>
      </c>
      <c r="F678" s="38">
        <v>136.72934660000001</v>
      </c>
      <c r="G678" s="38">
        <v>139.12527499999999</v>
      </c>
      <c r="H678" s="3">
        <v>4851541</v>
      </c>
      <c r="I678" s="38">
        <v>671702011.33858705</v>
      </c>
      <c r="J678" s="78">
        <v>23941445729.910599</v>
      </c>
    </row>
    <row r="679" spans="1:10" x14ac:dyDescent="0.3">
      <c r="A679" s="66">
        <v>44400</v>
      </c>
      <c r="B679" s="38">
        <v>141.33113800000001</v>
      </c>
      <c r="C679" s="40">
        <v>2.2653363999999998</v>
      </c>
      <c r="D679" s="39">
        <v>1.6289672758769701E-2</v>
      </c>
      <c r="E679" s="38">
        <v>139.62354250000001</v>
      </c>
      <c r="F679" s="38">
        <v>139.0968215</v>
      </c>
      <c r="G679" s="38">
        <v>141.40759750000001</v>
      </c>
      <c r="H679" s="3">
        <v>4217669</v>
      </c>
      <c r="I679" s="38">
        <v>593883224.91897905</v>
      </c>
      <c r="J679" s="78">
        <v>24533356424.520599</v>
      </c>
    </row>
    <row r="680" spans="1:10" x14ac:dyDescent="0.3">
      <c r="A680" s="66">
        <v>44403</v>
      </c>
      <c r="B680" s="38">
        <v>139.91872770000001</v>
      </c>
      <c r="C680" s="40">
        <v>-1.4124102999999999</v>
      </c>
      <c r="D680" s="39">
        <v>-9.9936243349289695E-3</v>
      </c>
      <c r="E680" s="38">
        <v>140.44419629999999</v>
      </c>
      <c r="F680" s="38">
        <v>138.8423646</v>
      </c>
      <c r="G680" s="38">
        <v>141.13917090000001</v>
      </c>
      <c r="H680" s="3">
        <v>3858810</v>
      </c>
      <c r="I680" s="38">
        <v>539589772.06528497</v>
      </c>
      <c r="J680" s="78">
        <v>23935432969.944</v>
      </c>
    </row>
    <row r="681" spans="1:10" x14ac:dyDescent="0.3">
      <c r="A681" s="66">
        <v>44404</v>
      </c>
      <c r="B681" s="38">
        <v>139.3002765</v>
      </c>
      <c r="C681" s="40">
        <v>-0.61845120000000997</v>
      </c>
      <c r="D681" s="39">
        <v>-4.4200744972898304E-3</v>
      </c>
      <c r="E681" s="38">
        <v>139.511889</v>
      </c>
      <c r="F681" s="38">
        <v>137.61584099999999</v>
      </c>
      <c r="G681" s="38">
        <v>140.18058450000001</v>
      </c>
      <c r="H681" s="3">
        <v>4358969</v>
      </c>
      <c r="I681" s="38">
        <v>605236901.30475402</v>
      </c>
      <c r="J681" s="78">
        <v>23299695357.6231</v>
      </c>
    </row>
    <row r="682" spans="1:10" x14ac:dyDescent="0.3">
      <c r="A682" s="66">
        <v>44405</v>
      </c>
      <c r="B682" s="38">
        <v>139.72269700000001</v>
      </c>
      <c r="C682" s="40">
        <v>0.42242050000001502</v>
      </c>
      <c r="D682" s="39">
        <v>3.0324455242557598E-3</v>
      </c>
      <c r="E682" s="38">
        <v>138.9035805</v>
      </c>
      <c r="F682" s="38">
        <v>138.557356</v>
      </c>
      <c r="G682" s="38">
        <v>140.094255</v>
      </c>
      <c r="H682" s="3">
        <v>4093570</v>
      </c>
      <c r="I682" s="38">
        <v>571220360.18447304</v>
      </c>
      <c r="J682" s="78">
        <v>23815862979.057201</v>
      </c>
    </row>
    <row r="683" spans="1:10" x14ac:dyDescent="0.3">
      <c r="A683" s="66">
        <v>44406</v>
      </c>
      <c r="B683" s="38">
        <v>140.49369669999999</v>
      </c>
      <c r="C683" s="40">
        <v>0.77099970000000395</v>
      </c>
      <c r="D683" s="39">
        <v>5.51807055370542E-3</v>
      </c>
      <c r="E683" s="38">
        <v>139.57664700000001</v>
      </c>
      <c r="F683" s="38">
        <v>139.14756869999999</v>
      </c>
      <c r="G683" s="38">
        <v>140.52734989999999</v>
      </c>
      <c r="H683" s="3">
        <v>3605614</v>
      </c>
      <c r="I683" s="38">
        <v>505534630.78650099</v>
      </c>
      <c r="J683" s="78">
        <v>24233404842.368198</v>
      </c>
    </row>
    <row r="684" spans="1:10" x14ac:dyDescent="0.3">
      <c r="A684" s="66">
        <v>44407</v>
      </c>
      <c r="B684" s="38">
        <v>141.12047459999999</v>
      </c>
      <c r="C684" s="40">
        <v>0.62677789999997902</v>
      </c>
      <c r="D684" s="39">
        <v>4.4612528157640802E-3</v>
      </c>
      <c r="E684" s="38">
        <v>140.34541139999999</v>
      </c>
      <c r="F684" s="38">
        <v>140.14322100000001</v>
      </c>
      <c r="G684" s="38">
        <v>141.4237602</v>
      </c>
      <c r="H684" s="3">
        <v>5364522</v>
      </c>
      <c r="I684" s="38">
        <v>755949591.23306096</v>
      </c>
      <c r="J684" s="78">
        <v>25021902598.3783</v>
      </c>
    </row>
    <row r="685" spans="1:10" x14ac:dyDescent="0.3">
      <c r="A685" s="66">
        <v>44410</v>
      </c>
      <c r="B685" s="38">
        <v>142.20056249999999</v>
      </c>
      <c r="C685" s="40">
        <v>1.0800879000000201</v>
      </c>
      <c r="D685" s="39">
        <v>7.6536583586576399E-3</v>
      </c>
      <c r="E685" s="38">
        <v>142.4617902</v>
      </c>
      <c r="F685" s="38">
        <v>141.59384009999999</v>
      </c>
      <c r="G685" s="38">
        <v>143.23704660000001</v>
      </c>
      <c r="H685" s="3">
        <v>5532475</v>
      </c>
      <c r="I685" s="38">
        <v>787072108.69472802</v>
      </c>
      <c r="J685" s="78">
        <v>25815211916.609001</v>
      </c>
    </row>
    <row r="686" spans="1:10" x14ac:dyDescent="0.3">
      <c r="A686" s="66">
        <v>44411</v>
      </c>
      <c r="B686" s="38">
        <v>144.3759991</v>
      </c>
      <c r="C686" s="40">
        <v>2.1754365999999599</v>
      </c>
      <c r="D686" s="39">
        <v>1.52983684575787E-2</v>
      </c>
      <c r="E686" s="38">
        <v>142.68122740000001</v>
      </c>
      <c r="F686" s="38">
        <v>142.0657133</v>
      </c>
      <c r="G686" s="38">
        <v>144.603655</v>
      </c>
      <c r="H686" s="3">
        <v>5718127</v>
      </c>
      <c r="I686" s="38">
        <v>821960029.84630096</v>
      </c>
      <c r="J686" s="78">
        <v>26652489456.2258</v>
      </c>
    </row>
    <row r="687" spans="1:10" x14ac:dyDescent="0.3">
      <c r="A687" s="66">
        <v>44412</v>
      </c>
      <c r="B687" s="38">
        <v>145.25535450000001</v>
      </c>
      <c r="C687" s="40">
        <v>0.879355400000009</v>
      </c>
      <c r="D687" s="39">
        <v>6.09073118441893E-3</v>
      </c>
      <c r="E687" s="38">
        <v>144.79063199999999</v>
      </c>
      <c r="F687" s="38">
        <v>144.452652</v>
      </c>
      <c r="G687" s="38">
        <v>145.618683</v>
      </c>
      <c r="H687" s="3">
        <v>4646201</v>
      </c>
      <c r="I687" s="38">
        <v>674422905.57370806</v>
      </c>
      <c r="J687" s="78">
        <v>27383177920.6217</v>
      </c>
    </row>
    <row r="688" spans="1:10" x14ac:dyDescent="0.3">
      <c r="A688" s="66">
        <v>44413</v>
      </c>
      <c r="B688" s="38">
        <v>146.9328045</v>
      </c>
      <c r="C688" s="40">
        <v>1.6774500000000201</v>
      </c>
      <c r="D688" s="39">
        <v>1.15482834059657E-2</v>
      </c>
      <c r="E688" s="38">
        <v>144.87058970000001</v>
      </c>
      <c r="F688" s="38">
        <v>144.67620059999999</v>
      </c>
      <c r="G688" s="38">
        <v>147.05958000000001</v>
      </c>
      <c r="H688" s="3">
        <v>3823951</v>
      </c>
      <c r="I688" s="38">
        <v>559809053.02480197</v>
      </c>
      <c r="J688" s="78">
        <v>27950116743.624001</v>
      </c>
    </row>
    <row r="689" spans="1:10" x14ac:dyDescent="0.3">
      <c r="A689" s="66">
        <v>44414</v>
      </c>
      <c r="B689" s="38">
        <v>146.93875199999999</v>
      </c>
      <c r="C689" s="40">
        <v>5.9474999999906703E-3</v>
      </c>
      <c r="D689" s="39">
        <v>4.0477686519559102E-5</v>
      </c>
      <c r="E689" s="38">
        <v>148.26528239999999</v>
      </c>
      <c r="F689" s="38">
        <v>146.85371799999999</v>
      </c>
      <c r="G689" s="38">
        <v>148.28228920000001</v>
      </c>
      <c r="H689" s="3">
        <v>4088665</v>
      </c>
      <c r="I689" s="38">
        <v>602446227.85782301</v>
      </c>
      <c r="J689" s="78">
        <v>27518644525.213501</v>
      </c>
    </row>
    <row r="690" spans="1:10" x14ac:dyDescent="0.3">
      <c r="A690" s="66">
        <v>44417</v>
      </c>
      <c r="B690" s="38">
        <v>146.3497577</v>
      </c>
      <c r="C690" s="40">
        <v>-0.588994299999968</v>
      </c>
      <c r="D690" s="39">
        <v>-4.0084340719047902E-3</v>
      </c>
      <c r="E690" s="38">
        <v>146.97172499999999</v>
      </c>
      <c r="F690" s="38">
        <v>146.21897416499999</v>
      </c>
      <c r="G690" s="38">
        <v>147.44885059999999</v>
      </c>
      <c r="H690" s="3">
        <v>3612846</v>
      </c>
      <c r="I690" s="38">
        <v>530248325.77709401</v>
      </c>
      <c r="J690" s="78">
        <v>27042440624.4394</v>
      </c>
    </row>
    <row r="691" spans="1:10" x14ac:dyDescent="0.3">
      <c r="A691" s="66">
        <v>44418</v>
      </c>
      <c r="B691" s="38">
        <v>147.01349529999999</v>
      </c>
      <c r="C691" s="40">
        <v>0.66373759999999005</v>
      </c>
      <c r="D691" s="39">
        <v>4.5352832176229199E-3</v>
      </c>
      <c r="E691" s="38">
        <v>146.40758840000001</v>
      </c>
      <c r="F691" s="38">
        <v>146.29664769999999</v>
      </c>
      <c r="G691" s="38">
        <v>148.45572440000001</v>
      </c>
      <c r="H691" s="3">
        <v>3747136</v>
      </c>
      <c r="I691" s="38">
        <v>552540498.76497197</v>
      </c>
      <c r="J691" s="78">
        <v>27638781745.3353</v>
      </c>
    </row>
    <row r="692" spans="1:10" x14ac:dyDescent="0.3">
      <c r="A692" s="66">
        <v>44419</v>
      </c>
      <c r="B692" s="38">
        <v>145.92375269999999</v>
      </c>
      <c r="C692" s="40">
        <v>-1.0897425999999899</v>
      </c>
      <c r="D692" s="39">
        <v>-7.4125344600251396E-3</v>
      </c>
      <c r="E692" s="38">
        <v>146.54571999999999</v>
      </c>
      <c r="F692" s="38">
        <v>145.64258939999999</v>
      </c>
      <c r="G692" s="38">
        <v>147.58517219999999</v>
      </c>
      <c r="H692" s="3">
        <v>4078286</v>
      </c>
      <c r="I692" s="38">
        <v>596490113.70193803</v>
      </c>
      <c r="J692" s="78">
        <v>26997597507.248798</v>
      </c>
    </row>
    <row r="693" spans="1:10" x14ac:dyDescent="0.3">
      <c r="A693" s="66">
        <v>44420</v>
      </c>
      <c r="B693" s="38">
        <v>145.5098472</v>
      </c>
      <c r="C693" s="40">
        <v>-0.41390550000002702</v>
      </c>
      <c r="D693" s="39">
        <v>-2.83645049103803E-3</v>
      </c>
      <c r="E693" s="38">
        <v>145.72302970000001</v>
      </c>
      <c r="F693" s="38">
        <v>144.5206804</v>
      </c>
      <c r="G693" s="38">
        <v>146.08970360000001</v>
      </c>
      <c r="H693" s="3">
        <v>3997622</v>
      </c>
      <c r="I693" s="38">
        <v>580728558.96383905</v>
      </c>
      <c r="J693" s="78">
        <v>26439683551.6408</v>
      </c>
    </row>
    <row r="694" spans="1:10" x14ac:dyDescent="0.3">
      <c r="A694" s="66">
        <v>44421</v>
      </c>
      <c r="B694" s="38">
        <v>145.61028899999999</v>
      </c>
      <c r="C694" s="40">
        <v>0.100441799999999</v>
      </c>
      <c r="D694" s="39">
        <v>6.9027493281567198E-4</v>
      </c>
      <c r="E694" s="38">
        <v>144.55864500000001</v>
      </c>
      <c r="F694" s="38">
        <v>143.14231799999999</v>
      </c>
      <c r="G694" s="38">
        <v>145.63573199999999</v>
      </c>
      <c r="H694" s="3">
        <v>2966195</v>
      </c>
      <c r="I694" s="38">
        <v>429831161.76614797</v>
      </c>
      <c r="J694" s="78">
        <v>26725957274.541</v>
      </c>
    </row>
    <row r="695" spans="1:10" x14ac:dyDescent="0.3">
      <c r="A695" s="66">
        <v>44424</v>
      </c>
      <c r="B695" s="38">
        <v>146.35259959999999</v>
      </c>
      <c r="C695" s="40">
        <v>0.74231060000002502</v>
      </c>
      <c r="D695" s="39">
        <v>5.0979268367500096E-3</v>
      </c>
      <c r="E695" s="38">
        <v>144.94307699999999</v>
      </c>
      <c r="F695" s="38">
        <v>144.06000259999999</v>
      </c>
      <c r="G695" s="38">
        <v>146.38656399999999</v>
      </c>
      <c r="H695" s="3">
        <v>3530689</v>
      </c>
      <c r="I695" s="38">
        <v>514630251.35737997</v>
      </c>
      <c r="J695" s="78">
        <v>27272415396.252499</v>
      </c>
    </row>
    <row r="696" spans="1:10" x14ac:dyDescent="0.3">
      <c r="A696" s="66">
        <v>44425</v>
      </c>
      <c r="B696" s="38">
        <v>145.76411920000001</v>
      </c>
      <c r="C696" s="40">
        <v>-0.58848040000003699</v>
      </c>
      <c r="D696" s="39">
        <v>-4.0209767479937302E-3</v>
      </c>
      <c r="E696" s="38">
        <v>146.51574479999999</v>
      </c>
      <c r="F696" s="38">
        <v>144.67443290400001</v>
      </c>
      <c r="G696" s="38">
        <v>146.65240399999999</v>
      </c>
      <c r="H696" s="3">
        <v>3602883</v>
      </c>
      <c r="I696" s="38">
        <v>524294007.30860001</v>
      </c>
      <c r="J696" s="78">
        <v>26909036701.6068</v>
      </c>
    </row>
    <row r="697" spans="1:10" x14ac:dyDescent="0.3">
      <c r="A697" s="66">
        <v>44426</v>
      </c>
      <c r="B697" s="38">
        <v>144.1586757</v>
      </c>
      <c r="C697" s="40">
        <v>-1.60544349999998</v>
      </c>
      <c r="D697" s="39">
        <v>-1.1013982788159101E-2</v>
      </c>
      <c r="E697" s="38">
        <v>144.96140750000001</v>
      </c>
      <c r="F697" s="38">
        <v>144.0305802</v>
      </c>
      <c r="G697" s="38">
        <v>146.71204599999999</v>
      </c>
      <c r="H697" s="3">
        <v>5487423</v>
      </c>
      <c r="I697" s="38">
        <v>795861802.63927996</v>
      </c>
      <c r="J697" s="78">
        <v>26108449151.408401</v>
      </c>
    </row>
    <row r="698" spans="1:10" x14ac:dyDescent="0.3">
      <c r="A698" s="66">
        <v>44427</v>
      </c>
      <c r="B698" s="38">
        <v>141.84439399999999</v>
      </c>
      <c r="C698" s="40">
        <v>-2.3142817000000102</v>
      </c>
      <c r="D698" s="39">
        <v>-1.6053710876313299E-2</v>
      </c>
      <c r="E698" s="38">
        <v>143.01793599999999</v>
      </c>
      <c r="F698" s="38">
        <v>140.799342</v>
      </c>
      <c r="G698" s="38">
        <v>143.51476400000001</v>
      </c>
      <c r="H698" s="3">
        <v>7336494</v>
      </c>
      <c r="I698" s="38">
        <v>1042672911.7108001</v>
      </c>
      <c r="J698" s="78">
        <v>25146183304.662601</v>
      </c>
    </row>
    <row r="699" spans="1:10" x14ac:dyDescent="0.3">
      <c r="A699" s="66">
        <v>44428</v>
      </c>
      <c r="B699" s="38">
        <v>143.4587721</v>
      </c>
      <c r="C699" s="40">
        <v>1.6143781000000099</v>
      </c>
      <c r="D699" s="39">
        <v>1.1381331714808599E-2</v>
      </c>
      <c r="E699" s="38">
        <v>142.15918730000001</v>
      </c>
      <c r="F699" s="38">
        <v>141.43244580000001</v>
      </c>
      <c r="G699" s="38">
        <v>143.64686990000001</v>
      </c>
      <c r="H699" s="3">
        <v>4039236</v>
      </c>
      <c r="I699" s="38">
        <v>578127256.18861997</v>
      </c>
      <c r="J699" s="78">
        <v>25677047713.407299</v>
      </c>
    </row>
    <row r="700" spans="1:10" x14ac:dyDescent="0.3">
      <c r="A700" s="66">
        <v>44431</v>
      </c>
      <c r="B700" s="38">
        <v>144.5284604</v>
      </c>
      <c r="C700" s="40">
        <v>1.0696882999999999</v>
      </c>
      <c r="D700" s="39">
        <v>7.45641611413176E-3</v>
      </c>
      <c r="E700" s="38">
        <v>144.29853650000001</v>
      </c>
      <c r="F700" s="38">
        <v>144.07116730999999</v>
      </c>
      <c r="G700" s="38">
        <v>145.53331299999999</v>
      </c>
      <c r="H700" s="3">
        <v>3796644</v>
      </c>
      <c r="I700" s="38">
        <v>549039582.09007001</v>
      </c>
      <c r="J700" s="78">
        <v>26123377903.3643</v>
      </c>
    </row>
    <row r="701" spans="1:10" x14ac:dyDescent="0.3">
      <c r="A701" s="66">
        <v>44432</v>
      </c>
      <c r="B701" s="38">
        <v>144.62748300000001</v>
      </c>
      <c r="C701" s="40">
        <v>9.9022599999983599E-2</v>
      </c>
      <c r="D701" s="39">
        <v>6.8514256448817497E-4</v>
      </c>
      <c r="E701" s="38">
        <v>144.30416</v>
      </c>
      <c r="F701" s="38">
        <v>143.70005649999999</v>
      </c>
      <c r="G701" s="38">
        <v>145.38473949999999</v>
      </c>
      <c r="H701" s="3">
        <v>3133113</v>
      </c>
      <c r="I701" s="38">
        <v>453211897.63849998</v>
      </c>
      <c r="J701" s="78">
        <v>26554502559.6833</v>
      </c>
    </row>
    <row r="702" spans="1:10" x14ac:dyDescent="0.3">
      <c r="A702" s="66">
        <v>44433</v>
      </c>
      <c r="B702" s="38">
        <v>144.29946079999999</v>
      </c>
      <c r="C702" s="40">
        <v>-0.32802219999996401</v>
      </c>
      <c r="D702" s="39">
        <v>-2.2680488742237502E-3</v>
      </c>
      <c r="E702" s="38">
        <v>144.43539999999999</v>
      </c>
      <c r="F702" s="38">
        <v>144.0360786</v>
      </c>
      <c r="G702" s="38">
        <v>145.02163780000001</v>
      </c>
      <c r="H702" s="3">
        <v>3003829</v>
      </c>
      <c r="I702" s="38">
        <v>433872939.02100003</v>
      </c>
      <c r="J702" s="78">
        <v>26082242080.968601</v>
      </c>
    </row>
    <row r="703" spans="1:10" x14ac:dyDescent="0.3">
      <c r="A703" s="66">
        <v>44434</v>
      </c>
      <c r="B703" s="38">
        <v>142.05893520000001</v>
      </c>
      <c r="C703" s="40">
        <v>-2.24052560000001</v>
      </c>
      <c r="D703" s="39">
        <v>-1.55269159536597E-2</v>
      </c>
      <c r="E703" s="38">
        <v>144.15254279999999</v>
      </c>
      <c r="F703" s="38">
        <v>141.5057462</v>
      </c>
      <c r="G703" s="38">
        <v>144.27169119999999</v>
      </c>
      <c r="H703" s="3">
        <v>4069624</v>
      </c>
      <c r="I703" s="38">
        <v>578628133.18296003</v>
      </c>
      <c r="J703" s="78">
        <v>25547820097.118999</v>
      </c>
    </row>
    <row r="704" spans="1:10" x14ac:dyDescent="0.3">
      <c r="A704" s="66">
        <v>44435</v>
      </c>
      <c r="B704" s="38">
        <v>142.10113680000001</v>
      </c>
      <c r="C704" s="40">
        <v>4.22015999999985E-2</v>
      </c>
      <c r="D704" s="39">
        <v>2.97071070824122E-4</v>
      </c>
      <c r="E704" s="38">
        <v>141.83826920000001</v>
      </c>
      <c r="F704" s="38">
        <v>140.9987888</v>
      </c>
      <c r="G704" s="38">
        <v>142.51663719999999</v>
      </c>
      <c r="H704" s="3">
        <v>3012424</v>
      </c>
      <c r="I704" s="38">
        <v>427554856.05475998</v>
      </c>
      <c r="J704" s="78">
        <v>25882316599.707401</v>
      </c>
    </row>
    <row r="705" spans="1:10" x14ac:dyDescent="0.3">
      <c r="A705" s="66">
        <v>44438</v>
      </c>
      <c r="B705" s="38">
        <v>142.45919459999999</v>
      </c>
      <c r="C705" s="40">
        <v>0.35805780000001203</v>
      </c>
      <c r="D705" s="39">
        <v>2.51973916650617E-3</v>
      </c>
      <c r="E705" s="38">
        <v>142.3404998</v>
      </c>
      <c r="F705" s="38">
        <v>141.22137739999999</v>
      </c>
      <c r="G705" s="38">
        <v>142.78136620000001</v>
      </c>
      <c r="H705" s="3">
        <v>3537067</v>
      </c>
      <c r="I705" s="38">
        <v>503570974.74485999</v>
      </c>
      <c r="J705" s="78">
        <v>26381614348.917999</v>
      </c>
    </row>
    <row r="706" spans="1:10" x14ac:dyDescent="0.3">
      <c r="A706" s="66">
        <v>44439</v>
      </c>
      <c r="B706" s="38">
        <v>139.5281904</v>
      </c>
      <c r="C706" s="40">
        <v>-2.9310041999999901</v>
      </c>
      <c r="D706" s="39">
        <v>-2.0574342064966201E-2</v>
      </c>
      <c r="E706" s="38">
        <v>141.90814800000001</v>
      </c>
      <c r="F706" s="38">
        <v>139.070832</v>
      </c>
      <c r="G706" s="38">
        <v>142.0182528</v>
      </c>
      <c r="H706" s="3">
        <v>7545629</v>
      </c>
      <c r="I706" s="38">
        <v>1055553083.70072</v>
      </c>
      <c r="J706" s="78">
        <v>25299300645.816898</v>
      </c>
    </row>
    <row r="707" spans="1:10" x14ac:dyDescent="0.3">
      <c r="A707" s="66">
        <v>44440</v>
      </c>
      <c r="B707" s="38">
        <v>139.02193360000001</v>
      </c>
      <c r="C707" s="40">
        <v>-0.50625680000004503</v>
      </c>
      <c r="D707" s="39">
        <v>-3.62834778082269E-3</v>
      </c>
      <c r="E707" s="38">
        <v>139.32606519999999</v>
      </c>
      <c r="F707" s="38">
        <v>138.6164248</v>
      </c>
      <c r="G707" s="38">
        <v>140.7622422</v>
      </c>
      <c r="H707" s="3">
        <v>4706527</v>
      </c>
      <c r="I707" s="38">
        <v>656052592.86933994</v>
      </c>
      <c r="J707" s="78">
        <v>24579026016.028999</v>
      </c>
    </row>
    <row r="708" spans="1:10" x14ac:dyDescent="0.3">
      <c r="A708" s="66">
        <v>44441</v>
      </c>
      <c r="B708" s="38">
        <v>137.8510575</v>
      </c>
      <c r="C708" s="40">
        <v>-1.1708760999999901</v>
      </c>
      <c r="D708" s="39">
        <v>-8.4222400716197996E-3</v>
      </c>
      <c r="E708" s="38">
        <v>139.17339000000001</v>
      </c>
      <c r="F708" s="38">
        <v>137.10566625000001</v>
      </c>
      <c r="G708" s="38">
        <v>139.3334175</v>
      </c>
      <c r="H708" s="3">
        <v>4632856</v>
      </c>
      <c r="I708" s="38">
        <v>639535621.71675003</v>
      </c>
      <c r="J708" s="78">
        <v>23865009378.934799</v>
      </c>
    </row>
    <row r="709" spans="1:10" x14ac:dyDescent="0.3">
      <c r="A709" s="66">
        <v>44442</v>
      </c>
      <c r="B709" s="38">
        <v>137.42649689999999</v>
      </c>
      <c r="C709" s="40">
        <v>-0.424560600000007</v>
      </c>
      <c r="D709" s="39">
        <v>-3.0798501491365502E-3</v>
      </c>
      <c r="E709" s="38">
        <v>137.350752</v>
      </c>
      <c r="F709" s="38">
        <v>136.52597420000001</v>
      </c>
      <c r="G709" s="38">
        <v>138.16711369999999</v>
      </c>
      <c r="H709" s="3">
        <v>4254656</v>
      </c>
      <c r="I709" s="38">
        <v>585087481.56088996</v>
      </c>
      <c r="J709" s="78">
        <v>23261787607.077099</v>
      </c>
    </row>
    <row r="710" spans="1:10" x14ac:dyDescent="0.3">
      <c r="A710" s="66">
        <v>44446</v>
      </c>
      <c r="B710" s="38">
        <v>137.37712880000001</v>
      </c>
      <c r="C710" s="40">
        <v>-4.9368100000009497E-2</v>
      </c>
      <c r="D710" s="39">
        <v>-3.5923276161170498E-4</v>
      </c>
      <c r="E710" s="38">
        <v>138.272479</v>
      </c>
      <c r="F710" s="38">
        <v>136.7605197</v>
      </c>
      <c r="G710" s="38">
        <v>138.40762620000001</v>
      </c>
      <c r="H710" s="3">
        <v>5649012</v>
      </c>
      <c r="I710" s="38">
        <v>776279348.17499006</v>
      </c>
      <c r="J710" s="78">
        <v>22570085521.622002</v>
      </c>
    </row>
    <row r="711" spans="1:10" x14ac:dyDescent="0.3">
      <c r="A711" s="66">
        <v>44447</v>
      </c>
      <c r="B711" s="38">
        <v>136.04583629999999</v>
      </c>
      <c r="C711" s="40">
        <v>-1.33129249999996</v>
      </c>
      <c r="D711" s="39">
        <v>-9.6907870446041895E-3</v>
      </c>
      <c r="E711" s="38">
        <v>137.13785999999999</v>
      </c>
      <c r="F711" s="38">
        <v>135.23316750000001</v>
      </c>
      <c r="G711" s="38">
        <v>137.21404770000001</v>
      </c>
      <c r="H711" s="3">
        <v>6591715</v>
      </c>
      <c r="I711" s="38">
        <v>896560953.22701001</v>
      </c>
      <c r="J711" s="78">
        <v>21723224876.2906</v>
      </c>
    </row>
    <row r="712" spans="1:10" x14ac:dyDescent="0.3">
      <c r="A712" s="66">
        <v>44448</v>
      </c>
      <c r="B712" s="38">
        <v>138.1317378</v>
      </c>
      <c r="C712" s="40">
        <v>2.0859014999999799</v>
      </c>
      <c r="D712" s="39">
        <v>1.53323435448643E-2</v>
      </c>
      <c r="E712" s="38">
        <v>139.75542419999999</v>
      </c>
      <c r="F712" s="38">
        <v>138.01334399999999</v>
      </c>
      <c r="G712" s="38">
        <v>140.5080705</v>
      </c>
      <c r="H712" s="3">
        <v>8414827</v>
      </c>
      <c r="I712" s="38">
        <v>1167637630.41135</v>
      </c>
      <c r="J712" s="78">
        <v>22868793621.495701</v>
      </c>
    </row>
    <row r="713" spans="1:10" x14ac:dyDescent="0.3">
      <c r="A713" s="66">
        <v>44449</v>
      </c>
      <c r="B713" s="38">
        <v>138.4707555</v>
      </c>
      <c r="C713" s="40">
        <v>0.33901769999999898</v>
      </c>
      <c r="D713" s="39">
        <v>2.45430706512113E-3</v>
      </c>
      <c r="E713" s="38">
        <v>139.02941250000001</v>
      </c>
      <c r="F713" s="38">
        <v>138.34378799999999</v>
      </c>
      <c r="G713" s="38">
        <v>140.22290699999999</v>
      </c>
      <c r="H713" s="3">
        <v>4252054</v>
      </c>
      <c r="I713" s="38">
        <v>592058418.94484997</v>
      </c>
      <c r="J713" s="78">
        <v>23481944971.5186</v>
      </c>
    </row>
    <row r="714" spans="1:10" x14ac:dyDescent="0.3">
      <c r="A714" s="66">
        <v>44452</v>
      </c>
      <c r="B714" s="38">
        <v>135.0942976</v>
      </c>
      <c r="C714" s="40">
        <v>-3.3764578999999899</v>
      </c>
      <c r="D714" s="39">
        <v>-2.4383906102108301E-2</v>
      </c>
      <c r="E714" s="38">
        <v>136.82176342400001</v>
      </c>
      <c r="F714" s="38">
        <v>134.08651040000001</v>
      </c>
      <c r="G714" s="38">
        <v>137.9736896</v>
      </c>
      <c r="H714" s="3">
        <v>8814461</v>
      </c>
      <c r="I714" s="38">
        <v>1192893022.0880001</v>
      </c>
      <c r="J714" s="78">
        <v>22300980871.797901</v>
      </c>
    </row>
    <row r="715" spans="1:10" x14ac:dyDescent="0.3">
      <c r="A715" s="66">
        <v>44453</v>
      </c>
      <c r="B715" s="38">
        <v>134.51893559999999</v>
      </c>
      <c r="C715" s="40">
        <v>-0.57536200000001303</v>
      </c>
      <c r="D715" s="39">
        <v>-4.2589658499398598E-3</v>
      </c>
      <c r="E715" s="38">
        <v>134.86633269999999</v>
      </c>
      <c r="F715" s="38">
        <v>133.0869817</v>
      </c>
      <c r="G715" s="38">
        <v>135.0527409</v>
      </c>
      <c r="H715" s="3">
        <v>5323906</v>
      </c>
      <c r="I715" s="38">
        <v>714911519.52863002</v>
      </c>
      <c r="J715" s="78">
        <v>21597392587.881001</v>
      </c>
    </row>
    <row r="716" spans="1:10" x14ac:dyDescent="0.3">
      <c r="A716" s="66">
        <v>44454</v>
      </c>
      <c r="B716" s="38">
        <v>133.6518658</v>
      </c>
      <c r="C716" s="40">
        <v>-0.867069799999996</v>
      </c>
      <c r="D716" s="39">
        <v>-6.4457081535218104E-3</v>
      </c>
      <c r="E716" s="38">
        <v>133.30484999999999</v>
      </c>
      <c r="F716" s="38">
        <v>131.7559746</v>
      </c>
      <c r="G716" s="38">
        <v>133.9988816</v>
      </c>
      <c r="H716" s="3">
        <v>6827120</v>
      </c>
      <c r="I716" s="38">
        <v>909068779.21633995</v>
      </c>
      <c r="J716" s="78">
        <v>20664618700.608898</v>
      </c>
    </row>
    <row r="717" spans="1:10" x14ac:dyDescent="0.3">
      <c r="A717" s="66">
        <v>44455</v>
      </c>
      <c r="B717" s="38">
        <v>133.96788000000001</v>
      </c>
      <c r="C717" s="40">
        <v>0.31601419999998398</v>
      </c>
      <c r="D717" s="39">
        <v>2.3644578256234402E-3</v>
      </c>
      <c r="E717" s="38">
        <v>133.95937950000001</v>
      </c>
      <c r="F717" s="38">
        <v>133.62786</v>
      </c>
      <c r="G717" s="38">
        <v>135.1664505</v>
      </c>
      <c r="H717" s="3">
        <v>5085953</v>
      </c>
      <c r="I717" s="38">
        <v>682559861.01839995</v>
      </c>
      <c r="J717" s="78">
        <v>20071662977.957699</v>
      </c>
    </row>
    <row r="718" spans="1:10" x14ac:dyDescent="0.3">
      <c r="A718" s="66">
        <v>44456</v>
      </c>
      <c r="B718" s="38">
        <v>133.40748959999999</v>
      </c>
      <c r="C718" s="40">
        <v>-0.56039039999998896</v>
      </c>
      <c r="D718" s="39">
        <v>-4.1830205867256299E-3</v>
      </c>
      <c r="E718" s="38">
        <v>134.72092480000001</v>
      </c>
      <c r="F718" s="38">
        <v>133.10471720000001</v>
      </c>
      <c r="G718" s="38">
        <v>137.31368000000001</v>
      </c>
      <c r="H718" s="3">
        <v>7947833</v>
      </c>
      <c r="I718" s="38">
        <v>1067351903.31952</v>
      </c>
      <c r="J718" s="78">
        <v>19071133974.735401</v>
      </c>
    </row>
    <row r="719" spans="1:10" x14ac:dyDescent="0.3">
      <c r="A719" s="66">
        <v>44459</v>
      </c>
      <c r="B719" s="38">
        <v>131.55673999999999</v>
      </c>
      <c r="C719" s="40">
        <v>-1.8507496000000001</v>
      </c>
      <c r="D719" s="39">
        <v>-1.38729062779696E-2</v>
      </c>
      <c r="E719" s="38">
        <v>131.11324239999999</v>
      </c>
      <c r="F719" s="38">
        <v>129.9106816</v>
      </c>
      <c r="G719" s="38">
        <v>132.4266776</v>
      </c>
      <c r="H719" s="3">
        <v>7041151</v>
      </c>
      <c r="I719" s="38">
        <v>924507786.07263994</v>
      </c>
      <c r="J719" s="78">
        <v>18146626188.662701</v>
      </c>
    </row>
    <row r="720" spans="1:10" x14ac:dyDescent="0.3">
      <c r="A720" s="66">
        <v>44460</v>
      </c>
      <c r="B720" s="38">
        <v>132.23516040000001</v>
      </c>
      <c r="C720" s="40">
        <v>0.67842040000002202</v>
      </c>
      <c r="D720" s="39">
        <v>5.1568653951140899E-3</v>
      </c>
      <c r="E720" s="38">
        <v>132.29487180000001</v>
      </c>
      <c r="F720" s="38">
        <v>131.00681159999999</v>
      </c>
      <c r="G720" s="38">
        <v>133.18201260000001</v>
      </c>
      <c r="H720" s="3">
        <v>5857946</v>
      </c>
      <c r="I720" s="38">
        <v>775245127.81086004</v>
      </c>
      <c r="J720" s="78">
        <v>18924850079.800701</v>
      </c>
    </row>
    <row r="721" spans="1:10" x14ac:dyDescent="0.3">
      <c r="A721" s="66">
        <v>44461</v>
      </c>
      <c r="B721" s="38">
        <v>134.72455679999999</v>
      </c>
      <c r="C721" s="40">
        <v>2.4893964</v>
      </c>
      <c r="D721" s="39">
        <v>1.8825525620189E-2</v>
      </c>
      <c r="E721" s="38">
        <v>134.16833879999999</v>
      </c>
      <c r="F721" s="38">
        <v>133.150117572</v>
      </c>
      <c r="G721" s="38">
        <v>135.203674428</v>
      </c>
      <c r="H721" s="3">
        <v>6844752</v>
      </c>
      <c r="I721" s="38">
        <v>920485235.80188</v>
      </c>
      <c r="J721" s="78">
        <v>19905236719.104801</v>
      </c>
    </row>
    <row r="722" spans="1:10" x14ac:dyDescent="0.3">
      <c r="A722" s="66">
        <v>44462</v>
      </c>
      <c r="B722" s="38">
        <v>135.97492639999999</v>
      </c>
      <c r="C722" s="40">
        <v>1.2503696</v>
      </c>
      <c r="D722" s="39">
        <v>9.2809331104810096E-3</v>
      </c>
      <c r="E722" s="38">
        <v>135.23361679999999</v>
      </c>
      <c r="F722" s="38">
        <v>134.85870159999999</v>
      </c>
      <c r="G722" s="38">
        <v>136.57990319999999</v>
      </c>
      <c r="H722" s="3">
        <v>11981521</v>
      </c>
      <c r="I722" s="38">
        <v>1620555681.87432</v>
      </c>
      <c r="J722" s="78">
        <v>21441120941.088501</v>
      </c>
    </row>
    <row r="723" spans="1:10" x14ac:dyDescent="0.3">
      <c r="A723" s="66">
        <v>44463</v>
      </c>
      <c r="B723" s="38">
        <v>127.70199119999999</v>
      </c>
      <c r="C723" s="40">
        <v>-8.2729352000000098</v>
      </c>
      <c r="D723" s="39">
        <v>-6.0841622930269901E-2</v>
      </c>
      <c r="E723" s="38">
        <v>128.9398272</v>
      </c>
      <c r="F723" s="38">
        <v>126.34464</v>
      </c>
      <c r="G723" s="38">
        <v>129.63130799999999</v>
      </c>
      <c r="H723" s="3">
        <v>26913307</v>
      </c>
      <c r="I723" s="38">
        <v>3435531953.5027199</v>
      </c>
      <c r="J723" s="78">
        <v>18045850223.039902</v>
      </c>
    </row>
    <row r="724" spans="1:10" x14ac:dyDescent="0.3">
      <c r="A724" s="66">
        <v>44466</v>
      </c>
      <c r="B724" s="38">
        <v>126.5949256</v>
      </c>
      <c r="C724" s="40">
        <v>-1.1070656000000101</v>
      </c>
      <c r="D724" s="39">
        <v>-8.6691334222516996E-3</v>
      </c>
      <c r="E724" s="38">
        <v>127.8519814</v>
      </c>
      <c r="F724" s="38">
        <v>125.95357060000001</v>
      </c>
      <c r="G724" s="38">
        <v>128.19403740000001</v>
      </c>
      <c r="H724" s="3">
        <v>11479263</v>
      </c>
      <c r="I724" s="38">
        <v>1455317921.60326</v>
      </c>
      <c r="J724" s="78">
        <v>16621395085.2967</v>
      </c>
    </row>
    <row r="725" spans="1:10" x14ac:dyDescent="0.3">
      <c r="A725" s="66">
        <v>44467</v>
      </c>
      <c r="B725" s="38">
        <v>124.389877</v>
      </c>
      <c r="C725" s="40">
        <v>-2.20504859999998</v>
      </c>
      <c r="D725" s="39">
        <v>-1.7418143654250699E-2</v>
      </c>
      <c r="E725" s="38">
        <v>126.1363006</v>
      </c>
      <c r="F725" s="38">
        <v>124.13305</v>
      </c>
      <c r="G725" s="38">
        <v>126.2989577</v>
      </c>
      <c r="H725" s="3">
        <v>10692289</v>
      </c>
      <c r="I725" s="38">
        <v>1335579865.6981599</v>
      </c>
      <c r="J725" s="78">
        <v>15304280412.819599</v>
      </c>
    </row>
    <row r="726" spans="1:10" x14ac:dyDescent="0.3">
      <c r="A726" s="66">
        <v>44468</v>
      </c>
      <c r="B726" s="38">
        <v>125.93348880000001</v>
      </c>
      <c r="C726" s="40">
        <v>1.5436117999999901</v>
      </c>
      <c r="D726" s="39">
        <v>1.24094647991331E-2</v>
      </c>
      <c r="E726" s="38">
        <v>125.6661324</v>
      </c>
      <c r="F726" s="38">
        <v>125.6488836</v>
      </c>
      <c r="G726" s="38">
        <v>127.58764872</v>
      </c>
      <c r="H726" s="3">
        <v>7794925</v>
      </c>
      <c r="I726" s="38">
        <v>987598647.69324005</v>
      </c>
      <c r="J726" s="78">
        <v>16405397709.978901</v>
      </c>
    </row>
    <row r="727" spans="1:10" x14ac:dyDescent="0.3">
      <c r="A727" s="66">
        <v>44469</v>
      </c>
      <c r="B727" s="38">
        <v>125.4032004</v>
      </c>
      <c r="C727" s="40">
        <v>-0.53028840000001798</v>
      </c>
      <c r="D727" s="39">
        <v>-4.2108608683286003E-3</v>
      </c>
      <c r="E727" s="38">
        <v>125.9644624</v>
      </c>
      <c r="F727" s="38">
        <v>124.7037816</v>
      </c>
      <c r="G727" s="38">
        <v>127.3460304</v>
      </c>
      <c r="H727" s="3">
        <v>10135898</v>
      </c>
      <c r="I727" s="38">
        <v>1274705181.38904</v>
      </c>
      <c r="J727" s="78">
        <v>15150475485.802401</v>
      </c>
    </row>
    <row r="728" spans="1:10" x14ac:dyDescent="0.3">
      <c r="A728" s="66">
        <v>44470</v>
      </c>
      <c r="B728" s="38">
        <v>126.8421912</v>
      </c>
      <c r="C728" s="40">
        <v>1.43899080000001</v>
      </c>
      <c r="D728" s="39">
        <v>1.1474912884280901E-2</v>
      </c>
      <c r="E728" s="38">
        <v>125.2551544</v>
      </c>
      <c r="F728" s="38">
        <v>124.52201239999999</v>
      </c>
      <c r="G728" s="38">
        <v>127.65295999999999</v>
      </c>
      <c r="H728" s="3">
        <v>8112276</v>
      </c>
      <c r="I728" s="38">
        <v>1024866728.14952</v>
      </c>
      <c r="J728" s="78">
        <v>16158498214.7089</v>
      </c>
    </row>
    <row r="729" spans="1:10" x14ac:dyDescent="0.3">
      <c r="A729" s="66">
        <v>44473</v>
      </c>
      <c r="B729" s="38">
        <v>126.61544139999999</v>
      </c>
      <c r="C729" s="40">
        <v>-0.226749800000007</v>
      </c>
      <c r="D729" s="39">
        <v>-1.7876528137430001E-3</v>
      </c>
      <c r="E729" s="38">
        <v>126.5466006</v>
      </c>
      <c r="F729" s="38">
        <v>125.42793760000001</v>
      </c>
      <c r="G729" s="38">
        <v>127.0284862</v>
      </c>
      <c r="H729" s="3">
        <v>7950980</v>
      </c>
      <c r="I729" s="38">
        <v>1003418983.9830101</v>
      </c>
      <c r="J729" s="78">
        <v>17124261745.5875</v>
      </c>
    </row>
    <row r="730" spans="1:10" x14ac:dyDescent="0.3">
      <c r="A730" s="66">
        <v>44474</v>
      </c>
      <c r="B730" s="38">
        <v>128.8898202</v>
      </c>
      <c r="C730" s="40">
        <v>2.2743788000000098</v>
      </c>
      <c r="D730" s="39">
        <v>1.7962886476183101E-2</v>
      </c>
      <c r="E730" s="38">
        <v>127.63076</v>
      </c>
      <c r="F730" s="38">
        <v>127.47708566599999</v>
      </c>
      <c r="G730" s="38">
        <v>130.21787</v>
      </c>
      <c r="H730" s="3">
        <v>10881850</v>
      </c>
      <c r="I730" s="38">
        <v>1405865712.96913</v>
      </c>
      <c r="J730" s="78">
        <v>18567141702.257301</v>
      </c>
    </row>
    <row r="731" spans="1:10" x14ac:dyDescent="0.3">
      <c r="A731" s="66">
        <v>44475</v>
      </c>
      <c r="B731" s="38">
        <v>128.76408000000001</v>
      </c>
      <c r="C731" s="40">
        <v>-0.125740199999996</v>
      </c>
      <c r="D731" s="39">
        <v>-9.7556346812248602E-4</v>
      </c>
      <c r="E731" s="38">
        <v>128.0718</v>
      </c>
      <c r="F731" s="38">
        <v>127.6477785</v>
      </c>
      <c r="G731" s="38">
        <v>129.33521099999999</v>
      </c>
      <c r="H731" s="3">
        <v>7610726</v>
      </c>
      <c r="I731" s="38">
        <v>978012966.85874999</v>
      </c>
      <c r="J731" s="78">
        <v>17653289225.9916</v>
      </c>
    </row>
    <row r="732" spans="1:10" x14ac:dyDescent="0.3">
      <c r="A732" s="66">
        <v>44476</v>
      </c>
      <c r="B732" s="38">
        <v>131.47173000000001</v>
      </c>
      <c r="C732" s="40">
        <v>2.7076500000000001</v>
      </c>
      <c r="D732" s="39">
        <v>2.1027991657300699E-2</v>
      </c>
      <c r="E732" s="38">
        <v>130.12974</v>
      </c>
      <c r="F732" s="38">
        <v>130.09510800000001</v>
      </c>
      <c r="G732" s="38">
        <v>133.038828</v>
      </c>
      <c r="H732" s="3">
        <v>7958039</v>
      </c>
      <c r="I732" s="38">
        <v>1048364167.2192</v>
      </c>
      <c r="J732" s="78">
        <v>18710833470.811401</v>
      </c>
    </row>
    <row r="733" spans="1:10" x14ac:dyDescent="0.3">
      <c r="A733" s="66">
        <v>44477</v>
      </c>
      <c r="B733" s="38">
        <v>131.8235344</v>
      </c>
      <c r="C733" s="40">
        <v>0.35180439999999202</v>
      </c>
      <c r="D733" s="39">
        <v>2.6758938974940998E-3</v>
      </c>
      <c r="E733" s="38">
        <v>131.5987566</v>
      </c>
      <c r="F733" s="38">
        <v>130.2587351</v>
      </c>
      <c r="G733" s="38">
        <v>132.16070110000001</v>
      </c>
      <c r="H733" s="3">
        <v>6333747</v>
      </c>
      <c r="I733" s="38">
        <v>832607087.96708</v>
      </c>
      <c r="J733" s="78">
        <v>19515994545.255798</v>
      </c>
    </row>
    <row r="734" spans="1:10" x14ac:dyDescent="0.3">
      <c r="A734" s="66">
        <v>44480</v>
      </c>
      <c r="B734" s="38">
        <v>130.1019044</v>
      </c>
      <c r="C734" s="40">
        <v>-1.72163</v>
      </c>
      <c r="D734" s="39">
        <v>-1.30601110631426E-2</v>
      </c>
      <c r="E734" s="38">
        <v>131.58230270000001</v>
      </c>
      <c r="F734" s="38">
        <v>129.90711515000001</v>
      </c>
      <c r="G734" s="38">
        <v>132.96747070000001</v>
      </c>
      <c r="H734" s="3">
        <v>5551181</v>
      </c>
      <c r="I734" s="38">
        <v>727346974.33106005</v>
      </c>
      <c r="J734" s="78">
        <v>18815736501.8517</v>
      </c>
    </row>
    <row r="735" spans="1:10" x14ac:dyDescent="0.3">
      <c r="A735" s="66">
        <v>44481</v>
      </c>
      <c r="B735" s="38">
        <v>133.03572550000001</v>
      </c>
      <c r="C735" s="40">
        <v>2.9338211000000198</v>
      </c>
      <c r="D735" s="39">
        <v>2.25501779818683E-2</v>
      </c>
      <c r="E735" s="38">
        <v>132.2289226</v>
      </c>
      <c r="F735" s="38">
        <v>131.25728899999999</v>
      </c>
      <c r="G735" s="38">
        <v>133.25260800000001</v>
      </c>
      <c r="H735" s="3">
        <v>7408556</v>
      </c>
      <c r="I735" s="38">
        <v>980885496.00672996</v>
      </c>
      <c r="J735" s="78">
        <v>19835743116.109299</v>
      </c>
    </row>
    <row r="736" spans="1:10" x14ac:dyDescent="0.3">
      <c r="A736" s="66">
        <v>44482</v>
      </c>
      <c r="B736" s="38">
        <v>134.83375799999999</v>
      </c>
      <c r="C736" s="40">
        <v>1.7980325000000099</v>
      </c>
      <c r="D736" s="39">
        <v>1.3515410941251299E-2</v>
      </c>
      <c r="E736" s="38">
        <v>133.12569120000001</v>
      </c>
      <c r="F736" s="38">
        <v>132.12500560000001</v>
      </c>
      <c r="G736" s="38">
        <v>135.15294220000001</v>
      </c>
      <c r="H736" s="3">
        <v>8457480</v>
      </c>
      <c r="I736" s="38">
        <v>1134223295.8906801</v>
      </c>
      <c r="J736" s="78">
        <v>20858615716.375099</v>
      </c>
    </row>
    <row r="737" spans="1:10" x14ac:dyDescent="0.3">
      <c r="A737" s="66">
        <v>44483</v>
      </c>
      <c r="B737" s="38">
        <v>135.53639279999999</v>
      </c>
      <c r="C737" s="40">
        <v>0.70263479999997003</v>
      </c>
      <c r="D737" s="39">
        <v>5.21111931034341E-3</v>
      </c>
      <c r="E737" s="38">
        <v>136.43341359999999</v>
      </c>
      <c r="F737" s="38">
        <v>134.76875000000001</v>
      </c>
      <c r="G737" s="38">
        <v>136.67491920000001</v>
      </c>
      <c r="H737" s="3">
        <v>6025600</v>
      </c>
      <c r="I737" s="38">
        <v>816806720.31900001</v>
      </c>
      <c r="J737" s="78">
        <v>21672037318.338902</v>
      </c>
    </row>
    <row r="738" spans="1:10" x14ac:dyDescent="0.3">
      <c r="A738" s="66">
        <v>44484</v>
      </c>
      <c r="B738" s="38">
        <v>136.21568070000001</v>
      </c>
      <c r="C738" s="40">
        <v>0.67928789999999095</v>
      </c>
      <c r="D738" s="39">
        <v>5.0118487438452104E-3</v>
      </c>
      <c r="E738" s="38">
        <v>136.03464600000001</v>
      </c>
      <c r="F738" s="38">
        <v>134.96567920000001</v>
      </c>
      <c r="G738" s="38">
        <v>136.4915431</v>
      </c>
      <c r="H738" s="3">
        <v>5532311</v>
      </c>
      <c r="I738" s="38">
        <v>751383024.93440998</v>
      </c>
      <c r="J738" s="78">
        <v>22412113455.556801</v>
      </c>
    </row>
    <row r="739" spans="1:10" x14ac:dyDescent="0.3">
      <c r="A739" s="66">
        <v>44487</v>
      </c>
      <c r="B739" s="38">
        <v>137.33300199999999</v>
      </c>
      <c r="C739" s="40">
        <v>1.1173213000000399</v>
      </c>
      <c r="D739" s="39">
        <v>8.2025894101048508E-3</v>
      </c>
      <c r="E739" s="38">
        <v>135.506834</v>
      </c>
      <c r="F739" s="38">
        <v>134.33533</v>
      </c>
      <c r="G739" s="38">
        <v>137.367458</v>
      </c>
      <c r="H739" s="3">
        <v>5765540</v>
      </c>
      <c r="I739" s="38">
        <v>787409816.14479995</v>
      </c>
      <c r="J739" s="78">
        <v>23182104598.026402</v>
      </c>
    </row>
    <row r="740" spans="1:10" x14ac:dyDescent="0.3">
      <c r="A740" s="66">
        <v>44488</v>
      </c>
      <c r="B740" s="38">
        <v>135.677854</v>
      </c>
      <c r="C740" s="40">
        <v>-1.65514800000003</v>
      </c>
      <c r="D740" s="39">
        <v>-1.20520776207894E-2</v>
      </c>
      <c r="E740" s="38">
        <v>137.27689599999999</v>
      </c>
      <c r="F740" s="38">
        <v>134.80096</v>
      </c>
      <c r="G740" s="38">
        <v>137.49182099999999</v>
      </c>
      <c r="H740" s="3">
        <v>6198206</v>
      </c>
      <c r="I740" s="38">
        <v>840437037.38300002</v>
      </c>
      <c r="J740" s="78">
        <v>22295916947.9006</v>
      </c>
    </row>
    <row r="741" spans="1:10" x14ac:dyDescent="0.3">
      <c r="A741" s="66">
        <v>44489</v>
      </c>
      <c r="B741" s="38">
        <v>136.01981799999999</v>
      </c>
      <c r="C741" s="40">
        <v>0.34196399999999</v>
      </c>
      <c r="D741" s="39">
        <v>2.5204113266708199E-3</v>
      </c>
      <c r="E741" s="38">
        <v>136.06273999999999</v>
      </c>
      <c r="F741" s="38">
        <v>135.05407299999999</v>
      </c>
      <c r="G741" s="38">
        <v>136.32027199999999</v>
      </c>
      <c r="H741" s="3">
        <v>4486964</v>
      </c>
      <c r="I741" s="38">
        <v>609162520.39367998</v>
      </c>
      <c r="J741" s="78">
        <v>22872401958.285702</v>
      </c>
    </row>
    <row r="742" spans="1:10" x14ac:dyDescent="0.3">
      <c r="A742" s="66">
        <v>44490</v>
      </c>
      <c r="B742" s="38">
        <v>139.55751179999999</v>
      </c>
      <c r="C742" s="40">
        <v>3.5376938000000302</v>
      </c>
      <c r="D742" s="39">
        <v>2.60086644138873E-2</v>
      </c>
      <c r="E742" s="38">
        <v>136.34780950000001</v>
      </c>
      <c r="F742" s="38">
        <v>136.20152279999999</v>
      </c>
      <c r="G742" s="38">
        <v>139.69519339999999</v>
      </c>
      <c r="H742" s="3">
        <v>6121675</v>
      </c>
      <c r="I742" s="38">
        <v>847420402.04457998</v>
      </c>
      <c r="J742" s="78">
        <v>23774975745.603199</v>
      </c>
    </row>
    <row r="743" spans="1:10" x14ac:dyDescent="0.3">
      <c r="A743" s="66">
        <v>44491</v>
      </c>
      <c r="B743" s="38">
        <v>140.36229320000001</v>
      </c>
      <c r="C743" s="40">
        <v>0.80478139999996801</v>
      </c>
      <c r="D743" s="39">
        <v>5.7666648654018703E-3</v>
      </c>
      <c r="E743" s="38">
        <v>139.33198519999999</v>
      </c>
      <c r="F743" s="38">
        <v>139.33198519999999</v>
      </c>
      <c r="G743" s="38">
        <v>141.3410858</v>
      </c>
      <c r="H743" s="3">
        <v>5323021</v>
      </c>
      <c r="I743" s="38">
        <v>747865927.94195998</v>
      </c>
      <c r="J743" s="78">
        <v>24469794116.362099</v>
      </c>
    </row>
    <row r="744" spans="1:10" x14ac:dyDescent="0.3">
      <c r="A744" s="66">
        <v>44494</v>
      </c>
      <c r="B744" s="38">
        <v>141.49523640000001</v>
      </c>
      <c r="C744" s="40">
        <v>1.1329432000000299</v>
      </c>
      <c r="D744" s="39">
        <v>8.0715637666714107E-3</v>
      </c>
      <c r="E744" s="38">
        <v>140.6422326</v>
      </c>
      <c r="F744" s="38">
        <v>140.15110920000001</v>
      </c>
      <c r="G744" s="38">
        <v>141.9346626</v>
      </c>
      <c r="H744" s="3">
        <v>3878246</v>
      </c>
      <c r="I744" s="38">
        <v>548443327.91605997</v>
      </c>
      <c r="J744" s="78">
        <v>25104592370.578899</v>
      </c>
    </row>
    <row r="745" spans="1:10" x14ac:dyDescent="0.3">
      <c r="A745" s="66">
        <v>44495</v>
      </c>
      <c r="B745" s="38">
        <v>141.2590476</v>
      </c>
      <c r="C745" s="40">
        <v>-0.236188800000008</v>
      </c>
      <c r="D745" s="39">
        <v>-1.6692349934121699E-3</v>
      </c>
      <c r="E745" s="38">
        <v>142.1473608</v>
      </c>
      <c r="F745" s="38">
        <v>140.6812128</v>
      </c>
      <c r="G745" s="38">
        <v>142.690698</v>
      </c>
      <c r="H745" s="3">
        <v>4711228</v>
      </c>
      <c r="I745" s="38">
        <v>666011107.16928005</v>
      </c>
      <c r="J745" s="78">
        <v>24462473194.590302</v>
      </c>
    </row>
    <row r="746" spans="1:10" x14ac:dyDescent="0.3">
      <c r="A746" s="66">
        <v>44496</v>
      </c>
      <c r="B746" s="38">
        <v>139.90835949999999</v>
      </c>
      <c r="C746" s="40">
        <v>-1.3506881000000099</v>
      </c>
      <c r="D746" s="39">
        <v>-9.5617811598498505E-3</v>
      </c>
      <c r="E746" s="38">
        <v>141.0286605</v>
      </c>
      <c r="F746" s="38">
        <v>139.31373819999999</v>
      </c>
      <c r="G746" s="38">
        <v>141.3819862</v>
      </c>
      <c r="H746" s="3">
        <v>4163853</v>
      </c>
      <c r="I746" s="38">
        <v>583541358.51192999</v>
      </c>
      <c r="J746" s="78">
        <v>23859927781.256699</v>
      </c>
    </row>
    <row r="747" spans="1:10" x14ac:dyDescent="0.3">
      <c r="A747" s="66">
        <v>44497</v>
      </c>
      <c r="B747" s="38">
        <v>140.8172304</v>
      </c>
      <c r="C747" s="40">
        <v>0.90887090000001103</v>
      </c>
      <c r="D747" s="39">
        <v>6.4961872417638603E-3</v>
      </c>
      <c r="E747" s="38">
        <v>139.57568240000001</v>
      </c>
      <c r="F747" s="38">
        <v>139.40443440000001</v>
      </c>
      <c r="G747" s="38">
        <v>140.93710400000001</v>
      </c>
      <c r="H747" s="3">
        <v>3762035</v>
      </c>
      <c r="I747" s="38">
        <v>528683087.28311998</v>
      </c>
      <c r="J747" s="78">
        <v>24235501105.3428</v>
      </c>
    </row>
    <row r="748" spans="1:10" x14ac:dyDescent="0.3">
      <c r="A748" s="66">
        <v>44498</v>
      </c>
      <c r="B748" s="38">
        <v>144.70250419999999</v>
      </c>
      <c r="C748" s="40">
        <v>3.88527379999999</v>
      </c>
      <c r="D748" s="39">
        <v>2.7590897711619801E-2</v>
      </c>
      <c r="E748" s="38">
        <v>141.0436388</v>
      </c>
      <c r="F748" s="38">
        <v>140.99173999999999</v>
      </c>
      <c r="G748" s="38">
        <v>144.99659740000001</v>
      </c>
      <c r="H748" s="3">
        <v>6740577</v>
      </c>
      <c r="I748" s="38">
        <v>970436234.61417997</v>
      </c>
      <c r="J748" s="78">
        <v>25453319241.8311</v>
      </c>
    </row>
    <row r="749" spans="1:10" x14ac:dyDescent="0.3">
      <c r="A749" s="66">
        <v>44501</v>
      </c>
      <c r="B749" s="38">
        <v>143.31325459999999</v>
      </c>
      <c r="C749" s="40">
        <v>-1.3892495999999701</v>
      </c>
      <c r="D749" s="39">
        <v>-9.6007294944932299E-3</v>
      </c>
      <c r="E749" s="38">
        <v>144.579836</v>
      </c>
      <c r="F749" s="38">
        <v>142.93414179999999</v>
      </c>
      <c r="G749" s="38">
        <v>145.44145599999999</v>
      </c>
      <c r="H749" s="3">
        <v>3610791</v>
      </c>
      <c r="I749" s="38">
        <v>518725710.32968003</v>
      </c>
      <c r="J749" s="78">
        <v>24835720548.7127</v>
      </c>
    </row>
    <row r="750" spans="1:10" x14ac:dyDescent="0.3">
      <c r="A750" s="66">
        <v>44502</v>
      </c>
      <c r="B750" s="38">
        <v>144.96819740000001</v>
      </c>
      <c r="C750" s="40">
        <v>1.6549427999999899</v>
      </c>
      <c r="D750" s="39">
        <v>1.15477302125269E-2</v>
      </c>
      <c r="E750" s="38">
        <v>144.0439528</v>
      </c>
      <c r="F750" s="38">
        <v>143.48249580000001</v>
      </c>
      <c r="G750" s="38">
        <v>145.2532448</v>
      </c>
      <c r="H750" s="3">
        <v>5038033</v>
      </c>
      <c r="I750" s="38">
        <v>729331572.77657998</v>
      </c>
      <c r="J750" s="78">
        <v>25627312928.324299</v>
      </c>
    </row>
    <row r="751" spans="1:10" x14ac:dyDescent="0.3">
      <c r="A751" s="66">
        <v>44503</v>
      </c>
      <c r="B751" s="38">
        <v>148.57942499999999</v>
      </c>
      <c r="C751" s="40">
        <v>3.6112276000000101</v>
      </c>
      <c r="D751" s="39">
        <v>2.4910481503993699E-2</v>
      </c>
      <c r="E751" s="38">
        <v>145.56477000000001</v>
      </c>
      <c r="F751" s="38">
        <v>145.2633045</v>
      </c>
      <c r="G751" s="38">
        <v>148.89811710000001</v>
      </c>
      <c r="H751" s="3">
        <v>7176711</v>
      </c>
      <c r="I751" s="38">
        <v>1058422478.93259</v>
      </c>
      <c r="J751" s="78">
        <v>26613046856.150902</v>
      </c>
    </row>
    <row r="752" spans="1:10" x14ac:dyDescent="0.3">
      <c r="A752" s="66">
        <v>44504</v>
      </c>
      <c r="B752" s="38">
        <v>151.86963600000001</v>
      </c>
      <c r="C752" s="40">
        <v>3.2902110000000002</v>
      </c>
      <c r="D752" s="39">
        <v>2.21444590999057E-2</v>
      </c>
      <c r="E752" s="38">
        <v>149.0735865</v>
      </c>
      <c r="F752" s="38">
        <v>148.89179999999999</v>
      </c>
      <c r="G752" s="38">
        <v>152.0341095</v>
      </c>
      <c r="H752" s="3">
        <v>5460077</v>
      </c>
      <c r="I752" s="38">
        <v>824528790.86189997</v>
      </c>
      <c r="J752" s="78">
        <v>27571053364.517799</v>
      </c>
    </row>
    <row r="753" spans="1:10" x14ac:dyDescent="0.3">
      <c r="A753" s="66">
        <v>44505</v>
      </c>
      <c r="B753" s="38">
        <v>153.475146</v>
      </c>
      <c r="C753" s="40">
        <v>1.60550999999998</v>
      </c>
      <c r="D753" s="39">
        <v>1.0571632633662099E-2</v>
      </c>
      <c r="E753" s="38">
        <v>151.93615800000001</v>
      </c>
      <c r="F753" s="38">
        <v>151.73297700000001</v>
      </c>
      <c r="G753" s="38">
        <v>154.84986000000001</v>
      </c>
      <c r="H753" s="3">
        <v>5892386</v>
      </c>
      <c r="I753" s="38">
        <v>905518278.34379995</v>
      </c>
      <c r="J753" s="78">
        <v>28443129020.5168</v>
      </c>
    </row>
    <row r="754" spans="1:10" x14ac:dyDescent="0.3">
      <c r="A754" s="66">
        <v>44508</v>
      </c>
      <c r="B754" s="38">
        <v>148.32545350000001</v>
      </c>
      <c r="C754" s="40">
        <v>-5.1496924999999898</v>
      </c>
      <c r="D754" s="39">
        <v>-3.3553918235073601E-2</v>
      </c>
      <c r="E754" s="38">
        <v>152.20944850000001</v>
      </c>
      <c r="F754" s="38">
        <v>147.0394196</v>
      </c>
      <c r="G754" s="38">
        <v>152.36912384999999</v>
      </c>
      <c r="H754" s="3">
        <v>8301063</v>
      </c>
      <c r="I754" s="38">
        <v>1232826272.2435601</v>
      </c>
      <c r="J754" s="78">
        <v>27161285558.543201</v>
      </c>
    </row>
    <row r="755" spans="1:10" x14ac:dyDescent="0.3">
      <c r="A755" s="66">
        <v>44509</v>
      </c>
      <c r="B755" s="38">
        <v>149.96146680000001</v>
      </c>
      <c r="C755" s="40">
        <v>1.6360132999999699</v>
      </c>
      <c r="D755" s="39">
        <v>1.1029889081040099E-2</v>
      </c>
      <c r="E755" s="38">
        <v>147.744225</v>
      </c>
      <c r="F755" s="38">
        <v>147.485920644</v>
      </c>
      <c r="G755" s="38">
        <v>150.0520545</v>
      </c>
      <c r="H755" s="3">
        <v>4343036</v>
      </c>
      <c r="I755" s="38">
        <v>647183975.31630003</v>
      </c>
      <c r="J755" s="78">
        <v>27796825970.864498</v>
      </c>
    </row>
    <row r="756" spans="1:10" x14ac:dyDescent="0.3">
      <c r="A756" s="66">
        <v>44510</v>
      </c>
      <c r="B756" s="38">
        <v>146.5931598</v>
      </c>
      <c r="C756" s="40">
        <v>-3.3683069999999899</v>
      </c>
      <c r="D756" s="39">
        <v>-2.2461149999901099E-2</v>
      </c>
      <c r="E756" s="38">
        <v>149.1807129</v>
      </c>
      <c r="F756" s="38">
        <v>145.97458649999999</v>
      </c>
      <c r="G756" s="38">
        <v>149.99966910000001</v>
      </c>
      <c r="H756" s="3">
        <v>8185208</v>
      </c>
      <c r="I756" s="38">
        <v>1205289283.1019299</v>
      </c>
      <c r="J756" s="78">
        <v>26865078024.077801</v>
      </c>
    </row>
    <row r="757" spans="1:10" x14ac:dyDescent="0.3">
      <c r="A757" s="66">
        <v>44511</v>
      </c>
      <c r="B757" s="38">
        <v>145.82491920000001</v>
      </c>
      <c r="C757" s="40">
        <v>-0.76824059999998395</v>
      </c>
      <c r="D757" s="39">
        <v>-5.2406306068312498E-3</v>
      </c>
      <c r="E757" s="38">
        <v>148.12185600000001</v>
      </c>
      <c r="F757" s="38">
        <v>145.5279768</v>
      </c>
      <c r="G757" s="38">
        <v>148.12185600000001</v>
      </c>
      <c r="H757" s="3">
        <v>4994898</v>
      </c>
      <c r="I757" s="38">
        <v>730882894.13352001</v>
      </c>
      <c r="J757" s="78">
        <v>26199875393.699299</v>
      </c>
    </row>
    <row r="758" spans="1:10" x14ac:dyDescent="0.3">
      <c r="A758" s="66">
        <v>44512</v>
      </c>
      <c r="B758" s="38">
        <v>147.67644240000001</v>
      </c>
      <c r="C758" s="40">
        <v>1.8515231999999999</v>
      </c>
      <c r="D758" s="39">
        <v>1.2696891657183899E-2</v>
      </c>
      <c r="E758" s="38">
        <v>146.2878</v>
      </c>
      <c r="F758" s="38">
        <v>146.20046400000001</v>
      </c>
      <c r="G758" s="38">
        <v>148.18735799999999</v>
      </c>
      <c r="H758" s="3">
        <v>5126255</v>
      </c>
      <c r="I758" s="38">
        <v>756714451.49927998</v>
      </c>
      <c r="J758" s="78">
        <v>26956589845.198601</v>
      </c>
    </row>
    <row r="759" spans="1:10" x14ac:dyDescent="0.3">
      <c r="A759" s="66">
        <v>44515</v>
      </c>
      <c r="B759" s="38">
        <v>148.54409899999999</v>
      </c>
      <c r="C759" s="40">
        <v>0.86765659999997502</v>
      </c>
      <c r="D759" s="39">
        <v>5.8753893708369496E-3</v>
      </c>
      <c r="E759" s="38">
        <v>149.291878</v>
      </c>
      <c r="F759" s="38">
        <v>148.25378480000001</v>
      </c>
      <c r="G759" s="38">
        <v>149.87074691999999</v>
      </c>
      <c r="H759" s="3">
        <v>3856824</v>
      </c>
      <c r="I759" s="38">
        <v>574010340.31369996</v>
      </c>
      <c r="J759" s="78">
        <v>26579500640.742199</v>
      </c>
    </row>
    <row r="760" spans="1:10" x14ac:dyDescent="0.3">
      <c r="A760" s="66">
        <v>44516</v>
      </c>
      <c r="B760" s="38">
        <v>151.80665010000001</v>
      </c>
      <c r="C760" s="40">
        <v>3.26255110000002</v>
      </c>
      <c r="D760" s="39">
        <v>2.19635187258433E-2</v>
      </c>
      <c r="E760" s="38">
        <v>149.5272975</v>
      </c>
      <c r="F760" s="38">
        <v>149.5272975</v>
      </c>
      <c r="G760" s="38">
        <v>153.72378</v>
      </c>
      <c r="H760" s="3">
        <v>4400951</v>
      </c>
      <c r="I760" s="38">
        <v>669675684.50580001</v>
      </c>
      <c r="J760" s="78">
        <v>27361870459.185299</v>
      </c>
    </row>
    <row r="761" spans="1:10" x14ac:dyDescent="0.3">
      <c r="A761" s="66">
        <v>44517</v>
      </c>
      <c r="B761" s="38">
        <v>151.72713780000001</v>
      </c>
      <c r="C761" s="40">
        <v>-7.9512300000004602E-2</v>
      </c>
      <c r="D761" s="39">
        <v>-5.2377349706107898E-4</v>
      </c>
      <c r="E761" s="38">
        <v>151.603452</v>
      </c>
      <c r="F761" s="38">
        <v>150.41076749999999</v>
      </c>
      <c r="G761" s="38">
        <v>152.6106078</v>
      </c>
      <c r="H761" s="3">
        <v>3940150</v>
      </c>
      <c r="I761" s="38">
        <v>598187059.92927003</v>
      </c>
      <c r="J761" s="78">
        <v>26763683399.256001</v>
      </c>
    </row>
    <row r="762" spans="1:10" x14ac:dyDescent="0.3">
      <c r="A762" s="66">
        <v>44518</v>
      </c>
      <c r="B762" s="38">
        <v>150.71603300000001</v>
      </c>
      <c r="C762" s="40">
        <v>-1.0111048</v>
      </c>
      <c r="D762" s="39">
        <v>-6.6639680591140601E-3</v>
      </c>
      <c r="E762" s="38">
        <v>151.57802140000001</v>
      </c>
      <c r="F762" s="38">
        <v>149.84524880000001</v>
      </c>
      <c r="G762" s="38">
        <v>152.574409624</v>
      </c>
      <c r="H762" s="3">
        <v>4044957</v>
      </c>
      <c r="I762" s="38">
        <v>610317732.50109994</v>
      </c>
      <c r="J762" s="78">
        <v>26035522697.075001</v>
      </c>
    </row>
    <row r="763" spans="1:10" x14ac:dyDescent="0.3">
      <c r="A763" s="66">
        <v>44519</v>
      </c>
      <c r="B763" s="38">
        <v>154.92619199999999</v>
      </c>
      <c r="C763" s="40">
        <v>4.2101589999999796</v>
      </c>
      <c r="D763" s="39">
        <v>2.7934380411936501E-2</v>
      </c>
      <c r="E763" s="38">
        <v>152.50768500000001</v>
      </c>
      <c r="F763" s="38">
        <v>151.07252700000001</v>
      </c>
      <c r="G763" s="38">
        <v>156.98148</v>
      </c>
      <c r="H763" s="3">
        <v>6146405</v>
      </c>
      <c r="I763" s="38">
        <v>953719648.38209999</v>
      </c>
      <c r="J763" s="78">
        <v>27176314019.944401</v>
      </c>
    </row>
    <row r="764" spans="1:10" x14ac:dyDescent="0.3">
      <c r="A764" s="66">
        <v>44522</v>
      </c>
      <c r="B764" s="38">
        <v>155.09973600000001</v>
      </c>
      <c r="C764" s="40">
        <v>0.17354400000002099</v>
      </c>
      <c r="D764" s="39">
        <v>1.12017211395747E-3</v>
      </c>
      <c r="E764" s="38">
        <v>155.75844699999999</v>
      </c>
      <c r="F764" s="38">
        <v>155.0908345</v>
      </c>
      <c r="G764" s="38">
        <v>158.22416250000001</v>
      </c>
      <c r="H764" s="3">
        <v>5907245</v>
      </c>
      <c r="I764" s="38">
        <v>924082226.03079998</v>
      </c>
      <c r="J764" s="78">
        <v>26382606931.722301</v>
      </c>
    </row>
    <row r="765" spans="1:10" x14ac:dyDescent="0.3">
      <c r="A765" s="66">
        <v>44523</v>
      </c>
      <c r="B765" s="38">
        <v>153.07750150000001</v>
      </c>
      <c r="C765" s="40">
        <v>-2.0222345000000201</v>
      </c>
      <c r="D765" s="39">
        <v>-1.3038284604172499E-2</v>
      </c>
      <c r="E765" s="38">
        <v>153.8777905</v>
      </c>
      <c r="F765" s="38">
        <v>151.53027610000001</v>
      </c>
      <c r="G765" s="38">
        <v>154.21569030000001</v>
      </c>
      <c r="H765" s="3">
        <v>5302381</v>
      </c>
      <c r="I765" s="38">
        <v>810390645.23486996</v>
      </c>
      <c r="J765" s="78">
        <v>25544356206.146099</v>
      </c>
    </row>
    <row r="766" spans="1:10" x14ac:dyDescent="0.3">
      <c r="A766" s="66">
        <v>44524</v>
      </c>
      <c r="B766" s="38">
        <v>153.639993</v>
      </c>
      <c r="C766" s="40">
        <v>0.56249150000002102</v>
      </c>
      <c r="D766" s="39">
        <v>3.67455370311242E-3</v>
      </c>
      <c r="E766" s="38">
        <v>150.478419</v>
      </c>
      <c r="F766" s="38">
        <v>149.74732734</v>
      </c>
      <c r="G766" s="38">
        <v>153.99723299999999</v>
      </c>
      <c r="H766" s="3">
        <v>4637831</v>
      </c>
      <c r="I766" s="38">
        <v>708046440.7263</v>
      </c>
      <c r="J766" s="78">
        <v>24948057885.258701</v>
      </c>
    </row>
    <row r="767" spans="1:10" x14ac:dyDescent="0.3">
      <c r="A767" s="66">
        <v>44526</v>
      </c>
      <c r="B767" s="38">
        <v>148.46751259999999</v>
      </c>
      <c r="C767" s="40">
        <v>-5.17248039999998</v>
      </c>
      <c r="D767" s="39">
        <v>-3.3666236889245298E-2</v>
      </c>
      <c r="E767" s="38">
        <v>148.50285779999999</v>
      </c>
      <c r="F767" s="38">
        <v>148.0433702</v>
      </c>
      <c r="G767" s="38">
        <v>149.9343384</v>
      </c>
      <c r="H767" s="3">
        <v>4751087</v>
      </c>
      <c r="I767" s="38">
        <v>708505194.11231995</v>
      </c>
      <c r="J767" s="78">
        <v>23975015564.090698</v>
      </c>
    </row>
    <row r="768" spans="1:10" x14ac:dyDescent="0.3">
      <c r="A768" s="66">
        <v>44529</v>
      </c>
      <c r="B768" s="38">
        <v>150.4470642</v>
      </c>
      <c r="C768" s="40">
        <v>1.97955159999998</v>
      </c>
      <c r="D768" s="39">
        <v>1.3333230720536601E-2</v>
      </c>
      <c r="E768" s="38">
        <v>150.41163779999999</v>
      </c>
      <c r="F768" s="38">
        <v>149.88024179999999</v>
      </c>
      <c r="G768" s="38">
        <v>151.57893768</v>
      </c>
      <c r="H768" s="3">
        <v>5448873</v>
      </c>
      <c r="I768" s="38">
        <v>821667578.15657997</v>
      </c>
      <c r="J768" s="78">
        <v>24851761944.002701</v>
      </c>
    </row>
    <row r="769" spans="1:10" x14ac:dyDescent="0.3">
      <c r="A769" s="66">
        <v>44530</v>
      </c>
      <c r="B769" s="38">
        <v>149.29506599999999</v>
      </c>
      <c r="C769" s="40">
        <v>-1.15199819999998</v>
      </c>
      <c r="D769" s="39">
        <v>-7.6571663669591202E-3</v>
      </c>
      <c r="E769" s="38">
        <v>148.8980985</v>
      </c>
      <c r="F769" s="38">
        <v>147.78658949999999</v>
      </c>
      <c r="G769" s="38">
        <v>151.33283249999999</v>
      </c>
      <c r="H769" s="3">
        <v>11033992</v>
      </c>
      <c r="I769" s="38">
        <v>1651049189.5611</v>
      </c>
      <c r="J769" s="78">
        <v>23102221590.311501</v>
      </c>
    </row>
    <row r="770" spans="1:10" x14ac:dyDescent="0.3">
      <c r="A770" s="66">
        <v>44531</v>
      </c>
      <c r="B770" s="38">
        <v>147.274449</v>
      </c>
      <c r="C770" s="40">
        <v>-2.0206170000000401</v>
      </c>
      <c r="D770" s="39">
        <v>-1.35343856574607E-2</v>
      </c>
      <c r="E770" s="38">
        <v>150.97618829999999</v>
      </c>
      <c r="F770" s="38">
        <v>147.25677959999999</v>
      </c>
      <c r="G770" s="38">
        <v>153.1671939</v>
      </c>
      <c r="H770" s="3">
        <v>6618636</v>
      </c>
      <c r="I770" s="38">
        <v>990904807.55112004</v>
      </c>
      <c r="J770" s="78">
        <v>22145885657.100601</v>
      </c>
    </row>
    <row r="771" spans="1:10" x14ac:dyDescent="0.3">
      <c r="A771" s="66">
        <v>44532</v>
      </c>
      <c r="B771" s="38">
        <v>150.45509999999999</v>
      </c>
      <c r="C771" s="40">
        <v>3.1806510000000099</v>
      </c>
      <c r="D771" s="39">
        <v>2.1596760480835399E-2</v>
      </c>
      <c r="E771" s="38">
        <v>148.04781840000001</v>
      </c>
      <c r="F771" s="38">
        <v>147.80000999999999</v>
      </c>
      <c r="G771" s="38">
        <v>150.93744135</v>
      </c>
      <c r="H771" s="3">
        <v>4398871</v>
      </c>
      <c r="I771" s="38">
        <v>660398849.71784997</v>
      </c>
      <c r="J771" s="78">
        <v>22845388926.464901</v>
      </c>
    </row>
    <row r="772" spans="1:10" x14ac:dyDescent="0.3">
      <c r="A772" s="66">
        <v>44533</v>
      </c>
      <c r="B772" s="38">
        <v>150.48194559999999</v>
      </c>
      <c r="C772" s="40">
        <v>2.68456000000015E-2</v>
      </c>
      <c r="D772" s="39">
        <v>1.7842931213366299E-4</v>
      </c>
      <c r="E772" s="38">
        <v>150.81784279999999</v>
      </c>
      <c r="F772" s="38">
        <v>147.4058344</v>
      </c>
      <c r="G772" s="38">
        <v>152.09955579999999</v>
      </c>
      <c r="H772" s="3">
        <v>4878460</v>
      </c>
      <c r="I772" s="38">
        <v>729368671.28678</v>
      </c>
      <c r="J772" s="78">
        <v>23546621292.847</v>
      </c>
    </row>
    <row r="773" spans="1:10" x14ac:dyDescent="0.3">
      <c r="A773" s="66">
        <v>44536</v>
      </c>
      <c r="B773" s="38">
        <v>149.67621829999999</v>
      </c>
      <c r="C773" s="40">
        <v>-0.80572730000000103</v>
      </c>
      <c r="D773" s="39">
        <v>-5.3543120856619298E-3</v>
      </c>
      <c r="E773" s="38">
        <v>151.37758790000001</v>
      </c>
      <c r="F773" s="38">
        <v>148.92300779999999</v>
      </c>
      <c r="G773" s="38">
        <v>151.71679846399999</v>
      </c>
      <c r="H773" s="3">
        <v>5636915</v>
      </c>
      <c r="I773" s="38">
        <v>846142258.36489999</v>
      </c>
      <c r="J773" s="78">
        <v>22758816818.303699</v>
      </c>
    </row>
    <row r="774" spans="1:10" x14ac:dyDescent="0.3">
      <c r="A774" s="66">
        <v>44537</v>
      </c>
      <c r="B774" s="38">
        <v>152.0815394</v>
      </c>
      <c r="C774" s="40">
        <v>2.4053211000000099</v>
      </c>
      <c r="D774" s="39">
        <v>1.60701621628291E-2</v>
      </c>
      <c r="E774" s="38">
        <v>151.9217246</v>
      </c>
      <c r="F774" s="38">
        <v>151.29134400000001</v>
      </c>
      <c r="G774" s="38">
        <v>153.90609169999999</v>
      </c>
      <c r="H774" s="3">
        <v>5898723</v>
      </c>
      <c r="I774" s="38">
        <v>899987653.52906001</v>
      </c>
      <c r="J774" s="78">
        <v>23703236725.673302</v>
      </c>
    </row>
    <row r="775" spans="1:10" x14ac:dyDescent="0.3">
      <c r="A775" s="66">
        <v>44538</v>
      </c>
      <c r="B775" s="38">
        <v>150.10602</v>
      </c>
      <c r="C775" s="40">
        <v>-1.9755194</v>
      </c>
      <c r="D775" s="39">
        <v>-1.29898698276853E-2</v>
      </c>
      <c r="E775" s="38">
        <v>150.9612496</v>
      </c>
      <c r="F775" s="38">
        <v>149.74453120000001</v>
      </c>
      <c r="G775" s="38">
        <v>151.463719032</v>
      </c>
      <c r="H775" s="3">
        <v>5614587</v>
      </c>
      <c r="I775" s="38">
        <v>844306943.46888006</v>
      </c>
      <c r="J775" s="78">
        <v>22693942055.5756</v>
      </c>
    </row>
    <row r="776" spans="1:10" x14ac:dyDescent="0.3">
      <c r="A776" s="66">
        <v>44539</v>
      </c>
      <c r="B776" s="38">
        <v>148.86599799999999</v>
      </c>
      <c r="C776" s="40">
        <v>-1.2400220000000099</v>
      </c>
      <c r="D776" s="39">
        <v>-8.2609744765733597E-3</v>
      </c>
      <c r="E776" s="38">
        <v>149.91983819999999</v>
      </c>
      <c r="F776" s="38">
        <v>148.76858419999999</v>
      </c>
      <c r="G776" s="38">
        <v>151.58030070000001</v>
      </c>
      <c r="H776" s="3">
        <v>5171776</v>
      </c>
      <c r="I776" s="38">
        <v>774347274.04517996</v>
      </c>
      <c r="J776" s="78">
        <v>22019978564.781399</v>
      </c>
    </row>
    <row r="777" spans="1:10" x14ac:dyDescent="0.3">
      <c r="A777" s="66">
        <v>44540</v>
      </c>
      <c r="B777" s="38">
        <v>149.465946</v>
      </c>
      <c r="C777" s="40">
        <v>0.59994800000001203</v>
      </c>
      <c r="D777" s="39">
        <v>4.0301211026040496E-3</v>
      </c>
      <c r="E777" s="38">
        <v>148.97085000000001</v>
      </c>
      <c r="F777" s="38">
        <v>147.936453</v>
      </c>
      <c r="G777" s="38">
        <v>150.509184</v>
      </c>
      <c r="H777" s="3">
        <v>4791125</v>
      </c>
      <c r="I777" s="38">
        <v>715137452.0115</v>
      </c>
      <c r="J777" s="78">
        <v>22698315763.539799</v>
      </c>
    </row>
    <row r="778" spans="1:10" x14ac:dyDescent="0.3">
      <c r="A778" s="66">
        <v>44543</v>
      </c>
      <c r="B778" s="38">
        <v>147.86862360000001</v>
      </c>
      <c r="C778" s="40">
        <v>-1.5973223999999999</v>
      </c>
      <c r="D778" s="39">
        <v>-1.06868650869811E-2</v>
      </c>
      <c r="E778" s="38">
        <v>149.61461489999999</v>
      </c>
      <c r="F778" s="38">
        <v>146.46828540000001</v>
      </c>
      <c r="G778" s="38">
        <v>150.12866310000001</v>
      </c>
      <c r="H778" s="3">
        <v>5972321</v>
      </c>
      <c r="I778" s="38">
        <v>883493560.95248997</v>
      </c>
      <c r="J778" s="78">
        <v>21871048095.045399</v>
      </c>
    </row>
    <row r="779" spans="1:10" x14ac:dyDescent="0.3">
      <c r="A779" s="66">
        <v>44544</v>
      </c>
      <c r="B779" s="38">
        <v>146.93143599999999</v>
      </c>
      <c r="C779" s="40">
        <v>-0.93718759999998702</v>
      </c>
      <c r="D779" s="39">
        <v>-6.3379747317806696E-3</v>
      </c>
      <c r="E779" s="38">
        <v>147.7220586</v>
      </c>
      <c r="F779" s="38">
        <v>145.87431140000001</v>
      </c>
      <c r="G779" s="38">
        <v>148.42384720000001</v>
      </c>
      <c r="H779" s="3">
        <v>4872209</v>
      </c>
      <c r="I779" s="38">
        <v>715737163.66219997</v>
      </c>
      <c r="J779" s="78">
        <v>21205898942.750599</v>
      </c>
    </row>
    <row r="780" spans="1:10" x14ac:dyDescent="0.3">
      <c r="A780" s="66">
        <v>44545</v>
      </c>
      <c r="B780" s="38">
        <v>145.236707</v>
      </c>
      <c r="C780" s="40">
        <v>-1.6947290000000199</v>
      </c>
      <c r="D780" s="39">
        <v>-1.15341484854203E-2</v>
      </c>
      <c r="E780" s="38">
        <v>146.21145000000001</v>
      </c>
      <c r="F780" s="38">
        <v>143.39355660000001</v>
      </c>
      <c r="G780" s="38">
        <v>146.8051571</v>
      </c>
      <c r="H780" s="3">
        <v>7144617</v>
      </c>
      <c r="I780" s="38">
        <v>1036297568.5237</v>
      </c>
      <c r="J780" s="78">
        <v>20116845631.3092</v>
      </c>
    </row>
    <row r="781" spans="1:10" x14ac:dyDescent="0.3">
      <c r="A781" s="66">
        <v>44546</v>
      </c>
      <c r="B781" s="38">
        <v>143.64433439999999</v>
      </c>
      <c r="C781" s="40">
        <v>-1.59237259999998</v>
      </c>
      <c r="D781" s="39">
        <v>-1.0963981715724099E-2</v>
      </c>
      <c r="E781" s="38">
        <v>143.626679</v>
      </c>
      <c r="F781" s="38">
        <v>143.47660809999999</v>
      </c>
      <c r="G781" s="38">
        <v>146.48685380000001</v>
      </c>
      <c r="H781" s="3">
        <v>7138109</v>
      </c>
      <c r="I781" s="38">
        <v>1031106443.21447</v>
      </c>
      <c r="J781" s="78">
        <v>19009460762.444801</v>
      </c>
    </row>
    <row r="782" spans="1:10" x14ac:dyDescent="0.3">
      <c r="A782" s="66">
        <v>44547</v>
      </c>
      <c r="B782" s="38">
        <v>143.5716736</v>
      </c>
      <c r="C782" s="40">
        <v>-7.2660799999994197E-2</v>
      </c>
      <c r="D782" s="39">
        <v>-5.0583825880426902E-4</v>
      </c>
      <c r="E782" s="38">
        <v>143.8119088</v>
      </c>
      <c r="F782" s="38">
        <v>142.85096799999999</v>
      </c>
      <c r="G782" s="38">
        <v>144.9063136</v>
      </c>
      <c r="H782" s="3">
        <v>7720005</v>
      </c>
      <c r="I782" s="38">
        <v>1110284340.4916799</v>
      </c>
      <c r="J782" s="78">
        <v>18049698223.474998</v>
      </c>
    </row>
    <row r="783" spans="1:10" x14ac:dyDescent="0.3">
      <c r="A783" s="66">
        <v>44550</v>
      </c>
      <c r="B783" s="38">
        <v>139.22870159999999</v>
      </c>
      <c r="C783" s="40">
        <v>-4.3429720000000298</v>
      </c>
      <c r="D783" s="39">
        <v>-3.0249504593084502E-2</v>
      </c>
      <c r="E783" s="38">
        <v>141.32183280000001</v>
      </c>
      <c r="F783" s="38">
        <v>137.88945240000001</v>
      </c>
      <c r="G783" s="38">
        <v>141.55243200000001</v>
      </c>
      <c r="H783" s="3">
        <v>8411896</v>
      </c>
      <c r="I783" s="38">
        <v>1172987269.9266</v>
      </c>
      <c r="J783" s="78">
        <v>16819098627.8036</v>
      </c>
    </row>
    <row r="784" spans="1:10" x14ac:dyDescent="0.3">
      <c r="A784" s="66">
        <v>44551</v>
      </c>
      <c r="B784" s="38">
        <v>147.68250269999999</v>
      </c>
      <c r="C784" s="40">
        <v>8.4538010999999909</v>
      </c>
      <c r="D784" s="39">
        <v>6.0718810150851801E-2</v>
      </c>
      <c r="E784" s="38">
        <v>147.7356801</v>
      </c>
      <c r="F784" s="38">
        <v>145.98082590000001</v>
      </c>
      <c r="G784" s="38">
        <v>151.72398509999999</v>
      </c>
      <c r="H784" s="3">
        <v>13862886</v>
      </c>
      <c r="I784" s="38">
        <v>2051379767.58969</v>
      </c>
      <c r="J784" s="78">
        <v>18858531396.638599</v>
      </c>
    </row>
    <row r="785" spans="1:10" x14ac:dyDescent="0.3">
      <c r="A785" s="66">
        <v>44552</v>
      </c>
      <c r="B785" s="38">
        <v>146.09675519999999</v>
      </c>
      <c r="C785" s="40">
        <v>-1.5857475000000001</v>
      </c>
      <c r="D785" s="39">
        <v>-1.07375448750436E-2</v>
      </c>
      <c r="E785" s="38">
        <v>147.68629920000001</v>
      </c>
      <c r="F785" s="38">
        <v>144.90459720000001</v>
      </c>
      <c r="G785" s="38">
        <v>149.24052</v>
      </c>
      <c r="H785" s="3">
        <v>5811307</v>
      </c>
      <c r="I785" s="38">
        <v>851469677.18604004</v>
      </c>
      <c r="J785" s="78">
        <v>17938759148.3041</v>
      </c>
    </row>
    <row r="786" spans="1:10" x14ac:dyDescent="0.3">
      <c r="A786" s="66">
        <v>44553</v>
      </c>
      <c r="B786" s="38">
        <v>146.2485059</v>
      </c>
      <c r="C786" s="40">
        <v>0.15175070000000801</v>
      </c>
      <c r="D786" s="39">
        <v>1.03870000255836E-3</v>
      </c>
      <c r="E786" s="38">
        <v>146.7605125</v>
      </c>
      <c r="F786" s="38">
        <v>146.04546880000001</v>
      </c>
      <c r="G786" s="38">
        <v>147.5638332</v>
      </c>
      <c r="H786" s="3">
        <v>3876949</v>
      </c>
      <c r="I786" s="38">
        <v>568557420.00049996</v>
      </c>
      <c r="J786" s="78">
        <v>18501019273.228298</v>
      </c>
    </row>
    <row r="787" spans="1:10" x14ac:dyDescent="0.3">
      <c r="A787" s="66">
        <v>44557</v>
      </c>
      <c r="B787" s="38">
        <v>147.97314</v>
      </c>
      <c r="C787" s="40">
        <v>1.7246341000000001</v>
      </c>
      <c r="D787" s="39">
        <v>1.17924903874181E-2</v>
      </c>
      <c r="E787" s="38">
        <v>147.03716</v>
      </c>
      <c r="F787" s="38">
        <v>146.11884000000001</v>
      </c>
      <c r="G787" s="38">
        <v>148.07026999999999</v>
      </c>
      <c r="H787" s="3">
        <v>3771988</v>
      </c>
      <c r="I787" s="38">
        <v>555517847.40499997</v>
      </c>
      <c r="J787" s="78">
        <v>19061357441.2523</v>
      </c>
    </row>
    <row r="788" spans="1:10" x14ac:dyDescent="0.3">
      <c r="A788" s="66">
        <v>44558</v>
      </c>
      <c r="B788" s="38">
        <v>147.15688499999999</v>
      </c>
      <c r="C788" s="40">
        <v>-0.81625500000001205</v>
      </c>
      <c r="D788" s="39">
        <v>-5.5162376090688702E-3</v>
      </c>
      <c r="E788" s="38">
        <v>148.37715</v>
      </c>
      <c r="F788" s="38">
        <v>147.05077499999999</v>
      </c>
      <c r="G788" s="38">
        <v>148.77506249999999</v>
      </c>
      <c r="H788" s="3">
        <v>2658714</v>
      </c>
      <c r="I788" s="38">
        <v>392593856.50800002</v>
      </c>
      <c r="J788" s="78">
        <v>18695747386.3316</v>
      </c>
    </row>
    <row r="789" spans="1:10" x14ac:dyDescent="0.3">
      <c r="A789" s="66">
        <v>44559</v>
      </c>
      <c r="B789" s="38">
        <v>148.73062379999999</v>
      </c>
      <c r="C789" s="40">
        <v>1.5737388000000301</v>
      </c>
      <c r="D789" s="39">
        <v>1.0694292693135101E-2</v>
      </c>
      <c r="E789" s="38">
        <v>147.2237547</v>
      </c>
      <c r="F789" s="38">
        <v>146.809586</v>
      </c>
      <c r="G789" s="38">
        <v>149.629458</v>
      </c>
      <c r="H789" s="3">
        <v>3830888</v>
      </c>
      <c r="I789" s="38">
        <v>570167083.00716996</v>
      </c>
      <c r="J789" s="78">
        <v>19201639578.691898</v>
      </c>
    </row>
    <row r="790" spans="1:10" x14ac:dyDescent="0.3">
      <c r="A790" s="66">
        <v>44560</v>
      </c>
      <c r="B790" s="38">
        <v>147.9204684</v>
      </c>
      <c r="C790" s="40">
        <v>-0.81015540000001396</v>
      </c>
      <c r="D790" s="39">
        <v>-5.4471324015250497E-3</v>
      </c>
      <c r="E790" s="38">
        <v>148.64465960000001</v>
      </c>
      <c r="F790" s="38">
        <v>147.66435200000001</v>
      </c>
      <c r="G790" s="38">
        <v>150.24317919999999</v>
      </c>
      <c r="H790" s="3">
        <v>2666993</v>
      </c>
      <c r="I790" s="38">
        <v>396103661.14367998</v>
      </c>
      <c r="J790" s="78">
        <v>18848026580.589401</v>
      </c>
    </row>
    <row r="791" spans="1:10" x14ac:dyDescent="0.3">
      <c r="A791" s="66">
        <v>44561</v>
      </c>
      <c r="B791" s="38">
        <v>146.61293219999999</v>
      </c>
      <c r="C791" s="40">
        <v>-1.3075362000000199</v>
      </c>
      <c r="D791" s="39">
        <v>-8.8394541617069101E-3</v>
      </c>
      <c r="E791" s="38">
        <v>147.39582960000001</v>
      </c>
      <c r="F791" s="38">
        <v>146.2082886</v>
      </c>
      <c r="G791" s="38">
        <v>147.53657519999999</v>
      </c>
      <c r="H791" s="3">
        <v>2751992</v>
      </c>
      <c r="I791" s="38">
        <v>403861708.93103999</v>
      </c>
      <c r="J791" s="78">
        <v>18369469354.388401</v>
      </c>
    </row>
    <row r="792" spans="1:10" x14ac:dyDescent="0.3">
      <c r="A792" s="66">
        <v>44564</v>
      </c>
      <c r="B792" s="38">
        <v>145.80375810000001</v>
      </c>
      <c r="C792" s="40">
        <v>-0.80917409999997902</v>
      </c>
      <c r="D792" s="39">
        <v>-5.5191181832183502E-3</v>
      </c>
      <c r="E792" s="38">
        <v>148.3360879</v>
      </c>
      <c r="F792" s="38">
        <v>144.5995733</v>
      </c>
      <c r="G792" s="38">
        <v>148.67255130000001</v>
      </c>
      <c r="H792" s="3">
        <v>5671928</v>
      </c>
      <c r="I792" s="38">
        <v>825906595.48397005</v>
      </c>
      <c r="J792" s="78">
        <v>17664054583.217098</v>
      </c>
    </row>
    <row r="793" spans="1:10" x14ac:dyDescent="0.3">
      <c r="A793" s="66">
        <v>44565</v>
      </c>
      <c r="B793" s="38">
        <v>147.4431707</v>
      </c>
      <c r="C793" s="40">
        <v>1.63941259999999</v>
      </c>
      <c r="D793" s="39">
        <v>1.12439666944359E-2</v>
      </c>
      <c r="E793" s="38">
        <v>146.9912444</v>
      </c>
      <c r="F793" s="38">
        <v>146.21145000000001</v>
      </c>
      <c r="G793" s="38">
        <v>148.14321340000001</v>
      </c>
      <c r="H793" s="3">
        <v>6064160</v>
      </c>
      <c r="I793" s="38">
        <v>893327451.80259001</v>
      </c>
      <c r="J793" s="78">
        <v>18571346818.467499</v>
      </c>
    </row>
    <row r="794" spans="1:10" x14ac:dyDescent="0.3">
      <c r="A794" s="66">
        <v>44566</v>
      </c>
      <c r="B794" s="38">
        <v>143.419265</v>
      </c>
      <c r="C794" s="40">
        <v>-4.0239057000000003</v>
      </c>
      <c r="D794" s="39">
        <v>-2.7291231468342302E-2</v>
      </c>
      <c r="E794" s="38">
        <v>147.16717059999999</v>
      </c>
      <c r="F794" s="38">
        <v>143.28225430000001</v>
      </c>
      <c r="G794" s="38">
        <v>147.62681939999999</v>
      </c>
      <c r="H794" s="3">
        <v>5020982</v>
      </c>
      <c r="I794" s="38">
        <v>725411847.35171998</v>
      </c>
      <c r="J794" s="78">
        <v>17800037360.683399</v>
      </c>
    </row>
    <row r="795" spans="1:10" x14ac:dyDescent="0.3">
      <c r="A795" s="66">
        <v>44567</v>
      </c>
      <c r="B795" s="38">
        <v>142.62668640000001</v>
      </c>
      <c r="C795" s="40">
        <v>-0.79257860000001301</v>
      </c>
      <c r="D795" s="39">
        <v>-5.5263049911740397E-3</v>
      </c>
      <c r="E795" s="38">
        <v>143.55662939999999</v>
      </c>
      <c r="F795" s="38">
        <v>140.87307960000001</v>
      </c>
      <c r="G795" s="38">
        <v>144.53085540000001</v>
      </c>
      <c r="H795" s="3">
        <v>4144691</v>
      </c>
      <c r="I795" s="38">
        <v>592742888.11326003</v>
      </c>
      <c r="J795" s="78">
        <v>17241930380.279301</v>
      </c>
    </row>
    <row r="796" spans="1:10" x14ac:dyDescent="0.3">
      <c r="A796" s="66">
        <v>44568</v>
      </c>
      <c r="B796" s="38">
        <v>138.19010919999999</v>
      </c>
      <c r="C796" s="40">
        <v>-4.4365771999999897</v>
      </c>
      <c r="D796" s="39">
        <v>-3.1106220806094501E-2</v>
      </c>
      <c r="E796" s="38">
        <v>141.5354772</v>
      </c>
      <c r="F796" s="38">
        <v>138.09326960000001</v>
      </c>
      <c r="G796" s="38">
        <v>141.8612104</v>
      </c>
      <c r="H796" s="3">
        <v>5107978</v>
      </c>
      <c r="I796" s="38">
        <v>710911127.87344003</v>
      </c>
      <c r="J796" s="78">
        <v>16427839441.851601</v>
      </c>
    </row>
    <row r="797" spans="1:10" x14ac:dyDescent="0.3">
      <c r="A797" s="66">
        <v>44571</v>
      </c>
      <c r="B797" s="38">
        <v>132.8505552</v>
      </c>
      <c r="C797" s="40">
        <v>-5.3395539999999899</v>
      </c>
      <c r="D797" s="39">
        <v>-3.8639190828571902E-2</v>
      </c>
      <c r="E797" s="38">
        <v>132.92120159999999</v>
      </c>
      <c r="F797" s="38">
        <v>131.38022699999999</v>
      </c>
      <c r="G797" s="38">
        <v>133.6364964</v>
      </c>
      <c r="H797" s="3">
        <v>10439022</v>
      </c>
      <c r="I797" s="38">
        <v>1384067026.66716</v>
      </c>
      <c r="J797" s="78">
        <v>15094528609.561501</v>
      </c>
    </row>
    <row r="798" spans="1:10" x14ac:dyDescent="0.3">
      <c r="A798" s="66">
        <v>44572</v>
      </c>
      <c r="B798" s="38">
        <v>132.259491</v>
      </c>
      <c r="C798" s="40">
        <v>-0.59106419999997695</v>
      </c>
      <c r="D798" s="39">
        <v>-4.44909092860138E-3</v>
      </c>
      <c r="E798" s="38">
        <v>132.41788560000001</v>
      </c>
      <c r="F798" s="38">
        <v>129.88357199999999</v>
      </c>
      <c r="G798" s="38">
        <v>132.73467479999999</v>
      </c>
      <c r="H798" s="3">
        <v>8175396</v>
      </c>
      <c r="I798" s="38">
        <v>1074161120.50247</v>
      </c>
      <c r="J798" s="78">
        <v>13967208110.5478</v>
      </c>
    </row>
    <row r="799" spans="1:10" x14ac:dyDescent="0.3">
      <c r="A799" s="66">
        <v>44573</v>
      </c>
      <c r="B799" s="38">
        <v>133.02697370000001</v>
      </c>
      <c r="C799" s="40">
        <v>0.76748269999998797</v>
      </c>
      <c r="D799" s="39">
        <v>5.8028553882759704E-3</v>
      </c>
      <c r="E799" s="38">
        <v>132.95705609999999</v>
      </c>
      <c r="F799" s="38">
        <v>131.7422378</v>
      </c>
      <c r="G799" s="38">
        <v>134.1194362</v>
      </c>
      <c r="H799" s="3">
        <v>6351196</v>
      </c>
      <c r="I799" s="38">
        <v>844646819.00305998</v>
      </c>
      <c r="J799" s="78">
        <v>14716620718.5399</v>
      </c>
    </row>
    <row r="800" spans="1:10" x14ac:dyDescent="0.3">
      <c r="A800" s="66">
        <v>44574</v>
      </c>
      <c r="B800" s="38">
        <v>130.61151670000001</v>
      </c>
      <c r="C800" s="40">
        <v>-2.415457</v>
      </c>
      <c r="D800" s="39">
        <v>-1.8157648278516E-2</v>
      </c>
      <c r="E800" s="38">
        <v>133.76351600000001</v>
      </c>
      <c r="F800" s="38">
        <v>130.11383259999999</v>
      </c>
      <c r="G800" s="38">
        <v>134.11276799999999</v>
      </c>
      <c r="H800" s="3">
        <v>4990890</v>
      </c>
      <c r="I800" s="38">
        <v>657380946.06783998</v>
      </c>
      <c r="J800" s="78">
        <v>14045095166.360201</v>
      </c>
    </row>
    <row r="801" spans="1:10" x14ac:dyDescent="0.3">
      <c r="A801" s="66">
        <v>44575</v>
      </c>
      <c r="B801" s="38">
        <v>129.8234616</v>
      </c>
      <c r="C801" s="40">
        <v>-0.788055100000008</v>
      </c>
      <c r="D801" s="39">
        <v>-6.0335804981890102E-3</v>
      </c>
      <c r="E801" s="38">
        <v>130.0074468</v>
      </c>
      <c r="F801" s="38">
        <v>128.661551256</v>
      </c>
      <c r="G801" s="38">
        <v>130.40170079999999</v>
      </c>
      <c r="H801" s="3">
        <v>6030546</v>
      </c>
      <c r="I801" s="38">
        <v>782099841.91835999</v>
      </c>
      <c r="J801" s="78">
        <v>13311092210.985001</v>
      </c>
    </row>
    <row r="802" spans="1:10" x14ac:dyDescent="0.3">
      <c r="A802" s="66">
        <v>44579</v>
      </c>
      <c r="B802" s="38">
        <v>129.75684999999999</v>
      </c>
      <c r="C802" s="40">
        <v>-6.6611600000015897E-2</v>
      </c>
      <c r="D802" s="39">
        <v>-5.1309369800393498E-4</v>
      </c>
      <c r="E802" s="38">
        <v>130.73697999999999</v>
      </c>
      <c r="F802" s="38">
        <v>129.18289999999999</v>
      </c>
      <c r="G802" s="38">
        <v>131.41689</v>
      </c>
      <c r="H802" s="3">
        <v>6931656</v>
      </c>
      <c r="I802" s="38">
        <v>901811211.25</v>
      </c>
      <c r="J802" s="78">
        <v>12513810418.549299</v>
      </c>
    </row>
    <row r="803" spans="1:10" x14ac:dyDescent="0.3">
      <c r="A803" s="66">
        <v>44580</v>
      </c>
      <c r="B803" s="38">
        <v>127.9521936</v>
      </c>
      <c r="C803" s="40">
        <v>-1.8046563999999701</v>
      </c>
      <c r="D803" s="39">
        <v>-1.39079855899706E-2</v>
      </c>
      <c r="E803" s="38">
        <v>130.2888576</v>
      </c>
      <c r="F803" s="38">
        <v>127.8728352</v>
      </c>
      <c r="G803" s="38">
        <v>131.470416</v>
      </c>
      <c r="H803" s="3">
        <v>4823829</v>
      </c>
      <c r="I803" s="38">
        <v>623321844.57840002</v>
      </c>
      <c r="J803" s="78">
        <v>11872915386.0672</v>
      </c>
    </row>
    <row r="804" spans="1:10" x14ac:dyDescent="0.3">
      <c r="A804" s="66">
        <v>44581</v>
      </c>
      <c r="B804" s="38">
        <v>126.1975841</v>
      </c>
      <c r="C804" s="40">
        <v>-1.7546095000000299</v>
      </c>
      <c r="D804" s="39">
        <v>-1.37130083559586E-2</v>
      </c>
      <c r="E804" s="38">
        <v>128.61136819999999</v>
      </c>
      <c r="F804" s="38">
        <v>125.994225</v>
      </c>
      <c r="G804" s="38">
        <v>130.309151434</v>
      </c>
      <c r="H804" s="3">
        <v>5366458</v>
      </c>
      <c r="I804" s="38">
        <v>687757427.58184004</v>
      </c>
      <c r="J804" s="78">
        <v>11217608654.9111</v>
      </c>
    </row>
    <row r="805" spans="1:10" x14ac:dyDescent="0.3">
      <c r="A805" s="66">
        <v>44582</v>
      </c>
      <c r="B805" s="38">
        <v>126.0575985</v>
      </c>
      <c r="C805" s="40">
        <v>-0.139985599999989</v>
      </c>
      <c r="D805" s="39">
        <v>-1.1092573681051E-3</v>
      </c>
      <c r="E805" s="38">
        <v>127.2657056</v>
      </c>
      <c r="F805" s="38">
        <v>125.9694155</v>
      </c>
      <c r="G805" s="38">
        <v>129.06375696999999</v>
      </c>
      <c r="H805" s="3">
        <v>7553373</v>
      </c>
      <c r="I805" s="38">
        <v>959314916.21644998</v>
      </c>
      <c r="J805" s="78">
        <v>12147235610.381901</v>
      </c>
    </row>
    <row r="806" spans="1:10" x14ac:dyDescent="0.3">
      <c r="A806" s="66">
        <v>44585</v>
      </c>
      <c r="B806" s="38">
        <v>128.94136</v>
      </c>
      <c r="C806" s="40">
        <v>2.8837615000000101</v>
      </c>
      <c r="D806" s="39">
        <v>2.2876538457933599E-2</v>
      </c>
      <c r="E806" s="38">
        <v>124.35775959999999</v>
      </c>
      <c r="F806" s="38">
        <v>123.2538096</v>
      </c>
      <c r="G806" s="38">
        <v>129.21513959999999</v>
      </c>
      <c r="H806" s="3">
        <v>9757308</v>
      </c>
      <c r="I806" s="38">
        <v>1229727141.6750801</v>
      </c>
      <c r="J806" s="78">
        <v>13395283543.322701</v>
      </c>
    </row>
    <row r="807" spans="1:10" x14ac:dyDescent="0.3">
      <c r="A807" s="66">
        <v>44586</v>
      </c>
      <c r="B807" s="38">
        <v>128.75416440000001</v>
      </c>
      <c r="C807" s="40">
        <v>-0.187195600000024</v>
      </c>
      <c r="D807" s="39">
        <v>-1.4517886270163699E-3</v>
      </c>
      <c r="E807" s="38">
        <v>128.30279909999999</v>
      </c>
      <c r="F807" s="38">
        <v>126.13005045</v>
      </c>
      <c r="G807" s="38">
        <v>130.94903880000001</v>
      </c>
      <c r="H807" s="3">
        <v>8195354</v>
      </c>
      <c r="I807" s="38">
        <v>1055067639.29739</v>
      </c>
      <c r="J807" s="78">
        <v>12368579032.140301</v>
      </c>
    </row>
    <row r="808" spans="1:10" x14ac:dyDescent="0.3">
      <c r="A808" s="66">
        <v>44587</v>
      </c>
      <c r="B808" s="38">
        <v>128.1395808</v>
      </c>
      <c r="C808" s="40">
        <v>-0.61458359999997503</v>
      </c>
      <c r="D808" s="39">
        <v>-4.7733104623369702E-3</v>
      </c>
      <c r="E808" s="38">
        <v>131.51237760000001</v>
      </c>
      <c r="F808" s="38">
        <v>127.01828159999999</v>
      </c>
      <c r="G808" s="38">
        <v>132.5713824</v>
      </c>
      <c r="H808" s="3">
        <v>7444563</v>
      </c>
      <c r="I808" s="38">
        <v>966428434.50911999</v>
      </c>
      <c r="J808" s="78">
        <v>11470489921.119801</v>
      </c>
    </row>
    <row r="809" spans="1:10" x14ac:dyDescent="0.3">
      <c r="A809" s="66">
        <v>44588</v>
      </c>
      <c r="B809" s="38">
        <v>129.80282879999999</v>
      </c>
      <c r="C809" s="40">
        <v>1.6632479999999801</v>
      </c>
      <c r="D809" s="39">
        <v>1.29799706664873E-2</v>
      </c>
      <c r="E809" s="38">
        <v>130.11692579999999</v>
      </c>
      <c r="F809" s="38">
        <v>128.85156359999999</v>
      </c>
      <c r="G809" s="38">
        <v>132.234837</v>
      </c>
      <c r="H809" s="3">
        <v>6397336</v>
      </c>
      <c r="I809" s="38">
        <v>831353652.77478004</v>
      </c>
      <c r="J809" s="78">
        <v>12398513695.263201</v>
      </c>
    </row>
    <row r="810" spans="1:10" x14ac:dyDescent="0.3">
      <c r="A810" s="66">
        <v>44589</v>
      </c>
      <c r="B810" s="38">
        <v>130.94255219999999</v>
      </c>
      <c r="C810" s="40">
        <v>1.13972340000001</v>
      </c>
      <c r="D810" s="39">
        <v>8.7804203539823596E-3</v>
      </c>
      <c r="E810" s="38">
        <v>129.33617039999999</v>
      </c>
      <c r="F810" s="38">
        <v>126.18622619999999</v>
      </c>
      <c r="G810" s="38">
        <v>131.05024259999999</v>
      </c>
      <c r="H810" s="3">
        <v>6130224</v>
      </c>
      <c r="I810" s="38">
        <v>789741686.45255995</v>
      </c>
      <c r="J810" s="78">
        <v>13188255381.715799</v>
      </c>
    </row>
    <row r="811" spans="1:10" x14ac:dyDescent="0.3">
      <c r="A811" s="66">
        <v>44592</v>
      </c>
      <c r="B811" s="38">
        <v>131.81635610000001</v>
      </c>
      <c r="C811" s="40">
        <v>0.87380389999998398</v>
      </c>
      <c r="D811" s="39">
        <v>6.6731851893748603E-3</v>
      </c>
      <c r="E811" s="38">
        <v>130.2139421</v>
      </c>
      <c r="F811" s="38">
        <v>129.2792006</v>
      </c>
      <c r="G811" s="38">
        <v>131.91428139999999</v>
      </c>
      <c r="H811" s="3">
        <v>6932237</v>
      </c>
      <c r="I811" s="38">
        <v>907774788.15496004</v>
      </c>
      <c r="J811" s="78">
        <v>13990367764.0914</v>
      </c>
    </row>
    <row r="812" spans="1:10" x14ac:dyDescent="0.3">
      <c r="A812" s="66">
        <v>44593</v>
      </c>
      <c r="B812" s="38">
        <v>131.5289458</v>
      </c>
      <c r="C812" s="40">
        <v>-0.28741029999997603</v>
      </c>
      <c r="D812" s="39">
        <v>-2.1803841989224602E-3</v>
      </c>
      <c r="E812" s="38">
        <v>132.664805</v>
      </c>
      <c r="F812" s="38">
        <v>130.26885200000001</v>
      </c>
      <c r="G812" s="38">
        <v>132.82453520000001</v>
      </c>
      <c r="H812" s="3">
        <v>6694995</v>
      </c>
      <c r="I812" s="38">
        <v>878779848.28102005</v>
      </c>
      <c r="J812" s="78">
        <v>14824515725.7251</v>
      </c>
    </row>
    <row r="813" spans="1:10" x14ac:dyDescent="0.3">
      <c r="A813" s="66">
        <v>44594</v>
      </c>
      <c r="B813" s="38">
        <v>131.56671119999999</v>
      </c>
      <c r="C813" s="40">
        <v>3.7765399999983601E-2</v>
      </c>
      <c r="D813" s="39">
        <v>2.8712615135993599E-4</v>
      </c>
      <c r="E813" s="38">
        <v>131.248212</v>
      </c>
      <c r="F813" s="38">
        <v>130.52274159999999</v>
      </c>
      <c r="G813" s="38">
        <v>132.2302512</v>
      </c>
      <c r="H813" s="3">
        <v>5491706</v>
      </c>
      <c r="I813" s="38">
        <v>721890146.95392001</v>
      </c>
      <c r="J813" s="78">
        <v>15501801519.477301</v>
      </c>
    </row>
    <row r="814" spans="1:10" x14ac:dyDescent="0.3">
      <c r="A814" s="66">
        <v>44595</v>
      </c>
      <c r="B814" s="38">
        <v>127.0416268</v>
      </c>
      <c r="C814" s="40">
        <v>-4.5250843999999999</v>
      </c>
      <c r="D814" s="39">
        <v>-3.4393839891013397E-2</v>
      </c>
      <c r="E814" s="38">
        <v>128.86887200000001</v>
      </c>
      <c r="F814" s="38">
        <v>126.74445902799999</v>
      </c>
      <c r="G814" s="38">
        <v>129.7956088</v>
      </c>
      <c r="H814" s="3">
        <v>5240222</v>
      </c>
      <c r="I814" s="38">
        <v>672254708.60679996</v>
      </c>
      <c r="J814" s="78">
        <v>14646620226.3428</v>
      </c>
    </row>
    <row r="815" spans="1:10" x14ac:dyDescent="0.3">
      <c r="A815" s="66">
        <v>44596</v>
      </c>
      <c r="B815" s="38">
        <v>127.02288129999999</v>
      </c>
      <c r="C815" s="40">
        <v>-1.8745500000008498E-2</v>
      </c>
      <c r="D815" s="39">
        <v>-1.4755399841911101E-4</v>
      </c>
      <c r="E815" s="38">
        <v>127.00540789999999</v>
      </c>
      <c r="F815" s="38">
        <v>125.4939588</v>
      </c>
      <c r="G815" s="38">
        <v>127.9751816</v>
      </c>
      <c r="H815" s="3">
        <v>4313382</v>
      </c>
      <c r="I815" s="38">
        <v>546682746.12231004</v>
      </c>
      <c r="J815" s="78">
        <v>15183083776.8549</v>
      </c>
    </row>
    <row r="816" spans="1:10" x14ac:dyDescent="0.3">
      <c r="A816" s="66">
        <v>44599</v>
      </c>
      <c r="B816" s="38">
        <v>126.8480058</v>
      </c>
      <c r="C816" s="40">
        <v>-0.174875499999985</v>
      </c>
      <c r="D816" s="39">
        <v>-1.37672439965338E-3</v>
      </c>
      <c r="E816" s="38">
        <v>126.987841</v>
      </c>
      <c r="F816" s="38">
        <v>126.03958355</v>
      </c>
      <c r="G816" s="38">
        <v>127.7044964</v>
      </c>
      <c r="H816" s="3">
        <v>3877540</v>
      </c>
      <c r="I816" s="38">
        <v>492391661.82822001</v>
      </c>
      <c r="J816" s="78">
        <v>14695905668.3512</v>
      </c>
    </row>
    <row r="817" spans="1:10" x14ac:dyDescent="0.3">
      <c r="A817" s="66">
        <v>44600</v>
      </c>
      <c r="B817" s="38">
        <v>125.7495036</v>
      </c>
      <c r="C817" s="40">
        <v>-1.0985022</v>
      </c>
      <c r="D817" s="39">
        <v>-8.6599879365229903E-3</v>
      </c>
      <c r="E817" s="38">
        <v>126.80960880000001</v>
      </c>
      <c r="F817" s="38">
        <v>124.671876</v>
      </c>
      <c r="G817" s="38">
        <v>127.47546</v>
      </c>
      <c r="H817" s="3">
        <v>5829362</v>
      </c>
      <c r="I817" s="38">
        <v>732520168.18848002</v>
      </c>
      <c r="J817" s="78">
        <v>13999537996.4578</v>
      </c>
    </row>
    <row r="818" spans="1:10" x14ac:dyDescent="0.3">
      <c r="A818" s="66">
        <v>44601</v>
      </c>
      <c r="B818" s="38">
        <v>128.05063000000001</v>
      </c>
      <c r="C818" s="40">
        <v>2.30112639999999</v>
      </c>
      <c r="D818" s="39">
        <v>1.82992881412853E-2</v>
      </c>
      <c r="E818" s="38">
        <v>127.91930499999999</v>
      </c>
      <c r="F818" s="38">
        <v>127.534085</v>
      </c>
      <c r="G818" s="38">
        <v>129.01367999999999</v>
      </c>
      <c r="H818" s="3">
        <v>4551008</v>
      </c>
      <c r="I818" s="38">
        <v>583694779.26349998</v>
      </c>
      <c r="J818" s="78">
        <v>14573325784.0331</v>
      </c>
    </row>
    <row r="819" spans="1:10" x14ac:dyDescent="0.3">
      <c r="A819" s="66">
        <v>44602</v>
      </c>
      <c r="B819" s="38">
        <v>126.7348784</v>
      </c>
      <c r="C819" s="40">
        <v>-1.31575159999998</v>
      </c>
      <c r="D819" s="39">
        <v>-1.02752450339368E-2</v>
      </c>
      <c r="E819" s="38">
        <v>125.9822752</v>
      </c>
      <c r="F819" s="38">
        <v>125.88601199999999</v>
      </c>
      <c r="G819" s="38">
        <v>129.11520479999999</v>
      </c>
      <c r="H819" s="3">
        <v>5142578</v>
      </c>
      <c r="I819" s="38">
        <v>654877164.28504002</v>
      </c>
      <c r="J819" s="78">
        <v>13912123247.0492</v>
      </c>
    </row>
    <row r="820" spans="1:10" x14ac:dyDescent="0.3">
      <c r="A820" s="66">
        <v>44603</v>
      </c>
      <c r="B820" s="38">
        <v>123.5168034</v>
      </c>
      <c r="C820" s="40">
        <v>-3.2180749999999998</v>
      </c>
      <c r="D820" s="39">
        <v>-2.5392181226095701E-2</v>
      </c>
      <c r="E820" s="38">
        <v>127.5523788</v>
      </c>
      <c r="F820" s="38">
        <v>122.97050280000001</v>
      </c>
      <c r="G820" s="38">
        <v>127.81231215</v>
      </c>
      <c r="H820" s="3">
        <v>6710525</v>
      </c>
      <c r="I820" s="38">
        <v>835935487.12205994</v>
      </c>
      <c r="J820" s="78">
        <v>13171731069.090099</v>
      </c>
    </row>
    <row r="821" spans="1:10" x14ac:dyDescent="0.3">
      <c r="A821" s="66">
        <v>44606</v>
      </c>
      <c r="B821" s="38">
        <v>125.2448504</v>
      </c>
      <c r="C821" s="40">
        <v>1.7280470000000001</v>
      </c>
      <c r="D821" s="39">
        <v>1.39903798708573E-2</v>
      </c>
      <c r="E821" s="38">
        <v>123.9091648</v>
      </c>
      <c r="F821" s="38">
        <v>123.6526424</v>
      </c>
      <c r="G821" s="38">
        <v>126.6778376</v>
      </c>
      <c r="H821" s="3">
        <v>6841153</v>
      </c>
      <c r="I821" s="38">
        <v>856641481.01303995</v>
      </c>
      <c r="J821" s="78">
        <v>14079646525.0751</v>
      </c>
    </row>
    <row r="822" spans="1:10" x14ac:dyDescent="0.3">
      <c r="A822" s="66">
        <v>44607</v>
      </c>
      <c r="B822" s="38">
        <v>128.19629219999999</v>
      </c>
      <c r="C822" s="40">
        <v>2.9514418000000102</v>
      </c>
      <c r="D822" s="39">
        <v>2.3565374469080899E-2</v>
      </c>
      <c r="E822" s="38">
        <v>126.99868979999999</v>
      </c>
      <c r="F822" s="38">
        <v>126.893019</v>
      </c>
      <c r="G822" s="38">
        <v>128.84792880000001</v>
      </c>
      <c r="H822" s="3">
        <v>7820539</v>
      </c>
      <c r="I822" s="38">
        <v>1001852509.80879</v>
      </c>
      <c r="J822" s="78">
        <v>15018308073.6098</v>
      </c>
    </row>
    <row r="823" spans="1:10" x14ac:dyDescent="0.3">
      <c r="A823" s="66">
        <v>44608</v>
      </c>
      <c r="B823" s="38">
        <v>128.80572720000001</v>
      </c>
      <c r="C823" s="40">
        <v>0.60943499999999096</v>
      </c>
      <c r="D823" s="39">
        <v>4.75392064420402E-3</v>
      </c>
      <c r="E823" s="38">
        <v>127.51670272</v>
      </c>
      <c r="F823" s="38">
        <v>127.1526808</v>
      </c>
      <c r="G823" s="38">
        <v>129.210196</v>
      </c>
      <c r="H823" s="3">
        <v>4817452</v>
      </c>
      <c r="I823" s="38">
        <v>618917889.57959998</v>
      </c>
      <c r="J823" s="78">
        <v>15614884142.8458</v>
      </c>
    </row>
    <row r="824" spans="1:10" x14ac:dyDescent="0.3">
      <c r="A824" s="66">
        <v>44609</v>
      </c>
      <c r="B824" s="38">
        <v>125.70398400000001</v>
      </c>
      <c r="C824" s="40">
        <v>-3.1017432</v>
      </c>
      <c r="D824" s="39">
        <v>-2.4080786370499201E-2</v>
      </c>
      <c r="E824" s="38">
        <v>128.11595120000001</v>
      </c>
      <c r="F824" s="38">
        <v>125.563227228</v>
      </c>
      <c r="G824" s="38">
        <v>129.32193480000001</v>
      </c>
      <c r="H824" s="3">
        <v>5202282</v>
      </c>
      <c r="I824" s="38">
        <v>660971982.69192004</v>
      </c>
      <c r="J824" s="78">
        <v>14971670876.5387</v>
      </c>
    </row>
    <row r="825" spans="1:10" x14ac:dyDescent="0.3">
      <c r="A825" s="66">
        <v>44610</v>
      </c>
      <c r="B825" s="38">
        <v>126.2691645</v>
      </c>
      <c r="C825" s="40">
        <v>0.56518049999999698</v>
      </c>
      <c r="D825" s="39">
        <v>4.49612241406761E-3</v>
      </c>
      <c r="E825" s="38">
        <v>126.6401547</v>
      </c>
      <c r="F825" s="38">
        <v>125.2621911</v>
      </c>
      <c r="G825" s="38">
        <v>127.14364140000001</v>
      </c>
      <c r="H825" s="3">
        <v>5177403</v>
      </c>
      <c r="I825" s="38">
        <v>653744891.99416995</v>
      </c>
      <c r="J825" s="78">
        <v>15676949556.368401</v>
      </c>
    </row>
    <row r="826" spans="1:10" x14ac:dyDescent="0.3">
      <c r="A826" s="66">
        <v>44614</v>
      </c>
      <c r="B826" s="38">
        <v>122.02177</v>
      </c>
      <c r="C826" s="40">
        <v>-4.2473945000000004</v>
      </c>
      <c r="D826" s="39">
        <v>-3.3637622588371503E-2</v>
      </c>
      <c r="E826" s="38">
        <v>125.02397000000001</v>
      </c>
      <c r="F826" s="38">
        <v>120.22928</v>
      </c>
      <c r="G826" s="38">
        <v>125.06811999999999</v>
      </c>
      <c r="H826" s="3">
        <v>9604537</v>
      </c>
      <c r="I826" s="38">
        <v>1173665283.0480001</v>
      </c>
      <c r="J826" s="78">
        <v>14497782406.0683</v>
      </c>
    </row>
    <row r="827" spans="1:10" x14ac:dyDescent="0.3">
      <c r="A827" s="66">
        <v>44615</v>
      </c>
      <c r="B827" s="38">
        <v>120.9919275</v>
      </c>
      <c r="C827" s="40">
        <v>-1.0298425</v>
      </c>
      <c r="D827" s="39">
        <v>-8.4398259425346907E-3</v>
      </c>
      <c r="E827" s="38">
        <v>123.494355</v>
      </c>
      <c r="F827" s="38">
        <v>120.7089675</v>
      </c>
      <c r="G827" s="38">
        <v>124.6527225</v>
      </c>
      <c r="H827" s="3">
        <v>7636623</v>
      </c>
      <c r="I827" s="38">
        <v>933086963.91375005</v>
      </c>
      <c r="J827" s="78">
        <v>13585218916.681801</v>
      </c>
    </row>
    <row r="828" spans="1:10" x14ac:dyDescent="0.3">
      <c r="A828" s="66">
        <v>44616</v>
      </c>
      <c r="B828" s="38">
        <v>122.5723686</v>
      </c>
      <c r="C828" s="40">
        <v>1.5804410999999901</v>
      </c>
      <c r="D828" s="39">
        <v>1.30623681484865E-2</v>
      </c>
      <c r="E828" s="38">
        <v>118.84614000000001</v>
      </c>
      <c r="F828" s="38">
        <v>116.99821656</v>
      </c>
      <c r="G828" s="38">
        <v>122.7957636</v>
      </c>
      <c r="H828" s="3">
        <v>8417400</v>
      </c>
      <c r="I828" s="38">
        <v>1015999838.9619</v>
      </c>
      <c r="J828" s="78">
        <v>14744560675.3414</v>
      </c>
    </row>
    <row r="829" spans="1:10" x14ac:dyDescent="0.3">
      <c r="A829" s="66">
        <v>44617</v>
      </c>
      <c r="B829" s="38">
        <v>123.19194</v>
      </c>
      <c r="C829" s="40">
        <v>0.61957140000001198</v>
      </c>
      <c r="D829" s="39">
        <v>5.0547395557142896E-3</v>
      </c>
      <c r="E829" s="38">
        <v>122.59728149999999</v>
      </c>
      <c r="F829" s="38">
        <v>120.8754345</v>
      </c>
      <c r="G829" s="38">
        <v>123.564711</v>
      </c>
      <c r="H829" s="3">
        <v>5424604</v>
      </c>
      <c r="I829" s="38">
        <v>665351335.62059999</v>
      </c>
      <c r="J829" s="78">
        <v>15310413699.817699</v>
      </c>
    </row>
    <row r="830" spans="1:10" x14ac:dyDescent="0.3">
      <c r="A830" s="66">
        <v>44620</v>
      </c>
      <c r="B830" s="38">
        <v>121.7138425</v>
      </c>
      <c r="C830" s="40">
        <v>-1.4780974999999901</v>
      </c>
      <c r="D830" s="39">
        <v>-1.1998329598511E-2</v>
      </c>
      <c r="E830" s="38">
        <v>122.168431</v>
      </c>
      <c r="F830" s="38">
        <v>120.367904</v>
      </c>
      <c r="G830" s="38">
        <v>123.34501299999999</v>
      </c>
      <c r="H830" s="3">
        <v>6613321</v>
      </c>
      <c r="I830" s="38">
        <v>804942526.54324996</v>
      </c>
      <c r="J830" s="78">
        <v>14571021927.665001</v>
      </c>
    </row>
    <row r="831" spans="1:10" x14ac:dyDescent="0.3">
      <c r="A831" s="66">
        <v>44621</v>
      </c>
      <c r="B831" s="38">
        <v>118.839336</v>
      </c>
      <c r="C831" s="40">
        <v>-2.8745065000000101</v>
      </c>
      <c r="D831" s="39">
        <v>-2.36169234407336E-2</v>
      </c>
      <c r="E831" s="38">
        <v>122.88393600000001</v>
      </c>
      <c r="F831" s="38">
        <v>117.87761999999999</v>
      </c>
      <c r="G831" s="38">
        <v>122.9109</v>
      </c>
      <c r="H831" s="3">
        <v>6534047</v>
      </c>
      <c r="I831" s="38">
        <v>780626964.21360004</v>
      </c>
      <c r="J831" s="78">
        <v>13912181145.4911</v>
      </c>
    </row>
    <row r="832" spans="1:10" x14ac:dyDescent="0.3">
      <c r="A832" s="66">
        <v>44622</v>
      </c>
      <c r="B832" s="38">
        <v>122.003456</v>
      </c>
      <c r="C832" s="40">
        <v>3.16412</v>
      </c>
      <c r="D832" s="39">
        <v>2.6625190837485001E-2</v>
      </c>
      <c r="E832" s="38">
        <v>119.575616</v>
      </c>
      <c r="F832" s="38">
        <v>119.38678400000001</v>
      </c>
      <c r="G832" s="38">
        <v>122.83971200000001</v>
      </c>
      <c r="H832" s="3">
        <v>7743861</v>
      </c>
      <c r="I832" s="38">
        <v>937880735.33440006</v>
      </c>
      <c r="J832" s="78">
        <v>14856253327.7082</v>
      </c>
    </row>
    <row r="833" spans="1:10" x14ac:dyDescent="0.3">
      <c r="A833" s="66">
        <v>44623</v>
      </c>
      <c r="B833" s="38">
        <v>121.0861051</v>
      </c>
      <c r="C833" s="40">
        <v>-0.91735090000000197</v>
      </c>
      <c r="D833" s="39">
        <v>-7.51905667327983E-3</v>
      </c>
      <c r="E833" s="38">
        <v>123.5897142</v>
      </c>
      <c r="F833" s="38">
        <v>120.6161135</v>
      </c>
      <c r="G833" s="38">
        <v>123.643944</v>
      </c>
      <c r="H833" s="3">
        <v>4576504</v>
      </c>
      <c r="I833" s="38">
        <v>557502888.05589998</v>
      </c>
      <c r="J833" s="78">
        <v>14375245605.2521</v>
      </c>
    </row>
    <row r="834" spans="1:10" x14ac:dyDescent="0.3">
      <c r="A834" s="66">
        <v>44624</v>
      </c>
      <c r="B834" s="38">
        <v>120.062495</v>
      </c>
      <c r="C834" s="40">
        <v>-1.02361009999998</v>
      </c>
      <c r="D834" s="39">
        <v>-8.4535719367191502E-3</v>
      </c>
      <c r="E834" s="38">
        <v>121.27977749999999</v>
      </c>
      <c r="F834" s="38">
        <v>119.623175</v>
      </c>
      <c r="G834" s="38">
        <v>122.295705</v>
      </c>
      <c r="H834" s="3">
        <v>7085912</v>
      </c>
      <c r="I834" s="38">
        <v>852769833.63425004</v>
      </c>
      <c r="J834" s="78">
        <v>13704108716.7645</v>
      </c>
    </row>
    <row r="835" spans="1:10" x14ac:dyDescent="0.3">
      <c r="A835" s="66">
        <v>44627</v>
      </c>
      <c r="B835" s="38">
        <v>114.67021560000001</v>
      </c>
      <c r="C835" s="40">
        <v>-5.3922794000000103</v>
      </c>
      <c r="D835" s="39">
        <v>-4.4912271729818799E-2</v>
      </c>
      <c r="E835" s="38">
        <v>120.71519000000001</v>
      </c>
      <c r="F835" s="38">
        <v>114.4214133</v>
      </c>
      <c r="G835" s="38">
        <v>120.7428347</v>
      </c>
      <c r="H835" s="3">
        <v>11383413</v>
      </c>
      <c r="I835" s="38">
        <v>1328758367.1073699</v>
      </c>
      <c r="J835" s="78">
        <v>12468782350.0861</v>
      </c>
    </row>
    <row r="836" spans="1:10" x14ac:dyDescent="0.3">
      <c r="A836" s="66">
        <v>44628</v>
      </c>
      <c r="B836" s="38">
        <v>111.2125992</v>
      </c>
      <c r="C836" s="40">
        <v>-3.4576164000000098</v>
      </c>
      <c r="D836" s="39">
        <v>-3.0152698169340599E-2</v>
      </c>
      <c r="E836" s="38">
        <v>114.9102048</v>
      </c>
      <c r="F836" s="38">
        <v>110.836416</v>
      </c>
      <c r="G836" s="38">
        <v>115.12123440000001</v>
      </c>
      <c r="H836" s="3">
        <v>9089353</v>
      </c>
      <c r="I836" s="38">
        <v>1021991838.50064</v>
      </c>
      <c r="J836" s="78">
        <v>11393072005.763599</v>
      </c>
    </row>
    <row r="837" spans="1:10" x14ac:dyDescent="0.3">
      <c r="A837" s="66">
        <v>44629</v>
      </c>
      <c r="B837" s="38">
        <v>114.6269635</v>
      </c>
      <c r="C837" s="40">
        <v>3.4143642999999999</v>
      </c>
      <c r="D837" s="39">
        <v>3.0701236411710499E-2</v>
      </c>
      <c r="E837" s="38">
        <v>115.0152234</v>
      </c>
      <c r="F837" s="38">
        <v>114.33802590000001</v>
      </c>
      <c r="G837" s="38">
        <v>117.0648745</v>
      </c>
      <c r="H837" s="3">
        <v>8845072</v>
      </c>
      <c r="I837" s="38">
        <v>1018970641.2720799</v>
      </c>
      <c r="J837" s="78">
        <v>12230875020.646999</v>
      </c>
    </row>
    <row r="838" spans="1:10" x14ac:dyDescent="0.3">
      <c r="A838" s="66">
        <v>44630</v>
      </c>
      <c r="B838" s="38">
        <v>114.750315</v>
      </c>
      <c r="C838" s="40">
        <v>0.123351499999998</v>
      </c>
      <c r="D838" s="39">
        <v>1.0761124279454401E-3</v>
      </c>
      <c r="E838" s="38">
        <v>112.92021</v>
      </c>
      <c r="F838" s="38">
        <v>112.902</v>
      </c>
      <c r="G838" s="38">
        <v>115.2693</v>
      </c>
      <c r="H838" s="3">
        <v>7167615</v>
      </c>
      <c r="I838" s="38">
        <v>819215302.23599994</v>
      </c>
      <c r="J838" s="78">
        <v>11514201137.9079</v>
      </c>
    </row>
    <row r="839" spans="1:10" x14ac:dyDescent="0.3">
      <c r="A839" s="66">
        <v>44631</v>
      </c>
      <c r="B839" s="38">
        <v>112.4112421</v>
      </c>
      <c r="C839" s="40">
        <v>-2.3390729000000099</v>
      </c>
      <c r="D839" s="39">
        <v>-2.0384021603775199E-2</v>
      </c>
      <c r="E839" s="38">
        <v>116.4262567</v>
      </c>
      <c r="F839" s="38">
        <v>112.30124170000001</v>
      </c>
      <c r="G839" s="38">
        <v>117.213859564</v>
      </c>
      <c r="H839" s="3">
        <v>5882024</v>
      </c>
      <c r="I839" s="38">
        <v>669226782.37642002</v>
      </c>
      <c r="J839" s="78">
        <v>10923000298.4429</v>
      </c>
    </row>
    <row r="840" spans="1:10" x14ac:dyDescent="0.3">
      <c r="A840" s="66">
        <v>44634</v>
      </c>
      <c r="B840" s="38">
        <v>107.4777912</v>
      </c>
      <c r="C840" s="40">
        <v>-4.9334509000000102</v>
      </c>
      <c r="D840" s="39">
        <v>-4.3887522349510703E-2</v>
      </c>
      <c r="E840" s="38">
        <v>111.093294</v>
      </c>
      <c r="F840" s="38">
        <v>106.72817999999999</v>
      </c>
      <c r="G840" s="38">
        <v>111.9343212</v>
      </c>
      <c r="H840" s="3">
        <v>13884874</v>
      </c>
      <c r="I840" s="38">
        <v>1507368997.1745601</v>
      </c>
      <c r="J840" s="78">
        <v>9385722249.21138</v>
      </c>
    </row>
    <row r="841" spans="1:10" x14ac:dyDescent="0.3">
      <c r="A841" s="66">
        <v>44635</v>
      </c>
      <c r="B841" s="38">
        <v>109.03130400000001</v>
      </c>
      <c r="C841" s="40">
        <v>1.55351280000002</v>
      </c>
      <c r="D841" s="39">
        <v>1.4454268018117E-2</v>
      </c>
      <c r="E841" s="38">
        <v>109.4330944</v>
      </c>
      <c r="F841" s="38">
        <v>107.52459</v>
      </c>
      <c r="G841" s="38">
        <v>109.9627272</v>
      </c>
      <c r="H841" s="3">
        <v>10431259</v>
      </c>
      <c r="I841" s="38">
        <v>1135341254.5506799</v>
      </c>
      <c r="J841" s="78">
        <v>10510796458.3332</v>
      </c>
    </row>
    <row r="842" spans="1:10" x14ac:dyDescent="0.3">
      <c r="A842" s="66">
        <v>44636</v>
      </c>
      <c r="B842" s="38">
        <v>113.4784755</v>
      </c>
      <c r="C842" s="40">
        <v>4.4471714999999996</v>
      </c>
      <c r="D842" s="39">
        <v>4.0788024510832202E-2</v>
      </c>
      <c r="E842" s="38">
        <v>111.3573825</v>
      </c>
      <c r="F842" s="38">
        <v>110.5234485</v>
      </c>
      <c r="G842" s="38">
        <v>114.3124095</v>
      </c>
      <c r="H842" s="3">
        <v>11100449</v>
      </c>
      <c r="I842" s="38">
        <v>1252179316.58025</v>
      </c>
      <c r="J842" s="78">
        <v>11685741287.8188</v>
      </c>
    </row>
    <row r="843" spans="1:10" x14ac:dyDescent="0.3">
      <c r="A843" s="66">
        <v>44637</v>
      </c>
      <c r="B843" s="38">
        <v>114.89706390000001</v>
      </c>
      <c r="C843" s="40">
        <v>1.41858839999999</v>
      </c>
      <c r="D843" s="39">
        <v>1.25009469306802E-2</v>
      </c>
      <c r="E843" s="38">
        <v>112.6696426</v>
      </c>
      <c r="F843" s="38">
        <v>111.551423</v>
      </c>
      <c r="G843" s="38">
        <v>114.89706390000001</v>
      </c>
      <c r="H843" s="3">
        <v>6845323</v>
      </c>
      <c r="I843" s="38">
        <v>778283095.17321002</v>
      </c>
      <c r="J843" s="78">
        <v>12403948753.4468</v>
      </c>
    </row>
    <row r="844" spans="1:10" x14ac:dyDescent="0.3">
      <c r="A844" s="66">
        <v>44638</v>
      </c>
      <c r="B844" s="38">
        <v>118.7157668</v>
      </c>
      <c r="C844" s="40">
        <v>3.8187029000000199</v>
      </c>
      <c r="D844" s="39">
        <v>3.3235861477919099E-2</v>
      </c>
      <c r="E844" s="38">
        <v>114.7447045</v>
      </c>
      <c r="F844" s="38">
        <v>114.609019</v>
      </c>
      <c r="G844" s="38">
        <v>118.9147722</v>
      </c>
      <c r="H844" s="3">
        <v>10350899</v>
      </c>
      <c r="I844" s="38">
        <v>1218881128.7642701</v>
      </c>
      <c r="J844" s="78">
        <v>13661068249.829399</v>
      </c>
    </row>
    <row r="845" spans="1:10" x14ac:dyDescent="0.3">
      <c r="A845" s="66">
        <v>44641</v>
      </c>
      <c r="B845" s="38">
        <v>118.2047086</v>
      </c>
      <c r="C845" s="40">
        <v>-0.511058200000022</v>
      </c>
      <c r="D845" s="39">
        <v>-4.3048890115918604E-3</v>
      </c>
      <c r="E845" s="38">
        <v>117.7779768</v>
      </c>
      <c r="F845" s="38">
        <v>116.77924280000001</v>
      </c>
      <c r="G845" s="38">
        <v>120.12954139999999</v>
      </c>
      <c r="H845" s="3">
        <v>14388529</v>
      </c>
      <c r="I845" s="38">
        <v>1713467943.46772</v>
      </c>
      <c r="J845" s="78">
        <v>11998494985.603701</v>
      </c>
    </row>
    <row r="846" spans="1:10" x14ac:dyDescent="0.3">
      <c r="A846" s="66">
        <v>44642</v>
      </c>
      <c r="B846" s="38">
        <v>120.6939974</v>
      </c>
      <c r="C846" s="40">
        <v>2.48928880000001</v>
      </c>
      <c r="D846" s="39">
        <v>2.10591340182874E-2</v>
      </c>
      <c r="E846" s="38">
        <v>124.4937408</v>
      </c>
      <c r="F846" s="38">
        <v>120.59877710000001</v>
      </c>
      <c r="G846" s="38">
        <v>126.05354</v>
      </c>
      <c r="H846" s="3">
        <v>19731210</v>
      </c>
      <c r="I846" s="38">
        <v>2421416505.97088</v>
      </c>
      <c r="J846" s="78">
        <v>14405639210.824301</v>
      </c>
    </row>
    <row r="847" spans="1:10" x14ac:dyDescent="0.3">
      <c r="A847" s="66">
        <v>44643</v>
      </c>
      <c r="B847" s="38">
        <v>120.86508000000001</v>
      </c>
      <c r="C847" s="40">
        <v>0.171082600000005</v>
      </c>
      <c r="D847" s="39">
        <v>1.4174905437344099E-3</v>
      </c>
      <c r="E847" s="38">
        <v>120.5379264</v>
      </c>
      <c r="F847" s="38">
        <v>119.22931199999999</v>
      </c>
      <c r="G847" s="38">
        <v>123.046104</v>
      </c>
      <c r="H847" s="3">
        <v>8068788</v>
      </c>
      <c r="I847" s="38">
        <v>980600115.22151995</v>
      </c>
      <c r="J847" s="78">
        <v>13455220947.818701</v>
      </c>
    </row>
    <row r="848" spans="1:10" x14ac:dyDescent="0.3">
      <c r="A848" s="66">
        <v>44644</v>
      </c>
      <c r="B848" s="38">
        <v>120.1161936</v>
      </c>
      <c r="C848" s="40">
        <v>-0.74888639999998896</v>
      </c>
      <c r="D848" s="39">
        <v>-6.1960526563999202E-3</v>
      </c>
      <c r="E848" s="38">
        <v>121.634925</v>
      </c>
      <c r="F848" s="38">
        <v>119.315904</v>
      </c>
      <c r="G848" s="38">
        <v>122.0350698</v>
      </c>
      <c r="H848" s="3">
        <v>5853825</v>
      </c>
      <c r="I848" s="38">
        <v>703399990.47174001</v>
      </c>
      <c r="J848" s="78">
        <v>12761593004.7803</v>
      </c>
    </row>
    <row r="849" spans="1:10" x14ac:dyDescent="0.3">
      <c r="A849" s="66">
        <v>44645</v>
      </c>
      <c r="B849" s="38">
        <v>121.755242</v>
      </c>
      <c r="C849" s="40">
        <v>1.6390483999999801</v>
      </c>
      <c r="D849" s="39">
        <v>1.36455239787084E-2</v>
      </c>
      <c r="E849" s="38">
        <v>121.163313</v>
      </c>
      <c r="F849" s="38">
        <v>119.94302860000001</v>
      </c>
      <c r="G849" s="38">
        <v>121.9100542</v>
      </c>
      <c r="H849" s="3">
        <v>6287777</v>
      </c>
      <c r="I849" s="38">
        <v>761928465.32661998</v>
      </c>
      <c r="J849" s="78">
        <v>13540921983.9795</v>
      </c>
    </row>
    <row r="850" spans="1:10" x14ac:dyDescent="0.3">
      <c r="A850" s="66">
        <v>44648</v>
      </c>
      <c r="B850" s="38">
        <v>122.7997771</v>
      </c>
      <c r="C850" s="40">
        <v>1.0445351</v>
      </c>
      <c r="D850" s="39">
        <v>8.5789743656376205E-3</v>
      </c>
      <c r="E850" s="38">
        <v>121.8433216</v>
      </c>
      <c r="F850" s="38">
        <v>120.39579451900001</v>
      </c>
      <c r="G850" s="38">
        <v>122.8453226</v>
      </c>
      <c r="H850" s="3">
        <v>5804051</v>
      </c>
      <c r="I850" s="38">
        <v>706649901.76780999</v>
      </c>
      <c r="J850" s="78">
        <v>14251289223.168501</v>
      </c>
    </row>
    <row r="851" spans="1:10" x14ac:dyDescent="0.3">
      <c r="A851" s="66">
        <v>44649</v>
      </c>
      <c r="B851" s="38">
        <v>125.5209768</v>
      </c>
      <c r="C851" s="40">
        <v>2.7211996999999899</v>
      </c>
      <c r="D851" s="39">
        <v>2.2159646900531599E-2</v>
      </c>
      <c r="E851" s="38">
        <v>124.357242</v>
      </c>
      <c r="F851" s="38">
        <v>123.54713824</v>
      </c>
      <c r="G851" s="38">
        <v>126.07127</v>
      </c>
      <c r="H851" s="3">
        <v>7275870</v>
      </c>
      <c r="I851" s="38">
        <v>909686403.39895999</v>
      </c>
      <c r="J851" s="78">
        <v>15023455089.663</v>
      </c>
    </row>
    <row r="852" spans="1:10" x14ac:dyDescent="0.3">
      <c r="A852" s="66">
        <v>44650</v>
      </c>
      <c r="B852" s="38">
        <v>124.1844852</v>
      </c>
      <c r="C852" s="40">
        <v>-1.3364916</v>
      </c>
      <c r="D852" s="39">
        <v>-1.0647555763763E-2</v>
      </c>
      <c r="E852" s="38">
        <v>124.5788924</v>
      </c>
      <c r="F852" s="38">
        <v>123.3060328</v>
      </c>
      <c r="G852" s="38">
        <v>125.36770679999999</v>
      </c>
      <c r="H852" s="3">
        <v>5545784</v>
      </c>
      <c r="I852" s="38">
        <v>689543879.90325999</v>
      </c>
      <c r="J852" s="78">
        <v>14238320121.861601</v>
      </c>
    </row>
    <row r="853" spans="1:10" x14ac:dyDescent="0.3">
      <c r="A853" s="66">
        <v>44651</v>
      </c>
      <c r="B853" s="38">
        <v>121.6086</v>
      </c>
      <c r="C853" s="40">
        <v>-2.5758851999999699</v>
      </c>
      <c r="D853" s="39">
        <v>-2.07424075225781E-2</v>
      </c>
      <c r="E853" s="38">
        <v>124.5638625</v>
      </c>
      <c r="F853" s="38">
        <v>121.54985625</v>
      </c>
      <c r="G853" s="38">
        <v>125.3591625</v>
      </c>
      <c r="H853" s="3">
        <v>7206478</v>
      </c>
      <c r="I853" s="38">
        <v>883774730.96624994</v>
      </c>
      <c r="J853" s="78">
        <v>13471612281.386101</v>
      </c>
    </row>
    <row r="854" spans="1:10" x14ac:dyDescent="0.3">
      <c r="A854" s="66">
        <v>44652</v>
      </c>
      <c r="B854" s="38">
        <v>120.79954960000001</v>
      </c>
      <c r="C854" s="40">
        <v>-0.80905039999998996</v>
      </c>
      <c r="D854" s="39">
        <v>-6.65290448208424E-3</v>
      </c>
      <c r="E854" s="38">
        <v>121.64094849999999</v>
      </c>
      <c r="F854" s="38">
        <v>120.1029075</v>
      </c>
      <c r="G854" s="38">
        <v>122.39187440000001</v>
      </c>
      <c r="H854" s="3">
        <v>5807683</v>
      </c>
      <c r="I854" s="38">
        <v>703244282.13038003</v>
      </c>
      <c r="J854" s="78">
        <v>12782976220.5954</v>
      </c>
    </row>
    <row r="855" spans="1:10" x14ac:dyDescent="0.3">
      <c r="A855" s="66">
        <v>44655</v>
      </c>
      <c r="B855" s="38">
        <v>122.4616572</v>
      </c>
      <c r="C855" s="40">
        <v>1.6621075999999699</v>
      </c>
      <c r="D855" s="39">
        <v>1.37592201751054E-2</v>
      </c>
      <c r="E855" s="38">
        <v>121.285719</v>
      </c>
      <c r="F855" s="38">
        <v>121.1125188</v>
      </c>
      <c r="G855" s="38">
        <v>123.2547318</v>
      </c>
      <c r="H855" s="3">
        <v>5309240</v>
      </c>
      <c r="I855" s="38">
        <v>649443393.38639998</v>
      </c>
      <c r="J855" s="78">
        <v>13529203612.645599</v>
      </c>
    </row>
    <row r="856" spans="1:10" x14ac:dyDescent="0.3">
      <c r="A856" s="66">
        <v>44656</v>
      </c>
      <c r="B856" s="38">
        <v>121.34291399999999</v>
      </c>
      <c r="C856" s="40">
        <v>-1.11874319999998</v>
      </c>
      <c r="D856" s="39">
        <v>-9.1354569714248695E-3</v>
      </c>
      <c r="E856" s="38">
        <v>122.9388072</v>
      </c>
      <c r="F856" s="38">
        <v>121.0861036</v>
      </c>
      <c r="G856" s="38">
        <v>123.5258024</v>
      </c>
      <c r="H856" s="3">
        <v>5707771</v>
      </c>
      <c r="I856" s="38">
        <v>697014095.18201995</v>
      </c>
      <c r="J856" s="78">
        <v>12915301850.1506</v>
      </c>
    </row>
    <row r="857" spans="1:10" x14ac:dyDescent="0.3">
      <c r="A857" s="66">
        <v>44657</v>
      </c>
      <c r="B857" s="38">
        <v>117.8370472</v>
      </c>
      <c r="C857" s="40">
        <v>-3.5058668000000099</v>
      </c>
      <c r="D857" s="39">
        <v>-2.88922252188538E-2</v>
      </c>
      <c r="E857" s="38">
        <v>119.38850100000001</v>
      </c>
      <c r="F857" s="38">
        <v>115.96887649999999</v>
      </c>
      <c r="G857" s="38">
        <v>119.61956663399999</v>
      </c>
      <c r="H857" s="3">
        <v>6961044</v>
      </c>
      <c r="I857" s="38">
        <v>818310822.92410004</v>
      </c>
      <c r="J857" s="78">
        <v>12108819516.240801</v>
      </c>
    </row>
    <row r="858" spans="1:10" x14ac:dyDescent="0.3">
      <c r="A858" s="66">
        <v>44658</v>
      </c>
      <c r="B858" s="38">
        <v>118.93774019999999</v>
      </c>
      <c r="C858" s="40">
        <v>1.1006930000000099</v>
      </c>
      <c r="D858" s="39">
        <v>9.3408060211475404E-3</v>
      </c>
      <c r="E858" s="38">
        <v>117.1451247</v>
      </c>
      <c r="F858" s="38">
        <v>116.83256609999999</v>
      </c>
      <c r="G858" s="38">
        <v>119.4893142</v>
      </c>
      <c r="H858" s="3">
        <v>5320528</v>
      </c>
      <c r="I858" s="38">
        <v>629347000.37639999</v>
      </c>
      <c r="J858" s="78">
        <v>12754918004.3687</v>
      </c>
    </row>
    <row r="859" spans="1:10" x14ac:dyDescent="0.3">
      <c r="A859" s="66">
        <v>44659</v>
      </c>
      <c r="B859" s="38">
        <v>117.828799</v>
      </c>
      <c r="C859" s="40">
        <v>-1.1089411999999901</v>
      </c>
      <c r="D859" s="39">
        <v>-9.3237117010567597E-3</v>
      </c>
      <c r="E859" s="38">
        <v>119.0149024</v>
      </c>
      <c r="F859" s="38">
        <v>117.5805448</v>
      </c>
      <c r="G859" s="38">
        <v>119.4608405</v>
      </c>
      <c r="H859" s="3">
        <v>4877432</v>
      </c>
      <c r="I859" s="38">
        <v>577326428.47150004</v>
      </c>
      <c r="J859" s="78">
        <v>12179950283.2265</v>
      </c>
    </row>
    <row r="860" spans="1:10" x14ac:dyDescent="0.3">
      <c r="A860" s="66">
        <v>44662</v>
      </c>
      <c r="B860" s="38">
        <v>114.8391228</v>
      </c>
      <c r="C860" s="40">
        <v>-2.9896762000000199</v>
      </c>
      <c r="D860" s="39">
        <v>-2.5373051625520001E-2</v>
      </c>
      <c r="E860" s="38">
        <v>114.949386</v>
      </c>
      <c r="F860" s="38">
        <v>114.2326752</v>
      </c>
      <c r="G860" s="38">
        <v>116.579535526</v>
      </c>
      <c r="H860" s="3">
        <v>6365432</v>
      </c>
      <c r="I860" s="38">
        <v>732563571.81672001</v>
      </c>
      <c r="J860" s="78">
        <v>11439438600.377199</v>
      </c>
    </row>
    <row r="861" spans="1:10" x14ac:dyDescent="0.3">
      <c r="A861" s="66">
        <v>44663</v>
      </c>
      <c r="B861" s="38">
        <v>115.499448</v>
      </c>
      <c r="C861" s="40">
        <v>0.66032520000000305</v>
      </c>
      <c r="D861" s="39">
        <v>5.7500021238407004E-3</v>
      </c>
      <c r="E861" s="38">
        <v>115.64724</v>
      </c>
      <c r="F861" s="38">
        <v>114.852858</v>
      </c>
      <c r="G861" s="38">
        <v>118.32597</v>
      </c>
      <c r="H861" s="3">
        <v>5146790</v>
      </c>
      <c r="I861" s="38">
        <v>599106100.44959998</v>
      </c>
      <c r="J861" s="78">
        <v>12098800760.319901</v>
      </c>
    </row>
    <row r="862" spans="1:10" x14ac:dyDescent="0.3">
      <c r="A862" s="66">
        <v>44664</v>
      </c>
      <c r="B862" s="38">
        <v>117.125063</v>
      </c>
      <c r="C862" s="40">
        <v>1.625615</v>
      </c>
      <c r="D862" s="39">
        <v>1.40746560104772E-2</v>
      </c>
      <c r="E862" s="38">
        <v>114.87424799999999</v>
      </c>
      <c r="F862" s="38">
        <v>114.87424799999999</v>
      </c>
      <c r="G862" s="38">
        <v>117.46498200000001</v>
      </c>
      <c r="H862" s="3">
        <v>5119330</v>
      </c>
      <c r="I862" s="38">
        <v>596659752.71619999</v>
      </c>
      <c r="J862" s="78">
        <v>12629969548.652</v>
      </c>
    </row>
    <row r="863" spans="1:10" x14ac:dyDescent="0.3">
      <c r="A863" s="66">
        <v>44665</v>
      </c>
      <c r="B863" s="38">
        <v>123.2663252</v>
      </c>
      <c r="C863" s="40">
        <v>6.1412622000000097</v>
      </c>
      <c r="D863" s="39">
        <v>5.2433373717801199E-2</v>
      </c>
      <c r="E863" s="38">
        <v>119.2208696</v>
      </c>
      <c r="F863" s="38">
        <v>119.04630542</v>
      </c>
      <c r="G863" s="38">
        <v>124.1160556</v>
      </c>
      <c r="H863" s="3">
        <v>12811274</v>
      </c>
      <c r="I863" s="38">
        <v>1572836340.2592001</v>
      </c>
      <c r="J863" s="78">
        <v>14270444345.621099</v>
      </c>
    </row>
    <row r="864" spans="1:10" x14ac:dyDescent="0.3">
      <c r="A864" s="66">
        <v>44669</v>
      </c>
      <c r="B864" s="38">
        <v>122.10525320000001</v>
      </c>
      <c r="C864" s="40">
        <v>-1.1610720000000201</v>
      </c>
      <c r="D864" s="39">
        <v>-9.4192148432767492E-3</v>
      </c>
      <c r="E864" s="38">
        <v>122.44848</v>
      </c>
      <c r="F864" s="38">
        <v>120.88076839999999</v>
      </c>
      <c r="G864" s="38">
        <v>123.737806836</v>
      </c>
      <c r="H864" s="3">
        <v>5298195</v>
      </c>
      <c r="I864" s="38">
        <v>648424412.85915995</v>
      </c>
      <c r="J864" s="78">
        <v>13684131175.772499</v>
      </c>
    </row>
    <row r="865" spans="1:10" x14ac:dyDescent="0.3">
      <c r="A865" s="66">
        <v>44670</v>
      </c>
      <c r="B865" s="38">
        <v>127.06316649999999</v>
      </c>
      <c r="C865" s="40">
        <v>4.95791330000002</v>
      </c>
      <c r="D865" s="39">
        <v>4.0603603613018097E-2</v>
      </c>
      <c r="E865" s="38">
        <v>123.39173169999999</v>
      </c>
      <c r="F865" s="38">
        <v>123.1043214</v>
      </c>
      <c r="G865" s="38">
        <v>127.46183240000001</v>
      </c>
      <c r="H865" s="3">
        <v>7346067</v>
      </c>
      <c r="I865" s="38">
        <v>928854734.37621999</v>
      </c>
      <c r="J865" s="78">
        <v>14605462617.815901</v>
      </c>
    </row>
    <row r="866" spans="1:10" x14ac:dyDescent="0.3">
      <c r="A866" s="66">
        <v>44671</v>
      </c>
      <c r="B866" s="38">
        <v>125.2259442</v>
      </c>
      <c r="C866" s="40">
        <v>-1.8372222999999901</v>
      </c>
      <c r="D866" s="39">
        <v>-1.44591257294064E-2</v>
      </c>
      <c r="E866" s="38">
        <v>127.1522136</v>
      </c>
      <c r="F866" s="38">
        <v>125.0323956</v>
      </c>
      <c r="G866" s="38">
        <v>127.78815899999999</v>
      </c>
      <c r="H866" s="3">
        <v>5309660</v>
      </c>
      <c r="I866" s="38">
        <v>668562285.64812005</v>
      </c>
      <c r="J866" s="78">
        <v>13850729158.201401</v>
      </c>
    </row>
    <row r="867" spans="1:10" x14ac:dyDescent="0.3">
      <c r="A867" s="66">
        <v>44672</v>
      </c>
      <c r="B867" s="38">
        <v>125.009261</v>
      </c>
      <c r="C867" s="40">
        <v>-0.21668320000002</v>
      </c>
      <c r="D867" s="39">
        <v>-1.7303379214610099E-3</v>
      </c>
      <c r="E867" s="38">
        <v>127.8608675</v>
      </c>
      <c r="F867" s="38">
        <v>124.65857800000001</v>
      </c>
      <c r="G867" s="38">
        <v>128.405349</v>
      </c>
      <c r="H867" s="3">
        <v>6562404</v>
      </c>
      <c r="I867" s="38">
        <v>825871188.33295</v>
      </c>
      <c r="J867" s="78">
        <v>13042741319.1493</v>
      </c>
    </row>
    <row r="868" spans="1:10" x14ac:dyDescent="0.3">
      <c r="A868" s="66">
        <v>44673</v>
      </c>
      <c r="B868" s="38">
        <v>119.57561080000001</v>
      </c>
      <c r="C868" s="40">
        <v>-5.4336501999999998</v>
      </c>
      <c r="D868" s="39">
        <v>-4.3465981292377998E-2</v>
      </c>
      <c r="E868" s="38">
        <v>124.4486852</v>
      </c>
      <c r="F868" s="38">
        <v>119.2420924</v>
      </c>
      <c r="G868" s="38">
        <v>125.0045492</v>
      </c>
      <c r="H868" s="3">
        <v>7321718</v>
      </c>
      <c r="I868" s="38">
        <v>885340332.08915997</v>
      </c>
      <c r="J868" s="78">
        <v>12208138854.8997</v>
      </c>
    </row>
    <row r="869" spans="1:10" x14ac:dyDescent="0.3">
      <c r="A869" s="66">
        <v>44676</v>
      </c>
      <c r="B869" s="38">
        <v>119.4473428</v>
      </c>
      <c r="C869" s="40">
        <v>-0.128267999999991</v>
      </c>
      <c r="D869" s="39">
        <v>-1.0726936633803201E-3</v>
      </c>
      <c r="E869" s="38">
        <v>119.316636</v>
      </c>
      <c r="F869" s="38">
        <v>116.56245699999999</v>
      </c>
      <c r="G869" s="38">
        <v>120.38096280000001</v>
      </c>
      <c r="H869" s="3">
        <v>6512514</v>
      </c>
      <c r="I869" s="38">
        <v>770303060.57066</v>
      </c>
      <c r="J869" s="78">
        <v>11532450056.4272</v>
      </c>
    </row>
    <row r="870" spans="1:10" x14ac:dyDescent="0.3">
      <c r="A870" s="66">
        <v>44677</v>
      </c>
      <c r="B870" s="38">
        <v>113.312904</v>
      </c>
      <c r="C870" s="40">
        <v>-6.1344387999999999</v>
      </c>
      <c r="D870" s="39">
        <v>-5.1356846089672899E-2</v>
      </c>
      <c r="E870" s="38">
        <v>119.35839</v>
      </c>
      <c r="F870" s="38">
        <v>113.275296</v>
      </c>
      <c r="G870" s="38">
        <v>119.96011799999999</v>
      </c>
      <c r="H870" s="3">
        <v>7977916</v>
      </c>
      <c r="I870" s="38">
        <v>916744417.85220003</v>
      </c>
      <c r="J870" s="78">
        <v>10696984447.2673</v>
      </c>
    </row>
    <row r="871" spans="1:10" x14ac:dyDescent="0.3">
      <c r="A871" s="66">
        <v>44678</v>
      </c>
      <c r="B871" s="38">
        <v>114.8652008</v>
      </c>
      <c r="C871" s="40">
        <v>1.5522967999999899</v>
      </c>
      <c r="D871" s="39">
        <v>1.36992058733222E-2</v>
      </c>
      <c r="E871" s="38">
        <v>114.7230878</v>
      </c>
      <c r="F871" s="38">
        <v>114.7230878</v>
      </c>
      <c r="G871" s="38">
        <v>117.48008</v>
      </c>
      <c r="H871" s="3">
        <v>6007814</v>
      </c>
      <c r="I871" s="38">
        <v>695481486.19959998</v>
      </c>
      <c r="J871" s="78">
        <v>11474610400.292299</v>
      </c>
    </row>
    <row r="872" spans="1:10" x14ac:dyDescent="0.3">
      <c r="A872" s="66">
        <v>44679</v>
      </c>
      <c r="B872" s="38">
        <v>121.0697565</v>
      </c>
      <c r="C872" s="40">
        <v>6.20455570000001</v>
      </c>
      <c r="D872" s="39">
        <v>5.4015974000717698E-2</v>
      </c>
      <c r="E872" s="38">
        <v>117.37238809999999</v>
      </c>
      <c r="F872" s="38">
        <v>116.829218</v>
      </c>
      <c r="G872" s="38">
        <v>121.9464521</v>
      </c>
      <c r="H872" s="3">
        <v>6553927</v>
      </c>
      <c r="I872" s="38">
        <v>784809659.22843003</v>
      </c>
      <c r="J872" s="78">
        <v>12326154035.271299</v>
      </c>
    </row>
    <row r="873" spans="1:10" x14ac:dyDescent="0.3">
      <c r="A873" s="66">
        <v>44680</v>
      </c>
      <c r="B873" s="38">
        <v>118.30039600000001</v>
      </c>
      <c r="C873" s="40">
        <v>-2.7693605000000199</v>
      </c>
      <c r="D873" s="39">
        <v>-2.2874089946650002E-2</v>
      </c>
      <c r="E873" s="38">
        <v>119.7423896</v>
      </c>
      <c r="F873" s="38">
        <v>117.87349</v>
      </c>
      <c r="G873" s="38">
        <v>121.857946</v>
      </c>
      <c r="H873" s="3">
        <v>5867901</v>
      </c>
      <c r="I873" s="38">
        <v>699202821.79400003</v>
      </c>
      <c r="J873" s="78">
        <v>11571977443.473301</v>
      </c>
    </row>
    <row r="874" spans="1:10" x14ac:dyDescent="0.3">
      <c r="A874" s="66">
        <v>44683</v>
      </c>
      <c r="B874" s="38">
        <v>120.03068159999999</v>
      </c>
      <c r="C874" s="40">
        <v>1.7302856</v>
      </c>
      <c r="D874" s="39">
        <v>1.4626202941873501E-2</v>
      </c>
      <c r="E874" s="38">
        <v>118.4598486</v>
      </c>
      <c r="F874" s="38">
        <v>116.908056</v>
      </c>
      <c r="G874" s="38">
        <v>120.12588359999999</v>
      </c>
      <c r="H874" s="3">
        <v>5428432</v>
      </c>
      <c r="I874" s="38">
        <v>644815405.16154003</v>
      </c>
      <c r="J874" s="78">
        <v>12257534094.008699</v>
      </c>
    </row>
    <row r="875" spans="1:10" x14ac:dyDescent="0.3">
      <c r="A875" s="66">
        <v>44684</v>
      </c>
      <c r="B875" s="38">
        <v>116.7870302</v>
      </c>
      <c r="C875" s="40">
        <v>-3.2436513999999899</v>
      </c>
      <c r="D875" s="39">
        <v>-2.7023518960005599E-2</v>
      </c>
      <c r="E875" s="38">
        <v>118.8402614</v>
      </c>
      <c r="F875" s="38">
        <v>114.2775254</v>
      </c>
      <c r="G875" s="38">
        <v>119.5436832</v>
      </c>
      <c r="H875" s="3">
        <v>8201221</v>
      </c>
      <c r="I875" s="38">
        <v>953944115.70546997</v>
      </c>
      <c r="J875" s="78">
        <v>11284920807.0292</v>
      </c>
    </row>
    <row r="876" spans="1:10" x14ac:dyDescent="0.3">
      <c r="A876" s="66">
        <v>44685</v>
      </c>
      <c r="B876" s="38">
        <v>118.6892718</v>
      </c>
      <c r="C876" s="40">
        <v>1.9022416</v>
      </c>
      <c r="D876" s="39">
        <v>1.62881237474947E-2</v>
      </c>
      <c r="E876" s="38">
        <v>115.3750862</v>
      </c>
      <c r="F876" s="38">
        <v>113.0589224</v>
      </c>
      <c r="G876" s="38">
        <v>118.82108599999999</v>
      </c>
      <c r="H876" s="3">
        <v>6923964</v>
      </c>
      <c r="I876" s="38">
        <v>801682441.01433003</v>
      </c>
      <c r="J876" s="78">
        <v>11979282709.739599</v>
      </c>
    </row>
    <row r="877" spans="1:10" x14ac:dyDescent="0.3">
      <c r="A877" s="66">
        <v>44686</v>
      </c>
      <c r="B877" s="38">
        <v>112.5525851</v>
      </c>
      <c r="C877" s="40">
        <v>-6.1366867000000003</v>
      </c>
      <c r="D877" s="39">
        <v>-5.1703802769476601E-2</v>
      </c>
      <c r="E877" s="38">
        <v>117.75184470000001</v>
      </c>
      <c r="F877" s="38">
        <v>110.5506804</v>
      </c>
      <c r="G877" s="38">
        <v>118.35905750000001</v>
      </c>
      <c r="H877" s="3">
        <v>8411624</v>
      </c>
      <c r="I877" s="38">
        <v>950498917.95421004</v>
      </c>
      <c r="J877" s="78">
        <v>11120899822.945801</v>
      </c>
    </row>
    <row r="878" spans="1:10" x14ac:dyDescent="0.3">
      <c r="A878" s="66">
        <v>44687</v>
      </c>
      <c r="B878" s="38">
        <v>108.5113322</v>
      </c>
      <c r="C878" s="40">
        <v>-4.0412529000000204</v>
      </c>
      <c r="D878" s="39">
        <v>-3.5905464955864601E-2</v>
      </c>
      <c r="E878" s="38">
        <v>107.8004972</v>
      </c>
      <c r="F878" s="38">
        <v>104.8813348</v>
      </c>
      <c r="G878" s="38">
        <v>109.847702</v>
      </c>
      <c r="H878" s="3">
        <v>11237531</v>
      </c>
      <c r="I878" s="38">
        <v>1212720537.01336</v>
      </c>
      <c r="J878" s="78">
        <v>9896575113.3461609</v>
      </c>
    </row>
    <row r="879" spans="1:10" x14ac:dyDescent="0.3">
      <c r="A879" s="66">
        <v>44690</v>
      </c>
      <c r="B879" s="38">
        <v>105.3625782</v>
      </c>
      <c r="C879" s="40">
        <v>-3.1487539999999798</v>
      </c>
      <c r="D879" s="39">
        <v>-2.9017743457397001E-2</v>
      </c>
      <c r="E879" s="38">
        <v>107.0300374</v>
      </c>
      <c r="F879" s="38">
        <v>104.77517779999999</v>
      </c>
      <c r="G879" s="38">
        <v>108.4132706</v>
      </c>
      <c r="H879" s="3">
        <v>7505970</v>
      </c>
      <c r="I879" s="38">
        <v>796906616.24961996</v>
      </c>
      <c r="J879" s="78">
        <v>9095909431.6585598</v>
      </c>
    </row>
    <row r="880" spans="1:10" x14ac:dyDescent="0.3">
      <c r="A880" s="66">
        <v>44691</v>
      </c>
      <c r="B880" s="38">
        <v>104.0089306</v>
      </c>
      <c r="C880" s="40">
        <v>-1.3536476</v>
      </c>
      <c r="D880" s="39">
        <v>-1.28475178106452E-2</v>
      </c>
      <c r="E880" s="38">
        <v>107.3717182</v>
      </c>
      <c r="F880" s="38">
        <v>102.929703766</v>
      </c>
      <c r="G880" s="38">
        <v>107.7611936</v>
      </c>
      <c r="H880" s="3">
        <v>7527166</v>
      </c>
      <c r="I880" s="38">
        <v>787342266.92913997</v>
      </c>
      <c r="J880" s="78">
        <v>8332760966.5995302</v>
      </c>
    </row>
    <row r="881" spans="1:10" x14ac:dyDescent="0.3">
      <c r="A881" s="66">
        <v>44692</v>
      </c>
      <c r="B881" s="38">
        <v>102.6729296</v>
      </c>
      <c r="C881" s="40">
        <v>-1.336001</v>
      </c>
      <c r="D881" s="39">
        <v>-1.28450604413771E-2</v>
      </c>
      <c r="E881" s="38">
        <v>105.317861138</v>
      </c>
      <c r="F881" s="38">
        <v>102.35897420000001</v>
      </c>
      <c r="G881" s="38">
        <v>105.745887</v>
      </c>
      <c r="H881" s="3">
        <v>6611800</v>
      </c>
      <c r="I881" s="38">
        <v>686620478.8276</v>
      </c>
      <c r="J881" s="78">
        <v>7658771996.9113503</v>
      </c>
    </row>
    <row r="882" spans="1:10" x14ac:dyDescent="0.3">
      <c r="A882" s="66">
        <v>44693</v>
      </c>
      <c r="B882" s="38">
        <v>103.959492</v>
      </c>
      <c r="C882" s="40">
        <v>1.28656240000001</v>
      </c>
      <c r="D882" s="39">
        <v>1.25306875435646E-2</v>
      </c>
      <c r="E882" s="38">
        <v>101.3388264</v>
      </c>
      <c r="F882" s="38">
        <v>101.16540000000001</v>
      </c>
      <c r="G882" s="38">
        <v>105.8671824</v>
      </c>
      <c r="H882" s="3">
        <v>10245381</v>
      </c>
      <c r="I882" s="38">
        <v>1060781170.7640001</v>
      </c>
      <c r="J882" s="78">
        <v>6695397899.20189</v>
      </c>
    </row>
    <row r="883" spans="1:10" x14ac:dyDescent="0.3">
      <c r="A883" s="66">
        <v>44694</v>
      </c>
      <c r="B883" s="38">
        <v>108.54836520000001</v>
      </c>
      <c r="C883" s="40">
        <v>4.5888731999999903</v>
      </c>
      <c r="D883" s="39">
        <v>4.4140973678478503E-2</v>
      </c>
      <c r="E883" s="38">
        <v>105.90693520000001</v>
      </c>
      <c r="F883" s="38">
        <v>104.3797084</v>
      </c>
      <c r="G883" s="38">
        <v>108.64441720000001</v>
      </c>
      <c r="H883" s="3">
        <v>9618832</v>
      </c>
      <c r="I883" s="38">
        <v>1032212664.34308</v>
      </c>
      <c r="J883" s="78">
        <v>7707040984.7455797</v>
      </c>
    </row>
    <row r="884" spans="1:10" x14ac:dyDescent="0.3">
      <c r="A884" s="66">
        <v>44697</v>
      </c>
      <c r="B884" s="38">
        <v>107.947368</v>
      </c>
      <c r="C884" s="40">
        <v>-0.600997200000009</v>
      </c>
      <c r="D884" s="39">
        <v>-5.5366766592262699E-3</v>
      </c>
      <c r="E884" s="38">
        <v>108.31166639999999</v>
      </c>
      <c r="F884" s="38">
        <v>106.95034080000001</v>
      </c>
      <c r="G884" s="38">
        <v>108.7526592</v>
      </c>
      <c r="H884" s="3">
        <v>5722480</v>
      </c>
      <c r="I884" s="38">
        <v>617592075.89292002</v>
      </c>
      <c r="J884" s="78">
        <v>7074685077.37395</v>
      </c>
    </row>
    <row r="885" spans="1:10" x14ac:dyDescent="0.3">
      <c r="A885" s="66">
        <v>44698</v>
      </c>
      <c r="B885" s="38">
        <v>109.889426</v>
      </c>
      <c r="C885" s="40">
        <v>1.9420580000000001</v>
      </c>
      <c r="D885" s="39">
        <v>1.7990786028243E-2</v>
      </c>
      <c r="E885" s="38">
        <v>109.51017</v>
      </c>
      <c r="F885" s="38">
        <v>107.2061898</v>
      </c>
      <c r="G885" s="38">
        <v>111.02719399999999</v>
      </c>
      <c r="H885" s="3">
        <v>6026117</v>
      </c>
      <c r="I885" s="38">
        <v>658264183.11207998</v>
      </c>
      <c r="J885" s="78">
        <v>7655168164.9009304</v>
      </c>
    </row>
    <row r="886" spans="1:10" x14ac:dyDescent="0.3">
      <c r="A886" s="66">
        <v>44699</v>
      </c>
      <c r="B886" s="38">
        <v>104.4997539</v>
      </c>
      <c r="C886" s="40">
        <v>-5.3896720999999799</v>
      </c>
      <c r="D886" s="39">
        <v>-4.9046321344876097E-2</v>
      </c>
      <c r="E886" s="38">
        <v>107.490375</v>
      </c>
      <c r="F886" s="38">
        <v>103.93602660000001</v>
      </c>
      <c r="G886" s="38">
        <v>108.3120792</v>
      </c>
      <c r="H886" s="3">
        <v>8188301</v>
      </c>
      <c r="I886" s="38">
        <v>867288855.81768</v>
      </c>
      <c r="J886" s="78">
        <v>6847060846.2494097</v>
      </c>
    </row>
    <row r="887" spans="1:10" x14ac:dyDescent="0.3">
      <c r="A887" s="66">
        <v>44700</v>
      </c>
      <c r="B887" s="38">
        <v>100.5474816</v>
      </c>
      <c r="C887" s="40">
        <v>-3.9522723000000202</v>
      </c>
      <c r="D887" s="39">
        <v>-3.7820876628878099E-2</v>
      </c>
      <c r="E887" s="38">
        <v>102.91852799999999</v>
      </c>
      <c r="F887" s="38">
        <v>100.3963392</v>
      </c>
      <c r="G887" s="38">
        <v>103.06967040000001</v>
      </c>
      <c r="H887" s="3">
        <v>7701997</v>
      </c>
      <c r="I887" s="38">
        <v>782146551.65183997</v>
      </c>
      <c r="J887" s="78">
        <v>5987304669.0050602</v>
      </c>
    </row>
    <row r="888" spans="1:10" x14ac:dyDescent="0.3">
      <c r="A888" s="66">
        <v>44701</v>
      </c>
      <c r="B888" s="38">
        <v>102.27276000000001</v>
      </c>
      <c r="C888" s="40">
        <v>1.7252783999999901</v>
      </c>
      <c r="D888" s="39">
        <v>1.7158842494569199E-2</v>
      </c>
      <c r="E888" s="38">
        <v>102.9072299</v>
      </c>
      <c r="F888" s="38">
        <v>99.498137900000003</v>
      </c>
      <c r="G888" s="38">
        <v>103.87313930000001</v>
      </c>
      <c r="H888" s="3">
        <v>7621926</v>
      </c>
      <c r="I888" s="38">
        <v>774941275.44324994</v>
      </c>
      <c r="J888" s="78">
        <v>6777013919.4216099</v>
      </c>
    </row>
    <row r="889" spans="1:10" x14ac:dyDescent="0.3">
      <c r="A889" s="66">
        <v>44704</v>
      </c>
      <c r="B889" s="38">
        <v>101.6277102</v>
      </c>
      <c r="C889" s="40">
        <v>-0.64504979999999501</v>
      </c>
      <c r="D889" s="39">
        <v>-6.3071515817114503E-3</v>
      </c>
      <c r="E889" s="38">
        <v>100.5424838</v>
      </c>
      <c r="F889" s="38">
        <v>98.998842800000006</v>
      </c>
      <c r="G889" s="38">
        <v>101.739975</v>
      </c>
      <c r="H889" s="3">
        <v>7136443</v>
      </c>
      <c r="I889" s="38">
        <v>719624568.85137999</v>
      </c>
      <c r="J889" s="78">
        <v>7414839414.28016</v>
      </c>
    </row>
    <row r="890" spans="1:10" x14ac:dyDescent="0.3">
      <c r="A890" s="66">
        <v>44705</v>
      </c>
      <c r="B890" s="38">
        <v>99.953509800000006</v>
      </c>
      <c r="C890" s="40">
        <v>-1.6742003999999899</v>
      </c>
      <c r="D890" s="39">
        <v>-1.6473857343683299E-2</v>
      </c>
      <c r="E890" s="38">
        <v>99.785818199999994</v>
      </c>
      <c r="F890" s="38">
        <v>97.568562600000007</v>
      </c>
      <c r="G890" s="38">
        <v>100.6056438</v>
      </c>
      <c r="H890" s="3">
        <v>6023398</v>
      </c>
      <c r="I890" s="38">
        <v>598059674.76864004</v>
      </c>
      <c r="J890" s="78">
        <v>6785710869.6567001</v>
      </c>
    </row>
    <row r="891" spans="1:10" x14ac:dyDescent="0.3">
      <c r="A891" s="66">
        <v>44706</v>
      </c>
      <c r="B891" s="38">
        <v>101.310906</v>
      </c>
      <c r="C891" s="40">
        <v>1.3573961999999999</v>
      </c>
      <c r="D891" s="39">
        <v>1.35802754972392E-2</v>
      </c>
      <c r="E891" s="38">
        <v>96.872701800000002</v>
      </c>
      <c r="F891" s="38">
        <v>96.872701800000002</v>
      </c>
      <c r="G891" s="38">
        <v>101.95697370000001</v>
      </c>
      <c r="H891" s="3">
        <v>7158807</v>
      </c>
      <c r="I891" s="38">
        <v>718710668.29247999</v>
      </c>
      <c r="J891" s="78">
        <v>7538728120.2424803</v>
      </c>
    </row>
    <row r="892" spans="1:10" x14ac:dyDescent="0.3">
      <c r="A892" s="66">
        <v>44707</v>
      </c>
      <c r="B892" s="38">
        <v>105.3154206</v>
      </c>
      <c r="C892" s="40">
        <v>4.0045145999999896</v>
      </c>
      <c r="D892" s="39">
        <v>3.9526984390012197E-2</v>
      </c>
      <c r="E892" s="38">
        <v>102.57389999999999</v>
      </c>
      <c r="F892" s="38">
        <v>102.57389999999999</v>
      </c>
      <c r="G892" s="38">
        <v>105.837615</v>
      </c>
      <c r="H892" s="3">
        <v>6520341</v>
      </c>
      <c r="I892" s="38">
        <v>681585298.02090001</v>
      </c>
      <c r="J892" s="78">
        <v>8189396203.1984701</v>
      </c>
    </row>
    <row r="893" spans="1:10" x14ac:dyDescent="0.3">
      <c r="A893" s="66">
        <v>44708</v>
      </c>
      <c r="B893" s="38">
        <v>108.1293577</v>
      </c>
      <c r="C893" s="40">
        <v>2.8139371</v>
      </c>
      <c r="D893" s="39">
        <v>2.6719136513613299E-2</v>
      </c>
      <c r="E893" s="38">
        <v>106.47931060000001</v>
      </c>
      <c r="F893" s="38">
        <v>106.28354229999999</v>
      </c>
      <c r="G893" s="38">
        <v>108.1480023</v>
      </c>
      <c r="H893" s="3">
        <v>5043216</v>
      </c>
      <c r="I893" s="38">
        <v>541229987.85907996</v>
      </c>
      <c r="J893" s="78">
        <v>8728342796.0475903</v>
      </c>
    </row>
    <row r="894" spans="1:10" x14ac:dyDescent="0.3">
      <c r="A894" s="66">
        <v>44712</v>
      </c>
      <c r="B894" s="38">
        <v>110.7337335</v>
      </c>
      <c r="C894" s="40">
        <v>2.6043758000000001</v>
      </c>
      <c r="D894" s="39">
        <v>2.4085741887284001E-2</v>
      </c>
      <c r="E894" s="38">
        <v>109.475925</v>
      </c>
      <c r="F894" s="38">
        <v>106.6342095</v>
      </c>
      <c r="G894" s="38">
        <v>111.6095409</v>
      </c>
      <c r="H894" s="3">
        <v>13774634</v>
      </c>
      <c r="I894" s="38">
        <v>1517120647.3374901</v>
      </c>
      <c r="J894" s="78">
        <v>10240594754.0553</v>
      </c>
    </row>
    <row r="895" spans="1:10" x14ac:dyDescent="0.3">
      <c r="A895" s="66">
        <v>44713</v>
      </c>
      <c r="B895" s="38">
        <v>111.4784976</v>
      </c>
      <c r="C895" s="40">
        <v>0.74476410000001203</v>
      </c>
      <c r="D895" s="39">
        <v>6.7257201257466103E-3</v>
      </c>
      <c r="E895" s="38">
        <v>112.5587156</v>
      </c>
      <c r="F895" s="38">
        <v>110.47342519999999</v>
      </c>
      <c r="G895" s="38">
        <v>113.42289</v>
      </c>
      <c r="H895" s="3">
        <v>5543295</v>
      </c>
      <c r="I895" s="38">
        <v>619080726.52007997</v>
      </c>
      <c r="J895" s="78">
        <v>9705156927.2339706</v>
      </c>
    </row>
    <row r="896" spans="1:10" x14ac:dyDescent="0.3">
      <c r="A896" s="66">
        <v>44714</v>
      </c>
      <c r="B896" s="38">
        <v>114.8539847</v>
      </c>
      <c r="C896" s="40">
        <v>3.3754870999999902</v>
      </c>
      <c r="D896" s="39">
        <v>3.0279266160472398E-2</v>
      </c>
      <c r="E896" s="38">
        <v>111.22437170000001</v>
      </c>
      <c r="F896" s="38">
        <v>110.9917042</v>
      </c>
      <c r="G896" s="38">
        <v>115.0121986</v>
      </c>
      <c r="H896" s="3">
        <v>5838149</v>
      </c>
      <c r="I896" s="38">
        <v>662648634.28685999</v>
      </c>
      <c r="J896" s="78">
        <v>10278432815.8957</v>
      </c>
    </row>
    <row r="897" spans="1:10" x14ac:dyDescent="0.3">
      <c r="A897" s="66">
        <v>44715</v>
      </c>
      <c r="B897" s="38">
        <v>112.8475595</v>
      </c>
      <c r="C897" s="40">
        <v>-2.0064251999999998</v>
      </c>
      <c r="D897" s="39">
        <v>-1.74693564636943E-2</v>
      </c>
      <c r="E897" s="38">
        <v>112.1571321</v>
      </c>
      <c r="F897" s="38">
        <v>111.96120000000001</v>
      </c>
      <c r="G897" s="38">
        <v>114.33104539999999</v>
      </c>
      <c r="H897" s="3">
        <v>5201515</v>
      </c>
      <c r="I897" s="38">
        <v>588231096.65515006</v>
      </c>
      <c r="J897" s="78">
        <v>9716044964.2030106</v>
      </c>
    </row>
    <row r="898" spans="1:10" x14ac:dyDescent="0.3">
      <c r="A898" s="66">
        <v>44718</v>
      </c>
      <c r="B898" s="38">
        <v>112.42707299999999</v>
      </c>
      <c r="C898" s="40">
        <v>-0.42048649999999599</v>
      </c>
      <c r="D898" s="39">
        <v>-3.72614615560202E-3</v>
      </c>
      <c r="E898" s="38">
        <v>113.61465</v>
      </c>
      <c r="F898" s="38">
        <v>111.68011512</v>
      </c>
      <c r="G898" s="38">
        <v>114.213114</v>
      </c>
      <c r="H898" s="3">
        <v>3963606</v>
      </c>
      <c r="I898" s="38">
        <v>446601256.73729998</v>
      </c>
      <c r="J898" s="78">
        <v>9291208248.0121002</v>
      </c>
    </row>
    <row r="899" spans="1:10" x14ac:dyDescent="0.3">
      <c r="A899" s="66">
        <v>44719</v>
      </c>
      <c r="B899" s="38">
        <v>113.72129889999999</v>
      </c>
      <c r="C899" s="40">
        <v>1.2942259</v>
      </c>
      <c r="D899" s="39">
        <v>1.1511692561808499E-2</v>
      </c>
      <c r="E899" s="38">
        <v>110.90794219999999</v>
      </c>
      <c r="F899" s="38">
        <v>110.7210082</v>
      </c>
      <c r="G899" s="38">
        <v>114.00169990000001</v>
      </c>
      <c r="H899" s="3">
        <v>5373618</v>
      </c>
      <c r="I899" s="38">
        <v>604559535.02142</v>
      </c>
      <c r="J899" s="78">
        <v>9891495277.9039707</v>
      </c>
    </row>
    <row r="900" spans="1:10" x14ac:dyDescent="0.3">
      <c r="A900" s="66">
        <v>44720</v>
      </c>
      <c r="B900" s="38">
        <v>114.243264</v>
      </c>
      <c r="C900" s="40">
        <v>0.52196509999998897</v>
      </c>
      <c r="D900" s="39">
        <v>4.5898622777688696E-3</v>
      </c>
      <c r="E900" s="38">
        <v>112.84322400000001</v>
      </c>
      <c r="F900" s="38">
        <v>112.42321200000001</v>
      </c>
      <c r="G900" s="38">
        <v>115.5686352</v>
      </c>
      <c r="H900" s="3">
        <v>4365780</v>
      </c>
      <c r="I900" s="38">
        <v>499344851.25480002</v>
      </c>
      <c r="J900" s="78">
        <v>10376976563.607201</v>
      </c>
    </row>
    <row r="901" spans="1:10" x14ac:dyDescent="0.3">
      <c r="A901" s="66">
        <v>44721</v>
      </c>
      <c r="B901" s="38">
        <v>111.73899</v>
      </c>
      <c r="C901" s="40">
        <v>-2.5042740000000001</v>
      </c>
      <c r="D901" s="39">
        <v>-2.1920539665253199E-2</v>
      </c>
      <c r="E901" s="38">
        <v>114.3299025</v>
      </c>
      <c r="F901" s="38">
        <v>111.7295685</v>
      </c>
      <c r="G901" s="38">
        <v>114.97056449999999</v>
      </c>
      <c r="H901" s="3">
        <v>3894043</v>
      </c>
      <c r="I901" s="38">
        <v>439496971.6401</v>
      </c>
      <c r="J901" s="78">
        <v>10035205682.6439</v>
      </c>
    </row>
    <row r="902" spans="1:10" x14ac:dyDescent="0.3">
      <c r="A902" s="66">
        <v>44722</v>
      </c>
      <c r="B902" s="38">
        <v>109.11052460000001</v>
      </c>
      <c r="C902" s="40">
        <v>-2.6284654000000001</v>
      </c>
      <c r="D902" s="39">
        <v>-2.35232607704795E-2</v>
      </c>
      <c r="E902" s="38">
        <v>111.3549318</v>
      </c>
      <c r="F902" s="38">
        <v>108.6635452</v>
      </c>
      <c r="G902" s="38">
        <v>111.3549318</v>
      </c>
      <c r="H902" s="3">
        <v>6293093</v>
      </c>
      <c r="I902" s="38">
        <v>690668999.70193994</v>
      </c>
      <c r="J902" s="78">
        <v>9439014499.0063801</v>
      </c>
    </row>
    <row r="903" spans="1:10" x14ac:dyDescent="0.3">
      <c r="A903" s="66">
        <v>44725</v>
      </c>
      <c r="B903" s="38">
        <v>106.11075200000001</v>
      </c>
      <c r="C903" s="40">
        <v>-2.9997726000000098</v>
      </c>
      <c r="D903" s="39">
        <v>-2.7492972020776201E-2</v>
      </c>
      <c r="E903" s="38">
        <v>106.062712</v>
      </c>
      <c r="F903" s="38">
        <v>104.952988</v>
      </c>
      <c r="G903" s="38">
        <v>107.62554928</v>
      </c>
      <c r="H903" s="3">
        <v>6423104</v>
      </c>
      <c r="I903" s="38">
        <v>681016137.23360002</v>
      </c>
      <c r="J903" s="78">
        <v>8855066311.7636108</v>
      </c>
    </row>
    <row r="904" spans="1:10" x14ac:dyDescent="0.3">
      <c r="A904" s="66">
        <v>44726</v>
      </c>
      <c r="B904" s="38">
        <v>106.31887999999999</v>
      </c>
      <c r="C904" s="40">
        <v>0.20812800000001599</v>
      </c>
      <c r="D904" s="39">
        <v>1.9614223448347302E-3</v>
      </c>
      <c r="E904" s="38">
        <v>105.9827925</v>
      </c>
      <c r="F904" s="38">
        <v>105.6371025</v>
      </c>
      <c r="G904" s="38">
        <v>107.4423725</v>
      </c>
      <c r="H904" s="3">
        <v>4548351</v>
      </c>
      <c r="I904" s="38">
        <v>484323610.54350001</v>
      </c>
      <c r="J904" s="78">
        <v>9334320931.3917599</v>
      </c>
    </row>
    <row r="905" spans="1:10" x14ac:dyDescent="0.3">
      <c r="A905" s="66">
        <v>44727</v>
      </c>
      <c r="B905" s="38">
        <v>108.62787520000001</v>
      </c>
      <c r="C905" s="40">
        <v>2.30899519999998</v>
      </c>
      <c r="D905" s="39">
        <v>2.1717640366414499E-2</v>
      </c>
      <c r="E905" s="38">
        <v>107.4021728</v>
      </c>
      <c r="F905" s="38">
        <v>106.4924718</v>
      </c>
      <c r="G905" s="38">
        <v>109.85357759999999</v>
      </c>
      <c r="H905" s="3">
        <v>4828671</v>
      </c>
      <c r="I905" s="38">
        <v>522374179.00875998</v>
      </c>
      <c r="J905" s="78">
        <v>9830740789.2478905</v>
      </c>
    </row>
    <row r="906" spans="1:10" x14ac:dyDescent="0.3">
      <c r="A906" s="66">
        <v>44728</v>
      </c>
      <c r="B906" s="38">
        <v>101.5647568</v>
      </c>
      <c r="C906" s="40">
        <v>-7.0631183999999898</v>
      </c>
      <c r="D906" s="39">
        <v>-6.5021233150291693E-2</v>
      </c>
      <c r="E906" s="38">
        <v>103.8308114</v>
      </c>
      <c r="F906" s="38">
        <v>100.2373608</v>
      </c>
      <c r="G906" s="38">
        <v>104.200586</v>
      </c>
      <c r="H906" s="3">
        <v>7384840</v>
      </c>
      <c r="I906" s="38">
        <v>751952941.93776</v>
      </c>
      <c r="J906" s="78">
        <v>8981874594.0566101</v>
      </c>
    </row>
    <row r="907" spans="1:10" x14ac:dyDescent="0.3">
      <c r="A907" s="66">
        <v>44729</v>
      </c>
      <c r="B907" s="38">
        <v>102.2477904</v>
      </c>
      <c r="C907" s="40">
        <v>0.68303360000000202</v>
      </c>
      <c r="D907" s="39">
        <v>6.7251044704909101E-3</v>
      </c>
      <c r="E907" s="38">
        <v>101.114244</v>
      </c>
      <c r="F907" s="38">
        <v>100.82847599999999</v>
      </c>
      <c r="G907" s="38">
        <v>103.40038800000001</v>
      </c>
      <c r="H907" s="3">
        <v>10256828</v>
      </c>
      <c r="I907" s="38">
        <v>1047797347.92264</v>
      </c>
      <c r="J907" s="78">
        <v>10071543275.0163</v>
      </c>
    </row>
    <row r="908" spans="1:10" x14ac:dyDescent="0.3">
      <c r="A908" s="66">
        <v>44733</v>
      </c>
      <c r="B908" s="38">
        <v>103.2590416</v>
      </c>
      <c r="C908" s="40">
        <v>1.0112512</v>
      </c>
      <c r="D908" s="39">
        <v>9.8902010111311302E-3</v>
      </c>
      <c r="E908" s="38">
        <v>103.0500152</v>
      </c>
      <c r="F908" s="38">
        <v>102.6462142</v>
      </c>
      <c r="G908" s="38">
        <v>104.3374278</v>
      </c>
      <c r="H908" s="3">
        <v>6211362</v>
      </c>
      <c r="I908" s="38">
        <v>642965886.68592</v>
      </c>
      <c r="J908" s="78">
        <v>10688710717.938999</v>
      </c>
    </row>
    <row r="909" spans="1:10" x14ac:dyDescent="0.3">
      <c r="A909" s="66">
        <v>44734</v>
      </c>
      <c r="B909" s="38">
        <v>99.308878399999998</v>
      </c>
      <c r="C909" s="40">
        <v>-3.9501632000000102</v>
      </c>
      <c r="D909" s="39">
        <v>-3.8254889245456697E-2</v>
      </c>
      <c r="E909" s="38">
        <v>99.763208000000006</v>
      </c>
      <c r="F909" s="38">
        <v>99.0154572</v>
      </c>
      <c r="G909" s="38">
        <v>101.18298799999999</v>
      </c>
      <c r="H909" s="3">
        <v>9894584</v>
      </c>
      <c r="I909" s="38">
        <v>988669769.86207998</v>
      </c>
      <c r="J909" s="78">
        <v>9659541475.816</v>
      </c>
    </row>
    <row r="910" spans="1:10" x14ac:dyDescent="0.3">
      <c r="A910" s="66">
        <v>44735</v>
      </c>
      <c r="B910" s="38">
        <v>102.6324</v>
      </c>
      <c r="C910" s="40">
        <v>3.3235216000000101</v>
      </c>
      <c r="D910" s="39">
        <v>3.34665102813205E-2</v>
      </c>
      <c r="E910" s="38">
        <v>99.791003000000003</v>
      </c>
      <c r="F910" s="38">
        <v>99.220822999999996</v>
      </c>
      <c r="G910" s="38">
        <v>102.72743</v>
      </c>
      <c r="H910" s="3">
        <v>8898376</v>
      </c>
      <c r="I910" s="38">
        <v>900919134.41530001</v>
      </c>
      <c r="J910" s="78">
        <v>10599036727.776199</v>
      </c>
    </row>
    <row r="911" spans="1:10" x14ac:dyDescent="0.3">
      <c r="A911" s="66">
        <v>44736</v>
      </c>
      <c r="B911" s="38">
        <v>106.9833541</v>
      </c>
      <c r="C911" s="40">
        <v>4.3509541</v>
      </c>
      <c r="D911" s="39">
        <v>4.2393572595008901E-2</v>
      </c>
      <c r="E911" s="38">
        <v>104.1597743</v>
      </c>
      <c r="F911" s="38">
        <v>103.8565711</v>
      </c>
      <c r="G911" s="38">
        <v>107.01177939999999</v>
      </c>
      <c r="H911" s="3">
        <v>10463669</v>
      </c>
      <c r="I911" s="38">
        <v>1107110495.5276699</v>
      </c>
      <c r="J911" s="78">
        <v>11675029352.6625</v>
      </c>
    </row>
    <row r="912" spans="1:10" x14ac:dyDescent="0.3">
      <c r="A912" s="66">
        <v>44739</v>
      </c>
      <c r="B912" s="38">
        <v>104.412555</v>
      </c>
      <c r="C912" s="40">
        <v>-2.5707990999999999</v>
      </c>
      <c r="D912" s="39">
        <v>-2.4029898124123199E-2</v>
      </c>
      <c r="E912" s="38">
        <v>106.0566984</v>
      </c>
      <c r="F912" s="38">
        <v>103.7889144</v>
      </c>
      <c r="G912" s="38">
        <v>106.9732611</v>
      </c>
      <c r="H912" s="3">
        <v>12644667</v>
      </c>
      <c r="I912" s="38">
        <v>1322479154.2379401</v>
      </c>
      <c r="J912" s="78">
        <v>10320513516.683001</v>
      </c>
    </row>
    <row r="913" spans="1:10" x14ac:dyDescent="0.3">
      <c r="A913" s="66">
        <v>44740</v>
      </c>
      <c r="B913" s="38">
        <v>97.718085000000002</v>
      </c>
      <c r="C913" s="40">
        <v>-6.6944699999999999</v>
      </c>
      <c r="D913" s="39">
        <v>-6.4115565412607697E-2</v>
      </c>
      <c r="E913" s="38">
        <v>102.87115</v>
      </c>
      <c r="F913" s="38">
        <v>97.432860000000005</v>
      </c>
      <c r="G913" s="38">
        <v>108.4330375</v>
      </c>
      <c r="H913" s="3">
        <v>31373798</v>
      </c>
      <c r="I913" s="38">
        <v>3161426690.46275</v>
      </c>
      <c r="J913" s="78">
        <v>7222872582.4694595</v>
      </c>
    </row>
    <row r="914" spans="1:10" x14ac:dyDescent="0.3">
      <c r="A914" s="66">
        <v>44741</v>
      </c>
      <c r="B914" s="38">
        <v>98.908337500000002</v>
      </c>
      <c r="C914" s="40">
        <v>1.1902524999999999</v>
      </c>
      <c r="D914" s="39">
        <v>1.21804730414027E-2</v>
      </c>
      <c r="E914" s="38">
        <v>98.659270500000005</v>
      </c>
      <c r="F914" s="38">
        <v>97.260663500000007</v>
      </c>
      <c r="G914" s="38">
        <v>101.1690995</v>
      </c>
      <c r="H914" s="3">
        <v>10326648</v>
      </c>
      <c r="I914" s="38">
        <v>1027274566.36875</v>
      </c>
      <c r="J914" s="78">
        <v>8304845736.8937197</v>
      </c>
    </row>
    <row r="915" spans="1:10" x14ac:dyDescent="0.3">
      <c r="A915" s="66">
        <v>44742</v>
      </c>
      <c r="B915" s="38">
        <v>97.500844000000001</v>
      </c>
      <c r="C915" s="40">
        <v>-1.4074935</v>
      </c>
      <c r="D915" s="39">
        <v>-1.4230281648399999E-2</v>
      </c>
      <c r="E915" s="38">
        <v>97.252798799999994</v>
      </c>
      <c r="F915" s="38">
        <v>96.146231001999993</v>
      </c>
      <c r="G915" s="38">
        <v>98.626587599999993</v>
      </c>
      <c r="H915" s="3">
        <v>9027352</v>
      </c>
      <c r="I915" s="38">
        <v>878934046.704</v>
      </c>
      <c r="J915" s="78">
        <v>7391840972.7764997</v>
      </c>
    </row>
    <row r="916" spans="1:10" x14ac:dyDescent="0.3">
      <c r="A916" s="66">
        <v>44743</v>
      </c>
      <c r="B916" s="38">
        <v>97.027572800000002</v>
      </c>
      <c r="C916" s="40">
        <v>-0.47327119999998501</v>
      </c>
      <c r="D916" s="39">
        <v>-4.8540215713413198E-3</v>
      </c>
      <c r="E916" s="38">
        <v>97.468694400000004</v>
      </c>
      <c r="F916" s="38">
        <v>95.4452888</v>
      </c>
      <c r="G916" s="38">
        <v>98.293400000000005</v>
      </c>
      <c r="H916" s="3">
        <v>7934313</v>
      </c>
      <c r="I916" s="38">
        <v>767475360.10544002</v>
      </c>
      <c r="J916" s="78">
        <v>6662641219.47754</v>
      </c>
    </row>
    <row r="917" spans="1:10" x14ac:dyDescent="0.3">
      <c r="A917" s="66">
        <v>44747</v>
      </c>
      <c r="B917" s="38">
        <v>101.6170688</v>
      </c>
      <c r="C917" s="40">
        <v>4.58949599999998</v>
      </c>
      <c r="D917" s="39">
        <v>4.73009461904213E-2</v>
      </c>
      <c r="E917" s="38">
        <v>97.847340500000001</v>
      </c>
      <c r="F917" s="38">
        <v>97.516247308999993</v>
      </c>
      <c r="G917" s="38">
        <v>101.67551419999999</v>
      </c>
      <c r="H917" s="3">
        <v>9951963</v>
      </c>
      <c r="I917" s="38">
        <v>999782698.17127001</v>
      </c>
      <c r="J917" s="78">
        <v>7767543799.2400103</v>
      </c>
    </row>
    <row r="918" spans="1:10" x14ac:dyDescent="0.3">
      <c r="A918" s="66">
        <v>44748</v>
      </c>
      <c r="B918" s="38">
        <v>102.37679060000001</v>
      </c>
      <c r="C918" s="40">
        <v>0.759721800000008</v>
      </c>
      <c r="D918" s="39">
        <v>7.4763207497676601E-3</v>
      </c>
      <c r="E918" s="38">
        <v>103.0250558</v>
      </c>
      <c r="F918" s="38">
        <v>101.610659</v>
      </c>
      <c r="G918" s="38">
        <v>103.84029839999999</v>
      </c>
      <c r="H918" s="3">
        <v>6432881</v>
      </c>
      <c r="I918" s="38">
        <v>659241646.99302006</v>
      </c>
      <c r="J918" s="78">
        <v>7173132025.3468304</v>
      </c>
    </row>
    <row r="919" spans="1:10" x14ac:dyDescent="0.3">
      <c r="A919" s="66">
        <v>44749</v>
      </c>
      <c r="B919" s="38">
        <v>106.4377655</v>
      </c>
      <c r="C919" s="40">
        <v>4.0609748999999802</v>
      </c>
      <c r="D919" s="39">
        <v>3.9666948692177302E-2</v>
      </c>
      <c r="E919" s="38">
        <v>103.9965775</v>
      </c>
      <c r="F919" s="38">
        <v>103.6225245</v>
      </c>
      <c r="G919" s="38">
        <v>106.585418</v>
      </c>
      <c r="H919" s="3">
        <v>7633944</v>
      </c>
      <c r="I919" s="38">
        <v>806251683.44984996</v>
      </c>
      <c r="J919" s="78">
        <v>7994939054.0492601</v>
      </c>
    </row>
    <row r="920" spans="1:10" x14ac:dyDescent="0.3">
      <c r="A920" s="66">
        <v>44750</v>
      </c>
      <c r="B920" s="38">
        <v>105.99049789999999</v>
      </c>
      <c r="C920" s="40">
        <v>-0.44726759999997501</v>
      </c>
      <c r="D920" s="39">
        <v>-4.2021513501237003E-3</v>
      </c>
      <c r="E920" s="38">
        <v>104.6647574</v>
      </c>
      <c r="F920" s="38">
        <v>104.5960153</v>
      </c>
      <c r="G920" s="38">
        <v>106.660045954</v>
      </c>
      <c r="H920" s="3">
        <v>5938841</v>
      </c>
      <c r="I920" s="38">
        <v>628168420.87103999</v>
      </c>
      <c r="J920" s="78">
        <v>7347927479.2132702</v>
      </c>
    </row>
    <row r="921" spans="1:10" x14ac:dyDescent="0.3">
      <c r="A921" s="66">
        <v>44753</v>
      </c>
      <c r="B921" s="38">
        <v>104.7021732</v>
      </c>
      <c r="C921" s="40">
        <v>-1.2883247</v>
      </c>
      <c r="D921" s="39">
        <v>-1.21550962164128E-2</v>
      </c>
      <c r="E921" s="38">
        <v>106.186392</v>
      </c>
      <c r="F921" s="38">
        <v>104.46310440000001</v>
      </c>
      <c r="G921" s="38">
        <v>106.674391188</v>
      </c>
      <c r="H921" s="3">
        <v>4936666</v>
      </c>
      <c r="I921" s="38">
        <v>519451941.96792001</v>
      </c>
      <c r="J921" s="78">
        <v>6933902355.3487797</v>
      </c>
    </row>
    <row r="922" spans="1:10" x14ac:dyDescent="0.3">
      <c r="A922" s="66">
        <v>44754</v>
      </c>
      <c r="B922" s="38">
        <v>103.38750159999999</v>
      </c>
      <c r="C922" s="40">
        <v>-1.3146716000000001</v>
      </c>
      <c r="D922" s="39">
        <v>-1.25562971600287E-2</v>
      </c>
      <c r="E922" s="38">
        <v>104.6330141</v>
      </c>
      <c r="F922" s="38">
        <v>102.7796915</v>
      </c>
      <c r="G922" s="38">
        <v>105.47996259999999</v>
      </c>
      <c r="H922" s="3">
        <v>6017439</v>
      </c>
      <c r="I922" s="38">
        <v>625099325.05396998</v>
      </c>
      <c r="J922" s="78">
        <v>6310821694.3945704</v>
      </c>
    </row>
    <row r="923" spans="1:10" x14ac:dyDescent="0.3">
      <c r="A923" s="66">
        <v>44755</v>
      </c>
      <c r="B923" s="38">
        <v>104.4835444</v>
      </c>
      <c r="C923" s="40">
        <v>1.09604279999999</v>
      </c>
      <c r="D923" s="39">
        <v>1.06013085047796E-2</v>
      </c>
      <c r="E923" s="38">
        <v>101.33243760000001</v>
      </c>
      <c r="F923" s="38">
        <v>100.9547024</v>
      </c>
      <c r="G923" s="38">
        <v>105.2489552</v>
      </c>
      <c r="H923" s="3">
        <v>5299449</v>
      </c>
      <c r="I923" s="38">
        <v>550927137.11399996</v>
      </c>
      <c r="J923" s="78">
        <v>6846738296.2713604</v>
      </c>
    </row>
    <row r="924" spans="1:10" x14ac:dyDescent="0.3">
      <c r="A924" s="66">
        <v>44756</v>
      </c>
      <c r="B924" s="38">
        <v>103.05484800000001</v>
      </c>
      <c r="C924" s="40">
        <v>-1.42869640000001</v>
      </c>
      <c r="D924" s="39">
        <v>-1.3673889110523E-2</v>
      </c>
      <c r="E924" s="38">
        <v>102.945024</v>
      </c>
      <c r="F924" s="38">
        <v>101.68704</v>
      </c>
      <c r="G924" s="38">
        <v>103.63392</v>
      </c>
      <c r="H924" s="3">
        <v>6951305</v>
      </c>
      <c r="I924" s="38">
        <v>714590679.62880003</v>
      </c>
      <c r="J924" s="78">
        <v>6162178378.9576998</v>
      </c>
    </row>
    <row r="925" spans="1:10" x14ac:dyDescent="0.3">
      <c r="A925" s="66">
        <v>44757</v>
      </c>
      <c r="B925" s="38">
        <v>103.79748600000001</v>
      </c>
      <c r="C925" s="40">
        <v>0.74263800000001401</v>
      </c>
      <c r="D925" s="39">
        <v>7.2062403119551796E-3</v>
      </c>
      <c r="E925" s="38">
        <v>103.8569688</v>
      </c>
      <c r="F925" s="38">
        <v>103.03858461</v>
      </c>
      <c r="G925" s="38">
        <v>104.70459870000001</v>
      </c>
      <c r="H925" s="3">
        <v>7862046</v>
      </c>
      <c r="I925" s="38">
        <v>816701505.85529995</v>
      </c>
      <c r="J925" s="78">
        <v>6935552068.0859499</v>
      </c>
    </row>
    <row r="926" spans="1:10" x14ac:dyDescent="0.3">
      <c r="A926" s="66">
        <v>44760</v>
      </c>
      <c r="B926" s="38">
        <v>102.495234</v>
      </c>
      <c r="C926" s="40">
        <v>-1.30225200000001</v>
      </c>
      <c r="D926" s="39">
        <v>-1.25460842086292E-2</v>
      </c>
      <c r="E926" s="38">
        <v>104.713959</v>
      </c>
      <c r="F926" s="38">
        <v>102.238848</v>
      </c>
      <c r="G926" s="38">
        <v>105.197148</v>
      </c>
      <c r="H926" s="3">
        <v>6834758</v>
      </c>
      <c r="I926" s="38">
        <v>707681555.86679995</v>
      </c>
      <c r="J926" s="78">
        <v>6190932390.69209</v>
      </c>
    </row>
    <row r="927" spans="1:10" x14ac:dyDescent="0.3">
      <c r="A927" s="66">
        <v>44761</v>
      </c>
      <c r="B927" s="38">
        <v>106.79764710000001</v>
      </c>
      <c r="C927" s="40">
        <v>4.3024131000000096</v>
      </c>
      <c r="D927" s="39">
        <v>4.1976713766027497E-2</v>
      </c>
      <c r="E927" s="38">
        <v>103.286304</v>
      </c>
      <c r="F927" s="38">
        <v>103.12002870000001</v>
      </c>
      <c r="G927" s="38">
        <v>107.1791022</v>
      </c>
      <c r="H927" s="3">
        <v>8973853</v>
      </c>
      <c r="I927" s="38">
        <v>952163937.57957006</v>
      </c>
      <c r="J927" s="78">
        <v>7092807951.3834696</v>
      </c>
    </row>
    <row r="928" spans="1:10" x14ac:dyDescent="0.3">
      <c r="A928" s="66">
        <v>44762</v>
      </c>
      <c r="B928" s="38">
        <v>109.17779710000001</v>
      </c>
      <c r="C928" s="40">
        <v>2.3801499999999902</v>
      </c>
      <c r="D928" s="39">
        <v>2.2286539681640499E-2</v>
      </c>
      <c r="E928" s="38">
        <v>107.3206642</v>
      </c>
      <c r="F928" s="38">
        <v>106.9767507</v>
      </c>
      <c r="G928" s="38">
        <v>109.6887543</v>
      </c>
      <c r="H928" s="3">
        <v>5884576</v>
      </c>
      <c r="I928" s="38">
        <v>640996269.22669995</v>
      </c>
      <c r="J928" s="78">
        <v>7766581870.8675699</v>
      </c>
    </row>
    <row r="929" spans="1:10" x14ac:dyDescent="0.3">
      <c r="A929" s="66">
        <v>44763</v>
      </c>
      <c r="B929" s="38">
        <v>109.1319902</v>
      </c>
      <c r="C929" s="40">
        <v>-4.5806899999988097E-2</v>
      </c>
      <c r="D929" s="39">
        <v>-4.1956241302461798E-4</v>
      </c>
      <c r="E929" s="38">
        <v>107.9098527</v>
      </c>
      <c r="F929" s="38">
        <v>107.6165397</v>
      </c>
      <c r="G929" s="38">
        <v>109.1808757</v>
      </c>
      <c r="H929" s="3">
        <v>4291350</v>
      </c>
      <c r="I929" s="38">
        <v>466213000.18883997</v>
      </c>
      <c r="J929" s="78">
        <v>8194065109.3327799</v>
      </c>
    </row>
    <row r="930" spans="1:10" x14ac:dyDescent="0.3">
      <c r="A930" s="66">
        <v>44764</v>
      </c>
      <c r="B930" s="38">
        <v>106.8754016</v>
      </c>
      <c r="C930" s="40">
        <v>-2.2565886000000002</v>
      </c>
      <c r="D930" s="39">
        <v>-2.0677608791560401E-2</v>
      </c>
      <c r="E930" s="38">
        <v>109.62759990000001</v>
      </c>
      <c r="F930" s="38">
        <v>106.5130125</v>
      </c>
      <c r="G930" s="38">
        <v>109.62759990000001</v>
      </c>
      <c r="H930" s="3">
        <v>6039269</v>
      </c>
      <c r="I930" s="38">
        <v>648499449.19205999</v>
      </c>
      <c r="J930" s="78">
        <v>7559980764.8118896</v>
      </c>
    </row>
    <row r="931" spans="1:10" x14ac:dyDescent="0.3">
      <c r="A931" s="66">
        <v>44767</v>
      </c>
      <c r="B931" s="38">
        <v>106.9272016</v>
      </c>
      <c r="C931" s="40">
        <v>5.1799999999985899E-2</v>
      </c>
      <c r="D931" s="39">
        <v>4.8467654132291799E-4</v>
      </c>
      <c r="E931" s="38">
        <v>107.2500967</v>
      </c>
      <c r="F931" s="38">
        <v>105.36164960000001</v>
      </c>
      <c r="G931" s="38">
        <v>107.2500967</v>
      </c>
      <c r="H931" s="3">
        <v>5079527</v>
      </c>
      <c r="I931" s="38">
        <v>540797217.34812999</v>
      </c>
      <c r="J931" s="78">
        <v>8093367976.8158798</v>
      </c>
    </row>
    <row r="932" spans="1:10" x14ac:dyDescent="0.3">
      <c r="A932" s="66">
        <v>44768</v>
      </c>
      <c r="B932" s="38">
        <v>104.014396</v>
      </c>
      <c r="C932" s="40">
        <v>-2.91280559999998</v>
      </c>
      <c r="D932" s="39">
        <v>-2.72410159100244E-2</v>
      </c>
      <c r="E932" s="38">
        <v>106.2687004</v>
      </c>
      <c r="F932" s="38">
        <v>103.3914961</v>
      </c>
      <c r="G932" s="38">
        <v>106.7136289</v>
      </c>
      <c r="H932" s="3">
        <v>8459456</v>
      </c>
      <c r="I932" s="38">
        <v>886501124.81129003</v>
      </c>
      <c r="J932" s="78">
        <v>7291731953.07271</v>
      </c>
    </row>
    <row r="933" spans="1:10" x14ac:dyDescent="0.3">
      <c r="A933" s="66">
        <v>44769</v>
      </c>
      <c r="B933" s="38">
        <v>105.724372</v>
      </c>
      <c r="C933" s="40">
        <v>1.70997599999998</v>
      </c>
      <c r="D933" s="39">
        <v>1.64398012752002E-2</v>
      </c>
      <c r="E933" s="38">
        <v>104.19526</v>
      </c>
      <c r="F933" s="38">
        <v>103.65615</v>
      </c>
      <c r="G933" s="38">
        <v>106.234076</v>
      </c>
      <c r="H933" s="3">
        <v>7437032</v>
      </c>
      <c r="I933" s="38">
        <v>778373177.57679999</v>
      </c>
      <c r="J933" s="78">
        <v>8007197690.2363501</v>
      </c>
    </row>
    <row r="934" spans="1:10" x14ac:dyDescent="0.3">
      <c r="A934" s="66">
        <v>44770</v>
      </c>
      <c r="B934" s="38">
        <v>110.0729394</v>
      </c>
      <c r="C934" s="40">
        <v>4.3485674000000101</v>
      </c>
      <c r="D934" s="39">
        <v>4.1131172668493199E-2</v>
      </c>
      <c r="E934" s="38">
        <v>107.3267554</v>
      </c>
      <c r="F934" s="38">
        <v>105.9536634</v>
      </c>
      <c r="G934" s="38">
        <v>110.239672</v>
      </c>
      <c r="H934" s="3">
        <v>6773540</v>
      </c>
      <c r="I934" s="38">
        <v>736040738.06182003</v>
      </c>
      <c r="J934" s="78">
        <v>8747976415.0971203</v>
      </c>
    </row>
    <row r="935" spans="1:10" x14ac:dyDescent="0.3">
      <c r="A935" s="66">
        <v>44771</v>
      </c>
      <c r="B935" s="38">
        <v>112.4687564</v>
      </c>
      <c r="C935" s="40">
        <v>2.3958170000000099</v>
      </c>
      <c r="D935" s="39">
        <v>2.17657220117809E-2</v>
      </c>
      <c r="E935" s="38">
        <v>110.3548292</v>
      </c>
      <c r="F935" s="38">
        <v>109.12170500000001</v>
      </c>
      <c r="G935" s="38">
        <v>112.74767735</v>
      </c>
      <c r="H935" s="3">
        <v>7559983</v>
      </c>
      <c r="I935" s="38">
        <v>843379189.63914001</v>
      </c>
      <c r="J935" s="78">
        <v>9572535655.0677795</v>
      </c>
    </row>
    <row r="936" spans="1:10" x14ac:dyDescent="0.3">
      <c r="A936" s="66">
        <v>44774</v>
      </c>
      <c r="B936" s="38">
        <v>111.392208</v>
      </c>
      <c r="C936" s="40">
        <v>-1.0765484000000101</v>
      </c>
      <c r="D936" s="39">
        <v>-9.5719774491967898E-3</v>
      </c>
      <c r="E936" s="38">
        <v>111.09984</v>
      </c>
      <c r="F936" s="38">
        <v>110.36892</v>
      </c>
      <c r="G936" s="38">
        <v>112.60553520000001</v>
      </c>
      <c r="H936" s="3">
        <v>4802882</v>
      </c>
      <c r="I936" s="38">
        <v>536368812.32336003</v>
      </c>
      <c r="J936" s="78">
        <v>8995966242.3966808</v>
      </c>
    </row>
    <row r="937" spans="1:10" x14ac:dyDescent="0.3">
      <c r="A937" s="66">
        <v>44775</v>
      </c>
      <c r="B937" s="38">
        <v>109.9660322</v>
      </c>
      <c r="C937" s="40">
        <v>-1.42617580000001</v>
      </c>
      <c r="D937" s="39">
        <v>-1.2803191763646599E-2</v>
      </c>
      <c r="E937" s="38">
        <v>111.7369802</v>
      </c>
      <c r="F937" s="38">
        <v>109.8676462</v>
      </c>
      <c r="G937" s="38">
        <v>111.9435908</v>
      </c>
      <c r="H937" s="3">
        <v>6334415</v>
      </c>
      <c r="I937" s="38">
        <v>700481362.23599994</v>
      </c>
      <c r="J937" s="78">
        <v>8381331299.1131096</v>
      </c>
    </row>
    <row r="938" spans="1:10" x14ac:dyDescent="0.3">
      <c r="A938" s="66">
        <v>44776</v>
      </c>
      <c r="B938" s="38">
        <v>112.43552080000001</v>
      </c>
      <c r="C938" s="40">
        <v>2.4694886000000098</v>
      </c>
      <c r="D938" s="39">
        <v>2.2456830992216199E-2</v>
      </c>
      <c r="E938" s="38">
        <v>111.5894012</v>
      </c>
      <c r="F938" s="38">
        <v>110.76295880000001</v>
      </c>
      <c r="G938" s="38">
        <v>113.24228600000001</v>
      </c>
      <c r="H938" s="3">
        <v>5986544</v>
      </c>
      <c r="I938" s="38">
        <v>671950967.88005996</v>
      </c>
      <c r="J938" s="78">
        <v>9053282266.9931698</v>
      </c>
    </row>
    <row r="939" spans="1:10" x14ac:dyDescent="0.3">
      <c r="A939" s="66">
        <v>44777</v>
      </c>
      <c r="B939" s="38">
        <v>111.7645344</v>
      </c>
      <c r="C939" s="40">
        <v>-0.67098639999998999</v>
      </c>
      <c r="D939" s="39">
        <v>-5.9677439587222502E-3</v>
      </c>
      <c r="E939" s="38">
        <v>111.9207392</v>
      </c>
      <c r="F939" s="38">
        <v>111.12995239999999</v>
      </c>
      <c r="G939" s="38">
        <v>112.61389800000001</v>
      </c>
      <c r="H939" s="3">
        <v>4331973</v>
      </c>
      <c r="I939" s="38">
        <v>484045115.57499999</v>
      </c>
      <c r="J939" s="78">
        <v>9467577743.8148899</v>
      </c>
    </row>
    <row r="940" spans="1:10" x14ac:dyDescent="0.3">
      <c r="A940" s="66">
        <v>44778</v>
      </c>
      <c r="B940" s="38">
        <v>111.8453914</v>
      </c>
      <c r="C940" s="40">
        <v>8.08569999999946E-2</v>
      </c>
      <c r="D940" s="39">
        <v>7.2345847843477103E-4</v>
      </c>
      <c r="E940" s="38">
        <v>110.7845938</v>
      </c>
      <c r="F940" s="38">
        <v>110.57096095</v>
      </c>
      <c r="G940" s="38">
        <v>112.267746</v>
      </c>
      <c r="H940" s="3">
        <v>4162241</v>
      </c>
      <c r="I940" s="38">
        <v>464306596.2191</v>
      </c>
      <c r="J940" s="78">
        <v>9060874920.8967495</v>
      </c>
    </row>
    <row r="941" spans="1:10" x14ac:dyDescent="0.3">
      <c r="A941" s="66">
        <v>44781</v>
      </c>
      <c r="B941" s="38">
        <v>111.81918</v>
      </c>
      <c r="C941" s="40">
        <v>-2.6211399999994001E-2</v>
      </c>
      <c r="D941" s="39">
        <v>-2.3435386717234001E-4</v>
      </c>
      <c r="E941" s="38">
        <v>111.81918</v>
      </c>
      <c r="F941" s="38">
        <v>111.13747535</v>
      </c>
      <c r="G941" s="38">
        <v>113.3689546</v>
      </c>
      <c r="H941" s="3">
        <v>6072491</v>
      </c>
      <c r="I941" s="38">
        <v>679859329.46029997</v>
      </c>
      <c r="J941" s="78">
        <v>9728280644.0944901</v>
      </c>
    </row>
    <row r="942" spans="1:10" x14ac:dyDescent="0.3">
      <c r="A942" s="66">
        <v>44782</v>
      </c>
      <c r="B942" s="38">
        <v>107.8351274</v>
      </c>
      <c r="C942" s="40">
        <v>-3.9840526000000001</v>
      </c>
      <c r="D942" s="39">
        <v>-3.5629420641432E-2</v>
      </c>
      <c r="E942" s="38">
        <v>109.02012879999999</v>
      </c>
      <c r="F942" s="38">
        <v>106.5717788</v>
      </c>
      <c r="G942" s="38">
        <v>109.441245</v>
      </c>
      <c r="H942" s="3">
        <v>7377572</v>
      </c>
      <c r="I942" s="38">
        <v>794579477.43265998</v>
      </c>
      <c r="J942" s="78">
        <v>8918526607.9685593</v>
      </c>
    </row>
    <row r="943" spans="1:10" x14ac:dyDescent="0.3">
      <c r="A943" s="66">
        <v>44783</v>
      </c>
      <c r="B943" s="38">
        <v>109.87704239999999</v>
      </c>
      <c r="C943" s="40">
        <v>2.0419149999999999</v>
      </c>
      <c r="D943" s="39">
        <v>1.8935527311297998E-2</v>
      </c>
      <c r="E943" s="38">
        <v>109.97415839999999</v>
      </c>
      <c r="F943" s="38">
        <v>108.6339576</v>
      </c>
      <c r="G943" s="38">
        <v>110.542287</v>
      </c>
      <c r="H943" s="3">
        <v>6951817</v>
      </c>
      <c r="I943" s="38">
        <v>762904432.11912</v>
      </c>
      <c r="J943" s="78">
        <v>9606938476.0617199</v>
      </c>
    </row>
    <row r="944" spans="1:10" x14ac:dyDescent="0.3">
      <c r="A944" s="66">
        <v>44784</v>
      </c>
      <c r="B944" s="38">
        <v>110.59370699999999</v>
      </c>
      <c r="C944" s="40">
        <v>0.716664599999987</v>
      </c>
      <c r="D944" s="39">
        <v>6.5224234685077997E-3</v>
      </c>
      <c r="E944" s="38">
        <v>111.3497376</v>
      </c>
      <c r="F944" s="38">
        <v>110.2350771</v>
      </c>
      <c r="G944" s="38">
        <v>113.1622725</v>
      </c>
      <c r="H944" s="3">
        <v>5582130</v>
      </c>
      <c r="I944" s="38">
        <v>620648484.45411003</v>
      </c>
      <c r="J944" s="78">
        <v>10208890645.0583</v>
      </c>
    </row>
    <row r="945" spans="1:10" x14ac:dyDescent="0.3">
      <c r="A945" s="66">
        <v>44785</v>
      </c>
      <c r="B945" s="38">
        <v>113.1508395</v>
      </c>
      <c r="C945" s="40">
        <v>2.55713249999999</v>
      </c>
      <c r="D945" s="39">
        <v>2.3121862620989801E-2</v>
      </c>
      <c r="E945" s="38">
        <v>111.5130915</v>
      </c>
      <c r="F945" s="38">
        <v>110.90868450000001</v>
      </c>
      <c r="G945" s="38">
        <v>113.20445625000001</v>
      </c>
      <c r="H945" s="3">
        <v>4407890</v>
      </c>
      <c r="I945" s="38">
        <v>495275934.00314999</v>
      </c>
      <c r="J945" s="78">
        <v>10762938242.065001</v>
      </c>
    </row>
    <row r="946" spans="1:10" x14ac:dyDescent="0.3">
      <c r="A946" s="66">
        <v>44788</v>
      </c>
      <c r="B946" s="38">
        <v>114.48796</v>
      </c>
      <c r="C946" s="40">
        <v>1.3371204999999999</v>
      </c>
      <c r="D946" s="39">
        <v>1.18171505037751E-2</v>
      </c>
      <c r="E946" s="38">
        <v>113.6316625</v>
      </c>
      <c r="F946" s="38">
        <v>113.0411125</v>
      </c>
      <c r="G946" s="38">
        <v>114.743865</v>
      </c>
      <c r="H946" s="3">
        <v>4279010</v>
      </c>
      <c r="I946" s="38">
        <v>488466752.39525002</v>
      </c>
      <c r="J946" s="78">
        <v>11355186724.4447</v>
      </c>
    </row>
    <row r="947" spans="1:10" x14ac:dyDescent="0.3">
      <c r="A947" s="66">
        <v>44789</v>
      </c>
      <c r="B947" s="38">
        <v>116.0860368</v>
      </c>
      <c r="C947" s="40">
        <v>1.5980768000000201</v>
      </c>
      <c r="D947" s="39">
        <v>1.3958470392869401E-2</v>
      </c>
      <c r="E947" s="38">
        <v>114.0014832</v>
      </c>
      <c r="F947" s="38">
        <v>113.87365680000001</v>
      </c>
      <c r="G947" s="38">
        <v>116.48918159999999</v>
      </c>
      <c r="H947" s="3">
        <v>6189786</v>
      </c>
      <c r="I947" s="38">
        <v>716331882.11064005</v>
      </c>
      <c r="J947" s="78">
        <v>12060327820.553101</v>
      </c>
    </row>
    <row r="948" spans="1:10" x14ac:dyDescent="0.3">
      <c r="A948" s="66">
        <v>44790</v>
      </c>
      <c r="B948" s="38">
        <v>114.97073279999999</v>
      </c>
      <c r="C948" s="40">
        <v>-1.1153039999999901</v>
      </c>
      <c r="D948" s="39">
        <v>-9.6075637582624003E-3</v>
      </c>
      <c r="E948" s="38">
        <v>114.7055064</v>
      </c>
      <c r="F948" s="38">
        <v>114.35187120000001</v>
      </c>
      <c r="G948" s="38">
        <v>115.8941136</v>
      </c>
      <c r="H948" s="3">
        <v>5108387</v>
      </c>
      <c r="I948" s="38">
        <v>587804275.20167994</v>
      </c>
      <c r="J948" s="78">
        <v>11460748756.1686</v>
      </c>
    </row>
    <row r="949" spans="1:10" x14ac:dyDescent="0.3">
      <c r="A949" s="66">
        <v>44791</v>
      </c>
      <c r="B949" s="38">
        <v>114.9983928</v>
      </c>
      <c r="C949" s="40">
        <v>2.7659999999997398E-2</v>
      </c>
      <c r="D949" s="39">
        <v>2.4058296686787199E-4</v>
      </c>
      <c r="E949" s="38">
        <v>114.98848</v>
      </c>
      <c r="F949" s="38">
        <v>114.294584</v>
      </c>
      <c r="G949" s="38">
        <v>115.6625504</v>
      </c>
      <c r="H949" s="3">
        <v>4750243</v>
      </c>
      <c r="I949" s="38">
        <v>546402959.10767996</v>
      </c>
      <c r="J949" s="78">
        <v>11018882311.491301</v>
      </c>
    </row>
    <row r="950" spans="1:10" x14ac:dyDescent="0.3">
      <c r="A950" s="66">
        <v>44792</v>
      </c>
      <c r="B950" s="38">
        <v>112.77638760000001</v>
      </c>
      <c r="C950" s="40">
        <v>-2.2220052000000101</v>
      </c>
      <c r="D950" s="39">
        <v>-1.9322054386137599E-2</v>
      </c>
      <c r="E950" s="38">
        <v>115.10845500000001</v>
      </c>
      <c r="F950" s="38">
        <v>112.6468283</v>
      </c>
      <c r="G950" s="38">
        <v>115.2579465</v>
      </c>
      <c r="H950" s="3">
        <v>5967762</v>
      </c>
      <c r="I950" s="38">
        <v>676697899.98649001</v>
      </c>
      <c r="J950" s="78">
        <v>10401431690.4979</v>
      </c>
    </row>
    <row r="951" spans="1:10" x14ac:dyDescent="0.3">
      <c r="A951" s="66">
        <v>44795</v>
      </c>
      <c r="B951" s="38">
        <v>110.99541960000001</v>
      </c>
      <c r="C951" s="40">
        <v>-1.7809679999999899</v>
      </c>
      <c r="D951" s="39">
        <v>-1.5792029146356398E-2</v>
      </c>
      <c r="E951" s="38">
        <v>111.67945880000001</v>
      </c>
      <c r="F951" s="38">
        <v>110.4924496</v>
      </c>
      <c r="G951" s="38">
        <v>112.3433792</v>
      </c>
      <c r="H951" s="3">
        <v>5802914</v>
      </c>
      <c r="I951" s="38">
        <v>646040700.72125995</v>
      </c>
      <c r="J951" s="78">
        <v>9852766450.2599907</v>
      </c>
    </row>
    <row r="952" spans="1:10" x14ac:dyDescent="0.3">
      <c r="A952" s="66">
        <v>44796</v>
      </c>
      <c r="B952" s="38">
        <v>111.0463508</v>
      </c>
      <c r="C952" s="40">
        <v>5.0931199999993702E-2</v>
      </c>
      <c r="D952" s="39">
        <v>4.5885857437664702E-4</v>
      </c>
      <c r="E952" s="38">
        <v>111.2068804</v>
      </c>
      <c r="F952" s="38">
        <v>110.9359867</v>
      </c>
      <c r="G952" s="38">
        <v>113.2034673</v>
      </c>
      <c r="H952" s="3">
        <v>4806708</v>
      </c>
      <c r="I952" s="38">
        <v>536827290.20073998</v>
      </c>
      <c r="J952" s="78">
        <v>10363833977.687401</v>
      </c>
    </row>
    <row r="953" spans="1:10" x14ac:dyDescent="0.3">
      <c r="A953" s="66">
        <v>44797</v>
      </c>
      <c r="B953" s="38">
        <v>111.8010491</v>
      </c>
      <c r="C953" s="40">
        <v>0.75469829999998705</v>
      </c>
      <c r="D953" s="39">
        <v>6.79624584295648E-3</v>
      </c>
      <c r="E953" s="38">
        <v>111.0684868</v>
      </c>
      <c r="F953" s="38">
        <v>110.40617020000001</v>
      </c>
      <c r="G953" s="38">
        <v>112.81961175000001</v>
      </c>
      <c r="H953" s="3">
        <v>4769010</v>
      </c>
      <c r="I953" s="38">
        <v>533377913.19055003</v>
      </c>
      <c r="J953" s="78">
        <v>10899277819.4499</v>
      </c>
    </row>
    <row r="954" spans="1:10" x14ac:dyDescent="0.3">
      <c r="A954" s="66">
        <v>44798</v>
      </c>
      <c r="B954" s="38">
        <v>113.5155042</v>
      </c>
      <c r="C954" s="40">
        <v>1.7144551000000099</v>
      </c>
      <c r="D954" s="39">
        <v>1.53348748853557E-2</v>
      </c>
      <c r="E954" s="38">
        <v>112.192059</v>
      </c>
      <c r="F954" s="38">
        <v>111.68072789999999</v>
      </c>
      <c r="G954" s="38">
        <v>113.63581739999999</v>
      </c>
      <c r="H954" s="3">
        <v>5433682</v>
      </c>
      <c r="I954" s="38">
        <v>613766998.70857</v>
      </c>
      <c r="J954" s="78">
        <v>11503269778.510201</v>
      </c>
    </row>
    <row r="955" spans="1:10" x14ac:dyDescent="0.3">
      <c r="A955" s="66">
        <v>44799</v>
      </c>
      <c r="B955" s="38">
        <v>108.7044576</v>
      </c>
      <c r="C955" s="40">
        <v>-4.8110466000000001</v>
      </c>
      <c r="D955" s="39">
        <v>-4.2382286313273503E-2</v>
      </c>
      <c r="E955" s="38">
        <v>113.75417520000001</v>
      </c>
      <c r="F955" s="38">
        <v>108.6542616</v>
      </c>
      <c r="G955" s="38">
        <v>114.17582160000001</v>
      </c>
      <c r="H955" s="3">
        <v>6203565</v>
      </c>
      <c r="I955" s="38">
        <v>681394842.07967997</v>
      </c>
      <c r="J955" s="78">
        <v>10836904991.3969</v>
      </c>
    </row>
    <row r="956" spans="1:10" x14ac:dyDescent="0.3">
      <c r="A956" s="66">
        <v>44802</v>
      </c>
      <c r="B956" s="38">
        <v>107.93394000000001</v>
      </c>
      <c r="C956" s="40">
        <v>-0.77051760000000502</v>
      </c>
      <c r="D956" s="39">
        <v>-7.0881877064809997E-3</v>
      </c>
      <c r="E956" s="38">
        <v>106.863405</v>
      </c>
      <c r="F956" s="38">
        <v>106.49321999999999</v>
      </c>
      <c r="G956" s="38">
        <v>108.59426999999999</v>
      </c>
      <c r="H956" s="3">
        <v>4132362</v>
      </c>
      <c r="I956" s="38">
        <v>446218421.71200001</v>
      </c>
      <c r="J956" s="78">
        <v>10353769071.2083</v>
      </c>
    </row>
    <row r="957" spans="1:10" x14ac:dyDescent="0.3">
      <c r="A957" s="66">
        <v>44803</v>
      </c>
      <c r="B957" s="38">
        <v>107.73056800000001</v>
      </c>
      <c r="C957" s="40">
        <v>-0.20337199999998701</v>
      </c>
      <c r="D957" s="39">
        <v>-1.8842265926731401E-3</v>
      </c>
      <c r="E957" s="38">
        <v>108.839236</v>
      </c>
      <c r="F957" s="38">
        <v>107.00144400000001</v>
      </c>
      <c r="G957" s="38">
        <v>109.94790399999999</v>
      </c>
      <c r="H957" s="3">
        <v>5129451</v>
      </c>
      <c r="I957" s="38">
        <v>553463438.92840004</v>
      </c>
      <c r="J957" s="78">
        <v>9782713021.1644192</v>
      </c>
    </row>
    <row r="958" spans="1:10" x14ac:dyDescent="0.3">
      <c r="A958" s="66">
        <v>44804</v>
      </c>
      <c r="B958" s="38">
        <v>105.8464285</v>
      </c>
      <c r="C958" s="40">
        <v>-1.8841395000000001</v>
      </c>
      <c r="D958" s="39">
        <v>-1.7489367548865101E-2</v>
      </c>
      <c r="E958" s="38">
        <v>107.34786680000001</v>
      </c>
      <c r="F958" s="38">
        <v>105.2100573</v>
      </c>
      <c r="G958" s="38">
        <v>107.39758329999999</v>
      </c>
      <c r="H958" s="3">
        <v>8884766</v>
      </c>
      <c r="I958" s="38">
        <v>944772449.61647999</v>
      </c>
      <c r="J958" s="78">
        <v>8794159306.8256702</v>
      </c>
    </row>
    <row r="959" spans="1:10" x14ac:dyDescent="0.3">
      <c r="A959" s="66">
        <v>44805</v>
      </c>
      <c r="B959" s="38">
        <v>107.08953870000001</v>
      </c>
      <c r="C959" s="40">
        <v>1.2431101999999901</v>
      </c>
      <c r="D959" s="39">
        <v>1.1744469961024601E-2</v>
      </c>
      <c r="E959" s="38">
        <v>106.39565399999999</v>
      </c>
      <c r="F959" s="38">
        <v>104.384394</v>
      </c>
      <c r="G959" s="38">
        <v>107.1498765</v>
      </c>
      <c r="H959" s="3">
        <v>5590811</v>
      </c>
      <c r="I959" s="38">
        <v>591988977.78057003</v>
      </c>
      <c r="J959" s="78">
        <v>9486088948.336729</v>
      </c>
    </row>
    <row r="960" spans="1:10" x14ac:dyDescent="0.3">
      <c r="A960" s="66">
        <v>44806</v>
      </c>
      <c r="B960" s="38">
        <v>106.26024080000001</v>
      </c>
      <c r="C960" s="40">
        <v>-0.82929789999998604</v>
      </c>
      <c r="D960" s="39">
        <v>-7.7439674319932997E-3</v>
      </c>
      <c r="E960" s="38">
        <v>107.9887032</v>
      </c>
      <c r="F960" s="38">
        <v>105.566846</v>
      </c>
      <c r="G960" s="38">
        <v>108.682098</v>
      </c>
      <c r="H960" s="3">
        <v>7763844</v>
      </c>
      <c r="I960" s="38">
        <v>832345509.46148002</v>
      </c>
      <c r="J960" s="78">
        <v>8647046022.1779308</v>
      </c>
    </row>
    <row r="961" spans="1:10" x14ac:dyDescent="0.3">
      <c r="A961" s="66">
        <v>44810</v>
      </c>
      <c r="B961" s="38">
        <v>106.190985</v>
      </c>
      <c r="C961" s="40">
        <v>-6.92557999999934E-2</v>
      </c>
      <c r="D961" s="39">
        <v>-6.5175647522147705E-4</v>
      </c>
      <c r="E961" s="38">
        <v>106.483856</v>
      </c>
      <c r="F961" s="38">
        <v>104.70643200000001</v>
      </c>
      <c r="G961" s="38">
        <v>107.463459</v>
      </c>
      <c r="H961" s="3">
        <v>9158948</v>
      </c>
      <c r="I961" s="38">
        <v>972902453.87609994</v>
      </c>
      <c r="J961" s="78">
        <v>7716995028.3090401</v>
      </c>
    </row>
    <row r="962" spans="1:10" x14ac:dyDescent="0.3">
      <c r="A962" s="66">
        <v>44811</v>
      </c>
      <c r="B962" s="38">
        <v>108.490848</v>
      </c>
      <c r="C962" s="40">
        <v>2.29986299999999</v>
      </c>
      <c r="D962" s="39">
        <v>2.1657798917676399E-2</v>
      </c>
      <c r="E962" s="38">
        <v>105.090508</v>
      </c>
      <c r="F962" s="38">
        <v>105.01049999999999</v>
      </c>
      <c r="G962" s="38">
        <v>108.57085600000001</v>
      </c>
      <c r="H962" s="3">
        <v>7238257</v>
      </c>
      <c r="I962" s="38">
        <v>776594291.66400003</v>
      </c>
      <c r="J962" s="78">
        <v>8418704132.0559902</v>
      </c>
    </row>
    <row r="963" spans="1:10" x14ac:dyDescent="0.3">
      <c r="A963" s="66">
        <v>44812</v>
      </c>
      <c r="B963" s="38">
        <v>108.795238</v>
      </c>
      <c r="C963" s="40">
        <v>0.304389999999998</v>
      </c>
      <c r="D963" s="39">
        <v>2.80567444730451E-3</v>
      </c>
      <c r="E963" s="38">
        <v>107.0642</v>
      </c>
      <c r="F963" s="38">
        <v>106.143648</v>
      </c>
      <c r="G963" s="38">
        <v>108.85527399999999</v>
      </c>
      <c r="H963" s="3">
        <v>5628273</v>
      </c>
      <c r="I963" s="38">
        <v>607596090.05060005</v>
      </c>
      <c r="J963" s="78">
        <v>9030509153.2794991</v>
      </c>
    </row>
    <row r="964" spans="1:10" x14ac:dyDescent="0.3">
      <c r="A964" s="66">
        <v>44813</v>
      </c>
      <c r="B964" s="38">
        <v>110.5394364</v>
      </c>
      <c r="C964" s="40">
        <v>1.7441983999999999</v>
      </c>
      <c r="D964" s="39">
        <v>1.60319369860655E-2</v>
      </c>
      <c r="E964" s="38">
        <v>108.9556056</v>
      </c>
      <c r="F964" s="38">
        <v>108.875916</v>
      </c>
      <c r="G964" s="38">
        <v>111.25664279999999</v>
      </c>
      <c r="H964" s="3">
        <v>5174479</v>
      </c>
      <c r="I964" s="38">
        <v>571288302.4842</v>
      </c>
      <c r="J964" s="78">
        <v>9561365034.20994</v>
      </c>
    </row>
    <row r="965" spans="1:10" x14ac:dyDescent="0.3">
      <c r="A965" s="66">
        <v>44816</v>
      </c>
      <c r="B965" s="38">
        <v>111.05841119999999</v>
      </c>
      <c r="C965" s="40">
        <v>0.51897479999999496</v>
      </c>
      <c r="D965" s="39">
        <v>4.6949289493572596E-3</v>
      </c>
      <c r="E965" s="38">
        <v>110.0701712</v>
      </c>
      <c r="F965" s="38">
        <v>110.0701712</v>
      </c>
      <c r="G965" s="38">
        <v>112.0268864</v>
      </c>
      <c r="H965" s="3">
        <v>4836939</v>
      </c>
      <c r="I965" s="38">
        <v>537645456.53367996</v>
      </c>
      <c r="J965" s="78">
        <v>10023373462.6049</v>
      </c>
    </row>
    <row r="966" spans="1:10" x14ac:dyDescent="0.3">
      <c r="A966" s="66">
        <v>44817</v>
      </c>
      <c r="B966" s="38">
        <v>106.03821720000001</v>
      </c>
      <c r="C966" s="40">
        <v>-5.020194</v>
      </c>
      <c r="D966" s="39">
        <v>-4.5203185834878999E-2</v>
      </c>
      <c r="E966" s="38">
        <v>109.16760840000001</v>
      </c>
      <c r="F966" s="38">
        <v>105.7573744</v>
      </c>
      <c r="G966" s="38">
        <v>109.2378191</v>
      </c>
      <c r="H966" s="3">
        <v>5955562</v>
      </c>
      <c r="I966" s="38">
        <v>638446836.94579005</v>
      </c>
      <c r="J966" s="78">
        <v>9534733581.50247</v>
      </c>
    </row>
    <row r="967" spans="1:10" x14ac:dyDescent="0.3">
      <c r="A967" s="66">
        <v>44818</v>
      </c>
      <c r="B967" s="38">
        <v>107.24717</v>
      </c>
      <c r="C967" s="40">
        <v>1.20895280000001</v>
      </c>
      <c r="D967" s="39">
        <v>1.1401104544409501E-2</v>
      </c>
      <c r="E967" s="38">
        <v>106.3751603</v>
      </c>
      <c r="F967" s="38">
        <v>105.39289650000001</v>
      </c>
      <c r="G967" s="38">
        <v>107.60299005</v>
      </c>
      <c r="H967" s="3">
        <v>4888742</v>
      </c>
      <c r="I967" s="38">
        <v>522794458.94597</v>
      </c>
      <c r="J967" s="78">
        <v>10050873756.336599</v>
      </c>
    </row>
    <row r="968" spans="1:10" x14ac:dyDescent="0.3">
      <c r="A968" s="66">
        <v>44819</v>
      </c>
      <c r="B968" s="38">
        <v>105.51054999999999</v>
      </c>
      <c r="C968" s="40">
        <v>-1.7366200000000001</v>
      </c>
      <c r="D968" s="39">
        <v>-1.61926883478604E-2</v>
      </c>
      <c r="E968" s="38">
        <v>106.16061500000001</v>
      </c>
      <c r="F968" s="38">
        <v>104.84048300000001</v>
      </c>
      <c r="G968" s="38">
        <v>108.1458135</v>
      </c>
      <c r="H968" s="3">
        <v>6598908</v>
      </c>
      <c r="I968" s="38">
        <v>700513782.37380004</v>
      </c>
      <c r="J968" s="78">
        <v>9328198735.4222908</v>
      </c>
    </row>
    <row r="969" spans="1:10" x14ac:dyDescent="0.3">
      <c r="A969" s="66">
        <v>44820</v>
      </c>
      <c r="B969" s="38">
        <v>103.96382</v>
      </c>
      <c r="C969" s="40">
        <v>-1.54672999999998</v>
      </c>
      <c r="D969" s="39">
        <v>-1.4659481919106499E-2</v>
      </c>
      <c r="E969" s="38">
        <v>103.913895</v>
      </c>
      <c r="F969" s="38">
        <v>103.095125</v>
      </c>
      <c r="G969" s="38">
        <v>105.132065</v>
      </c>
      <c r="H969" s="3">
        <v>8000816</v>
      </c>
      <c r="I969" s="38">
        <v>831855629.06949997</v>
      </c>
      <c r="J969" s="78">
        <v>8481419480.7386799</v>
      </c>
    </row>
    <row r="970" spans="1:10" x14ac:dyDescent="0.3">
      <c r="A970" s="66">
        <v>44823</v>
      </c>
      <c r="B970" s="38">
        <v>106.974138</v>
      </c>
      <c r="C970" s="40">
        <v>3.0103179999999798</v>
      </c>
      <c r="D970" s="39">
        <v>2.8955438536213698E-2</v>
      </c>
      <c r="E970" s="38">
        <v>103.461882</v>
      </c>
      <c r="F970" s="38">
        <v>103.10267399999999</v>
      </c>
      <c r="G970" s="38">
        <v>107.133786</v>
      </c>
      <c r="H970" s="3">
        <v>5162319</v>
      </c>
      <c r="I970" s="38">
        <v>547815985.55639994</v>
      </c>
      <c r="J970" s="78">
        <v>9023289553.7898006</v>
      </c>
    </row>
    <row r="971" spans="1:10" x14ac:dyDescent="0.3">
      <c r="A971" s="66">
        <v>44824</v>
      </c>
      <c r="B971" s="38">
        <v>102.7282842</v>
      </c>
      <c r="C971" s="40">
        <v>-4.2458538000000097</v>
      </c>
      <c r="D971" s="39">
        <v>-3.9690469859172899E-2</v>
      </c>
      <c r="E971" s="38">
        <v>104.1324982</v>
      </c>
      <c r="F971" s="38">
        <v>102.0161471</v>
      </c>
      <c r="G971" s="38">
        <v>104.7543644</v>
      </c>
      <c r="H971" s="3">
        <v>10006641</v>
      </c>
      <c r="I971" s="38">
        <v>1032372203.00488</v>
      </c>
      <c r="J971" s="78">
        <v>8038032342.3415899</v>
      </c>
    </row>
    <row r="972" spans="1:10" x14ac:dyDescent="0.3">
      <c r="A972" s="66">
        <v>44825</v>
      </c>
      <c r="B972" s="38">
        <v>101.4435203</v>
      </c>
      <c r="C972" s="40">
        <v>-1.28476389999999</v>
      </c>
      <c r="D972" s="39">
        <v>-1.2506428098211999E-2</v>
      </c>
      <c r="E972" s="38">
        <v>104.3712419</v>
      </c>
      <c r="F972" s="38">
        <v>101.4231889</v>
      </c>
      <c r="G972" s="38">
        <v>105.3471491</v>
      </c>
      <c r="H972" s="3">
        <v>6279318</v>
      </c>
      <c r="I972" s="38">
        <v>649055308.42604995</v>
      </c>
      <c r="J972" s="78">
        <v>7497645659.9134398</v>
      </c>
    </row>
    <row r="973" spans="1:10" x14ac:dyDescent="0.3">
      <c r="A973" s="66">
        <v>44826</v>
      </c>
      <c r="B973" s="38">
        <v>100.1928285</v>
      </c>
      <c r="C973" s="40">
        <v>-1.25069180000001</v>
      </c>
      <c r="D973" s="39">
        <v>-1.23289471451831E-2</v>
      </c>
      <c r="E973" s="38">
        <v>101.4534993</v>
      </c>
      <c r="F973" s="38">
        <v>99.460826100000006</v>
      </c>
      <c r="G973" s="38">
        <v>101.8805007</v>
      </c>
      <c r="H973" s="3">
        <v>9638827</v>
      </c>
      <c r="I973" s="38">
        <v>966832254.04808998</v>
      </c>
      <c r="J973" s="78">
        <v>6531550949.33603</v>
      </c>
    </row>
    <row r="974" spans="1:10" x14ac:dyDescent="0.3">
      <c r="A974" s="66">
        <v>44827</v>
      </c>
      <c r="B974" s="38">
        <v>100.1236698</v>
      </c>
      <c r="C974" s="40">
        <v>-6.9158700000002696E-2</v>
      </c>
      <c r="D974" s="39">
        <v>-6.9025598972887305E-4</v>
      </c>
      <c r="E974" s="38">
        <v>100.0204708</v>
      </c>
      <c r="F974" s="38">
        <v>98.389926599999995</v>
      </c>
      <c r="G974" s="38">
        <v>100.6603046</v>
      </c>
      <c r="H974" s="3">
        <v>9026452</v>
      </c>
      <c r="I974" s="38">
        <v>898490563.07572997</v>
      </c>
      <c r="J974" s="78">
        <v>5731483041.1471701</v>
      </c>
    </row>
    <row r="975" spans="1:10" x14ac:dyDescent="0.3">
      <c r="A975" s="66">
        <v>44830</v>
      </c>
      <c r="B975" s="38">
        <v>100.00038120000001</v>
      </c>
      <c r="C975" s="40">
        <v>-0.123288599999981</v>
      </c>
      <c r="D975" s="39">
        <v>-1.23136317562324E-3</v>
      </c>
      <c r="E975" s="38">
        <v>100.03161179999999</v>
      </c>
      <c r="F975" s="38">
        <v>99.636024199999994</v>
      </c>
      <c r="G975" s="38">
        <v>101.73888460000001</v>
      </c>
      <c r="H975" s="3">
        <v>8521632</v>
      </c>
      <c r="I975" s="38">
        <v>855738121.52411997</v>
      </c>
      <c r="J975" s="78">
        <v>4925895882.19203</v>
      </c>
    </row>
    <row r="976" spans="1:10" x14ac:dyDescent="0.3">
      <c r="A976" s="66">
        <v>44831</v>
      </c>
      <c r="B976" s="38">
        <v>100.3861766</v>
      </c>
      <c r="C976" s="40">
        <v>0.38579540000000601</v>
      </c>
      <c r="D976" s="39">
        <v>3.8579392935354801E-3</v>
      </c>
      <c r="E976" s="38">
        <v>101.1993578</v>
      </c>
      <c r="F976" s="38">
        <v>99.041300000000007</v>
      </c>
      <c r="G976" s="38">
        <v>101.897755346</v>
      </c>
      <c r="H976" s="3">
        <v>9890328</v>
      </c>
      <c r="I976" s="38">
        <v>992403984.50976002</v>
      </c>
      <c r="J976" s="78">
        <v>5925492198.97295</v>
      </c>
    </row>
    <row r="977" spans="1:10" x14ac:dyDescent="0.3">
      <c r="A977" s="66">
        <v>44832</v>
      </c>
      <c r="B977" s="38">
        <v>101.397471</v>
      </c>
      <c r="C977" s="40">
        <v>1.0112943999999999</v>
      </c>
      <c r="D977" s="39">
        <v>1.00740404132495E-2</v>
      </c>
      <c r="E977" s="38">
        <v>99.764016299999994</v>
      </c>
      <c r="F977" s="38">
        <v>99.404450800000006</v>
      </c>
      <c r="G977" s="38">
        <v>102.14228525</v>
      </c>
      <c r="H977" s="3">
        <v>9423349</v>
      </c>
      <c r="I977" s="38">
        <v>953183584.23100996</v>
      </c>
      <c r="J977" s="78">
        <v>6792226595.3105698</v>
      </c>
    </row>
    <row r="978" spans="1:10" x14ac:dyDescent="0.3">
      <c r="A978" s="66">
        <v>44833</v>
      </c>
      <c r="B978" s="38">
        <v>97.136503500000003</v>
      </c>
      <c r="C978" s="40">
        <v>-4.2609675000000102</v>
      </c>
      <c r="D978" s="39">
        <v>-4.2022423813706397E-2</v>
      </c>
      <c r="E978" s="38">
        <v>99.969184499999997</v>
      </c>
      <c r="F978" s="38">
        <v>96.270497895000005</v>
      </c>
      <c r="G978" s="38">
        <v>99.969184499999997</v>
      </c>
      <c r="H978" s="3">
        <v>19339223</v>
      </c>
      <c r="I978" s="38">
        <v>1859871183.5676</v>
      </c>
      <c r="J978" s="78">
        <v>4876950761.9530296</v>
      </c>
    </row>
    <row r="979" spans="1:10" x14ac:dyDescent="0.3">
      <c r="A979" s="66">
        <v>44834</v>
      </c>
      <c r="B979" s="38">
        <v>84.824791200000007</v>
      </c>
      <c r="C979" s="40">
        <v>-12.3117123</v>
      </c>
      <c r="D979" s="39">
        <v>-0.126746504726722</v>
      </c>
      <c r="E979" s="38">
        <v>85.008482999999998</v>
      </c>
      <c r="F979" s="38">
        <v>84.192075000000003</v>
      </c>
      <c r="G979" s="38">
        <v>87.967962</v>
      </c>
      <c r="H979" s="3">
        <v>48176058</v>
      </c>
      <c r="I979" s="38">
        <v>4137060798.69102</v>
      </c>
      <c r="J979" s="78">
        <v>747356515.28972805</v>
      </c>
    </row>
    <row r="980" spans="1:10" x14ac:dyDescent="0.3">
      <c r="A980" s="66">
        <v>44837</v>
      </c>
      <c r="B980" s="38">
        <v>86.930368000000001</v>
      </c>
      <c r="C980" s="40">
        <v>2.1055767999999899</v>
      </c>
      <c r="D980" s="39">
        <v>2.4822658213628401E-2</v>
      </c>
      <c r="E980" s="38">
        <v>84.619689600000001</v>
      </c>
      <c r="F980" s="38">
        <v>83.693382400000004</v>
      </c>
      <c r="G980" s="38">
        <v>88.019542400000006</v>
      </c>
      <c r="H980" s="3">
        <v>19108186</v>
      </c>
      <c r="I980" s="38">
        <v>1652511149.9561601</v>
      </c>
      <c r="J980" s="78">
        <v>2397970914.23453</v>
      </c>
    </row>
    <row r="981" spans="1:10" x14ac:dyDescent="0.3">
      <c r="A981" s="66">
        <v>44838</v>
      </c>
      <c r="B981" s="38">
        <v>88.790688000000003</v>
      </c>
      <c r="C981" s="40">
        <v>1.86032</v>
      </c>
      <c r="D981" s="39">
        <v>2.1400116470230501E-2</v>
      </c>
      <c r="E981" s="38">
        <v>87.849090000000004</v>
      </c>
      <c r="F981" s="38">
        <v>87.258087000000003</v>
      </c>
      <c r="G981" s="38">
        <v>89.221418999999997</v>
      </c>
      <c r="H981" s="3">
        <v>15114770</v>
      </c>
      <c r="I981" s="38">
        <v>1338531527.8062</v>
      </c>
      <c r="J981" s="78">
        <v>3698292083.4380102</v>
      </c>
    </row>
    <row r="982" spans="1:10" x14ac:dyDescent="0.3">
      <c r="A982" s="66">
        <v>44839</v>
      </c>
      <c r="B982" s="38">
        <v>92.187734000000006</v>
      </c>
      <c r="C982" s="40">
        <v>3.397046</v>
      </c>
      <c r="D982" s="39">
        <v>3.8259034551010603E-2</v>
      </c>
      <c r="E982" s="38">
        <v>88.5346306</v>
      </c>
      <c r="F982" s="38">
        <v>88.190571000000006</v>
      </c>
      <c r="G982" s="38">
        <v>92.794898000000003</v>
      </c>
      <c r="H982" s="3">
        <v>12732729</v>
      </c>
      <c r="I982" s="38">
        <v>1160201850.14254</v>
      </c>
      <c r="J982" s="78">
        <v>4896300173.9063997</v>
      </c>
    </row>
    <row r="983" spans="1:10" x14ac:dyDescent="0.3">
      <c r="A983" s="66">
        <v>44840</v>
      </c>
      <c r="B983" s="38">
        <v>92.123082199999999</v>
      </c>
      <c r="C983" s="40">
        <v>-6.4651800000007101E-2</v>
      </c>
      <c r="D983" s="39">
        <v>-7.0130588088874297E-4</v>
      </c>
      <c r="E983" s="38">
        <v>92.450013400000003</v>
      </c>
      <c r="F983" s="38">
        <v>91.755284599999996</v>
      </c>
      <c r="G983" s="38">
        <v>94.6465824</v>
      </c>
      <c r="H983" s="3">
        <v>9951889</v>
      </c>
      <c r="I983" s="38">
        <v>921330485.95466006</v>
      </c>
      <c r="J983" s="78">
        <v>4022000181.5485601</v>
      </c>
    </row>
    <row r="984" spans="1:10" x14ac:dyDescent="0.3">
      <c r="A984" s="66">
        <v>44841</v>
      </c>
      <c r="B984" s="38">
        <v>89.477584399999998</v>
      </c>
      <c r="C984" s="40">
        <v>-2.6454978000000202</v>
      </c>
      <c r="D984" s="39">
        <v>-2.8716991842029499E-2</v>
      </c>
      <c r="E984" s="38">
        <v>90.894278600000007</v>
      </c>
      <c r="F984" s="38">
        <v>88.995087100000006</v>
      </c>
      <c r="G984" s="38">
        <v>91.122181580000003</v>
      </c>
      <c r="H984" s="3">
        <v>8554657</v>
      </c>
      <c r="I984" s="38">
        <v>768814600.96585</v>
      </c>
      <c r="J984" s="78">
        <v>3272593662.4250398</v>
      </c>
    </row>
    <row r="985" spans="1:10" x14ac:dyDescent="0.3">
      <c r="A985" s="66">
        <v>44844</v>
      </c>
      <c r="B985" s="38">
        <v>89.371321699999996</v>
      </c>
      <c r="C985" s="40">
        <v>-0.106262699999988</v>
      </c>
      <c r="D985" s="39">
        <v>-1.1875901737015101E-3</v>
      </c>
      <c r="E985" s="38">
        <v>90.4744168</v>
      </c>
      <c r="F985" s="38">
        <v>87.701215099999999</v>
      </c>
      <c r="G985" s="38">
        <v>90.495035400000006</v>
      </c>
      <c r="H985" s="3">
        <v>7991226</v>
      </c>
      <c r="I985" s="38">
        <v>711069602.52137995</v>
      </c>
      <c r="J985" s="78">
        <v>2575359238.9867702</v>
      </c>
    </row>
    <row r="986" spans="1:10" x14ac:dyDescent="0.3">
      <c r="A986" s="66">
        <v>44845</v>
      </c>
      <c r="B986" s="38">
        <v>90.683373900000007</v>
      </c>
      <c r="C986" s="40">
        <v>1.3120521999999999</v>
      </c>
      <c r="D986" s="39">
        <v>1.4680908540261601E-2</v>
      </c>
      <c r="E986" s="38">
        <v>88.673684399999999</v>
      </c>
      <c r="F986" s="38">
        <v>88.374807500000003</v>
      </c>
      <c r="G986" s="38">
        <v>90.951332500000007</v>
      </c>
      <c r="H986" s="3">
        <v>11903166</v>
      </c>
      <c r="I986" s="38">
        <v>1071798832.6182899</v>
      </c>
      <c r="J986" s="78">
        <v>3646358681.77599</v>
      </c>
    </row>
    <row r="987" spans="1:10" x14ac:dyDescent="0.3">
      <c r="A987" s="66">
        <v>44846</v>
      </c>
      <c r="B987" s="38">
        <v>91.209554999999995</v>
      </c>
      <c r="C987" s="40">
        <v>0.52618110000001705</v>
      </c>
      <c r="D987" s="39">
        <v>5.8023988011325703E-3</v>
      </c>
      <c r="E987" s="38">
        <v>90.683999999999997</v>
      </c>
      <c r="F987" s="38">
        <v>89.972954999999999</v>
      </c>
      <c r="G987" s="38">
        <v>91.59084</v>
      </c>
      <c r="H987" s="3">
        <v>8772899</v>
      </c>
      <c r="I987" s="38">
        <v>798232228.05149996</v>
      </c>
      <c r="J987" s="78">
        <v>4444201723.3699598</v>
      </c>
    </row>
    <row r="988" spans="1:10" x14ac:dyDescent="0.3">
      <c r="A988" s="66">
        <v>44847</v>
      </c>
      <c r="B988" s="38">
        <v>91.640478799999997</v>
      </c>
      <c r="C988" s="40">
        <v>0.43092380000000202</v>
      </c>
      <c r="D988" s="39">
        <v>4.7245466771546297E-3</v>
      </c>
      <c r="E988" s="38">
        <v>88.396839700000001</v>
      </c>
      <c r="F988" s="38">
        <v>88.048941499999998</v>
      </c>
      <c r="G988" s="38">
        <v>91.8962863</v>
      </c>
      <c r="H988" s="3">
        <v>9335034</v>
      </c>
      <c r="I988" s="38">
        <v>845946600.67553997</v>
      </c>
      <c r="J988" s="78">
        <v>5258795246.3852396</v>
      </c>
    </row>
    <row r="989" spans="1:10" x14ac:dyDescent="0.3">
      <c r="A989" s="66">
        <v>44848</v>
      </c>
      <c r="B989" s="38">
        <v>90.081070499999996</v>
      </c>
      <c r="C989" s="40">
        <v>-1.5594083000000201</v>
      </c>
      <c r="D989" s="39">
        <v>-1.7016588307044202E-2</v>
      </c>
      <c r="E989" s="38">
        <v>93.126644099999993</v>
      </c>
      <c r="F989" s="38">
        <v>90.019335900000002</v>
      </c>
      <c r="G989" s="38">
        <v>93.507340799999994</v>
      </c>
      <c r="H989" s="3">
        <v>7813872</v>
      </c>
      <c r="I989" s="38">
        <v>710975747.13597</v>
      </c>
      <c r="J989" s="78">
        <v>4577011330.0199404</v>
      </c>
    </row>
    <row r="990" spans="1:10" x14ac:dyDescent="0.3">
      <c r="A990" s="66">
        <v>44851</v>
      </c>
      <c r="B990" s="38">
        <v>91.451805899999997</v>
      </c>
      <c r="C990" s="40">
        <v>1.3707354</v>
      </c>
      <c r="D990" s="39">
        <v>1.52166863958394E-2</v>
      </c>
      <c r="E990" s="38">
        <v>91.004559099999994</v>
      </c>
      <c r="F990" s="38">
        <v>90.160888999999997</v>
      </c>
      <c r="G990" s="38">
        <v>92.183664300000004</v>
      </c>
      <c r="H990" s="3">
        <v>8451887</v>
      </c>
      <c r="I990" s="38">
        <v>772144569.21328998</v>
      </c>
      <c r="J990" s="78">
        <v>5293817705.4694901</v>
      </c>
    </row>
    <row r="991" spans="1:10" x14ac:dyDescent="0.3">
      <c r="A991" s="66">
        <v>44852</v>
      </c>
      <c r="B991" s="38">
        <v>91.026993599999997</v>
      </c>
      <c r="C991" s="40">
        <v>-0.42481229999998499</v>
      </c>
      <c r="D991" s="39">
        <v>-4.6452040593326898E-3</v>
      </c>
      <c r="E991" s="38">
        <v>93.990852000000004</v>
      </c>
      <c r="F991" s="38">
        <v>90.489033000000006</v>
      </c>
      <c r="G991" s="38">
        <v>94.305508200000006</v>
      </c>
      <c r="H991" s="3">
        <v>7364685</v>
      </c>
      <c r="I991" s="38">
        <v>675171162.95814002</v>
      </c>
      <c r="J991" s="78">
        <v>4611094882.67591</v>
      </c>
    </row>
    <row r="992" spans="1:10" x14ac:dyDescent="0.3">
      <c r="A992" s="66">
        <v>44853</v>
      </c>
      <c r="B992" s="38">
        <v>90.646080799999993</v>
      </c>
      <c r="C992" s="40">
        <v>-0.38091280000003302</v>
      </c>
      <c r="D992" s="39">
        <v>-4.1846136506922104E-3</v>
      </c>
      <c r="E992" s="38">
        <v>90.328814399999999</v>
      </c>
      <c r="F992" s="38">
        <v>89.817094400000002</v>
      </c>
      <c r="G992" s="38">
        <v>91.8435056</v>
      </c>
      <c r="H992" s="3">
        <v>5101984</v>
      </c>
      <c r="I992" s="38">
        <v>462704290.85320002</v>
      </c>
      <c r="J992" s="78">
        <v>4186641482.3589802</v>
      </c>
    </row>
    <row r="993" spans="1:10" x14ac:dyDescent="0.3">
      <c r="A993" s="66">
        <v>44854</v>
      </c>
      <c r="B993" s="38">
        <v>88.755889400000001</v>
      </c>
      <c r="C993" s="40">
        <v>-1.89019139999998</v>
      </c>
      <c r="D993" s="39">
        <v>-2.0852433809802201E-2</v>
      </c>
      <c r="E993" s="38">
        <v>91.454444600000002</v>
      </c>
      <c r="F993" s="38">
        <v>88.525898900000001</v>
      </c>
      <c r="G993" s="38">
        <v>92.589064399999998</v>
      </c>
      <c r="H993" s="3">
        <v>13500009</v>
      </c>
      <c r="I993" s="38">
        <v>1217697192.2674201</v>
      </c>
      <c r="J993" s="78">
        <v>2963789939.7947502</v>
      </c>
    </row>
    <row r="994" spans="1:10" x14ac:dyDescent="0.3">
      <c r="A994" s="66">
        <v>44855</v>
      </c>
      <c r="B994" s="38">
        <v>89.756699999999995</v>
      </c>
      <c r="C994" s="40">
        <v>1.0008105999999899</v>
      </c>
      <c r="D994" s="39">
        <v>1.1275990886527001E-2</v>
      </c>
      <c r="E994" s="38">
        <v>88.255684000000002</v>
      </c>
      <c r="F994" s="38">
        <v>87.941282000000001</v>
      </c>
      <c r="G994" s="38">
        <v>90.040676000000005</v>
      </c>
      <c r="H994" s="3">
        <v>7976275</v>
      </c>
      <c r="I994" s="38">
        <v>710107950.50580001</v>
      </c>
      <c r="J994" s="78">
        <v>3650760044.0116801</v>
      </c>
    </row>
    <row r="995" spans="1:10" x14ac:dyDescent="0.3">
      <c r="A995" s="66">
        <v>44858</v>
      </c>
      <c r="B995" s="38">
        <v>89.133007599999999</v>
      </c>
      <c r="C995" s="40">
        <v>-0.62369239999998205</v>
      </c>
      <c r="D995" s="39">
        <v>-6.9487002084522003E-3</v>
      </c>
      <c r="E995" s="38">
        <v>88.910200399999994</v>
      </c>
      <c r="F995" s="38">
        <v>87.340422399999994</v>
      </c>
      <c r="G995" s="38">
        <v>89.9735984</v>
      </c>
      <c r="H995" s="3">
        <v>8847054</v>
      </c>
      <c r="I995" s="38">
        <v>786924585.82164001</v>
      </c>
      <c r="J995" s="78">
        <v>2858651969.26933</v>
      </c>
    </row>
    <row r="996" spans="1:10" x14ac:dyDescent="0.3">
      <c r="A996" s="66">
        <v>44859</v>
      </c>
      <c r="B996" s="38">
        <v>92.051109199999999</v>
      </c>
      <c r="C996" s="40">
        <v>2.9181015999999702</v>
      </c>
      <c r="D996" s="39">
        <v>3.2738731459567301E-2</v>
      </c>
      <c r="E996" s="38">
        <v>88.347788300000005</v>
      </c>
      <c r="F996" s="38">
        <v>88.207282899999996</v>
      </c>
      <c r="G996" s="38">
        <v>92.261867300000006</v>
      </c>
      <c r="H996" s="3">
        <v>8639899</v>
      </c>
      <c r="I996" s="38">
        <v>789225551.97256005</v>
      </c>
      <c r="J996" s="78">
        <v>3622050409.66678</v>
      </c>
    </row>
    <row r="997" spans="1:10" x14ac:dyDescent="0.3">
      <c r="A997" s="66">
        <v>44860</v>
      </c>
      <c r="B997" s="38">
        <v>91.684140400000004</v>
      </c>
      <c r="C997" s="40">
        <v>-0.366968799999981</v>
      </c>
      <c r="D997" s="39">
        <v>-3.9865766223703596E-3</v>
      </c>
      <c r="E997" s="38">
        <v>90.086440800000005</v>
      </c>
      <c r="F997" s="38">
        <v>90.010822967999999</v>
      </c>
      <c r="G997" s="38">
        <v>93.629165999999998</v>
      </c>
      <c r="H997" s="3">
        <v>8648500</v>
      </c>
      <c r="I997" s="38">
        <v>797628073.84847999</v>
      </c>
      <c r="J997" s="78">
        <v>4379076987.8060198</v>
      </c>
    </row>
    <row r="998" spans="1:10" x14ac:dyDescent="0.3">
      <c r="A998" s="66">
        <v>44861</v>
      </c>
      <c r="B998" s="38">
        <v>90.884957400000005</v>
      </c>
      <c r="C998" s="40">
        <v>-0.79918299999998499</v>
      </c>
      <c r="D998" s="39">
        <v>-8.71669840076272E-3</v>
      </c>
      <c r="E998" s="38">
        <v>93.2338728</v>
      </c>
      <c r="F998" s="38">
        <v>90.563738200000003</v>
      </c>
      <c r="G998" s="38">
        <v>93.836158800000007</v>
      </c>
      <c r="H998" s="3">
        <v>8617948</v>
      </c>
      <c r="I998" s="38">
        <v>789692857.03407001</v>
      </c>
      <c r="J998" s="78">
        <v>3639910584.3879499</v>
      </c>
    </row>
    <row r="999" spans="1:10" x14ac:dyDescent="0.3">
      <c r="A999" s="66">
        <v>44862</v>
      </c>
      <c r="B999" s="38">
        <v>94.178109300000003</v>
      </c>
      <c r="C999" s="40">
        <v>3.2931518999999798</v>
      </c>
      <c r="D999" s="39">
        <v>3.62342899662291E-2</v>
      </c>
      <c r="E999" s="38">
        <v>91.538352000000003</v>
      </c>
      <c r="F999" s="38">
        <v>90.795606599999999</v>
      </c>
      <c r="G999" s="38">
        <v>94.2282948</v>
      </c>
      <c r="H999" s="3">
        <v>6022379</v>
      </c>
      <c r="I999" s="38">
        <v>561335060.36055005</v>
      </c>
      <c r="J999" s="78">
        <v>4200883035.2323198</v>
      </c>
    </row>
    <row r="1000" spans="1:10" x14ac:dyDescent="0.3">
      <c r="A1000" s="66">
        <v>44865</v>
      </c>
      <c r="B1000" s="38">
        <v>93.777331200000006</v>
      </c>
      <c r="C1000" s="40">
        <v>-0.40077809999998198</v>
      </c>
      <c r="D1000" s="39">
        <v>-4.2555335096325E-3</v>
      </c>
      <c r="E1000" s="38">
        <v>94.101119999999995</v>
      </c>
      <c r="F1000" s="38">
        <v>93.777331200000006</v>
      </c>
      <c r="G1000" s="38">
        <v>95.001657600000001</v>
      </c>
      <c r="H1000" s="3">
        <v>6426375</v>
      </c>
      <c r="I1000" s="38">
        <v>605261423.17056</v>
      </c>
      <c r="J1000" s="78">
        <v>3629648551.1940198</v>
      </c>
    </row>
    <row r="1001" spans="1:10" x14ac:dyDescent="0.3">
      <c r="A1001" s="66">
        <v>44866</v>
      </c>
      <c r="B1001" s="38">
        <v>94.9665052</v>
      </c>
      <c r="C1001" s="40">
        <v>1.18917399999998</v>
      </c>
      <c r="D1001" s="39">
        <v>1.26808257900176E-2</v>
      </c>
      <c r="E1001" s="38">
        <v>96.911004399999996</v>
      </c>
      <c r="F1001" s="38">
        <v>94.156297199999997</v>
      </c>
      <c r="G1001" s="38">
        <v>97.690829600000001</v>
      </c>
      <c r="H1001" s="3">
        <v>7250651</v>
      </c>
      <c r="I1001" s="38">
        <v>691928600.19079995</v>
      </c>
      <c r="J1001" s="78">
        <v>4324877353.6570101</v>
      </c>
    </row>
    <row r="1002" spans="1:10" x14ac:dyDescent="0.3">
      <c r="A1002" s="66">
        <v>44867</v>
      </c>
      <c r="B1002" s="38">
        <v>91.983192000000003</v>
      </c>
      <c r="C1002" s="40">
        <v>-2.9833132</v>
      </c>
      <c r="D1002" s="39">
        <v>-3.1414372822471698E-2</v>
      </c>
      <c r="E1002" s="38">
        <v>94.865943200000004</v>
      </c>
      <c r="F1002" s="38">
        <v>91.871141600000001</v>
      </c>
      <c r="G1002" s="38">
        <v>96.200361599999994</v>
      </c>
      <c r="H1002" s="3">
        <v>7178282</v>
      </c>
      <c r="I1002" s="38">
        <v>673291580.93120003</v>
      </c>
      <c r="J1002" s="78">
        <v>3676695649.5372</v>
      </c>
    </row>
    <row r="1003" spans="1:10" x14ac:dyDescent="0.3">
      <c r="A1003" s="66">
        <v>44868</v>
      </c>
      <c r="B1003" s="38">
        <v>92.708815999999999</v>
      </c>
      <c r="C1003" s="40">
        <v>0.72562399999999605</v>
      </c>
      <c r="D1003" s="39">
        <v>7.8886586149347401E-3</v>
      </c>
      <c r="E1003" s="38">
        <v>92.267833800000005</v>
      </c>
      <c r="F1003" s="38">
        <v>90.985908800000004</v>
      </c>
      <c r="G1003" s="38">
        <v>93.949719400000006</v>
      </c>
      <c r="H1003" s="3">
        <v>6550281</v>
      </c>
      <c r="I1003" s="38">
        <v>608153808.89750004</v>
      </c>
      <c r="J1003" s="78">
        <v>4309754429.7511702</v>
      </c>
    </row>
    <row r="1004" spans="1:10" x14ac:dyDescent="0.3">
      <c r="A1004" s="66">
        <v>44869</v>
      </c>
      <c r="B1004" s="38">
        <v>96.175075800000002</v>
      </c>
      <c r="C1004" s="40">
        <v>3.4662598</v>
      </c>
      <c r="D1004" s="39">
        <v>3.7388675096443898E-2</v>
      </c>
      <c r="E1004" s="38">
        <v>94.829689000000002</v>
      </c>
      <c r="F1004" s="38">
        <v>94.327679000000003</v>
      </c>
      <c r="G1004" s="38">
        <v>98.624884600000001</v>
      </c>
      <c r="H1004" s="3">
        <v>11511759</v>
      </c>
      <c r="I1004" s="38">
        <v>1107373114.9819801</v>
      </c>
      <c r="J1004" s="78">
        <v>5326691369.3248301</v>
      </c>
    </row>
    <row r="1005" spans="1:10" x14ac:dyDescent="0.3">
      <c r="A1005" s="66">
        <v>44872</v>
      </c>
      <c r="B1005" s="38">
        <v>93.262463999999994</v>
      </c>
      <c r="C1005" s="40">
        <v>-2.9126118000000099</v>
      </c>
      <c r="D1005" s="39">
        <v>-3.0284476261364299E-2</v>
      </c>
      <c r="E1005" s="38">
        <v>96.127010999999996</v>
      </c>
      <c r="F1005" s="38">
        <v>92.490333840000005</v>
      </c>
      <c r="G1005" s="38">
        <v>96.685946999999999</v>
      </c>
      <c r="H1005" s="3">
        <v>9094460</v>
      </c>
      <c r="I1005" s="38">
        <v>849860001.16289997</v>
      </c>
      <c r="J1005" s="78">
        <v>4445423614.4255505</v>
      </c>
    </row>
    <row r="1006" spans="1:10" x14ac:dyDescent="0.3">
      <c r="A1006" s="66">
        <v>44873</v>
      </c>
      <c r="B1006" s="38">
        <v>93.079687500000006</v>
      </c>
      <c r="C1006" s="40">
        <v>-0.18277649999998899</v>
      </c>
      <c r="D1006" s="39">
        <v>-1.9598077528810401E-3</v>
      </c>
      <c r="E1006" s="38">
        <v>93.764753999999996</v>
      </c>
      <c r="F1006" s="38">
        <v>92.270514750000004</v>
      </c>
      <c r="G1006" s="38">
        <v>95.338421249999996</v>
      </c>
      <c r="H1006" s="3">
        <v>7017766</v>
      </c>
      <c r="I1006" s="38">
        <v>657366492.34634995</v>
      </c>
      <c r="J1006" s="78">
        <v>5079407205.2833405</v>
      </c>
    </row>
    <row r="1007" spans="1:10" x14ac:dyDescent="0.3">
      <c r="A1007" s="66">
        <v>44874</v>
      </c>
      <c r="B1007" s="38">
        <v>91.998689999999996</v>
      </c>
      <c r="C1007" s="40">
        <v>-1.08099750000001</v>
      </c>
      <c r="D1007" s="39">
        <v>-1.1613677796243199E-2</v>
      </c>
      <c r="E1007" s="38">
        <v>92.568062999999995</v>
      </c>
      <c r="F1007" s="38">
        <v>91.853849499999995</v>
      </c>
      <c r="G1007" s="38">
        <v>93.796610110000003</v>
      </c>
      <c r="H1007" s="3">
        <v>6550869</v>
      </c>
      <c r="I1007" s="38">
        <v>606431483.77769995</v>
      </c>
      <c r="J1007" s="78">
        <v>4503927439.8840103</v>
      </c>
    </row>
    <row r="1008" spans="1:10" x14ac:dyDescent="0.3">
      <c r="A1008" s="66">
        <v>44875</v>
      </c>
      <c r="B1008" s="38">
        <v>97.462393800000001</v>
      </c>
      <c r="C1008" s="40">
        <v>5.4637038000000002</v>
      </c>
      <c r="D1008" s="39">
        <v>5.9388930429335497E-2</v>
      </c>
      <c r="E1008" s="38">
        <v>94.366794600000006</v>
      </c>
      <c r="F1008" s="38">
        <v>94.268832599999996</v>
      </c>
      <c r="G1008" s="38">
        <v>97.648521599999995</v>
      </c>
      <c r="H1008" s="3">
        <v>9361010</v>
      </c>
      <c r="I1008" s="38">
        <v>901869929.32115996</v>
      </c>
      <c r="J1008" s="78">
        <v>5318866023.6841297</v>
      </c>
    </row>
    <row r="1009" spans="1:10" x14ac:dyDescent="0.3">
      <c r="A1009" s="66">
        <v>44876</v>
      </c>
      <c r="B1009" s="38">
        <v>102.48294</v>
      </c>
      <c r="C1009" s="40">
        <v>5.0205462000000001</v>
      </c>
      <c r="D1009" s="39">
        <v>5.1512650205396401E-2</v>
      </c>
      <c r="E1009" s="38">
        <v>96.899460000000005</v>
      </c>
      <c r="F1009" s="38">
        <v>96.735240000000005</v>
      </c>
      <c r="G1009" s="38">
        <v>103.56486</v>
      </c>
      <c r="H1009" s="3">
        <v>12597481</v>
      </c>
      <c r="I1009" s="38">
        <v>1279983785.8499999</v>
      </c>
      <c r="J1009" s="78">
        <v>6524899752.12148</v>
      </c>
    </row>
    <row r="1010" spans="1:10" x14ac:dyDescent="0.3">
      <c r="A1010" s="66">
        <v>44879</v>
      </c>
      <c r="B1010" s="38">
        <v>101.1038028</v>
      </c>
      <c r="C1010" s="40">
        <v>-1.37913719999999</v>
      </c>
      <c r="D1010" s="39">
        <v>-1.3457236882548299E-2</v>
      </c>
      <c r="E1010" s="38">
        <v>101.88830400000001</v>
      </c>
      <c r="F1010" s="38">
        <v>101.03600640000001</v>
      </c>
      <c r="G1010" s="38">
        <v>103.0892688</v>
      </c>
      <c r="H1010" s="3">
        <v>7134856</v>
      </c>
      <c r="I1010" s="38">
        <v>726900711.24971998</v>
      </c>
      <c r="J1010" s="78">
        <v>5815020518.4859896</v>
      </c>
    </row>
    <row r="1011" spans="1:10" x14ac:dyDescent="0.3">
      <c r="A1011" s="66">
        <v>44880</v>
      </c>
      <c r="B1011" s="38">
        <v>103.1213427</v>
      </c>
      <c r="C1011" s="40">
        <v>2.0175398999999699</v>
      </c>
      <c r="D1011" s="39">
        <v>1.99551336757431E-2</v>
      </c>
      <c r="E1011" s="38">
        <v>104.35829630000001</v>
      </c>
      <c r="F1011" s="38">
        <v>101.98102609999999</v>
      </c>
      <c r="G1011" s="38">
        <v>105.6339047</v>
      </c>
      <c r="H1011" s="3">
        <v>7242932</v>
      </c>
      <c r="I1011" s="38">
        <v>749274153.25364995</v>
      </c>
      <c r="J1011" s="78">
        <v>6551386013.0493298</v>
      </c>
    </row>
    <row r="1012" spans="1:10" x14ac:dyDescent="0.3">
      <c r="A1012" s="66">
        <v>44881</v>
      </c>
      <c r="B1012" s="38">
        <v>101.2607244</v>
      </c>
      <c r="C1012" s="40">
        <v>-1.8606182999999801</v>
      </c>
      <c r="D1012" s="39">
        <v>-1.8042999162771599E-2</v>
      </c>
      <c r="E1012" s="38">
        <v>101.27997000000001</v>
      </c>
      <c r="F1012" s="38">
        <v>100.8180756</v>
      </c>
      <c r="G1012" s="38">
        <v>102.579048</v>
      </c>
      <c r="H1012" s="3">
        <v>5998677</v>
      </c>
      <c r="I1012" s="38">
        <v>609370088.87699997</v>
      </c>
      <c r="J1012" s="78">
        <v>5914288274.5211897</v>
      </c>
    </row>
    <row r="1013" spans="1:10" x14ac:dyDescent="0.3">
      <c r="A1013" s="66">
        <v>44882</v>
      </c>
      <c r="B1013" s="38">
        <v>101.69874</v>
      </c>
      <c r="C1013" s="40">
        <v>0.4380156</v>
      </c>
      <c r="D1013" s="39">
        <v>4.3256218301357501E-3</v>
      </c>
      <c r="E1013" s="38">
        <v>100.4921775</v>
      </c>
      <c r="F1013" s="38">
        <v>99.343530000000001</v>
      </c>
      <c r="G1013" s="38">
        <v>101.73735000000001</v>
      </c>
      <c r="H1013" s="3">
        <v>5259739</v>
      </c>
      <c r="I1013" s="38">
        <v>529814738.52450001</v>
      </c>
      <c r="J1013" s="78">
        <v>6462356989.2016201</v>
      </c>
    </row>
    <row r="1014" spans="1:10" x14ac:dyDescent="0.3">
      <c r="A1014" s="66">
        <v>44883</v>
      </c>
      <c r="B1014" s="38">
        <v>102.1119204</v>
      </c>
      <c r="C1014" s="40">
        <v>0.413180400000002</v>
      </c>
      <c r="D1014" s="39">
        <v>4.0627877985509103E-3</v>
      </c>
      <c r="E1014" s="38">
        <v>104.2525706</v>
      </c>
      <c r="F1014" s="38">
        <v>100.9011454</v>
      </c>
      <c r="G1014" s="38">
        <v>104.3397464</v>
      </c>
      <c r="H1014" s="3">
        <v>5498949</v>
      </c>
      <c r="I1014" s="38">
        <v>561572806.34458005</v>
      </c>
      <c r="J1014" s="78">
        <v>7046491974.3119202</v>
      </c>
    </row>
    <row r="1015" spans="1:10" x14ac:dyDescent="0.3">
      <c r="A1015" s="66">
        <v>44886</v>
      </c>
      <c r="B1015" s="38">
        <v>101.3868801</v>
      </c>
      <c r="C1015" s="40">
        <v>-0.72504030000000297</v>
      </c>
      <c r="D1015" s="39">
        <v>-7.10044720694533E-3</v>
      </c>
      <c r="E1015" s="38">
        <v>102.14852670000001</v>
      </c>
      <c r="F1015" s="38">
        <v>101.16229199999999</v>
      </c>
      <c r="G1015" s="38">
        <v>102.9980556</v>
      </c>
      <c r="H1015" s="3">
        <v>4774775</v>
      </c>
      <c r="I1015" s="38">
        <v>485580204.61104</v>
      </c>
      <c r="J1015" s="78">
        <v>6618018748.7002201</v>
      </c>
    </row>
    <row r="1016" spans="1:10" x14ac:dyDescent="0.3">
      <c r="A1016" s="66">
        <v>44887</v>
      </c>
      <c r="B1016" s="38">
        <v>102.8640193</v>
      </c>
      <c r="C1016" s="40">
        <v>1.4771392000000101</v>
      </c>
      <c r="D1016" s="39">
        <v>1.45693328223837E-2</v>
      </c>
      <c r="E1016" s="38">
        <v>101.5535878</v>
      </c>
      <c r="F1016" s="38">
        <v>100.7964496</v>
      </c>
      <c r="G1016" s="38">
        <v>103.04476177799999</v>
      </c>
      <c r="H1016" s="3">
        <v>5313228</v>
      </c>
      <c r="I1016" s="38">
        <v>542728940.9885</v>
      </c>
      <c r="J1016" s="78">
        <v>7121573779.2076197</v>
      </c>
    </row>
    <row r="1017" spans="1:10" x14ac:dyDescent="0.3">
      <c r="A1017" s="66">
        <v>44888</v>
      </c>
      <c r="B1017" s="38">
        <v>102.5973</v>
      </c>
      <c r="C1017" s="40">
        <v>-0.26671930000000499</v>
      </c>
      <c r="D1017" s="39">
        <v>-2.5929309569571301E-3</v>
      </c>
      <c r="E1017" s="38">
        <v>101.97199999999999</v>
      </c>
      <c r="F1017" s="38">
        <v>101.23126000000001</v>
      </c>
      <c r="G1017" s="38">
        <v>102.91476</v>
      </c>
      <c r="H1017" s="3">
        <v>3873501</v>
      </c>
      <c r="I1017" s="38">
        <v>396664734.648</v>
      </c>
      <c r="J1017" s="78">
        <v>7454483374.5822001</v>
      </c>
    </row>
    <row r="1018" spans="1:10" x14ac:dyDescent="0.3">
      <c r="A1018" s="66">
        <v>44890</v>
      </c>
      <c r="B1018" s="38">
        <v>101.93352</v>
      </c>
      <c r="C1018" s="40">
        <v>-0.66378000000001702</v>
      </c>
      <c r="D1018" s="39">
        <v>-6.4697609001408097E-3</v>
      </c>
      <c r="E1018" s="38">
        <v>102.4049</v>
      </c>
      <c r="F1018" s="38">
        <v>101.54872</v>
      </c>
      <c r="G1018" s="38">
        <v>103.10715999999999</v>
      </c>
      <c r="H1018" s="3">
        <v>3426135</v>
      </c>
      <c r="I1018" s="38">
        <v>349837124.91000003</v>
      </c>
      <c r="J1018" s="78">
        <v>7104646249.6722002</v>
      </c>
    </row>
    <row r="1019" spans="1:10" x14ac:dyDescent="0.3">
      <c r="A1019" s="66">
        <v>44893</v>
      </c>
      <c r="B1019" s="38">
        <v>101.538304</v>
      </c>
      <c r="C1019" s="40">
        <v>-0.39521599999999102</v>
      </c>
      <c r="D1019" s="39">
        <v>-3.8771936846681101E-3</v>
      </c>
      <c r="E1019" s="38">
        <v>101.81885</v>
      </c>
      <c r="F1019" s="38">
        <v>101.23860347999999</v>
      </c>
      <c r="G1019" s="38">
        <v>102.83462</v>
      </c>
      <c r="H1019" s="3">
        <v>6967774</v>
      </c>
      <c r="I1019" s="38">
        <v>709776110.57219994</v>
      </c>
      <c r="J1019" s="78">
        <v>6434750689.7738304</v>
      </c>
    </row>
    <row r="1020" spans="1:10" x14ac:dyDescent="0.3">
      <c r="A1020" s="66">
        <v>44894</v>
      </c>
      <c r="B1020" s="38">
        <v>102.88612500000001</v>
      </c>
      <c r="C1020" s="40">
        <v>1.3478209999999999</v>
      </c>
      <c r="D1020" s="39">
        <v>1.32740152918055E-2</v>
      </c>
      <c r="E1020" s="38">
        <v>102.0339858</v>
      </c>
      <c r="F1020" s="38">
        <v>101.79190079999999</v>
      </c>
      <c r="G1020" s="38">
        <v>103.43372127000001</v>
      </c>
      <c r="H1020" s="3">
        <v>8494366</v>
      </c>
      <c r="I1020" s="38">
        <v>871214393.12406003</v>
      </c>
      <c r="J1020" s="78">
        <v>7312217579.9501801</v>
      </c>
    </row>
    <row r="1021" spans="1:10" x14ac:dyDescent="0.3">
      <c r="A1021" s="66">
        <v>44895</v>
      </c>
      <c r="B1021" s="38">
        <v>105.42086519999999</v>
      </c>
      <c r="C1021" s="40">
        <v>2.5347402000000199</v>
      </c>
      <c r="D1021" s="39">
        <v>2.4636365690709199E-2</v>
      </c>
      <c r="E1021" s="38">
        <v>102.91244639999999</v>
      </c>
      <c r="F1021" s="38">
        <v>101.34684708</v>
      </c>
      <c r="G1021" s="38">
        <v>105.42086519999999</v>
      </c>
      <c r="H1021" s="3">
        <v>16250965</v>
      </c>
      <c r="I1021" s="38">
        <v>1694964737.9911201</v>
      </c>
      <c r="J1021" s="78">
        <v>8952359941.8849201</v>
      </c>
    </row>
    <row r="1022" spans="1:10" x14ac:dyDescent="0.3">
      <c r="A1022" s="66">
        <v>44896</v>
      </c>
      <c r="B1022" s="38">
        <v>105.5978329</v>
      </c>
      <c r="C1022" s="40">
        <v>0.17696769999999201</v>
      </c>
      <c r="D1022" s="39">
        <v>1.67867812187138E-3</v>
      </c>
      <c r="E1022" s="38">
        <v>104.6284351</v>
      </c>
      <c r="F1022" s="38">
        <v>104.1152245</v>
      </c>
      <c r="G1022" s="38">
        <v>106.30587345000001</v>
      </c>
      <c r="H1022" s="3">
        <v>7822888</v>
      </c>
      <c r="I1022" s="38">
        <v>824767363.31450999</v>
      </c>
      <c r="J1022" s="78">
        <v>9677551070.3607597</v>
      </c>
    </row>
    <row r="1023" spans="1:10" x14ac:dyDescent="0.3">
      <c r="A1023" s="66">
        <v>44897</v>
      </c>
      <c r="B1023" s="38">
        <v>106.47219</v>
      </c>
      <c r="C1023" s="40">
        <v>0.874357099999997</v>
      </c>
      <c r="D1023" s="39">
        <v>8.2800667020127595E-3</v>
      </c>
      <c r="E1023" s="38">
        <v>103.10341750000001</v>
      </c>
      <c r="F1023" s="38">
        <v>102.809243</v>
      </c>
      <c r="G1023" s="38">
        <v>106.9561545</v>
      </c>
      <c r="H1023" s="3">
        <v>5891969</v>
      </c>
      <c r="I1023" s="38">
        <v>623166971.89750004</v>
      </c>
      <c r="J1023" s="78">
        <v>10286054931.807501</v>
      </c>
    </row>
    <row r="1024" spans="1:10" x14ac:dyDescent="0.3">
      <c r="A1024" s="66">
        <v>44900</v>
      </c>
      <c r="B1024" s="38">
        <v>104.489784</v>
      </c>
      <c r="C1024" s="40">
        <v>-1.9824059999999799</v>
      </c>
      <c r="D1024" s="39">
        <v>-1.8619002764947198E-2</v>
      </c>
      <c r="E1024" s="38">
        <v>105.824264</v>
      </c>
      <c r="F1024" s="38">
        <v>104.079908</v>
      </c>
      <c r="G1024" s="38">
        <v>105.92435</v>
      </c>
      <c r="H1024" s="3">
        <v>6220139</v>
      </c>
      <c r="I1024" s="38">
        <v>651885982.12880003</v>
      </c>
      <c r="J1024" s="78">
        <v>9680236427.9021702</v>
      </c>
    </row>
    <row r="1025" spans="1:10" x14ac:dyDescent="0.3">
      <c r="A1025" s="66">
        <v>44901</v>
      </c>
      <c r="B1025" s="38">
        <v>103.094736</v>
      </c>
      <c r="C1025" s="40">
        <v>-1.3950480000000001</v>
      </c>
      <c r="D1025" s="39">
        <v>-1.33510468353538E-2</v>
      </c>
      <c r="E1025" s="38">
        <v>104.73768</v>
      </c>
      <c r="F1025" s="38">
        <v>101.962824</v>
      </c>
      <c r="G1025" s="38">
        <v>105.57348</v>
      </c>
      <c r="H1025" s="3">
        <v>7086282</v>
      </c>
      <c r="I1025" s="38">
        <v>732193954.03680003</v>
      </c>
      <c r="J1025" s="78">
        <v>8968353502.8790092</v>
      </c>
    </row>
    <row r="1026" spans="1:10" x14ac:dyDescent="0.3">
      <c r="A1026" s="66">
        <v>44902</v>
      </c>
      <c r="B1026" s="38">
        <v>103.1225769</v>
      </c>
      <c r="C1026" s="40">
        <v>2.7840899999986801E-2</v>
      </c>
      <c r="D1026" s="39">
        <v>2.70051615438317E-4</v>
      </c>
      <c r="E1026" s="38">
        <v>102.1611276</v>
      </c>
      <c r="F1026" s="38">
        <v>101.91362580000001</v>
      </c>
      <c r="G1026" s="38">
        <v>103.87460160000001</v>
      </c>
      <c r="H1026" s="3">
        <v>5751515</v>
      </c>
      <c r="I1026" s="38">
        <v>592437584.10564005</v>
      </c>
      <c r="J1026" s="78">
        <v>9530089123.0457802</v>
      </c>
    </row>
    <row r="1027" spans="1:10" x14ac:dyDescent="0.3">
      <c r="A1027" s="66">
        <v>44903</v>
      </c>
      <c r="B1027" s="38">
        <v>105.4946688</v>
      </c>
      <c r="C1027" s="40">
        <v>2.3720919</v>
      </c>
      <c r="D1027" s="39">
        <v>2.3002643759574299E-2</v>
      </c>
      <c r="E1027" s="38">
        <v>102.880038</v>
      </c>
      <c r="F1027" s="38">
        <v>102.74741179999999</v>
      </c>
      <c r="G1027" s="38">
        <v>105.61782169999999</v>
      </c>
      <c r="H1027" s="3">
        <v>6192842</v>
      </c>
      <c r="I1027" s="38">
        <v>648236833.32886004</v>
      </c>
      <c r="J1027" s="78">
        <v>10132273820.2239</v>
      </c>
    </row>
    <row r="1028" spans="1:10" x14ac:dyDescent="0.3">
      <c r="A1028" s="66">
        <v>44904</v>
      </c>
      <c r="B1028" s="38">
        <v>103.91289140000001</v>
      </c>
      <c r="C1028" s="40">
        <v>-1.58177739999999</v>
      </c>
      <c r="D1028" s="39">
        <v>-1.49939083935964E-2</v>
      </c>
      <c r="E1028" s="38">
        <v>104.6726274</v>
      </c>
      <c r="F1028" s="38">
        <v>103.7609442</v>
      </c>
      <c r="G1028" s="38">
        <v>105.7742446</v>
      </c>
      <c r="H1028" s="3">
        <v>5677695</v>
      </c>
      <c r="I1028" s="38">
        <v>592512849.97654998</v>
      </c>
      <c r="J1028" s="78">
        <v>9564788701.5968094</v>
      </c>
    </row>
    <row r="1029" spans="1:10" x14ac:dyDescent="0.3">
      <c r="A1029" s="66">
        <v>44907</v>
      </c>
      <c r="B1029" s="38">
        <v>106.37908539999999</v>
      </c>
      <c r="C1029" s="40">
        <v>2.46619399999999</v>
      </c>
      <c r="D1029" s="39">
        <v>2.3733282432751E-2</v>
      </c>
      <c r="E1029" s="38">
        <v>104.509122</v>
      </c>
      <c r="F1029" s="38">
        <v>104.1389262</v>
      </c>
      <c r="G1029" s="38">
        <v>106.4740074</v>
      </c>
      <c r="H1029" s="3">
        <v>6426036</v>
      </c>
      <c r="I1029" s="38">
        <v>678158003.99562001</v>
      </c>
      <c r="J1029" s="78">
        <v>10238414441.842199</v>
      </c>
    </row>
    <row r="1030" spans="1:10" x14ac:dyDescent="0.3">
      <c r="A1030" s="66">
        <v>44908</v>
      </c>
      <c r="B1030" s="38">
        <v>106.16138050000001</v>
      </c>
      <c r="C1030" s="40">
        <v>-0.21770490000000101</v>
      </c>
      <c r="D1030" s="39">
        <v>-2.0465009562866698E-3</v>
      </c>
      <c r="E1030" s="38">
        <v>108.75309165</v>
      </c>
      <c r="F1030" s="38">
        <v>104.6562125</v>
      </c>
      <c r="G1030" s="38">
        <v>109.54800849999999</v>
      </c>
      <c r="H1030" s="3">
        <v>8655306</v>
      </c>
      <c r="I1030" s="38">
        <v>921159152.79737997</v>
      </c>
      <c r="J1030" s="78">
        <v>11067999314.060499</v>
      </c>
    </row>
    <row r="1031" spans="1:10" x14ac:dyDescent="0.3">
      <c r="A1031" s="66">
        <v>44909</v>
      </c>
      <c r="B1031" s="38">
        <v>104.3339175</v>
      </c>
      <c r="C1031" s="40">
        <v>-1.8274629999999801</v>
      </c>
      <c r="D1031" s="39">
        <v>-1.7214009382630301E-2</v>
      </c>
      <c r="E1031" s="38">
        <v>106.44025499999999</v>
      </c>
      <c r="F1031" s="38">
        <v>103.19181450000001</v>
      </c>
      <c r="G1031" s="38">
        <v>106.833438</v>
      </c>
      <c r="H1031" s="3">
        <v>7528469</v>
      </c>
      <c r="I1031" s="38">
        <v>790856190.11444998</v>
      </c>
      <c r="J1031" s="78">
        <v>10223257910.485901</v>
      </c>
    </row>
    <row r="1032" spans="1:10" x14ac:dyDescent="0.3">
      <c r="A1032" s="66">
        <v>44910</v>
      </c>
      <c r="B1032" s="38">
        <v>102.11767589999999</v>
      </c>
      <c r="C1032" s="40">
        <v>-2.2162416</v>
      </c>
      <c r="D1032" s="39">
        <v>-2.1241813334575501E-2</v>
      </c>
      <c r="E1032" s="38">
        <v>102.7576171</v>
      </c>
      <c r="F1032" s="38">
        <v>101.3836257</v>
      </c>
      <c r="G1032" s="38">
        <v>103.16228580000001</v>
      </c>
      <c r="H1032" s="3">
        <v>7502121</v>
      </c>
      <c r="I1032" s="38">
        <v>765894583.20493996</v>
      </c>
      <c r="J1032" s="78">
        <v>9511310765.2746201</v>
      </c>
    </row>
    <row r="1033" spans="1:10" x14ac:dyDescent="0.3">
      <c r="A1033" s="66">
        <v>44911</v>
      </c>
      <c r="B1033" s="38">
        <v>100.12275</v>
      </c>
      <c r="C1033" s="40">
        <v>-1.9949259000000099</v>
      </c>
      <c r="D1033" s="39">
        <v>-1.95355591714951E-2</v>
      </c>
      <c r="E1033" s="38">
        <v>100.99215</v>
      </c>
      <c r="F1033" s="38">
        <v>99.338399999999993</v>
      </c>
      <c r="G1033" s="38">
        <v>101.69145</v>
      </c>
      <c r="H1033" s="3">
        <v>14083648</v>
      </c>
      <c r="I1033" s="38">
        <v>1411721939.25</v>
      </c>
      <c r="J1033" s="78">
        <v>8139106008.32623</v>
      </c>
    </row>
    <row r="1034" spans="1:10" x14ac:dyDescent="0.3">
      <c r="A1034" s="66">
        <v>44914</v>
      </c>
      <c r="B1034" s="38">
        <v>97.170997499999999</v>
      </c>
      <c r="C1034" s="40">
        <v>-2.9517525</v>
      </c>
      <c r="D1034" s="39">
        <v>-2.94813366592507E-2</v>
      </c>
      <c r="E1034" s="38">
        <v>99.000320500000001</v>
      </c>
      <c r="F1034" s="38">
        <v>96.605227499999998</v>
      </c>
      <c r="G1034" s="38">
        <v>99.490654500000005</v>
      </c>
      <c r="H1034" s="3">
        <v>10620333</v>
      </c>
      <c r="I1034" s="38">
        <v>1037381621.19665</v>
      </c>
      <c r="J1034" s="78">
        <v>7084068125.4183998</v>
      </c>
    </row>
    <row r="1035" spans="1:10" x14ac:dyDescent="0.3">
      <c r="A1035" s="66">
        <v>44915</v>
      </c>
      <c r="B1035" s="38">
        <v>97.175311300000004</v>
      </c>
      <c r="C1035" s="40">
        <v>4.3137999999913702E-3</v>
      </c>
      <c r="D1035" s="39">
        <v>4.4393904672959402E-5</v>
      </c>
      <c r="E1035" s="38">
        <v>96.977590000000006</v>
      </c>
      <c r="F1035" s="38">
        <v>95.734770400000002</v>
      </c>
      <c r="G1035" s="38">
        <v>97.354202000000001</v>
      </c>
      <c r="H1035" s="3">
        <v>17147929</v>
      </c>
      <c r="I1035" s="38">
        <v>1704307750.10344</v>
      </c>
      <c r="J1035" s="78">
        <v>8777707890.2224102</v>
      </c>
    </row>
    <row r="1036" spans="1:10" x14ac:dyDescent="0.3">
      <c r="A1036" s="66">
        <v>44916</v>
      </c>
      <c r="B1036" s="38">
        <v>109.1955914</v>
      </c>
      <c r="C1036" s="40">
        <v>12.020280100000001</v>
      </c>
      <c r="D1036" s="39">
        <v>0.12369685200072</v>
      </c>
      <c r="E1036" s="38">
        <v>110.1198588</v>
      </c>
      <c r="F1036" s="38">
        <v>108.7806142</v>
      </c>
      <c r="G1036" s="38">
        <v>112.4022334</v>
      </c>
      <c r="H1036" s="3">
        <v>32777316</v>
      </c>
      <c r="I1036" s="38">
        <v>3611530342.2189598</v>
      </c>
      <c r="J1036" s="78">
        <v>12404154732.844299</v>
      </c>
    </row>
    <row r="1037" spans="1:10" x14ac:dyDescent="0.3">
      <c r="A1037" s="66">
        <v>44917</v>
      </c>
      <c r="B1037" s="38">
        <v>110.1765742</v>
      </c>
      <c r="C1037" s="40">
        <v>0.98098279999999205</v>
      </c>
      <c r="D1037" s="39">
        <v>8.9837216633270808E-3</v>
      </c>
      <c r="E1037" s="38">
        <v>107.89204580000001</v>
      </c>
      <c r="F1037" s="38">
        <v>107.6749212</v>
      </c>
      <c r="G1037" s="38">
        <v>110.28041639999999</v>
      </c>
      <c r="H1037" s="3">
        <v>17150495</v>
      </c>
      <c r="I1037" s="38">
        <v>1877700147.99598</v>
      </c>
      <c r="J1037" s="78">
        <v>14293560263.674299</v>
      </c>
    </row>
    <row r="1038" spans="1:10" x14ac:dyDescent="0.3">
      <c r="A1038" s="66">
        <v>44918</v>
      </c>
      <c r="B1038" s="38">
        <v>109.52493749999999</v>
      </c>
      <c r="C1038" s="40">
        <v>-0.65163669999998297</v>
      </c>
      <c r="D1038" s="39">
        <v>-5.9144759648914903E-3</v>
      </c>
      <c r="E1038" s="38">
        <v>109.39303649999999</v>
      </c>
      <c r="F1038" s="38">
        <v>109.082127</v>
      </c>
      <c r="G1038" s="38">
        <v>110.3917155</v>
      </c>
      <c r="H1038" s="3">
        <v>6603749</v>
      </c>
      <c r="I1038" s="38">
        <v>724398429.36944997</v>
      </c>
      <c r="J1038" s="78">
        <v>13540847860.349701</v>
      </c>
    </row>
    <row r="1039" spans="1:10" x14ac:dyDescent="0.3">
      <c r="A1039" s="66">
        <v>44922</v>
      </c>
      <c r="B1039" s="38">
        <v>110.5099268</v>
      </c>
      <c r="C1039" s="40">
        <v>0.98498929999999496</v>
      </c>
      <c r="D1039" s="39">
        <v>8.9932879441268296E-3</v>
      </c>
      <c r="E1039" s="38">
        <v>109.4852941</v>
      </c>
      <c r="F1039" s="38">
        <v>108.87427460000001</v>
      </c>
      <c r="G1039" s="38">
        <v>111.109947949</v>
      </c>
      <c r="H1039" s="3">
        <v>6661081</v>
      </c>
      <c r="I1039" s="38">
        <v>735464136.35057998</v>
      </c>
      <c r="J1039" s="78">
        <v>14245842753.518299</v>
      </c>
    </row>
    <row r="1040" spans="1:10" x14ac:dyDescent="0.3">
      <c r="A1040" s="66">
        <v>44923</v>
      </c>
      <c r="B1040" s="38">
        <v>108.38934639999999</v>
      </c>
      <c r="C1040" s="40">
        <v>-2.1205804000000099</v>
      </c>
      <c r="D1040" s="39">
        <v>-1.9189048996818302E-2</v>
      </c>
      <c r="E1040" s="38">
        <v>110.8403144</v>
      </c>
      <c r="F1040" s="38">
        <v>108.36577939999999</v>
      </c>
      <c r="G1040" s="38">
        <v>111.46248319999999</v>
      </c>
      <c r="H1040" s="3">
        <v>5437801</v>
      </c>
      <c r="I1040" s="38">
        <v>594874717.59987998</v>
      </c>
      <c r="J1040" s="78">
        <v>13691127906.663799</v>
      </c>
    </row>
    <row r="1041" spans="1:10" x14ac:dyDescent="0.3">
      <c r="A1041" s="66">
        <v>44924</v>
      </c>
      <c r="B1041" s="38">
        <v>110.07429999999999</v>
      </c>
      <c r="C1041" s="40">
        <v>1.6849536000000001</v>
      </c>
      <c r="D1041" s="39">
        <v>1.5545380205374101E-2</v>
      </c>
      <c r="E1041" s="38">
        <v>108.88303999999999</v>
      </c>
      <c r="F1041" s="38">
        <v>108.6204</v>
      </c>
      <c r="G1041" s="38">
        <v>110.74497</v>
      </c>
      <c r="H1041" s="3">
        <v>4588588</v>
      </c>
      <c r="I1041" s="38">
        <v>504976899.95200002</v>
      </c>
      <c r="J1041" s="78">
        <v>14128134256.054501</v>
      </c>
    </row>
    <row r="1042" spans="1:10" x14ac:dyDescent="0.3">
      <c r="A1042" s="66">
        <v>44925</v>
      </c>
      <c r="B1042" s="38">
        <v>109.33414399999999</v>
      </c>
      <c r="C1042" s="40">
        <v>-0.74015599999998505</v>
      </c>
      <c r="D1042" s="39">
        <v>-6.7241490520492499E-3</v>
      </c>
      <c r="E1042" s="38">
        <v>108.913664</v>
      </c>
      <c r="F1042" s="38">
        <v>108.175488</v>
      </c>
      <c r="G1042" s="38">
        <v>109.55840000000001</v>
      </c>
      <c r="H1042" s="3">
        <v>4355450</v>
      </c>
      <c r="I1042" s="38">
        <v>475055654.97600001</v>
      </c>
      <c r="J1042" s="78">
        <v>13598855484.530701</v>
      </c>
    </row>
    <row r="1043" spans="1:10" x14ac:dyDescent="0.3">
      <c r="A1043" s="66">
        <v>44929</v>
      </c>
      <c r="B1043" s="38">
        <v>112.6023125</v>
      </c>
      <c r="C1043" s="40">
        <v>3.26816849999999</v>
      </c>
      <c r="D1043" s="39">
        <v>2.98915634259686E-2</v>
      </c>
      <c r="E1043" s="38">
        <v>112.4126665</v>
      </c>
      <c r="F1043" s="38">
        <v>111.3601312</v>
      </c>
      <c r="G1043" s="38">
        <v>113.3040027</v>
      </c>
      <c r="H1043" s="3">
        <v>8124770</v>
      </c>
      <c r="I1043" s="38">
        <v>914130088.41341996</v>
      </c>
      <c r="J1043" s="78">
        <v>14714261441.2565</v>
      </c>
    </row>
    <row r="1044" spans="1:10" x14ac:dyDescent="0.3">
      <c r="A1044" s="66">
        <v>44930</v>
      </c>
      <c r="B1044" s="38">
        <v>114.3604229</v>
      </c>
      <c r="C1044" s="40">
        <v>1.7581104000000101</v>
      </c>
      <c r="D1044" s="39">
        <v>1.56134484360613E-2</v>
      </c>
      <c r="E1044" s="38">
        <v>113.18106040000001</v>
      </c>
      <c r="F1044" s="38">
        <v>112.7753597</v>
      </c>
      <c r="G1044" s="38">
        <v>115.3227827</v>
      </c>
      <c r="H1044" s="3">
        <v>8550659</v>
      </c>
      <c r="I1044" s="38">
        <v>976080383.50177002</v>
      </c>
      <c r="J1044" s="78">
        <v>15616788362.801201</v>
      </c>
    </row>
    <row r="1045" spans="1:10" x14ac:dyDescent="0.3">
      <c r="A1045" s="66">
        <v>44931</v>
      </c>
      <c r="B1045" s="38">
        <v>114.6577534</v>
      </c>
      <c r="C1045" s="40">
        <v>0.297330500000001</v>
      </c>
      <c r="D1045" s="39">
        <v>2.5999422917489098E-3</v>
      </c>
      <c r="E1045" s="38">
        <v>114.33455960000001</v>
      </c>
      <c r="F1045" s="38">
        <v>114.1444456</v>
      </c>
      <c r="G1045" s="38">
        <v>116.29273379999999</v>
      </c>
      <c r="H1045" s="3">
        <v>6046737</v>
      </c>
      <c r="I1045" s="38">
        <v>696399424.20106006</v>
      </c>
      <c r="J1045" s="78">
        <v>15037578163.296301</v>
      </c>
    </row>
    <row r="1046" spans="1:10" x14ac:dyDescent="0.3">
      <c r="A1046" s="66">
        <v>44932</v>
      </c>
      <c r="B1046" s="38">
        <v>116.995935</v>
      </c>
      <c r="C1046" s="40">
        <v>2.3381816</v>
      </c>
      <c r="D1046" s="39">
        <v>2.0392703769826302E-2</v>
      </c>
      <c r="E1046" s="38">
        <v>114.619</v>
      </c>
      <c r="F1046" s="38">
        <v>114.40291499999999</v>
      </c>
      <c r="G1046" s="38">
        <v>117.77572000000001</v>
      </c>
      <c r="H1046" s="3">
        <v>10080654</v>
      </c>
      <c r="I1046" s="38">
        <v>1175585424.5545001</v>
      </c>
      <c r="J1046" s="78">
        <v>16038041303.0452</v>
      </c>
    </row>
    <row r="1047" spans="1:10" x14ac:dyDescent="0.3">
      <c r="A1047" s="66">
        <v>44935</v>
      </c>
      <c r="B1047" s="38">
        <v>116.377679</v>
      </c>
      <c r="C1047" s="40">
        <v>-0.61825600000001701</v>
      </c>
      <c r="D1047" s="39">
        <v>-5.2844229160612897E-3</v>
      </c>
      <c r="E1047" s="38">
        <v>116.5175</v>
      </c>
      <c r="F1047" s="38">
        <v>116.09803700000001</v>
      </c>
      <c r="G1047" s="38">
        <v>118.0182454</v>
      </c>
      <c r="H1047" s="3">
        <v>9397868</v>
      </c>
      <c r="I1047" s="38">
        <v>1099567733.6314001</v>
      </c>
      <c r="J1047" s="78">
        <v>17011967755.1541</v>
      </c>
    </row>
    <row r="1048" spans="1:10" x14ac:dyDescent="0.3">
      <c r="A1048" s="66">
        <v>44936</v>
      </c>
      <c r="B1048" s="38">
        <v>117.2350608</v>
      </c>
      <c r="C1048" s="40">
        <v>0.85738180000001296</v>
      </c>
      <c r="D1048" s="39">
        <v>7.36723577379485E-3</v>
      </c>
      <c r="E1048" s="38">
        <v>116.6481402</v>
      </c>
      <c r="F1048" s="38">
        <v>115.8655794</v>
      </c>
      <c r="G1048" s="38">
        <v>117.6915546</v>
      </c>
      <c r="H1048" s="3">
        <v>5899920</v>
      </c>
      <c r="I1048" s="38">
        <v>690048935.67509997</v>
      </c>
      <c r="J1048" s="78">
        <v>17692526460.571201</v>
      </c>
    </row>
    <row r="1049" spans="1:10" x14ac:dyDescent="0.3">
      <c r="A1049" s="66">
        <v>44937</v>
      </c>
      <c r="B1049" s="38">
        <v>118.958612</v>
      </c>
      <c r="C1049" s="40">
        <v>1.72355119999999</v>
      </c>
      <c r="D1049" s="39">
        <v>1.4701670202059499E-2</v>
      </c>
      <c r="E1049" s="38">
        <v>117.452336</v>
      </c>
      <c r="F1049" s="38">
        <v>117.164098</v>
      </c>
      <c r="G1049" s="38">
        <v>119.251499</v>
      </c>
      <c r="H1049" s="3">
        <v>6989184</v>
      </c>
      <c r="I1049" s="38">
        <v>829186387.56019998</v>
      </c>
      <c r="J1049" s="78">
        <v>18487148972.132301</v>
      </c>
    </row>
    <row r="1050" spans="1:10" x14ac:dyDescent="0.3">
      <c r="A1050" s="66">
        <v>44938</v>
      </c>
      <c r="B1050" s="38">
        <v>117.91458</v>
      </c>
      <c r="C1050" s="40">
        <v>-1.0440319999999901</v>
      </c>
      <c r="D1050" s="39">
        <v>-8.77643057906549E-3</v>
      </c>
      <c r="E1050" s="38">
        <v>118.3387</v>
      </c>
      <c r="F1050" s="38">
        <v>116.59612</v>
      </c>
      <c r="G1050" s="38">
        <v>118.44011999999999</v>
      </c>
      <c r="H1050" s="3">
        <v>8366442</v>
      </c>
      <c r="I1050" s="38">
        <v>983426333.16199994</v>
      </c>
      <c r="J1050" s="78">
        <v>17348635779.449299</v>
      </c>
    </row>
    <row r="1051" spans="1:10" x14ac:dyDescent="0.3">
      <c r="A1051" s="66">
        <v>44939</v>
      </c>
      <c r="B1051" s="38">
        <v>118.9968405</v>
      </c>
      <c r="C1051" s="40">
        <v>1.0822604999999901</v>
      </c>
      <c r="D1051" s="39">
        <v>9.1783433397293994E-3</v>
      </c>
      <c r="E1051" s="38">
        <v>116.9743098</v>
      </c>
      <c r="F1051" s="38">
        <v>116.9743098</v>
      </c>
      <c r="G1051" s="38">
        <v>119.3477819</v>
      </c>
      <c r="H1051" s="3">
        <v>4856475</v>
      </c>
      <c r="I1051" s="38">
        <v>575474070.66728997</v>
      </c>
      <c r="J1051" s="78">
        <v>17952898801.030499</v>
      </c>
    </row>
    <row r="1052" spans="1:10" x14ac:dyDescent="0.3">
      <c r="A1052" s="66">
        <v>44943</v>
      </c>
      <c r="B1052" s="38">
        <v>118.7806544</v>
      </c>
      <c r="C1052" s="40">
        <v>-0.21618610000000199</v>
      </c>
      <c r="D1052" s="39">
        <v>-1.8167381511276499E-3</v>
      </c>
      <c r="E1052" s="38">
        <v>118.65088</v>
      </c>
      <c r="F1052" s="38">
        <v>118.4932968</v>
      </c>
      <c r="G1052" s="38">
        <v>119.624188</v>
      </c>
      <c r="H1052" s="3">
        <v>6172170</v>
      </c>
      <c r="I1052" s="38">
        <v>734606841.85855997</v>
      </c>
      <c r="J1052" s="78">
        <v>17284969211.548698</v>
      </c>
    </row>
    <row r="1053" spans="1:10" x14ac:dyDescent="0.3">
      <c r="A1053" s="66">
        <v>44944</v>
      </c>
      <c r="B1053" s="38">
        <v>117.1513023</v>
      </c>
      <c r="C1053" s="40">
        <v>-1.62935209999998</v>
      </c>
      <c r="D1053" s="39">
        <v>-1.3717318769039999E-2</v>
      </c>
      <c r="E1053" s="38">
        <v>118.42075800000001</v>
      </c>
      <c r="F1053" s="38">
        <v>116.75286</v>
      </c>
      <c r="G1053" s="38">
        <v>119.148332172</v>
      </c>
      <c r="H1053" s="3">
        <v>6828808</v>
      </c>
      <c r="I1053" s="38">
        <v>802190035.28040004</v>
      </c>
      <c r="J1053" s="78">
        <v>16476252746.622999</v>
      </c>
    </row>
    <row r="1054" spans="1:10" x14ac:dyDescent="0.3">
      <c r="A1054" s="66">
        <v>44945</v>
      </c>
      <c r="B1054" s="38">
        <v>115.0183986</v>
      </c>
      <c r="C1054" s="40">
        <v>-2.1329037000000102</v>
      </c>
      <c r="D1054" s="39">
        <v>-1.82064019616111E-2</v>
      </c>
      <c r="E1054" s="38">
        <v>115.25853979999999</v>
      </c>
      <c r="F1054" s="38">
        <v>114.1686682</v>
      </c>
      <c r="G1054" s="38">
        <v>115.85889280000001</v>
      </c>
      <c r="H1054" s="3">
        <v>5273493</v>
      </c>
      <c r="I1054" s="38">
        <v>606128400.47809994</v>
      </c>
      <c r="J1054" s="78">
        <v>15816958509.6954</v>
      </c>
    </row>
    <row r="1055" spans="1:10" x14ac:dyDescent="0.3">
      <c r="A1055" s="66">
        <v>44946</v>
      </c>
      <c r="B1055" s="38">
        <v>116.6461426</v>
      </c>
      <c r="C1055" s="40">
        <v>1.6277440000000101</v>
      </c>
      <c r="D1055" s="39">
        <v>1.4152031499419701E-2</v>
      </c>
      <c r="E1055" s="38">
        <v>114.8589564</v>
      </c>
      <c r="F1055" s="38">
        <v>114.2693692</v>
      </c>
      <c r="G1055" s="38">
        <v>116.66456719999999</v>
      </c>
      <c r="H1055" s="3">
        <v>5673181</v>
      </c>
      <c r="I1055" s="38">
        <v>657266806.43864</v>
      </c>
      <c r="J1055" s="78">
        <v>16433296654.0889</v>
      </c>
    </row>
    <row r="1056" spans="1:10" x14ac:dyDescent="0.3">
      <c r="A1056" s="66">
        <v>44949</v>
      </c>
      <c r="B1056" s="38">
        <v>118.0434777</v>
      </c>
      <c r="C1056" s="40">
        <v>1.3973350999999901</v>
      </c>
      <c r="D1056" s="39">
        <v>1.19792653992143E-2</v>
      </c>
      <c r="E1056" s="38">
        <v>116.76449700000001</v>
      </c>
      <c r="F1056" s="38">
        <v>116.4332502</v>
      </c>
      <c r="G1056" s="38">
        <v>118.46213684999999</v>
      </c>
      <c r="H1056" s="3">
        <v>5581559</v>
      </c>
      <c r="I1056" s="38">
        <v>657352706.71205997</v>
      </c>
      <c r="J1056" s="78">
        <v>17071027088.0574</v>
      </c>
    </row>
    <row r="1057" spans="1:10" x14ac:dyDescent="0.3">
      <c r="A1057" s="66">
        <v>44950</v>
      </c>
      <c r="B1057" s="38">
        <v>116.518721</v>
      </c>
      <c r="C1057" s="40">
        <v>-1.5247567</v>
      </c>
      <c r="D1057" s="39">
        <v>-1.29169076488501E-2</v>
      </c>
      <c r="E1057" s="38">
        <v>113.532946</v>
      </c>
      <c r="F1057" s="38">
        <v>110.657415</v>
      </c>
      <c r="G1057" s="38">
        <v>117.59819349999999</v>
      </c>
      <c r="H1057" s="3">
        <v>5486219</v>
      </c>
      <c r="I1057" s="38">
        <v>641441644.57379997</v>
      </c>
      <c r="J1057" s="78">
        <v>16403054878.524401</v>
      </c>
    </row>
    <row r="1058" spans="1:10" x14ac:dyDescent="0.3">
      <c r="A1058" s="66">
        <v>44951</v>
      </c>
      <c r="B1058" s="38">
        <v>116.1886794</v>
      </c>
      <c r="C1058" s="40">
        <v>-0.33004160000000099</v>
      </c>
      <c r="D1058" s="39">
        <v>-2.8325199347150501E-3</v>
      </c>
      <c r="E1058" s="38">
        <v>115.3091562</v>
      </c>
      <c r="F1058" s="38">
        <v>114.3655011</v>
      </c>
      <c r="G1058" s="38">
        <v>116.3627517</v>
      </c>
      <c r="H1058" s="3">
        <v>5933730</v>
      </c>
      <c r="I1058" s="38">
        <v>686424017.03315997</v>
      </c>
      <c r="J1058" s="78">
        <v>15671458630.2486</v>
      </c>
    </row>
    <row r="1059" spans="1:10" x14ac:dyDescent="0.3">
      <c r="A1059" s="66">
        <v>44952</v>
      </c>
      <c r="B1059" s="38">
        <v>117.11845080000001</v>
      </c>
      <c r="C1059" s="40">
        <v>0.92977139999999303</v>
      </c>
      <c r="D1059" s="39">
        <v>8.0022546499482206E-3</v>
      </c>
      <c r="E1059" s="38">
        <v>117.9725256</v>
      </c>
      <c r="F1059" s="38">
        <v>115.72254359999999</v>
      </c>
      <c r="G1059" s="38">
        <v>118.4592564</v>
      </c>
      <c r="H1059" s="3">
        <v>5838801</v>
      </c>
      <c r="I1059" s="38">
        <v>682060149.59759998</v>
      </c>
      <c r="J1059" s="78">
        <v>16390979616.1541</v>
      </c>
    </row>
    <row r="1060" spans="1:10" x14ac:dyDescent="0.3">
      <c r="A1060" s="66">
        <v>44953</v>
      </c>
      <c r="B1060" s="38">
        <v>117.3556566</v>
      </c>
      <c r="C1060" s="40">
        <v>0.23720580000001201</v>
      </c>
      <c r="D1060" s="39">
        <v>2.0253495361297301E-3</v>
      </c>
      <c r="E1060" s="38">
        <v>116.93235540000001</v>
      </c>
      <c r="F1060" s="38">
        <v>116.5872729</v>
      </c>
      <c r="G1060" s="38">
        <v>118.3218876</v>
      </c>
      <c r="H1060" s="3">
        <v>5730012</v>
      </c>
      <c r="I1060" s="38">
        <v>672738249.08975995</v>
      </c>
      <c r="J1060" s="78">
        <v>17096915328.2062</v>
      </c>
    </row>
    <row r="1061" spans="1:10" x14ac:dyDescent="0.3">
      <c r="A1061" s="66">
        <v>44956</v>
      </c>
      <c r="B1061" s="38">
        <v>116.5346229</v>
      </c>
      <c r="C1061" s="40">
        <v>-0.82103369999998699</v>
      </c>
      <c r="D1061" s="39">
        <v>-6.9961152601142398E-3</v>
      </c>
      <c r="E1061" s="38">
        <v>116.654505</v>
      </c>
      <c r="F1061" s="38">
        <v>116.38246485000001</v>
      </c>
      <c r="G1061" s="38">
        <v>117.63200519999999</v>
      </c>
      <c r="H1061" s="3">
        <v>6494692</v>
      </c>
      <c r="I1061" s="38">
        <v>758152805.99102998</v>
      </c>
      <c r="J1061" s="78">
        <v>16374991885.726</v>
      </c>
    </row>
    <row r="1062" spans="1:10" x14ac:dyDescent="0.3">
      <c r="A1062" s="66">
        <v>44957</v>
      </c>
      <c r="B1062" s="38">
        <v>117.22509119999999</v>
      </c>
      <c r="C1062" s="40">
        <v>0.69046829999997805</v>
      </c>
      <c r="D1062" s="39">
        <v>5.92500565769607E-3</v>
      </c>
      <c r="E1062" s="38">
        <v>116.3873088</v>
      </c>
      <c r="F1062" s="38">
        <v>116.0098464</v>
      </c>
      <c r="G1062" s="38">
        <v>117.703824</v>
      </c>
      <c r="H1062" s="3">
        <v>7687083</v>
      </c>
      <c r="I1062" s="38">
        <v>899824212.67872</v>
      </c>
      <c r="J1062" s="78">
        <v>17247647856.556499</v>
      </c>
    </row>
    <row r="1063" spans="1:10" x14ac:dyDescent="0.3">
      <c r="A1063" s="66">
        <v>44958</v>
      </c>
      <c r="B1063" s="38">
        <v>117.845</v>
      </c>
      <c r="C1063" s="40">
        <v>0.61990880000000503</v>
      </c>
      <c r="D1063" s="39">
        <v>5.2881920897153902E-3</v>
      </c>
      <c r="E1063" s="38">
        <v>116.389</v>
      </c>
      <c r="F1063" s="38">
        <v>114.86020000000001</v>
      </c>
      <c r="G1063" s="38">
        <v>118.50020000000001</v>
      </c>
      <c r="H1063" s="3">
        <v>6387919</v>
      </c>
      <c r="I1063" s="38">
        <v>744960594.55999994</v>
      </c>
      <c r="J1063" s="78">
        <v>17793274321.387501</v>
      </c>
    </row>
    <row r="1064" spans="1:10" x14ac:dyDescent="0.3">
      <c r="A1064" s="66">
        <v>44959</v>
      </c>
      <c r="B1064" s="38">
        <v>118.2951054</v>
      </c>
      <c r="C1064" s="40">
        <v>0.45010539999999799</v>
      </c>
      <c r="D1064" s="39">
        <v>3.8194696423267701E-3</v>
      </c>
      <c r="E1064" s="38">
        <v>119.5691655</v>
      </c>
      <c r="F1064" s="38">
        <v>117.1951974</v>
      </c>
      <c r="G1064" s="38">
        <v>120.35743290000001</v>
      </c>
      <c r="H1064" s="3">
        <v>5214452</v>
      </c>
      <c r="I1064" s="38">
        <v>619508347.82403004</v>
      </c>
      <c r="J1064" s="78">
        <v>17302620564.528198</v>
      </c>
    </row>
    <row r="1065" spans="1:10" x14ac:dyDescent="0.3">
      <c r="A1065" s="66">
        <v>44960</v>
      </c>
      <c r="B1065" s="38">
        <v>118.2344933</v>
      </c>
      <c r="C1065" s="40">
        <v>-6.0612100000000203E-2</v>
      </c>
      <c r="D1065" s="39">
        <v>-5.1238045559913903E-4</v>
      </c>
      <c r="E1065" s="38">
        <v>117.4747387</v>
      </c>
      <c r="F1065" s="38">
        <v>117.1504532</v>
      </c>
      <c r="G1065" s="38">
        <v>119.91151259999999</v>
      </c>
      <c r="H1065" s="3">
        <v>4930209</v>
      </c>
      <c r="I1065" s="38">
        <v>583789542.83572996</v>
      </c>
      <c r="J1065" s="78">
        <v>16906470040.677401</v>
      </c>
    </row>
    <row r="1066" spans="1:10" x14ac:dyDescent="0.3">
      <c r="A1066" s="66">
        <v>44963</v>
      </c>
      <c r="B1066" s="38">
        <v>117.1765881</v>
      </c>
      <c r="C1066" s="40">
        <v>-1.05790519999999</v>
      </c>
      <c r="D1066" s="39">
        <v>-8.94751751771573E-3</v>
      </c>
      <c r="E1066" s="38">
        <v>116.9808744</v>
      </c>
      <c r="F1066" s="38">
        <v>115.86251040000001</v>
      </c>
      <c r="G1066" s="38">
        <v>117.521417</v>
      </c>
      <c r="H1066" s="3">
        <v>4666535</v>
      </c>
      <c r="I1066" s="38">
        <v>545225051.20447004</v>
      </c>
      <c r="J1066" s="78">
        <v>16460509122.335699</v>
      </c>
    </row>
    <row r="1067" spans="1:10" x14ac:dyDescent="0.3">
      <c r="A1067" s="66">
        <v>44964</v>
      </c>
      <c r="B1067" s="38">
        <v>116.8789981</v>
      </c>
      <c r="C1067" s="40">
        <v>-0.29759000000000002</v>
      </c>
      <c r="D1067" s="39">
        <v>-2.5396711478408301E-3</v>
      </c>
      <c r="E1067" s="38">
        <v>115.6013772</v>
      </c>
      <c r="F1067" s="38">
        <v>114.93925249999999</v>
      </c>
      <c r="G1067" s="38">
        <v>117.4385401</v>
      </c>
      <c r="H1067" s="3">
        <v>5288935</v>
      </c>
      <c r="I1067" s="38">
        <v>614775443.69152999</v>
      </c>
      <c r="J1067" s="78">
        <v>15856330914.041599</v>
      </c>
    </row>
    <row r="1068" spans="1:10" x14ac:dyDescent="0.3">
      <c r="A1068" s="66">
        <v>44965</v>
      </c>
      <c r="B1068" s="38">
        <v>114.7721289</v>
      </c>
      <c r="C1068" s="40">
        <v>-2.10686920000001</v>
      </c>
      <c r="D1068" s="39">
        <v>-1.8026071700216001E-2</v>
      </c>
      <c r="E1068" s="38">
        <v>115.2110102</v>
      </c>
      <c r="F1068" s="38">
        <v>113.73562200000001</v>
      </c>
      <c r="G1068" s="38">
        <v>115.88333900000001</v>
      </c>
      <c r="H1068" s="3">
        <v>5877807</v>
      </c>
      <c r="I1068" s="38">
        <v>673709945.44424999</v>
      </c>
      <c r="J1068" s="78">
        <v>15203364423.474899</v>
      </c>
    </row>
    <row r="1069" spans="1:10" x14ac:dyDescent="0.3">
      <c r="A1069" s="66">
        <v>44966</v>
      </c>
      <c r="B1069" s="38">
        <v>113.80456100000001</v>
      </c>
      <c r="C1069" s="40">
        <v>-0.96756789999999204</v>
      </c>
      <c r="D1069" s="39">
        <v>-8.4303385262028702E-3</v>
      </c>
      <c r="E1069" s="38">
        <v>116.1611295</v>
      </c>
      <c r="F1069" s="38">
        <v>113.17117500000001</v>
      </c>
      <c r="G1069" s="38">
        <v>116.449879</v>
      </c>
      <c r="H1069" s="3">
        <v>5928984</v>
      </c>
      <c r="I1069" s="38">
        <v>678064973.92400002</v>
      </c>
      <c r="J1069" s="78">
        <v>14487201084.018101</v>
      </c>
    </row>
    <row r="1070" spans="1:10" x14ac:dyDescent="0.3">
      <c r="A1070" s="66">
        <v>44967</v>
      </c>
      <c r="B1070" s="38">
        <v>114.50139710000001</v>
      </c>
      <c r="C1070" s="40">
        <v>0.69683609999999896</v>
      </c>
      <c r="D1070" s="39">
        <v>6.1230946622604903E-3</v>
      </c>
      <c r="E1070" s="38">
        <v>113.8269227</v>
      </c>
      <c r="F1070" s="38">
        <v>112.9182558</v>
      </c>
      <c r="G1070" s="38">
        <v>114.88078895</v>
      </c>
      <c r="H1070" s="3">
        <v>5195451</v>
      </c>
      <c r="I1070" s="38">
        <v>593074677.64336002</v>
      </c>
      <c r="J1070" s="78">
        <v>15163019773.435499</v>
      </c>
    </row>
    <row r="1071" spans="1:10" x14ac:dyDescent="0.3">
      <c r="A1071" s="66">
        <v>44970</v>
      </c>
      <c r="B1071" s="38">
        <v>116.74492600000001</v>
      </c>
      <c r="C1071" s="40">
        <v>2.2435288999999998</v>
      </c>
      <c r="D1071" s="39">
        <v>1.9593899784826299E-2</v>
      </c>
      <c r="E1071" s="38">
        <v>114.5714088</v>
      </c>
      <c r="F1071" s="38">
        <v>114.2355864</v>
      </c>
      <c r="G1071" s="38">
        <v>117.2766448</v>
      </c>
      <c r="H1071" s="3">
        <v>5689778</v>
      </c>
      <c r="I1071" s="38">
        <v>663020225.91431999</v>
      </c>
      <c r="J1071" s="78">
        <v>15762427087.205299</v>
      </c>
    </row>
    <row r="1072" spans="1:10" x14ac:dyDescent="0.3">
      <c r="A1072" s="66">
        <v>44971</v>
      </c>
      <c r="B1072" s="38">
        <v>117.55908599999999</v>
      </c>
      <c r="C1072" s="40">
        <v>0.81415999999998701</v>
      </c>
      <c r="D1072" s="39">
        <v>6.9738362761905997E-3</v>
      </c>
      <c r="E1072" s="38">
        <v>115.4631435</v>
      </c>
      <c r="F1072" s="38">
        <v>115.2675222</v>
      </c>
      <c r="G1072" s="38">
        <v>117.70813080000001</v>
      </c>
      <c r="H1072" s="3">
        <v>4845860</v>
      </c>
      <c r="I1072" s="38">
        <v>566914264.69835997</v>
      </c>
      <c r="J1072" s="78">
        <v>16307205959.4631</v>
      </c>
    </row>
    <row r="1073" spans="1:10" x14ac:dyDescent="0.3">
      <c r="A1073" s="66">
        <v>44972</v>
      </c>
      <c r="B1073" s="38">
        <v>119.2626392</v>
      </c>
      <c r="C1073" s="40">
        <v>1.70355320000002</v>
      </c>
      <c r="D1073" s="39">
        <v>1.4491038149105901E-2</v>
      </c>
      <c r="E1073" s="38">
        <v>116.848946</v>
      </c>
      <c r="F1073" s="38">
        <v>116.848946</v>
      </c>
      <c r="G1073" s="38">
        <v>119.28135</v>
      </c>
      <c r="H1073" s="3">
        <v>5689700</v>
      </c>
      <c r="I1073" s="38">
        <v>674412351.18429995</v>
      </c>
      <c r="J1073" s="78">
        <v>17051816689.548201</v>
      </c>
    </row>
    <row r="1074" spans="1:10" x14ac:dyDescent="0.3">
      <c r="A1074" s="66">
        <v>44973</v>
      </c>
      <c r="B1074" s="38">
        <v>116.5913244</v>
      </c>
      <c r="C1074" s="40">
        <v>-2.6713148000000202</v>
      </c>
      <c r="D1074" s="39">
        <v>-2.2398588677215999E-2</v>
      </c>
      <c r="E1074" s="38">
        <v>117.5755734</v>
      </c>
      <c r="F1074" s="38">
        <v>116.33832553800001</v>
      </c>
      <c r="G1074" s="38">
        <v>119.2441098</v>
      </c>
      <c r="H1074" s="3">
        <v>4722184</v>
      </c>
      <c r="I1074" s="38">
        <v>555230173.00230002</v>
      </c>
      <c r="J1074" s="78">
        <v>16530123663.7644</v>
      </c>
    </row>
    <row r="1075" spans="1:10" x14ac:dyDescent="0.3">
      <c r="A1075" s="66">
        <v>44974</v>
      </c>
      <c r="B1075" s="38">
        <v>116.73788399999999</v>
      </c>
      <c r="C1075" s="40">
        <v>0.146559600000018</v>
      </c>
      <c r="D1075" s="39">
        <v>1.25703692581107E-3</v>
      </c>
      <c r="E1075" s="38">
        <v>115.68122099999999</v>
      </c>
      <c r="F1075" s="38">
        <v>115.4240685</v>
      </c>
      <c r="G1075" s="38">
        <v>116.784639</v>
      </c>
      <c r="H1075" s="3">
        <v>5161724</v>
      </c>
      <c r="I1075" s="38">
        <v>600394706.58060002</v>
      </c>
      <c r="J1075" s="78">
        <v>17090311963.174601</v>
      </c>
    </row>
    <row r="1076" spans="1:10" x14ac:dyDescent="0.3">
      <c r="A1076" s="66">
        <v>44978</v>
      </c>
      <c r="B1076" s="38">
        <v>113.75165200000001</v>
      </c>
      <c r="C1076" s="40">
        <v>-2.9862320000000202</v>
      </c>
      <c r="D1076" s="39">
        <v>-2.55806589744253E-2</v>
      </c>
      <c r="E1076" s="38">
        <v>115.79936960000001</v>
      </c>
      <c r="F1076" s="38">
        <v>113.6389336</v>
      </c>
      <c r="G1076" s="38">
        <v>116.47568</v>
      </c>
      <c r="H1076" s="3">
        <v>5110256</v>
      </c>
      <c r="I1076" s="38">
        <v>584769536.74927998</v>
      </c>
      <c r="J1076" s="78">
        <v>16582669061.528099</v>
      </c>
    </row>
    <row r="1077" spans="1:10" x14ac:dyDescent="0.3">
      <c r="A1077" s="66">
        <v>44979</v>
      </c>
      <c r="B1077" s="38">
        <v>113.102869</v>
      </c>
      <c r="C1077" s="40">
        <v>-0.648782999999995</v>
      </c>
      <c r="D1077" s="39">
        <v>-5.7035039807597204E-3</v>
      </c>
      <c r="E1077" s="38">
        <v>114.234841</v>
      </c>
      <c r="F1077" s="38">
        <v>112.855250125</v>
      </c>
      <c r="G1077" s="38">
        <v>114.51311745</v>
      </c>
      <c r="H1077" s="3">
        <v>5021991</v>
      </c>
      <c r="I1077" s="38">
        <v>570240141.32462001</v>
      </c>
      <c r="J1077" s="78">
        <v>16082868013.968599</v>
      </c>
    </row>
    <row r="1078" spans="1:10" x14ac:dyDescent="0.3">
      <c r="A1078" s="66">
        <v>44980</v>
      </c>
      <c r="B1078" s="38">
        <v>113.2230464</v>
      </c>
      <c r="C1078" s="40">
        <v>0.120177400000003</v>
      </c>
      <c r="D1078" s="39">
        <v>1.06254952736878E-3</v>
      </c>
      <c r="E1078" s="38">
        <v>113.9781184</v>
      </c>
      <c r="F1078" s="38">
        <v>111.89223200000001</v>
      </c>
      <c r="G1078" s="38">
        <v>113.9781184</v>
      </c>
      <c r="H1078" s="3">
        <v>4101920</v>
      </c>
      <c r="I1078" s="38">
        <v>463117705.68720001</v>
      </c>
      <c r="J1078" s="78">
        <v>16555021900.813</v>
      </c>
    </row>
    <row r="1079" spans="1:10" x14ac:dyDescent="0.3">
      <c r="A1079" s="66">
        <v>44981</v>
      </c>
      <c r="B1079" s="38">
        <v>111.9290692</v>
      </c>
      <c r="C1079" s="40">
        <v>-1.2939771999999901</v>
      </c>
      <c r="D1079" s="39">
        <v>-1.14285672497149E-2</v>
      </c>
      <c r="E1079" s="38">
        <v>111.8626931</v>
      </c>
      <c r="F1079" s="38">
        <v>111.26530820000001</v>
      </c>
      <c r="G1079" s="38">
        <v>112.59283019999999</v>
      </c>
      <c r="H1079" s="3">
        <v>4693002</v>
      </c>
      <c r="I1079" s="38">
        <v>525386625.80124998</v>
      </c>
      <c r="J1079" s="78">
        <v>16106636192.693399</v>
      </c>
    </row>
    <row r="1080" spans="1:10" x14ac:dyDescent="0.3">
      <c r="A1080" s="66">
        <v>44984</v>
      </c>
      <c r="B1080" s="38">
        <v>111.74652810000001</v>
      </c>
      <c r="C1080" s="40">
        <v>-0.182541100000009</v>
      </c>
      <c r="D1080" s="39">
        <v>-1.63086409370416E-3</v>
      </c>
      <c r="E1080" s="38">
        <v>112.4347502</v>
      </c>
      <c r="F1080" s="38">
        <v>111.54854640000001</v>
      </c>
      <c r="G1080" s="38">
        <v>112.9627014</v>
      </c>
      <c r="H1080" s="3">
        <v>4240017</v>
      </c>
      <c r="I1080" s="38">
        <v>474995700.68145001</v>
      </c>
      <c r="J1080" s="78">
        <v>16488888325.2404</v>
      </c>
    </row>
    <row r="1081" spans="1:10" x14ac:dyDescent="0.3">
      <c r="A1081" s="66">
        <v>44985</v>
      </c>
      <c r="B1081" s="38">
        <v>112.32069660000001</v>
      </c>
      <c r="C1081" s="40">
        <v>0.57416849999999897</v>
      </c>
      <c r="D1081" s="39">
        <v>5.1381327882167897E-3</v>
      </c>
      <c r="E1081" s="38">
        <v>112.2734196</v>
      </c>
      <c r="F1081" s="38">
        <v>111.42716129999999</v>
      </c>
      <c r="G1081" s="38">
        <v>113.84301600000001</v>
      </c>
      <c r="H1081" s="3">
        <v>8414063</v>
      </c>
      <c r="I1081" s="38">
        <v>947151342.93654001</v>
      </c>
      <c r="J1081" s="78">
        <v>17484486501.085201</v>
      </c>
    </row>
    <row r="1082" spans="1:10" x14ac:dyDescent="0.3">
      <c r="A1082" s="66">
        <v>44986</v>
      </c>
      <c r="B1082" s="38">
        <v>111.186537</v>
      </c>
      <c r="C1082" s="40">
        <v>-1.1341596</v>
      </c>
      <c r="D1082" s="39">
        <v>-1.0097512162331099E-2</v>
      </c>
      <c r="E1082" s="38">
        <v>110.5958175</v>
      </c>
      <c r="F1082" s="38">
        <v>110.4832995</v>
      </c>
      <c r="G1082" s="38">
        <v>112.3210935</v>
      </c>
      <c r="H1082" s="3">
        <v>4120488</v>
      </c>
      <c r="I1082" s="38">
        <v>458462636.037</v>
      </c>
      <c r="J1082" s="78">
        <v>16880125649.749399</v>
      </c>
    </row>
    <row r="1083" spans="1:10" x14ac:dyDescent="0.3">
      <c r="A1083" s="66">
        <v>44987</v>
      </c>
      <c r="B1083" s="38">
        <v>112.85362499999999</v>
      </c>
      <c r="C1083" s="40">
        <v>1.6670879999999899</v>
      </c>
      <c r="D1083" s="39">
        <v>1.4993613840136E-2</v>
      </c>
      <c r="E1083" s="38">
        <v>110.93781250000001</v>
      </c>
      <c r="F1083" s="38">
        <v>110.93781250000001</v>
      </c>
      <c r="G1083" s="38">
        <v>113.21225</v>
      </c>
      <c r="H1083" s="3">
        <v>4443207</v>
      </c>
      <c r="I1083" s="38">
        <v>499598755.71875</v>
      </c>
      <c r="J1083" s="78">
        <v>17489540185.8377</v>
      </c>
    </row>
    <row r="1084" spans="1:10" x14ac:dyDescent="0.3">
      <c r="A1084" s="66">
        <v>44988</v>
      </c>
      <c r="B1084" s="38">
        <v>113.7513264</v>
      </c>
      <c r="C1084" s="40">
        <v>0.89770140000000298</v>
      </c>
      <c r="D1084" s="39">
        <v>7.9545641533446797E-3</v>
      </c>
      <c r="E1084" s="38">
        <v>112.9894728</v>
      </c>
      <c r="F1084" s="38">
        <v>111.94545119999999</v>
      </c>
      <c r="G1084" s="38">
        <v>113.84538240000001</v>
      </c>
      <c r="H1084" s="3">
        <v>3871822</v>
      </c>
      <c r="I1084" s="38">
        <v>438851349.37632</v>
      </c>
      <c r="J1084" s="78">
        <v>17869274572.890499</v>
      </c>
    </row>
    <row r="1085" spans="1:10" x14ac:dyDescent="0.3">
      <c r="A1085" s="66">
        <v>44991</v>
      </c>
      <c r="B1085" s="38">
        <v>112.539205</v>
      </c>
      <c r="C1085" s="40">
        <v>-1.2121214</v>
      </c>
      <c r="D1085" s="39">
        <v>-1.06558880530118E-2</v>
      </c>
      <c r="E1085" s="38">
        <v>113.43824499999999</v>
      </c>
      <c r="F1085" s="38">
        <v>112.3378575</v>
      </c>
      <c r="G1085" s="38">
        <v>114.243635</v>
      </c>
      <c r="H1085" s="3">
        <v>5183814</v>
      </c>
      <c r="I1085" s="38">
        <v>586241323.50950003</v>
      </c>
      <c r="J1085" s="78">
        <v>17205899143.352798</v>
      </c>
    </row>
    <row r="1086" spans="1:10" x14ac:dyDescent="0.3">
      <c r="A1086" s="66">
        <v>44992</v>
      </c>
      <c r="B1086" s="38">
        <v>113.3880626</v>
      </c>
      <c r="C1086" s="40">
        <v>0.84885760000000199</v>
      </c>
      <c r="D1086" s="39">
        <v>7.5427723165451804E-3</v>
      </c>
      <c r="E1086" s="38">
        <v>113.96642799999999</v>
      </c>
      <c r="F1086" s="38">
        <v>113.04673219999999</v>
      </c>
      <c r="G1086" s="38">
        <v>114.7439028</v>
      </c>
      <c r="H1086" s="3">
        <v>5345746</v>
      </c>
      <c r="I1086" s="38">
        <v>607450507.55882001</v>
      </c>
      <c r="J1086" s="78">
        <v>16812305193.219101</v>
      </c>
    </row>
    <row r="1087" spans="1:10" x14ac:dyDescent="0.3">
      <c r="A1087" s="66">
        <v>44993</v>
      </c>
      <c r="B1087" s="38">
        <v>113.6764226</v>
      </c>
      <c r="C1087" s="40">
        <v>0.28835999999999701</v>
      </c>
      <c r="D1087" s="39">
        <v>2.5431248527214702E-3</v>
      </c>
      <c r="E1087" s="38">
        <v>113.1168607</v>
      </c>
      <c r="F1087" s="38">
        <v>112.6047193</v>
      </c>
      <c r="G1087" s="38">
        <v>113.8471364</v>
      </c>
      <c r="H1087" s="3">
        <v>4175226</v>
      </c>
      <c r="I1087" s="38">
        <v>473113201.78891999</v>
      </c>
      <c r="J1087" s="78">
        <v>17290206002.747501</v>
      </c>
    </row>
    <row r="1088" spans="1:10" x14ac:dyDescent="0.3">
      <c r="A1088" s="66">
        <v>44994</v>
      </c>
      <c r="B1088" s="38">
        <v>111.40836659999999</v>
      </c>
      <c r="C1088" s="40">
        <v>-2.2680559999999899</v>
      </c>
      <c r="D1088" s="39">
        <v>-1.9951859392872799E-2</v>
      </c>
      <c r="E1088" s="38">
        <v>113.4972144</v>
      </c>
      <c r="F1088" s="38">
        <v>111.105909</v>
      </c>
      <c r="G1088" s="38">
        <v>115.1796348</v>
      </c>
      <c r="H1088" s="3">
        <v>5635879</v>
      </c>
      <c r="I1088" s="38">
        <v>637127572.39649999</v>
      </c>
      <c r="J1088" s="78">
        <v>16594193174.6189</v>
      </c>
    </row>
    <row r="1089" spans="1:10" x14ac:dyDescent="0.3">
      <c r="A1089" s="66">
        <v>44995</v>
      </c>
      <c r="B1089" s="38">
        <v>110.39125420000001</v>
      </c>
      <c r="C1089" s="40">
        <v>-1.01711240000002</v>
      </c>
      <c r="D1089" s="39">
        <v>-9.1295872207861305E-3</v>
      </c>
      <c r="E1089" s="38">
        <v>111.6502914</v>
      </c>
      <c r="F1089" s="38">
        <v>109.59261119999999</v>
      </c>
      <c r="G1089" s="38">
        <v>111.8006242</v>
      </c>
      <c r="H1089" s="3">
        <v>5979635</v>
      </c>
      <c r="I1089" s="38">
        <v>661547673.90012002</v>
      </c>
      <c r="J1089" s="78">
        <v>15834328268.257401</v>
      </c>
    </row>
    <row r="1090" spans="1:10" x14ac:dyDescent="0.3">
      <c r="A1090" s="66">
        <v>44998</v>
      </c>
      <c r="B1090" s="38">
        <v>108.919363</v>
      </c>
      <c r="C1090" s="40">
        <v>-1.47189119999999</v>
      </c>
      <c r="D1090" s="39">
        <v>-1.3333404087730601E-2</v>
      </c>
      <c r="E1090" s="38">
        <v>107.950031</v>
      </c>
      <c r="F1090" s="38">
        <v>107.92206950000001</v>
      </c>
      <c r="G1090" s="38">
        <v>110.2521945</v>
      </c>
      <c r="H1090" s="3">
        <v>6038216</v>
      </c>
      <c r="I1090" s="38">
        <v>659490733.14215004</v>
      </c>
      <c r="J1090" s="78">
        <v>15047937758.7684</v>
      </c>
    </row>
    <row r="1091" spans="1:10" x14ac:dyDescent="0.3">
      <c r="A1091" s="66">
        <v>44999</v>
      </c>
      <c r="B1091" s="38">
        <v>110.88301</v>
      </c>
      <c r="C1091" s="40">
        <v>1.9636469999999899</v>
      </c>
      <c r="D1091" s="39">
        <v>1.80284473386059E-2</v>
      </c>
      <c r="E1091" s="38">
        <v>110.88301</v>
      </c>
      <c r="F1091" s="38">
        <v>109.2337417</v>
      </c>
      <c r="G1091" s="38">
        <v>111.3395871</v>
      </c>
      <c r="H1091" s="3">
        <v>6050822</v>
      </c>
      <c r="I1091" s="38">
        <v>669472789.48607004</v>
      </c>
      <c r="J1091" s="78">
        <v>15713212850.9021</v>
      </c>
    </row>
    <row r="1092" spans="1:10" x14ac:dyDescent="0.3">
      <c r="A1092" s="66">
        <v>45000</v>
      </c>
      <c r="B1092" s="38">
        <v>111.7450971</v>
      </c>
      <c r="C1092" s="40">
        <v>0.862087099999997</v>
      </c>
      <c r="D1092" s="39">
        <v>7.7747447512472503E-3</v>
      </c>
      <c r="E1092" s="38">
        <v>109.9956816</v>
      </c>
      <c r="F1092" s="38">
        <v>109.5134103</v>
      </c>
      <c r="G1092" s="38">
        <v>112.17535875</v>
      </c>
      <c r="H1092" s="3">
        <v>6599249</v>
      </c>
      <c r="I1092" s="38">
        <v>733056229.44225001</v>
      </c>
      <c r="J1092" s="78">
        <v>15213547048.333401</v>
      </c>
    </row>
    <row r="1093" spans="1:10" x14ac:dyDescent="0.3">
      <c r="A1093" s="66">
        <v>45001</v>
      </c>
      <c r="B1093" s="38">
        <v>113.76691750000001</v>
      </c>
      <c r="C1093" s="40">
        <v>2.02182040000001</v>
      </c>
      <c r="D1093" s="39">
        <v>1.8093146388254499E-2</v>
      </c>
      <c r="E1093" s="38">
        <v>110.19313699999999</v>
      </c>
      <c r="F1093" s="38">
        <v>109.957493795</v>
      </c>
      <c r="G1093" s="38">
        <v>113.9177895</v>
      </c>
      <c r="H1093" s="3">
        <v>5661422</v>
      </c>
      <c r="I1093" s="38">
        <v>640141077.5316</v>
      </c>
      <c r="J1093" s="78">
        <v>15810571572.784401</v>
      </c>
    </row>
    <row r="1094" spans="1:10" x14ac:dyDescent="0.3">
      <c r="A1094" s="66">
        <v>45002</v>
      </c>
      <c r="B1094" s="38">
        <v>112.8728484</v>
      </c>
      <c r="C1094" s="40">
        <v>-0.89406910000001005</v>
      </c>
      <c r="D1094" s="39">
        <v>-7.85877933275295E-3</v>
      </c>
      <c r="E1094" s="38">
        <v>113.6041452</v>
      </c>
      <c r="F1094" s="38">
        <v>111.2602452</v>
      </c>
      <c r="G1094" s="38">
        <v>114.12917880000001</v>
      </c>
      <c r="H1094" s="3">
        <v>12868912</v>
      </c>
      <c r="I1094" s="38">
        <v>1451010625.6120801</v>
      </c>
      <c r="J1094" s="78">
        <v>14269186080.236401</v>
      </c>
    </row>
    <row r="1095" spans="1:10" x14ac:dyDescent="0.3">
      <c r="A1095" s="66">
        <v>45005</v>
      </c>
      <c r="B1095" s="38">
        <v>113.06990399999999</v>
      </c>
      <c r="C1095" s="40">
        <v>0.197055599999999</v>
      </c>
      <c r="D1095" s="39">
        <v>1.7458193249599899E-3</v>
      </c>
      <c r="E1095" s="38">
        <v>112.8739908</v>
      </c>
      <c r="F1095" s="38">
        <v>111.7731452</v>
      </c>
      <c r="G1095" s="38">
        <v>114.4506256</v>
      </c>
      <c r="H1095" s="3">
        <v>7594101</v>
      </c>
      <c r="I1095" s="38">
        <v>857857516.15175998</v>
      </c>
      <c r="J1095" s="78">
        <v>15056425157.6618</v>
      </c>
    </row>
    <row r="1096" spans="1:10" x14ac:dyDescent="0.3">
      <c r="A1096" s="66">
        <v>45006</v>
      </c>
      <c r="B1096" s="38">
        <v>116.6615436</v>
      </c>
      <c r="C1096" s="40">
        <v>3.5916396000000099</v>
      </c>
      <c r="D1096" s="39">
        <v>3.1764770933209702E-2</v>
      </c>
      <c r="E1096" s="38">
        <v>114.70186</v>
      </c>
      <c r="F1096" s="38">
        <v>114.2096172</v>
      </c>
      <c r="G1096" s="38">
        <v>117.0794856</v>
      </c>
      <c r="H1096" s="3">
        <v>15078777</v>
      </c>
      <c r="I1096" s="38">
        <v>1749267062.1470799</v>
      </c>
      <c r="J1096" s="78">
        <v>16738553849.2563</v>
      </c>
    </row>
    <row r="1097" spans="1:10" x14ac:dyDescent="0.3">
      <c r="A1097" s="66">
        <v>45007</v>
      </c>
      <c r="B1097" s="38">
        <v>110.086985</v>
      </c>
      <c r="C1097" s="40">
        <v>-6.5745585999999996</v>
      </c>
      <c r="D1097" s="39">
        <v>-5.6355834125959597E-2</v>
      </c>
      <c r="E1097" s="38">
        <v>113.9193018</v>
      </c>
      <c r="F1097" s="38">
        <v>109.9303759</v>
      </c>
      <c r="G1097" s="38">
        <v>115.3932698</v>
      </c>
      <c r="H1097" s="3">
        <v>17625504</v>
      </c>
      <c r="I1097" s="38">
        <v>1989931069.5625999</v>
      </c>
      <c r="J1097" s="78">
        <v>14612913543.201099</v>
      </c>
    </row>
    <row r="1098" spans="1:10" x14ac:dyDescent="0.3">
      <c r="A1098" s="66">
        <v>45008</v>
      </c>
      <c r="B1098" s="38">
        <v>111.6988592</v>
      </c>
      <c r="C1098" s="40">
        <v>1.6118741999999899</v>
      </c>
      <c r="D1098" s="39">
        <v>1.46418234635092E-2</v>
      </c>
      <c r="E1098" s="38">
        <v>111.2371792</v>
      </c>
      <c r="F1098" s="38">
        <v>110.3092024</v>
      </c>
      <c r="G1098" s="38">
        <v>113.8225872</v>
      </c>
      <c r="H1098" s="3">
        <v>7628073</v>
      </c>
      <c r="I1098" s="38">
        <v>854421313.59184003</v>
      </c>
      <c r="J1098" s="78">
        <v>15501121756.7495</v>
      </c>
    </row>
    <row r="1099" spans="1:10" x14ac:dyDescent="0.3">
      <c r="A1099" s="66">
        <v>45009</v>
      </c>
      <c r="B1099" s="38">
        <v>112.1939095</v>
      </c>
      <c r="C1099" s="40">
        <v>0.495050300000003</v>
      </c>
      <c r="D1099" s="39">
        <v>4.4320085589558298E-3</v>
      </c>
      <c r="E1099" s="38">
        <v>111.74777349999999</v>
      </c>
      <c r="F1099" s="38">
        <v>110.89732675</v>
      </c>
      <c r="G1099" s="38">
        <v>112.46344999999999</v>
      </c>
      <c r="H1099" s="3">
        <v>6163391</v>
      </c>
      <c r="I1099" s="38">
        <v>688318640.22354996</v>
      </c>
      <c r="J1099" s="78">
        <v>14915040414.544701</v>
      </c>
    </row>
    <row r="1100" spans="1:10" x14ac:dyDescent="0.3">
      <c r="A1100" s="66">
        <v>45012</v>
      </c>
      <c r="B1100" s="38">
        <v>109.1238687</v>
      </c>
      <c r="C1100" s="40">
        <v>-3.0700407999999899</v>
      </c>
      <c r="D1100" s="39">
        <v>-2.7363702839858599E-2</v>
      </c>
      <c r="E1100" s="38">
        <v>112.0971954</v>
      </c>
      <c r="F1100" s="38">
        <v>108.9386147</v>
      </c>
      <c r="G1100" s="38">
        <v>112.1435089</v>
      </c>
      <c r="H1100" s="3">
        <v>6564242</v>
      </c>
      <c r="I1100" s="38">
        <v>719842857.20500004</v>
      </c>
      <c r="J1100" s="78">
        <v>14144167562.6996</v>
      </c>
    </row>
    <row r="1101" spans="1:10" x14ac:dyDescent="0.3">
      <c r="A1101" s="66">
        <v>45013</v>
      </c>
      <c r="B1101" s="38">
        <v>108.7056075</v>
      </c>
      <c r="C1101" s="40">
        <v>-0.418261200000003</v>
      </c>
      <c r="D1101" s="39">
        <v>-3.83290296598514E-3</v>
      </c>
      <c r="E1101" s="38">
        <v>108.7793875</v>
      </c>
      <c r="F1101" s="38">
        <v>107.76491249999999</v>
      </c>
      <c r="G1101" s="38">
        <v>109.23129</v>
      </c>
      <c r="H1101" s="3">
        <v>4461446</v>
      </c>
      <c r="I1101" s="38">
        <v>483831692.34925002</v>
      </c>
      <c r="J1101" s="78">
        <v>14566613748.013</v>
      </c>
    </row>
    <row r="1102" spans="1:10" x14ac:dyDescent="0.3">
      <c r="A1102" s="66">
        <v>45014</v>
      </c>
      <c r="B1102" s="38">
        <v>111.1219025</v>
      </c>
      <c r="C1102" s="40">
        <v>2.4162949999999901</v>
      </c>
      <c r="D1102" s="39">
        <v>2.2227878170866099E-2</v>
      </c>
      <c r="E1102" s="38">
        <v>109.41574</v>
      </c>
      <c r="F1102" s="38">
        <v>109.27740249999999</v>
      </c>
      <c r="G1102" s="38">
        <v>111.1956825</v>
      </c>
      <c r="H1102" s="3">
        <v>5644018</v>
      </c>
      <c r="I1102" s="38">
        <v>623779937.94200003</v>
      </c>
      <c r="J1102" s="78">
        <v>15190393685.955</v>
      </c>
    </row>
    <row r="1103" spans="1:10" x14ac:dyDescent="0.3">
      <c r="A1103" s="66">
        <v>45015</v>
      </c>
      <c r="B1103" s="38">
        <v>110.17373499999999</v>
      </c>
      <c r="C1103" s="40">
        <v>-0.94816749999999705</v>
      </c>
      <c r="D1103" s="39">
        <v>-8.5326787849046796E-3</v>
      </c>
      <c r="E1103" s="38">
        <v>111.0268705</v>
      </c>
      <c r="F1103" s="38">
        <v>109.47196225</v>
      </c>
      <c r="G1103" s="38">
        <v>111.402984</v>
      </c>
      <c r="H1103" s="3">
        <v>4578912</v>
      </c>
      <c r="I1103" s="38">
        <v>505111115.7281</v>
      </c>
      <c r="J1103" s="78">
        <v>14604574596.183901</v>
      </c>
    </row>
    <row r="1104" spans="1:10" x14ac:dyDescent="0.3">
      <c r="A1104" s="66">
        <v>45016</v>
      </c>
      <c r="B1104" s="38">
        <v>113.1464376</v>
      </c>
      <c r="C1104" s="40">
        <v>2.9727026000000101</v>
      </c>
      <c r="D1104" s="39">
        <v>2.6981953548184699E-2</v>
      </c>
      <c r="E1104" s="38">
        <v>111.5595828</v>
      </c>
      <c r="F1104" s="38">
        <v>111.264354</v>
      </c>
      <c r="G1104" s="38">
        <v>113.2110189</v>
      </c>
      <c r="H1104" s="3">
        <v>5659422</v>
      </c>
      <c r="I1104" s="38">
        <v>637268670.74321997</v>
      </c>
      <c r="J1104" s="78">
        <v>15325266138.114799</v>
      </c>
    </row>
    <row r="1105" spans="1:10" x14ac:dyDescent="0.3">
      <c r="A1105" s="66">
        <v>45019</v>
      </c>
      <c r="B1105" s="38">
        <v>111.67480949999999</v>
      </c>
      <c r="C1105" s="40">
        <v>-1.47162809999999</v>
      </c>
      <c r="D1105" s="39">
        <v>-1.30064024216348E-2</v>
      </c>
      <c r="E1105" s="38">
        <v>112.43662500000001</v>
      </c>
      <c r="F1105" s="38">
        <v>110.894637</v>
      </c>
      <c r="G1105" s="38">
        <v>112.7578725</v>
      </c>
      <c r="H1105" s="3">
        <v>4838399</v>
      </c>
      <c r="I1105" s="38">
        <v>540187694.17200005</v>
      </c>
      <c r="J1105" s="78">
        <v>14706341668.674601</v>
      </c>
    </row>
    <row r="1106" spans="1:10" x14ac:dyDescent="0.3">
      <c r="A1106" s="66">
        <v>45020</v>
      </c>
      <c r="B1106" s="38">
        <v>112.9388652</v>
      </c>
      <c r="C1106" s="40">
        <v>1.2640556999999899</v>
      </c>
      <c r="D1106" s="39">
        <v>1.13190763938575E-2</v>
      </c>
      <c r="E1106" s="38">
        <v>110.82965040000001</v>
      </c>
      <c r="F1106" s="38">
        <v>110.8113888</v>
      </c>
      <c r="G1106" s="38">
        <v>113.17170059999999</v>
      </c>
      <c r="H1106" s="3">
        <v>5895258</v>
      </c>
      <c r="I1106" s="38">
        <v>663097392.22607994</v>
      </c>
      <c r="J1106" s="78">
        <v>15293011267.9503</v>
      </c>
    </row>
    <row r="1107" spans="1:10" x14ac:dyDescent="0.3">
      <c r="A1107" s="66">
        <v>45021</v>
      </c>
      <c r="B1107" s="38">
        <v>110.887062</v>
      </c>
      <c r="C1107" s="40">
        <v>-2.0518031999999899</v>
      </c>
      <c r="D1107" s="39">
        <v>-1.8167379284062399E-2</v>
      </c>
      <c r="E1107" s="38">
        <v>112.81314</v>
      </c>
      <c r="F1107" s="38">
        <v>110.5752208</v>
      </c>
      <c r="G1107" s="38">
        <v>113.1158094</v>
      </c>
      <c r="H1107" s="3">
        <v>4331407</v>
      </c>
      <c r="I1107" s="38">
        <v>481618336.23398</v>
      </c>
      <c r="J1107" s="78">
        <v>14880063087.8894</v>
      </c>
    </row>
    <row r="1108" spans="1:10" x14ac:dyDescent="0.3">
      <c r="A1108" s="66">
        <v>45022</v>
      </c>
      <c r="B1108" s="38">
        <v>110.091465</v>
      </c>
      <c r="C1108" s="40">
        <v>-0.795597000000001</v>
      </c>
      <c r="D1108" s="39">
        <v>-7.1748406500300402E-3</v>
      </c>
      <c r="E1108" s="38">
        <v>109.4412825</v>
      </c>
      <c r="F1108" s="38">
        <v>107.9211375</v>
      </c>
      <c r="G1108" s="38">
        <v>110.3387175</v>
      </c>
      <c r="H1108" s="3">
        <v>4256901</v>
      </c>
      <c r="I1108" s="38">
        <v>466426938.33450001</v>
      </c>
      <c r="J1108" s="78">
        <v>14390436243.085501</v>
      </c>
    </row>
    <row r="1109" spans="1:10" x14ac:dyDescent="0.3">
      <c r="A1109" s="66">
        <v>45026</v>
      </c>
      <c r="B1109" s="38">
        <v>112.266919</v>
      </c>
      <c r="C1109" s="40">
        <v>2.1754540000000002</v>
      </c>
      <c r="D1109" s="39">
        <v>1.9760423753103901E-2</v>
      </c>
      <c r="E1109" s="38">
        <v>109.86337</v>
      </c>
      <c r="F1109" s="38">
        <v>109.706817</v>
      </c>
      <c r="G1109" s="38">
        <v>112.266919</v>
      </c>
      <c r="H1109" s="3">
        <v>3731236</v>
      </c>
      <c r="I1109" s="38">
        <v>416476745.04640001</v>
      </c>
      <c r="J1109" s="78">
        <v>14887842004.404699</v>
      </c>
    </row>
    <row r="1110" spans="1:10" x14ac:dyDescent="0.3">
      <c r="A1110" s="66">
        <v>45027</v>
      </c>
      <c r="B1110" s="38">
        <v>113.015547</v>
      </c>
      <c r="C1110" s="40">
        <v>0.74862799999999696</v>
      </c>
      <c r="D1110" s="39">
        <v>6.6682866749019501E-3</v>
      </c>
      <c r="E1110" s="38">
        <v>111.8606436</v>
      </c>
      <c r="F1110" s="38">
        <v>111.8606436</v>
      </c>
      <c r="G1110" s="38">
        <v>113.7304872</v>
      </c>
      <c r="H1110" s="3">
        <v>4470956</v>
      </c>
      <c r="I1110" s="38">
        <v>504976636.30778998</v>
      </c>
      <c r="J1110" s="78">
        <v>15323140500.806999</v>
      </c>
    </row>
    <row r="1111" spans="1:10" x14ac:dyDescent="0.3">
      <c r="A1111" s="66">
        <v>45028</v>
      </c>
      <c r="B1111" s="38">
        <v>112.53060000000001</v>
      </c>
      <c r="C1111" s="40">
        <v>-0.48494699999999102</v>
      </c>
      <c r="D1111" s="39">
        <v>-4.2909760017353299E-3</v>
      </c>
      <c r="E1111" s="38">
        <v>113.5316</v>
      </c>
      <c r="F1111" s="38">
        <v>112.13111000000001</v>
      </c>
      <c r="G1111" s="38">
        <v>113.624875</v>
      </c>
      <c r="H1111" s="3">
        <v>4525132</v>
      </c>
      <c r="I1111" s="38">
        <v>510309145.70999998</v>
      </c>
      <c r="J1111" s="78">
        <v>15723280982.3375</v>
      </c>
    </row>
    <row r="1112" spans="1:10" x14ac:dyDescent="0.3">
      <c r="A1112" s="66">
        <v>45029</v>
      </c>
      <c r="B1112" s="38">
        <v>114.47857209999999</v>
      </c>
      <c r="C1112" s="40">
        <v>1.9479721000000001</v>
      </c>
      <c r="D1112" s="39">
        <v>1.7310599072607801E-2</v>
      </c>
      <c r="E1112" s="38">
        <v>112.8577808</v>
      </c>
      <c r="F1112" s="38">
        <v>112.6947962</v>
      </c>
      <c r="G1112" s="38">
        <v>114.697152558</v>
      </c>
      <c r="H1112" s="3">
        <v>5355297</v>
      </c>
      <c r="I1112" s="38">
        <v>610748439.31231999</v>
      </c>
      <c r="J1112" s="78">
        <v>16255758583.3531</v>
      </c>
    </row>
    <row r="1113" spans="1:10" x14ac:dyDescent="0.3">
      <c r="A1113" s="66">
        <v>45030</v>
      </c>
      <c r="B1113" s="38">
        <v>114.4998855</v>
      </c>
      <c r="C1113" s="40">
        <v>2.13133999999826E-2</v>
      </c>
      <c r="D1113" s="39">
        <v>1.8617807340717699E-4</v>
      </c>
      <c r="E1113" s="38">
        <v>115.45443</v>
      </c>
      <c r="F1113" s="38">
        <v>114.0817041</v>
      </c>
      <c r="G1113" s="38">
        <v>115.89988409999999</v>
      </c>
      <c r="H1113" s="3">
        <v>4828882</v>
      </c>
      <c r="I1113" s="38">
        <v>553961163.31101</v>
      </c>
      <c r="J1113" s="78">
        <v>15766786703.0352</v>
      </c>
    </row>
    <row r="1114" spans="1:10" x14ac:dyDescent="0.3">
      <c r="A1114" s="66">
        <v>45033</v>
      </c>
      <c r="B1114" s="38">
        <v>115.4953975</v>
      </c>
      <c r="C1114" s="40">
        <v>0.99551200000000495</v>
      </c>
      <c r="D1114" s="39">
        <v>8.6944366420349407E-3</v>
      </c>
      <c r="E1114" s="38">
        <v>115.3489575</v>
      </c>
      <c r="F1114" s="38">
        <v>114.5252325</v>
      </c>
      <c r="G1114" s="38">
        <v>115.76082</v>
      </c>
      <c r="H1114" s="3">
        <v>3917912</v>
      </c>
      <c r="I1114" s="38">
        <v>451316055.44550002</v>
      </c>
      <c r="J1114" s="78">
        <v>16324938612.0163</v>
      </c>
    </row>
    <row r="1115" spans="1:10" x14ac:dyDescent="0.3">
      <c r="A1115" s="66">
        <v>45034</v>
      </c>
      <c r="B1115" s="38">
        <v>115.0391529</v>
      </c>
      <c r="C1115" s="40">
        <v>-0.456244600000005</v>
      </c>
      <c r="D1115" s="39">
        <v>-3.9503271115197899E-3</v>
      </c>
      <c r="E1115" s="38">
        <v>115.96887270000001</v>
      </c>
      <c r="F1115" s="38">
        <v>113.94992234999999</v>
      </c>
      <c r="G1115" s="38">
        <v>116.01444720000001</v>
      </c>
      <c r="H1115" s="3">
        <v>3857914</v>
      </c>
      <c r="I1115" s="38">
        <v>443626651.12397999</v>
      </c>
      <c r="J1115" s="78">
        <v>16701499686.3239</v>
      </c>
    </row>
    <row r="1116" spans="1:10" x14ac:dyDescent="0.3">
      <c r="A1116" s="66">
        <v>45035</v>
      </c>
      <c r="B1116" s="38">
        <v>114.7253997</v>
      </c>
      <c r="C1116" s="40">
        <v>-0.31375319999999401</v>
      </c>
      <c r="D1116" s="39">
        <v>-2.7273601386193199E-3</v>
      </c>
      <c r="E1116" s="38">
        <v>115.02666000000001</v>
      </c>
      <c r="F1116" s="38">
        <v>114.0407172</v>
      </c>
      <c r="G1116" s="38">
        <v>115.09512825</v>
      </c>
      <c r="H1116" s="3">
        <v>3547598</v>
      </c>
      <c r="I1116" s="38">
        <v>407012193.34166998</v>
      </c>
      <c r="J1116" s="78">
        <v>16320506571.145</v>
      </c>
    </row>
    <row r="1117" spans="1:10" x14ac:dyDescent="0.3">
      <c r="A1117" s="66">
        <v>45036</v>
      </c>
      <c r="B1117" s="38">
        <v>113.4772435</v>
      </c>
      <c r="C1117" s="40">
        <v>-1.2481561999999999</v>
      </c>
      <c r="D1117" s="39">
        <v>-1.08795105814741E-2</v>
      </c>
      <c r="E1117" s="38">
        <v>113.796384</v>
      </c>
      <c r="F1117" s="38">
        <v>112.80112155499999</v>
      </c>
      <c r="G1117" s="38">
        <v>114.299075879</v>
      </c>
      <c r="H1117" s="3">
        <v>3891706</v>
      </c>
      <c r="I1117" s="38">
        <v>441968894.79161</v>
      </c>
      <c r="J1117" s="78">
        <v>15859230025.986099</v>
      </c>
    </row>
    <row r="1118" spans="1:10" x14ac:dyDescent="0.3">
      <c r="A1118" s="66">
        <v>45037</v>
      </c>
      <c r="B1118" s="38">
        <v>114.2536401</v>
      </c>
      <c r="C1118" s="40">
        <v>0.77639659999999799</v>
      </c>
      <c r="D1118" s="39">
        <v>6.84187045837079E-3</v>
      </c>
      <c r="E1118" s="38">
        <v>113.225148</v>
      </c>
      <c r="F1118" s="38">
        <v>112.5152154</v>
      </c>
      <c r="G1118" s="38">
        <v>114.3901656</v>
      </c>
      <c r="H1118" s="3">
        <v>3651389</v>
      </c>
      <c r="I1118" s="38">
        <v>415235897.01252002</v>
      </c>
      <c r="J1118" s="78">
        <v>16245593960.195101</v>
      </c>
    </row>
    <row r="1119" spans="1:10" x14ac:dyDescent="0.3">
      <c r="A1119" s="66">
        <v>45040</v>
      </c>
      <c r="B1119" s="38">
        <v>115.1079548</v>
      </c>
      <c r="C1119" s="40">
        <v>0.85431470000000298</v>
      </c>
      <c r="D1119" s="39">
        <v>7.4773521373346901E-3</v>
      </c>
      <c r="E1119" s="38">
        <v>113.67691720000001</v>
      </c>
      <c r="F1119" s="38">
        <v>113.3463294</v>
      </c>
      <c r="G1119" s="38">
        <v>115.14418360000001</v>
      </c>
      <c r="H1119" s="3">
        <v>3790923</v>
      </c>
      <c r="I1119" s="38">
        <v>433435696.10996002</v>
      </c>
      <c r="J1119" s="78">
        <v>16599601754.789</v>
      </c>
    </row>
    <row r="1120" spans="1:10" x14ac:dyDescent="0.3">
      <c r="A1120" s="66">
        <v>45041</v>
      </c>
      <c r="B1120" s="38">
        <v>113.6163706</v>
      </c>
      <c r="C1120" s="40">
        <v>-1.4915841999999899</v>
      </c>
      <c r="D1120" s="39">
        <v>-1.2958133107235001E-2</v>
      </c>
      <c r="E1120" s="38">
        <v>115.3207073</v>
      </c>
      <c r="F1120" s="38">
        <v>113.0604105</v>
      </c>
      <c r="G1120" s="38">
        <v>115.5394457</v>
      </c>
      <c r="H1120" s="3">
        <v>4383342</v>
      </c>
      <c r="I1120" s="38">
        <v>499339871.13866001</v>
      </c>
      <c r="J1120" s="78">
        <v>16204545474.588699</v>
      </c>
    </row>
    <row r="1121" spans="1:10" x14ac:dyDescent="0.3">
      <c r="A1121" s="66">
        <v>45042</v>
      </c>
      <c r="B1121" s="38">
        <v>112.174272</v>
      </c>
      <c r="C1121" s="40">
        <v>-1.44209859999999</v>
      </c>
      <c r="D1121" s="39">
        <v>-1.26927008175351E-2</v>
      </c>
      <c r="E1121" s="38">
        <v>112.509418</v>
      </c>
      <c r="F1121" s="38">
        <v>111.67608199999999</v>
      </c>
      <c r="G1121" s="38">
        <v>113.206884</v>
      </c>
      <c r="H1121" s="3">
        <v>4003190</v>
      </c>
      <c r="I1121" s="38">
        <v>449670356.51300001</v>
      </c>
      <c r="J1121" s="78">
        <v>15655131314.395201</v>
      </c>
    </row>
    <row r="1122" spans="1:10" x14ac:dyDescent="0.3">
      <c r="A1122" s="66">
        <v>45043</v>
      </c>
      <c r="B1122" s="38">
        <v>113.992302</v>
      </c>
      <c r="C1122" s="40">
        <v>1.81802999999999</v>
      </c>
      <c r="D1122" s="39">
        <v>1.6207192323031E-2</v>
      </c>
      <c r="E1122" s="38">
        <v>112.8496584</v>
      </c>
      <c r="F1122" s="38">
        <v>111.6707404</v>
      </c>
      <c r="G1122" s="38">
        <v>114.2734286</v>
      </c>
      <c r="H1122" s="3">
        <v>4252135</v>
      </c>
      <c r="I1122" s="38">
        <v>481375504.84421998</v>
      </c>
      <c r="J1122" s="78">
        <v>16154827021.4842</v>
      </c>
    </row>
    <row r="1123" spans="1:10" x14ac:dyDescent="0.3">
      <c r="A1123" s="66">
        <v>45044</v>
      </c>
      <c r="B1123" s="38">
        <v>114.9907968</v>
      </c>
      <c r="C1123" s="40">
        <v>0.99849479999998902</v>
      </c>
      <c r="D1123" s="39">
        <v>8.7593178002492496E-3</v>
      </c>
      <c r="E1123" s="38">
        <v>113.56611599999999</v>
      </c>
      <c r="F1123" s="38">
        <v>113.3937024</v>
      </c>
      <c r="G1123" s="38">
        <v>115.3084008</v>
      </c>
      <c r="H1123" s="3">
        <v>4421419</v>
      </c>
      <c r="I1123" s="38">
        <v>506981717.11632001</v>
      </c>
      <c r="J1123" s="78">
        <v>16672140873.2987</v>
      </c>
    </row>
    <row r="1124" spans="1:10" x14ac:dyDescent="0.3">
      <c r="A1124" s="66">
        <v>45047</v>
      </c>
      <c r="B1124" s="38">
        <v>116.55558720000001</v>
      </c>
      <c r="C1124" s="40">
        <v>1.5647903999999899</v>
      </c>
      <c r="D1124" s="39">
        <v>1.36079620590993E-2</v>
      </c>
      <c r="E1124" s="38">
        <v>115.6444272</v>
      </c>
      <c r="F1124" s="38">
        <v>115.5897576</v>
      </c>
      <c r="G1124" s="38">
        <v>117.2480688</v>
      </c>
      <c r="H1124" s="3">
        <v>4112782</v>
      </c>
      <c r="I1124" s="38">
        <v>479468950.51068002</v>
      </c>
      <c r="J1124" s="78">
        <v>17219956341.5392</v>
      </c>
    </row>
    <row r="1125" spans="1:10" x14ac:dyDescent="0.3">
      <c r="A1125" s="66">
        <v>45048</v>
      </c>
      <c r="B1125" s="38">
        <v>115.7009742</v>
      </c>
      <c r="C1125" s="40">
        <v>-0.85461299999998597</v>
      </c>
      <c r="D1125" s="39">
        <v>-7.3322353782452297E-3</v>
      </c>
      <c r="E1125" s="38">
        <v>115.6009655</v>
      </c>
      <c r="F1125" s="38">
        <v>113.79626304999999</v>
      </c>
      <c r="G1125" s="38">
        <v>115.9919086</v>
      </c>
      <c r="H1125" s="3">
        <v>3831644</v>
      </c>
      <c r="I1125" s="38">
        <v>441998041.39349997</v>
      </c>
      <c r="J1125" s="78">
        <v>16740349413.5399</v>
      </c>
    </row>
    <row r="1126" spans="1:10" x14ac:dyDescent="0.3">
      <c r="A1126" s="66">
        <v>45049</v>
      </c>
      <c r="B1126" s="38">
        <v>114.6033776</v>
      </c>
      <c r="C1126" s="40">
        <v>-1.0975965999999999</v>
      </c>
      <c r="D1126" s="39">
        <v>-9.4864940212405092E-3</v>
      </c>
      <c r="E1126" s="38">
        <v>113.4730776</v>
      </c>
      <c r="F1126" s="38">
        <v>111.82736079999999</v>
      </c>
      <c r="G1126" s="38">
        <v>116.0863312</v>
      </c>
      <c r="H1126" s="3">
        <v>4560081</v>
      </c>
      <c r="I1126" s="38">
        <v>521260442.86184001</v>
      </c>
      <c r="J1126" s="78">
        <v>16128313953.235001</v>
      </c>
    </row>
    <row r="1127" spans="1:10" x14ac:dyDescent="0.3">
      <c r="A1127" s="66">
        <v>45050</v>
      </c>
      <c r="B1127" s="38">
        <v>112.3146206</v>
      </c>
      <c r="C1127" s="40">
        <v>-2.2887569999999999</v>
      </c>
      <c r="D1127" s="39">
        <v>-1.9971112963079098E-2</v>
      </c>
      <c r="E1127" s="38">
        <v>113.4680092</v>
      </c>
      <c r="F1127" s="38">
        <v>111.5426676</v>
      </c>
      <c r="G1127" s="38">
        <v>113.69051330000001</v>
      </c>
      <c r="H1127" s="3">
        <v>6177127</v>
      </c>
      <c r="I1127" s="38">
        <v>694704262.68879998</v>
      </c>
      <c r="J1127" s="78">
        <v>15503884791.156401</v>
      </c>
    </row>
    <row r="1128" spans="1:10" x14ac:dyDescent="0.3">
      <c r="A1128" s="66">
        <v>45051</v>
      </c>
      <c r="B1128" s="38">
        <v>114.90447709999999</v>
      </c>
      <c r="C1128" s="40">
        <v>2.58985650000001</v>
      </c>
      <c r="D1128" s="39">
        <v>2.3058943583343299E-2</v>
      </c>
      <c r="E1128" s="38">
        <v>114.3054017</v>
      </c>
      <c r="F1128" s="38">
        <v>113.6609418</v>
      </c>
      <c r="G1128" s="38">
        <v>115.30231762699999</v>
      </c>
      <c r="H1128" s="3">
        <v>4887759</v>
      </c>
      <c r="I1128" s="38">
        <v>560454777.14212</v>
      </c>
      <c r="J1128" s="78">
        <v>16055974592.6905</v>
      </c>
    </row>
    <row r="1129" spans="1:10" x14ac:dyDescent="0.3">
      <c r="A1129" s="66">
        <v>45054</v>
      </c>
      <c r="B1129" s="38">
        <v>115.3034688</v>
      </c>
      <c r="C1129" s="40">
        <v>0.39899169999998202</v>
      </c>
      <c r="D1129" s="39">
        <v>3.4723773178371802E-3</v>
      </c>
      <c r="E1129" s="38">
        <v>115.64879759999999</v>
      </c>
      <c r="F1129" s="38">
        <v>114.481041</v>
      </c>
      <c r="G1129" s="38">
        <v>116.0395644</v>
      </c>
      <c r="H1129" s="3">
        <v>3892645</v>
      </c>
      <c r="I1129" s="38">
        <v>448515955.28952003</v>
      </c>
      <c r="J1129" s="78">
        <v>16523417596.6576</v>
      </c>
    </row>
    <row r="1130" spans="1:10" x14ac:dyDescent="0.3">
      <c r="A1130" s="66">
        <v>45055</v>
      </c>
      <c r="B1130" s="38">
        <v>114.14249100000001</v>
      </c>
      <c r="C1130" s="40">
        <v>-1.16097779999998</v>
      </c>
      <c r="D1130" s="39">
        <v>-1.00688887514196E-2</v>
      </c>
      <c r="E1130" s="38">
        <v>114.2976007</v>
      </c>
      <c r="F1130" s="38">
        <v>113.2939497</v>
      </c>
      <c r="G1130" s="38">
        <v>114.6534406</v>
      </c>
      <c r="H1130" s="3">
        <v>4082170</v>
      </c>
      <c r="I1130" s="38">
        <v>465579136.83639997</v>
      </c>
      <c r="J1130" s="78">
        <v>16124204138.578899</v>
      </c>
    </row>
    <row r="1131" spans="1:10" x14ac:dyDescent="0.3">
      <c r="A1131" s="66">
        <v>45056</v>
      </c>
      <c r="B1131" s="38">
        <v>112.4867325</v>
      </c>
      <c r="C1131" s="40">
        <v>-1.6557584999999999</v>
      </c>
      <c r="D1131" s="39">
        <v>-1.4506065931222801E-2</v>
      </c>
      <c r="E1131" s="38">
        <v>115.0186175</v>
      </c>
      <c r="F1131" s="38">
        <v>111.2663275</v>
      </c>
      <c r="G1131" s="38">
        <v>115.16889125</v>
      </c>
      <c r="H1131" s="3">
        <v>5052636</v>
      </c>
      <c r="I1131" s="38">
        <v>569124936.37475002</v>
      </c>
      <c r="J1131" s="78">
        <v>15525743510.059099</v>
      </c>
    </row>
    <row r="1132" spans="1:10" x14ac:dyDescent="0.3">
      <c r="A1132" s="66">
        <v>45057</v>
      </c>
      <c r="B1132" s="38">
        <v>111.984075</v>
      </c>
      <c r="C1132" s="40">
        <v>-0.50265749999999798</v>
      </c>
      <c r="D1132" s="39">
        <v>-4.4685936628126198E-3</v>
      </c>
      <c r="E1132" s="38">
        <v>113.1110625</v>
      </c>
      <c r="F1132" s="38">
        <v>111.69087500000001</v>
      </c>
      <c r="G1132" s="38">
        <v>113.48672500000001</v>
      </c>
      <c r="H1132" s="3">
        <v>5923069</v>
      </c>
      <c r="I1132" s="38">
        <v>664965584.29750001</v>
      </c>
      <c r="J1132" s="78">
        <v>14954537562.660101</v>
      </c>
    </row>
    <row r="1133" spans="1:10" x14ac:dyDescent="0.3">
      <c r="A1133" s="66">
        <v>45058</v>
      </c>
      <c r="B1133" s="38">
        <v>110.8131843</v>
      </c>
      <c r="C1133" s="40">
        <v>-1.1708907</v>
      </c>
      <c r="D1133" s="39">
        <v>-1.04558679437233E-2</v>
      </c>
      <c r="E1133" s="38">
        <v>111.5322117</v>
      </c>
      <c r="F1133" s="38">
        <v>109.72542489999999</v>
      </c>
      <c r="G1133" s="38">
        <v>111.721463399</v>
      </c>
      <c r="H1133" s="3">
        <v>6574233</v>
      </c>
      <c r="I1133" s="38">
        <v>728141891.80186999</v>
      </c>
      <c r="J1133" s="78">
        <v>14317469416.6696</v>
      </c>
    </row>
    <row r="1134" spans="1:10" x14ac:dyDescent="0.3">
      <c r="A1134" s="66">
        <v>45061</v>
      </c>
      <c r="B1134" s="38">
        <v>110.2184357</v>
      </c>
      <c r="C1134" s="40">
        <v>-0.59474860000000296</v>
      </c>
      <c r="D1134" s="39">
        <v>-5.3671285033183797E-3</v>
      </c>
      <c r="E1134" s="38">
        <v>110.2092378</v>
      </c>
      <c r="F1134" s="38">
        <v>108.53981895</v>
      </c>
      <c r="G1134" s="38">
        <v>110.3656021</v>
      </c>
      <c r="H1134" s="3">
        <v>5518188</v>
      </c>
      <c r="I1134" s="38">
        <v>606001443.20190001</v>
      </c>
      <c r="J1134" s="78">
        <v>13679783565.7027</v>
      </c>
    </row>
    <row r="1135" spans="1:10" x14ac:dyDescent="0.3">
      <c r="A1135" s="66">
        <v>45062</v>
      </c>
      <c r="B1135" s="38">
        <v>107.2466304</v>
      </c>
      <c r="C1135" s="40">
        <v>-2.97180529999999</v>
      </c>
      <c r="D1135" s="39">
        <v>-2.69628695156666E-2</v>
      </c>
      <c r="E1135" s="38">
        <v>108.18577500000001</v>
      </c>
      <c r="F1135" s="38">
        <v>106.9151676</v>
      </c>
      <c r="G1135" s="38">
        <v>108.49808661599999</v>
      </c>
      <c r="H1135" s="3">
        <v>8307929</v>
      </c>
      <c r="I1135" s="38">
        <v>893154803.10852003</v>
      </c>
      <c r="J1135" s="78">
        <v>12800609123.9286</v>
      </c>
    </row>
    <row r="1136" spans="1:10" x14ac:dyDescent="0.3">
      <c r="A1136" s="66">
        <v>45063</v>
      </c>
      <c r="B1136" s="38">
        <v>107.9245782</v>
      </c>
      <c r="C1136" s="40">
        <v>0.677947799999984</v>
      </c>
      <c r="D1136" s="39">
        <v>6.3213902149785797E-3</v>
      </c>
      <c r="E1136" s="38">
        <v>107.37102419999999</v>
      </c>
      <c r="F1136" s="38">
        <v>106.3284975</v>
      </c>
      <c r="G1136" s="38">
        <v>108.0629667</v>
      </c>
      <c r="H1136" s="3">
        <v>7765386</v>
      </c>
      <c r="I1136" s="38">
        <v>835421266.69793999</v>
      </c>
      <c r="J1136" s="78">
        <v>13661889364.4522</v>
      </c>
    </row>
    <row r="1137" spans="1:10" x14ac:dyDescent="0.3">
      <c r="A1137" s="66">
        <v>45064</v>
      </c>
      <c r="B1137" s="38">
        <v>110.3814933</v>
      </c>
      <c r="C1137" s="40">
        <v>2.4569150999999998</v>
      </c>
      <c r="D1137" s="39">
        <v>2.27651119047876E-2</v>
      </c>
      <c r="E1137" s="38">
        <v>109.04432370000001</v>
      </c>
      <c r="F1137" s="38">
        <v>108.5057415</v>
      </c>
      <c r="G1137" s="38">
        <v>110.63685555000001</v>
      </c>
      <c r="H1137" s="3">
        <v>5970500</v>
      </c>
      <c r="I1137" s="38">
        <v>655664900.17859995</v>
      </c>
      <c r="J1137" s="78">
        <v>14406403413.425699</v>
      </c>
    </row>
    <row r="1138" spans="1:10" x14ac:dyDescent="0.3">
      <c r="A1138" s="66">
        <v>45065</v>
      </c>
      <c r="B1138" s="38">
        <v>106.23907</v>
      </c>
      <c r="C1138" s="40">
        <v>-4.1424232999999999</v>
      </c>
      <c r="D1138" s="39">
        <v>-3.7528241158520402E-2</v>
      </c>
      <c r="E1138" s="38">
        <v>106.05392000000001</v>
      </c>
      <c r="F1138" s="38">
        <v>104.702325</v>
      </c>
      <c r="G1138" s="38">
        <v>106.9148675</v>
      </c>
      <c r="H1138" s="3">
        <v>11674272</v>
      </c>
      <c r="I1138" s="38">
        <v>1237079264.9022501</v>
      </c>
      <c r="J1138" s="78">
        <v>13125263598.9869</v>
      </c>
    </row>
    <row r="1139" spans="1:10" x14ac:dyDescent="0.3">
      <c r="A1139" s="66">
        <v>45068</v>
      </c>
      <c r="B1139" s="38">
        <v>101.9142964</v>
      </c>
      <c r="C1139" s="40">
        <v>-4.3247735999999897</v>
      </c>
      <c r="D1139" s="39">
        <v>-4.0707939179060799E-2</v>
      </c>
      <c r="E1139" s="38">
        <v>104.383993</v>
      </c>
      <c r="F1139" s="38">
        <v>101.7662996</v>
      </c>
      <c r="G1139" s="38">
        <v>104.383993</v>
      </c>
      <c r="H1139" s="3">
        <v>12710292</v>
      </c>
      <c r="I1139" s="38">
        <v>1307424027.11116</v>
      </c>
      <c r="J1139" s="78">
        <v>11806922528.4286</v>
      </c>
    </row>
    <row r="1140" spans="1:10" x14ac:dyDescent="0.3">
      <c r="A1140" s="66">
        <v>45069</v>
      </c>
      <c r="B1140" s="38">
        <v>101.02181040000001</v>
      </c>
      <c r="C1140" s="40">
        <v>-0.89248600000001899</v>
      </c>
      <c r="D1140" s="39">
        <v>-8.7572208367816297E-3</v>
      </c>
      <c r="E1140" s="38">
        <v>101.94120359999999</v>
      </c>
      <c r="F1140" s="38">
        <v>100.47119602799999</v>
      </c>
      <c r="G1140" s="38">
        <v>103.1392008</v>
      </c>
      <c r="H1140" s="3">
        <v>11790409</v>
      </c>
      <c r="I1140" s="38">
        <v>1197434460.78192</v>
      </c>
      <c r="J1140" s="78">
        <v>10656716778.9217</v>
      </c>
    </row>
    <row r="1141" spans="1:10" x14ac:dyDescent="0.3">
      <c r="A1141" s="66">
        <v>45070</v>
      </c>
      <c r="B1141" s="38">
        <v>100.7540989</v>
      </c>
      <c r="C1141" s="40">
        <v>-0.26771149999999</v>
      </c>
      <c r="D1141" s="39">
        <v>-2.6500366499073399E-3</v>
      </c>
      <c r="E1141" s="38">
        <v>101.41468999999999</v>
      </c>
      <c r="F1141" s="38">
        <v>99.741440655999995</v>
      </c>
      <c r="G1141" s="38">
        <v>101.50773100000001</v>
      </c>
      <c r="H1141" s="3">
        <v>8503192</v>
      </c>
      <c r="I1141" s="38">
        <v>854483655.62585998</v>
      </c>
      <c r="J1141" s="78">
        <v>9822085085.2499504</v>
      </c>
    </row>
    <row r="1142" spans="1:10" x14ac:dyDescent="0.3">
      <c r="A1142" s="66">
        <v>45071</v>
      </c>
      <c r="B1142" s="38">
        <v>100.27024160000001</v>
      </c>
      <c r="C1142" s="40">
        <v>-0.48385729999999699</v>
      </c>
      <c r="D1142" s="39">
        <v>-4.80235846762158E-3</v>
      </c>
      <c r="E1142" s="38">
        <v>101.08188199999999</v>
      </c>
      <c r="F1142" s="38">
        <v>100.2142664</v>
      </c>
      <c r="G1142" s="38">
        <v>101.66103873599999</v>
      </c>
      <c r="H1142" s="3">
        <v>6729847</v>
      </c>
      <c r="I1142" s="38">
        <v>677524368.42403996</v>
      </c>
      <c r="J1142" s="78">
        <v>9171058103.5306702</v>
      </c>
    </row>
    <row r="1143" spans="1:10" x14ac:dyDescent="0.3">
      <c r="A1143" s="66">
        <v>45072</v>
      </c>
      <c r="B1143" s="38">
        <v>100.2519999</v>
      </c>
      <c r="C1143" s="40">
        <v>-1.8241699999990101E-2</v>
      </c>
      <c r="D1143" s="39">
        <v>-1.81925361990852E-4</v>
      </c>
      <c r="E1143" s="38">
        <v>99.776430000000005</v>
      </c>
      <c r="F1143" s="38">
        <v>99.776430000000005</v>
      </c>
      <c r="G1143" s="38">
        <v>101.1285405</v>
      </c>
      <c r="H1143" s="3">
        <v>7911202</v>
      </c>
      <c r="I1143" s="38">
        <v>795376076.40386999</v>
      </c>
      <c r="J1143" s="78">
        <v>9962207070.4454994</v>
      </c>
    </row>
    <row r="1144" spans="1:10" x14ac:dyDescent="0.3">
      <c r="A1144" s="66">
        <v>45076</v>
      </c>
      <c r="B1144" s="38">
        <v>99.245749200000006</v>
      </c>
      <c r="C1144" s="40">
        <v>-1.00625070000001</v>
      </c>
      <c r="D1144" s="39">
        <v>-1.0037213232690899E-2</v>
      </c>
      <c r="E1144" s="38">
        <v>100.997364</v>
      </c>
      <c r="F1144" s="38">
        <v>99.010678767000002</v>
      </c>
      <c r="G1144" s="38">
        <v>101.4445848</v>
      </c>
      <c r="H1144" s="3">
        <v>9335188</v>
      </c>
      <c r="I1144" s="38">
        <v>931103113.92071998</v>
      </c>
      <c r="J1144" s="78">
        <v>9022770868.2182598</v>
      </c>
    </row>
    <row r="1145" spans="1:10" x14ac:dyDescent="0.3">
      <c r="A1145" s="66">
        <v>45077</v>
      </c>
      <c r="B1145" s="38">
        <v>98.484413799999999</v>
      </c>
      <c r="C1145" s="40">
        <v>-0.76133540000000699</v>
      </c>
      <c r="D1145" s="39">
        <v>-7.6712141944312801E-3</v>
      </c>
      <c r="E1145" s="38">
        <v>98.896090999999998</v>
      </c>
      <c r="F1145" s="38">
        <v>98.082092900000006</v>
      </c>
      <c r="G1145" s="38">
        <v>99.335837100000006</v>
      </c>
      <c r="H1145" s="3">
        <v>21465163</v>
      </c>
      <c r="I1145" s="38">
        <v>2115224422.19912</v>
      </c>
      <c r="J1145" s="78">
        <v>6945508109.8452396</v>
      </c>
    </row>
    <row r="1146" spans="1:10" x14ac:dyDescent="0.3">
      <c r="A1146" s="66">
        <v>45078</v>
      </c>
      <c r="B1146" s="38">
        <v>96.301286399999995</v>
      </c>
      <c r="C1146" s="40">
        <v>-2.1831274000000001</v>
      </c>
      <c r="D1146" s="39">
        <v>-2.2167237593894301E-2</v>
      </c>
      <c r="E1146" s="38">
        <v>96.812390399999998</v>
      </c>
      <c r="F1146" s="38">
        <v>95.622911999999999</v>
      </c>
      <c r="G1146" s="38">
        <v>97.202687999999995</v>
      </c>
      <c r="H1146" s="3">
        <v>12025210</v>
      </c>
      <c r="I1146" s="38">
        <v>1161143150.1542399</v>
      </c>
      <c r="J1146" s="78">
        <v>5737226692.9642801</v>
      </c>
    </row>
    <row r="1147" spans="1:10" x14ac:dyDescent="0.3">
      <c r="A1147" s="66">
        <v>45079</v>
      </c>
      <c r="B1147" s="38">
        <v>100.6729868</v>
      </c>
      <c r="C1147" s="40">
        <v>4.3717004000000097</v>
      </c>
      <c r="D1147" s="39">
        <v>4.5396074792205601E-2</v>
      </c>
      <c r="E1147" s="38">
        <v>100.53287779999999</v>
      </c>
      <c r="F1147" s="38">
        <v>99.131787799999998</v>
      </c>
      <c r="G1147" s="38">
        <v>101.27078520000001</v>
      </c>
      <c r="H1147" s="3">
        <v>11838228</v>
      </c>
      <c r="I1147" s="38">
        <v>1188202765.16098</v>
      </c>
      <c r="J1147" s="78">
        <v>6954940416.7086496</v>
      </c>
    </row>
    <row r="1148" spans="1:10" x14ac:dyDescent="0.3">
      <c r="A1148" s="66">
        <v>45082</v>
      </c>
      <c r="B1148" s="38">
        <v>98.207356000000004</v>
      </c>
      <c r="C1148" s="40">
        <v>-2.4656308</v>
      </c>
      <c r="D1148" s="39">
        <v>-2.44914835485938E-2</v>
      </c>
      <c r="E1148" s="38">
        <v>100.7092164</v>
      </c>
      <c r="F1148" s="38">
        <v>98.188685399999997</v>
      </c>
      <c r="G1148" s="38">
        <v>100.7092164</v>
      </c>
      <c r="H1148" s="3">
        <v>7983943</v>
      </c>
      <c r="I1148" s="38">
        <v>789298705.74178004</v>
      </c>
      <c r="J1148" s="78">
        <v>6161695370.8807297</v>
      </c>
    </row>
    <row r="1149" spans="1:10" x14ac:dyDescent="0.3">
      <c r="A1149" s="66">
        <v>45083</v>
      </c>
      <c r="B1149" s="38">
        <v>99.326940300000004</v>
      </c>
      <c r="C1149" s="40">
        <v>1.1195843000000001</v>
      </c>
      <c r="D1149" s="39">
        <v>1.1400208147340799E-2</v>
      </c>
      <c r="E1149" s="38">
        <v>98.672181300000005</v>
      </c>
      <c r="F1149" s="38">
        <v>98.400924000000003</v>
      </c>
      <c r="G1149" s="38">
        <v>99.850747499999997</v>
      </c>
      <c r="H1149" s="3">
        <v>7896257</v>
      </c>
      <c r="I1149" s="38">
        <v>783539002.74716997</v>
      </c>
      <c r="J1149" s="78">
        <v>6957379156.8511696</v>
      </c>
    </row>
    <row r="1150" spans="1:10" x14ac:dyDescent="0.3">
      <c r="A1150" s="66">
        <v>45084</v>
      </c>
      <c r="B1150" s="38">
        <v>100.11201560000001</v>
      </c>
      <c r="C1150" s="40">
        <v>0.78507530000000303</v>
      </c>
      <c r="D1150" s="39">
        <v>7.9039513109818698E-3</v>
      </c>
      <c r="E1150" s="38">
        <v>99.130433600000003</v>
      </c>
      <c r="F1150" s="38">
        <v>98.550832799999995</v>
      </c>
      <c r="G1150" s="38">
        <v>101.1870816</v>
      </c>
      <c r="H1150" s="3">
        <v>11123903</v>
      </c>
      <c r="I1150" s="38">
        <v>1115852934.58304</v>
      </c>
      <c r="J1150" s="78">
        <v>8069289896.4171305</v>
      </c>
    </row>
    <row r="1151" spans="1:10" x14ac:dyDescent="0.3">
      <c r="A1151" s="66">
        <v>45085</v>
      </c>
      <c r="B1151" s="38">
        <v>98.506872000000001</v>
      </c>
      <c r="C1151" s="40">
        <v>-1.6051436000000101</v>
      </c>
      <c r="D1151" s="39">
        <v>-1.6033476005651501E-2</v>
      </c>
      <c r="E1151" s="38">
        <v>99.397329600000006</v>
      </c>
      <c r="F1151" s="38">
        <v>98.015265200000002</v>
      </c>
      <c r="G1151" s="38">
        <v>99.731251200000003</v>
      </c>
      <c r="H1151" s="3">
        <v>9139448</v>
      </c>
      <c r="I1151" s="38">
        <v>900660547.58876002</v>
      </c>
      <c r="J1151" s="78">
        <v>7105790327.7703104</v>
      </c>
    </row>
    <row r="1152" spans="1:10" x14ac:dyDescent="0.3">
      <c r="A1152" s="66">
        <v>45086</v>
      </c>
      <c r="B1152" s="38">
        <v>98.501671400000006</v>
      </c>
      <c r="C1152" s="40">
        <v>-5.20059999999489E-3</v>
      </c>
      <c r="D1152" s="39">
        <v>-5.2794286270656299E-5</v>
      </c>
      <c r="E1152" s="38">
        <v>98.548195899999996</v>
      </c>
      <c r="F1152" s="38">
        <v>98.027121500000007</v>
      </c>
      <c r="G1152" s="38">
        <v>98.892477200000002</v>
      </c>
      <c r="H1152" s="3">
        <v>5796002</v>
      </c>
      <c r="I1152" s="38">
        <v>570643861.52971995</v>
      </c>
      <c r="J1152" s="78">
        <v>6557592416.5407</v>
      </c>
    </row>
    <row r="1153" spans="1:10" x14ac:dyDescent="0.3">
      <c r="A1153" s="66">
        <v>45089</v>
      </c>
      <c r="B1153" s="38">
        <v>99.3123729</v>
      </c>
      <c r="C1153" s="40">
        <v>0.81070149999999297</v>
      </c>
      <c r="D1153" s="39">
        <v>8.2303324245926804E-3</v>
      </c>
      <c r="E1153" s="38">
        <v>98.810372700000002</v>
      </c>
      <c r="F1153" s="38">
        <v>97.239298000000005</v>
      </c>
      <c r="G1153" s="38">
        <v>99.330965500000005</v>
      </c>
      <c r="H1153" s="3">
        <v>7965771</v>
      </c>
      <c r="I1153" s="38">
        <v>783642354.09317005</v>
      </c>
      <c r="J1153" s="78">
        <v>7335173953.7758398</v>
      </c>
    </row>
    <row r="1154" spans="1:10" x14ac:dyDescent="0.3">
      <c r="A1154" s="66">
        <v>45090</v>
      </c>
      <c r="B1154" s="38">
        <v>98.953025999999994</v>
      </c>
      <c r="C1154" s="40">
        <v>-0.35934690000000602</v>
      </c>
      <c r="D1154" s="39">
        <v>-3.6183497534777501E-3</v>
      </c>
      <c r="E1154" s="38">
        <v>99.286637999999996</v>
      </c>
      <c r="F1154" s="38">
        <v>98.502186449999996</v>
      </c>
      <c r="G1154" s="38">
        <v>99.597267840000001</v>
      </c>
      <c r="H1154" s="3">
        <v>8460508</v>
      </c>
      <c r="I1154" s="38">
        <v>837863780.1408</v>
      </c>
      <c r="J1154" s="78">
        <v>6474191234.1810999</v>
      </c>
    </row>
    <row r="1155" spans="1:10" x14ac:dyDescent="0.3">
      <c r="A1155" s="66">
        <v>45091</v>
      </c>
      <c r="B1155" s="38">
        <v>104.2013808</v>
      </c>
      <c r="C1155" s="40">
        <v>5.2483548000000004</v>
      </c>
      <c r="D1155" s="39">
        <v>5.3038850979655799E-2</v>
      </c>
      <c r="E1155" s="38">
        <v>99.234134400000002</v>
      </c>
      <c r="F1155" s="38">
        <v>99.234134400000002</v>
      </c>
      <c r="G1155" s="38">
        <v>104.699952</v>
      </c>
      <c r="H1155" s="3">
        <v>17415459</v>
      </c>
      <c r="I1155" s="38">
        <v>1801428475.4023199</v>
      </c>
      <c r="J1155" s="78">
        <v>8251726611.47087</v>
      </c>
    </row>
    <row r="1156" spans="1:10" x14ac:dyDescent="0.3">
      <c r="A1156" s="66">
        <v>45092</v>
      </c>
      <c r="B1156" s="38">
        <v>102.7045206</v>
      </c>
      <c r="C1156" s="40">
        <v>-1.4968602</v>
      </c>
      <c r="D1156" s="39">
        <v>-1.43650706786028E-2</v>
      </c>
      <c r="E1156" s="38">
        <v>102.1745978</v>
      </c>
      <c r="F1156" s="38">
        <v>100.64421729999999</v>
      </c>
      <c r="G1156" s="38">
        <v>103.0745529</v>
      </c>
      <c r="H1156" s="3">
        <v>10374195</v>
      </c>
      <c r="I1156" s="38">
        <v>1058690211.14648</v>
      </c>
      <c r="J1156" s="78">
        <v>7107058571.2775698</v>
      </c>
    </row>
    <row r="1157" spans="1:10" x14ac:dyDescent="0.3">
      <c r="A1157" s="66">
        <v>45093</v>
      </c>
      <c r="B1157" s="38">
        <v>103.8962294</v>
      </c>
      <c r="C1157" s="40">
        <v>1.19170880000001</v>
      </c>
      <c r="D1157" s="39">
        <v>1.1603275036366901E-2</v>
      </c>
      <c r="E1157" s="38">
        <v>104.27124000000001</v>
      </c>
      <c r="F1157" s="38">
        <v>103.4114596</v>
      </c>
      <c r="G1157" s="38">
        <v>104.96638160000001</v>
      </c>
      <c r="H1157" s="3">
        <v>14445506</v>
      </c>
      <c r="I1157" s="38">
        <v>1504019589.55286</v>
      </c>
      <c r="J1157" s="78">
        <v>8618856829.6692505</v>
      </c>
    </row>
    <row r="1158" spans="1:10" x14ac:dyDescent="0.3">
      <c r="A1158" s="66">
        <v>45097</v>
      </c>
      <c r="B1158" s="38">
        <v>100.3484986</v>
      </c>
      <c r="C1158" s="40">
        <v>-3.5477308000000098</v>
      </c>
      <c r="D1158" s="39">
        <v>-3.41468677014376E-2</v>
      </c>
      <c r="E1158" s="38">
        <v>102.06158689999999</v>
      </c>
      <c r="F1158" s="38">
        <v>99.817166400000005</v>
      </c>
      <c r="G1158" s="38">
        <v>103.34869335</v>
      </c>
      <c r="H1158" s="3">
        <v>10606880</v>
      </c>
      <c r="I1158" s="38">
        <v>1068490523.53148</v>
      </c>
      <c r="J1158" s="78">
        <v>7563841220.6048203</v>
      </c>
    </row>
    <row r="1159" spans="1:10" x14ac:dyDescent="0.3">
      <c r="A1159" s="66">
        <v>45098</v>
      </c>
      <c r="B1159" s="38">
        <v>100.1279916</v>
      </c>
      <c r="C1159" s="40">
        <v>-0.22050699999999801</v>
      </c>
      <c r="D1159" s="39">
        <v>-2.1974120497703E-3</v>
      </c>
      <c r="E1159" s="38">
        <v>99.354134599999995</v>
      </c>
      <c r="F1159" s="38">
        <v>98.971758199999996</v>
      </c>
      <c r="G1159" s="38">
        <v>100.4739512</v>
      </c>
      <c r="H1159" s="3">
        <v>8377812</v>
      </c>
      <c r="I1159" s="38">
        <v>837041023.82404006</v>
      </c>
      <c r="J1159" s="78">
        <v>8354066997.32341</v>
      </c>
    </row>
    <row r="1160" spans="1:10" x14ac:dyDescent="0.3">
      <c r="A1160" s="66">
        <v>45099</v>
      </c>
      <c r="B1160" s="38">
        <v>100.8212604</v>
      </c>
      <c r="C1160" s="40">
        <v>0.69326879999999802</v>
      </c>
      <c r="D1160" s="39">
        <v>6.9238260842135798E-3</v>
      </c>
      <c r="E1160" s="38">
        <v>101.14984680000001</v>
      </c>
      <c r="F1160" s="38">
        <v>100.2005972</v>
      </c>
      <c r="G1160" s="38">
        <v>101.54232500000001</v>
      </c>
      <c r="H1160" s="3">
        <v>6003494</v>
      </c>
      <c r="I1160" s="38">
        <v>605972584.89546001</v>
      </c>
      <c r="J1160" s="78">
        <v>8981328037.4744492</v>
      </c>
    </row>
    <row r="1161" spans="1:10" x14ac:dyDescent="0.3">
      <c r="A1161" s="66">
        <v>45100</v>
      </c>
      <c r="B1161" s="38">
        <v>100.57878719999999</v>
      </c>
      <c r="C1161" s="40">
        <v>-0.242473200000006</v>
      </c>
      <c r="D1161" s="39">
        <v>-2.4049808446949998E-3</v>
      </c>
      <c r="E1161" s="38">
        <v>98.953289999999996</v>
      </c>
      <c r="F1161" s="38">
        <v>98.540028000000007</v>
      </c>
      <c r="G1161" s="38">
        <v>101.2859244</v>
      </c>
      <c r="H1161" s="3">
        <v>14329235</v>
      </c>
      <c r="I1161" s="38">
        <v>1440600806.6319599</v>
      </c>
      <c r="J1161" s="78">
        <v>7596027824.1884699</v>
      </c>
    </row>
    <row r="1162" spans="1:10" x14ac:dyDescent="0.3">
      <c r="A1162" s="66">
        <v>45103</v>
      </c>
      <c r="B1162" s="38">
        <v>102.4756366</v>
      </c>
      <c r="C1162" s="40">
        <v>1.89684939999999</v>
      </c>
      <c r="D1162" s="39">
        <v>1.8859338562396102E-2</v>
      </c>
      <c r="E1162" s="38">
        <v>100.57726030000001</v>
      </c>
      <c r="F1162" s="38">
        <v>100.57726030000001</v>
      </c>
      <c r="G1162" s="38">
        <v>102.9066689</v>
      </c>
      <c r="H1162" s="3">
        <v>6887058</v>
      </c>
      <c r="I1162" s="38">
        <v>705761300.36470997</v>
      </c>
      <c r="J1162" s="78">
        <v>8291284578.0390501</v>
      </c>
    </row>
    <row r="1163" spans="1:10" x14ac:dyDescent="0.3">
      <c r="A1163" s="66">
        <v>45104</v>
      </c>
      <c r="B1163" s="38">
        <v>103.6679889</v>
      </c>
      <c r="C1163" s="40">
        <v>1.19235230000001</v>
      </c>
      <c r="D1163" s="39">
        <v>1.1635471020826099E-2</v>
      </c>
      <c r="E1163" s="38">
        <v>102.68249969999999</v>
      </c>
      <c r="F1163" s="38">
        <v>102.5912507</v>
      </c>
      <c r="G1163" s="38">
        <v>104.1881082</v>
      </c>
      <c r="H1163" s="3">
        <v>7138587</v>
      </c>
      <c r="I1163" s="38">
        <v>739285689.66272998</v>
      </c>
      <c r="J1163" s="78">
        <v>8988982300.2623997</v>
      </c>
    </row>
    <row r="1164" spans="1:10" x14ac:dyDescent="0.3">
      <c r="A1164" s="66">
        <v>45105</v>
      </c>
      <c r="B1164" s="38">
        <v>103.5931253</v>
      </c>
      <c r="C1164" s="40">
        <v>-7.4863599999986305E-2</v>
      </c>
      <c r="D1164" s="39">
        <v>-7.2214770243301499E-4</v>
      </c>
      <c r="E1164" s="38">
        <v>103.8772434</v>
      </c>
      <c r="F1164" s="38">
        <v>102.7591012</v>
      </c>
      <c r="G1164" s="38">
        <v>104.24842995</v>
      </c>
      <c r="H1164" s="3">
        <v>6765974</v>
      </c>
      <c r="I1164" s="38">
        <v>700274195.64872003</v>
      </c>
      <c r="J1164" s="78">
        <v>8328309315.4182396</v>
      </c>
    </row>
    <row r="1165" spans="1:10" x14ac:dyDescent="0.3">
      <c r="A1165" s="66">
        <v>45106</v>
      </c>
      <c r="B1165" s="38">
        <v>104.35368389999999</v>
      </c>
      <c r="C1165" s="40">
        <v>0.76055859999999598</v>
      </c>
      <c r="D1165" s="39">
        <v>7.3417864148558097E-3</v>
      </c>
      <c r="E1165" s="38">
        <v>104.565392</v>
      </c>
      <c r="F1165" s="38">
        <v>103.65412670000001</v>
      </c>
      <c r="G1165" s="38">
        <v>105.18210689999999</v>
      </c>
      <c r="H1165" s="3">
        <v>12465528</v>
      </c>
      <c r="I1165" s="38">
        <v>1290272777.7595899</v>
      </c>
      <c r="J1165" s="78">
        <v>9654566539.4894409</v>
      </c>
    </row>
    <row r="1166" spans="1:10" x14ac:dyDescent="0.3">
      <c r="A1166" s="66">
        <v>45107</v>
      </c>
      <c r="B1166" s="38">
        <v>101.1640383</v>
      </c>
      <c r="C1166" s="40">
        <v>-3.1896456000000102</v>
      </c>
      <c r="D1166" s="39">
        <v>-3.0565721120651399E-2</v>
      </c>
      <c r="E1166" s="38">
        <v>102.2822781</v>
      </c>
      <c r="F1166" s="38">
        <v>100.64066541</v>
      </c>
      <c r="G1166" s="38">
        <v>102.88722749999999</v>
      </c>
      <c r="H1166" s="3">
        <v>19629590</v>
      </c>
      <c r="I1166" s="38">
        <v>1992712074.28473</v>
      </c>
      <c r="J1166" s="78">
        <v>7621158170.73209</v>
      </c>
    </row>
    <row r="1167" spans="1:10" x14ac:dyDescent="0.3">
      <c r="A1167" s="66">
        <v>45110</v>
      </c>
      <c r="B1167" s="38">
        <v>100.00040610000001</v>
      </c>
      <c r="C1167" s="40">
        <v>-1.1636321999999999</v>
      </c>
      <c r="D1167" s="39">
        <v>-1.1502429317316E-2</v>
      </c>
      <c r="E1167" s="38">
        <v>101.7876006</v>
      </c>
      <c r="F1167" s="38">
        <v>100.00040610000001</v>
      </c>
      <c r="G1167" s="38">
        <v>102.007563</v>
      </c>
      <c r="H1167" s="3">
        <v>5734199</v>
      </c>
      <c r="I1167" s="38">
        <v>577359455.81944001</v>
      </c>
      <c r="J1167" s="78">
        <v>7043133540.0213003</v>
      </c>
    </row>
    <row r="1168" spans="1:10" x14ac:dyDescent="0.3">
      <c r="A1168" s="66">
        <v>45112</v>
      </c>
      <c r="B1168" s="38">
        <v>98.700147000000001</v>
      </c>
      <c r="C1168" s="40">
        <v>-1.3002591000000101</v>
      </c>
      <c r="D1168" s="39">
        <v>-1.3002538196692399E-2</v>
      </c>
      <c r="E1168" s="38">
        <v>100.1009334</v>
      </c>
      <c r="F1168" s="38">
        <v>98.179459949999995</v>
      </c>
      <c r="G1168" s="38">
        <v>100.36358085000001</v>
      </c>
      <c r="H1168" s="3">
        <v>10410553</v>
      </c>
      <c r="I1168" s="38">
        <v>1028411829.96903</v>
      </c>
      <c r="J1168" s="78">
        <v>6053606452.9492502</v>
      </c>
    </row>
    <row r="1169" spans="1:10" x14ac:dyDescent="0.3">
      <c r="A1169" s="66">
        <v>45113</v>
      </c>
      <c r="B1169" s="38">
        <v>96.537503000000001</v>
      </c>
      <c r="C1169" s="40">
        <v>-2.16264400000001</v>
      </c>
      <c r="D1169" s="39">
        <v>-2.19112540936744E-2</v>
      </c>
      <c r="E1169" s="38">
        <v>96.712023700000003</v>
      </c>
      <c r="F1169" s="38">
        <v>95.224005099999999</v>
      </c>
      <c r="G1169" s="38">
        <v>97.446847700000006</v>
      </c>
      <c r="H1169" s="3">
        <v>9929226</v>
      </c>
      <c r="I1169" s="38">
        <v>955952074.14045</v>
      </c>
      <c r="J1169" s="78">
        <v>5077685235.2635803</v>
      </c>
    </row>
    <row r="1170" spans="1:10" x14ac:dyDescent="0.3">
      <c r="A1170" s="66">
        <v>45114</v>
      </c>
      <c r="B1170" s="38">
        <v>95.249761800000002</v>
      </c>
      <c r="C1170" s="40">
        <v>-1.2877411999999899</v>
      </c>
      <c r="D1170" s="39">
        <v>-1.3339284319379901E-2</v>
      </c>
      <c r="E1170" s="38">
        <v>95.559783999999993</v>
      </c>
      <c r="F1170" s="38">
        <v>94.857674900000006</v>
      </c>
      <c r="G1170" s="38">
        <v>96.170710099999994</v>
      </c>
      <c r="H1170" s="3">
        <v>7463086</v>
      </c>
      <c r="I1170" s="38">
        <v>713128981.34448004</v>
      </c>
      <c r="J1170" s="78">
        <v>4327518279.0284996</v>
      </c>
    </row>
    <row r="1171" spans="1:10" x14ac:dyDescent="0.3">
      <c r="A1171" s="66">
        <v>45117</v>
      </c>
      <c r="B1171" s="38">
        <v>96.172002599999999</v>
      </c>
      <c r="C1171" s="40">
        <v>0.92224079999999697</v>
      </c>
      <c r="D1171" s="39">
        <v>9.6823423237158892E-3</v>
      </c>
      <c r="E1171" s="38">
        <v>94.990081599999996</v>
      </c>
      <c r="F1171" s="38">
        <v>94.780972500000004</v>
      </c>
      <c r="G1171" s="38">
        <v>96.653862700000005</v>
      </c>
      <c r="H1171" s="3">
        <v>5374580</v>
      </c>
      <c r="I1171" s="38">
        <v>516318464.88968003</v>
      </c>
      <c r="J1171" s="78">
        <v>4831212462.3939695</v>
      </c>
    </row>
    <row r="1172" spans="1:10" x14ac:dyDescent="0.3">
      <c r="A1172" s="66">
        <v>45118</v>
      </c>
      <c r="B1172" s="38">
        <v>97.574554000000006</v>
      </c>
      <c r="C1172" s="40">
        <v>1.4025513999999899</v>
      </c>
      <c r="D1172" s="39">
        <v>1.4583780747849299E-2</v>
      </c>
      <c r="E1172" s="38">
        <v>95.993589999999998</v>
      </c>
      <c r="F1172" s="38">
        <v>95.966331999999994</v>
      </c>
      <c r="G1172" s="38">
        <v>97.783531999999994</v>
      </c>
      <c r="H1172" s="3">
        <v>5457205</v>
      </c>
      <c r="I1172" s="38">
        <v>530230081.96619999</v>
      </c>
      <c r="J1172" s="78">
        <v>5358413637.66113</v>
      </c>
    </row>
    <row r="1173" spans="1:10" x14ac:dyDescent="0.3">
      <c r="A1173" s="66">
        <v>45119</v>
      </c>
      <c r="B1173" s="38">
        <v>96.836368800000002</v>
      </c>
      <c r="C1173" s="40">
        <v>-0.73818519999998999</v>
      </c>
      <c r="D1173" s="39">
        <v>-7.5653453665797902E-3</v>
      </c>
      <c r="E1173" s="38">
        <v>97.523820749999999</v>
      </c>
      <c r="F1173" s="38">
        <v>96.351108600000003</v>
      </c>
      <c r="G1173" s="38">
        <v>98.031546700000007</v>
      </c>
      <c r="H1173" s="3">
        <v>8305044</v>
      </c>
      <c r="I1173" s="38">
        <v>805808149.29488003</v>
      </c>
      <c r="J1173" s="78">
        <v>6105424313.9563599</v>
      </c>
    </row>
    <row r="1174" spans="1:10" x14ac:dyDescent="0.3">
      <c r="A1174" s="66">
        <v>45120</v>
      </c>
      <c r="B1174" s="38">
        <v>96.080048000000005</v>
      </c>
      <c r="C1174" s="40">
        <v>-0.75632079999999702</v>
      </c>
      <c r="D1174" s="39">
        <v>-7.8102969924662997E-3</v>
      </c>
      <c r="E1174" s="38">
        <v>97.1759165</v>
      </c>
      <c r="F1174" s="38">
        <v>95.937495999999996</v>
      </c>
      <c r="G1174" s="38">
        <v>97.229373499999994</v>
      </c>
      <c r="H1174" s="3">
        <v>6692257</v>
      </c>
      <c r="I1174" s="38">
        <v>644640431.82245004</v>
      </c>
      <c r="J1174" s="78">
        <v>6697885696.8585901</v>
      </c>
    </row>
    <row r="1175" spans="1:10" x14ac:dyDescent="0.3">
      <c r="A1175" s="66">
        <v>45121</v>
      </c>
      <c r="B1175" s="38">
        <v>96.152144500000006</v>
      </c>
      <c r="C1175" s="40">
        <v>7.2096500000000702E-2</v>
      </c>
      <c r="D1175" s="39">
        <v>7.5037951687951599E-4</v>
      </c>
      <c r="E1175" s="38">
        <v>96.143237400000004</v>
      </c>
      <c r="F1175" s="38">
        <v>95.47075135</v>
      </c>
      <c r="G1175" s="38">
        <v>96.766734400000004</v>
      </c>
      <c r="H1175" s="3">
        <v>6933557</v>
      </c>
      <c r="I1175" s="38">
        <v>666335517.52657998</v>
      </c>
      <c r="J1175" s="78">
        <v>7362416968.8413696</v>
      </c>
    </row>
    <row r="1176" spans="1:10" x14ac:dyDescent="0.3">
      <c r="A1176" s="66">
        <v>45124</v>
      </c>
      <c r="B1176" s="38">
        <v>96.768206500000005</v>
      </c>
      <c r="C1176" s="40">
        <v>0.61606199999998501</v>
      </c>
      <c r="D1176" s="39">
        <v>6.4071581887597401E-3</v>
      </c>
      <c r="E1176" s="38">
        <v>95.477489000000006</v>
      </c>
      <c r="F1176" s="38">
        <v>95.032414000000003</v>
      </c>
      <c r="G1176" s="38">
        <v>97.114919924999995</v>
      </c>
      <c r="H1176" s="3">
        <v>6683385</v>
      </c>
      <c r="I1176" s="38">
        <v>645140249.33025002</v>
      </c>
      <c r="J1176" s="78">
        <v>8002928378.8158798</v>
      </c>
    </row>
    <row r="1177" spans="1:10" x14ac:dyDescent="0.3">
      <c r="A1177" s="66">
        <v>45125</v>
      </c>
      <c r="B1177" s="38">
        <v>97.737478800000005</v>
      </c>
      <c r="C1177" s="40">
        <v>0.96927229999999998</v>
      </c>
      <c r="D1177" s="39">
        <v>1.00164334450076E-2</v>
      </c>
      <c r="E1177" s="38">
        <v>96.721978199999995</v>
      </c>
      <c r="F1177" s="38">
        <v>96.481464900000006</v>
      </c>
      <c r="G1177" s="38">
        <v>98.289768600000002</v>
      </c>
      <c r="H1177" s="3">
        <v>5717868</v>
      </c>
      <c r="I1177" s="38">
        <v>558200351.99220002</v>
      </c>
      <c r="J1177" s="78">
        <v>8566882675.8313198</v>
      </c>
    </row>
    <row r="1178" spans="1:10" x14ac:dyDescent="0.3">
      <c r="A1178" s="66">
        <v>45126</v>
      </c>
      <c r="B1178" s="38">
        <v>98.125037599999999</v>
      </c>
      <c r="C1178" s="40">
        <v>0.38755880000000797</v>
      </c>
      <c r="D1178" s="39">
        <v>3.9653038400250598E-3</v>
      </c>
      <c r="E1178" s="38">
        <v>97.410621599999999</v>
      </c>
      <c r="F1178" s="38">
        <v>96.964111599999995</v>
      </c>
      <c r="G1178" s="38">
        <v>98.450989899999996</v>
      </c>
      <c r="H1178" s="3">
        <v>5027105</v>
      </c>
      <c r="I1178" s="38">
        <v>491432521.83797997</v>
      </c>
      <c r="J1178" s="78">
        <v>9079761496.3110809</v>
      </c>
    </row>
    <row r="1179" spans="1:10" x14ac:dyDescent="0.3">
      <c r="A1179" s="66">
        <v>45127</v>
      </c>
      <c r="B1179" s="38">
        <v>96.629683900000003</v>
      </c>
      <c r="C1179" s="40">
        <v>-1.4953536999999999</v>
      </c>
      <c r="D1179" s="39">
        <v>-1.52392675363418E-2</v>
      </c>
      <c r="E1179" s="38">
        <v>98.462889099999998</v>
      </c>
      <c r="F1179" s="38">
        <v>96.584752399999999</v>
      </c>
      <c r="G1179" s="38">
        <v>98.867272600000007</v>
      </c>
      <c r="H1179" s="3">
        <v>6458000</v>
      </c>
      <c r="I1179" s="38">
        <v>628585950.84196997</v>
      </c>
      <c r="J1179" s="78">
        <v>8508215098.8881903</v>
      </c>
    </row>
    <row r="1180" spans="1:10" x14ac:dyDescent="0.3">
      <c r="A1180" s="66">
        <v>45128</v>
      </c>
      <c r="B1180" s="38">
        <v>98.049302400000002</v>
      </c>
      <c r="C1180" s="40">
        <v>1.4196184999999999</v>
      </c>
      <c r="D1180" s="39">
        <v>1.4691329234494101E-2</v>
      </c>
      <c r="E1180" s="38">
        <v>97.091824799999998</v>
      </c>
      <c r="F1180" s="38">
        <v>96.655790400000001</v>
      </c>
      <c r="G1180" s="38">
        <v>98.252755152000006</v>
      </c>
      <c r="H1180" s="3">
        <v>6631599</v>
      </c>
      <c r="I1180" s="38">
        <v>647216015.47583997</v>
      </c>
      <c r="J1180" s="78">
        <v>9159312988.0946407</v>
      </c>
    </row>
    <row r="1181" spans="1:10" x14ac:dyDescent="0.3">
      <c r="A1181" s="66">
        <v>45131</v>
      </c>
      <c r="B1181" s="38">
        <v>98.32808</v>
      </c>
      <c r="C1181" s="40">
        <v>0.27877759999999802</v>
      </c>
      <c r="D1181" s="39">
        <v>2.8432389948344801E-3</v>
      </c>
      <c r="E1181" s="38">
        <v>99.810640000000006</v>
      </c>
      <c r="F1181" s="38">
        <v>98.093040000000002</v>
      </c>
      <c r="G1181" s="38">
        <v>99.937200000000004</v>
      </c>
      <c r="H1181" s="3">
        <v>6787619</v>
      </c>
      <c r="I1181" s="38">
        <v>671057927.26400006</v>
      </c>
      <c r="J1181" s="78">
        <v>8538786953.0945597</v>
      </c>
    </row>
    <row r="1182" spans="1:10" x14ac:dyDescent="0.3">
      <c r="A1182" s="66">
        <v>45132</v>
      </c>
      <c r="B1182" s="38">
        <v>97.982258999999999</v>
      </c>
      <c r="C1182" s="40">
        <v>-0.34582100000000099</v>
      </c>
      <c r="D1182" s="39">
        <v>-3.5170116206886298E-3</v>
      </c>
      <c r="E1182" s="38">
        <v>97.964164400000001</v>
      </c>
      <c r="F1182" s="38">
        <v>97.158954699999995</v>
      </c>
      <c r="G1182" s="38">
        <v>98.479860500000001</v>
      </c>
      <c r="H1182" s="3">
        <v>7692755</v>
      </c>
      <c r="I1182" s="38">
        <v>751630105.64279997</v>
      </c>
      <c r="J1182" s="78">
        <v>7794052106.8275995</v>
      </c>
    </row>
    <row r="1183" spans="1:10" x14ac:dyDescent="0.3">
      <c r="A1183" s="66">
        <v>45133</v>
      </c>
      <c r="B1183" s="38">
        <v>98.619203999999996</v>
      </c>
      <c r="C1183" s="40">
        <v>0.63694499999999699</v>
      </c>
      <c r="D1183" s="39">
        <v>6.5006155859296698E-3</v>
      </c>
      <c r="E1183" s="38">
        <v>97.716924000000006</v>
      </c>
      <c r="F1183" s="38">
        <v>97.403652383999997</v>
      </c>
      <c r="G1183" s="38">
        <v>98.880865200000002</v>
      </c>
      <c r="H1183" s="3">
        <v>5148906</v>
      </c>
      <c r="I1183" s="38">
        <v>505536425.65631998</v>
      </c>
      <c r="J1183" s="78">
        <v>8278482315.5333004</v>
      </c>
    </row>
    <row r="1184" spans="1:10" x14ac:dyDescent="0.3">
      <c r="A1184" s="66">
        <v>45134</v>
      </c>
      <c r="B1184" s="38">
        <v>98.122901100000007</v>
      </c>
      <c r="C1184" s="40">
        <v>-0.49630290000000299</v>
      </c>
      <c r="D1184" s="39">
        <v>-5.0325178045444703E-3</v>
      </c>
      <c r="E1184" s="38">
        <v>100.09137389999999</v>
      </c>
      <c r="F1184" s="38">
        <v>97.876841999999996</v>
      </c>
      <c r="G1184" s="38">
        <v>100.4559059</v>
      </c>
      <c r="H1184" s="3">
        <v>6544605</v>
      </c>
      <c r="I1184" s="38">
        <v>647531450.54016995</v>
      </c>
      <c r="J1184" s="78">
        <v>7713985250.0571699</v>
      </c>
    </row>
    <row r="1185" spans="1:10" x14ac:dyDescent="0.3">
      <c r="A1185" s="66">
        <v>45135</v>
      </c>
      <c r="B1185" s="38">
        <v>98.610667000000007</v>
      </c>
      <c r="C1185" s="40">
        <v>0.48776590000001402</v>
      </c>
      <c r="D1185" s="39">
        <v>4.970969004503E-3</v>
      </c>
      <c r="E1185" s="38">
        <v>98.147663499999993</v>
      </c>
      <c r="F1185" s="38">
        <v>97.711895499999997</v>
      </c>
      <c r="G1185" s="38">
        <v>98.918428149999997</v>
      </c>
      <c r="H1185" s="3">
        <v>5993039</v>
      </c>
      <c r="I1185" s="38">
        <v>589541626.63859999</v>
      </c>
      <c r="J1185" s="78">
        <v>8274070292.7248697</v>
      </c>
    </row>
    <row r="1186" spans="1:10" x14ac:dyDescent="0.3">
      <c r="A1186" s="66">
        <v>45138</v>
      </c>
      <c r="B1186" s="38">
        <v>100.41847129999999</v>
      </c>
      <c r="C1186" s="40">
        <v>1.8078042999999899</v>
      </c>
      <c r="D1186" s="39">
        <v>1.8332745888434001E-2</v>
      </c>
      <c r="E1186" s="38">
        <v>99.522446349999996</v>
      </c>
      <c r="F1186" s="38">
        <v>99.197330292000004</v>
      </c>
      <c r="G1186" s="38">
        <v>100.83691949999999</v>
      </c>
      <c r="H1186" s="3">
        <v>6406734</v>
      </c>
      <c r="I1186" s="38">
        <v>642402165.13278997</v>
      </c>
      <c r="J1186" s="78">
        <v>8933059788.2897301</v>
      </c>
    </row>
    <row r="1187" spans="1:10" x14ac:dyDescent="0.3">
      <c r="A1187" s="66">
        <v>45139</v>
      </c>
      <c r="B1187" s="38">
        <v>99.617452</v>
      </c>
      <c r="C1187" s="40">
        <v>-0.801019299999993</v>
      </c>
      <c r="D1187" s="39">
        <v>-7.9768123297450904E-3</v>
      </c>
      <c r="E1187" s="38">
        <v>100.16379999999999</v>
      </c>
      <c r="F1187" s="38">
        <v>99.376148299999997</v>
      </c>
      <c r="G1187" s="38">
        <v>100.6464074</v>
      </c>
      <c r="H1187" s="3">
        <v>4567383</v>
      </c>
      <c r="I1187" s="38">
        <v>455776197.81694001</v>
      </c>
      <c r="J1187" s="78">
        <v>8486219890.8975</v>
      </c>
    </row>
    <row r="1188" spans="1:10" x14ac:dyDescent="0.3">
      <c r="A1188" s="66">
        <v>45140</v>
      </c>
      <c r="B1188" s="38">
        <v>98.308219100000002</v>
      </c>
      <c r="C1188" s="40">
        <v>-1.3092329</v>
      </c>
      <c r="D1188" s="39">
        <v>-1.31426057755422E-2</v>
      </c>
      <c r="E1188" s="38">
        <v>99.012314799999999</v>
      </c>
      <c r="F1188" s="38">
        <v>98.2533545</v>
      </c>
      <c r="G1188" s="38">
        <v>99.227201149999999</v>
      </c>
      <c r="H1188" s="3">
        <v>6213581</v>
      </c>
      <c r="I1188" s="38">
        <v>612675172.72548997</v>
      </c>
      <c r="J1188" s="78">
        <v>7909238695.8369503</v>
      </c>
    </row>
    <row r="1189" spans="1:10" x14ac:dyDescent="0.3">
      <c r="A1189" s="66">
        <v>45141</v>
      </c>
      <c r="B1189" s="38">
        <v>99.268713599999998</v>
      </c>
      <c r="C1189" s="40">
        <v>0.96049449999999603</v>
      </c>
      <c r="D1189" s="39">
        <v>9.7702359863011297E-3</v>
      </c>
      <c r="E1189" s="38">
        <v>97.770179999999996</v>
      </c>
      <c r="F1189" s="38">
        <v>97.445802299999997</v>
      </c>
      <c r="G1189" s="38">
        <v>99.675327899999999</v>
      </c>
      <c r="H1189" s="3">
        <v>5085760</v>
      </c>
      <c r="I1189" s="38">
        <v>503937339.50352001</v>
      </c>
      <c r="J1189" s="78">
        <v>8407380834.1438398</v>
      </c>
    </row>
    <row r="1190" spans="1:10" x14ac:dyDescent="0.3">
      <c r="A1190" s="66">
        <v>45142</v>
      </c>
      <c r="B1190" s="38">
        <v>98.828858699999998</v>
      </c>
      <c r="C1190" s="40">
        <v>-0.43985489999999999</v>
      </c>
      <c r="D1190" s="39">
        <v>-4.4309519489935303E-3</v>
      </c>
      <c r="E1190" s="38">
        <v>98.738031699999993</v>
      </c>
      <c r="F1190" s="38">
        <v>98.311144799999994</v>
      </c>
      <c r="G1190" s="38">
        <v>100.19126369999999</v>
      </c>
      <c r="H1190" s="3">
        <v>5621400</v>
      </c>
      <c r="I1190" s="38">
        <v>557243471.62583005</v>
      </c>
      <c r="J1190" s="78">
        <v>8914294482.0093307</v>
      </c>
    </row>
    <row r="1191" spans="1:10" x14ac:dyDescent="0.3">
      <c r="A1191" s="66">
        <v>45145</v>
      </c>
      <c r="B1191" s="38">
        <v>100.4185864</v>
      </c>
      <c r="C1191" s="40">
        <v>1.5897277000000101</v>
      </c>
      <c r="D1191" s="39">
        <v>1.6085662840908801E-2</v>
      </c>
      <c r="E1191" s="38">
        <v>99.864139100000003</v>
      </c>
      <c r="F1191" s="38">
        <v>99.240976692000004</v>
      </c>
      <c r="G1191" s="38">
        <v>100.836603307</v>
      </c>
      <c r="H1191" s="3">
        <v>4887311</v>
      </c>
      <c r="I1191" s="38">
        <v>488727310.86102003</v>
      </c>
      <c r="J1191" s="78">
        <v>9409499419.9615593</v>
      </c>
    </row>
    <row r="1192" spans="1:10" x14ac:dyDescent="0.3">
      <c r="A1192" s="66">
        <v>45146</v>
      </c>
      <c r="B1192" s="38">
        <v>100.1370979</v>
      </c>
      <c r="C1192" s="40">
        <v>-0.28148850000000902</v>
      </c>
      <c r="D1192" s="39">
        <v>-2.8031513895121801E-3</v>
      </c>
      <c r="E1192" s="38">
        <v>100.0823233</v>
      </c>
      <c r="F1192" s="38">
        <v>98.000888500000002</v>
      </c>
      <c r="G1192" s="38">
        <v>100.3196799</v>
      </c>
      <c r="H1192" s="3">
        <v>5851909</v>
      </c>
      <c r="I1192" s="38">
        <v>581042319.03138995</v>
      </c>
      <c r="J1192" s="78">
        <v>8869659182.1591301</v>
      </c>
    </row>
    <row r="1193" spans="1:10" x14ac:dyDescent="0.3">
      <c r="A1193" s="66">
        <v>45147</v>
      </c>
      <c r="B1193" s="38">
        <v>99.963787699999997</v>
      </c>
      <c r="C1193" s="40">
        <v>-0.173310200000003</v>
      </c>
      <c r="D1193" s="39">
        <v>-1.73072920660309E-3</v>
      </c>
      <c r="E1193" s="38">
        <v>100.0549207</v>
      </c>
      <c r="F1193" s="38">
        <v>98.697039000000004</v>
      </c>
      <c r="G1193" s="38">
        <v>100.2645266</v>
      </c>
      <c r="H1193" s="3">
        <v>4328573</v>
      </c>
      <c r="I1193" s="38">
        <v>432026200.68664002</v>
      </c>
      <c r="J1193" s="78">
        <v>8422282003.2733202</v>
      </c>
    </row>
    <row r="1194" spans="1:10" x14ac:dyDescent="0.3">
      <c r="A1194" s="66">
        <v>45148</v>
      </c>
      <c r="B1194" s="38">
        <v>99.307794900000005</v>
      </c>
      <c r="C1194" s="40">
        <v>-0.65599279999999305</v>
      </c>
      <c r="D1194" s="39">
        <v>-6.5623043613421703E-3</v>
      </c>
      <c r="E1194" s="38">
        <v>100.4736573</v>
      </c>
      <c r="F1194" s="38">
        <v>98.843271599999994</v>
      </c>
      <c r="G1194" s="38">
        <v>101.96741849999999</v>
      </c>
      <c r="H1194" s="3">
        <v>7276458</v>
      </c>
      <c r="I1194" s="38">
        <v>727485160.09415996</v>
      </c>
      <c r="J1194" s="78">
        <v>7690175969.2897501</v>
      </c>
    </row>
    <row r="1195" spans="1:10" x14ac:dyDescent="0.3">
      <c r="A1195" s="66">
        <v>45149</v>
      </c>
      <c r="B1195" s="38">
        <v>98.766156600000002</v>
      </c>
      <c r="C1195" s="40">
        <v>-0.54163830000000202</v>
      </c>
      <c r="D1195" s="39">
        <v>-5.45413681318185E-3</v>
      </c>
      <c r="E1195" s="38">
        <v>99.506286000000003</v>
      </c>
      <c r="F1195" s="38">
        <v>98.555996399999998</v>
      </c>
      <c r="G1195" s="38">
        <v>100.079840598</v>
      </c>
      <c r="H1195" s="3">
        <v>5104405</v>
      </c>
      <c r="I1195" s="38">
        <v>505437565.35000002</v>
      </c>
      <c r="J1195" s="78">
        <v>7209307656.2377996</v>
      </c>
    </row>
    <row r="1196" spans="1:10" x14ac:dyDescent="0.3">
      <c r="A1196" s="66">
        <v>45152</v>
      </c>
      <c r="B1196" s="38">
        <v>98.7155676</v>
      </c>
      <c r="C1196" s="40">
        <v>-5.0589000000002202E-2</v>
      </c>
      <c r="D1196" s="39">
        <v>-5.1220986764612304E-4</v>
      </c>
      <c r="E1196" s="38">
        <v>98.972352799999996</v>
      </c>
      <c r="F1196" s="38">
        <v>98.192826299999993</v>
      </c>
      <c r="G1196" s="38">
        <v>99.320847000000001</v>
      </c>
      <c r="H1196" s="3">
        <v>5305181</v>
      </c>
      <c r="I1196" s="38">
        <v>523888344.81496</v>
      </c>
      <c r="J1196" s="78">
        <v>6711850441.3376904</v>
      </c>
    </row>
    <row r="1197" spans="1:10" x14ac:dyDescent="0.3">
      <c r="A1197" s="66">
        <v>45153</v>
      </c>
      <c r="B1197" s="38">
        <v>97.715939500000005</v>
      </c>
      <c r="C1197" s="40">
        <v>-0.99962810000001001</v>
      </c>
      <c r="D1197" s="39">
        <v>-1.01263470828689E-2</v>
      </c>
      <c r="E1197" s="38">
        <v>97.275736300000005</v>
      </c>
      <c r="F1197" s="38">
        <v>96.844703999999993</v>
      </c>
      <c r="G1197" s="38">
        <v>97.9635538</v>
      </c>
      <c r="H1197" s="3">
        <v>6197554</v>
      </c>
      <c r="I1197" s="38">
        <v>604531790.06617999</v>
      </c>
      <c r="J1197" s="78">
        <v>6107318651.2715101</v>
      </c>
    </row>
    <row r="1198" spans="1:10" x14ac:dyDescent="0.3">
      <c r="A1198" s="66">
        <v>45154</v>
      </c>
      <c r="B1198" s="38">
        <v>97.967118600000006</v>
      </c>
      <c r="C1198" s="40">
        <v>0.25117910000001598</v>
      </c>
      <c r="D1198" s="39">
        <v>2.57050284002044E-3</v>
      </c>
      <c r="E1198" s="38">
        <v>97.544093399999994</v>
      </c>
      <c r="F1198" s="38">
        <v>97.544093399999994</v>
      </c>
      <c r="G1198" s="38">
        <v>99.663817499999993</v>
      </c>
      <c r="H1198" s="3">
        <v>5953064</v>
      </c>
      <c r="I1198" s="38">
        <v>586454970.78558004</v>
      </c>
      <c r="J1198" s="78">
        <v>5537712099.0574102</v>
      </c>
    </row>
    <row r="1199" spans="1:10" x14ac:dyDescent="0.3">
      <c r="A1199" s="66">
        <v>45155</v>
      </c>
      <c r="B1199" s="38">
        <v>96.633393999999996</v>
      </c>
      <c r="C1199" s="40">
        <v>-1.33372460000001</v>
      </c>
      <c r="D1199" s="39">
        <v>-1.3614002525128999E-2</v>
      </c>
      <c r="E1199" s="38">
        <v>98.822708399999996</v>
      </c>
      <c r="F1199" s="38">
        <v>96.385026400000001</v>
      </c>
      <c r="G1199" s="38">
        <v>99.190660399999999</v>
      </c>
      <c r="H1199" s="3">
        <v>5692762</v>
      </c>
      <c r="I1199" s="38">
        <v>553891394.63163996</v>
      </c>
      <c r="J1199" s="78">
        <v>4985386356.7014399</v>
      </c>
    </row>
    <row r="1200" spans="1:10" x14ac:dyDescent="0.3">
      <c r="A1200" s="66">
        <v>45156</v>
      </c>
      <c r="B1200" s="38">
        <v>96.466075900000007</v>
      </c>
      <c r="C1200" s="40">
        <v>-0.16731809999998901</v>
      </c>
      <c r="D1200" s="39">
        <v>-1.7314728695132901E-3</v>
      </c>
      <c r="E1200" s="38">
        <v>95.564093700000001</v>
      </c>
      <c r="F1200" s="38">
        <v>95.499666399999995</v>
      </c>
      <c r="G1200" s="38">
        <v>96.686969500000004</v>
      </c>
      <c r="H1200" s="3">
        <v>5836067</v>
      </c>
      <c r="I1200" s="38">
        <v>560955238.28009999</v>
      </c>
      <c r="J1200" s="78">
        <v>4427195117.0319405</v>
      </c>
    </row>
    <row r="1201" spans="1:10" x14ac:dyDescent="0.3">
      <c r="A1201" s="66">
        <v>45159</v>
      </c>
      <c r="B1201" s="38">
        <v>94.445023399999997</v>
      </c>
      <c r="C1201" s="40">
        <v>-2.0210525000000099</v>
      </c>
      <c r="D1201" s="39">
        <v>-2.0950914413633899E-2</v>
      </c>
      <c r="E1201" s="38">
        <v>96.841499299999995</v>
      </c>
      <c r="F1201" s="38">
        <v>94.233839700000004</v>
      </c>
      <c r="G1201" s="38">
        <v>96.850681199999997</v>
      </c>
      <c r="H1201" s="3">
        <v>6697559</v>
      </c>
      <c r="I1201" s="38">
        <v>634707765.97956002</v>
      </c>
      <c r="J1201" s="78">
        <v>3781905066.0889702</v>
      </c>
    </row>
    <row r="1202" spans="1:10" x14ac:dyDescent="0.3">
      <c r="A1202" s="66">
        <v>45160</v>
      </c>
      <c r="B1202" s="38">
        <v>93.563368199999999</v>
      </c>
      <c r="C1202" s="40">
        <v>-0.88165519999999697</v>
      </c>
      <c r="D1202" s="39">
        <v>-9.3351154805261793E-3</v>
      </c>
      <c r="E1202" s="38">
        <v>93.102283200000002</v>
      </c>
      <c r="F1202" s="38">
        <v>92.890184099999999</v>
      </c>
      <c r="G1202" s="38">
        <v>94.4025429</v>
      </c>
      <c r="H1202" s="3">
        <v>9820097</v>
      </c>
      <c r="I1202" s="38">
        <v>918984692.94968998</v>
      </c>
      <c r="J1202" s="78">
        <v>2879313474.9624701</v>
      </c>
    </row>
    <row r="1203" spans="1:10" x14ac:dyDescent="0.3">
      <c r="A1203" s="66">
        <v>45161</v>
      </c>
      <c r="B1203" s="38">
        <v>90.938874999999996</v>
      </c>
      <c r="C1203" s="40">
        <v>-2.6244931999999901</v>
      </c>
      <c r="D1203" s="39">
        <v>-2.8050435234331299E-2</v>
      </c>
      <c r="E1203" s="38">
        <v>89.308881999999997</v>
      </c>
      <c r="F1203" s="38">
        <v>88.908290500000007</v>
      </c>
      <c r="G1203" s="38">
        <v>91.344071</v>
      </c>
      <c r="H1203" s="3">
        <v>20909068</v>
      </c>
      <c r="I1203" s="38">
        <v>1886311408.6538</v>
      </c>
      <c r="J1203" s="78">
        <v>989036714.89493799</v>
      </c>
    </row>
    <row r="1204" spans="1:10" x14ac:dyDescent="0.3">
      <c r="A1204" s="66">
        <v>45162</v>
      </c>
      <c r="B1204" s="38">
        <v>90.322394500000001</v>
      </c>
      <c r="C1204" s="40">
        <v>-0.61648050000000898</v>
      </c>
      <c r="D1204" s="39">
        <v>-6.7790645089903399E-3</v>
      </c>
      <c r="E1204" s="38">
        <v>91.312304999999995</v>
      </c>
      <c r="F1204" s="38">
        <v>90.257633999999996</v>
      </c>
      <c r="G1204" s="38">
        <v>91.765628500000005</v>
      </c>
      <c r="H1204" s="3">
        <v>10310036</v>
      </c>
      <c r="I1204" s="38">
        <v>936733306.34445</v>
      </c>
      <c r="J1204" s="78">
        <v>56867862.930228502</v>
      </c>
    </row>
    <row r="1205" spans="1:10" x14ac:dyDescent="0.3">
      <c r="A1205" s="66">
        <v>45163</v>
      </c>
      <c r="B1205" s="38">
        <v>91.518921199999994</v>
      </c>
      <c r="C1205" s="40">
        <v>1.1965267000000099</v>
      </c>
      <c r="D1205" s="39">
        <v>1.3247287194096799E-2</v>
      </c>
      <c r="E1205" s="38">
        <v>91.204104999999998</v>
      </c>
      <c r="F1205" s="38">
        <v>90.565213299999996</v>
      </c>
      <c r="G1205" s="38">
        <v>91.750403700000007</v>
      </c>
      <c r="H1205" s="3">
        <v>7290611</v>
      </c>
      <c r="I1205" s="38">
        <v>665176393.42991996</v>
      </c>
      <c r="J1205" s="78">
        <v>722092202.02634895</v>
      </c>
    </row>
    <row r="1206" spans="1:10" x14ac:dyDescent="0.3">
      <c r="A1206" s="66">
        <v>45166</v>
      </c>
      <c r="B1206" s="38">
        <v>92.104946100000006</v>
      </c>
      <c r="C1206" s="40">
        <v>0.58602489999998397</v>
      </c>
      <c r="D1206" s="39">
        <v>6.4033195793394499E-3</v>
      </c>
      <c r="E1206" s="38">
        <v>92.067967300000007</v>
      </c>
      <c r="F1206" s="38">
        <v>91.397726550000002</v>
      </c>
      <c r="G1206" s="38">
        <v>92.502468199999996</v>
      </c>
      <c r="H1206" s="3">
        <v>6006590</v>
      </c>
      <c r="I1206" s="38">
        <v>552452558.31717002</v>
      </c>
      <c r="J1206" s="78">
        <v>1273406170.3691599</v>
      </c>
    </row>
    <row r="1207" spans="1:10" x14ac:dyDescent="0.3">
      <c r="A1207" s="66">
        <v>45167</v>
      </c>
      <c r="B1207" s="38">
        <v>93.564284900000004</v>
      </c>
      <c r="C1207" s="40">
        <v>1.45933880000001</v>
      </c>
      <c r="D1207" s="39">
        <v>1.58443043700995E-2</v>
      </c>
      <c r="E1207" s="38">
        <v>91.964581100000004</v>
      </c>
      <c r="F1207" s="38">
        <v>91.679576400000002</v>
      </c>
      <c r="G1207" s="38">
        <v>93.91824235</v>
      </c>
      <c r="H1207" s="3">
        <v>8641614</v>
      </c>
      <c r="I1207" s="38">
        <v>804677818.39046001</v>
      </c>
      <c r="J1207" s="78">
        <v>2071059021.51473</v>
      </c>
    </row>
    <row r="1208" spans="1:10" x14ac:dyDescent="0.3">
      <c r="A1208" s="66">
        <v>45168</v>
      </c>
      <c r="B1208" s="38">
        <v>93.464382000000001</v>
      </c>
      <c r="C1208" s="40">
        <v>-9.9902900000003597E-2</v>
      </c>
      <c r="D1208" s="39">
        <v>-1.0677460967801801E-3</v>
      </c>
      <c r="E1208" s="38">
        <v>93.043288799999999</v>
      </c>
      <c r="F1208" s="38">
        <v>92.924284200000002</v>
      </c>
      <c r="G1208" s="38">
        <v>94.114330199999998</v>
      </c>
      <c r="H1208" s="3">
        <v>4822098</v>
      </c>
      <c r="I1208" s="38">
        <v>451167517.97634</v>
      </c>
      <c r="J1208" s="78">
        <v>2513328399.31358</v>
      </c>
    </row>
    <row r="1209" spans="1:10" x14ac:dyDescent="0.3">
      <c r="A1209" s="66">
        <v>45169</v>
      </c>
      <c r="B1209" s="38">
        <v>93.819338200000004</v>
      </c>
      <c r="C1209" s="40">
        <v>0.35495619999999001</v>
      </c>
      <c r="D1209" s="39">
        <v>3.7977697215179698E-3</v>
      </c>
      <c r="E1209" s="38">
        <v>94.658740399999999</v>
      </c>
      <c r="F1209" s="38">
        <v>93.727096200000005</v>
      </c>
      <c r="G1209" s="38">
        <v>94.907793799999993</v>
      </c>
      <c r="H1209" s="3">
        <v>7046219</v>
      </c>
      <c r="I1209" s="38">
        <v>662659053.63074005</v>
      </c>
      <c r="J1209" s="78">
        <v>1869888172.8825901</v>
      </c>
    </row>
    <row r="1210" spans="1:10" x14ac:dyDescent="0.3">
      <c r="A1210" s="66">
        <v>45170</v>
      </c>
      <c r="B1210" s="38">
        <v>95.01567</v>
      </c>
      <c r="C1210" s="40">
        <v>1.19633180000001</v>
      </c>
      <c r="D1210" s="39">
        <v>1.2751441472009999E-2</v>
      </c>
      <c r="E1210" s="38">
        <v>94.653652500000007</v>
      </c>
      <c r="F1210" s="38">
        <v>94.235939999999999</v>
      </c>
      <c r="G1210" s="38">
        <v>95.572620000000001</v>
      </c>
      <c r="H1210" s="3">
        <v>6359599</v>
      </c>
      <c r="I1210" s="38">
        <v>603692734.22000003</v>
      </c>
      <c r="J1210" s="78">
        <v>2485399219.8537302</v>
      </c>
    </row>
    <row r="1211" spans="1:10" x14ac:dyDescent="0.3">
      <c r="A1211" s="66">
        <v>45174</v>
      </c>
      <c r="B1211" s="38">
        <v>93.582508799999999</v>
      </c>
      <c r="C1211" s="40">
        <v>-1.4331612</v>
      </c>
      <c r="D1211" s="39">
        <v>-1.5083419398084601E-2</v>
      </c>
      <c r="E1211" s="38">
        <v>94.683260000000004</v>
      </c>
      <c r="F1211" s="38">
        <v>93.493888999999996</v>
      </c>
      <c r="G1211" s="38">
        <v>95.112366399999999</v>
      </c>
      <c r="H1211" s="3">
        <v>6698665</v>
      </c>
      <c r="I1211" s="38">
        <v>629195580.91043997</v>
      </c>
      <c r="J1211" s="78">
        <v>1868493412.6240101</v>
      </c>
    </row>
    <row r="1212" spans="1:10" x14ac:dyDescent="0.3">
      <c r="A1212" s="66">
        <v>45175</v>
      </c>
      <c r="B1212" s="38">
        <v>93.390801400000001</v>
      </c>
      <c r="C1212" s="40">
        <v>-0.191707399999999</v>
      </c>
      <c r="D1212" s="39">
        <v>-2.0485387970278299E-3</v>
      </c>
      <c r="E1212" s="38">
        <v>92.999264800000006</v>
      </c>
      <c r="F1212" s="38">
        <v>92.318736900000005</v>
      </c>
      <c r="G1212" s="38">
        <v>93.507330150000001</v>
      </c>
      <c r="H1212" s="3">
        <v>6096014</v>
      </c>
      <c r="I1212" s="38">
        <v>567330061.85933995</v>
      </c>
      <c r="J1212" s="78">
        <v>1299941511.0261199</v>
      </c>
    </row>
    <row r="1213" spans="1:10" x14ac:dyDescent="0.3">
      <c r="A1213" s="66">
        <v>45176</v>
      </c>
      <c r="B1213" s="38">
        <v>91.532233099999999</v>
      </c>
      <c r="C1213" s="40">
        <v>-1.85856829999999</v>
      </c>
      <c r="D1213" s="39">
        <v>-1.9900978170640099E-2</v>
      </c>
      <c r="E1213" s="38">
        <v>91.840674199999995</v>
      </c>
      <c r="F1213" s="38">
        <v>91.261178799999996</v>
      </c>
      <c r="G1213" s="38">
        <v>92.308009200000001</v>
      </c>
      <c r="H1213" s="3">
        <v>9927060</v>
      </c>
      <c r="I1213" s="38">
        <v>911425512.31335998</v>
      </c>
      <c r="J1213" s="78">
        <v>391918439.40540802</v>
      </c>
    </row>
    <row r="1214" spans="1:10" x14ac:dyDescent="0.3">
      <c r="A1214" s="66">
        <v>45177</v>
      </c>
      <c r="B1214" s="38">
        <v>91.289218899999995</v>
      </c>
      <c r="C1214" s="40">
        <v>-0.24301420000000501</v>
      </c>
      <c r="D1214" s="39">
        <v>-2.6549576227918401E-3</v>
      </c>
      <c r="E1214" s="38">
        <v>91.691126999999994</v>
      </c>
      <c r="F1214" s="38">
        <v>90.922360925000007</v>
      </c>
      <c r="G1214" s="38">
        <v>91.723279648000002</v>
      </c>
      <c r="H1214" s="3">
        <v>6435533</v>
      </c>
      <c r="I1214" s="38">
        <v>587144787.88284004</v>
      </c>
      <c r="J1214" s="78">
        <v>-195226348.47743201</v>
      </c>
    </row>
    <row r="1215" spans="1:10" x14ac:dyDescent="0.3">
      <c r="A1215" s="66">
        <v>45180</v>
      </c>
      <c r="B1215" s="38">
        <v>90.054383900000005</v>
      </c>
      <c r="C1215" s="40">
        <v>-1.2348349999999999</v>
      </c>
      <c r="D1215" s="39">
        <v>-1.35266246647665E-2</v>
      </c>
      <c r="E1215" s="38">
        <v>91.487215300000003</v>
      </c>
      <c r="F1215" s="38">
        <v>89.858997799999997</v>
      </c>
      <c r="G1215" s="38">
        <v>91.529083749999998</v>
      </c>
      <c r="H1215" s="3">
        <v>7584681</v>
      </c>
      <c r="I1215" s="38">
        <v>685521577.37232006</v>
      </c>
      <c r="J1215" s="78">
        <v>-879858131.329211</v>
      </c>
    </row>
    <row r="1216" spans="1:10" x14ac:dyDescent="0.3">
      <c r="A1216" s="66">
        <v>45181</v>
      </c>
      <c r="B1216" s="38">
        <v>89.564778000000004</v>
      </c>
      <c r="C1216" s="40">
        <v>-0.48960590000000098</v>
      </c>
      <c r="D1216" s="39">
        <v>-5.4367802964892702E-3</v>
      </c>
      <c r="E1216" s="38">
        <v>90.206519400000005</v>
      </c>
      <c r="F1216" s="38">
        <v>89.448520500000001</v>
      </c>
      <c r="G1216" s="38">
        <v>90.373930200000004</v>
      </c>
      <c r="H1216" s="3">
        <v>6307698</v>
      </c>
      <c r="I1216" s="38">
        <v>566176977.94050002</v>
      </c>
      <c r="J1216" s="78">
        <v>-1445704125.7829001</v>
      </c>
    </row>
    <row r="1217" spans="1:10" x14ac:dyDescent="0.3">
      <c r="A1217" s="66">
        <v>45182</v>
      </c>
      <c r="B1217" s="38">
        <v>89.6066182</v>
      </c>
      <c r="C1217" s="40">
        <v>4.1840199999995803E-2</v>
      </c>
      <c r="D1217" s="39">
        <v>4.67150155834649E-4</v>
      </c>
      <c r="E1217" s="38">
        <v>89.765082000000007</v>
      </c>
      <c r="F1217" s="38">
        <v>89.167859902000004</v>
      </c>
      <c r="G1217" s="38">
        <v>90.599347300000005</v>
      </c>
      <c r="H1217" s="3">
        <v>7140729</v>
      </c>
      <c r="I1217" s="38">
        <v>641014843.36538005</v>
      </c>
      <c r="J1217" s="78">
        <v>-2089952163.3310499</v>
      </c>
    </row>
    <row r="1218" spans="1:10" x14ac:dyDescent="0.3">
      <c r="A1218" s="66">
        <v>45183</v>
      </c>
      <c r="B1218" s="38">
        <v>91.335274400000003</v>
      </c>
      <c r="C1218" s="40">
        <v>1.7286562000000001</v>
      </c>
      <c r="D1218" s="39">
        <v>1.9291612993826899E-2</v>
      </c>
      <c r="E1218" s="38">
        <v>90.893587199999999</v>
      </c>
      <c r="F1218" s="38">
        <v>90.122984000000002</v>
      </c>
      <c r="G1218" s="38">
        <v>91.795756800000007</v>
      </c>
      <c r="H1218" s="3">
        <v>7075271</v>
      </c>
      <c r="I1218" s="38">
        <v>644778545.648</v>
      </c>
      <c r="J1218" s="78">
        <v>-1462258428.4245501</v>
      </c>
    </row>
    <row r="1219" spans="1:10" x14ac:dyDescent="0.3">
      <c r="A1219" s="66">
        <v>45184</v>
      </c>
      <c r="B1219" s="38">
        <v>90.342897800000003</v>
      </c>
      <c r="C1219" s="40">
        <v>-0.99237660000000005</v>
      </c>
      <c r="D1219" s="39">
        <v>-1.08652063128854E-2</v>
      </c>
      <c r="E1219" s="38">
        <v>92.116719500000002</v>
      </c>
      <c r="F1219" s="38">
        <v>90.220888900000006</v>
      </c>
      <c r="G1219" s="38">
        <v>92.116719500000002</v>
      </c>
      <c r="H1219" s="3">
        <v>10467337</v>
      </c>
      <c r="I1219" s="38">
        <v>950001289.91742003</v>
      </c>
      <c r="J1219" s="78">
        <v>-2410345848.9849401</v>
      </c>
    </row>
    <row r="1220" spans="1:10" x14ac:dyDescent="0.3">
      <c r="A1220" s="66">
        <v>45187</v>
      </c>
      <c r="B1220" s="38">
        <v>89.344829500000003</v>
      </c>
      <c r="C1220" s="40">
        <v>-0.99806830000000002</v>
      </c>
      <c r="D1220" s="39">
        <v>-1.1047556856206999E-2</v>
      </c>
      <c r="E1220" s="38">
        <v>89.803200000000004</v>
      </c>
      <c r="F1220" s="38">
        <v>89.129676000000003</v>
      </c>
      <c r="G1220" s="38">
        <v>90.145855334999993</v>
      </c>
      <c r="H1220" s="3">
        <v>6946299</v>
      </c>
      <c r="I1220" s="38">
        <v>621526704.9224</v>
      </c>
      <c r="J1220" s="78">
        <v>-3023962454.9069099</v>
      </c>
    </row>
    <row r="1221" spans="1:10" x14ac:dyDescent="0.3">
      <c r="A1221" s="66">
        <v>45188</v>
      </c>
      <c r="B1221" s="38">
        <v>88.620145800000003</v>
      </c>
      <c r="C1221" s="40">
        <v>-0.72468370000000004</v>
      </c>
      <c r="D1221" s="39">
        <v>-8.1110871670531295E-3</v>
      </c>
      <c r="E1221" s="38">
        <v>89.013513599999996</v>
      </c>
      <c r="F1221" s="38">
        <v>88.423461900000007</v>
      </c>
      <c r="G1221" s="38">
        <v>89.434979100000007</v>
      </c>
      <c r="H1221" s="3">
        <v>9390096</v>
      </c>
      <c r="I1221" s="38">
        <v>833327643.52752995</v>
      </c>
      <c r="J1221" s="78">
        <v>-3860975295.0762601</v>
      </c>
    </row>
    <row r="1222" spans="1:10" x14ac:dyDescent="0.3">
      <c r="A1222" s="66">
        <v>45189</v>
      </c>
      <c r="B1222" s="38">
        <v>88.225506800000005</v>
      </c>
      <c r="C1222" s="40">
        <v>-0.39463899999999802</v>
      </c>
      <c r="D1222" s="39">
        <v>-4.4531522312164602E-3</v>
      </c>
      <c r="E1222" s="38">
        <v>88.159834900000007</v>
      </c>
      <c r="F1222" s="38">
        <v>88.028491099999997</v>
      </c>
      <c r="G1222" s="38">
        <v>89.501418000000001</v>
      </c>
      <c r="H1222" s="3">
        <v>10274669</v>
      </c>
      <c r="I1222" s="38">
        <v>911474512.43733001</v>
      </c>
      <c r="J1222" s="78">
        <v>-4778963160.1718798</v>
      </c>
    </row>
    <row r="1223" spans="1:10" x14ac:dyDescent="0.3">
      <c r="A1223" s="66">
        <v>45190</v>
      </c>
      <c r="B1223" s="38">
        <v>85.935233400000001</v>
      </c>
      <c r="C1223" s="40">
        <v>-2.2902733999999998</v>
      </c>
      <c r="D1223" s="39">
        <v>-2.5959311349628901E-2</v>
      </c>
      <c r="E1223" s="38">
        <v>87.6522492</v>
      </c>
      <c r="F1223" s="38">
        <v>85.832963059999997</v>
      </c>
      <c r="G1223" s="38">
        <v>87.717927399999994</v>
      </c>
      <c r="H1223" s="3">
        <v>7960552</v>
      </c>
      <c r="I1223" s="38">
        <v>689417508.83912003</v>
      </c>
      <c r="J1223" s="78">
        <v>-5468839121.8334198</v>
      </c>
    </row>
    <row r="1224" spans="1:10" x14ac:dyDescent="0.3">
      <c r="A1224" s="66">
        <v>45191</v>
      </c>
      <c r="B1224" s="38">
        <v>85.289071500000006</v>
      </c>
      <c r="C1224" s="40">
        <v>-0.64616190000000995</v>
      </c>
      <c r="D1224" s="39">
        <v>-7.5191731544189903E-3</v>
      </c>
      <c r="E1224" s="38">
        <v>85.974388200000007</v>
      </c>
      <c r="F1224" s="38">
        <v>85.007434500000002</v>
      </c>
      <c r="G1224" s="38">
        <v>86.678480699999994</v>
      </c>
      <c r="H1224" s="3">
        <v>9292847</v>
      </c>
      <c r="I1224" s="38">
        <v>795525759.59805</v>
      </c>
      <c r="J1224" s="78">
        <v>-6267454094.1598997</v>
      </c>
    </row>
    <row r="1225" spans="1:10" x14ac:dyDescent="0.3">
      <c r="A1225" s="66">
        <v>45194</v>
      </c>
      <c r="B1225" s="38">
        <v>85.552673999999996</v>
      </c>
      <c r="C1225" s="40">
        <v>0.26360250000000501</v>
      </c>
      <c r="D1225" s="39">
        <v>3.0906949198058098E-3</v>
      </c>
      <c r="E1225" s="38">
        <v>84.986099999999993</v>
      </c>
      <c r="F1225" s="38">
        <v>84.787799100000001</v>
      </c>
      <c r="G1225" s="38">
        <v>85.788746500000002</v>
      </c>
      <c r="H1225" s="3">
        <v>8291657</v>
      </c>
      <c r="I1225" s="38">
        <v>708429114.44471002</v>
      </c>
      <c r="J1225" s="78">
        <v>-7012601747.9135904</v>
      </c>
    </row>
    <row r="1226" spans="1:10" x14ac:dyDescent="0.3">
      <c r="A1226" s="66">
        <v>45195</v>
      </c>
      <c r="B1226" s="38">
        <v>85.307131900000002</v>
      </c>
      <c r="C1226" s="40">
        <v>-0.24554209999999399</v>
      </c>
      <c r="D1226" s="39">
        <v>-2.8700692628262502E-3</v>
      </c>
      <c r="E1226" s="38">
        <v>85.146299999999997</v>
      </c>
      <c r="F1226" s="38">
        <v>84.938164599999993</v>
      </c>
      <c r="G1226" s="38">
        <v>85.808548999999999</v>
      </c>
      <c r="H1226" s="3">
        <v>8060479</v>
      </c>
      <c r="I1226" s="38">
        <v>688341355.16110003</v>
      </c>
      <c r="J1226" s="78">
        <v>-7714161956.51091</v>
      </c>
    </row>
    <row r="1227" spans="1:10" x14ac:dyDescent="0.3">
      <c r="A1227" s="66">
        <v>45196</v>
      </c>
      <c r="B1227" s="38">
        <v>85.161819600000001</v>
      </c>
      <c r="C1227" s="40">
        <v>-0.145312300000001</v>
      </c>
      <c r="D1227" s="39">
        <v>-1.7034015417414399E-3</v>
      </c>
      <c r="E1227" s="38">
        <v>86.247532800000002</v>
      </c>
      <c r="F1227" s="38">
        <v>84.957057899999995</v>
      </c>
      <c r="G1227" s="38">
        <v>86.380865999999997</v>
      </c>
      <c r="H1227" s="3">
        <v>7631009</v>
      </c>
      <c r="I1227" s="38">
        <v>651361556.25683999</v>
      </c>
      <c r="J1227" s="78">
        <v>-8416974633.6632204</v>
      </c>
    </row>
    <row r="1228" spans="1:10" x14ac:dyDescent="0.3">
      <c r="A1228" s="66">
        <v>45197</v>
      </c>
      <c r="B1228" s="38">
        <v>84.884987800000005</v>
      </c>
      <c r="C1228" s="40">
        <v>-0.27683180000001101</v>
      </c>
      <c r="D1228" s="39">
        <v>-3.2506562365655599E-3</v>
      </c>
      <c r="E1228" s="38">
        <v>84.383045999999993</v>
      </c>
      <c r="F1228" s="38">
        <v>83.966339599999998</v>
      </c>
      <c r="G1228" s="38">
        <v>85.028372684000004</v>
      </c>
      <c r="H1228" s="3">
        <v>16315559</v>
      </c>
      <c r="I1228" s="38">
        <v>1401919800.27194</v>
      </c>
      <c r="J1228" s="78">
        <v>-6968037566.0703697</v>
      </c>
    </row>
    <row r="1229" spans="1:10" x14ac:dyDescent="0.3">
      <c r="A1229" s="66">
        <v>45198</v>
      </c>
      <c r="B1229" s="38">
        <v>90.463213400000001</v>
      </c>
      <c r="C1229" s="40">
        <v>5.5782256000000103</v>
      </c>
      <c r="D1229" s="39">
        <v>6.5715101628370701E-2</v>
      </c>
      <c r="E1229" s="38">
        <v>94.010975900000005</v>
      </c>
      <c r="F1229" s="38">
        <v>89.517143399999995</v>
      </c>
      <c r="G1229" s="38">
        <v>94.105582900000002</v>
      </c>
      <c r="H1229" s="3">
        <v>34935390</v>
      </c>
      <c r="I1229" s="38">
        <v>3182970063.1073599</v>
      </c>
      <c r="J1229" s="78">
        <v>-3777783532.36938</v>
      </c>
    </row>
    <row r="1230" spans="1:10" x14ac:dyDescent="0.3">
      <c r="A1230" s="66">
        <v>45201</v>
      </c>
      <c r="B1230" s="38">
        <v>90.263193599999994</v>
      </c>
      <c r="C1230" s="40">
        <v>-0.20001980000000699</v>
      </c>
      <c r="D1230" s="39">
        <v>-2.2110622924213599E-3</v>
      </c>
      <c r="E1230" s="38">
        <v>91.828671999999997</v>
      </c>
      <c r="F1230" s="38">
        <v>89.470908800000004</v>
      </c>
      <c r="G1230" s="38">
        <v>92.000492800000004</v>
      </c>
      <c r="H1230" s="3">
        <v>12776338</v>
      </c>
      <c r="I1230" s="38">
        <v>1152807070.99808</v>
      </c>
      <c r="J1230" s="78">
        <v>-4964492304.2879105</v>
      </c>
    </row>
    <row r="1231" spans="1:10" x14ac:dyDescent="0.3">
      <c r="A1231" s="66">
        <v>45202</v>
      </c>
      <c r="B1231" s="38">
        <v>90.865151299999994</v>
      </c>
      <c r="C1231" s="40">
        <v>0.60195770000001403</v>
      </c>
      <c r="D1231" s="39">
        <v>6.6689164873512102E-3</v>
      </c>
      <c r="E1231" s="38">
        <v>90.129362400000005</v>
      </c>
      <c r="F1231" s="38">
        <v>89.995582600000006</v>
      </c>
      <c r="G1231" s="38">
        <v>91.782498500000003</v>
      </c>
      <c r="H1231" s="3">
        <v>10964320</v>
      </c>
      <c r="I1231" s="38">
        <v>995736472.38065004</v>
      </c>
      <c r="J1231" s="78">
        <v>-3974008657.53093</v>
      </c>
    </row>
    <row r="1232" spans="1:10" x14ac:dyDescent="0.3">
      <c r="A1232" s="66">
        <v>45203</v>
      </c>
      <c r="B1232" s="38">
        <v>91.297827900000001</v>
      </c>
      <c r="C1232" s="40">
        <v>0.43267659999999403</v>
      </c>
      <c r="D1232" s="39">
        <v>4.7617441209278398E-3</v>
      </c>
      <c r="E1232" s="38">
        <v>91.002673799999997</v>
      </c>
      <c r="F1232" s="38">
        <v>90.564703199999997</v>
      </c>
      <c r="G1232" s="38">
        <v>91.645348049999996</v>
      </c>
      <c r="H1232" s="3">
        <v>8045393</v>
      </c>
      <c r="I1232" s="38">
        <v>733376574.98784006</v>
      </c>
      <c r="J1232" s="78">
        <v>-3226242691.9646401</v>
      </c>
    </row>
    <row r="1233" spans="1:10" x14ac:dyDescent="0.3">
      <c r="A1233" s="66">
        <v>45204</v>
      </c>
      <c r="B1233" s="38">
        <v>90.813709500000002</v>
      </c>
      <c r="C1233" s="40">
        <v>-0.4841184</v>
      </c>
      <c r="D1233" s="39">
        <v>-5.30262779669044E-3</v>
      </c>
      <c r="E1233" s="38">
        <v>90.813709500000002</v>
      </c>
      <c r="F1233" s="38">
        <v>90.330203999999995</v>
      </c>
      <c r="G1233" s="38">
        <v>91.2308515</v>
      </c>
      <c r="H1233" s="3">
        <v>7429982</v>
      </c>
      <c r="I1233" s="38">
        <v>674765931.80350006</v>
      </c>
      <c r="J1233" s="78">
        <v>-3887251237.1958098</v>
      </c>
    </row>
    <row r="1234" spans="1:10" x14ac:dyDescent="0.3">
      <c r="A1234" s="66">
        <v>45205</v>
      </c>
      <c r="B1234" s="38">
        <v>91.733990399999996</v>
      </c>
      <c r="C1234" s="40">
        <v>0.92028089999999496</v>
      </c>
      <c r="D1234" s="39">
        <v>1.0133722155683899E-2</v>
      </c>
      <c r="E1234" s="38">
        <v>90.487065599999994</v>
      </c>
      <c r="F1234" s="38">
        <v>89.797478400000003</v>
      </c>
      <c r="G1234" s="38">
        <v>92.300774399999995</v>
      </c>
      <c r="H1234" s="3">
        <v>8532939</v>
      </c>
      <c r="I1234" s="38">
        <v>780161267.88864005</v>
      </c>
      <c r="J1234" s="78">
        <v>-3093108083.6272602</v>
      </c>
    </row>
    <row r="1235" spans="1:10" x14ac:dyDescent="0.3">
      <c r="A1235" s="66">
        <v>45208</v>
      </c>
      <c r="B1235" s="38">
        <v>91.698857599999997</v>
      </c>
      <c r="C1235" s="40">
        <v>-3.5132799999999499E-2</v>
      </c>
      <c r="D1235" s="39">
        <v>-3.8298562884711801E-4</v>
      </c>
      <c r="E1235" s="38">
        <v>91.6042056</v>
      </c>
      <c r="F1235" s="38">
        <v>90.790198399999994</v>
      </c>
      <c r="G1235" s="38">
        <v>91.944952799999996</v>
      </c>
      <c r="H1235" s="3">
        <v>5964219</v>
      </c>
      <c r="I1235" s="38">
        <v>545779944.98792005</v>
      </c>
      <c r="J1235" s="78">
        <v>-3645043858.5580401</v>
      </c>
    </row>
    <row r="1236" spans="1:10" x14ac:dyDescent="0.3">
      <c r="A1236" s="66">
        <v>45209</v>
      </c>
      <c r="B1236" s="38">
        <v>92.068350600000002</v>
      </c>
      <c r="C1236" s="40">
        <v>0.36949300000000601</v>
      </c>
      <c r="D1236" s="39">
        <v>4.0294177012735804E-3</v>
      </c>
      <c r="E1236" s="38">
        <v>91.719392499999998</v>
      </c>
      <c r="F1236" s="38">
        <v>91.700529900000006</v>
      </c>
      <c r="G1236" s="38">
        <v>93.237831799999995</v>
      </c>
      <c r="H1236" s="3">
        <v>8499017</v>
      </c>
      <c r="I1236" s="38">
        <v>785107301.87641001</v>
      </c>
      <c r="J1236" s="78">
        <v>-2846881683.37677</v>
      </c>
    </row>
    <row r="1237" spans="1:10" x14ac:dyDescent="0.3">
      <c r="A1237" s="66">
        <v>45210</v>
      </c>
      <c r="B1237" s="38">
        <v>92.917448500000006</v>
      </c>
      <c r="C1237" s="40">
        <v>0.84909790000000396</v>
      </c>
      <c r="D1237" s="39">
        <v>9.2224732436990507E-3</v>
      </c>
      <c r="E1237" s="38">
        <v>92.597205900000006</v>
      </c>
      <c r="F1237" s="38">
        <v>92.314638900000006</v>
      </c>
      <c r="G1237" s="38">
        <v>93.200015500000006</v>
      </c>
      <c r="H1237" s="3">
        <v>7642891</v>
      </c>
      <c r="I1237" s="38">
        <v>709100381.35977995</v>
      </c>
      <c r="J1237" s="78">
        <v>-2134038304.4584501</v>
      </c>
    </row>
    <row r="1238" spans="1:10" x14ac:dyDescent="0.3">
      <c r="A1238" s="66">
        <v>45211</v>
      </c>
      <c r="B1238" s="38">
        <v>94.290477499999994</v>
      </c>
      <c r="C1238" s="40">
        <v>1.3730290000000001</v>
      </c>
      <c r="D1238" s="39">
        <v>1.47768693842255E-2</v>
      </c>
      <c r="E1238" s="38">
        <v>94.565986199999998</v>
      </c>
      <c r="F1238" s="38">
        <v>93.596955600000001</v>
      </c>
      <c r="G1238" s="38">
        <v>95.050501499999996</v>
      </c>
      <c r="H1238" s="3">
        <v>10705166</v>
      </c>
      <c r="I1238" s="38">
        <v>1009629171.56967</v>
      </c>
      <c r="J1238" s="78">
        <v>-1142851914.7404699</v>
      </c>
    </row>
    <row r="1239" spans="1:10" x14ac:dyDescent="0.3">
      <c r="A1239" s="66">
        <v>45212</v>
      </c>
      <c r="B1239" s="38">
        <v>95.071358700000005</v>
      </c>
      <c r="C1239" s="40">
        <v>0.78088119999999595</v>
      </c>
      <c r="D1239" s="39">
        <v>8.2816549529086403E-3</v>
      </c>
      <c r="E1239" s="38">
        <v>94.762098449999996</v>
      </c>
      <c r="F1239" s="38">
        <v>94.633636499999994</v>
      </c>
      <c r="G1239" s="38">
        <v>95.961076649999995</v>
      </c>
      <c r="H1239" s="3">
        <v>8784716</v>
      </c>
      <c r="I1239" s="38">
        <v>836155559.14919996</v>
      </c>
      <c r="J1239" s="78">
        <v>-308548920.19313002</v>
      </c>
    </row>
    <row r="1240" spans="1:10" x14ac:dyDescent="0.3">
      <c r="A1240" s="66">
        <v>45215</v>
      </c>
      <c r="B1240" s="38">
        <v>96.647186000000005</v>
      </c>
      <c r="C1240" s="40">
        <v>1.5758273</v>
      </c>
      <c r="D1240" s="39">
        <v>1.65752054198843E-2</v>
      </c>
      <c r="E1240" s="38">
        <v>94.449798000000001</v>
      </c>
      <c r="F1240" s="38">
        <v>94.33614</v>
      </c>
      <c r="G1240" s="38">
        <v>97.158647000000002</v>
      </c>
      <c r="H1240" s="3">
        <v>10845424</v>
      </c>
      <c r="I1240" s="38">
        <v>1046866779.8091</v>
      </c>
      <c r="J1240" s="78">
        <v>739751055.52090001</v>
      </c>
    </row>
    <row r="1241" spans="1:10" x14ac:dyDescent="0.3">
      <c r="A1241" s="66">
        <v>45216</v>
      </c>
      <c r="B1241" s="38">
        <v>97.409346299999996</v>
      </c>
      <c r="C1241" s="40">
        <v>0.76216029999999102</v>
      </c>
      <c r="D1241" s="39">
        <v>7.8860061171361004E-3</v>
      </c>
      <c r="E1241" s="38">
        <v>96.425891100000001</v>
      </c>
      <c r="F1241" s="38">
        <v>96.425891100000001</v>
      </c>
      <c r="G1241" s="38">
        <v>97.957811699999993</v>
      </c>
      <c r="H1241" s="3">
        <v>9253760</v>
      </c>
      <c r="I1241" s="38">
        <v>900434685.54878998</v>
      </c>
      <c r="J1241" s="78">
        <v>1638998577.89132</v>
      </c>
    </row>
    <row r="1242" spans="1:10" x14ac:dyDescent="0.3">
      <c r="A1242" s="66">
        <v>45217</v>
      </c>
      <c r="B1242" s="38">
        <v>98.5005594</v>
      </c>
      <c r="C1242" s="40">
        <v>1.0912130999999901</v>
      </c>
      <c r="D1242" s="39">
        <v>1.12023449643044E-2</v>
      </c>
      <c r="E1242" s="38">
        <v>97.741183399999997</v>
      </c>
      <c r="F1242" s="38">
        <v>97.699797407999995</v>
      </c>
      <c r="G1242" s="38">
        <v>98.623958000000002</v>
      </c>
      <c r="H1242" s="3">
        <v>8757335</v>
      </c>
      <c r="I1242" s="38">
        <v>860276329.94299996</v>
      </c>
      <c r="J1242" s="78">
        <v>2505497219.8322802</v>
      </c>
    </row>
    <row r="1243" spans="1:10" x14ac:dyDescent="0.3">
      <c r="A1243" s="66">
        <v>45218</v>
      </c>
      <c r="B1243" s="38">
        <v>97.410073499999996</v>
      </c>
      <c r="C1243" s="40">
        <v>-1.09048589999998</v>
      </c>
      <c r="D1243" s="39">
        <v>-1.10708599691463E-2</v>
      </c>
      <c r="E1243" s="38">
        <v>98.0906679</v>
      </c>
      <c r="F1243" s="38">
        <v>97.221019499999997</v>
      </c>
      <c r="G1243" s="38">
        <v>98.638924500000002</v>
      </c>
      <c r="H1243" s="3">
        <v>8391080</v>
      </c>
      <c r="I1243" s="38">
        <v>820853776.23101997</v>
      </c>
      <c r="J1243" s="78">
        <v>1674217289.47647</v>
      </c>
    </row>
    <row r="1244" spans="1:10" x14ac:dyDescent="0.3">
      <c r="A1244" s="66">
        <v>45219</v>
      </c>
      <c r="B1244" s="38">
        <v>96.922533400000006</v>
      </c>
      <c r="C1244" s="40">
        <v>-0.48754010000001802</v>
      </c>
      <c r="D1244" s="39">
        <v>-5.0050275344471198E-3</v>
      </c>
      <c r="E1244" s="38">
        <v>97.536146400000007</v>
      </c>
      <c r="F1244" s="38">
        <v>96.828131400000004</v>
      </c>
      <c r="G1244" s="38">
        <v>97.960955400000003</v>
      </c>
      <c r="H1244" s="3">
        <v>7823499</v>
      </c>
      <c r="I1244" s="38">
        <v>759990916.40934002</v>
      </c>
      <c r="J1244" s="78">
        <v>912012432.48734903</v>
      </c>
    </row>
    <row r="1245" spans="1:10" x14ac:dyDescent="0.3">
      <c r="A1245" s="66">
        <v>45222</v>
      </c>
      <c r="B1245" s="38">
        <v>96.372037800000001</v>
      </c>
      <c r="C1245" s="40">
        <v>-0.55049559999999098</v>
      </c>
      <c r="D1245" s="39">
        <v>-5.6797483587030396E-3</v>
      </c>
      <c r="E1245" s="38">
        <v>95.7346194</v>
      </c>
      <c r="F1245" s="38">
        <v>95.397162600000001</v>
      </c>
      <c r="G1245" s="38">
        <v>97.257861899999995</v>
      </c>
      <c r="H1245" s="3">
        <v>5966147</v>
      </c>
      <c r="I1245" s="38">
        <v>576036040.13538003</v>
      </c>
      <c r="J1245" s="78">
        <v>1481633605.8278301</v>
      </c>
    </row>
    <row r="1246" spans="1:10" x14ac:dyDescent="0.3">
      <c r="A1246" s="66">
        <v>45223</v>
      </c>
      <c r="B1246" s="38">
        <v>99.339354599999993</v>
      </c>
      <c r="C1246" s="40">
        <v>2.9673168000000101</v>
      </c>
      <c r="D1246" s="39">
        <v>3.0790225751561401E-2</v>
      </c>
      <c r="E1246" s="38">
        <v>97.903760199999994</v>
      </c>
      <c r="F1246" s="38">
        <v>97.903760199999994</v>
      </c>
      <c r="G1246" s="38">
        <v>99.783255499999996</v>
      </c>
      <c r="H1246" s="3">
        <v>9252448</v>
      </c>
      <c r="I1246" s="38">
        <v>917816531.47467995</v>
      </c>
      <c r="J1246" s="78">
        <v>2410656672.8220701</v>
      </c>
    </row>
    <row r="1247" spans="1:10" x14ac:dyDescent="0.3">
      <c r="A1247" s="66">
        <v>45224</v>
      </c>
      <c r="B1247" s="38">
        <v>98.021317999999994</v>
      </c>
      <c r="C1247" s="40">
        <v>-1.3180365999999999</v>
      </c>
      <c r="D1247" s="39">
        <v>-1.32680205675506E-2</v>
      </c>
      <c r="E1247" s="38">
        <v>98.892281999999994</v>
      </c>
      <c r="F1247" s="38">
        <v>97.973983000000004</v>
      </c>
      <c r="G1247" s="38">
        <v>99.436634499999997</v>
      </c>
      <c r="H1247" s="3">
        <v>7054680</v>
      </c>
      <c r="I1247" s="38">
        <v>694603604.43889999</v>
      </c>
      <c r="J1247" s="78">
        <v>1721744900.18343</v>
      </c>
    </row>
    <row r="1248" spans="1:10" x14ac:dyDescent="0.3">
      <c r="A1248" s="66">
        <v>45225</v>
      </c>
      <c r="B1248" s="38">
        <v>94.715939399999996</v>
      </c>
      <c r="C1248" s="40">
        <v>-3.3053786000000098</v>
      </c>
      <c r="D1248" s="39">
        <v>-3.3721017707597202E-2</v>
      </c>
      <c r="E1248" s="38">
        <v>96.761394600000003</v>
      </c>
      <c r="F1248" s="38">
        <v>94.649651500000004</v>
      </c>
      <c r="G1248" s="38">
        <v>97.187531100000001</v>
      </c>
      <c r="H1248" s="3">
        <v>11222560</v>
      </c>
      <c r="I1248" s="38">
        <v>1069922326.2765501</v>
      </c>
      <c r="J1248" s="78">
        <v>652313617.66208196</v>
      </c>
    </row>
    <row r="1249" spans="1:10" x14ac:dyDescent="0.3">
      <c r="A1249" s="66">
        <v>45226</v>
      </c>
      <c r="B1249" s="38">
        <v>92.748847799999993</v>
      </c>
      <c r="C1249" s="40">
        <v>-1.9670916000000001</v>
      </c>
      <c r="D1249" s="39">
        <v>-2.07683269834095E-2</v>
      </c>
      <c r="E1249" s="38">
        <v>94.452745800000002</v>
      </c>
      <c r="F1249" s="38">
        <v>92.587924099999995</v>
      </c>
      <c r="G1249" s="38">
        <v>94.978114349999998</v>
      </c>
      <c r="H1249" s="3">
        <v>9602699</v>
      </c>
      <c r="I1249" s="38">
        <v>898429279.50986004</v>
      </c>
      <c r="J1249" s="78">
        <v>-246363645.31331399</v>
      </c>
    </row>
    <row r="1250" spans="1:10" x14ac:dyDescent="0.3">
      <c r="A1250" s="66">
        <v>45229</v>
      </c>
      <c r="B1250" s="38">
        <v>95.920032000000006</v>
      </c>
      <c r="C1250" s="40">
        <v>3.1711841999999999</v>
      </c>
      <c r="D1250" s="39">
        <v>3.4191089972764099E-2</v>
      </c>
      <c r="E1250" s="38">
        <v>93.281760000000006</v>
      </c>
      <c r="F1250" s="38">
        <v>93.281760000000006</v>
      </c>
      <c r="G1250" s="38">
        <v>96.155591999999999</v>
      </c>
      <c r="H1250" s="3">
        <v>8206720</v>
      </c>
      <c r="I1250" s="38">
        <v>781870615.37520003</v>
      </c>
      <c r="J1250" s="78">
        <v>536644301.30708599</v>
      </c>
    </row>
    <row r="1251" spans="1:10" x14ac:dyDescent="0.3">
      <c r="A1251" s="66">
        <v>45230</v>
      </c>
      <c r="B1251" s="38">
        <v>97.1731458</v>
      </c>
      <c r="C1251" s="40">
        <v>1.2531138000000099</v>
      </c>
      <c r="D1251" s="39">
        <v>1.3064151187939599E-2</v>
      </c>
      <c r="E1251" s="38">
        <v>95.877756000000005</v>
      </c>
      <c r="F1251" s="38">
        <v>95.877756000000005</v>
      </c>
      <c r="G1251" s="38">
        <v>97.324432200000004</v>
      </c>
      <c r="H1251" s="3">
        <v>6558458</v>
      </c>
      <c r="I1251" s="38">
        <v>635497776.28548002</v>
      </c>
      <c r="J1251" s="78">
        <v>1174021562.85568</v>
      </c>
    </row>
    <row r="1252" spans="1:10" x14ac:dyDescent="0.3">
      <c r="A1252" s="66">
        <v>45231</v>
      </c>
      <c r="B1252" s="38">
        <v>95.457700000000003</v>
      </c>
      <c r="C1252" s="40">
        <v>-1.7154457999999999</v>
      </c>
      <c r="D1252" s="39">
        <v>-1.7653496610377298E-2</v>
      </c>
      <c r="E1252" s="38">
        <v>97.037937499999998</v>
      </c>
      <c r="F1252" s="38">
        <v>94.595477000000002</v>
      </c>
      <c r="G1252" s="38">
        <v>97.151487500000002</v>
      </c>
      <c r="H1252" s="3">
        <v>7272370</v>
      </c>
      <c r="I1252" s="38">
        <v>693236058.05999994</v>
      </c>
      <c r="J1252" s="78">
        <v>481667070.15476</v>
      </c>
    </row>
    <row r="1253" spans="1:10" x14ac:dyDescent="0.3">
      <c r="A1253" s="66">
        <v>45232</v>
      </c>
      <c r="B1253" s="38">
        <v>98.945429599999997</v>
      </c>
      <c r="C1253" s="40">
        <v>3.48772959999999</v>
      </c>
      <c r="D1253" s="39">
        <v>3.6536912161093303E-2</v>
      </c>
      <c r="E1253" s="38">
        <v>96.092320999999998</v>
      </c>
      <c r="F1253" s="38">
        <v>95.941661800000006</v>
      </c>
      <c r="G1253" s="38">
        <v>99.387991</v>
      </c>
      <c r="H1253" s="3">
        <v>8135111</v>
      </c>
      <c r="I1253" s="38">
        <v>800578688.41266</v>
      </c>
      <c r="J1253" s="78">
        <v>1279888962.22944</v>
      </c>
    </row>
    <row r="1254" spans="1:10" x14ac:dyDescent="0.3">
      <c r="A1254" s="66">
        <v>45233</v>
      </c>
      <c r="B1254" s="38">
        <v>99.785273000000004</v>
      </c>
      <c r="C1254" s="40">
        <v>0.83984340000000701</v>
      </c>
      <c r="D1254" s="39">
        <v>8.4879453593277102E-3</v>
      </c>
      <c r="E1254" s="38">
        <v>99.198081500000001</v>
      </c>
      <c r="F1254" s="38">
        <v>98.843902499999999</v>
      </c>
      <c r="G1254" s="38">
        <v>100.3351825</v>
      </c>
      <c r="H1254" s="3">
        <v>7567959</v>
      </c>
      <c r="I1254" s="38">
        <v>755019417.67665005</v>
      </c>
      <c r="J1254" s="78">
        <v>2021900438.9442</v>
      </c>
    </row>
    <row r="1255" spans="1:10" x14ac:dyDescent="0.3">
      <c r="A1255" s="66">
        <v>45236</v>
      </c>
      <c r="B1255" s="38">
        <v>100.09320750000001</v>
      </c>
      <c r="C1255" s="40">
        <v>0.307934500000002</v>
      </c>
      <c r="D1255" s="39">
        <v>3.0859714138378098E-3</v>
      </c>
      <c r="E1255" s="38">
        <v>99.822559200000001</v>
      </c>
      <c r="F1255" s="38">
        <v>99.271929900000003</v>
      </c>
      <c r="G1255" s="38">
        <v>100.41985200000001</v>
      </c>
      <c r="H1255" s="3">
        <v>5231865</v>
      </c>
      <c r="I1255" s="38">
        <v>522405179.73812997</v>
      </c>
      <c r="J1255" s="78">
        <v>2546952170.4075699</v>
      </c>
    </row>
    <row r="1256" spans="1:10" x14ac:dyDescent="0.3">
      <c r="A1256" s="66">
        <v>45237</v>
      </c>
      <c r="B1256" s="38">
        <v>102.21551119999999</v>
      </c>
      <c r="C1256" s="40">
        <v>2.12230369999999</v>
      </c>
      <c r="D1256" s="39">
        <v>2.1203273958425101E-2</v>
      </c>
      <c r="E1256" s="38">
        <v>100.30878439999999</v>
      </c>
      <c r="F1256" s="38">
        <v>100.2246641</v>
      </c>
      <c r="G1256" s="38">
        <v>102.21551119999999</v>
      </c>
      <c r="H1256" s="3">
        <v>7745848</v>
      </c>
      <c r="I1256" s="38">
        <v>788180786.94442999</v>
      </c>
      <c r="J1256" s="78">
        <v>3338953644.8685498</v>
      </c>
    </row>
    <row r="1257" spans="1:10" x14ac:dyDescent="0.3">
      <c r="A1257" s="66">
        <v>45238</v>
      </c>
      <c r="B1257" s="38">
        <v>102.1669783</v>
      </c>
      <c r="C1257" s="40">
        <v>-4.8532899999997901E-2</v>
      </c>
      <c r="D1257" s="39">
        <v>-4.74809541430908E-4</v>
      </c>
      <c r="E1257" s="38">
        <v>102.1482989</v>
      </c>
      <c r="F1257" s="38">
        <v>101.709333</v>
      </c>
      <c r="G1257" s="38">
        <v>103.390479</v>
      </c>
      <c r="H1257" s="3">
        <v>8639736</v>
      </c>
      <c r="I1257" s="38">
        <v>884038623.55305004</v>
      </c>
      <c r="J1257" s="78">
        <v>4220491634.4530201</v>
      </c>
    </row>
    <row r="1258" spans="1:10" x14ac:dyDescent="0.3">
      <c r="A1258" s="66">
        <v>45239</v>
      </c>
      <c r="B1258" s="38">
        <v>100.31892000000001</v>
      </c>
      <c r="C1258" s="40">
        <v>-1.8480583000000099</v>
      </c>
      <c r="D1258" s="39">
        <v>-1.8088606815535101E-2</v>
      </c>
      <c r="E1258" s="38">
        <v>102.9628392</v>
      </c>
      <c r="F1258" s="38">
        <v>100.2439152</v>
      </c>
      <c r="G1258" s="38">
        <v>103.03784400000001</v>
      </c>
      <c r="H1258" s="3">
        <v>9154218</v>
      </c>
      <c r="I1258" s="38">
        <v>923387876.79216003</v>
      </c>
      <c r="J1258" s="78">
        <v>3313326511.0337601</v>
      </c>
    </row>
    <row r="1259" spans="1:10" x14ac:dyDescent="0.3">
      <c r="A1259" s="66">
        <v>45240</v>
      </c>
      <c r="B1259" s="38">
        <v>99.344426400000003</v>
      </c>
      <c r="C1259" s="40">
        <v>-0.97449360000000196</v>
      </c>
      <c r="D1259" s="39">
        <v>-9.7139562507252107E-3</v>
      </c>
      <c r="E1259" s="38">
        <v>100.4960016</v>
      </c>
      <c r="F1259" s="38">
        <v>98.876306400000004</v>
      </c>
      <c r="G1259" s="38">
        <v>100.9547592</v>
      </c>
      <c r="H1259" s="3">
        <v>8897927</v>
      </c>
      <c r="I1259" s="38">
        <v>885173543.80944002</v>
      </c>
      <c r="J1259" s="78">
        <v>2423488102.0481601</v>
      </c>
    </row>
    <row r="1260" spans="1:10" x14ac:dyDescent="0.3">
      <c r="A1260" s="66">
        <v>45243</v>
      </c>
      <c r="B1260" s="38">
        <v>97.410328000000007</v>
      </c>
      <c r="C1260" s="40">
        <v>-1.9340983999999799</v>
      </c>
      <c r="D1260" s="39">
        <v>-1.9468615100886901E-2</v>
      </c>
      <c r="E1260" s="38">
        <v>98.5040908</v>
      </c>
      <c r="F1260" s="38">
        <v>97.391631200000006</v>
      </c>
      <c r="G1260" s="38">
        <v>98.831284800000006</v>
      </c>
      <c r="H1260" s="3">
        <v>7055631</v>
      </c>
      <c r="I1260" s="38">
        <v>689200772.25455999</v>
      </c>
      <c r="J1260" s="78">
        <v>1730663383.6442499</v>
      </c>
    </row>
    <row r="1261" spans="1:10" x14ac:dyDescent="0.3">
      <c r="A1261" s="66">
        <v>45244</v>
      </c>
      <c r="B1261" s="38">
        <v>97.205399999999997</v>
      </c>
      <c r="C1261" s="40">
        <v>-0.20492800000000999</v>
      </c>
      <c r="D1261" s="39">
        <v>-2.10376049652568E-3</v>
      </c>
      <c r="E1261" s="38">
        <v>97.030752000000007</v>
      </c>
      <c r="F1261" s="38">
        <v>96.865296000000001</v>
      </c>
      <c r="G1261" s="38">
        <v>98.44632</v>
      </c>
      <c r="H1261" s="3">
        <v>9674819</v>
      </c>
      <c r="I1261" s="38">
        <v>943813744.71599996</v>
      </c>
      <c r="J1261" s="78">
        <v>2645522895.20784</v>
      </c>
    </row>
    <row r="1262" spans="1:10" x14ac:dyDescent="0.3">
      <c r="A1262" s="66">
        <v>45245</v>
      </c>
      <c r="B1262" s="38">
        <v>99.410039999999995</v>
      </c>
      <c r="C1262" s="40">
        <v>2.2046399999999999</v>
      </c>
      <c r="D1262" s="39">
        <v>2.26802214691776E-2</v>
      </c>
      <c r="E1262" s="38">
        <v>98.488039999999998</v>
      </c>
      <c r="F1262" s="38">
        <v>98.395840000000007</v>
      </c>
      <c r="G1262" s="38">
        <v>100.55332</v>
      </c>
      <c r="H1262" s="3">
        <v>11140831</v>
      </c>
      <c r="I1262" s="38">
        <v>1109943059.756</v>
      </c>
      <c r="J1262" s="78">
        <v>3763524553.86134</v>
      </c>
    </row>
    <row r="1263" spans="1:10" x14ac:dyDescent="0.3">
      <c r="A1263" s="66">
        <v>45246</v>
      </c>
      <c r="B1263" s="38">
        <v>99.179832599999997</v>
      </c>
      <c r="C1263" s="40">
        <v>-0.23020739999999801</v>
      </c>
      <c r="D1263" s="39">
        <v>-2.3157359156077001E-3</v>
      </c>
      <c r="E1263" s="38">
        <v>98.709785999999994</v>
      </c>
      <c r="F1263" s="38">
        <v>98.617712166000004</v>
      </c>
      <c r="G1263" s="38">
        <v>99.539280000000005</v>
      </c>
      <c r="H1263" s="3">
        <v>5386979</v>
      </c>
      <c r="I1263" s="38">
        <v>533765425.85100001</v>
      </c>
      <c r="J1263" s="78">
        <v>3228371277.3071799</v>
      </c>
    </row>
    <row r="1264" spans="1:10" x14ac:dyDescent="0.3">
      <c r="A1264" s="66">
        <v>45247</v>
      </c>
      <c r="B1264" s="38">
        <v>97.1483664</v>
      </c>
      <c r="C1264" s="40">
        <v>-2.0314662000000099</v>
      </c>
      <c r="D1264" s="39">
        <v>-2.04826540511827E-2</v>
      </c>
      <c r="E1264" s="38">
        <v>99.073730400000002</v>
      </c>
      <c r="F1264" s="38">
        <v>96.744956799999997</v>
      </c>
      <c r="G1264" s="38">
        <v>99.211256399999996</v>
      </c>
      <c r="H1264" s="3">
        <v>6353975</v>
      </c>
      <c r="I1264" s="38">
        <v>618940861.54724002</v>
      </c>
      <c r="J1264" s="78">
        <v>2592547021.0627398</v>
      </c>
    </row>
    <row r="1265" spans="1:10" x14ac:dyDescent="0.3">
      <c r="A1265" s="66">
        <v>45250</v>
      </c>
      <c r="B1265" s="38">
        <v>97.201996800000003</v>
      </c>
      <c r="C1265" s="40">
        <v>5.3630400000017203E-2</v>
      </c>
      <c r="D1265" s="39">
        <v>5.5204633888745601E-4</v>
      </c>
      <c r="E1265" s="38">
        <v>96.909440000000004</v>
      </c>
      <c r="F1265" s="38">
        <v>96.086624</v>
      </c>
      <c r="G1265" s="38">
        <v>97.412272000000002</v>
      </c>
      <c r="H1265" s="3">
        <v>6198621</v>
      </c>
      <c r="I1265" s="38">
        <v>600277806.32319999</v>
      </c>
      <c r="J1265" s="78">
        <v>3185472811.4892101</v>
      </c>
    </row>
    <row r="1266" spans="1:10" x14ac:dyDescent="0.3">
      <c r="A1266" s="66">
        <v>45251</v>
      </c>
      <c r="B1266" s="38">
        <v>97.6711885</v>
      </c>
      <c r="C1266" s="40">
        <v>0.46919169999999599</v>
      </c>
      <c r="D1266" s="39">
        <v>4.8269759413007898E-3</v>
      </c>
      <c r="E1266" s="38">
        <v>97.322853899999998</v>
      </c>
      <c r="F1266" s="38">
        <v>96.571184500000001</v>
      </c>
      <c r="G1266" s="38">
        <v>97.808689000000001</v>
      </c>
      <c r="H1266" s="3">
        <v>5803549</v>
      </c>
      <c r="I1266" s="38">
        <v>564806671.50163996</v>
      </c>
      <c r="J1266" s="78">
        <v>3758746295.78827</v>
      </c>
    </row>
    <row r="1267" spans="1:10" x14ac:dyDescent="0.3">
      <c r="A1267" s="66">
        <v>45252</v>
      </c>
      <c r="B1267" s="38">
        <v>99.127757599999995</v>
      </c>
      <c r="C1267" s="40">
        <v>1.4565691000000001</v>
      </c>
      <c r="D1267" s="39">
        <v>1.4912986340900301E-2</v>
      </c>
      <c r="E1267" s="38">
        <v>98.741974999999996</v>
      </c>
      <c r="F1267" s="38">
        <v>98.117374600000005</v>
      </c>
      <c r="G1267" s="38">
        <v>99.228795899999994</v>
      </c>
      <c r="H1267" s="3">
        <v>6280910</v>
      </c>
      <c r="I1267" s="38">
        <v>620564041.16095996</v>
      </c>
      <c r="J1267" s="78">
        <v>4386937147.1537399</v>
      </c>
    </row>
    <row r="1268" spans="1:10" x14ac:dyDescent="0.3">
      <c r="A1268" s="66">
        <v>45254</v>
      </c>
      <c r="B1268" s="38">
        <v>98.400182400000006</v>
      </c>
      <c r="C1268" s="40">
        <v>-0.72757520000000397</v>
      </c>
      <c r="D1268" s="39">
        <v>-7.3397726087572101E-3</v>
      </c>
      <c r="E1268" s="38">
        <v>98.272199999999998</v>
      </c>
      <c r="F1268" s="38">
        <v>98.180784000000003</v>
      </c>
      <c r="G1268" s="38">
        <v>98.729280000000003</v>
      </c>
      <c r="H1268" s="3">
        <v>2443610</v>
      </c>
      <c r="I1268" s="38">
        <v>240475046.24832001</v>
      </c>
      <c r="J1268" s="78">
        <v>4125590800.74858</v>
      </c>
    </row>
    <row r="1269" spans="1:10" x14ac:dyDescent="0.3">
      <c r="A1269" s="66">
        <v>45257</v>
      </c>
      <c r="B1269" s="38">
        <v>98.566400400000006</v>
      </c>
      <c r="C1269" s="40">
        <v>0.166218000000001</v>
      </c>
      <c r="D1269" s="39">
        <v>1.68920418586542E-3</v>
      </c>
      <c r="E1269" s="38">
        <v>98.292503400000001</v>
      </c>
      <c r="F1269" s="38">
        <v>97.598630999999997</v>
      </c>
      <c r="G1269" s="38">
        <v>98.803777800000006</v>
      </c>
      <c r="H1269" s="3">
        <v>5785038</v>
      </c>
      <c r="I1269" s="38">
        <v>569605540.17471004</v>
      </c>
      <c r="J1269" s="78">
        <v>4689916147.9189196</v>
      </c>
    </row>
    <row r="1270" spans="1:10" x14ac:dyDescent="0.3">
      <c r="A1270" s="66">
        <v>45258</v>
      </c>
      <c r="B1270" s="38">
        <v>98.953800000000001</v>
      </c>
      <c r="C1270" s="40">
        <v>0.387399600000009</v>
      </c>
      <c r="D1270" s="39">
        <v>3.9303413579868203E-3</v>
      </c>
      <c r="E1270" s="38">
        <v>98.790014400000004</v>
      </c>
      <c r="F1270" s="38">
        <v>98.407848000000001</v>
      </c>
      <c r="G1270" s="38">
        <v>100.000208</v>
      </c>
      <c r="H1270" s="3">
        <v>7287568</v>
      </c>
      <c r="I1270" s="38">
        <v>722635214.63408005</v>
      </c>
      <c r="J1270" s="78">
        <v>5396781154.14534</v>
      </c>
    </row>
    <row r="1271" spans="1:10" x14ac:dyDescent="0.3">
      <c r="A1271" s="66">
        <v>45259</v>
      </c>
      <c r="B1271" s="38">
        <v>100.6287438</v>
      </c>
      <c r="C1271" s="40">
        <v>1.6749438000000101</v>
      </c>
      <c r="D1271" s="39">
        <v>1.6926523286624799E-2</v>
      </c>
      <c r="E1271" s="38">
        <v>101.020792</v>
      </c>
      <c r="F1271" s="38">
        <v>100.4236023</v>
      </c>
      <c r="G1271" s="38">
        <v>102.25164100000001</v>
      </c>
      <c r="H1271" s="3">
        <v>9601810</v>
      </c>
      <c r="I1271" s="38">
        <v>969334755.29621994</v>
      </c>
      <c r="J1271" s="78">
        <v>6376910420.7178698</v>
      </c>
    </row>
    <row r="1272" spans="1:10" x14ac:dyDescent="0.3">
      <c r="A1272" s="66">
        <v>45260</v>
      </c>
      <c r="B1272" s="38">
        <v>101.2951247</v>
      </c>
      <c r="C1272" s="40">
        <v>0.66638089999999295</v>
      </c>
      <c r="D1272" s="39">
        <v>6.6221725009747504E-3</v>
      </c>
      <c r="E1272" s="38">
        <v>101.5339633</v>
      </c>
      <c r="F1272" s="38">
        <v>100.09624678900001</v>
      </c>
      <c r="G1272" s="38">
        <v>101.59367295</v>
      </c>
      <c r="H1272" s="3">
        <v>8690871</v>
      </c>
      <c r="I1272" s="38">
        <v>877670968.61058998</v>
      </c>
      <c r="J1272" s="78">
        <v>5547289745.6014099</v>
      </c>
    </row>
    <row r="1273" spans="1:10" x14ac:dyDescent="0.3">
      <c r="A1273" s="66">
        <v>45261</v>
      </c>
      <c r="B1273" s="38">
        <v>104.2915244</v>
      </c>
      <c r="C1273" s="40">
        <v>2.9963997</v>
      </c>
      <c r="D1273" s="39">
        <v>2.9580887617980299E-2</v>
      </c>
      <c r="E1273" s="38">
        <v>101.39657990000001</v>
      </c>
      <c r="F1273" s="38">
        <v>100.86354249999999</v>
      </c>
      <c r="G1273" s="38">
        <v>104.3558565</v>
      </c>
      <c r="H1273" s="3">
        <v>8051815</v>
      </c>
      <c r="I1273" s="38">
        <v>832491129.97189999</v>
      </c>
      <c r="J1273" s="78">
        <v>6382317165.9393501</v>
      </c>
    </row>
    <row r="1274" spans="1:10" x14ac:dyDescent="0.3">
      <c r="A1274" s="66">
        <v>45264</v>
      </c>
      <c r="B1274" s="38">
        <v>106.2661775</v>
      </c>
      <c r="C1274" s="40">
        <v>1.9746531</v>
      </c>
      <c r="D1274" s="39">
        <v>1.89339748494461E-2</v>
      </c>
      <c r="E1274" s="38">
        <v>104.355878</v>
      </c>
      <c r="F1274" s="38">
        <v>104.28205</v>
      </c>
      <c r="G1274" s="38">
        <v>106.423062</v>
      </c>
      <c r="H1274" s="3">
        <v>10086580</v>
      </c>
      <c r="I1274" s="38">
        <v>1067706835.3741</v>
      </c>
      <c r="J1274" s="78">
        <v>7476552462.3798904</v>
      </c>
    </row>
    <row r="1275" spans="1:10" x14ac:dyDescent="0.3">
      <c r="A1275" s="66">
        <v>45265</v>
      </c>
      <c r="B1275" s="38">
        <v>106.9100535</v>
      </c>
      <c r="C1275" s="40">
        <v>0.643876000000006</v>
      </c>
      <c r="D1275" s="39">
        <v>6.0590868623274403E-3</v>
      </c>
      <c r="E1275" s="38">
        <v>106.21529099999999</v>
      </c>
      <c r="F1275" s="38">
        <v>106.15971</v>
      </c>
      <c r="G1275" s="38">
        <v>107.49365400000001</v>
      </c>
      <c r="H1275" s="3">
        <v>6959966</v>
      </c>
      <c r="I1275" s="38">
        <v>744769867.88954997</v>
      </c>
      <c r="J1275" s="78">
        <v>8249677895.76581</v>
      </c>
    </row>
    <row r="1276" spans="1:10" x14ac:dyDescent="0.3">
      <c r="A1276" s="66">
        <v>45266</v>
      </c>
      <c r="B1276" s="38">
        <v>107.88941199999999</v>
      </c>
      <c r="C1276" s="40">
        <v>0.97935850000000402</v>
      </c>
      <c r="D1276" s="39">
        <v>9.1605837611895297E-3</v>
      </c>
      <c r="E1276" s="38">
        <v>107.7872</v>
      </c>
      <c r="F1276" s="38">
        <v>107.38959532</v>
      </c>
      <c r="G1276" s="38">
        <v>108.84648799999999</v>
      </c>
      <c r="H1276" s="3">
        <v>6316960</v>
      </c>
      <c r="I1276" s="38">
        <v>682994789.60959995</v>
      </c>
      <c r="J1276" s="78">
        <v>8958053569.49366</v>
      </c>
    </row>
    <row r="1277" spans="1:10" x14ac:dyDescent="0.3">
      <c r="A1277" s="66">
        <v>45267</v>
      </c>
      <c r="B1277" s="38">
        <v>106.3840941</v>
      </c>
      <c r="C1277" s="40">
        <v>-1.5053178999999901</v>
      </c>
      <c r="D1277" s="39">
        <v>-1.3952415460378899E-2</v>
      </c>
      <c r="E1277" s="38">
        <v>105.7447332</v>
      </c>
      <c r="F1277" s="38">
        <v>105.7447332</v>
      </c>
      <c r="G1277" s="38">
        <v>107.48676</v>
      </c>
      <c r="H1277" s="3">
        <v>7294460</v>
      </c>
      <c r="I1277" s="38">
        <v>777692485.96359003</v>
      </c>
      <c r="J1277" s="78">
        <v>8155391907.0933599</v>
      </c>
    </row>
    <row r="1278" spans="1:10" x14ac:dyDescent="0.3">
      <c r="A1278" s="66">
        <v>45268</v>
      </c>
      <c r="B1278" s="38">
        <v>107.7128448</v>
      </c>
      <c r="C1278" s="40">
        <v>1.3287506999999901</v>
      </c>
      <c r="D1278" s="39">
        <v>1.2490125626778099E-2</v>
      </c>
      <c r="E1278" s="38">
        <v>106.40255999999999</v>
      </c>
      <c r="F1278" s="38">
        <v>106.3746816</v>
      </c>
      <c r="G1278" s="38">
        <v>108.06597120000001</v>
      </c>
      <c r="H1278" s="3">
        <v>6122150</v>
      </c>
      <c r="I1278" s="38">
        <v>658886199.62880003</v>
      </c>
      <c r="J1278" s="78">
        <v>8837777633.3751602</v>
      </c>
    </row>
    <row r="1279" spans="1:10" x14ac:dyDescent="0.3">
      <c r="A1279" s="66">
        <v>45271</v>
      </c>
      <c r="B1279" s="38">
        <v>110.2219008</v>
      </c>
      <c r="C1279" s="40">
        <v>2.5090560000000002</v>
      </c>
      <c r="D1279" s="39">
        <v>2.3293934949529801E-2</v>
      </c>
      <c r="E1279" s="38">
        <v>109.4598912</v>
      </c>
      <c r="F1279" s="38">
        <v>109.1253504</v>
      </c>
      <c r="G1279" s="38">
        <v>110.9746176</v>
      </c>
      <c r="H1279" s="3">
        <v>7972751</v>
      </c>
      <c r="I1279" s="38">
        <v>879315843.648</v>
      </c>
      <c r="J1279" s="78">
        <v>9717093477.0231609</v>
      </c>
    </row>
    <row r="1280" spans="1:10" x14ac:dyDescent="0.3">
      <c r="A1280" s="66">
        <v>45272</v>
      </c>
      <c r="B1280" s="38">
        <v>110.8596204</v>
      </c>
      <c r="C1280" s="40">
        <v>0.63771960000001104</v>
      </c>
      <c r="D1280" s="39">
        <v>5.7857793720793001E-3</v>
      </c>
      <c r="E1280" s="38">
        <v>110.8966848</v>
      </c>
      <c r="F1280" s="38">
        <v>109.8774138</v>
      </c>
      <c r="G1280" s="38">
        <v>111.1839339</v>
      </c>
      <c r="H1280" s="3">
        <v>7378379</v>
      </c>
      <c r="I1280" s="38">
        <v>816194290.65269995</v>
      </c>
      <c r="J1280" s="78">
        <v>10505368690.988899</v>
      </c>
    </row>
    <row r="1281" spans="1:10" x14ac:dyDescent="0.3">
      <c r="A1281" s="66">
        <v>45273</v>
      </c>
      <c r="B1281" s="38">
        <v>111.4412607</v>
      </c>
      <c r="C1281" s="40">
        <v>0.58164029999998901</v>
      </c>
      <c r="D1281" s="39">
        <v>5.2466380265540702E-3</v>
      </c>
      <c r="E1281" s="38">
        <v>109.7673885</v>
      </c>
      <c r="F1281" s="38">
        <v>109.62943199999999</v>
      </c>
      <c r="G1281" s="38">
        <v>111.68958240000001</v>
      </c>
      <c r="H1281" s="3">
        <v>8182887</v>
      </c>
      <c r="I1281" s="38">
        <v>906983039.22434998</v>
      </c>
      <c r="J1281" s="78">
        <v>11334123517.7314</v>
      </c>
    </row>
    <row r="1282" spans="1:10" x14ac:dyDescent="0.3">
      <c r="A1282" s="66">
        <v>45274</v>
      </c>
      <c r="B1282" s="38">
        <v>110.10883680000001</v>
      </c>
      <c r="C1282" s="40">
        <v>-1.33242390000001</v>
      </c>
      <c r="D1282" s="39">
        <v>-1.19562888254369E-2</v>
      </c>
      <c r="E1282" s="38">
        <v>110.4909696</v>
      </c>
      <c r="F1282" s="38">
        <v>109.01702880000001</v>
      </c>
      <c r="G1282" s="38">
        <v>111.5372856</v>
      </c>
      <c r="H1282" s="3">
        <v>9590510</v>
      </c>
      <c r="I1282" s="38">
        <v>1059715695.8952</v>
      </c>
      <c r="J1282" s="78">
        <v>10152774046.9289</v>
      </c>
    </row>
    <row r="1283" spans="1:10" x14ac:dyDescent="0.3">
      <c r="A1283" s="66">
        <v>45275</v>
      </c>
      <c r="B1283" s="38">
        <v>111.57560700000001</v>
      </c>
      <c r="C1283" s="40">
        <v>1.4667702</v>
      </c>
      <c r="D1283" s="39">
        <v>1.3321094315656199E-2</v>
      </c>
      <c r="E1283" s="38">
        <v>111.0064842</v>
      </c>
      <c r="F1283" s="38">
        <v>110.703564</v>
      </c>
      <c r="G1283" s="38">
        <v>112.04375640000001</v>
      </c>
      <c r="H1283" s="3">
        <v>13633278</v>
      </c>
      <c r="I1283" s="38">
        <v>1519188457.47258</v>
      </c>
      <c r="J1283" s="78">
        <v>11762349242.4874</v>
      </c>
    </row>
    <row r="1284" spans="1:10" x14ac:dyDescent="0.3">
      <c r="A1284" s="66">
        <v>45278</v>
      </c>
      <c r="B1284" s="38">
        <v>110.9133612</v>
      </c>
      <c r="C1284" s="40">
        <v>-0.662245799999994</v>
      </c>
      <c r="D1284" s="39">
        <v>-5.9353994820749104E-3</v>
      </c>
      <c r="E1284" s="38">
        <v>111.1605678</v>
      </c>
      <c r="F1284" s="38">
        <v>110.6524209</v>
      </c>
      <c r="G1284" s="38">
        <v>111.5542672</v>
      </c>
      <c r="H1284" s="3">
        <v>6874837</v>
      </c>
      <c r="I1284" s="38">
        <v>763405568.30999994</v>
      </c>
      <c r="J1284" s="78">
        <v>10968702978.475901</v>
      </c>
    </row>
    <row r="1285" spans="1:10" x14ac:dyDescent="0.3">
      <c r="A1285" s="66">
        <v>45279</v>
      </c>
      <c r="B1285" s="38">
        <v>111.69438</v>
      </c>
      <c r="C1285" s="40">
        <v>0.78101879999999801</v>
      </c>
      <c r="D1285" s="39">
        <v>7.0417016629011698E-3</v>
      </c>
      <c r="E1285" s="38">
        <v>110.87470500000001</v>
      </c>
      <c r="F1285" s="38">
        <v>110.78363</v>
      </c>
      <c r="G1285" s="38">
        <v>112.33190500000001</v>
      </c>
      <c r="H1285" s="3">
        <v>7697272</v>
      </c>
      <c r="I1285" s="38">
        <v>858732368.02999997</v>
      </c>
      <c r="J1285" s="78">
        <v>11769571658.5856</v>
      </c>
    </row>
    <row r="1286" spans="1:10" x14ac:dyDescent="0.3">
      <c r="A1286" s="66">
        <v>45280</v>
      </c>
      <c r="B1286" s="38">
        <v>111.01616319999999</v>
      </c>
      <c r="C1286" s="40">
        <v>-0.67821679999998696</v>
      </c>
      <c r="D1286" s="39">
        <v>-6.0720763211182796E-3</v>
      </c>
      <c r="E1286" s="38">
        <v>110.7418912</v>
      </c>
      <c r="F1286" s="38">
        <v>110.62304</v>
      </c>
      <c r="G1286" s="38">
        <v>112.809536384</v>
      </c>
      <c r="H1286" s="3">
        <v>9176621</v>
      </c>
      <c r="I1286" s="38">
        <v>1025444784.6256</v>
      </c>
      <c r="J1286" s="78">
        <v>10789227950.093399</v>
      </c>
    </row>
    <row r="1287" spans="1:10" x14ac:dyDescent="0.3">
      <c r="A1287" s="66">
        <v>45281</v>
      </c>
      <c r="B1287" s="38">
        <v>111.30992790000001</v>
      </c>
      <c r="C1287" s="40">
        <v>0.293764699999983</v>
      </c>
      <c r="D1287" s="39">
        <v>2.6461435121906901E-3</v>
      </c>
      <c r="E1287" s="38">
        <v>111.100989</v>
      </c>
      <c r="F1287" s="38">
        <v>110.192559</v>
      </c>
      <c r="G1287" s="38">
        <v>112.00941899999999</v>
      </c>
      <c r="H1287" s="3">
        <v>16533347</v>
      </c>
      <c r="I1287" s="38">
        <v>1783373704.9751101</v>
      </c>
      <c r="J1287" s="78">
        <v>12504036054.7994</v>
      </c>
    </row>
    <row r="1288" spans="1:10" x14ac:dyDescent="0.3">
      <c r="A1288" s="66">
        <v>45282</v>
      </c>
      <c r="B1288" s="38">
        <v>98.129490799999999</v>
      </c>
      <c r="C1288" s="40">
        <v>-13.180437100000001</v>
      </c>
      <c r="D1288" s="39">
        <v>-0.11841205316242</v>
      </c>
      <c r="E1288" s="38">
        <v>98.329310199999995</v>
      </c>
      <c r="F1288" s="38">
        <v>97.593611499999994</v>
      </c>
      <c r="G1288" s="38">
        <v>100.63631599999999</v>
      </c>
      <c r="H1288" s="3">
        <v>46666188</v>
      </c>
      <c r="I1288" s="38">
        <v>4616874348.9649</v>
      </c>
      <c r="J1288" s="78">
        <v>7884959394.4083996</v>
      </c>
    </row>
    <row r="1289" spans="1:10" x14ac:dyDescent="0.3">
      <c r="A1289" s="66">
        <v>45286</v>
      </c>
      <c r="B1289" s="38">
        <v>97.8261526</v>
      </c>
      <c r="C1289" s="40">
        <v>-0.30333820000001299</v>
      </c>
      <c r="D1289" s="39">
        <v>-3.0912032410139998E-3</v>
      </c>
      <c r="E1289" s="38">
        <v>98.079729</v>
      </c>
      <c r="F1289" s="38">
        <v>97.337112399999995</v>
      </c>
      <c r="G1289" s="38">
        <v>98.432924700000001</v>
      </c>
      <c r="H1289" s="3">
        <v>12846721</v>
      </c>
      <c r="I1289" s="38">
        <v>1257165526.2528999</v>
      </c>
      <c r="J1289" s="78">
        <v>6604875250.5624599</v>
      </c>
    </row>
    <row r="1290" spans="1:10" x14ac:dyDescent="0.3">
      <c r="A1290" s="66">
        <v>45287</v>
      </c>
      <c r="B1290" s="38">
        <v>96.487705800000001</v>
      </c>
      <c r="C1290" s="40">
        <v>-1.3384468</v>
      </c>
      <c r="D1290" s="39">
        <v>-1.3681891441369E-2</v>
      </c>
      <c r="E1290" s="38">
        <v>97.577504399999995</v>
      </c>
      <c r="F1290" s="38">
        <v>96.235521000000006</v>
      </c>
      <c r="G1290" s="38">
        <v>97.802489268000002</v>
      </c>
      <c r="H1290" s="3">
        <v>10157852</v>
      </c>
      <c r="I1290" s="38">
        <v>982176067.94441998</v>
      </c>
      <c r="J1290" s="78">
        <v>5586452337.8853102</v>
      </c>
    </row>
    <row r="1291" spans="1:10" x14ac:dyDescent="0.3">
      <c r="A1291" s="66">
        <v>45288</v>
      </c>
      <c r="B1291" s="38">
        <v>98.399396800000005</v>
      </c>
      <c r="C1291" s="40">
        <v>1.911691</v>
      </c>
      <c r="D1291" s="39">
        <v>1.9812793600487998E-2</v>
      </c>
      <c r="E1291" s="38">
        <v>96.943570399999999</v>
      </c>
      <c r="F1291" s="38">
        <v>96.581874400000004</v>
      </c>
      <c r="G1291" s="38">
        <v>98.923856000000001</v>
      </c>
      <c r="H1291" s="3">
        <v>9352902</v>
      </c>
      <c r="I1291" s="38">
        <v>916576403.45008004</v>
      </c>
      <c r="J1291" s="78">
        <v>6525234123.3548298</v>
      </c>
    </row>
    <row r="1292" spans="1:10" x14ac:dyDescent="0.3">
      <c r="A1292" s="67">
        <v>45289</v>
      </c>
      <c r="B1292" s="79">
        <v>98.378534099999996</v>
      </c>
      <c r="C1292" s="80">
        <v>-2.0862700000009199E-2</v>
      </c>
      <c r="D1292" s="81">
        <v>-2.12020608646752E-4</v>
      </c>
      <c r="E1292" s="79">
        <v>98.731924800000002</v>
      </c>
      <c r="F1292" s="79">
        <v>97.943591699999999</v>
      </c>
      <c r="G1292" s="79">
        <v>99.638054800000006</v>
      </c>
      <c r="H1292" s="71">
        <v>7667522</v>
      </c>
      <c r="I1292" s="79">
        <v>754916107.51921999</v>
      </c>
      <c r="J1292" s="82">
        <v>5783956753.8843002</v>
      </c>
    </row>
  </sheetData>
  <sortState xmlns:xlrd2="http://schemas.microsoft.com/office/spreadsheetml/2017/richdata2" ref="A35:J1292">
    <sortCondition ref="A35:A1292"/>
  </sortState>
  <mergeCells count="5">
    <mergeCell ref="A26:C26"/>
    <mergeCell ref="D26:H26"/>
    <mergeCell ref="I26:J26"/>
    <mergeCell ref="K26:M26"/>
    <mergeCell ref="N26:P26"/>
  </mergeCells>
  <pageMargins left="0.5" right="0.5" top="1" bottom="1" header="0.5" footer="0.75"/>
  <pageSetup fitToHeight="0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694D-D7F4-4F46-AA05-0392781967FE}">
  <sheetPr>
    <pageSetUpPr fitToPage="1"/>
  </sheetPr>
  <dimension ref="A1:P1303"/>
  <sheetViews>
    <sheetView zoomScale="50" workbookViewId="0">
      <selection activeCell="A30" sqref="A30"/>
    </sheetView>
  </sheetViews>
  <sheetFormatPr defaultColWidth="9.109375" defaultRowHeight="13.8" x14ac:dyDescent="0.3"/>
  <cols>
    <col min="1" max="1" width="20.6640625" style="1" customWidth="1"/>
    <col min="2" max="2" width="11.44140625" style="1" customWidth="1"/>
    <col min="3" max="3" width="11.6640625" style="1" customWidth="1"/>
    <col min="4" max="5" width="9.44140625" style="1" customWidth="1"/>
    <col min="6" max="6" width="11.6640625" style="1" customWidth="1"/>
    <col min="7" max="7" width="9.6640625" style="1" customWidth="1"/>
    <col min="8" max="8" width="11.44140625" style="1" customWidth="1"/>
    <col min="9" max="9" width="15" style="1" customWidth="1"/>
    <col min="10" max="10" width="17.33203125" style="1" customWidth="1"/>
    <col min="11" max="11" width="6.44140625" style="1" customWidth="1"/>
    <col min="12" max="12" width="10.44140625" style="1" customWidth="1"/>
    <col min="13" max="13" width="22.6640625" style="1" customWidth="1"/>
    <col min="14" max="14" width="5.109375" style="1" customWidth="1"/>
    <col min="15" max="15" width="15.6640625" style="1" customWidth="1"/>
    <col min="16" max="16" width="11.6640625" style="1" customWidth="1"/>
    <col min="17" max="17" width="9.109375" style="1" customWidth="1"/>
    <col min="18" max="16384" width="9.109375" style="1"/>
  </cols>
  <sheetData>
    <row r="1" spans="1:5" x14ac:dyDescent="0.3">
      <c r="A1" s="7" t="s">
        <v>59</v>
      </c>
    </row>
    <row r="4" spans="1:5" x14ac:dyDescent="0.3">
      <c r="A4" s="1" t="s">
        <v>60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7" t="s">
        <v>5</v>
      </c>
      <c r="B10" s="37">
        <v>517486452</v>
      </c>
    </row>
    <row r="11" spans="1:5" x14ac:dyDescent="0.3">
      <c r="A11" s="36" t="s">
        <v>6</v>
      </c>
      <c r="B11" s="6" t="s">
        <v>7</v>
      </c>
      <c r="C11" s="6" t="s">
        <v>8</v>
      </c>
      <c r="D11" s="6" t="s">
        <v>9</v>
      </c>
      <c r="E11" s="6" t="s">
        <v>10</v>
      </c>
    </row>
    <row r="12" spans="1:5" x14ac:dyDescent="0.3">
      <c r="A12" s="35" t="s">
        <v>61</v>
      </c>
      <c r="B12" s="3">
        <v>3283891</v>
      </c>
      <c r="C12" s="34">
        <v>6.34584922428075E-3</v>
      </c>
      <c r="D12" s="35">
        <v>13</v>
      </c>
      <c r="E12" s="34">
        <v>1.0220125786163501E-2</v>
      </c>
    </row>
    <row r="13" spans="1:5" x14ac:dyDescent="0.3">
      <c r="A13" s="35" t="s">
        <v>62</v>
      </c>
      <c r="B13" s="3">
        <v>29049390</v>
      </c>
      <c r="C13" s="34">
        <v>5.6135556569121503E-2</v>
      </c>
      <c r="D13" s="35">
        <v>108</v>
      </c>
      <c r="E13" s="34">
        <v>8.4905660377358499E-2</v>
      </c>
    </row>
    <row r="14" spans="1:5" x14ac:dyDescent="0.3">
      <c r="A14" s="35" t="s">
        <v>63</v>
      </c>
      <c r="B14" s="3">
        <v>31345829</v>
      </c>
      <c r="C14" s="34">
        <v>6.0573236031307702E-2</v>
      </c>
      <c r="D14" s="35">
        <v>96</v>
      </c>
      <c r="E14" s="34">
        <v>7.5471698113207503E-2</v>
      </c>
    </row>
    <row r="15" spans="1:5" x14ac:dyDescent="0.3">
      <c r="A15" s="35" t="s">
        <v>64</v>
      </c>
      <c r="B15" s="3">
        <v>39960437</v>
      </c>
      <c r="C15" s="34">
        <v>7.7220257352747096E-2</v>
      </c>
      <c r="D15" s="35">
        <v>123</v>
      </c>
      <c r="E15" s="34">
        <v>9.6698113207547204E-2</v>
      </c>
    </row>
    <row r="16" spans="1:5" x14ac:dyDescent="0.3">
      <c r="A16" s="35" t="s">
        <v>65</v>
      </c>
      <c r="B16" s="3">
        <v>62887542</v>
      </c>
      <c r="C16" s="34">
        <v>0.12152500177917699</v>
      </c>
      <c r="D16" s="35">
        <v>151</v>
      </c>
      <c r="E16" s="34">
        <v>0.118710691823899</v>
      </c>
    </row>
    <row r="17" spans="1:16" x14ac:dyDescent="0.3">
      <c r="A17" s="35" t="s">
        <v>66</v>
      </c>
      <c r="B17" s="3">
        <v>135230214</v>
      </c>
      <c r="C17" s="34">
        <v>0.26132126450336501</v>
      </c>
      <c r="D17" s="35">
        <v>338</v>
      </c>
      <c r="E17" s="34">
        <v>0.26572327044025201</v>
      </c>
    </row>
    <row r="18" spans="1:16" x14ac:dyDescent="0.3">
      <c r="A18" s="35" t="s">
        <v>67</v>
      </c>
      <c r="B18" s="3">
        <v>146250287</v>
      </c>
      <c r="C18" s="34">
        <v>0.28261664906349998</v>
      </c>
      <c r="D18" s="35">
        <v>323</v>
      </c>
      <c r="E18" s="34">
        <v>0.25393081761006298</v>
      </c>
    </row>
    <row r="19" spans="1:16" x14ac:dyDescent="0.3">
      <c r="A19" s="35" t="s">
        <v>68</v>
      </c>
      <c r="B19" s="3">
        <v>69478862</v>
      </c>
      <c r="C19" s="34">
        <v>0.13426218547650001</v>
      </c>
      <c r="D19" s="35">
        <v>120</v>
      </c>
      <c r="E19" s="34">
        <v>9.4339622641509399E-2</v>
      </c>
    </row>
    <row r="22" spans="1:16" x14ac:dyDescent="0.3">
      <c r="A22" s="7" t="s">
        <v>69</v>
      </c>
    </row>
    <row r="23" spans="1:16" x14ac:dyDescent="0.3">
      <c r="A23" s="136" t="s">
        <v>6</v>
      </c>
      <c r="B23" s="137"/>
      <c r="C23" s="138"/>
      <c r="D23" s="136" t="s">
        <v>7</v>
      </c>
      <c r="E23" s="137"/>
      <c r="F23" s="137"/>
      <c r="G23" s="137"/>
      <c r="H23" s="138"/>
      <c r="I23" s="136" t="s">
        <v>18</v>
      </c>
      <c r="J23" s="138"/>
      <c r="K23" s="136" t="s">
        <v>19</v>
      </c>
      <c r="L23" s="137"/>
      <c r="M23" s="137"/>
      <c r="N23" s="136" t="s">
        <v>20</v>
      </c>
      <c r="O23" s="137"/>
      <c r="P23" s="138"/>
    </row>
    <row r="24" spans="1:16" x14ac:dyDescent="0.3">
      <c r="A24" s="27" t="s">
        <v>21</v>
      </c>
      <c r="B24" s="26">
        <v>115.4</v>
      </c>
      <c r="C24" s="25">
        <v>44519</v>
      </c>
      <c r="D24" s="27" t="s">
        <v>22</v>
      </c>
      <c r="E24" s="33">
        <v>4235197</v>
      </c>
      <c r="F24" s="32">
        <v>44911</v>
      </c>
      <c r="G24" s="31" t="s">
        <v>23</v>
      </c>
      <c r="H24" s="30">
        <v>261009153</v>
      </c>
      <c r="I24" s="27" t="s">
        <v>24</v>
      </c>
      <c r="J24" s="29">
        <v>662</v>
      </c>
      <c r="K24" s="27" t="s">
        <v>24</v>
      </c>
      <c r="L24" s="28">
        <v>0.13389626055488499</v>
      </c>
      <c r="M24" s="25">
        <v>43915</v>
      </c>
      <c r="N24" s="27" t="s">
        <v>22</v>
      </c>
      <c r="O24" s="26">
        <v>221093539</v>
      </c>
      <c r="P24" s="25">
        <v>44911</v>
      </c>
    </row>
    <row r="25" spans="1:16" x14ac:dyDescent="0.3">
      <c r="A25" s="18" t="s">
        <v>25</v>
      </c>
      <c r="B25" s="17">
        <v>40</v>
      </c>
      <c r="C25" s="19">
        <v>43909</v>
      </c>
      <c r="D25" s="18" t="s">
        <v>26</v>
      </c>
      <c r="E25" s="24">
        <v>102243</v>
      </c>
      <c r="F25" s="23">
        <v>44195</v>
      </c>
      <c r="G25" s="22" t="s">
        <v>27</v>
      </c>
      <c r="H25" s="21">
        <v>253947526</v>
      </c>
      <c r="I25" s="18" t="s">
        <v>28</v>
      </c>
      <c r="J25" s="16">
        <v>603</v>
      </c>
      <c r="K25" s="18" t="s">
        <v>28</v>
      </c>
      <c r="L25" s="20">
        <v>-0.14035714285714301</v>
      </c>
      <c r="M25" s="19">
        <v>43902</v>
      </c>
      <c r="N25" s="18" t="s">
        <v>26</v>
      </c>
      <c r="O25" s="17">
        <v>6812935.4000000004</v>
      </c>
      <c r="P25" s="19">
        <v>45289</v>
      </c>
    </row>
    <row r="26" spans="1:16" x14ac:dyDescent="0.3">
      <c r="A26" s="18" t="s">
        <v>29</v>
      </c>
      <c r="B26" s="17">
        <v>69.862940251572297</v>
      </c>
      <c r="C26" s="16"/>
      <c r="D26" s="10" t="s">
        <v>30</v>
      </c>
      <c r="E26" s="15">
        <v>406828.97169811302</v>
      </c>
      <c r="F26" s="14"/>
      <c r="G26" s="14" t="s">
        <v>31</v>
      </c>
      <c r="H26" s="13">
        <v>517486452</v>
      </c>
      <c r="I26" s="10" t="s">
        <v>32</v>
      </c>
      <c r="J26" s="8">
        <v>6</v>
      </c>
      <c r="K26" s="10" t="s">
        <v>33</v>
      </c>
      <c r="L26" s="12">
        <v>0.164055299539171</v>
      </c>
      <c r="M26" s="11" t="s">
        <v>34</v>
      </c>
      <c r="N26" s="10" t="s">
        <v>30</v>
      </c>
      <c r="O26" s="9">
        <v>27106099.526250001</v>
      </c>
      <c r="P26" s="8"/>
    </row>
    <row r="27" spans="1:16" x14ac:dyDescent="0.3">
      <c r="A27" s="10" t="s">
        <v>35</v>
      </c>
      <c r="B27" s="9">
        <v>77.7</v>
      </c>
      <c r="C27" s="8"/>
    </row>
    <row r="30" spans="1:16" x14ac:dyDescent="0.3">
      <c r="A30" s="7" t="s">
        <v>70</v>
      </c>
    </row>
    <row r="31" spans="1:16" ht="15.6" x14ac:dyDescent="0.3">
      <c r="A31" s="118" t="s">
        <v>37</v>
      </c>
      <c r="B31" s="123" t="s">
        <v>38</v>
      </c>
      <c r="C31" s="123" t="s">
        <v>39</v>
      </c>
      <c r="D31" s="123" t="s">
        <v>40</v>
      </c>
      <c r="E31" s="123" t="s">
        <v>41</v>
      </c>
      <c r="F31" s="123" t="s">
        <v>25</v>
      </c>
      <c r="G31" s="123" t="s">
        <v>21</v>
      </c>
      <c r="H31" s="123" t="s">
        <v>7</v>
      </c>
      <c r="I31" s="123" t="s">
        <v>42</v>
      </c>
      <c r="J31" s="123" t="s">
        <v>43</v>
      </c>
    </row>
    <row r="32" spans="1:16" x14ac:dyDescent="0.3">
      <c r="A32" s="66">
        <v>43467</v>
      </c>
      <c r="B32" s="2">
        <v>43.4</v>
      </c>
      <c r="C32" s="5"/>
      <c r="D32" s="4"/>
      <c r="E32" s="2">
        <v>43</v>
      </c>
      <c r="F32" s="2">
        <v>41.65</v>
      </c>
      <c r="G32" s="2">
        <v>43.85</v>
      </c>
      <c r="H32" s="3">
        <v>373340</v>
      </c>
      <c r="I32" s="2">
        <v>16125300</v>
      </c>
      <c r="J32" s="83">
        <v>0</v>
      </c>
    </row>
    <row r="33" spans="1:10" x14ac:dyDescent="0.3">
      <c r="A33" s="66">
        <v>43468</v>
      </c>
      <c r="B33" s="2">
        <v>43</v>
      </c>
      <c r="C33" s="5">
        <v>-0.39999999999999902</v>
      </c>
      <c r="D33" s="4">
        <v>-9.2165898617511208E-3</v>
      </c>
      <c r="E33" s="2">
        <v>42.9</v>
      </c>
      <c r="F33" s="2">
        <v>42</v>
      </c>
      <c r="G33" s="2">
        <v>43.3</v>
      </c>
      <c r="H33" s="3">
        <v>340270</v>
      </c>
      <c r="I33" s="2">
        <v>14586610</v>
      </c>
      <c r="J33" s="83">
        <v>-14586610</v>
      </c>
    </row>
    <row r="34" spans="1:10" x14ac:dyDescent="0.3">
      <c r="A34" s="66">
        <v>43469</v>
      </c>
      <c r="B34" s="2">
        <v>44.95</v>
      </c>
      <c r="C34" s="5">
        <v>1.95</v>
      </c>
      <c r="D34" s="4">
        <v>4.5348837209302398E-2</v>
      </c>
      <c r="E34" s="2">
        <v>43</v>
      </c>
      <c r="F34" s="2">
        <v>42.75</v>
      </c>
      <c r="G34" s="2">
        <v>45</v>
      </c>
      <c r="H34" s="3">
        <v>424480</v>
      </c>
      <c r="I34" s="2">
        <v>18822340</v>
      </c>
      <c r="J34" s="83">
        <v>4235730</v>
      </c>
    </row>
    <row r="35" spans="1:10" x14ac:dyDescent="0.3">
      <c r="A35" s="66">
        <v>43472</v>
      </c>
      <c r="B35" s="2">
        <v>44.25</v>
      </c>
      <c r="C35" s="5">
        <v>-0.70000000000000295</v>
      </c>
      <c r="D35" s="4">
        <v>-1.55728587319244E-2</v>
      </c>
      <c r="E35" s="2">
        <v>45.4</v>
      </c>
      <c r="F35" s="2">
        <v>43.6</v>
      </c>
      <c r="G35" s="2">
        <v>45.4</v>
      </c>
      <c r="H35" s="3">
        <v>299950</v>
      </c>
      <c r="I35" s="2">
        <v>13307690</v>
      </c>
      <c r="J35" s="83">
        <v>-9071960</v>
      </c>
    </row>
    <row r="36" spans="1:10" x14ac:dyDescent="0.3">
      <c r="A36" s="66">
        <v>43473</v>
      </c>
      <c r="B36" s="2">
        <v>44.5</v>
      </c>
      <c r="C36" s="5">
        <v>0.25</v>
      </c>
      <c r="D36" s="4">
        <v>5.6497175141242903E-3</v>
      </c>
      <c r="E36" s="2">
        <v>44.45</v>
      </c>
      <c r="F36" s="2">
        <v>44.3</v>
      </c>
      <c r="G36" s="2">
        <v>45.5</v>
      </c>
      <c r="H36" s="3">
        <v>371190</v>
      </c>
      <c r="I36" s="2">
        <v>16610280</v>
      </c>
      <c r="J36" s="83">
        <v>7538320</v>
      </c>
    </row>
    <row r="37" spans="1:10" x14ac:dyDescent="0.3">
      <c r="A37" s="66">
        <v>43474</v>
      </c>
      <c r="B37" s="2">
        <v>45.85</v>
      </c>
      <c r="C37" s="5">
        <v>1.35</v>
      </c>
      <c r="D37" s="4">
        <v>3.03370786516854E-2</v>
      </c>
      <c r="E37" s="2">
        <v>44.85</v>
      </c>
      <c r="F37" s="2">
        <v>44.85</v>
      </c>
      <c r="G37" s="2">
        <v>47</v>
      </c>
      <c r="H37" s="3">
        <v>741560</v>
      </c>
      <c r="I37" s="2">
        <v>34063490</v>
      </c>
      <c r="J37" s="83">
        <v>41601810</v>
      </c>
    </row>
    <row r="38" spans="1:10" x14ac:dyDescent="0.3">
      <c r="A38" s="66">
        <v>43475</v>
      </c>
      <c r="B38" s="2">
        <v>45.95</v>
      </c>
      <c r="C38" s="5">
        <v>0.100000000000001</v>
      </c>
      <c r="D38" s="4">
        <v>2.1810250817884702E-3</v>
      </c>
      <c r="E38" s="2">
        <v>45.7</v>
      </c>
      <c r="F38" s="2">
        <v>45.6</v>
      </c>
      <c r="G38" s="2">
        <v>46.65</v>
      </c>
      <c r="H38" s="3">
        <v>350530</v>
      </c>
      <c r="I38" s="2">
        <v>16125880</v>
      </c>
      <c r="J38" s="83">
        <v>57727690</v>
      </c>
    </row>
    <row r="39" spans="1:10" x14ac:dyDescent="0.3">
      <c r="A39" s="66">
        <v>43476</v>
      </c>
      <c r="B39" s="2">
        <v>46.5</v>
      </c>
      <c r="C39" s="5">
        <v>0.54999999999999705</v>
      </c>
      <c r="D39" s="4">
        <v>1.1969532100108799E-2</v>
      </c>
      <c r="E39" s="2">
        <v>46.1</v>
      </c>
      <c r="F39" s="2">
        <v>45.85</v>
      </c>
      <c r="G39" s="2">
        <v>46.85</v>
      </c>
      <c r="H39" s="3">
        <v>391920</v>
      </c>
      <c r="I39" s="2">
        <v>18182000</v>
      </c>
      <c r="J39" s="83">
        <v>75909690</v>
      </c>
    </row>
    <row r="40" spans="1:10" x14ac:dyDescent="0.3">
      <c r="A40" s="66">
        <v>43479</v>
      </c>
      <c r="B40" s="2">
        <v>45.95</v>
      </c>
      <c r="C40" s="5">
        <v>-0.54999999999999705</v>
      </c>
      <c r="D40" s="4">
        <v>-1.1827956989247299E-2</v>
      </c>
      <c r="E40" s="2">
        <v>46.05</v>
      </c>
      <c r="F40" s="2">
        <v>45.2</v>
      </c>
      <c r="G40" s="2">
        <v>46.3</v>
      </c>
      <c r="H40" s="3">
        <v>197040</v>
      </c>
      <c r="I40" s="2">
        <v>9033620</v>
      </c>
      <c r="J40" s="83">
        <v>66876070</v>
      </c>
    </row>
    <row r="41" spans="1:10" x14ac:dyDescent="0.3">
      <c r="A41" s="66">
        <v>43480</v>
      </c>
      <c r="B41" s="2">
        <v>45.7</v>
      </c>
      <c r="C41" s="5">
        <v>-0.25</v>
      </c>
      <c r="D41" s="4">
        <v>-5.4406964091403701E-3</v>
      </c>
      <c r="E41" s="2">
        <v>46</v>
      </c>
      <c r="F41" s="2">
        <v>45.6</v>
      </c>
      <c r="G41" s="2">
        <v>46.1</v>
      </c>
      <c r="H41" s="3">
        <v>228540</v>
      </c>
      <c r="I41" s="2">
        <v>10467300</v>
      </c>
      <c r="J41" s="83">
        <v>56408770</v>
      </c>
    </row>
    <row r="42" spans="1:10" x14ac:dyDescent="0.3">
      <c r="A42" s="66">
        <v>43481</v>
      </c>
      <c r="B42" s="2">
        <v>45.6</v>
      </c>
      <c r="C42" s="5">
        <v>-0.100000000000001</v>
      </c>
      <c r="D42" s="4">
        <v>-2.18818380743986E-3</v>
      </c>
      <c r="E42" s="2">
        <v>45.5</v>
      </c>
      <c r="F42" s="2">
        <v>45.35</v>
      </c>
      <c r="G42" s="2">
        <v>46</v>
      </c>
      <c r="H42" s="3">
        <v>237050</v>
      </c>
      <c r="I42" s="2">
        <v>10811140</v>
      </c>
      <c r="J42" s="83">
        <v>45597630</v>
      </c>
    </row>
    <row r="43" spans="1:10" x14ac:dyDescent="0.3">
      <c r="A43" s="66">
        <v>43482</v>
      </c>
      <c r="B43" s="2">
        <v>46.15</v>
      </c>
      <c r="C43" s="5">
        <v>0.54999999999999705</v>
      </c>
      <c r="D43" s="4">
        <v>1.20614035087719E-2</v>
      </c>
      <c r="E43" s="2">
        <v>45.3</v>
      </c>
      <c r="F43" s="2">
        <v>45.15</v>
      </c>
      <c r="G43" s="2">
        <v>46.2</v>
      </c>
      <c r="H43" s="3">
        <v>357490</v>
      </c>
      <c r="I43" s="2">
        <v>16409110</v>
      </c>
      <c r="J43" s="83">
        <v>62006740</v>
      </c>
    </row>
    <row r="44" spans="1:10" x14ac:dyDescent="0.3">
      <c r="A44" s="66">
        <v>43483</v>
      </c>
      <c r="B44" s="2">
        <v>47.2</v>
      </c>
      <c r="C44" s="5">
        <v>1.05</v>
      </c>
      <c r="D44" s="4">
        <v>2.2751895991332701E-2</v>
      </c>
      <c r="E44" s="2">
        <v>46.5</v>
      </c>
      <c r="F44" s="2">
        <v>46.15</v>
      </c>
      <c r="G44" s="2">
        <v>47.35</v>
      </c>
      <c r="H44" s="3">
        <v>455490</v>
      </c>
      <c r="I44" s="2">
        <v>21374900</v>
      </c>
      <c r="J44" s="83">
        <v>83381640</v>
      </c>
    </row>
    <row r="45" spans="1:10" x14ac:dyDescent="0.3">
      <c r="A45" s="66">
        <v>43486</v>
      </c>
      <c r="B45" s="2">
        <v>48.1</v>
      </c>
      <c r="C45" s="5">
        <v>0.89999999999999902</v>
      </c>
      <c r="D45" s="4">
        <v>1.90677966101695E-2</v>
      </c>
      <c r="E45" s="2">
        <v>47.5</v>
      </c>
      <c r="F45" s="2">
        <v>47.15</v>
      </c>
      <c r="G45" s="2">
        <v>48.35</v>
      </c>
      <c r="H45" s="3">
        <v>296480</v>
      </c>
      <c r="I45" s="2">
        <v>14221960</v>
      </c>
      <c r="J45" s="83">
        <v>97603600</v>
      </c>
    </row>
    <row r="46" spans="1:10" x14ac:dyDescent="0.3">
      <c r="A46" s="66">
        <v>43487</v>
      </c>
      <c r="B46" s="2">
        <v>48.7</v>
      </c>
      <c r="C46" s="5">
        <v>0.60000000000000098</v>
      </c>
      <c r="D46" s="4">
        <v>1.2474012474012501E-2</v>
      </c>
      <c r="E46" s="2">
        <v>47.95</v>
      </c>
      <c r="F46" s="2">
        <v>47.7</v>
      </c>
      <c r="G46" s="2">
        <v>49.15</v>
      </c>
      <c r="H46" s="3">
        <v>310670</v>
      </c>
      <c r="I46" s="2">
        <v>15121150</v>
      </c>
      <c r="J46" s="83">
        <v>112724750</v>
      </c>
    </row>
    <row r="47" spans="1:10" x14ac:dyDescent="0.3">
      <c r="A47" s="66">
        <v>43488</v>
      </c>
      <c r="B47" s="2">
        <v>48.95</v>
      </c>
      <c r="C47" s="5">
        <v>0.25</v>
      </c>
      <c r="D47" s="4">
        <v>5.1334702258726897E-3</v>
      </c>
      <c r="E47" s="2">
        <v>48.5</v>
      </c>
      <c r="F47" s="2">
        <v>48.25</v>
      </c>
      <c r="G47" s="2">
        <v>49.1</v>
      </c>
      <c r="H47" s="3">
        <v>289710</v>
      </c>
      <c r="I47" s="2">
        <v>14156150</v>
      </c>
      <c r="J47" s="83">
        <v>126880900</v>
      </c>
    </row>
    <row r="48" spans="1:10" x14ac:dyDescent="0.3">
      <c r="A48" s="66">
        <v>43489</v>
      </c>
      <c r="B48" s="2">
        <v>47.75</v>
      </c>
      <c r="C48" s="5">
        <v>-1.2</v>
      </c>
      <c r="D48" s="4">
        <v>-2.4514811031665001E-2</v>
      </c>
      <c r="E48" s="2">
        <v>48.65</v>
      </c>
      <c r="F48" s="2">
        <v>47.25</v>
      </c>
      <c r="G48" s="2">
        <v>48.75</v>
      </c>
      <c r="H48" s="3">
        <v>503260</v>
      </c>
      <c r="I48" s="2">
        <v>24104130</v>
      </c>
      <c r="J48" s="83">
        <v>102776770</v>
      </c>
    </row>
    <row r="49" spans="1:10" x14ac:dyDescent="0.3">
      <c r="A49" s="66">
        <v>43490</v>
      </c>
      <c r="B49" s="2">
        <v>48</v>
      </c>
      <c r="C49" s="5">
        <v>0.25</v>
      </c>
      <c r="D49" s="4">
        <v>5.2356020942408397E-3</v>
      </c>
      <c r="E49" s="2">
        <v>47.9</v>
      </c>
      <c r="F49" s="2">
        <v>47.8</v>
      </c>
      <c r="G49" s="2">
        <v>48.7</v>
      </c>
      <c r="H49" s="3">
        <v>334520</v>
      </c>
      <c r="I49" s="2">
        <v>16110170</v>
      </c>
      <c r="J49" s="83">
        <v>118886940</v>
      </c>
    </row>
    <row r="50" spans="1:10" x14ac:dyDescent="0.3">
      <c r="A50" s="66">
        <v>43493</v>
      </c>
      <c r="B50" s="2">
        <v>48.15</v>
      </c>
      <c r="C50" s="5">
        <v>0.149999999999999</v>
      </c>
      <c r="D50" s="4">
        <v>3.1249999999999698E-3</v>
      </c>
      <c r="E50" s="2">
        <v>48</v>
      </c>
      <c r="F50" s="2">
        <v>47.75</v>
      </c>
      <c r="G50" s="2">
        <v>48.5</v>
      </c>
      <c r="H50" s="3">
        <v>290740</v>
      </c>
      <c r="I50" s="2">
        <v>14013400</v>
      </c>
      <c r="J50" s="83">
        <v>132900340</v>
      </c>
    </row>
    <row r="51" spans="1:10" x14ac:dyDescent="0.3">
      <c r="A51" s="66">
        <v>43494</v>
      </c>
      <c r="B51" s="2">
        <v>48.3</v>
      </c>
      <c r="C51" s="5">
        <v>0.149999999999999</v>
      </c>
      <c r="D51" s="4">
        <v>3.1152647975077599E-3</v>
      </c>
      <c r="E51" s="2">
        <v>47.75</v>
      </c>
      <c r="F51" s="2">
        <v>47.6</v>
      </c>
      <c r="G51" s="2">
        <v>48.8</v>
      </c>
      <c r="H51" s="3">
        <v>392580</v>
      </c>
      <c r="I51" s="2">
        <v>18986720</v>
      </c>
      <c r="J51" s="83">
        <v>151887060</v>
      </c>
    </row>
    <row r="52" spans="1:10" x14ac:dyDescent="0.3">
      <c r="A52" s="66">
        <v>43495</v>
      </c>
      <c r="B52" s="2">
        <v>48.4</v>
      </c>
      <c r="C52" s="5">
        <v>0.100000000000001</v>
      </c>
      <c r="D52" s="4">
        <v>2.07039337474123E-3</v>
      </c>
      <c r="E52" s="2">
        <v>48.4</v>
      </c>
      <c r="F52" s="2">
        <v>48.05</v>
      </c>
      <c r="G52" s="2">
        <v>48.8</v>
      </c>
      <c r="H52" s="3">
        <v>314690</v>
      </c>
      <c r="I52" s="2">
        <v>15227900</v>
      </c>
      <c r="J52" s="83">
        <v>167114960</v>
      </c>
    </row>
    <row r="53" spans="1:10" x14ac:dyDescent="0.3">
      <c r="A53" s="66">
        <v>43496</v>
      </c>
      <c r="B53" s="2">
        <v>48.65</v>
      </c>
      <c r="C53" s="5">
        <v>0.25</v>
      </c>
      <c r="D53" s="4">
        <v>5.1652892561983499E-3</v>
      </c>
      <c r="E53" s="2">
        <v>48.5</v>
      </c>
      <c r="F53" s="2">
        <v>48.25</v>
      </c>
      <c r="G53" s="2">
        <v>48.9</v>
      </c>
      <c r="H53" s="3">
        <v>526240</v>
      </c>
      <c r="I53" s="2">
        <v>25575840</v>
      </c>
      <c r="J53" s="83">
        <v>192690800</v>
      </c>
    </row>
    <row r="54" spans="1:10" x14ac:dyDescent="0.3">
      <c r="A54" s="66">
        <v>43497</v>
      </c>
      <c r="B54" s="2">
        <v>48.1</v>
      </c>
      <c r="C54" s="5">
        <v>-0.54999999999999705</v>
      </c>
      <c r="D54" s="4">
        <v>-1.13052415210688E-2</v>
      </c>
      <c r="E54" s="2">
        <v>48.8</v>
      </c>
      <c r="F54" s="2">
        <v>47.95</v>
      </c>
      <c r="G54" s="2">
        <v>49.75</v>
      </c>
      <c r="H54" s="3">
        <v>602460</v>
      </c>
      <c r="I54" s="2">
        <v>29466160</v>
      </c>
      <c r="J54" s="83">
        <v>163224640</v>
      </c>
    </row>
    <row r="55" spans="1:10" x14ac:dyDescent="0.3">
      <c r="A55" s="66">
        <v>43500</v>
      </c>
      <c r="B55" s="2">
        <v>48.05</v>
      </c>
      <c r="C55" s="5">
        <v>-5.0000000000004298E-2</v>
      </c>
      <c r="D55" s="4">
        <v>-1.03950103950113E-3</v>
      </c>
      <c r="E55" s="2">
        <v>48.2</v>
      </c>
      <c r="F55" s="2">
        <v>47.6</v>
      </c>
      <c r="G55" s="2">
        <v>48.5</v>
      </c>
      <c r="H55" s="3">
        <v>316270</v>
      </c>
      <c r="I55" s="2">
        <v>15171550</v>
      </c>
      <c r="J55" s="83">
        <v>148053090</v>
      </c>
    </row>
    <row r="56" spans="1:10" x14ac:dyDescent="0.3">
      <c r="A56" s="66">
        <v>43501</v>
      </c>
      <c r="B56" s="2">
        <v>48.25</v>
      </c>
      <c r="C56" s="5">
        <v>0.20000000000000301</v>
      </c>
      <c r="D56" s="4">
        <v>4.1623309053070304E-3</v>
      </c>
      <c r="E56" s="2">
        <v>48.3</v>
      </c>
      <c r="F56" s="2">
        <v>47.65</v>
      </c>
      <c r="G56" s="2">
        <v>48.7</v>
      </c>
      <c r="H56" s="3">
        <v>426670</v>
      </c>
      <c r="I56" s="2">
        <v>20595930</v>
      </c>
      <c r="J56" s="83">
        <v>168649020</v>
      </c>
    </row>
    <row r="57" spans="1:10" x14ac:dyDescent="0.3">
      <c r="A57" s="66">
        <v>43502</v>
      </c>
      <c r="B57" s="2">
        <v>48.1</v>
      </c>
      <c r="C57" s="5">
        <v>-0.149999999999999</v>
      </c>
      <c r="D57" s="4">
        <v>-3.1088082901554099E-3</v>
      </c>
      <c r="E57" s="2">
        <v>48.05</v>
      </c>
      <c r="F57" s="2">
        <v>47.15</v>
      </c>
      <c r="G57" s="2">
        <v>48.55</v>
      </c>
      <c r="H57" s="3">
        <v>434430</v>
      </c>
      <c r="I57" s="2">
        <v>20849460</v>
      </c>
      <c r="J57" s="83">
        <v>147799560</v>
      </c>
    </row>
    <row r="58" spans="1:10" x14ac:dyDescent="0.3">
      <c r="A58" s="66">
        <v>43503</v>
      </c>
      <c r="B58" s="2">
        <v>47.35</v>
      </c>
      <c r="C58" s="5">
        <v>-0.75</v>
      </c>
      <c r="D58" s="4">
        <v>-1.55925155925156E-2</v>
      </c>
      <c r="E58" s="2">
        <v>47.85</v>
      </c>
      <c r="F58" s="2">
        <v>47.35</v>
      </c>
      <c r="G58" s="2">
        <v>48.4</v>
      </c>
      <c r="H58" s="3">
        <v>446730</v>
      </c>
      <c r="I58" s="2">
        <v>21267130</v>
      </c>
      <c r="J58" s="83">
        <v>126532430</v>
      </c>
    </row>
    <row r="59" spans="1:10" x14ac:dyDescent="0.3">
      <c r="A59" s="66">
        <v>43504</v>
      </c>
      <c r="B59" s="2">
        <v>47.15</v>
      </c>
      <c r="C59" s="5">
        <v>-0.20000000000000301</v>
      </c>
      <c r="D59" s="4">
        <v>-4.2238648363252997E-3</v>
      </c>
      <c r="E59" s="2">
        <v>47.1</v>
      </c>
      <c r="F59" s="2">
        <v>46.45</v>
      </c>
      <c r="G59" s="2">
        <v>47.3</v>
      </c>
      <c r="H59" s="3">
        <v>374500</v>
      </c>
      <c r="I59" s="2">
        <v>17597060</v>
      </c>
      <c r="J59" s="83">
        <v>108935370</v>
      </c>
    </row>
    <row r="60" spans="1:10" x14ac:dyDescent="0.3">
      <c r="A60" s="66">
        <v>43507</v>
      </c>
      <c r="B60" s="2">
        <v>47.55</v>
      </c>
      <c r="C60" s="5">
        <v>0.39999999999999902</v>
      </c>
      <c r="D60" s="4">
        <v>8.4835630965004998E-3</v>
      </c>
      <c r="E60" s="2">
        <v>47</v>
      </c>
      <c r="F60" s="2">
        <v>46.9</v>
      </c>
      <c r="G60" s="2">
        <v>48.25</v>
      </c>
      <c r="H60" s="3">
        <v>381420</v>
      </c>
      <c r="I60" s="2">
        <v>18187010</v>
      </c>
      <c r="J60" s="83">
        <v>127122380</v>
      </c>
    </row>
    <row r="61" spans="1:10" x14ac:dyDescent="0.3">
      <c r="A61" s="66">
        <v>43508</v>
      </c>
      <c r="B61" s="2">
        <v>47.95</v>
      </c>
      <c r="C61" s="5">
        <v>0.40000000000000602</v>
      </c>
      <c r="D61" s="4">
        <v>8.4121976866457608E-3</v>
      </c>
      <c r="E61" s="2">
        <v>48</v>
      </c>
      <c r="F61" s="2">
        <v>47.75</v>
      </c>
      <c r="G61" s="2">
        <v>48.8</v>
      </c>
      <c r="H61" s="3">
        <v>384190</v>
      </c>
      <c r="I61" s="2">
        <v>18495820</v>
      </c>
      <c r="J61" s="83">
        <v>145618200</v>
      </c>
    </row>
    <row r="62" spans="1:10" x14ac:dyDescent="0.3">
      <c r="A62" s="66">
        <v>43509</v>
      </c>
      <c r="B62" s="2">
        <v>48.15</v>
      </c>
      <c r="C62" s="5">
        <v>0.19999999999999599</v>
      </c>
      <c r="D62" s="4">
        <v>4.1710114702814497E-3</v>
      </c>
      <c r="E62" s="2">
        <v>48.3</v>
      </c>
      <c r="F62" s="2">
        <v>48</v>
      </c>
      <c r="G62" s="2">
        <v>49</v>
      </c>
      <c r="H62" s="3">
        <v>550520</v>
      </c>
      <c r="I62" s="2">
        <v>26665010</v>
      </c>
      <c r="J62" s="83">
        <v>172283210</v>
      </c>
    </row>
    <row r="63" spans="1:10" x14ac:dyDescent="0.3">
      <c r="A63" s="66">
        <v>43510</v>
      </c>
      <c r="B63" s="2">
        <v>45.1</v>
      </c>
      <c r="C63" s="5">
        <v>-3.05</v>
      </c>
      <c r="D63" s="4">
        <v>-6.3343717549324996E-2</v>
      </c>
      <c r="E63" s="2">
        <v>48.5</v>
      </c>
      <c r="F63" s="2">
        <v>43.95</v>
      </c>
      <c r="G63" s="2">
        <v>49</v>
      </c>
      <c r="H63" s="3">
        <v>1862030</v>
      </c>
      <c r="I63" s="2">
        <v>84830070</v>
      </c>
      <c r="J63" s="83">
        <v>87453140</v>
      </c>
    </row>
    <row r="64" spans="1:10" x14ac:dyDescent="0.3">
      <c r="A64" s="66">
        <v>43511</v>
      </c>
      <c r="B64" s="2">
        <v>44.25</v>
      </c>
      <c r="C64" s="5">
        <v>-0.85000000000000098</v>
      </c>
      <c r="D64" s="4">
        <v>-1.8847006651884698E-2</v>
      </c>
      <c r="E64" s="2">
        <v>45.05</v>
      </c>
      <c r="F64" s="2">
        <v>43.7</v>
      </c>
      <c r="G64" s="2">
        <v>45.35</v>
      </c>
      <c r="H64" s="3">
        <v>1250120</v>
      </c>
      <c r="I64" s="2">
        <v>55304880</v>
      </c>
      <c r="J64" s="83">
        <v>32148260</v>
      </c>
    </row>
    <row r="65" spans="1:10" x14ac:dyDescent="0.3">
      <c r="A65" s="66">
        <v>43514</v>
      </c>
      <c r="B65" s="2">
        <v>45.85</v>
      </c>
      <c r="C65" s="5">
        <v>1.6</v>
      </c>
      <c r="D65" s="4">
        <v>3.6158192090395502E-2</v>
      </c>
      <c r="E65" s="2">
        <v>44.35</v>
      </c>
      <c r="F65" s="2">
        <v>43.9</v>
      </c>
      <c r="G65" s="2">
        <v>46.15</v>
      </c>
      <c r="H65" s="3">
        <v>533760</v>
      </c>
      <c r="I65" s="2">
        <v>24284070</v>
      </c>
      <c r="J65" s="83">
        <v>56432330</v>
      </c>
    </row>
    <row r="66" spans="1:10" x14ac:dyDescent="0.3">
      <c r="A66" s="66">
        <v>43515</v>
      </c>
      <c r="B66" s="2">
        <v>45.95</v>
      </c>
      <c r="C66" s="5">
        <v>0.100000000000001</v>
      </c>
      <c r="D66" s="4">
        <v>2.1810250817884702E-3</v>
      </c>
      <c r="E66" s="2">
        <v>46</v>
      </c>
      <c r="F66" s="2">
        <v>45.65</v>
      </c>
      <c r="G66" s="2">
        <v>46.3</v>
      </c>
      <c r="H66" s="3">
        <v>389890</v>
      </c>
      <c r="I66" s="2">
        <v>17919470</v>
      </c>
      <c r="J66" s="83">
        <v>74351800</v>
      </c>
    </row>
    <row r="67" spans="1:10" x14ac:dyDescent="0.3">
      <c r="A67" s="66">
        <v>43516</v>
      </c>
      <c r="B67" s="2">
        <v>45.9</v>
      </c>
      <c r="C67" s="5">
        <v>-5.0000000000004298E-2</v>
      </c>
      <c r="D67" s="4">
        <v>-1.0881392818281701E-3</v>
      </c>
      <c r="E67" s="2">
        <v>46</v>
      </c>
      <c r="F67" s="2">
        <v>45.6</v>
      </c>
      <c r="G67" s="2">
        <v>46.95</v>
      </c>
      <c r="H67" s="3">
        <v>510940</v>
      </c>
      <c r="I67" s="2">
        <v>23530500</v>
      </c>
      <c r="J67" s="83">
        <v>50821300</v>
      </c>
    </row>
    <row r="68" spans="1:10" x14ac:dyDescent="0.3">
      <c r="A68" s="66">
        <v>43517</v>
      </c>
      <c r="B68" s="2">
        <v>46.8</v>
      </c>
      <c r="C68" s="5">
        <v>0.89999999999999902</v>
      </c>
      <c r="D68" s="4">
        <v>1.9607843137254902E-2</v>
      </c>
      <c r="E68" s="2">
        <v>45.85</v>
      </c>
      <c r="F68" s="2">
        <v>45.75</v>
      </c>
      <c r="G68" s="2">
        <v>47.15</v>
      </c>
      <c r="H68" s="3">
        <v>560000</v>
      </c>
      <c r="I68" s="2">
        <v>26094120</v>
      </c>
      <c r="J68" s="83">
        <v>76915420</v>
      </c>
    </row>
    <row r="69" spans="1:10" x14ac:dyDescent="0.3">
      <c r="A69" s="66">
        <v>43518</v>
      </c>
      <c r="B69" s="2">
        <v>47.95</v>
      </c>
      <c r="C69" s="5">
        <v>1.1500000000000099</v>
      </c>
      <c r="D69" s="4">
        <v>2.45726495726497E-2</v>
      </c>
      <c r="E69" s="2">
        <v>46.85</v>
      </c>
      <c r="F69" s="2">
        <v>46.55</v>
      </c>
      <c r="G69" s="2">
        <v>47.95</v>
      </c>
      <c r="H69" s="3">
        <v>557770</v>
      </c>
      <c r="I69" s="2">
        <v>26483970</v>
      </c>
      <c r="J69" s="83">
        <v>103399390</v>
      </c>
    </row>
    <row r="70" spans="1:10" x14ac:dyDescent="0.3">
      <c r="A70" s="66">
        <v>43521</v>
      </c>
      <c r="B70" s="2">
        <v>48.05</v>
      </c>
      <c r="C70" s="5">
        <v>9.9999999999994302E-2</v>
      </c>
      <c r="D70" s="4">
        <v>2.0855057351406498E-3</v>
      </c>
      <c r="E70" s="2">
        <v>48</v>
      </c>
      <c r="F70" s="2">
        <v>46.6</v>
      </c>
      <c r="G70" s="2">
        <v>48.75</v>
      </c>
      <c r="H70" s="3">
        <v>703330</v>
      </c>
      <c r="I70" s="2">
        <v>33755320</v>
      </c>
      <c r="J70" s="83">
        <v>137154710</v>
      </c>
    </row>
    <row r="71" spans="1:10" x14ac:dyDescent="0.3">
      <c r="A71" s="66">
        <v>43522</v>
      </c>
      <c r="B71" s="2">
        <v>48.25</v>
      </c>
      <c r="C71" s="5">
        <v>0.20000000000000301</v>
      </c>
      <c r="D71" s="4">
        <v>4.1623309053070304E-3</v>
      </c>
      <c r="E71" s="2">
        <v>47.85</v>
      </c>
      <c r="F71" s="2">
        <v>47.55</v>
      </c>
      <c r="G71" s="2">
        <v>48.45</v>
      </c>
      <c r="H71" s="3">
        <v>372160</v>
      </c>
      <c r="I71" s="2">
        <v>17941040</v>
      </c>
      <c r="J71" s="83">
        <v>155095750</v>
      </c>
    </row>
    <row r="72" spans="1:10" x14ac:dyDescent="0.3">
      <c r="A72" s="66">
        <v>43523</v>
      </c>
      <c r="B72" s="2">
        <v>48.2</v>
      </c>
      <c r="C72" s="5">
        <v>-4.9999999999997199E-2</v>
      </c>
      <c r="D72" s="4">
        <v>-1.0362694300517501E-3</v>
      </c>
      <c r="E72" s="2">
        <v>48.2</v>
      </c>
      <c r="F72" s="2">
        <v>47.55</v>
      </c>
      <c r="G72" s="2">
        <v>48.25</v>
      </c>
      <c r="H72" s="3">
        <v>298630</v>
      </c>
      <c r="I72" s="2">
        <v>14336550</v>
      </c>
      <c r="J72" s="83">
        <v>140759200</v>
      </c>
    </row>
    <row r="73" spans="1:10" x14ac:dyDescent="0.3">
      <c r="A73" s="66">
        <v>43524</v>
      </c>
      <c r="B73" s="2">
        <v>49.55</v>
      </c>
      <c r="C73" s="5">
        <v>1.3499999999999901</v>
      </c>
      <c r="D73" s="4">
        <v>2.8008298755186602E-2</v>
      </c>
      <c r="E73" s="2">
        <v>48.05</v>
      </c>
      <c r="F73" s="2">
        <v>48.05</v>
      </c>
      <c r="G73" s="2">
        <v>49.6</v>
      </c>
      <c r="H73" s="3">
        <v>600380</v>
      </c>
      <c r="I73" s="2">
        <v>29546760</v>
      </c>
      <c r="J73" s="83">
        <v>170305960</v>
      </c>
    </row>
    <row r="74" spans="1:10" x14ac:dyDescent="0.3">
      <c r="A74" s="66">
        <v>43525</v>
      </c>
      <c r="B74" s="2">
        <v>50.1</v>
      </c>
      <c r="C74" s="5">
        <v>0.55000000000000404</v>
      </c>
      <c r="D74" s="4">
        <v>1.1099899091826499E-2</v>
      </c>
      <c r="E74" s="2">
        <v>50</v>
      </c>
      <c r="F74" s="2">
        <v>49.75</v>
      </c>
      <c r="G74" s="2">
        <v>50.6</v>
      </c>
      <c r="H74" s="3">
        <v>482530</v>
      </c>
      <c r="I74" s="2">
        <v>24163740</v>
      </c>
      <c r="J74" s="83">
        <v>194469700</v>
      </c>
    </row>
    <row r="75" spans="1:10" x14ac:dyDescent="0.3">
      <c r="A75" s="66">
        <v>43528</v>
      </c>
      <c r="B75" s="2">
        <v>49.25</v>
      </c>
      <c r="C75" s="5">
        <v>-0.85000000000000098</v>
      </c>
      <c r="D75" s="4">
        <v>-1.6966067864271499E-2</v>
      </c>
      <c r="E75" s="2">
        <v>50.4</v>
      </c>
      <c r="F75" s="2">
        <v>49.15</v>
      </c>
      <c r="G75" s="2">
        <v>51</v>
      </c>
      <c r="H75" s="3">
        <v>534990</v>
      </c>
      <c r="I75" s="2">
        <v>26715390</v>
      </c>
      <c r="J75" s="83">
        <v>167754310</v>
      </c>
    </row>
    <row r="76" spans="1:10" x14ac:dyDescent="0.3">
      <c r="A76" s="66">
        <v>43529</v>
      </c>
      <c r="B76" s="2">
        <v>48.95</v>
      </c>
      <c r="C76" s="5">
        <v>-0.29999999999999699</v>
      </c>
      <c r="D76" s="4">
        <v>-6.0913705583755797E-3</v>
      </c>
      <c r="E76" s="2">
        <v>49.35</v>
      </c>
      <c r="F76" s="2">
        <v>48.35</v>
      </c>
      <c r="G76" s="2">
        <v>49.35</v>
      </c>
      <c r="H76" s="3">
        <v>570610</v>
      </c>
      <c r="I76" s="2">
        <v>27867430</v>
      </c>
      <c r="J76" s="83">
        <v>139886880</v>
      </c>
    </row>
    <row r="77" spans="1:10" x14ac:dyDescent="0.3">
      <c r="A77" s="66">
        <v>43530</v>
      </c>
      <c r="B77" s="2">
        <v>49.15</v>
      </c>
      <c r="C77" s="5">
        <v>0.19999999999999599</v>
      </c>
      <c r="D77" s="4">
        <v>4.0858018386107399E-3</v>
      </c>
      <c r="E77" s="2">
        <v>48.95</v>
      </c>
      <c r="F77" s="2">
        <v>48.9</v>
      </c>
      <c r="G77" s="2">
        <v>49.8</v>
      </c>
      <c r="H77" s="3">
        <v>488640</v>
      </c>
      <c r="I77" s="2">
        <v>24095130</v>
      </c>
      <c r="J77" s="83">
        <v>163982010</v>
      </c>
    </row>
    <row r="78" spans="1:10" x14ac:dyDescent="0.3">
      <c r="A78" s="66">
        <v>43531</v>
      </c>
      <c r="B78" s="2">
        <v>48.7</v>
      </c>
      <c r="C78" s="5">
        <v>-0.44999999999999601</v>
      </c>
      <c r="D78" s="4">
        <v>-9.1556459816886197E-3</v>
      </c>
      <c r="E78" s="2">
        <v>48.95</v>
      </c>
      <c r="F78" s="2">
        <v>48.45</v>
      </c>
      <c r="G78" s="2">
        <v>49.4</v>
      </c>
      <c r="H78" s="3">
        <v>359720</v>
      </c>
      <c r="I78" s="2">
        <v>17568230</v>
      </c>
      <c r="J78" s="83">
        <v>146413780</v>
      </c>
    </row>
    <row r="79" spans="1:10" x14ac:dyDescent="0.3">
      <c r="A79" s="66">
        <v>43532</v>
      </c>
      <c r="B79" s="2">
        <v>48.9</v>
      </c>
      <c r="C79" s="5">
        <v>0.19999999999999599</v>
      </c>
      <c r="D79" s="4">
        <v>4.1067761806980602E-3</v>
      </c>
      <c r="E79" s="2">
        <v>49.05</v>
      </c>
      <c r="F79" s="2">
        <v>48</v>
      </c>
      <c r="G79" s="2">
        <v>49.75</v>
      </c>
      <c r="H79" s="3">
        <v>382060</v>
      </c>
      <c r="I79" s="2">
        <v>18663320</v>
      </c>
      <c r="J79" s="83">
        <v>165077100</v>
      </c>
    </row>
    <row r="80" spans="1:10" x14ac:dyDescent="0.3">
      <c r="A80" s="66">
        <v>43535</v>
      </c>
      <c r="B80" s="2">
        <v>49.35</v>
      </c>
      <c r="C80" s="5">
        <v>0.45000000000000301</v>
      </c>
      <c r="D80" s="4">
        <v>9.2024539877301192E-3</v>
      </c>
      <c r="E80" s="2">
        <v>49</v>
      </c>
      <c r="F80" s="2">
        <v>48.85</v>
      </c>
      <c r="G80" s="2">
        <v>49.8</v>
      </c>
      <c r="H80" s="3">
        <v>292020</v>
      </c>
      <c r="I80" s="2">
        <v>14388110</v>
      </c>
      <c r="J80" s="83">
        <v>179465210</v>
      </c>
    </row>
    <row r="81" spans="1:10" x14ac:dyDescent="0.3">
      <c r="A81" s="66">
        <v>43536</v>
      </c>
      <c r="B81" s="2">
        <v>49.6</v>
      </c>
      <c r="C81" s="5">
        <v>0.25</v>
      </c>
      <c r="D81" s="4">
        <v>5.0658561296859196E-3</v>
      </c>
      <c r="E81" s="2">
        <v>49.65</v>
      </c>
      <c r="F81" s="2">
        <v>49.45</v>
      </c>
      <c r="G81" s="2">
        <v>50</v>
      </c>
      <c r="H81" s="3">
        <v>311140</v>
      </c>
      <c r="I81" s="2">
        <v>15438500</v>
      </c>
      <c r="J81" s="83">
        <v>194903710</v>
      </c>
    </row>
    <row r="82" spans="1:10" x14ac:dyDescent="0.3">
      <c r="A82" s="66">
        <v>43537</v>
      </c>
      <c r="B82" s="2">
        <v>50.2</v>
      </c>
      <c r="C82" s="5">
        <v>0.60000000000000098</v>
      </c>
      <c r="D82" s="4">
        <v>1.2096774193548401E-2</v>
      </c>
      <c r="E82" s="2">
        <v>49.2</v>
      </c>
      <c r="F82" s="2">
        <v>48.65</v>
      </c>
      <c r="G82" s="2">
        <v>50.4</v>
      </c>
      <c r="H82" s="3">
        <v>383100</v>
      </c>
      <c r="I82" s="2">
        <v>19142170</v>
      </c>
      <c r="J82" s="83">
        <v>214045880</v>
      </c>
    </row>
    <row r="83" spans="1:10" x14ac:dyDescent="0.3">
      <c r="A83" s="66">
        <v>43538</v>
      </c>
      <c r="B83" s="2">
        <v>51.8</v>
      </c>
      <c r="C83" s="5">
        <v>1.5999999999999901</v>
      </c>
      <c r="D83" s="4">
        <v>3.18725099601593E-2</v>
      </c>
      <c r="E83" s="2">
        <v>50.4</v>
      </c>
      <c r="F83" s="2">
        <v>50.2</v>
      </c>
      <c r="G83" s="2">
        <v>51.9</v>
      </c>
      <c r="H83" s="3">
        <v>475720</v>
      </c>
      <c r="I83" s="2">
        <v>24432680</v>
      </c>
      <c r="J83" s="83">
        <v>238478560</v>
      </c>
    </row>
    <row r="84" spans="1:10" x14ac:dyDescent="0.3">
      <c r="A84" s="66">
        <v>43539</v>
      </c>
      <c r="B84" s="2">
        <v>51.5</v>
      </c>
      <c r="C84" s="5">
        <v>-0.29999999999999699</v>
      </c>
      <c r="D84" s="4">
        <v>-5.79150579150574E-3</v>
      </c>
      <c r="E84" s="2">
        <v>51.7</v>
      </c>
      <c r="F84" s="2">
        <v>50.9</v>
      </c>
      <c r="G84" s="2">
        <v>51.7</v>
      </c>
      <c r="H84" s="3">
        <v>454660</v>
      </c>
      <c r="I84" s="2">
        <v>23377030</v>
      </c>
      <c r="J84" s="83">
        <v>215101530</v>
      </c>
    </row>
    <row r="85" spans="1:10" x14ac:dyDescent="0.3">
      <c r="A85" s="66">
        <v>43542</v>
      </c>
      <c r="B85" s="2">
        <v>50.2</v>
      </c>
      <c r="C85" s="5">
        <v>-1.3</v>
      </c>
      <c r="D85" s="4">
        <v>-2.5242718446601899E-2</v>
      </c>
      <c r="E85" s="2">
        <v>51.5</v>
      </c>
      <c r="F85" s="2">
        <v>50.1</v>
      </c>
      <c r="G85" s="2">
        <v>51.6</v>
      </c>
      <c r="H85" s="3">
        <v>291840</v>
      </c>
      <c r="I85" s="2">
        <v>14740310</v>
      </c>
      <c r="J85" s="83">
        <v>200361220</v>
      </c>
    </row>
    <row r="86" spans="1:10" x14ac:dyDescent="0.3">
      <c r="A86" s="66">
        <v>43543</v>
      </c>
      <c r="B86" s="2">
        <v>50.1</v>
      </c>
      <c r="C86" s="5">
        <v>-0.100000000000001</v>
      </c>
      <c r="D86" s="4">
        <v>-1.99203187250999E-3</v>
      </c>
      <c r="E86" s="2">
        <v>50.6</v>
      </c>
      <c r="F86" s="2">
        <v>49.95</v>
      </c>
      <c r="G86" s="2">
        <v>51.4</v>
      </c>
      <c r="H86" s="3">
        <v>472180</v>
      </c>
      <c r="I86" s="2">
        <v>23872670</v>
      </c>
      <c r="J86" s="83">
        <v>176488550</v>
      </c>
    </row>
    <row r="87" spans="1:10" x14ac:dyDescent="0.3">
      <c r="A87" s="66">
        <v>43544</v>
      </c>
      <c r="B87" s="2">
        <v>49.85</v>
      </c>
      <c r="C87" s="5">
        <v>-0.25</v>
      </c>
      <c r="D87" s="4">
        <v>-4.9900199600798403E-3</v>
      </c>
      <c r="E87" s="2">
        <v>51.5</v>
      </c>
      <c r="F87" s="2">
        <v>49.85</v>
      </c>
      <c r="G87" s="2">
        <v>52</v>
      </c>
      <c r="H87" s="3">
        <v>438040</v>
      </c>
      <c r="I87" s="2">
        <v>22203360</v>
      </c>
      <c r="J87" s="83">
        <v>154285190</v>
      </c>
    </row>
    <row r="88" spans="1:10" x14ac:dyDescent="0.3">
      <c r="A88" s="66">
        <v>43545</v>
      </c>
      <c r="B88" s="2">
        <v>50</v>
      </c>
      <c r="C88" s="5">
        <v>0.149999999999999</v>
      </c>
      <c r="D88" s="4">
        <v>3.0090270812437002E-3</v>
      </c>
      <c r="E88" s="2">
        <v>49.9</v>
      </c>
      <c r="F88" s="2">
        <v>49.25</v>
      </c>
      <c r="G88" s="2">
        <v>50.2</v>
      </c>
      <c r="H88" s="3">
        <v>212590</v>
      </c>
      <c r="I88" s="2">
        <v>10614290</v>
      </c>
      <c r="J88" s="83">
        <v>164899480</v>
      </c>
    </row>
    <row r="89" spans="1:10" x14ac:dyDescent="0.3">
      <c r="A89" s="66">
        <v>43546</v>
      </c>
      <c r="B89" s="2">
        <v>49.95</v>
      </c>
      <c r="C89" s="5">
        <v>-4.9999999999997199E-2</v>
      </c>
      <c r="D89" s="4">
        <v>-9.9999999999994299E-4</v>
      </c>
      <c r="E89" s="2">
        <v>50.4</v>
      </c>
      <c r="F89" s="2">
        <v>49.65</v>
      </c>
      <c r="G89" s="2">
        <v>50.4</v>
      </c>
      <c r="H89" s="3">
        <v>284550</v>
      </c>
      <c r="I89" s="2">
        <v>14212560</v>
      </c>
      <c r="J89" s="83">
        <v>150686920</v>
      </c>
    </row>
    <row r="90" spans="1:10" x14ac:dyDescent="0.3">
      <c r="A90" s="66">
        <v>43549</v>
      </c>
      <c r="B90" s="2">
        <v>50.4</v>
      </c>
      <c r="C90" s="5">
        <v>0.44999999999999601</v>
      </c>
      <c r="D90" s="4">
        <v>9.0090090090089205E-3</v>
      </c>
      <c r="E90" s="2">
        <v>49.65</v>
      </c>
      <c r="F90" s="2">
        <v>49.2</v>
      </c>
      <c r="G90" s="2">
        <v>50.6</v>
      </c>
      <c r="H90" s="3">
        <v>207270</v>
      </c>
      <c r="I90" s="2">
        <v>10409500</v>
      </c>
      <c r="J90" s="83">
        <v>161096420</v>
      </c>
    </row>
    <row r="91" spans="1:10" x14ac:dyDescent="0.3">
      <c r="A91" s="66">
        <v>43550</v>
      </c>
      <c r="B91" s="2">
        <v>51.3</v>
      </c>
      <c r="C91" s="5">
        <v>0.89999999999999902</v>
      </c>
      <c r="D91" s="4">
        <v>1.7857142857142801E-2</v>
      </c>
      <c r="E91" s="2">
        <v>50.8</v>
      </c>
      <c r="F91" s="2">
        <v>50.8</v>
      </c>
      <c r="G91" s="2">
        <v>51.5</v>
      </c>
      <c r="H91" s="3">
        <v>329830</v>
      </c>
      <c r="I91" s="2">
        <v>16900710</v>
      </c>
      <c r="J91" s="83">
        <v>177997130</v>
      </c>
    </row>
    <row r="92" spans="1:10" x14ac:dyDescent="0.3">
      <c r="A92" s="66">
        <v>43551</v>
      </c>
      <c r="B92" s="2">
        <v>51.2</v>
      </c>
      <c r="C92" s="5">
        <v>-9.9999999999994302E-2</v>
      </c>
      <c r="D92" s="4">
        <v>-1.9493177387913099E-3</v>
      </c>
      <c r="E92" s="2">
        <v>51</v>
      </c>
      <c r="F92" s="2">
        <v>50.9</v>
      </c>
      <c r="G92" s="2">
        <v>51.3</v>
      </c>
      <c r="H92" s="3">
        <v>189270</v>
      </c>
      <c r="I92" s="2">
        <v>9683030</v>
      </c>
      <c r="J92" s="83">
        <v>168314100</v>
      </c>
    </row>
    <row r="93" spans="1:10" x14ac:dyDescent="0.3">
      <c r="A93" s="66">
        <v>43552</v>
      </c>
      <c r="B93" s="2">
        <v>51.8</v>
      </c>
      <c r="C93" s="5">
        <v>0.59999999999999398</v>
      </c>
      <c r="D93" s="4">
        <v>1.1718749999999899E-2</v>
      </c>
      <c r="E93" s="2">
        <v>51</v>
      </c>
      <c r="F93" s="2">
        <v>51</v>
      </c>
      <c r="G93" s="2">
        <v>51.8</v>
      </c>
      <c r="H93" s="3">
        <v>177430</v>
      </c>
      <c r="I93" s="2">
        <v>9174330</v>
      </c>
      <c r="J93" s="83">
        <v>177488430</v>
      </c>
    </row>
    <row r="94" spans="1:10" x14ac:dyDescent="0.3">
      <c r="A94" s="66">
        <v>43553</v>
      </c>
      <c r="B94" s="2">
        <v>51.7</v>
      </c>
      <c r="C94" s="5">
        <v>-9.9999999999994302E-2</v>
      </c>
      <c r="D94" s="4">
        <v>-1.93050193050182E-3</v>
      </c>
      <c r="E94" s="2">
        <v>51.9</v>
      </c>
      <c r="F94" s="2">
        <v>51.5</v>
      </c>
      <c r="G94" s="2">
        <v>52</v>
      </c>
      <c r="H94" s="3">
        <v>236570</v>
      </c>
      <c r="I94" s="2">
        <v>12235220</v>
      </c>
      <c r="J94" s="83">
        <v>165253210</v>
      </c>
    </row>
    <row r="95" spans="1:10" x14ac:dyDescent="0.3">
      <c r="A95" s="66">
        <v>43556</v>
      </c>
      <c r="B95" s="2">
        <v>52.6</v>
      </c>
      <c r="C95" s="5">
        <v>0.89999999999999902</v>
      </c>
      <c r="D95" s="4">
        <v>1.7408123791102501E-2</v>
      </c>
      <c r="E95" s="2">
        <v>51.95</v>
      </c>
      <c r="F95" s="2">
        <v>51.85</v>
      </c>
      <c r="G95" s="2">
        <v>52.65</v>
      </c>
      <c r="H95" s="3">
        <v>358130</v>
      </c>
      <c r="I95" s="2">
        <v>18762340</v>
      </c>
      <c r="J95" s="83">
        <v>184015550</v>
      </c>
    </row>
    <row r="96" spans="1:10" x14ac:dyDescent="0.3">
      <c r="A96" s="66">
        <v>43557</v>
      </c>
      <c r="B96" s="2">
        <v>52.7</v>
      </c>
      <c r="C96" s="5">
        <v>0.100000000000001</v>
      </c>
      <c r="D96" s="4">
        <v>1.90114068441067E-3</v>
      </c>
      <c r="E96" s="2">
        <v>52.6</v>
      </c>
      <c r="F96" s="2">
        <v>52.2</v>
      </c>
      <c r="G96" s="2">
        <v>53.35</v>
      </c>
      <c r="H96" s="3">
        <v>324350</v>
      </c>
      <c r="I96" s="2">
        <v>17092270</v>
      </c>
      <c r="J96" s="83">
        <v>201107820</v>
      </c>
    </row>
    <row r="97" spans="1:10" x14ac:dyDescent="0.3">
      <c r="A97" s="66">
        <v>43558</v>
      </c>
      <c r="B97" s="2">
        <v>53.3</v>
      </c>
      <c r="C97" s="5">
        <v>0.59999999999999398</v>
      </c>
      <c r="D97" s="4">
        <v>1.1385199240986601E-2</v>
      </c>
      <c r="E97" s="2">
        <v>53.05</v>
      </c>
      <c r="F97" s="2">
        <v>52.8</v>
      </c>
      <c r="G97" s="2">
        <v>53.55</v>
      </c>
      <c r="H97" s="3">
        <v>281120</v>
      </c>
      <c r="I97" s="2">
        <v>14958470</v>
      </c>
      <c r="J97" s="83">
        <v>216066290</v>
      </c>
    </row>
    <row r="98" spans="1:10" x14ac:dyDescent="0.3">
      <c r="A98" s="66">
        <v>43559</v>
      </c>
      <c r="B98" s="2">
        <v>53.55</v>
      </c>
      <c r="C98" s="5">
        <v>0.25</v>
      </c>
      <c r="D98" s="4">
        <v>4.6904315196998102E-3</v>
      </c>
      <c r="E98" s="2">
        <v>53.25</v>
      </c>
      <c r="F98" s="2">
        <v>53.05</v>
      </c>
      <c r="G98" s="2">
        <v>53.8</v>
      </c>
      <c r="H98" s="3">
        <v>309030</v>
      </c>
      <c r="I98" s="2">
        <v>16533800</v>
      </c>
      <c r="J98" s="83">
        <v>232600090</v>
      </c>
    </row>
    <row r="99" spans="1:10" x14ac:dyDescent="0.3">
      <c r="A99" s="66">
        <v>43560</v>
      </c>
      <c r="B99" s="2">
        <v>54.35</v>
      </c>
      <c r="C99" s="5">
        <v>0.80000000000000404</v>
      </c>
      <c r="D99" s="4">
        <v>1.49393090569562E-2</v>
      </c>
      <c r="E99" s="2">
        <v>53.85</v>
      </c>
      <c r="F99" s="2">
        <v>53.3</v>
      </c>
      <c r="G99" s="2">
        <v>54.55</v>
      </c>
      <c r="H99" s="3">
        <v>396600</v>
      </c>
      <c r="I99" s="2">
        <v>21433810</v>
      </c>
      <c r="J99" s="83">
        <v>254033900</v>
      </c>
    </row>
    <row r="100" spans="1:10" x14ac:dyDescent="0.3">
      <c r="A100" s="66">
        <v>43563</v>
      </c>
      <c r="B100" s="2">
        <v>53.75</v>
      </c>
      <c r="C100" s="5">
        <v>-0.60000000000000098</v>
      </c>
      <c r="D100" s="4">
        <v>-1.1039558417663299E-2</v>
      </c>
      <c r="E100" s="2">
        <v>54.45</v>
      </c>
      <c r="F100" s="2">
        <v>53.3</v>
      </c>
      <c r="G100" s="2">
        <v>54.45</v>
      </c>
      <c r="H100" s="3">
        <v>383850</v>
      </c>
      <c r="I100" s="2">
        <v>20619780</v>
      </c>
      <c r="J100" s="83">
        <v>233414120</v>
      </c>
    </row>
    <row r="101" spans="1:10" x14ac:dyDescent="0.3">
      <c r="A101" s="66">
        <v>43564</v>
      </c>
      <c r="B101" s="2">
        <v>52.65</v>
      </c>
      <c r="C101" s="5">
        <v>-1.1000000000000001</v>
      </c>
      <c r="D101" s="4">
        <v>-2.04651162790698E-2</v>
      </c>
      <c r="E101" s="2">
        <v>53.8</v>
      </c>
      <c r="F101" s="2">
        <v>52.35</v>
      </c>
      <c r="G101" s="2">
        <v>53.8</v>
      </c>
      <c r="H101" s="3">
        <v>411520</v>
      </c>
      <c r="I101" s="2">
        <v>21732890</v>
      </c>
      <c r="J101" s="83">
        <v>211681230</v>
      </c>
    </row>
    <row r="102" spans="1:10" x14ac:dyDescent="0.3">
      <c r="A102" s="66">
        <v>43565</v>
      </c>
      <c r="B102" s="2">
        <v>52.9</v>
      </c>
      <c r="C102" s="5">
        <v>0.25</v>
      </c>
      <c r="D102" s="4">
        <v>4.7483380816714096E-3</v>
      </c>
      <c r="E102" s="2">
        <v>52.6</v>
      </c>
      <c r="F102" s="2">
        <v>52.55</v>
      </c>
      <c r="G102" s="2">
        <v>53.05</v>
      </c>
      <c r="H102" s="3">
        <v>580940</v>
      </c>
      <c r="I102" s="2">
        <v>30696430</v>
      </c>
      <c r="J102" s="83">
        <v>242377660</v>
      </c>
    </row>
    <row r="103" spans="1:10" x14ac:dyDescent="0.3">
      <c r="A103" s="66">
        <v>43566</v>
      </c>
      <c r="B103" s="2">
        <v>53.45</v>
      </c>
      <c r="C103" s="5">
        <v>0.55000000000000404</v>
      </c>
      <c r="D103" s="4">
        <v>1.03969754253309E-2</v>
      </c>
      <c r="E103" s="2">
        <v>53.2</v>
      </c>
      <c r="F103" s="2">
        <v>52.75</v>
      </c>
      <c r="G103" s="2">
        <v>53.9</v>
      </c>
      <c r="H103" s="3">
        <v>363130</v>
      </c>
      <c r="I103" s="2">
        <v>19388750</v>
      </c>
      <c r="J103" s="83">
        <v>261766410</v>
      </c>
    </row>
    <row r="104" spans="1:10" x14ac:dyDescent="0.3">
      <c r="A104" s="66">
        <v>43567</v>
      </c>
      <c r="B104" s="2">
        <v>54.15</v>
      </c>
      <c r="C104" s="5">
        <v>0.69999999999999596</v>
      </c>
      <c r="D104" s="4">
        <v>1.30963517305893E-2</v>
      </c>
      <c r="E104" s="2">
        <v>53.6</v>
      </c>
      <c r="F104" s="2">
        <v>53.4</v>
      </c>
      <c r="G104" s="2">
        <v>54.4</v>
      </c>
      <c r="H104" s="3">
        <v>520910</v>
      </c>
      <c r="I104" s="2">
        <v>28156740</v>
      </c>
      <c r="J104" s="83">
        <v>289923150</v>
      </c>
    </row>
    <row r="105" spans="1:10" x14ac:dyDescent="0.3">
      <c r="A105" s="66">
        <v>43570</v>
      </c>
      <c r="B105" s="2">
        <v>55</v>
      </c>
      <c r="C105" s="5">
        <v>0.85000000000000098</v>
      </c>
      <c r="D105" s="4">
        <v>1.56971375807941E-2</v>
      </c>
      <c r="E105" s="2">
        <v>54.2</v>
      </c>
      <c r="F105" s="2">
        <v>53.7</v>
      </c>
      <c r="G105" s="2">
        <v>55</v>
      </c>
      <c r="H105" s="3">
        <v>436070</v>
      </c>
      <c r="I105" s="2">
        <v>23817680</v>
      </c>
      <c r="J105" s="83">
        <v>313740830</v>
      </c>
    </row>
    <row r="106" spans="1:10" x14ac:dyDescent="0.3">
      <c r="A106" s="66">
        <v>43571</v>
      </c>
      <c r="B106" s="2">
        <v>54.4</v>
      </c>
      <c r="C106" s="5">
        <v>-0.60000000000000098</v>
      </c>
      <c r="D106" s="4">
        <v>-1.09090909090909E-2</v>
      </c>
      <c r="E106" s="2">
        <v>54.95</v>
      </c>
      <c r="F106" s="2">
        <v>54.35</v>
      </c>
      <c r="G106" s="2">
        <v>55.45</v>
      </c>
      <c r="H106" s="3">
        <v>745830</v>
      </c>
      <c r="I106" s="2">
        <v>40860440</v>
      </c>
      <c r="J106" s="83">
        <v>272880390</v>
      </c>
    </row>
    <row r="107" spans="1:10" x14ac:dyDescent="0.3">
      <c r="A107" s="66">
        <v>43572</v>
      </c>
      <c r="B107" s="2">
        <v>54.65</v>
      </c>
      <c r="C107" s="5">
        <v>0.25</v>
      </c>
      <c r="D107" s="4">
        <v>4.5955882352941204E-3</v>
      </c>
      <c r="E107" s="2">
        <v>54.65</v>
      </c>
      <c r="F107" s="2">
        <v>54.15</v>
      </c>
      <c r="G107" s="2">
        <v>54.75</v>
      </c>
      <c r="H107" s="3">
        <v>294570</v>
      </c>
      <c r="I107" s="2">
        <v>16060350</v>
      </c>
      <c r="J107" s="83">
        <v>288940740</v>
      </c>
    </row>
    <row r="108" spans="1:10" x14ac:dyDescent="0.3">
      <c r="A108" s="66">
        <v>43573</v>
      </c>
      <c r="B108" s="2">
        <v>54.45</v>
      </c>
      <c r="C108" s="5">
        <v>-0.19999999999999599</v>
      </c>
      <c r="D108" s="4">
        <v>-3.6596523330282801E-3</v>
      </c>
      <c r="E108" s="2">
        <v>54.35</v>
      </c>
      <c r="F108" s="2">
        <v>53.9</v>
      </c>
      <c r="G108" s="2">
        <v>54.5</v>
      </c>
      <c r="H108" s="3">
        <v>264850</v>
      </c>
      <c r="I108" s="2">
        <v>14369230</v>
      </c>
      <c r="J108" s="83">
        <v>274571510</v>
      </c>
    </row>
    <row r="109" spans="1:10" x14ac:dyDescent="0.3">
      <c r="A109" s="66">
        <v>43578</v>
      </c>
      <c r="B109" s="2">
        <v>53.65</v>
      </c>
      <c r="C109" s="5">
        <v>-0.80000000000000404</v>
      </c>
      <c r="D109" s="4">
        <v>-1.4692378328742E-2</v>
      </c>
      <c r="E109" s="2">
        <v>54.35</v>
      </c>
      <c r="F109" s="2">
        <v>53.25</v>
      </c>
      <c r="G109" s="2">
        <v>54.35</v>
      </c>
      <c r="H109" s="3">
        <v>419380</v>
      </c>
      <c r="I109" s="2">
        <v>22480860</v>
      </c>
      <c r="J109" s="83">
        <v>252090650</v>
      </c>
    </row>
    <row r="110" spans="1:10" x14ac:dyDescent="0.3">
      <c r="A110" s="66">
        <v>43579</v>
      </c>
      <c r="B110" s="2">
        <v>53.8</v>
      </c>
      <c r="C110" s="5">
        <v>0.149999999999999</v>
      </c>
      <c r="D110" s="4">
        <v>2.7958993476234601E-3</v>
      </c>
      <c r="E110" s="2">
        <v>53.75</v>
      </c>
      <c r="F110" s="2">
        <v>53.65</v>
      </c>
      <c r="G110" s="2">
        <v>54.15</v>
      </c>
      <c r="H110" s="3">
        <v>345600</v>
      </c>
      <c r="I110" s="2">
        <v>18615450</v>
      </c>
      <c r="J110" s="83">
        <v>270706100</v>
      </c>
    </row>
    <row r="111" spans="1:10" x14ac:dyDescent="0.3">
      <c r="A111" s="66">
        <v>43580</v>
      </c>
      <c r="B111" s="2">
        <v>52.9</v>
      </c>
      <c r="C111" s="5">
        <v>-0.89999999999999902</v>
      </c>
      <c r="D111" s="4">
        <v>-1.6728624535316001E-2</v>
      </c>
      <c r="E111" s="2">
        <v>53.45</v>
      </c>
      <c r="F111" s="2">
        <v>52.9</v>
      </c>
      <c r="G111" s="2">
        <v>53.7</v>
      </c>
      <c r="H111" s="3">
        <v>405030</v>
      </c>
      <c r="I111" s="2">
        <v>21553350</v>
      </c>
      <c r="J111" s="83">
        <v>249152750</v>
      </c>
    </row>
    <row r="112" spans="1:10" x14ac:dyDescent="0.3">
      <c r="A112" s="66">
        <v>43581</v>
      </c>
      <c r="B112" s="2">
        <v>54.55</v>
      </c>
      <c r="C112" s="5">
        <v>1.65</v>
      </c>
      <c r="D112" s="4">
        <v>3.11909262759924E-2</v>
      </c>
      <c r="E112" s="2">
        <v>52.5</v>
      </c>
      <c r="F112" s="2">
        <v>52.15</v>
      </c>
      <c r="G112" s="2">
        <v>54.55</v>
      </c>
      <c r="H112" s="3">
        <v>742260</v>
      </c>
      <c r="I112" s="2">
        <v>39906840</v>
      </c>
      <c r="J112" s="83">
        <v>289059590</v>
      </c>
    </row>
    <row r="113" spans="1:10" x14ac:dyDescent="0.3">
      <c r="A113" s="66">
        <v>43584</v>
      </c>
      <c r="B113" s="2">
        <v>56.75</v>
      </c>
      <c r="C113" s="5">
        <v>2.2000000000000002</v>
      </c>
      <c r="D113" s="4">
        <v>4.0329972502291499E-2</v>
      </c>
      <c r="E113" s="2">
        <v>54.95</v>
      </c>
      <c r="F113" s="2">
        <v>54.5</v>
      </c>
      <c r="G113" s="2">
        <v>56.75</v>
      </c>
      <c r="H113" s="3">
        <v>595140</v>
      </c>
      <c r="I113" s="2">
        <v>33349030</v>
      </c>
      <c r="J113" s="83">
        <v>322408620</v>
      </c>
    </row>
    <row r="114" spans="1:10" x14ac:dyDescent="0.3">
      <c r="A114" s="66">
        <v>43585</v>
      </c>
      <c r="B114" s="2">
        <v>55.15</v>
      </c>
      <c r="C114" s="5">
        <v>-1.6</v>
      </c>
      <c r="D114" s="4">
        <v>-2.8193832599118999E-2</v>
      </c>
      <c r="E114" s="2">
        <v>56.3</v>
      </c>
      <c r="F114" s="2">
        <v>55.15</v>
      </c>
      <c r="G114" s="2">
        <v>56.6</v>
      </c>
      <c r="H114" s="3">
        <v>552660</v>
      </c>
      <c r="I114" s="2">
        <v>30717150</v>
      </c>
      <c r="J114" s="83">
        <v>291691470</v>
      </c>
    </row>
    <row r="115" spans="1:10" x14ac:dyDescent="0.3">
      <c r="A115" s="66">
        <v>43587</v>
      </c>
      <c r="B115" s="2">
        <v>54.8</v>
      </c>
      <c r="C115" s="5">
        <v>-0.35000000000000098</v>
      </c>
      <c r="D115" s="4">
        <v>-6.34632819582958E-3</v>
      </c>
      <c r="E115" s="2">
        <v>55.55</v>
      </c>
      <c r="F115" s="2">
        <v>54.05</v>
      </c>
      <c r="G115" s="2">
        <v>55.7</v>
      </c>
      <c r="H115" s="3">
        <v>553460</v>
      </c>
      <c r="I115" s="2">
        <v>30280950</v>
      </c>
      <c r="J115" s="83">
        <v>261410520</v>
      </c>
    </row>
    <row r="116" spans="1:10" x14ac:dyDescent="0.3">
      <c r="A116" s="66">
        <v>43588</v>
      </c>
      <c r="B116" s="2">
        <v>56.3</v>
      </c>
      <c r="C116" s="5">
        <v>1.5</v>
      </c>
      <c r="D116" s="4">
        <v>2.7372262773722601E-2</v>
      </c>
      <c r="E116" s="2">
        <v>54.6</v>
      </c>
      <c r="F116" s="2">
        <v>54.6</v>
      </c>
      <c r="G116" s="2">
        <v>56.45</v>
      </c>
      <c r="H116" s="3">
        <v>338990</v>
      </c>
      <c r="I116" s="2">
        <v>18972070</v>
      </c>
      <c r="J116" s="83">
        <v>280382590</v>
      </c>
    </row>
    <row r="117" spans="1:10" x14ac:dyDescent="0.3">
      <c r="A117" s="66">
        <v>43591</v>
      </c>
      <c r="B117" s="2">
        <v>55.1</v>
      </c>
      <c r="C117" s="5">
        <v>-1.2</v>
      </c>
      <c r="D117" s="4">
        <v>-2.1314387211367601E-2</v>
      </c>
      <c r="E117" s="2">
        <v>54.85</v>
      </c>
      <c r="F117" s="2">
        <v>54.65</v>
      </c>
      <c r="G117" s="2">
        <v>55.45</v>
      </c>
      <c r="H117" s="3">
        <v>210590</v>
      </c>
      <c r="I117" s="2">
        <v>11582620</v>
      </c>
      <c r="J117" s="83">
        <v>268799970</v>
      </c>
    </row>
    <row r="118" spans="1:10" x14ac:dyDescent="0.3">
      <c r="A118" s="66">
        <v>43592</v>
      </c>
      <c r="B118" s="2">
        <v>54.9</v>
      </c>
      <c r="C118" s="5">
        <v>-0.20000000000000301</v>
      </c>
      <c r="D118" s="4">
        <v>-3.6297640653357999E-3</v>
      </c>
      <c r="E118" s="2">
        <v>55.05</v>
      </c>
      <c r="F118" s="2">
        <v>54.75</v>
      </c>
      <c r="G118" s="2">
        <v>55.9</v>
      </c>
      <c r="H118" s="3">
        <v>408940</v>
      </c>
      <c r="I118" s="2">
        <v>22598790</v>
      </c>
      <c r="J118" s="83">
        <v>246201180</v>
      </c>
    </row>
    <row r="119" spans="1:10" x14ac:dyDescent="0.3">
      <c r="A119" s="66">
        <v>43593</v>
      </c>
      <c r="B119" s="2">
        <v>55.35</v>
      </c>
      <c r="C119" s="5">
        <v>0.45000000000000301</v>
      </c>
      <c r="D119" s="4">
        <v>8.1967213114754606E-3</v>
      </c>
      <c r="E119" s="2">
        <v>54.7</v>
      </c>
      <c r="F119" s="2">
        <v>54.7</v>
      </c>
      <c r="G119" s="2">
        <v>55.4</v>
      </c>
      <c r="H119" s="3">
        <v>289800</v>
      </c>
      <c r="I119" s="2">
        <v>15990260</v>
      </c>
      <c r="J119" s="83">
        <v>262191440</v>
      </c>
    </row>
    <row r="120" spans="1:10" x14ac:dyDescent="0.3">
      <c r="A120" s="66">
        <v>43594</v>
      </c>
      <c r="B120" s="2">
        <v>55.2</v>
      </c>
      <c r="C120" s="5">
        <v>-0.149999999999999</v>
      </c>
      <c r="D120" s="4">
        <v>-2.7100271002709802E-3</v>
      </c>
      <c r="E120" s="2">
        <v>55.1</v>
      </c>
      <c r="F120" s="2">
        <v>54.8</v>
      </c>
      <c r="G120" s="2">
        <v>55.9</v>
      </c>
      <c r="H120" s="3">
        <v>348720</v>
      </c>
      <c r="I120" s="2">
        <v>19267230</v>
      </c>
      <c r="J120" s="83">
        <v>242924210</v>
      </c>
    </row>
    <row r="121" spans="1:10" x14ac:dyDescent="0.3">
      <c r="A121" s="66">
        <v>43595</v>
      </c>
      <c r="B121" s="2">
        <v>55.35</v>
      </c>
      <c r="C121" s="5">
        <v>0.149999999999999</v>
      </c>
      <c r="D121" s="4">
        <v>2.7173913043478E-3</v>
      </c>
      <c r="E121" s="2">
        <v>55.05</v>
      </c>
      <c r="F121" s="2">
        <v>55.05</v>
      </c>
      <c r="G121" s="2">
        <v>56</v>
      </c>
      <c r="H121" s="3">
        <v>256150</v>
      </c>
      <c r="I121" s="2">
        <v>14230880</v>
      </c>
      <c r="J121" s="83">
        <v>257155090</v>
      </c>
    </row>
    <row r="122" spans="1:10" x14ac:dyDescent="0.3">
      <c r="A122" s="66">
        <v>43598</v>
      </c>
      <c r="B122" s="2">
        <v>53.15</v>
      </c>
      <c r="C122" s="5">
        <v>-2.2000000000000002</v>
      </c>
      <c r="D122" s="4">
        <v>-3.9747064137308101E-2</v>
      </c>
      <c r="E122" s="2">
        <v>55.75</v>
      </c>
      <c r="F122" s="2">
        <v>53.15</v>
      </c>
      <c r="G122" s="2">
        <v>55.75</v>
      </c>
      <c r="H122" s="3">
        <v>419150</v>
      </c>
      <c r="I122" s="2">
        <v>22497750</v>
      </c>
      <c r="J122" s="83">
        <v>234657340</v>
      </c>
    </row>
    <row r="123" spans="1:10" x14ac:dyDescent="0.3">
      <c r="A123" s="66">
        <v>43599</v>
      </c>
      <c r="B123" s="2">
        <v>54.4</v>
      </c>
      <c r="C123" s="5">
        <v>1.25</v>
      </c>
      <c r="D123" s="4">
        <v>2.3518344308560701E-2</v>
      </c>
      <c r="E123" s="2">
        <v>53.35</v>
      </c>
      <c r="F123" s="2">
        <v>53.25</v>
      </c>
      <c r="G123" s="2">
        <v>54.45</v>
      </c>
      <c r="H123" s="3">
        <v>364680</v>
      </c>
      <c r="I123" s="2">
        <v>19714570</v>
      </c>
      <c r="J123" s="83">
        <v>254371910</v>
      </c>
    </row>
    <row r="124" spans="1:10" x14ac:dyDescent="0.3">
      <c r="A124" s="66">
        <v>43600</v>
      </c>
      <c r="B124" s="2">
        <v>54.9</v>
      </c>
      <c r="C124" s="5">
        <v>0.5</v>
      </c>
      <c r="D124" s="4">
        <v>9.1911764705882408E-3</v>
      </c>
      <c r="E124" s="2">
        <v>54.6</v>
      </c>
      <c r="F124" s="2">
        <v>54</v>
      </c>
      <c r="G124" s="2">
        <v>55.1</v>
      </c>
      <c r="H124" s="3">
        <v>337950</v>
      </c>
      <c r="I124" s="2">
        <v>18443690</v>
      </c>
      <c r="J124" s="83">
        <v>272815600</v>
      </c>
    </row>
    <row r="125" spans="1:10" x14ac:dyDescent="0.3">
      <c r="A125" s="66">
        <v>43601</v>
      </c>
      <c r="B125" s="2">
        <v>54.2</v>
      </c>
      <c r="C125" s="5">
        <v>-0.69999999999999596</v>
      </c>
      <c r="D125" s="4">
        <v>-1.27504553734061E-2</v>
      </c>
      <c r="E125" s="2">
        <v>55.2</v>
      </c>
      <c r="F125" s="2">
        <v>53.95</v>
      </c>
      <c r="G125" s="2">
        <v>55.35</v>
      </c>
      <c r="H125" s="3">
        <v>380930</v>
      </c>
      <c r="I125" s="2">
        <v>20716300</v>
      </c>
      <c r="J125" s="83">
        <v>252099300</v>
      </c>
    </row>
    <row r="126" spans="1:10" x14ac:dyDescent="0.3">
      <c r="A126" s="66">
        <v>43602</v>
      </c>
      <c r="B126" s="2">
        <v>55.55</v>
      </c>
      <c r="C126" s="5">
        <v>1.3499999999999901</v>
      </c>
      <c r="D126" s="4">
        <v>2.4907749077490701E-2</v>
      </c>
      <c r="E126" s="2">
        <v>54.35</v>
      </c>
      <c r="F126" s="2">
        <v>53.95</v>
      </c>
      <c r="G126" s="2">
        <v>55.75</v>
      </c>
      <c r="H126" s="3">
        <v>446530</v>
      </c>
      <c r="I126" s="2">
        <v>24596250</v>
      </c>
      <c r="J126" s="83">
        <v>276695550</v>
      </c>
    </row>
    <row r="127" spans="1:10" x14ac:dyDescent="0.3">
      <c r="A127" s="66">
        <v>43605</v>
      </c>
      <c r="B127" s="2">
        <v>53.55</v>
      </c>
      <c r="C127" s="5">
        <v>-2</v>
      </c>
      <c r="D127" s="4">
        <v>-3.6003600360035998E-2</v>
      </c>
      <c r="E127" s="2">
        <v>55.8</v>
      </c>
      <c r="F127" s="2">
        <v>53.3</v>
      </c>
      <c r="G127" s="2">
        <v>55.8</v>
      </c>
      <c r="H127" s="3">
        <v>239920</v>
      </c>
      <c r="I127" s="2">
        <v>12945160</v>
      </c>
      <c r="J127" s="83">
        <v>263750390</v>
      </c>
    </row>
    <row r="128" spans="1:10" x14ac:dyDescent="0.3">
      <c r="A128" s="66">
        <v>43606</v>
      </c>
      <c r="B128" s="2">
        <v>54.6</v>
      </c>
      <c r="C128" s="5">
        <v>1.05</v>
      </c>
      <c r="D128" s="4">
        <v>1.9607843137254999E-2</v>
      </c>
      <c r="E128" s="2">
        <v>53.65</v>
      </c>
      <c r="F128" s="2">
        <v>53.3</v>
      </c>
      <c r="G128" s="2">
        <v>54.75</v>
      </c>
      <c r="H128" s="3">
        <v>225330</v>
      </c>
      <c r="I128" s="2">
        <v>12246340</v>
      </c>
      <c r="J128" s="83">
        <v>275996730</v>
      </c>
    </row>
    <row r="129" spans="1:10" x14ac:dyDescent="0.3">
      <c r="A129" s="66">
        <v>43607</v>
      </c>
      <c r="B129" s="2">
        <v>55.8</v>
      </c>
      <c r="C129" s="5">
        <v>1.2</v>
      </c>
      <c r="D129" s="4">
        <v>2.19780219780219E-2</v>
      </c>
      <c r="E129" s="2">
        <v>55.5</v>
      </c>
      <c r="F129" s="2">
        <v>55.05</v>
      </c>
      <c r="G129" s="2">
        <v>56.1</v>
      </c>
      <c r="H129" s="3">
        <v>370440</v>
      </c>
      <c r="I129" s="2">
        <v>20661880</v>
      </c>
      <c r="J129" s="83">
        <v>296658610</v>
      </c>
    </row>
    <row r="130" spans="1:10" x14ac:dyDescent="0.3">
      <c r="A130" s="66">
        <v>43608</v>
      </c>
      <c r="B130" s="2">
        <v>54.25</v>
      </c>
      <c r="C130" s="5">
        <v>-1.55</v>
      </c>
      <c r="D130" s="4">
        <v>-2.77777777777777E-2</v>
      </c>
      <c r="E130" s="2">
        <v>55.05</v>
      </c>
      <c r="F130" s="2">
        <v>54</v>
      </c>
      <c r="G130" s="2">
        <v>55.25</v>
      </c>
      <c r="H130" s="3">
        <v>343930</v>
      </c>
      <c r="I130" s="2">
        <v>18682030</v>
      </c>
      <c r="J130" s="83">
        <v>277976580</v>
      </c>
    </row>
    <row r="131" spans="1:10" x14ac:dyDescent="0.3">
      <c r="A131" s="66">
        <v>43609</v>
      </c>
      <c r="B131" s="2">
        <v>54.55</v>
      </c>
      <c r="C131" s="5">
        <v>0.29999999999999699</v>
      </c>
      <c r="D131" s="4">
        <v>5.5299539170506401E-3</v>
      </c>
      <c r="E131" s="2">
        <v>54.2</v>
      </c>
      <c r="F131" s="2">
        <v>54.15</v>
      </c>
      <c r="G131" s="2">
        <v>54.75</v>
      </c>
      <c r="H131" s="3">
        <v>223070</v>
      </c>
      <c r="I131" s="2">
        <v>12147750</v>
      </c>
      <c r="J131" s="83">
        <v>290124330</v>
      </c>
    </row>
    <row r="132" spans="1:10" x14ac:dyDescent="0.3">
      <c r="A132" s="66">
        <v>43612</v>
      </c>
      <c r="B132" s="2">
        <v>55.35</v>
      </c>
      <c r="C132" s="5">
        <v>0.80000000000000404</v>
      </c>
      <c r="D132" s="4">
        <v>1.46654445462879E-2</v>
      </c>
      <c r="E132" s="2">
        <v>54.8</v>
      </c>
      <c r="F132" s="2">
        <v>54.5</v>
      </c>
      <c r="G132" s="2">
        <v>55.35</v>
      </c>
      <c r="H132" s="3">
        <v>150490</v>
      </c>
      <c r="I132" s="2">
        <v>8294240</v>
      </c>
      <c r="J132" s="83">
        <v>298418570</v>
      </c>
    </row>
    <row r="133" spans="1:10" x14ac:dyDescent="0.3">
      <c r="A133" s="66">
        <v>43613</v>
      </c>
      <c r="B133" s="2">
        <v>55.15</v>
      </c>
      <c r="C133" s="5">
        <v>-0.20000000000000301</v>
      </c>
      <c r="D133" s="4">
        <v>-3.6133694670280598E-3</v>
      </c>
      <c r="E133" s="2">
        <v>55</v>
      </c>
      <c r="F133" s="2">
        <v>54.95</v>
      </c>
      <c r="G133" s="2">
        <v>55.65</v>
      </c>
      <c r="H133" s="3">
        <v>357590</v>
      </c>
      <c r="I133" s="2">
        <v>19745700</v>
      </c>
      <c r="J133" s="83">
        <v>278672870</v>
      </c>
    </row>
    <row r="134" spans="1:10" x14ac:dyDescent="0.3">
      <c r="A134" s="66">
        <v>43614</v>
      </c>
      <c r="B134" s="2">
        <v>53.05</v>
      </c>
      <c r="C134" s="5">
        <v>-2.1</v>
      </c>
      <c r="D134" s="4">
        <v>-3.8077969174977397E-2</v>
      </c>
      <c r="E134" s="2">
        <v>54.6</v>
      </c>
      <c r="F134" s="2">
        <v>52.9</v>
      </c>
      <c r="G134" s="2">
        <v>54.7</v>
      </c>
      <c r="H134" s="3">
        <v>411710</v>
      </c>
      <c r="I134" s="2">
        <v>22055300</v>
      </c>
      <c r="J134" s="83">
        <v>256617570</v>
      </c>
    </row>
    <row r="135" spans="1:10" x14ac:dyDescent="0.3">
      <c r="A135" s="66">
        <v>43615</v>
      </c>
      <c r="B135" s="2">
        <v>52.6</v>
      </c>
      <c r="C135" s="5">
        <v>-0.44999999999999601</v>
      </c>
      <c r="D135" s="4">
        <v>-8.4825636192270605E-3</v>
      </c>
      <c r="E135" s="2">
        <v>53.1</v>
      </c>
      <c r="F135" s="2">
        <v>52.35</v>
      </c>
      <c r="G135" s="2">
        <v>53.3</v>
      </c>
      <c r="H135" s="3">
        <v>282170</v>
      </c>
      <c r="I135" s="2">
        <v>14865190</v>
      </c>
      <c r="J135" s="83">
        <v>241752380</v>
      </c>
    </row>
    <row r="136" spans="1:10" x14ac:dyDescent="0.3">
      <c r="A136" s="66">
        <v>43616</v>
      </c>
      <c r="B136" s="2">
        <v>52.05</v>
      </c>
      <c r="C136" s="5">
        <v>-0.55000000000000404</v>
      </c>
      <c r="D136" s="4">
        <v>-1.0456273764258599E-2</v>
      </c>
      <c r="E136" s="2">
        <v>52.1</v>
      </c>
      <c r="F136" s="2">
        <v>50.65</v>
      </c>
      <c r="G136" s="2">
        <v>52.1</v>
      </c>
      <c r="H136" s="3">
        <v>671530</v>
      </c>
      <c r="I136" s="2">
        <v>34675520</v>
      </c>
      <c r="J136" s="83">
        <v>207076860</v>
      </c>
    </row>
    <row r="137" spans="1:10" x14ac:dyDescent="0.3">
      <c r="A137" s="66">
        <v>43619</v>
      </c>
      <c r="B137" s="2">
        <v>52.15</v>
      </c>
      <c r="C137" s="5">
        <v>0.100000000000001</v>
      </c>
      <c r="D137" s="4">
        <v>1.92122958693567E-3</v>
      </c>
      <c r="E137" s="2">
        <v>51.7</v>
      </c>
      <c r="F137" s="2">
        <v>51.2</v>
      </c>
      <c r="G137" s="2">
        <v>52.2</v>
      </c>
      <c r="H137" s="3">
        <v>466310</v>
      </c>
      <c r="I137" s="2">
        <v>24142210</v>
      </c>
      <c r="J137" s="83">
        <v>231219070</v>
      </c>
    </row>
    <row r="138" spans="1:10" x14ac:dyDescent="0.3">
      <c r="A138" s="66">
        <v>43620</v>
      </c>
      <c r="B138" s="2">
        <v>52.5</v>
      </c>
      <c r="C138" s="5">
        <v>0.35000000000000098</v>
      </c>
      <c r="D138" s="4">
        <v>6.7114093959731802E-3</v>
      </c>
      <c r="E138" s="2">
        <v>51.45</v>
      </c>
      <c r="F138" s="2">
        <v>51.05</v>
      </c>
      <c r="G138" s="2">
        <v>52.65</v>
      </c>
      <c r="H138" s="3">
        <v>394320</v>
      </c>
      <c r="I138" s="2">
        <v>20593370</v>
      </c>
      <c r="J138" s="83">
        <v>251812440</v>
      </c>
    </row>
    <row r="139" spans="1:10" x14ac:dyDescent="0.3">
      <c r="A139" s="66">
        <v>43621</v>
      </c>
      <c r="B139" s="2">
        <v>53.7</v>
      </c>
      <c r="C139" s="5">
        <v>1.2</v>
      </c>
      <c r="D139" s="4">
        <v>2.2857142857142899E-2</v>
      </c>
      <c r="E139" s="2">
        <v>52.3</v>
      </c>
      <c r="F139" s="2">
        <v>52.2</v>
      </c>
      <c r="G139" s="2">
        <v>53.7</v>
      </c>
      <c r="H139" s="3">
        <v>413410</v>
      </c>
      <c r="I139" s="2">
        <v>22093450</v>
      </c>
      <c r="J139" s="83">
        <v>273905890</v>
      </c>
    </row>
    <row r="140" spans="1:10" x14ac:dyDescent="0.3">
      <c r="A140" s="66">
        <v>43622</v>
      </c>
      <c r="B140" s="2">
        <v>54.1</v>
      </c>
      <c r="C140" s="5">
        <v>0.39999999999999902</v>
      </c>
      <c r="D140" s="4">
        <v>7.4487895716945701E-3</v>
      </c>
      <c r="E140" s="2">
        <v>53.55</v>
      </c>
      <c r="F140" s="2">
        <v>53</v>
      </c>
      <c r="G140" s="2">
        <v>54.6</v>
      </c>
      <c r="H140" s="3">
        <v>372770</v>
      </c>
      <c r="I140" s="2">
        <v>20207320</v>
      </c>
      <c r="J140" s="83">
        <v>294113210</v>
      </c>
    </row>
    <row r="141" spans="1:10" x14ac:dyDescent="0.3">
      <c r="A141" s="66">
        <v>43623</v>
      </c>
      <c r="B141" s="2">
        <v>55.7</v>
      </c>
      <c r="C141" s="5">
        <v>1.6</v>
      </c>
      <c r="D141" s="4">
        <v>2.95748613678374E-2</v>
      </c>
      <c r="E141" s="2">
        <v>54.8</v>
      </c>
      <c r="F141" s="2">
        <v>54.3</v>
      </c>
      <c r="G141" s="2">
        <v>56.2</v>
      </c>
      <c r="H141" s="3">
        <v>512390</v>
      </c>
      <c r="I141" s="2">
        <v>28401670</v>
      </c>
      <c r="J141" s="83">
        <v>322514880</v>
      </c>
    </row>
    <row r="142" spans="1:10" x14ac:dyDescent="0.3">
      <c r="A142" s="66">
        <v>43627</v>
      </c>
      <c r="B142" s="2">
        <v>54.9</v>
      </c>
      <c r="C142" s="5">
        <v>-0.80000000000000404</v>
      </c>
      <c r="D142" s="4">
        <v>-1.4362657091562E-2</v>
      </c>
      <c r="E142" s="2">
        <v>56.65</v>
      </c>
      <c r="F142" s="2">
        <v>54.15</v>
      </c>
      <c r="G142" s="2">
        <v>56.75</v>
      </c>
      <c r="H142" s="3">
        <v>386312</v>
      </c>
      <c r="I142" s="2">
        <v>21293430</v>
      </c>
      <c r="J142" s="83">
        <v>301221450</v>
      </c>
    </row>
    <row r="143" spans="1:10" x14ac:dyDescent="0.3">
      <c r="A143" s="66">
        <v>43628</v>
      </c>
      <c r="B143" s="2">
        <v>53.95</v>
      </c>
      <c r="C143" s="5">
        <v>-0.94999999999999596</v>
      </c>
      <c r="D143" s="4">
        <v>-1.73041894353369E-2</v>
      </c>
      <c r="E143" s="2">
        <v>54.5</v>
      </c>
      <c r="F143" s="2">
        <v>53.25</v>
      </c>
      <c r="G143" s="2">
        <v>54.65</v>
      </c>
      <c r="H143" s="3">
        <v>456077</v>
      </c>
      <c r="I143" s="2">
        <v>24623680</v>
      </c>
      <c r="J143" s="83">
        <v>276597770</v>
      </c>
    </row>
    <row r="144" spans="1:10" x14ac:dyDescent="0.3">
      <c r="A144" s="66">
        <v>43629</v>
      </c>
      <c r="B144" s="2">
        <v>53.5</v>
      </c>
      <c r="C144" s="5">
        <v>-0.45000000000000301</v>
      </c>
      <c r="D144" s="4">
        <v>-8.3410565338276708E-3</v>
      </c>
      <c r="E144" s="2">
        <v>54</v>
      </c>
      <c r="F144" s="2">
        <v>53.35</v>
      </c>
      <c r="G144" s="2">
        <v>54.3</v>
      </c>
      <c r="H144" s="3">
        <v>295188</v>
      </c>
      <c r="I144" s="2">
        <v>15855190</v>
      </c>
      <c r="J144" s="83">
        <v>260742580</v>
      </c>
    </row>
    <row r="145" spans="1:10" x14ac:dyDescent="0.3">
      <c r="A145" s="66">
        <v>43630</v>
      </c>
      <c r="B145" s="2">
        <v>54.45</v>
      </c>
      <c r="C145" s="5">
        <v>0.95000000000000295</v>
      </c>
      <c r="D145" s="4">
        <v>1.7757009345794401E-2</v>
      </c>
      <c r="E145" s="2">
        <v>53.5</v>
      </c>
      <c r="F145" s="2">
        <v>53.5</v>
      </c>
      <c r="G145" s="2">
        <v>54.8</v>
      </c>
      <c r="H145" s="3">
        <v>342631</v>
      </c>
      <c r="I145" s="2">
        <v>18629760</v>
      </c>
      <c r="J145" s="83">
        <v>279372340</v>
      </c>
    </row>
    <row r="146" spans="1:10" x14ac:dyDescent="0.3">
      <c r="A146" s="66">
        <v>43633</v>
      </c>
      <c r="B146" s="2">
        <v>54.55</v>
      </c>
      <c r="C146" s="5">
        <v>9.9999999999994302E-2</v>
      </c>
      <c r="D146" s="4">
        <v>1.83654729109264E-3</v>
      </c>
      <c r="E146" s="2">
        <v>54.9</v>
      </c>
      <c r="F146" s="2">
        <v>53.85</v>
      </c>
      <c r="G146" s="2">
        <v>54.9</v>
      </c>
      <c r="H146" s="3">
        <v>282350</v>
      </c>
      <c r="I146" s="2">
        <v>15358230</v>
      </c>
      <c r="J146" s="83">
        <v>294730570</v>
      </c>
    </row>
    <row r="147" spans="1:10" x14ac:dyDescent="0.3">
      <c r="A147" s="66">
        <v>43634</v>
      </c>
      <c r="B147" s="2">
        <v>56.05</v>
      </c>
      <c r="C147" s="5">
        <v>1.5</v>
      </c>
      <c r="D147" s="4">
        <v>2.74977085242896E-2</v>
      </c>
      <c r="E147" s="2">
        <v>54.75</v>
      </c>
      <c r="F147" s="2">
        <v>54.15</v>
      </c>
      <c r="G147" s="2">
        <v>56.1</v>
      </c>
      <c r="H147" s="3">
        <v>333472</v>
      </c>
      <c r="I147" s="2">
        <v>18583900</v>
      </c>
      <c r="J147" s="83">
        <v>313314470</v>
      </c>
    </row>
    <row r="148" spans="1:10" x14ac:dyDescent="0.3">
      <c r="A148" s="66">
        <v>43635</v>
      </c>
      <c r="B148" s="2">
        <v>54.9</v>
      </c>
      <c r="C148" s="5">
        <v>-1.1499999999999999</v>
      </c>
      <c r="D148" s="4">
        <v>-2.0517395182872399E-2</v>
      </c>
      <c r="E148" s="2">
        <v>56.2</v>
      </c>
      <c r="F148" s="2">
        <v>54.55</v>
      </c>
      <c r="G148" s="2">
        <v>56.3</v>
      </c>
      <c r="H148" s="3">
        <v>375321</v>
      </c>
      <c r="I148" s="2">
        <v>20682490</v>
      </c>
      <c r="J148" s="83">
        <v>292631980</v>
      </c>
    </row>
    <row r="149" spans="1:10" x14ac:dyDescent="0.3">
      <c r="A149" s="66">
        <v>43636</v>
      </c>
      <c r="B149" s="2">
        <v>56.05</v>
      </c>
      <c r="C149" s="5">
        <v>1.1499999999999999</v>
      </c>
      <c r="D149" s="4">
        <v>2.0947176684881601E-2</v>
      </c>
      <c r="E149" s="2">
        <v>55.25</v>
      </c>
      <c r="F149" s="2">
        <v>55.05</v>
      </c>
      <c r="G149" s="2">
        <v>56.55</v>
      </c>
      <c r="H149" s="3">
        <v>301897</v>
      </c>
      <c r="I149" s="2">
        <v>16926520</v>
      </c>
      <c r="J149" s="83">
        <v>309558500</v>
      </c>
    </row>
    <row r="150" spans="1:10" x14ac:dyDescent="0.3">
      <c r="A150" s="66">
        <v>43637</v>
      </c>
      <c r="B150" s="2">
        <v>55.6</v>
      </c>
      <c r="C150" s="5">
        <v>-0.44999999999999601</v>
      </c>
      <c r="D150" s="4">
        <v>-8.0285459411239199E-3</v>
      </c>
      <c r="E150" s="2">
        <v>55.9</v>
      </c>
      <c r="F150" s="2">
        <v>54.8</v>
      </c>
      <c r="G150" s="2">
        <v>56.15</v>
      </c>
      <c r="H150" s="3">
        <v>717349</v>
      </c>
      <c r="I150" s="2">
        <v>39832020</v>
      </c>
      <c r="J150" s="83">
        <v>269726480</v>
      </c>
    </row>
    <row r="151" spans="1:10" x14ac:dyDescent="0.3">
      <c r="A151" s="66">
        <v>43640</v>
      </c>
      <c r="B151" s="2">
        <v>56.2</v>
      </c>
      <c r="C151" s="5">
        <v>0.60000000000000098</v>
      </c>
      <c r="D151" s="4">
        <v>1.07913669064748E-2</v>
      </c>
      <c r="E151" s="2">
        <v>55.7</v>
      </c>
      <c r="F151" s="2">
        <v>55.5</v>
      </c>
      <c r="G151" s="2">
        <v>56.35</v>
      </c>
      <c r="H151" s="3">
        <v>245359</v>
      </c>
      <c r="I151" s="2">
        <v>13751110</v>
      </c>
      <c r="J151" s="83">
        <v>283477590</v>
      </c>
    </row>
    <row r="152" spans="1:10" x14ac:dyDescent="0.3">
      <c r="A152" s="66">
        <v>43641</v>
      </c>
      <c r="B152" s="2">
        <v>56.65</v>
      </c>
      <c r="C152" s="5">
        <v>0.44999999999999601</v>
      </c>
      <c r="D152" s="4">
        <v>8.0071174377223404E-3</v>
      </c>
      <c r="E152" s="2">
        <v>56.3</v>
      </c>
      <c r="F152" s="2">
        <v>56.3</v>
      </c>
      <c r="G152" s="2">
        <v>57.5</v>
      </c>
      <c r="H152" s="3">
        <v>436683</v>
      </c>
      <c r="I152" s="2">
        <v>24836870</v>
      </c>
      <c r="J152" s="83">
        <v>308314460</v>
      </c>
    </row>
    <row r="153" spans="1:10" x14ac:dyDescent="0.3">
      <c r="A153" s="66">
        <v>43642</v>
      </c>
      <c r="B153" s="2">
        <v>57</v>
      </c>
      <c r="C153" s="5">
        <v>0.35000000000000098</v>
      </c>
      <c r="D153" s="4">
        <v>6.1782877316858198E-3</v>
      </c>
      <c r="E153" s="2">
        <v>57</v>
      </c>
      <c r="F153" s="2">
        <v>56.8</v>
      </c>
      <c r="G153" s="2">
        <v>57.6</v>
      </c>
      <c r="H153" s="3">
        <v>285612</v>
      </c>
      <c r="I153" s="2">
        <v>16325870</v>
      </c>
      <c r="J153" s="83">
        <v>324640330</v>
      </c>
    </row>
    <row r="154" spans="1:10" x14ac:dyDescent="0.3">
      <c r="A154" s="66">
        <v>43643</v>
      </c>
      <c r="B154" s="2">
        <v>57.2</v>
      </c>
      <c r="C154" s="5">
        <v>0.20000000000000301</v>
      </c>
      <c r="D154" s="4">
        <v>3.50877192982461E-3</v>
      </c>
      <c r="E154" s="2">
        <v>57.3</v>
      </c>
      <c r="F154" s="2">
        <v>56.45</v>
      </c>
      <c r="G154" s="2">
        <v>57.45</v>
      </c>
      <c r="H154" s="3">
        <v>333755</v>
      </c>
      <c r="I154" s="2">
        <v>19031630</v>
      </c>
      <c r="J154" s="83">
        <v>343671960</v>
      </c>
    </row>
    <row r="155" spans="1:10" x14ac:dyDescent="0.3">
      <c r="A155" s="66">
        <v>43644</v>
      </c>
      <c r="B155" s="2">
        <v>58.65</v>
      </c>
      <c r="C155" s="5">
        <v>1.45</v>
      </c>
      <c r="D155" s="4">
        <v>2.53496503496503E-2</v>
      </c>
      <c r="E155" s="2">
        <v>56.9</v>
      </c>
      <c r="F155" s="2">
        <v>56.7</v>
      </c>
      <c r="G155" s="2">
        <v>58.7</v>
      </c>
      <c r="H155" s="3">
        <v>439399</v>
      </c>
      <c r="I155" s="2">
        <v>25637970</v>
      </c>
      <c r="J155" s="83">
        <v>369309930</v>
      </c>
    </row>
    <row r="156" spans="1:10" x14ac:dyDescent="0.3">
      <c r="A156" s="66">
        <v>43647</v>
      </c>
      <c r="B156" s="2">
        <v>58.55</v>
      </c>
      <c r="C156" s="5">
        <v>-0.100000000000001</v>
      </c>
      <c r="D156" s="4">
        <v>-1.7050298380221901E-3</v>
      </c>
      <c r="E156" s="2">
        <v>59.65</v>
      </c>
      <c r="F156" s="2">
        <v>58.2</v>
      </c>
      <c r="G156" s="2">
        <v>59.75</v>
      </c>
      <c r="H156" s="3">
        <v>257756</v>
      </c>
      <c r="I156" s="2">
        <v>15107440</v>
      </c>
      <c r="J156" s="83">
        <v>354202490</v>
      </c>
    </row>
    <row r="157" spans="1:10" x14ac:dyDescent="0.3">
      <c r="A157" s="66">
        <v>43648</v>
      </c>
      <c r="B157" s="2">
        <v>59.3</v>
      </c>
      <c r="C157" s="5">
        <v>0.75</v>
      </c>
      <c r="D157" s="4">
        <v>1.28095644748079E-2</v>
      </c>
      <c r="E157" s="2">
        <v>58.85</v>
      </c>
      <c r="F157" s="2">
        <v>58.55</v>
      </c>
      <c r="G157" s="2">
        <v>59.55</v>
      </c>
      <c r="H157" s="3">
        <v>324129</v>
      </c>
      <c r="I157" s="2">
        <v>19161860</v>
      </c>
      <c r="J157" s="83">
        <v>373364350</v>
      </c>
    </row>
    <row r="158" spans="1:10" x14ac:dyDescent="0.3">
      <c r="A158" s="66">
        <v>43649</v>
      </c>
      <c r="B158" s="2">
        <v>59.75</v>
      </c>
      <c r="C158" s="5">
        <v>0.45000000000000301</v>
      </c>
      <c r="D158" s="4">
        <v>7.5885328836425396E-3</v>
      </c>
      <c r="E158" s="2">
        <v>59.45</v>
      </c>
      <c r="F158" s="2">
        <v>59.35</v>
      </c>
      <c r="G158" s="2">
        <v>60.2</v>
      </c>
      <c r="H158" s="3">
        <v>267891</v>
      </c>
      <c r="I158" s="2">
        <v>16024010</v>
      </c>
      <c r="J158" s="83">
        <v>389388360</v>
      </c>
    </row>
    <row r="159" spans="1:10" x14ac:dyDescent="0.3">
      <c r="A159" s="66">
        <v>43650</v>
      </c>
      <c r="B159" s="2">
        <v>59.6</v>
      </c>
      <c r="C159" s="5">
        <v>-0.149999999999999</v>
      </c>
      <c r="D159" s="4">
        <v>-2.5104602510459999E-3</v>
      </c>
      <c r="E159" s="2">
        <v>60.25</v>
      </c>
      <c r="F159" s="2">
        <v>58.25</v>
      </c>
      <c r="G159" s="2">
        <v>60.45</v>
      </c>
      <c r="H159" s="3">
        <v>193300</v>
      </c>
      <c r="I159" s="2">
        <v>11438880</v>
      </c>
      <c r="J159" s="83">
        <v>377949480</v>
      </c>
    </row>
    <row r="160" spans="1:10" x14ac:dyDescent="0.3">
      <c r="A160" s="66">
        <v>43651</v>
      </c>
      <c r="B160" s="2">
        <v>59.15</v>
      </c>
      <c r="C160" s="5">
        <v>-0.45000000000000301</v>
      </c>
      <c r="D160" s="4">
        <v>-7.5503355704698502E-3</v>
      </c>
      <c r="E160" s="2">
        <v>59.35</v>
      </c>
      <c r="F160" s="2">
        <v>58.75</v>
      </c>
      <c r="G160" s="2">
        <v>59.8</v>
      </c>
      <c r="H160" s="3">
        <v>208773</v>
      </c>
      <c r="I160" s="2">
        <v>12373880</v>
      </c>
      <c r="J160" s="83">
        <v>365575600</v>
      </c>
    </row>
    <row r="161" spans="1:10" x14ac:dyDescent="0.3">
      <c r="A161" s="66">
        <v>43654</v>
      </c>
      <c r="B161" s="2">
        <v>59.7</v>
      </c>
      <c r="C161" s="5">
        <v>0.55000000000000404</v>
      </c>
      <c r="D161" s="4">
        <v>9.2983939137785999E-3</v>
      </c>
      <c r="E161" s="2">
        <v>59.25</v>
      </c>
      <c r="F161" s="2">
        <v>59.1</v>
      </c>
      <c r="G161" s="2">
        <v>59.8</v>
      </c>
      <c r="H161" s="3">
        <v>291600</v>
      </c>
      <c r="I161" s="2">
        <v>17352520</v>
      </c>
      <c r="J161" s="83">
        <v>382928120</v>
      </c>
    </row>
    <row r="162" spans="1:10" x14ac:dyDescent="0.3">
      <c r="A162" s="66">
        <v>43655</v>
      </c>
      <c r="B162" s="2">
        <v>60.25</v>
      </c>
      <c r="C162" s="5">
        <v>0.54999999999999705</v>
      </c>
      <c r="D162" s="4">
        <v>9.2127303182579102E-3</v>
      </c>
      <c r="E162" s="2">
        <v>59.6</v>
      </c>
      <c r="F162" s="2">
        <v>58.95</v>
      </c>
      <c r="G162" s="2">
        <v>60.25</v>
      </c>
      <c r="H162" s="3">
        <v>320449</v>
      </c>
      <c r="I162" s="2">
        <v>19169400</v>
      </c>
      <c r="J162" s="83">
        <v>402097520</v>
      </c>
    </row>
    <row r="163" spans="1:10" x14ac:dyDescent="0.3">
      <c r="A163" s="66">
        <v>43656</v>
      </c>
      <c r="B163" s="2">
        <v>59.5</v>
      </c>
      <c r="C163" s="5">
        <v>-0.75</v>
      </c>
      <c r="D163" s="4">
        <v>-1.2448132780083001E-2</v>
      </c>
      <c r="E163" s="2">
        <v>60.3</v>
      </c>
      <c r="F163" s="2">
        <v>59.3</v>
      </c>
      <c r="G163" s="2">
        <v>60.3</v>
      </c>
      <c r="H163" s="3">
        <v>187663</v>
      </c>
      <c r="I163" s="2">
        <v>11178650</v>
      </c>
      <c r="J163" s="83">
        <v>390918870</v>
      </c>
    </row>
    <row r="164" spans="1:10" x14ac:dyDescent="0.3">
      <c r="A164" s="66">
        <v>43657</v>
      </c>
      <c r="B164" s="2">
        <v>59.75</v>
      </c>
      <c r="C164" s="5">
        <v>0.25</v>
      </c>
      <c r="D164" s="4">
        <v>4.20168067226891E-3</v>
      </c>
      <c r="E164" s="2">
        <v>59.9</v>
      </c>
      <c r="F164" s="2">
        <v>59.35</v>
      </c>
      <c r="G164" s="2">
        <v>60.25</v>
      </c>
      <c r="H164" s="3">
        <v>303924</v>
      </c>
      <c r="I164" s="2">
        <v>18158650</v>
      </c>
      <c r="J164" s="83">
        <v>409077520</v>
      </c>
    </row>
    <row r="165" spans="1:10" x14ac:dyDescent="0.3">
      <c r="A165" s="66">
        <v>43658</v>
      </c>
      <c r="B165" s="2">
        <v>60.2</v>
      </c>
      <c r="C165" s="5">
        <v>0.45000000000000301</v>
      </c>
      <c r="D165" s="4">
        <v>7.5313807531381203E-3</v>
      </c>
      <c r="E165" s="2">
        <v>59.85</v>
      </c>
      <c r="F165" s="2">
        <v>59.3</v>
      </c>
      <c r="G165" s="2">
        <v>60.2</v>
      </c>
      <c r="H165" s="3">
        <v>249351</v>
      </c>
      <c r="I165" s="2">
        <v>14958050</v>
      </c>
      <c r="J165" s="83">
        <v>424035570</v>
      </c>
    </row>
    <row r="166" spans="1:10" x14ac:dyDescent="0.3">
      <c r="A166" s="66">
        <v>43661</v>
      </c>
      <c r="B166" s="2">
        <v>59.3</v>
      </c>
      <c r="C166" s="5">
        <v>-0.90000000000000602</v>
      </c>
      <c r="D166" s="4">
        <v>-1.49501661129569E-2</v>
      </c>
      <c r="E166" s="2">
        <v>60.25</v>
      </c>
      <c r="F166" s="2">
        <v>59.05</v>
      </c>
      <c r="G166" s="2">
        <v>60.8</v>
      </c>
      <c r="H166" s="3">
        <v>348784</v>
      </c>
      <c r="I166" s="2">
        <v>20793120</v>
      </c>
      <c r="J166" s="83">
        <v>403242450</v>
      </c>
    </row>
    <row r="167" spans="1:10" x14ac:dyDescent="0.3">
      <c r="A167" s="66">
        <v>43662</v>
      </c>
      <c r="B167" s="2">
        <v>59.45</v>
      </c>
      <c r="C167" s="5">
        <v>0.15000000000000599</v>
      </c>
      <c r="D167" s="4">
        <v>2.5295109612142601E-3</v>
      </c>
      <c r="E167" s="2">
        <v>59.5</v>
      </c>
      <c r="F167" s="2">
        <v>59.35</v>
      </c>
      <c r="G167" s="2">
        <v>59.85</v>
      </c>
      <c r="H167" s="3">
        <v>192407</v>
      </c>
      <c r="I167" s="2">
        <v>11450240</v>
      </c>
      <c r="J167" s="83">
        <v>414692690</v>
      </c>
    </row>
    <row r="168" spans="1:10" x14ac:dyDescent="0.3">
      <c r="A168" s="66">
        <v>43663</v>
      </c>
      <c r="B168" s="2">
        <v>59.7</v>
      </c>
      <c r="C168" s="5">
        <v>0.25</v>
      </c>
      <c r="D168" s="4">
        <v>4.2052144659377603E-3</v>
      </c>
      <c r="E168" s="2">
        <v>59.4</v>
      </c>
      <c r="F168" s="2">
        <v>59.35</v>
      </c>
      <c r="G168" s="2">
        <v>60.25</v>
      </c>
      <c r="H168" s="3">
        <v>232160</v>
      </c>
      <c r="I168" s="2">
        <v>13890360</v>
      </c>
      <c r="J168" s="83">
        <v>428583050</v>
      </c>
    </row>
    <row r="169" spans="1:10" x14ac:dyDescent="0.3">
      <c r="A169" s="66">
        <v>43664</v>
      </c>
      <c r="B169" s="2">
        <v>59.5</v>
      </c>
      <c r="C169" s="5">
        <v>-0.20000000000000301</v>
      </c>
      <c r="D169" s="4">
        <v>-3.3500837520938501E-3</v>
      </c>
      <c r="E169" s="2">
        <v>59.05</v>
      </c>
      <c r="F169" s="2">
        <v>58.85</v>
      </c>
      <c r="G169" s="2">
        <v>59.85</v>
      </c>
      <c r="H169" s="3">
        <v>247980</v>
      </c>
      <c r="I169" s="2">
        <v>14738360</v>
      </c>
      <c r="J169" s="83">
        <v>413844690</v>
      </c>
    </row>
    <row r="170" spans="1:10" x14ac:dyDescent="0.3">
      <c r="A170" s="66">
        <v>43665</v>
      </c>
      <c r="B170" s="2">
        <v>60.1</v>
      </c>
      <c r="C170" s="5">
        <v>0.60000000000000098</v>
      </c>
      <c r="D170" s="4">
        <v>1.00840336134454E-2</v>
      </c>
      <c r="E170" s="2">
        <v>60.2</v>
      </c>
      <c r="F170" s="2">
        <v>59.9</v>
      </c>
      <c r="G170" s="2">
        <v>60.7</v>
      </c>
      <c r="H170" s="3">
        <v>248192</v>
      </c>
      <c r="I170" s="2">
        <v>14957170</v>
      </c>
      <c r="J170" s="83">
        <v>428801860</v>
      </c>
    </row>
    <row r="171" spans="1:10" x14ac:dyDescent="0.3">
      <c r="A171" s="66">
        <v>43668</v>
      </c>
      <c r="B171" s="2">
        <v>60.6</v>
      </c>
      <c r="C171" s="5">
        <v>0.5</v>
      </c>
      <c r="D171" s="4">
        <v>8.3194675540765404E-3</v>
      </c>
      <c r="E171" s="2">
        <v>60.45</v>
      </c>
      <c r="F171" s="2">
        <v>60.1</v>
      </c>
      <c r="G171" s="2">
        <v>60.85</v>
      </c>
      <c r="H171" s="3">
        <v>224230</v>
      </c>
      <c r="I171" s="2">
        <v>13587810</v>
      </c>
      <c r="J171" s="83">
        <v>442389670</v>
      </c>
    </row>
    <row r="172" spans="1:10" x14ac:dyDescent="0.3">
      <c r="A172" s="66">
        <v>43669</v>
      </c>
      <c r="B172" s="2">
        <v>60.15</v>
      </c>
      <c r="C172" s="5">
        <v>-0.45000000000000301</v>
      </c>
      <c r="D172" s="4">
        <v>-7.4257425742574696E-3</v>
      </c>
      <c r="E172" s="2">
        <v>60.75</v>
      </c>
      <c r="F172" s="2">
        <v>59</v>
      </c>
      <c r="G172" s="2">
        <v>60.95</v>
      </c>
      <c r="H172" s="3">
        <v>344855</v>
      </c>
      <c r="I172" s="2">
        <v>20694870</v>
      </c>
      <c r="J172" s="83">
        <v>421694800</v>
      </c>
    </row>
    <row r="173" spans="1:10" x14ac:dyDescent="0.3">
      <c r="A173" s="66">
        <v>43670</v>
      </c>
      <c r="B173" s="2">
        <v>59.75</v>
      </c>
      <c r="C173" s="5">
        <v>-0.39999999999999902</v>
      </c>
      <c r="D173" s="4">
        <v>-6.6500415627597396E-3</v>
      </c>
      <c r="E173" s="2">
        <v>60.15</v>
      </c>
      <c r="F173" s="2">
        <v>59.5</v>
      </c>
      <c r="G173" s="2">
        <v>60.3</v>
      </c>
      <c r="H173" s="3">
        <v>215713</v>
      </c>
      <c r="I173" s="2">
        <v>12921180</v>
      </c>
      <c r="J173" s="83">
        <v>408773620</v>
      </c>
    </row>
    <row r="174" spans="1:10" x14ac:dyDescent="0.3">
      <c r="A174" s="66">
        <v>43671</v>
      </c>
      <c r="B174" s="2">
        <v>59.65</v>
      </c>
      <c r="C174" s="5">
        <v>-0.100000000000001</v>
      </c>
      <c r="D174" s="4">
        <v>-1.6736401673640401E-3</v>
      </c>
      <c r="E174" s="2">
        <v>60.05</v>
      </c>
      <c r="F174" s="2">
        <v>59.65</v>
      </c>
      <c r="G174" s="2">
        <v>61</v>
      </c>
      <c r="H174" s="3">
        <v>277116</v>
      </c>
      <c r="I174" s="2">
        <v>16649140</v>
      </c>
      <c r="J174" s="83">
        <v>392124480</v>
      </c>
    </row>
    <row r="175" spans="1:10" x14ac:dyDescent="0.3">
      <c r="A175" s="66">
        <v>43672</v>
      </c>
      <c r="B175" s="2">
        <v>60.7</v>
      </c>
      <c r="C175" s="5">
        <v>1.05</v>
      </c>
      <c r="D175" s="4">
        <v>1.7602682313495498E-2</v>
      </c>
      <c r="E175" s="2">
        <v>59.65</v>
      </c>
      <c r="F175" s="2">
        <v>59.45</v>
      </c>
      <c r="G175" s="2">
        <v>60.85</v>
      </c>
      <c r="H175" s="3">
        <v>257859</v>
      </c>
      <c r="I175" s="2">
        <v>15601170</v>
      </c>
      <c r="J175" s="83">
        <v>407725650</v>
      </c>
    </row>
    <row r="176" spans="1:10" x14ac:dyDescent="0.3">
      <c r="A176" s="66">
        <v>43675</v>
      </c>
      <c r="B176" s="2">
        <v>59.95</v>
      </c>
      <c r="C176" s="5">
        <v>-0.75</v>
      </c>
      <c r="D176" s="4">
        <v>-1.23558484349259E-2</v>
      </c>
      <c r="E176" s="2">
        <v>60.85</v>
      </c>
      <c r="F176" s="2">
        <v>59.95</v>
      </c>
      <c r="G176" s="2">
        <v>60.95</v>
      </c>
      <c r="H176" s="3">
        <v>196717</v>
      </c>
      <c r="I176" s="2">
        <v>11843010</v>
      </c>
      <c r="J176" s="83">
        <v>395882640</v>
      </c>
    </row>
    <row r="177" spans="1:10" x14ac:dyDescent="0.3">
      <c r="A177" s="66">
        <v>43676</v>
      </c>
      <c r="B177" s="2">
        <v>58.35</v>
      </c>
      <c r="C177" s="5">
        <v>-1.6</v>
      </c>
      <c r="D177" s="4">
        <v>-2.66889074228524E-2</v>
      </c>
      <c r="E177" s="2">
        <v>59.55</v>
      </c>
      <c r="F177" s="2">
        <v>58</v>
      </c>
      <c r="G177" s="2">
        <v>60.15</v>
      </c>
      <c r="H177" s="3">
        <v>425194</v>
      </c>
      <c r="I177" s="2">
        <v>24945680</v>
      </c>
      <c r="J177" s="83">
        <v>370936960</v>
      </c>
    </row>
    <row r="178" spans="1:10" x14ac:dyDescent="0.3">
      <c r="A178" s="66">
        <v>43677</v>
      </c>
      <c r="B178" s="2">
        <v>63.25</v>
      </c>
      <c r="C178" s="5">
        <v>4.9000000000000004</v>
      </c>
      <c r="D178" s="4">
        <v>8.3976006855184193E-2</v>
      </c>
      <c r="E178" s="2">
        <v>61.75</v>
      </c>
      <c r="F178" s="2">
        <v>60.2</v>
      </c>
      <c r="G178" s="2">
        <v>63.65</v>
      </c>
      <c r="H178" s="3">
        <v>752073</v>
      </c>
      <c r="I178" s="2">
        <v>47100960</v>
      </c>
      <c r="J178" s="83">
        <v>418037920</v>
      </c>
    </row>
    <row r="179" spans="1:10" x14ac:dyDescent="0.3">
      <c r="A179" s="66">
        <v>43678</v>
      </c>
      <c r="B179" s="2">
        <v>65.349999999999994</v>
      </c>
      <c r="C179" s="5">
        <v>2.0999999999999899</v>
      </c>
      <c r="D179" s="4">
        <v>3.3201581027667897E-2</v>
      </c>
      <c r="E179" s="2">
        <v>63.5</v>
      </c>
      <c r="F179" s="2">
        <v>63.25</v>
      </c>
      <c r="G179" s="2">
        <v>66</v>
      </c>
      <c r="H179" s="3">
        <v>600764</v>
      </c>
      <c r="I179" s="2">
        <v>39081620</v>
      </c>
      <c r="J179" s="83">
        <v>457119540</v>
      </c>
    </row>
    <row r="180" spans="1:10" x14ac:dyDescent="0.3">
      <c r="A180" s="66">
        <v>43679</v>
      </c>
      <c r="B180" s="2">
        <v>63.05</v>
      </c>
      <c r="C180" s="5">
        <v>-2.2999999999999998</v>
      </c>
      <c r="D180" s="4">
        <v>-3.5195103289976999E-2</v>
      </c>
      <c r="E180" s="2">
        <v>63.75</v>
      </c>
      <c r="F180" s="2">
        <v>61.6</v>
      </c>
      <c r="G180" s="2">
        <v>63.95</v>
      </c>
      <c r="H180" s="3">
        <v>544493</v>
      </c>
      <c r="I180" s="2">
        <v>34314580</v>
      </c>
      <c r="J180" s="83">
        <v>422804960</v>
      </c>
    </row>
    <row r="181" spans="1:10" x14ac:dyDescent="0.3">
      <c r="A181" s="66">
        <v>43682</v>
      </c>
      <c r="B181" s="2">
        <v>60.5</v>
      </c>
      <c r="C181" s="5">
        <v>-2.5499999999999998</v>
      </c>
      <c r="D181" s="4">
        <v>-4.0444091990483703E-2</v>
      </c>
      <c r="E181" s="2">
        <v>62.6</v>
      </c>
      <c r="F181" s="2">
        <v>59.75</v>
      </c>
      <c r="G181" s="2">
        <v>62.9</v>
      </c>
      <c r="H181" s="3">
        <v>467814</v>
      </c>
      <c r="I181" s="2">
        <v>28487770</v>
      </c>
      <c r="J181" s="83">
        <v>394317190</v>
      </c>
    </row>
    <row r="182" spans="1:10" x14ac:dyDescent="0.3">
      <c r="A182" s="66">
        <v>43683</v>
      </c>
      <c r="B182" s="2">
        <v>62.5</v>
      </c>
      <c r="C182" s="5">
        <v>2</v>
      </c>
      <c r="D182" s="4">
        <v>3.3057851239669402E-2</v>
      </c>
      <c r="E182" s="2">
        <v>61.15</v>
      </c>
      <c r="F182" s="2">
        <v>61</v>
      </c>
      <c r="G182" s="2">
        <v>63.75</v>
      </c>
      <c r="H182" s="3">
        <v>511581</v>
      </c>
      <c r="I182" s="2">
        <v>32089380</v>
      </c>
      <c r="J182" s="83">
        <v>426406570</v>
      </c>
    </row>
    <row r="183" spans="1:10" x14ac:dyDescent="0.3">
      <c r="A183" s="66">
        <v>43684</v>
      </c>
      <c r="B183" s="2">
        <v>64.05</v>
      </c>
      <c r="C183" s="5">
        <v>1.55</v>
      </c>
      <c r="D183" s="4">
        <v>2.4799999999999999E-2</v>
      </c>
      <c r="E183" s="2">
        <v>63.25</v>
      </c>
      <c r="F183" s="2">
        <v>62.35</v>
      </c>
      <c r="G183" s="2">
        <v>64.3</v>
      </c>
      <c r="H183" s="3">
        <v>418730</v>
      </c>
      <c r="I183" s="2">
        <v>26694310</v>
      </c>
      <c r="J183" s="83">
        <v>453100880</v>
      </c>
    </row>
    <row r="184" spans="1:10" x14ac:dyDescent="0.3">
      <c r="A184" s="66">
        <v>43685</v>
      </c>
      <c r="B184" s="2">
        <v>67.45</v>
      </c>
      <c r="C184" s="5">
        <v>3.4000000000000101</v>
      </c>
      <c r="D184" s="4">
        <v>5.3083528493364701E-2</v>
      </c>
      <c r="E184" s="2">
        <v>64.8</v>
      </c>
      <c r="F184" s="2">
        <v>64.349999999999994</v>
      </c>
      <c r="G184" s="2">
        <v>67.5</v>
      </c>
      <c r="H184" s="3">
        <v>725017</v>
      </c>
      <c r="I184" s="2">
        <v>48312840</v>
      </c>
      <c r="J184" s="83">
        <v>501413720</v>
      </c>
    </row>
    <row r="185" spans="1:10" x14ac:dyDescent="0.3">
      <c r="A185" s="66">
        <v>43686</v>
      </c>
      <c r="B185" s="2">
        <v>65.5</v>
      </c>
      <c r="C185" s="5">
        <v>-1.95</v>
      </c>
      <c r="D185" s="4">
        <v>-2.8910303928836201E-2</v>
      </c>
      <c r="E185" s="2">
        <v>67.650000000000006</v>
      </c>
      <c r="F185" s="2">
        <v>65.400000000000006</v>
      </c>
      <c r="G185" s="2">
        <v>68.150000000000006</v>
      </c>
      <c r="H185" s="3">
        <v>526156</v>
      </c>
      <c r="I185" s="2">
        <v>34734060</v>
      </c>
      <c r="J185" s="83">
        <v>466679660</v>
      </c>
    </row>
    <row r="186" spans="1:10" x14ac:dyDescent="0.3">
      <c r="A186" s="66">
        <v>43689</v>
      </c>
      <c r="B186" s="2">
        <v>65.8</v>
      </c>
      <c r="C186" s="5">
        <v>0.29999999999999699</v>
      </c>
      <c r="D186" s="4">
        <v>4.5801526717556803E-3</v>
      </c>
      <c r="E186" s="2">
        <v>66.849999999999994</v>
      </c>
      <c r="F186" s="2">
        <v>65.2</v>
      </c>
      <c r="G186" s="2">
        <v>66.95</v>
      </c>
      <c r="H186" s="3">
        <v>316583</v>
      </c>
      <c r="I186" s="2">
        <v>20855190</v>
      </c>
      <c r="J186" s="83">
        <v>487534850</v>
      </c>
    </row>
    <row r="187" spans="1:10" x14ac:dyDescent="0.3">
      <c r="A187" s="66">
        <v>43690</v>
      </c>
      <c r="B187" s="2">
        <v>67.05</v>
      </c>
      <c r="C187" s="5">
        <v>1.25</v>
      </c>
      <c r="D187" s="4">
        <v>1.8996960486322201E-2</v>
      </c>
      <c r="E187" s="2">
        <v>65.900000000000006</v>
      </c>
      <c r="F187" s="2">
        <v>65.05</v>
      </c>
      <c r="G187" s="2">
        <v>67.400000000000006</v>
      </c>
      <c r="H187" s="3">
        <v>492820</v>
      </c>
      <c r="I187" s="2">
        <v>32728640</v>
      </c>
      <c r="J187" s="83">
        <v>520263490</v>
      </c>
    </row>
    <row r="188" spans="1:10" x14ac:dyDescent="0.3">
      <c r="A188" s="66">
        <v>43691</v>
      </c>
      <c r="B188" s="2">
        <v>65.25</v>
      </c>
      <c r="C188" s="5">
        <v>-1.8</v>
      </c>
      <c r="D188" s="4">
        <v>-2.68456375838926E-2</v>
      </c>
      <c r="E188" s="2">
        <v>67.45</v>
      </c>
      <c r="F188" s="2">
        <v>64.400000000000006</v>
      </c>
      <c r="G188" s="2">
        <v>67.45</v>
      </c>
      <c r="H188" s="3">
        <v>516266</v>
      </c>
      <c r="I188" s="2">
        <v>33785430</v>
      </c>
      <c r="J188" s="83">
        <v>486478060</v>
      </c>
    </row>
    <row r="189" spans="1:10" x14ac:dyDescent="0.3">
      <c r="A189" s="66">
        <v>43692</v>
      </c>
      <c r="B189" s="2">
        <v>64.7</v>
      </c>
      <c r="C189" s="5">
        <v>-0.54999999999999705</v>
      </c>
      <c r="D189" s="4">
        <v>-8.4291187739463196E-3</v>
      </c>
      <c r="E189" s="2">
        <v>65.55</v>
      </c>
      <c r="F189" s="2">
        <v>63.75</v>
      </c>
      <c r="G189" s="2">
        <v>65.7</v>
      </c>
      <c r="H189" s="3">
        <v>350252</v>
      </c>
      <c r="I189" s="2">
        <v>22668610</v>
      </c>
      <c r="J189" s="83">
        <v>463809450</v>
      </c>
    </row>
    <row r="190" spans="1:10" x14ac:dyDescent="0.3">
      <c r="A190" s="66">
        <v>43693</v>
      </c>
      <c r="B190" s="2">
        <v>65.7</v>
      </c>
      <c r="C190" s="5">
        <v>1</v>
      </c>
      <c r="D190" s="4">
        <v>1.54559505409583E-2</v>
      </c>
      <c r="E190" s="2">
        <v>64.95</v>
      </c>
      <c r="F190" s="2">
        <v>64.5</v>
      </c>
      <c r="G190" s="2">
        <v>65.7</v>
      </c>
      <c r="H190" s="3">
        <v>396385</v>
      </c>
      <c r="I190" s="2">
        <v>25892120</v>
      </c>
      <c r="J190" s="83">
        <v>489701570</v>
      </c>
    </row>
    <row r="191" spans="1:10" x14ac:dyDescent="0.3">
      <c r="A191" s="66">
        <v>43696</v>
      </c>
      <c r="B191" s="2">
        <v>66.400000000000006</v>
      </c>
      <c r="C191" s="5">
        <v>0.70000000000000295</v>
      </c>
      <c r="D191" s="4">
        <v>1.06544901065449E-2</v>
      </c>
      <c r="E191" s="2">
        <v>66.8</v>
      </c>
      <c r="F191" s="2">
        <v>65.900000000000006</v>
      </c>
      <c r="G191" s="2">
        <v>66.95</v>
      </c>
      <c r="H191" s="3">
        <v>256123</v>
      </c>
      <c r="I191" s="2">
        <v>17004430</v>
      </c>
      <c r="J191" s="83">
        <v>506706000</v>
      </c>
    </row>
    <row r="192" spans="1:10" x14ac:dyDescent="0.3">
      <c r="A192" s="66">
        <v>43697</v>
      </c>
      <c r="B192" s="2">
        <v>66.5</v>
      </c>
      <c r="C192" s="5">
        <v>9.9999999999994302E-2</v>
      </c>
      <c r="D192" s="4">
        <v>1.5060240963854601E-3</v>
      </c>
      <c r="E192" s="2">
        <v>66.75</v>
      </c>
      <c r="F192" s="2">
        <v>66.150000000000006</v>
      </c>
      <c r="G192" s="2">
        <v>67.400000000000006</v>
      </c>
      <c r="H192" s="3">
        <v>309135</v>
      </c>
      <c r="I192" s="2">
        <v>20595870</v>
      </c>
      <c r="J192" s="83">
        <v>527301870</v>
      </c>
    </row>
    <row r="193" spans="1:10" x14ac:dyDescent="0.3">
      <c r="A193" s="66">
        <v>43698</v>
      </c>
      <c r="B193" s="2">
        <v>67.900000000000006</v>
      </c>
      <c r="C193" s="5">
        <v>1.4000000000000099</v>
      </c>
      <c r="D193" s="4">
        <v>2.10526315789475E-2</v>
      </c>
      <c r="E193" s="2">
        <v>66.849999999999994</v>
      </c>
      <c r="F193" s="2">
        <v>66.849999999999994</v>
      </c>
      <c r="G193" s="2">
        <v>68.849999999999994</v>
      </c>
      <c r="H193" s="3">
        <v>359374</v>
      </c>
      <c r="I193" s="2">
        <v>24459330</v>
      </c>
      <c r="J193" s="83">
        <v>551761200</v>
      </c>
    </row>
    <row r="194" spans="1:10" x14ac:dyDescent="0.3">
      <c r="A194" s="66">
        <v>43699</v>
      </c>
      <c r="B194" s="2">
        <v>66.75</v>
      </c>
      <c r="C194" s="5">
        <v>-1.1500000000000099</v>
      </c>
      <c r="D194" s="4">
        <v>-1.6936671575846898E-2</v>
      </c>
      <c r="E194" s="2">
        <v>67.8</v>
      </c>
      <c r="F194" s="2">
        <v>66.55</v>
      </c>
      <c r="G194" s="2">
        <v>67.95</v>
      </c>
      <c r="H194" s="3">
        <v>274229</v>
      </c>
      <c r="I194" s="2">
        <v>18373640</v>
      </c>
      <c r="J194" s="83">
        <v>533387560</v>
      </c>
    </row>
    <row r="195" spans="1:10" x14ac:dyDescent="0.3">
      <c r="A195" s="66">
        <v>43700</v>
      </c>
      <c r="B195" s="2">
        <v>66.150000000000006</v>
      </c>
      <c r="C195" s="5">
        <v>-0.59999999999999398</v>
      </c>
      <c r="D195" s="4">
        <v>-8.9887640449437308E-3</v>
      </c>
      <c r="E195" s="2">
        <v>67.2</v>
      </c>
      <c r="F195" s="2">
        <v>66.099999999999994</v>
      </c>
      <c r="G195" s="2">
        <v>67.2</v>
      </c>
      <c r="H195" s="3">
        <v>250987</v>
      </c>
      <c r="I195" s="2">
        <v>16722260</v>
      </c>
      <c r="J195" s="83">
        <v>516665300</v>
      </c>
    </row>
    <row r="196" spans="1:10" x14ac:dyDescent="0.3">
      <c r="A196" s="66">
        <v>43703</v>
      </c>
      <c r="B196" s="2">
        <v>66.400000000000006</v>
      </c>
      <c r="C196" s="5">
        <v>0.25</v>
      </c>
      <c r="D196" s="4">
        <v>3.7792894935752101E-3</v>
      </c>
      <c r="E196" s="2">
        <v>65.75</v>
      </c>
      <c r="F196" s="2">
        <v>65.2</v>
      </c>
      <c r="G196" s="2">
        <v>66.75</v>
      </c>
      <c r="H196" s="3">
        <v>200618</v>
      </c>
      <c r="I196" s="2">
        <v>13288340</v>
      </c>
      <c r="J196" s="83">
        <v>529953640</v>
      </c>
    </row>
    <row r="197" spans="1:10" x14ac:dyDescent="0.3">
      <c r="A197" s="66">
        <v>43704</v>
      </c>
      <c r="B197" s="2">
        <v>67.7</v>
      </c>
      <c r="C197" s="5">
        <v>1.3</v>
      </c>
      <c r="D197" s="4">
        <v>1.9578313253012E-2</v>
      </c>
      <c r="E197" s="2">
        <v>66.849999999999994</v>
      </c>
      <c r="F197" s="2">
        <v>66.349999999999994</v>
      </c>
      <c r="G197" s="2">
        <v>67.849999999999994</v>
      </c>
      <c r="H197" s="3">
        <v>260591</v>
      </c>
      <c r="I197" s="2">
        <v>17596250</v>
      </c>
      <c r="J197" s="83">
        <v>547549890</v>
      </c>
    </row>
    <row r="198" spans="1:10" x14ac:dyDescent="0.3">
      <c r="A198" s="66">
        <v>43705</v>
      </c>
      <c r="B198" s="2">
        <v>69.25</v>
      </c>
      <c r="C198" s="5">
        <v>1.55</v>
      </c>
      <c r="D198" s="4">
        <v>2.2895125553914299E-2</v>
      </c>
      <c r="E198" s="2">
        <v>67.7</v>
      </c>
      <c r="F198" s="2">
        <v>67.2</v>
      </c>
      <c r="G198" s="2">
        <v>69.3</v>
      </c>
      <c r="H198" s="3">
        <v>393744</v>
      </c>
      <c r="I198" s="2">
        <v>27006110</v>
      </c>
      <c r="J198" s="83">
        <v>574556000</v>
      </c>
    </row>
    <row r="199" spans="1:10" x14ac:dyDescent="0.3">
      <c r="A199" s="66">
        <v>43706</v>
      </c>
      <c r="B199" s="2">
        <v>69.400000000000006</v>
      </c>
      <c r="C199" s="5">
        <v>0.15000000000000599</v>
      </c>
      <c r="D199" s="4">
        <v>2.16606498194954E-3</v>
      </c>
      <c r="E199" s="2">
        <v>69.400000000000006</v>
      </c>
      <c r="F199" s="2">
        <v>68.599999999999994</v>
      </c>
      <c r="G199" s="2">
        <v>70.650000000000006</v>
      </c>
      <c r="H199" s="3">
        <v>332782</v>
      </c>
      <c r="I199" s="2">
        <v>23171420</v>
      </c>
      <c r="J199" s="83">
        <v>597727420</v>
      </c>
    </row>
    <row r="200" spans="1:10" x14ac:dyDescent="0.3">
      <c r="A200" s="66">
        <v>43707</v>
      </c>
      <c r="B200" s="2">
        <v>69.05</v>
      </c>
      <c r="C200" s="5">
        <v>-0.35000000000000903</v>
      </c>
      <c r="D200" s="4">
        <v>-5.0432276657061698E-3</v>
      </c>
      <c r="E200" s="2">
        <v>70</v>
      </c>
      <c r="F200" s="2">
        <v>68.900000000000006</v>
      </c>
      <c r="G200" s="2">
        <v>70.650000000000006</v>
      </c>
      <c r="H200" s="3">
        <v>335041</v>
      </c>
      <c r="I200" s="2">
        <v>23314880</v>
      </c>
      <c r="J200" s="83">
        <v>574412540</v>
      </c>
    </row>
    <row r="201" spans="1:10" x14ac:dyDescent="0.3">
      <c r="A201" s="66">
        <v>43710</v>
      </c>
      <c r="B201" s="2">
        <v>70.75</v>
      </c>
      <c r="C201" s="5">
        <v>1.7</v>
      </c>
      <c r="D201" s="4">
        <v>2.4619840695148498E-2</v>
      </c>
      <c r="E201" s="2">
        <v>69.45</v>
      </c>
      <c r="F201" s="2">
        <v>69.400000000000006</v>
      </c>
      <c r="G201" s="2">
        <v>71.25</v>
      </c>
      <c r="H201" s="3">
        <v>379727</v>
      </c>
      <c r="I201" s="2">
        <v>26740610</v>
      </c>
      <c r="J201" s="83">
        <v>601153150</v>
      </c>
    </row>
    <row r="202" spans="1:10" x14ac:dyDescent="0.3">
      <c r="A202" s="66">
        <v>43711</v>
      </c>
      <c r="B202" s="2">
        <v>67.900000000000006</v>
      </c>
      <c r="C202" s="5">
        <v>-2.8499999999999899</v>
      </c>
      <c r="D202" s="4">
        <v>-4.0282685512367397E-2</v>
      </c>
      <c r="E202" s="2">
        <v>71</v>
      </c>
      <c r="F202" s="2">
        <v>67.55</v>
      </c>
      <c r="G202" s="2">
        <v>71</v>
      </c>
      <c r="H202" s="3">
        <v>438149</v>
      </c>
      <c r="I202" s="2">
        <v>29972990</v>
      </c>
      <c r="J202" s="83">
        <v>571180160</v>
      </c>
    </row>
    <row r="203" spans="1:10" x14ac:dyDescent="0.3">
      <c r="A203" s="66">
        <v>43712</v>
      </c>
      <c r="B203" s="2">
        <v>67.7</v>
      </c>
      <c r="C203" s="5">
        <v>-0.20000000000000301</v>
      </c>
      <c r="D203" s="4">
        <v>-2.94550810014732E-3</v>
      </c>
      <c r="E203" s="2">
        <v>69.25</v>
      </c>
      <c r="F203" s="2">
        <v>67.099999999999994</v>
      </c>
      <c r="G203" s="2">
        <v>69.45</v>
      </c>
      <c r="H203" s="3">
        <v>560033</v>
      </c>
      <c r="I203" s="2">
        <v>38016010</v>
      </c>
      <c r="J203" s="83">
        <v>533164150</v>
      </c>
    </row>
    <row r="204" spans="1:10" x14ac:dyDescent="0.3">
      <c r="A204" s="66">
        <v>43713</v>
      </c>
      <c r="B204" s="2">
        <v>68.7</v>
      </c>
      <c r="C204" s="5">
        <v>1</v>
      </c>
      <c r="D204" s="4">
        <v>1.4771048744460899E-2</v>
      </c>
      <c r="E204" s="2">
        <v>69</v>
      </c>
      <c r="F204" s="2">
        <v>68.25</v>
      </c>
      <c r="G204" s="2">
        <v>69.3</v>
      </c>
      <c r="H204" s="3">
        <v>361144</v>
      </c>
      <c r="I204" s="2">
        <v>24797320</v>
      </c>
      <c r="J204" s="83">
        <v>557961470</v>
      </c>
    </row>
    <row r="205" spans="1:10" x14ac:dyDescent="0.3">
      <c r="A205" s="66">
        <v>43714</v>
      </c>
      <c r="B205" s="2">
        <v>69.599999999999994</v>
      </c>
      <c r="C205" s="5">
        <v>0.89999999999999103</v>
      </c>
      <c r="D205" s="4">
        <v>1.3100436681222599E-2</v>
      </c>
      <c r="E205" s="2">
        <v>69.2</v>
      </c>
      <c r="F205" s="2">
        <v>68.95</v>
      </c>
      <c r="G205" s="2">
        <v>70.3</v>
      </c>
      <c r="H205" s="3">
        <v>429882</v>
      </c>
      <c r="I205" s="2">
        <v>29886080</v>
      </c>
      <c r="J205" s="83">
        <v>587847550</v>
      </c>
    </row>
    <row r="206" spans="1:10" x14ac:dyDescent="0.3">
      <c r="A206" s="66">
        <v>43717</v>
      </c>
      <c r="B206" s="2">
        <v>67.349999999999994</v>
      </c>
      <c r="C206" s="5">
        <v>-2.25</v>
      </c>
      <c r="D206" s="4">
        <v>-3.2327586206896602E-2</v>
      </c>
      <c r="E206" s="2">
        <v>69.8</v>
      </c>
      <c r="F206" s="2">
        <v>67.2</v>
      </c>
      <c r="G206" s="2">
        <v>69.900000000000006</v>
      </c>
      <c r="H206" s="3">
        <v>381991</v>
      </c>
      <c r="I206" s="2">
        <v>25927290</v>
      </c>
      <c r="J206" s="83">
        <v>561920260</v>
      </c>
    </row>
    <row r="207" spans="1:10" x14ac:dyDescent="0.3">
      <c r="A207" s="66">
        <v>43718</v>
      </c>
      <c r="B207" s="2">
        <v>66</v>
      </c>
      <c r="C207" s="5">
        <v>-1.3499999999999901</v>
      </c>
      <c r="D207" s="4">
        <v>-2.0044543429843999E-2</v>
      </c>
      <c r="E207" s="2">
        <v>67.3</v>
      </c>
      <c r="F207" s="2">
        <v>64.849999999999994</v>
      </c>
      <c r="G207" s="2">
        <v>67.599999999999994</v>
      </c>
      <c r="H207" s="3">
        <v>623429</v>
      </c>
      <c r="I207" s="2">
        <v>41234920</v>
      </c>
      <c r="J207" s="83">
        <v>520685340</v>
      </c>
    </row>
    <row r="208" spans="1:10" x14ac:dyDescent="0.3">
      <c r="A208" s="66">
        <v>43719</v>
      </c>
      <c r="B208" s="2">
        <v>65.349999999999994</v>
      </c>
      <c r="C208" s="5">
        <v>-0.65000000000000602</v>
      </c>
      <c r="D208" s="4">
        <v>-9.8484848484849292E-3</v>
      </c>
      <c r="E208" s="2">
        <v>65.099999999999994</v>
      </c>
      <c r="F208" s="2">
        <v>65</v>
      </c>
      <c r="G208" s="2">
        <v>66</v>
      </c>
      <c r="H208" s="3">
        <v>644023</v>
      </c>
      <c r="I208" s="2">
        <v>42111200</v>
      </c>
      <c r="J208" s="83">
        <v>478574140</v>
      </c>
    </row>
    <row r="209" spans="1:10" x14ac:dyDescent="0.3">
      <c r="A209" s="66">
        <v>43720</v>
      </c>
      <c r="B209" s="2">
        <v>67.45</v>
      </c>
      <c r="C209" s="5">
        <v>2.1000000000000099</v>
      </c>
      <c r="D209" s="4">
        <v>3.2134659525631298E-2</v>
      </c>
      <c r="E209" s="2">
        <v>65.7</v>
      </c>
      <c r="F209" s="2">
        <v>65.400000000000006</v>
      </c>
      <c r="G209" s="2">
        <v>67.7</v>
      </c>
      <c r="H209" s="3">
        <v>656944</v>
      </c>
      <c r="I209" s="2">
        <v>43935370</v>
      </c>
      <c r="J209" s="83">
        <v>522509510</v>
      </c>
    </row>
    <row r="210" spans="1:10" x14ac:dyDescent="0.3">
      <c r="A210" s="66">
        <v>43721</v>
      </c>
      <c r="B210" s="2">
        <v>66.95</v>
      </c>
      <c r="C210" s="5">
        <v>-0.5</v>
      </c>
      <c r="D210" s="4">
        <v>-7.4128984432913301E-3</v>
      </c>
      <c r="E210" s="2">
        <v>67.400000000000006</v>
      </c>
      <c r="F210" s="2">
        <v>66.650000000000006</v>
      </c>
      <c r="G210" s="2">
        <v>68.05</v>
      </c>
      <c r="H210" s="3">
        <v>398576</v>
      </c>
      <c r="I210" s="2">
        <v>26733750</v>
      </c>
      <c r="J210" s="83">
        <v>495775760</v>
      </c>
    </row>
    <row r="211" spans="1:10" x14ac:dyDescent="0.3">
      <c r="A211" s="66">
        <v>43724</v>
      </c>
      <c r="B211" s="2">
        <v>66.45</v>
      </c>
      <c r="C211" s="5">
        <v>-0.5</v>
      </c>
      <c r="D211" s="4">
        <v>-7.4682598954443598E-3</v>
      </c>
      <c r="E211" s="2">
        <v>66.599999999999994</v>
      </c>
      <c r="F211" s="2">
        <v>65.099999999999994</v>
      </c>
      <c r="G211" s="2">
        <v>66.8</v>
      </c>
      <c r="H211" s="3">
        <v>250169</v>
      </c>
      <c r="I211" s="2">
        <v>16538630</v>
      </c>
      <c r="J211" s="83">
        <v>479237130</v>
      </c>
    </row>
    <row r="212" spans="1:10" x14ac:dyDescent="0.3">
      <c r="A212" s="66">
        <v>43725</v>
      </c>
      <c r="B212" s="2">
        <v>68.25</v>
      </c>
      <c r="C212" s="5">
        <v>1.8</v>
      </c>
      <c r="D212" s="4">
        <v>2.7088036117381399E-2</v>
      </c>
      <c r="E212" s="2">
        <v>66.650000000000006</v>
      </c>
      <c r="F212" s="2">
        <v>66.05</v>
      </c>
      <c r="G212" s="2">
        <v>68.25</v>
      </c>
      <c r="H212" s="3">
        <v>369579</v>
      </c>
      <c r="I212" s="2">
        <v>25082230</v>
      </c>
      <c r="J212" s="83">
        <v>504319360</v>
      </c>
    </row>
    <row r="213" spans="1:10" x14ac:dyDescent="0.3">
      <c r="A213" s="66">
        <v>43726</v>
      </c>
      <c r="B213" s="2">
        <v>68</v>
      </c>
      <c r="C213" s="5">
        <v>-0.25</v>
      </c>
      <c r="D213" s="4">
        <v>-3.66300366300366E-3</v>
      </c>
      <c r="E213" s="2">
        <v>68.5</v>
      </c>
      <c r="F213" s="2">
        <v>67.8</v>
      </c>
      <c r="G213" s="2">
        <v>69.2</v>
      </c>
      <c r="H213" s="3">
        <v>280272</v>
      </c>
      <c r="I213" s="2">
        <v>19112200</v>
      </c>
      <c r="J213" s="83">
        <v>485207160</v>
      </c>
    </row>
    <row r="214" spans="1:10" x14ac:dyDescent="0.3">
      <c r="A214" s="66">
        <v>43727</v>
      </c>
      <c r="B214" s="2">
        <v>69.150000000000006</v>
      </c>
      <c r="C214" s="5">
        <v>1.1500000000000099</v>
      </c>
      <c r="D214" s="4">
        <v>1.69117647058824E-2</v>
      </c>
      <c r="E214" s="2">
        <v>68.099999999999994</v>
      </c>
      <c r="F214" s="2">
        <v>67.95</v>
      </c>
      <c r="G214" s="2">
        <v>69.150000000000006</v>
      </c>
      <c r="H214" s="3">
        <v>311233</v>
      </c>
      <c r="I214" s="2">
        <v>21444930</v>
      </c>
      <c r="J214" s="83">
        <v>506652090</v>
      </c>
    </row>
    <row r="215" spans="1:10" x14ac:dyDescent="0.3">
      <c r="A215" s="66">
        <v>43728</v>
      </c>
      <c r="B215" s="2">
        <v>70.150000000000006</v>
      </c>
      <c r="C215" s="5">
        <v>1</v>
      </c>
      <c r="D215" s="4">
        <v>1.44613159797542E-2</v>
      </c>
      <c r="E215" s="2">
        <v>69</v>
      </c>
      <c r="F215" s="2">
        <v>68</v>
      </c>
      <c r="G215" s="2">
        <v>70.150000000000006</v>
      </c>
      <c r="H215" s="3">
        <v>490356</v>
      </c>
      <c r="I215" s="2">
        <v>34097420</v>
      </c>
      <c r="J215" s="83">
        <v>540749510</v>
      </c>
    </row>
    <row r="216" spans="1:10" x14ac:dyDescent="0.3">
      <c r="A216" s="66">
        <v>43731</v>
      </c>
      <c r="B216" s="2">
        <v>68.95</v>
      </c>
      <c r="C216" s="5">
        <v>-1.2</v>
      </c>
      <c r="D216" s="4">
        <v>-1.7106200997861799E-2</v>
      </c>
      <c r="E216" s="2">
        <v>69.7</v>
      </c>
      <c r="F216" s="2">
        <v>68.099999999999994</v>
      </c>
      <c r="G216" s="2">
        <v>69.95</v>
      </c>
      <c r="H216" s="3">
        <v>333633</v>
      </c>
      <c r="I216" s="2">
        <v>22979880</v>
      </c>
      <c r="J216" s="83">
        <v>517769630</v>
      </c>
    </row>
    <row r="217" spans="1:10" x14ac:dyDescent="0.3">
      <c r="A217" s="66">
        <v>43732</v>
      </c>
      <c r="B217" s="2">
        <v>69.75</v>
      </c>
      <c r="C217" s="5">
        <v>0.79999999999999705</v>
      </c>
      <c r="D217" s="4">
        <v>1.1602610587382101E-2</v>
      </c>
      <c r="E217" s="2">
        <v>68.849999999999994</v>
      </c>
      <c r="F217" s="2">
        <v>68.849999999999994</v>
      </c>
      <c r="G217" s="2">
        <v>70.55</v>
      </c>
      <c r="H217" s="3">
        <v>327557</v>
      </c>
      <c r="I217" s="2">
        <v>22900300</v>
      </c>
      <c r="J217" s="83">
        <v>540669930</v>
      </c>
    </row>
    <row r="218" spans="1:10" x14ac:dyDescent="0.3">
      <c r="A218" s="66">
        <v>43733</v>
      </c>
      <c r="B218" s="2">
        <v>68.849999999999994</v>
      </c>
      <c r="C218" s="5">
        <v>-0.90000000000000602</v>
      </c>
      <c r="D218" s="4">
        <v>-1.29032258064517E-2</v>
      </c>
      <c r="E218" s="2">
        <v>69.3</v>
      </c>
      <c r="F218" s="2">
        <v>67.5</v>
      </c>
      <c r="G218" s="2">
        <v>69.650000000000006</v>
      </c>
      <c r="H218" s="3">
        <v>590108</v>
      </c>
      <c r="I218" s="2">
        <v>40488270</v>
      </c>
      <c r="J218" s="83">
        <v>500181660</v>
      </c>
    </row>
    <row r="219" spans="1:10" x14ac:dyDescent="0.3">
      <c r="A219" s="66">
        <v>43734</v>
      </c>
      <c r="B219" s="2">
        <v>69.25</v>
      </c>
      <c r="C219" s="5">
        <v>0.40000000000000602</v>
      </c>
      <c r="D219" s="4">
        <v>5.8097312999274599E-3</v>
      </c>
      <c r="E219" s="2">
        <v>68.8</v>
      </c>
      <c r="F219" s="2">
        <v>67.349999999999994</v>
      </c>
      <c r="G219" s="2">
        <v>69.25</v>
      </c>
      <c r="H219" s="3">
        <v>352351</v>
      </c>
      <c r="I219" s="2">
        <v>24267420</v>
      </c>
      <c r="J219" s="83">
        <v>524449080</v>
      </c>
    </row>
    <row r="220" spans="1:10" x14ac:dyDescent="0.3">
      <c r="A220" s="66">
        <v>43735</v>
      </c>
      <c r="B220" s="2">
        <v>69.95</v>
      </c>
      <c r="C220" s="5">
        <v>0.70000000000000295</v>
      </c>
      <c r="D220" s="4">
        <v>1.01083032490975E-2</v>
      </c>
      <c r="E220" s="2">
        <v>69.3</v>
      </c>
      <c r="F220" s="2">
        <v>69.25</v>
      </c>
      <c r="G220" s="2">
        <v>70.349999999999994</v>
      </c>
      <c r="H220" s="3">
        <v>283551</v>
      </c>
      <c r="I220" s="2">
        <v>19807020</v>
      </c>
      <c r="J220" s="83">
        <v>544256100</v>
      </c>
    </row>
    <row r="221" spans="1:10" x14ac:dyDescent="0.3">
      <c r="A221" s="66">
        <v>43738</v>
      </c>
      <c r="B221" s="2">
        <v>71</v>
      </c>
      <c r="C221" s="5">
        <v>1.05</v>
      </c>
      <c r="D221" s="4">
        <v>1.5010721944245801E-2</v>
      </c>
      <c r="E221" s="2">
        <v>70.05</v>
      </c>
      <c r="F221" s="2">
        <v>69.45</v>
      </c>
      <c r="G221" s="2">
        <v>71</v>
      </c>
      <c r="H221" s="3">
        <v>394071</v>
      </c>
      <c r="I221" s="2">
        <v>27812940</v>
      </c>
      <c r="J221" s="83">
        <v>572069040</v>
      </c>
    </row>
    <row r="222" spans="1:10" x14ac:dyDescent="0.3">
      <c r="A222" s="66">
        <v>43739</v>
      </c>
      <c r="B222" s="2">
        <v>69.849999999999994</v>
      </c>
      <c r="C222" s="5">
        <v>-1.1500000000000099</v>
      </c>
      <c r="D222" s="4">
        <v>-1.6197183098591601E-2</v>
      </c>
      <c r="E222" s="2">
        <v>71</v>
      </c>
      <c r="F222" s="2">
        <v>69.650000000000006</v>
      </c>
      <c r="G222" s="2">
        <v>71.8</v>
      </c>
      <c r="H222" s="3">
        <v>312966</v>
      </c>
      <c r="I222" s="2">
        <v>21985230</v>
      </c>
      <c r="J222" s="83">
        <v>550083810</v>
      </c>
    </row>
    <row r="223" spans="1:10" x14ac:dyDescent="0.3">
      <c r="A223" s="66">
        <v>43740</v>
      </c>
      <c r="B223" s="2">
        <v>67.55</v>
      </c>
      <c r="C223" s="5">
        <v>-2.2999999999999998</v>
      </c>
      <c r="D223" s="4">
        <v>-3.2927702219040803E-2</v>
      </c>
      <c r="E223" s="2">
        <v>70.349999999999994</v>
      </c>
      <c r="F223" s="2">
        <v>67.55</v>
      </c>
      <c r="G223" s="2">
        <v>70.349999999999994</v>
      </c>
      <c r="H223" s="3">
        <v>349768</v>
      </c>
      <c r="I223" s="2">
        <v>23851040</v>
      </c>
      <c r="J223" s="83">
        <v>526232770</v>
      </c>
    </row>
    <row r="224" spans="1:10" x14ac:dyDescent="0.3">
      <c r="A224" s="66">
        <v>43742</v>
      </c>
      <c r="B224" s="2">
        <v>69.55</v>
      </c>
      <c r="C224" s="5">
        <v>2</v>
      </c>
      <c r="D224" s="4">
        <v>2.9607698001480401E-2</v>
      </c>
      <c r="E224" s="2">
        <v>69.45</v>
      </c>
      <c r="F224" s="2">
        <v>68.099999999999994</v>
      </c>
      <c r="G224" s="2">
        <v>69.650000000000006</v>
      </c>
      <c r="H224" s="3">
        <v>372218</v>
      </c>
      <c r="I224" s="2">
        <v>25754240</v>
      </c>
      <c r="J224" s="83">
        <v>551987010</v>
      </c>
    </row>
    <row r="225" spans="1:10" x14ac:dyDescent="0.3">
      <c r="A225" s="66">
        <v>43745</v>
      </c>
      <c r="B225" s="2">
        <v>70.349999999999994</v>
      </c>
      <c r="C225" s="5">
        <v>0.79999999999999705</v>
      </c>
      <c r="D225" s="4">
        <v>1.1502516175413299E-2</v>
      </c>
      <c r="E225" s="2">
        <v>69.599999999999994</v>
      </c>
      <c r="F225" s="2">
        <v>68.8</v>
      </c>
      <c r="G225" s="2">
        <v>70.349999999999994</v>
      </c>
      <c r="H225" s="3">
        <v>409048</v>
      </c>
      <c r="I225" s="2">
        <v>28571980</v>
      </c>
      <c r="J225" s="83">
        <v>580558990</v>
      </c>
    </row>
    <row r="226" spans="1:10" x14ac:dyDescent="0.3">
      <c r="A226" s="66">
        <v>43746</v>
      </c>
      <c r="B226" s="2">
        <v>70.3</v>
      </c>
      <c r="C226" s="5">
        <v>-4.9999999999997199E-2</v>
      </c>
      <c r="D226" s="4">
        <v>-7.1073205401559598E-4</v>
      </c>
      <c r="E226" s="2">
        <v>70.599999999999994</v>
      </c>
      <c r="F226" s="2">
        <v>70.150000000000006</v>
      </c>
      <c r="G226" s="2">
        <v>72.3</v>
      </c>
      <c r="H226" s="3">
        <v>374040</v>
      </c>
      <c r="I226" s="2">
        <v>26622650</v>
      </c>
      <c r="J226" s="83">
        <v>553936340</v>
      </c>
    </row>
    <row r="227" spans="1:10" x14ac:dyDescent="0.3">
      <c r="A227" s="66">
        <v>43747</v>
      </c>
      <c r="B227" s="2">
        <v>71.349999999999994</v>
      </c>
      <c r="C227" s="5">
        <v>1.05</v>
      </c>
      <c r="D227" s="4">
        <v>1.4935988620199099E-2</v>
      </c>
      <c r="E227" s="2">
        <v>70.75</v>
      </c>
      <c r="F227" s="2">
        <v>70.150000000000006</v>
      </c>
      <c r="G227" s="2">
        <v>71.5</v>
      </c>
      <c r="H227" s="3">
        <v>255485</v>
      </c>
      <c r="I227" s="2">
        <v>18151860</v>
      </c>
      <c r="J227" s="83">
        <v>572088200</v>
      </c>
    </row>
    <row r="228" spans="1:10" x14ac:dyDescent="0.3">
      <c r="A228" s="66">
        <v>43748</v>
      </c>
      <c r="B228" s="2">
        <v>70.599999999999994</v>
      </c>
      <c r="C228" s="5">
        <v>-0.75</v>
      </c>
      <c r="D228" s="4">
        <v>-1.05115627189909E-2</v>
      </c>
      <c r="E228" s="2">
        <v>71.400000000000006</v>
      </c>
      <c r="F228" s="2">
        <v>69.349999999999994</v>
      </c>
      <c r="G228" s="2">
        <v>71.650000000000006</v>
      </c>
      <c r="H228" s="3">
        <v>388652</v>
      </c>
      <c r="I228" s="2">
        <v>27421700</v>
      </c>
      <c r="J228" s="83">
        <v>544666500</v>
      </c>
    </row>
    <row r="229" spans="1:10" x14ac:dyDescent="0.3">
      <c r="A229" s="66">
        <v>43749</v>
      </c>
      <c r="B229" s="2">
        <v>71.3</v>
      </c>
      <c r="C229" s="5">
        <v>0.70000000000000295</v>
      </c>
      <c r="D229" s="4">
        <v>9.9150141643059905E-3</v>
      </c>
      <c r="E229" s="2">
        <v>71</v>
      </c>
      <c r="F229" s="2">
        <v>69.599999999999994</v>
      </c>
      <c r="G229" s="2">
        <v>71.3</v>
      </c>
      <c r="H229" s="3">
        <v>244981</v>
      </c>
      <c r="I229" s="2">
        <v>17342060</v>
      </c>
      <c r="J229" s="83">
        <v>562008560</v>
      </c>
    </row>
    <row r="230" spans="1:10" x14ac:dyDescent="0.3">
      <c r="A230" s="66">
        <v>43752</v>
      </c>
      <c r="B230" s="2">
        <v>71.25</v>
      </c>
      <c r="C230" s="5">
        <v>-4.9999999999997199E-2</v>
      </c>
      <c r="D230" s="4">
        <v>-7.0126227208972198E-4</v>
      </c>
      <c r="E230" s="2">
        <v>71.5</v>
      </c>
      <c r="F230" s="2">
        <v>70.5</v>
      </c>
      <c r="G230" s="2">
        <v>72.05</v>
      </c>
      <c r="H230" s="3">
        <v>323794</v>
      </c>
      <c r="I230" s="2">
        <v>23116350</v>
      </c>
      <c r="J230" s="83">
        <v>538892210</v>
      </c>
    </row>
    <row r="231" spans="1:10" x14ac:dyDescent="0.3">
      <c r="A231" s="66">
        <v>43753</v>
      </c>
      <c r="B231" s="2">
        <v>72.95</v>
      </c>
      <c r="C231" s="5">
        <v>1.7</v>
      </c>
      <c r="D231" s="4">
        <v>2.3859649122807101E-2</v>
      </c>
      <c r="E231" s="2">
        <v>71.5</v>
      </c>
      <c r="F231" s="2">
        <v>71.5</v>
      </c>
      <c r="G231" s="2">
        <v>73.900000000000006</v>
      </c>
      <c r="H231" s="3">
        <v>506216</v>
      </c>
      <c r="I231" s="2">
        <v>36877120</v>
      </c>
      <c r="J231" s="83">
        <v>575769330</v>
      </c>
    </row>
    <row r="232" spans="1:10" x14ac:dyDescent="0.3">
      <c r="A232" s="66">
        <v>43754</v>
      </c>
      <c r="B232" s="2">
        <v>72</v>
      </c>
      <c r="C232" s="5">
        <v>-0.95000000000000295</v>
      </c>
      <c r="D232" s="4">
        <v>-1.30226182316656E-2</v>
      </c>
      <c r="E232" s="2">
        <v>72.849999999999994</v>
      </c>
      <c r="F232" s="2">
        <v>71.75</v>
      </c>
      <c r="G232" s="2">
        <v>73.05</v>
      </c>
      <c r="H232" s="3">
        <v>248186</v>
      </c>
      <c r="I232" s="2">
        <v>17929860</v>
      </c>
      <c r="J232" s="83">
        <v>557839470</v>
      </c>
    </row>
    <row r="233" spans="1:10" x14ac:dyDescent="0.3">
      <c r="A233" s="66">
        <v>43755</v>
      </c>
      <c r="B233" s="2">
        <v>72.05</v>
      </c>
      <c r="C233" s="5">
        <v>4.9999999999997199E-2</v>
      </c>
      <c r="D233" s="4">
        <v>6.9444444444440501E-4</v>
      </c>
      <c r="E233" s="2">
        <v>72.400000000000006</v>
      </c>
      <c r="F233" s="2">
        <v>71.8</v>
      </c>
      <c r="G233" s="2">
        <v>73.400000000000006</v>
      </c>
      <c r="H233" s="3">
        <v>244752</v>
      </c>
      <c r="I233" s="2">
        <v>17714260</v>
      </c>
      <c r="J233" s="83">
        <v>575553730</v>
      </c>
    </row>
    <row r="234" spans="1:10" x14ac:dyDescent="0.3">
      <c r="A234" s="66">
        <v>43756</v>
      </c>
      <c r="B234" s="2">
        <v>70.75</v>
      </c>
      <c r="C234" s="5">
        <v>-1.3</v>
      </c>
      <c r="D234" s="4">
        <v>-1.8043025676613401E-2</v>
      </c>
      <c r="E234" s="2">
        <v>72</v>
      </c>
      <c r="F234" s="2">
        <v>70.400000000000006</v>
      </c>
      <c r="G234" s="2">
        <v>72.150000000000006</v>
      </c>
      <c r="H234" s="3">
        <v>234159</v>
      </c>
      <c r="I234" s="2">
        <v>16649680</v>
      </c>
      <c r="J234" s="83">
        <v>558904050</v>
      </c>
    </row>
    <row r="235" spans="1:10" x14ac:dyDescent="0.3">
      <c r="A235" s="66">
        <v>43759</v>
      </c>
      <c r="B235" s="2">
        <v>71</v>
      </c>
      <c r="C235" s="5">
        <v>0.25</v>
      </c>
      <c r="D235" s="4">
        <v>3.53356890459364E-3</v>
      </c>
      <c r="E235" s="2">
        <v>71</v>
      </c>
      <c r="F235" s="2">
        <v>69.45</v>
      </c>
      <c r="G235" s="2">
        <v>71.25</v>
      </c>
      <c r="H235" s="3">
        <v>403354</v>
      </c>
      <c r="I235" s="2">
        <v>28486160</v>
      </c>
      <c r="J235" s="83">
        <v>587390210</v>
      </c>
    </row>
    <row r="236" spans="1:10" x14ac:dyDescent="0.3">
      <c r="A236" s="66">
        <v>43760</v>
      </c>
      <c r="B236" s="2">
        <v>71.3</v>
      </c>
      <c r="C236" s="5">
        <v>0.29999999999999699</v>
      </c>
      <c r="D236" s="4">
        <v>4.2253521126760204E-3</v>
      </c>
      <c r="E236" s="2">
        <v>71.25</v>
      </c>
      <c r="F236" s="2">
        <v>70.900000000000006</v>
      </c>
      <c r="G236" s="2">
        <v>71.95</v>
      </c>
      <c r="H236" s="3">
        <v>216110</v>
      </c>
      <c r="I236" s="2">
        <v>15428660</v>
      </c>
      <c r="J236" s="83">
        <v>602818870</v>
      </c>
    </row>
    <row r="237" spans="1:10" x14ac:dyDescent="0.3">
      <c r="A237" s="66">
        <v>43761</v>
      </c>
      <c r="B237" s="2">
        <v>69.599999999999994</v>
      </c>
      <c r="C237" s="5">
        <v>-1.7</v>
      </c>
      <c r="D237" s="4">
        <v>-2.38429172510519E-2</v>
      </c>
      <c r="E237" s="2">
        <v>71.25</v>
      </c>
      <c r="F237" s="2">
        <v>68.849999999999994</v>
      </c>
      <c r="G237" s="2">
        <v>71.3</v>
      </c>
      <c r="H237" s="3">
        <v>559997</v>
      </c>
      <c r="I237" s="2">
        <v>38969760</v>
      </c>
      <c r="J237" s="83">
        <v>563849110</v>
      </c>
    </row>
    <row r="238" spans="1:10" x14ac:dyDescent="0.3">
      <c r="A238" s="66">
        <v>43762</v>
      </c>
      <c r="B238" s="2">
        <v>67.150000000000006</v>
      </c>
      <c r="C238" s="5">
        <v>-2.44999999999999</v>
      </c>
      <c r="D238" s="4">
        <v>-3.5201149425287202E-2</v>
      </c>
      <c r="E238" s="2">
        <v>66.8</v>
      </c>
      <c r="F238" s="2">
        <v>66</v>
      </c>
      <c r="G238" s="2">
        <v>68.849999999999994</v>
      </c>
      <c r="H238" s="3">
        <v>779617</v>
      </c>
      <c r="I238" s="2">
        <v>52396230</v>
      </c>
      <c r="J238" s="83">
        <v>511452880</v>
      </c>
    </row>
    <row r="239" spans="1:10" x14ac:dyDescent="0.3">
      <c r="A239" s="66">
        <v>43763</v>
      </c>
      <c r="B239" s="2">
        <v>65.95</v>
      </c>
      <c r="C239" s="5">
        <v>-1.2</v>
      </c>
      <c r="D239" s="4">
        <v>-1.7870439314966499E-2</v>
      </c>
      <c r="E239" s="2">
        <v>67.150000000000006</v>
      </c>
      <c r="F239" s="2">
        <v>65.349999999999994</v>
      </c>
      <c r="G239" s="2">
        <v>67.75</v>
      </c>
      <c r="H239" s="3">
        <v>684272</v>
      </c>
      <c r="I239" s="2">
        <v>45286210</v>
      </c>
      <c r="J239" s="83">
        <v>466166670</v>
      </c>
    </row>
    <row r="240" spans="1:10" x14ac:dyDescent="0.3">
      <c r="A240" s="66">
        <v>43766</v>
      </c>
      <c r="B240" s="2">
        <v>66.3</v>
      </c>
      <c r="C240" s="5">
        <v>0.34999999999999398</v>
      </c>
      <c r="D240" s="4">
        <v>5.3070507960575296E-3</v>
      </c>
      <c r="E240" s="2">
        <v>66.2</v>
      </c>
      <c r="F240" s="2">
        <v>65.599999999999994</v>
      </c>
      <c r="G240" s="2">
        <v>66.900000000000006</v>
      </c>
      <c r="H240" s="3">
        <v>373175</v>
      </c>
      <c r="I240" s="2">
        <v>24765240</v>
      </c>
      <c r="J240" s="83">
        <v>490931910</v>
      </c>
    </row>
    <row r="241" spans="1:10" x14ac:dyDescent="0.3">
      <c r="A241" s="66">
        <v>43767</v>
      </c>
      <c r="B241" s="2">
        <v>66.25</v>
      </c>
      <c r="C241" s="5">
        <v>-4.9999999999997199E-2</v>
      </c>
      <c r="D241" s="4">
        <v>-7.5414781297130002E-4</v>
      </c>
      <c r="E241" s="2">
        <v>66.2</v>
      </c>
      <c r="F241" s="2">
        <v>65.349999999999994</v>
      </c>
      <c r="G241" s="2">
        <v>66.7</v>
      </c>
      <c r="H241" s="3">
        <v>413904</v>
      </c>
      <c r="I241" s="2">
        <v>27352010</v>
      </c>
      <c r="J241" s="83">
        <v>463579900</v>
      </c>
    </row>
    <row r="242" spans="1:10" x14ac:dyDescent="0.3">
      <c r="A242" s="66">
        <v>43768</v>
      </c>
      <c r="B242" s="2">
        <v>67.75</v>
      </c>
      <c r="C242" s="5">
        <v>1.5</v>
      </c>
      <c r="D242" s="4">
        <v>2.2641509433962301E-2</v>
      </c>
      <c r="E242" s="2">
        <v>66.099999999999994</v>
      </c>
      <c r="F242" s="2">
        <v>65.900000000000006</v>
      </c>
      <c r="G242" s="2">
        <v>68.05</v>
      </c>
      <c r="H242" s="3">
        <v>510141</v>
      </c>
      <c r="I242" s="2">
        <v>34350000</v>
      </c>
      <c r="J242" s="83">
        <v>497929900</v>
      </c>
    </row>
    <row r="243" spans="1:10" x14ac:dyDescent="0.3">
      <c r="A243" s="66">
        <v>43769</v>
      </c>
      <c r="B243" s="2">
        <v>67.45</v>
      </c>
      <c r="C243" s="5">
        <v>-0.29999999999999699</v>
      </c>
      <c r="D243" s="4">
        <v>-4.4280442804427601E-3</v>
      </c>
      <c r="E243" s="2">
        <v>67.75</v>
      </c>
      <c r="F243" s="2">
        <v>66.75</v>
      </c>
      <c r="G243" s="2">
        <v>68.599999999999994</v>
      </c>
      <c r="H243" s="3">
        <v>399784</v>
      </c>
      <c r="I243" s="2">
        <v>27060010</v>
      </c>
      <c r="J243" s="83">
        <v>470869890</v>
      </c>
    </row>
    <row r="244" spans="1:10" x14ac:dyDescent="0.3">
      <c r="A244" s="66">
        <v>43770</v>
      </c>
      <c r="B244" s="2">
        <v>68</v>
      </c>
      <c r="C244" s="5">
        <v>0.54999999999999705</v>
      </c>
      <c r="D244" s="4">
        <v>8.1541882876204203E-3</v>
      </c>
      <c r="E244" s="2">
        <v>67.8</v>
      </c>
      <c r="F244" s="2">
        <v>66.75</v>
      </c>
      <c r="G244" s="2">
        <v>68</v>
      </c>
      <c r="H244" s="3">
        <v>277884</v>
      </c>
      <c r="I244" s="2">
        <v>18794130</v>
      </c>
      <c r="J244" s="83">
        <v>489664020</v>
      </c>
    </row>
    <row r="245" spans="1:10" x14ac:dyDescent="0.3">
      <c r="A245" s="66">
        <v>43773</v>
      </c>
      <c r="B245" s="2">
        <v>67.8</v>
      </c>
      <c r="C245" s="5">
        <v>-0.20000000000000301</v>
      </c>
      <c r="D245" s="4">
        <v>-2.9411764705882799E-3</v>
      </c>
      <c r="E245" s="2">
        <v>68.8</v>
      </c>
      <c r="F245" s="2">
        <v>67.5</v>
      </c>
      <c r="G245" s="2">
        <v>68.8</v>
      </c>
      <c r="H245" s="3">
        <v>325322</v>
      </c>
      <c r="I245" s="2">
        <v>22119640</v>
      </c>
      <c r="J245" s="83">
        <v>467544380</v>
      </c>
    </row>
    <row r="246" spans="1:10" x14ac:dyDescent="0.3">
      <c r="A246" s="66">
        <v>43774</v>
      </c>
      <c r="B246" s="2">
        <v>66.7</v>
      </c>
      <c r="C246" s="5">
        <v>-1.0999999999999901</v>
      </c>
      <c r="D246" s="4">
        <v>-1.6224188790560399E-2</v>
      </c>
      <c r="E246" s="2">
        <v>67.849999999999994</v>
      </c>
      <c r="F246" s="2">
        <v>66.349999999999994</v>
      </c>
      <c r="G246" s="2">
        <v>68.099999999999994</v>
      </c>
      <c r="H246" s="3">
        <v>425305</v>
      </c>
      <c r="I246" s="2">
        <v>28407920</v>
      </c>
      <c r="J246" s="83">
        <v>439136460</v>
      </c>
    </row>
    <row r="247" spans="1:10" x14ac:dyDescent="0.3">
      <c r="A247" s="66">
        <v>43775</v>
      </c>
      <c r="B247" s="2">
        <v>65.7</v>
      </c>
      <c r="C247" s="5">
        <v>-1</v>
      </c>
      <c r="D247" s="4">
        <v>-1.4992503748125901E-2</v>
      </c>
      <c r="E247" s="2">
        <v>66.5</v>
      </c>
      <c r="F247" s="2">
        <v>65.7</v>
      </c>
      <c r="G247" s="2">
        <v>66.7</v>
      </c>
      <c r="H247" s="3">
        <v>456622</v>
      </c>
      <c r="I247" s="2">
        <v>30111770</v>
      </c>
      <c r="J247" s="83">
        <v>409024690</v>
      </c>
    </row>
    <row r="248" spans="1:10" x14ac:dyDescent="0.3">
      <c r="A248" s="66">
        <v>43776</v>
      </c>
      <c r="B248" s="2">
        <v>67.599999999999994</v>
      </c>
      <c r="C248" s="5">
        <v>1.8999999999999899</v>
      </c>
      <c r="D248" s="4">
        <v>2.8919330289193201E-2</v>
      </c>
      <c r="E248" s="2">
        <v>66.5</v>
      </c>
      <c r="F248" s="2">
        <v>66.3</v>
      </c>
      <c r="G248" s="2">
        <v>67.75</v>
      </c>
      <c r="H248" s="3">
        <v>342400</v>
      </c>
      <c r="I248" s="2">
        <v>23038680</v>
      </c>
      <c r="J248" s="83">
        <v>432063370</v>
      </c>
    </row>
    <row r="249" spans="1:10" x14ac:dyDescent="0.3">
      <c r="A249" s="66">
        <v>43777</v>
      </c>
      <c r="B249" s="2">
        <v>66.7</v>
      </c>
      <c r="C249" s="5">
        <v>-0.89999999999999103</v>
      </c>
      <c r="D249" s="4">
        <v>-1.33136094674555E-2</v>
      </c>
      <c r="E249" s="2">
        <v>67.3</v>
      </c>
      <c r="F249" s="2">
        <v>66</v>
      </c>
      <c r="G249" s="2">
        <v>67.400000000000006</v>
      </c>
      <c r="H249" s="3">
        <v>397347</v>
      </c>
      <c r="I249" s="2">
        <v>26470320</v>
      </c>
      <c r="J249" s="83">
        <v>405593050</v>
      </c>
    </row>
    <row r="250" spans="1:10" x14ac:dyDescent="0.3">
      <c r="A250" s="66">
        <v>43780</v>
      </c>
      <c r="B250" s="2">
        <v>66.900000000000006</v>
      </c>
      <c r="C250" s="5">
        <v>0.20000000000000301</v>
      </c>
      <c r="D250" s="4">
        <v>2.9985007496252298E-3</v>
      </c>
      <c r="E250" s="2">
        <v>66.5</v>
      </c>
      <c r="F250" s="2">
        <v>66.150000000000006</v>
      </c>
      <c r="G250" s="2">
        <v>67.05</v>
      </c>
      <c r="H250" s="3">
        <v>238151</v>
      </c>
      <c r="I250" s="2">
        <v>15874070</v>
      </c>
      <c r="J250" s="83">
        <v>421467120</v>
      </c>
    </row>
    <row r="251" spans="1:10" x14ac:dyDescent="0.3">
      <c r="A251" s="66">
        <v>43781</v>
      </c>
      <c r="B251" s="2">
        <v>66.349999999999994</v>
      </c>
      <c r="C251" s="5">
        <v>-0.55000000000001104</v>
      </c>
      <c r="D251" s="4">
        <v>-8.22122571001512E-3</v>
      </c>
      <c r="E251" s="2">
        <v>67.099999999999994</v>
      </c>
      <c r="F251" s="2">
        <v>65.900000000000006</v>
      </c>
      <c r="G251" s="2">
        <v>67.099999999999994</v>
      </c>
      <c r="H251" s="3">
        <v>290258</v>
      </c>
      <c r="I251" s="2">
        <v>19260750</v>
      </c>
      <c r="J251" s="83">
        <v>402206370</v>
      </c>
    </row>
    <row r="252" spans="1:10" x14ac:dyDescent="0.3">
      <c r="A252" s="66">
        <v>43782</v>
      </c>
      <c r="B252" s="2">
        <v>67.45</v>
      </c>
      <c r="C252" s="5">
        <v>1.1000000000000101</v>
      </c>
      <c r="D252" s="4">
        <v>1.65787490580258E-2</v>
      </c>
      <c r="E252" s="2">
        <v>66</v>
      </c>
      <c r="F252" s="2">
        <v>65.7</v>
      </c>
      <c r="G252" s="2">
        <v>67.650000000000006</v>
      </c>
      <c r="H252" s="3">
        <v>276322</v>
      </c>
      <c r="I252" s="2">
        <v>18587160</v>
      </c>
      <c r="J252" s="83">
        <v>420793530</v>
      </c>
    </row>
    <row r="253" spans="1:10" x14ac:dyDescent="0.3">
      <c r="A253" s="66">
        <v>43783</v>
      </c>
      <c r="B253" s="2">
        <v>66.55</v>
      </c>
      <c r="C253" s="5">
        <v>-0.90000000000000602</v>
      </c>
      <c r="D253" s="4">
        <v>-1.3343217197924501E-2</v>
      </c>
      <c r="E253" s="2">
        <v>66.55</v>
      </c>
      <c r="F253" s="2">
        <v>65.5</v>
      </c>
      <c r="G253" s="2">
        <v>67.150000000000006</v>
      </c>
      <c r="H253" s="3">
        <v>323816</v>
      </c>
      <c r="I253" s="2">
        <v>21468120</v>
      </c>
      <c r="J253" s="83">
        <v>399325410</v>
      </c>
    </row>
    <row r="254" spans="1:10" x14ac:dyDescent="0.3">
      <c r="A254" s="66">
        <v>43784</v>
      </c>
      <c r="B254" s="2">
        <v>67.45</v>
      </c>
      <c r="C254" s="5">
        <v>0.90000000000000602</v>
      </c>
      <c r="D254" s="4">
        <v>1.35236664162285E-2</v>
      </c>
      <c r="E254" s="2">
        <v>66.849999999999994</v>
      </c>
      <c r="F254" s="2">
        <v>66.2</v>
      </c>
      <c r="G254" s="2">
        <v>67.650000000000006</v>
      </c>
      <c r="H254" s="3">
        <v>243237</v>
      </c>
      <c r="I254" s="2">
        <v>16340150</v>
      </c>
      <c r="J254" s="83">
        <v>415665560</v>
      </c>
    </row>
    <row r="255" spans="1:10" x14ac:dyDescent="0.3">
      <c r="A255" s="66">
        <v>43787</v>
      </c>
      <c r="B255" s="2">
        <v>67.45</v>
      </c>
      <c r="C255" s="5">
        <v>0</v>
      </c>
      <c r="D255" s="4">
        <v>0</v>
      </c>
      <c r="E255" s="2">
        <v>67.45</v>
      </c>
      <c r="F255" s="2">
        <v>66.8</v>
      </c>
      <c r="G255" s="2">
        <v>68.400000000000006</v>
      </c>
      <c r="H255" s="3">
        <v>302916</v>
      </c>
      <c r="I255" s="2">
        <v>20478360</v>
      </c>
      <c r="J255" s="83">
        <v>436143920</v>
      </c>
    </row>
    <row r="256" spans="1:10" x14ac:dyDescent="0.3">
      <c r="A256" s="66">
        <v>43788</v>
      </c>
      <c r="B256" s="2">
        <v>67.349999999999994</v>
      </c>
      <c r="C256" s="5">
        <v>-0.100000000000009</v>
      </c>
      <c r="D256" s="4">
        <v>-1.48257968865839E-3</v>
      </c>
      <c r="E256" s="2">
        <v>67.7</v>
      </c>
      <c r="F256" s="2">
        <v>66.95</v>
      </c>
      <c r="G256" s="2">
        <v>68.3</v>
      </c>
      <c r="H256" s="3">
        <v>253149</v>
      </c>
      <c r="I256" s="2">
        <v>17087990</v>
      </c>
      <c r="J256" s="83">
        <v>419055930</v>
      </c>
    </row>
    <row r="257" spans="1:10" x14ac:dyDescent="0.3">
      <c r="A257" s="66">
        <v>43789</v>
      </c>
      <c r="B257" s="2">
        <v>67.55</v>
      </c>
      <c r="C257" s="5">
        <v>0.20000000000000301</v>
      </c>
      <c r="D257" s="4">
        <v>2.9695619896065802E-3</v>
      </c>
      <c r="E257" s="2">
        <v>67.099999999999994</v>
      </c>
      <c r="F257" s="2">
        <v>66.75</v>
      </c>
      <c r="G257" s="2">
        <v>67.8</v>
      </c>
      <c r="H257" s="3">
        <v>354824</v>
      </c>
      <c r="I257" s="2">
        <v>23924020</v>
      </c>
      <c r="J257" s="83">
        <v>442979950</v>
      </c>
    </row>
    <row r="258" spans="1:10" x14ac:dyDescent="0.3">
      <c r="A258" s="66">
        <v>43790</v>
      </c>
      <c r="B258" s="2">
        <v>67.099999999999994</v>
      </c>
      <c r="C258" s="5">
        <v>-0.45000000000000301</v>
      </c>
      <c r="D258" s="4">
        <v>-6.6617320503331301E-3</v>
      </c>
      <c r="E258" s="2">
        <v>67.25</v>
      </c>
      <c r="F258" s="2">
        <v>66.349999999999994</v>
      </c>
      <c r="G258" s="2">
        <v>67.45</v>
      </c>
      <c r="H258" s="3">
        <v>232855</v>
      </c>
      <c r="I258" s="2">
        <v>15594340</v>
      </c>
      <c r="J258" s="83">
        <v>427385610</v>
      </c>
    </row>
    <row r="259" spans="1:10" x14ac:dyDescent="0.3">
      <c r="A259" s="66">
        <v>43791</v>
      </c>
      <c r="B259" s="2">
        <v>66.5</v>
      </c>
      <c r="C259" s="5">
        <v>-0.59999999999999398</v>
      </c>
      <c r="D259" s="4">
        <v>-8.9418777943367292E-3</v>
      </c>
      <c r="E259" s="2">
        <v>67.099999999999994</v>
      </c>
      <c r="F259" s="2">
        <v>66.400000000000006</v>
      </c>
      <c r="G259" s="2">
        <v>67.650000000000006</v>
      </c>
      <c r="H259" s="3">
        <v>377799</v>
      </c>
      <c r="I259" s="2">
        <v>25223000</v>
      </c>
      <c r="J259" s="83">
        <v>402162610</v>
      </c>
    </row>
    <row r="260" spans="1:10" x14ac:dyDescent="0.3">
      <c r="A260" s="66">
        <v>43794</v>
      </c>
      <c r="B260" s="2">
        <v>68.2</v>
      </c>
      <c r="C260" s="5">
        <v>1.7</v>
      </c>
      <c r="D260" s="4">
        <v>2.5563909774436101E-2</v>
      </c>
      <c r="E260" s="2">
        <v>67</v>
      </c>
      <c r="F260" s="2">
        <v>66.95</v>
      </c>
      <c r="G260" s="2">
        <v>68.349999999999994</v>
      </c>
      <c r="H260" s="3">
        <v>266690</v>
      </c>
      <c r="I260" s="2">
        <v>18119880</v>
      </c>
      <c r="J260" s="83">
        <v>420282490</v>
      </c>
    </row>
    <row r="261" spans="1:10" x14ac:dyDescent="0.3">
      <c r="A261" s="66">
        <v>43795</v>
      </c>
      <c r="B261" s="2">
        <v>69.7</v>
      </c>
      <c r="C261" s="5">
        <v>1.5</v>
      </c>
      <c r="D261" s="4">
        <v>2.1994134897360702E-2</v>
      </c>
      <c r="E261" s="2">
        <v>68.400000000000006</v>
      </c>
      <c r="F261" s="2">
        <v>68</v>
      </c>
      <c r="G261" s="2">
        <v>69.7</v>
      </c>
      <c r="H261" s="3">
        <v>642668</v>
      </c>
      <c r="I261" s="2">
        <v>44558240</v>
      </c>
      <c r="J261" s="83">
        <v>464840730</v>
      </c>
    </row>
    <row r="262" spans="1:10" x14ac:dyDescent="0.3">
      <c r="A262" s="66">
        <v>43796</v>
      </c>
      <c r="B262" s="2">
        <v>70.2</v>
      </c>
      <c r="C262" s="5">
        <v>0.5</v>
      </c>
      <c r="D262" s="4">
        <v>7.1736011477761801E-3</v>
      </c>
      <c r="E262" s="2">
        <v>69.75</v>
      </c>
      <c r="F262" s="2">
        <v>69.400000000000006</v>
      </c>
      <c r="G262" s="2">
        <v>70.55</v>
      </c>
      <c r="H262" s="3">
        <v>315538</v>
      </c>
      <c r="I262" s="2">
        <v>22130320</v>
      </c>
      <c r="J262" s="83">
        <v>486971050</v>
      </c>
    </row>
    <row r="263" spans="1:10" x14ac:dyDescent="0.3">
      <c r="A263" s="66">
        <v>43797</v>
      </c>
      <c r="B263" s="2">
        <v>69.45</v>
      </c>
      <c r="C263" s="5">
        <v>-0.75</v>
      </c>
      <c r="D263" s="4">
        <v>-1.06837606837607E-2</v>
      </c>
      <c r="E263" s="2">
        <v>70.3</v>
      </c>
      <c r="F263" s="2">
        <v>69.05</v>
      </c>
      <c r="G263" s="2">
        <v>70.3</v>
      </c>
      <c r="H263" s="3">
        <v>152700</v>
      </c>
      <c r="I263" s="2">
        <v>10601390</v>
      </c>
      <c r="J263" s="83">
        <v>476369660</v>
      </c>
    </row>
    <row r="264" spans="1:10" x14ac:dyDescent="0.3">
      <c r="A264" s="66">
        <v>43798</v>
      </c>
      <c r="B264" s="2">
        <v>68.2</v>
      </c>
      <c r="C264" s="5">
        <v>-1.25</v>
      </c>
      <c r="D264" s="4">
        <v>-1.7998560115190802E-2</v>
      </c>
      <c r="E264" s="2">
        <v>69.05</v>
      </c>
      <c r="F264" s="2">
        <v>68.099999999999994</v>
      </c>
      <c r="G264" s="2">
        <v>69.400000000000006</v>
      </c>
      <c r="H264" s="3">
        <v>268986</v>
      </c>
      <c r="I264" s="2">
        <v>18432360</v>
      </c>
      <c r="J264" s="83">
        <v>457937300</v>
      </c>
    </row>
    <row r="265" spans="1:10" x14ac:dyDescent="0.3">
      <c r="A265" s="66">
        <v>43801</v>
      </c>
      <c r="B265" s="2">
        <v>67.05</v>
      </c>
      <c r="C265" s="5">
        <v>-1.1500000000000099</v>
      </c>
      <c r="D265" s="4">
        <v>-1.6862170087976601E-2</v>
      </c>
      <c r="E265" s="2">
        <v>68.8</v>
      </c>
      <c r="F265" s="2">
        <v>66.75</v>
      </c>
      <c r="G265" s="2">
        <v>69.400000000000006</v>
      </c>
      <c r="H265" s="3">
        <v>454695</v>
      </c>
      <c r="I265" s="2">
        <v>30808630</v>
      </c>
      <c r="J265" s="83">
        <v>427128670</v>
      </c>
    </row>
    <row r="266" spans="1:10" x14ac:dyDescent="0.3">
      <c r="A266" s="66">
        <v>43802</v>
      </c>
      <c r="B266" s="2">
        <v>67.25</v>
      </c>
      <c r="C266" s="5">
        <v>0.20000000000000301</v>
      </c>
      <c r="D266" s="4">
        <v>2.9828486204325601E-3</v>
      </c>
      <c r="E266" s="2">
        <v>67.099999999999994</v>
      </c>
      <c r="F266" s="2">
        <v>66.849999999999994</v>
      </c>
      <c r="G266" s="2">
        <v>68.05</v>
      </c>
      <c r="H266" s="3">
        <v>352580</v>
      </c>
      <c r="I266" s="2">
        <v>23757200</v>
      </c>
      <c r="J266" s="83">
        <v>450885870</v>
      </c>
    </row>
    <row r="267" spans="1:10" x14ac:dyDescent="0.3">
      <c r="A267" s="66">
        <v>43803</v>
      </c>
      <c r="B267" s="2">
        <v>68.400000000000006</v>
      </c>
      <c r="C267" s="5">
        <v>1.1500000000000099</v>
      </c>
      <c r="D267" s="4">
        <v>1.7100371747212E-2</v>
      </c>
      <c r="E267" s="2">
        <v>67</v>
      </c>
      <c r="F267" s="2">
        <v>67</v>
      </c>
      <c r="G267" s="2">
        <v>68.900000000000006</v>
      </c>
      <c r="H267" s="3">
        <v>237063</v>
      </c>
      <c r="I267" s="2">
        <v>16196800</v>
      </c>
      <c r="J267" s="83">
        <v>467082670</v>
      </c>
    </row>
    <row r="268" spans="1:10" x14ac:dyDescent="0.3">
      <c r="A268" s="66">
        <v>43804</v>
      </c>
      <c r="B268" s="2">
        <v>67.650000000000006</v>
      </c>
      <c r="C268" s="5">
        <v>-0.75</v>
      </c>
      <c r="D268" s="4">
        <v>-1.0964912280701801E-2</v>
      </c>
      <c r="E268" s="2">
        <v>67.95</v>
      </c>
      <c r="F268" s="2">
        <v>67.099999999999994</v>
      </c>
      <c r="G268" s="2">
        <v>68.3</v>
      </c>
      <c r="H268" s="3">
        <v>550777</v>
      </c>
      <c r="I268" s="2">
        <v>37287830</v>
      </c>
      <c r="J268" s="83">
        <v>429794840</v>
      </c>
    </row>
    <row r="269" spans="1:10" x14ac:dyDescent="0.3">
      <c r="A269" s="66">
        <v>43805</v>
      </c>
      <c r="B269" s="2">
        <v>68</v>
      </c>
      <c r="C269" s="5">
        <v>0.34999999999999398</v>
      </c>
      <c r="D269" s="4">
        <v>5.1736881005172803E-3</v>
      </c>
      <c r="E269" s="2">
        <v>68</v>
      </c>
      <c r="F269" s="2">
        <v>67.55</v>
      </c>
      <c r="G269" s="2">
        <v>69.099999999999994</v>
      </c>
      <c r="H269" s="3">
        <v>259209</v>
      </c>
      <c r="I269" s="2">
        <v>17668550</v>
      </c>
      <c r="J269" s="83">
        <v>447463390</v>
      </c>
    </row>
    <row r="270" spans="1:10" x14ac:dyDescent="0.3">
      <c r="A270" s="66">
        <v>43808</v>
      </c>
      <c r="B270" s="2">
        <v>66.55</v>
      </c>
      <c r="C270" s="5">
        <v>-1.45</v>
      </c>
      <c r="D270" s="4">
        <v>-2.13235294117647E-2</v>
      </c>
      <c r="E270" s="2">
        <v>68.05</v>
      </c>
      <c r="F270" s="2">
        <v>66.5</v>
      </c>
      <c r="G270" s="2">
        <v>68.349999999999994</v>
      </c>
      <c r="H270" s="3">
        <v>315153</v>
      </c>
      <c r="I270" s="2">
        <v>21069440.5</v>
      </c>
      <c r="J270" s="83">
        <v>426393949.5</v>
      </c>
    </row>
    <row r="271" spans="1:10" x14ac:dyDescent="0.3">
      <c r="A271" s="66">
        <v>43809</v>
      </c>
      <c r="B271" s="2">
        <v>66.849999999999994</v>
      </c>
      <c r="C271" s="5">
        <v>0.29999999999999699</v>
      </c>
      <c r="D271" s="4">
        <v>4.5078888054094204E-3</v>
      </c>
      <c r="E271" s="2">
        <v>66.5</v>
      </c>
      <c r="F271" s="2">
        <v>65.400000000000006</v>
      </c>
      <c r="G271" s="2">
        <v>67.05</v>
      </c>
      <c r="H271" s="3">
        <v>452642</v>
      </c>
      <c r="I271" s="2">
        <v>30075808.350000001</v>
      </c>
      <c r="J271" s="83">
        <v>456469757.85000002</v>
      </c>
    </row>
    <row r="272" spans="1:10" x14ac:dyDescent="0.3">
      <c r="A272" s="66">
        <v>43810</v>
      </c>
      <c r="B272" s="2">
        <v>67.25</v>
      </c>
      <c r="C272" s="5">
        <v>0.40000000000000602</v>
      </c>
      <c r="D272" s="4">
        <v>5.9835452505610396E-3</v>
      </c>
      <c r="E272" s="2">
        <v>67.05</v>
      </c>
      <c r="F272" s="2">
        <v>66.8</v>
      </c>
      <c r="G272" s="2">
        <v>68.099999999999994</v>
      </c>
      <c r="H272" s="3">
        <v>461134</v>
      </c>
      <c r="I272" s="2">
        <v>31040717.199999999</v>
      </c>
      <c r="J272" s="83">
        <v>487510475.05000001</v>
      </c>
    </row>
    <row r="273" spans="1:10" x14ac:dyDescent="0.3">
      <c r="A273" s="66">
        <v>43811</v>
      </c>
      <c r="B273" s="2">
        <v>66.900000000000006</v>
      </c>
      <c r="C273" s="5">
        <v>-0.34999999999999398</v>
      </c>
      <c r="D273" s="4">
        <v>-5.2044609665426698E-3</v>
      </c>
      <c r="E273" s="2">
        <v>67.7</v>
      </c>
      <c r="F273" s="2">
        <v>66.900000000000006</v>
      </c>
      <c r="G273" s="2">
        <v>68.45</v>
      </c>
      <c r="H273" s="3">
        <v>457562</v>
      </c>
      <c r="I273" s="2">
        <v>30881399.300000001</v>
      </c>
      <c r="J273" s="83">
        <v>456629075.75</v>
      </c>
    </row>
    <row r="274" spans="1:10" x14ac:dyDescent="0.3">
      <c r="A274" s="66">
        <v>43812</v>
      </c>
      <c r="B274" s="2">
        <v>66.099999999999994</v>
      </c>
      <c r="C274" s="5">
        <v>-0.80000000000001104</v>
      </c>
      <c r="D274" s="4">
        <v>-1.19581464872946E-2</v>
      </c>
      <c r="E274" s="2">
        <v>67.7</v>
      </c>
      <c r="F274" s="2">
        <v>65.45</v>
      </c>
      <c r="G274" s="2">
        <v>67.7</v>
      </c>
      <c r="H274" s="3">
        <v>582453</v>
      </c>
      <c r="I274" s="2">
        <v>38558954.25</v>
      </c>
      <c r="J274" s="83">
        <v>418070121.5</v>
      </c>
    </row>
    <row r="275" spans="1:10" x14ac:dyDescent="0.3">
      <c r="A275" s="66">
        <v>43815</v>
      </c>
      <c r="B275" s="2">
        <v>66.5</v>
      </c>
      <c r="C275" s="5">
        <v>0.40000000000000602</v>
      </c>
      <c r="D275" s="4">
        <v>6.05143721633897E-3</v>
      </c>
      <c r="E275" s="2">
        <v>66.349999999999994</v>
      </c>
      <c r="F275" s="2">
        <v>66.25</v>
      </c>
      <c r="G275" s="2">
        <v>67.2</v>
      </c>
      <c r="H275" s="3">
        <v>359649</v>
      </c>
      <c r="I275" s="2">
        <v>23948594.649999999</v>
      </c>
      <c r="J275" s="83">
        <v>442018716.14999998</v>
      </c>
    </row>
    <row r="276" spans="1:10" x14ac:dyDescent="0.3">
      <c r="A276" s="66">
        <v>43816</v>
      </c>
      <c r="B276" s="2">
        <v>67.55</v>
      </c>
      <c r="C276" s="5">
        <v>1.05</v>
      </c>
      <c r="D276" s="4">
        <v>1.5789473684210499E-2</v>
      </c>
      <c r="E276" s="2">
        <v>66.3</v>
      </c>
      <c r="F276" s="2">
        <v>65.7</v>
      </c>
      <c r="G276" s="2">
        <v>67.650000000000006</v>
      </c>
      <c r="H276" s="3">
        <v>378326</v>
      </c>
      <c r="I276" s="2">
        <v>25367434.800000001</v>
      </c>
      <c r="J276" s="83">
        <v>467386150.94999999</v>
      </c>
    </row>
    <row r="277" spans="1:10" x14ac:dyDescent="0.3">
      <c r="A277" s="66">
        <v>43817</v>
      </c>
      <c r="B277" s="2">
        <v>67.05</v>
      </c>
      <c r="C277" s="5">
        <v>-0.5</v>
      </c>
      <c r="D277" s="4">
        <v>-7.4019245003701002E-3</v>
      </c>
      <c r="E277" s="2">
        <v>67.25</v>
      </c>
      <c r="F277" s="2">
        <v>66.599999999999994</v>
      </c>
      <c r="G277" s="2">
        <v>67.7</v>
      </c>
      <c r="H277" s="3">
        <v>344052</v>
      </c>
      <c r="I277" s="2">
        <v>23087592.949999999</v>
      </c>
      <c r="J277" s="83">
        <v>444298558</v>
      </c>
    </row>
    <row r="278" spans="1:10" x14ac:dyDescent="0.3">
      <c r="A278" s="66">
        <v>43818</v>
      </c>
      <c r="B278" s="2">
        <v>66.849999999999994</v>
      </c>
      <c r="C278" s="5">
        <v>-0.20000000000000301</v>
      </c>
      <c r="D278" s="4">
        <v>-2.9828486204325601E-3</v>
      </c>
      <c r="E278" s="2">
        <v>67</v>
      </c>
      <c r="F278" s="2">
        <v>66.55</v>
      </c>
      <c r="G278" s="2">
        <v>67.400000000000006</v>
      </c>
      <c r="H278" s="3">
        <v>257810</v>
      </c>
      <c r="I278" s="2">
        <v>17243430.25</v>
      </c>
      <c r="J278" s="83">
        <v>427055127.75</v>
      </c>
    </row>
    <row r="279" spans="1:10" x14ac:dyDescent="0.3">
      <c r="A279" s="66">
        <v>43819</v>
      </c>
      <c r="B279" s="2">
        <v>69</v>
      </c>
      <c r="C279" s="5">
        <v>2.1500000000000101</v>
      </c>
      <c r="D279" s="4">
        <v>3.2161555721765198E-2</v>
      </c>
      <c r="E279" s="2">
        <v>66.75</v>
      </c>
      <c r="F279" s="2">
        <v>66.75</v>
      </c>
      <c r="G279" s="2">
        <v>69</v>
      </c>
      <c r="H279" s="3">
        <v>555402</v>
      </c>
      <c r="I279" s="2">
        <v>38033128.600000001</v>
      </c>
      <c r="J279" s="83">
        <v>465088256.35000002</v>
      </c>
    </row>
    <row r="280" spans="1:10" x14ac:dyDescent="0.3">
      <c r="A280" s="66">
        <v>43822</v>
      </c>
      <c r="B280" s="2">
        <v>68.599999999999994</v>
      </c>
      <c r="C280" s="5">
        <v>-0.40000000000000602</v>
      </c>
      <c r="D280" s="4">
        <v>-5.7971014492754396E-3</v>
      </c>
      <c r="E280" s="2">
        <v>68.95</v>
      </c>
      <c r="F280" s="2">
        <v>68.25</v>
      </c>
      <c r="G280" s="2">
        <v>69.05</v>
      </c>
      <c r="H280" s="3">
        <v>172703</v>
      </c>
      <c r="I280" s="2">
        <v>11850770.949999999</v>
      </c>
      <c r="J280" s="83">
        <v>453237485.39999998</v>
      </c>
    </row>
    <row r="281" spans="1:10" x14ac:dyDescent="0.3">
      <c r="A281" s="66">
        <v>43826</v>
      </c>
      <c r="B281" s="2">
        <v>69.150000000000006</v>
      </c>
      <c r="C281" s="5">
        <v>0.55000000000001104</v>
      </c>
      <c r="D281" s="4">
        <v>8.0174927113704306E-3</v>
      </c>
      <c r="E281" s="2">
        <v>68.849999999999994</v>
      </c>
      <c r="F281" s="2">
        <v>68.3</v>
      </c>
      <c r="G281" s="2">
        <v>69.349999999999994</v>
      </c>
      <c r="H281" s="3">
        <v>192509</v>
      </c>
      <c r="I281" s="2">
        <v>13257677.65</v>
      </c>
      <c r="J281" s="83">
        <v>466495163.05000001</v>
      </c>
    </row>
    <row r="282" spans="1:10" x14ac:dyDescent="0.3">
      <c r="A282" s="66">
        <v>43829</v>
      </c>
      <c r="B282" s="2">
        <v>68.349999999999994</v>
      </c>
      <c r="C282" s="5">
        <v>-0.80000000000001104</v>
      </c>
      <c r="D282" s="4">
        <v>-1.1569052783803499E-2</v>
      </c>
      <c r="E282" s="2">
        <v>69.099999999999994</v>
      </c>
      <c r="F282" s="2">
        <v>68.099999999999994</v>
      </c>
      <c r="G282" s="2">
        <v>69.400000000000006</v>
      </c>
      <c r="H282" s="3">
        <v>120220</v>
      </c>
      <c r="I282" s="2">
        <v>8241687.0999999996</v>
      </c>
      <c r="J282" s="83">
        <v>458253475.94999999</v>
      </c>
    </row>
    <row r="283" spans="1:10" x14ac:dyDescent="0.3">
      <c r="A283" s="66">
        <v>43832</v>
      </c>
      <c r="B283" s="2">
        <v>67.2</v>
      </c>
      <c r="C283" s="5">
        <v>-1.1499999999999899</v>
      </c>
      <c r="D283" s="4">
        <v>-1.68251645940013E-2</v>
      </c>
      <c r="E283" s="2">
        <v>68.05</v>
      </c>
      <c r="F283" s="2">
        <v>66.8</v>
      </c>
      <c r="G283" s="2">
        <v>68.8</v>
      </c>
      <c r="H283" s="3">
        <v>666781</v>
      </c>
      <c r="I283" s="2">
        <v>44931291.549999997</v>
      </c>
      <c r="J283" s="83">
        <v>413322184.39999998</v>
      </c>
    </row>
    <row r="284" spans="1:10" x14ac:dyDescent="0.3">
      <c r="A284" s="66">
        <v>43833</v>
      </c>
      <c r="B284" s="2">
        <v>68.2</v>
      </c>
      <c r="C284" s="5">
        <v>1</v>
      </c>
      <c r="D284" s="4">
        <v>1.4880952380952399E-2</v>
      </c>
      <c r="E284" s="2">
        <v>67.099999999999994</v>
      </c>
      <c r="F284" s="2">
        <v>67.05</v>
      </c>
      <c r="G284" s="2">
        <v>68.349999999999994</v>
      </c>
      <c r="H284" s="3">
        <v>385579</v>
      </c>
      <c r="I284" s="2">
        <v>26199514.449999999</v>
      </c>
      <c r="J284" s="83">
        <v>439521698.85000002</v>
      </c>
    </row>
    <row r="285" spans="1:10" x14ac:dyDescent="0.3">
      <c r="A285" s="66">
        <v>43836</v>
      </c>
      <c r="B285" s="2">
        <v>70.099999999999994</v>
      </c>
      <c r="C285" s="5">
        <v>1.8999999999999899</v>
      </c>
      <c r="D285" s="4">
        <v>2.7859237536656801E-2</v>
      </c>
      <c r="E285" s="2">
        <v>67.8</v>
      </c>
      <c r="F285" s="2">
        <v>67.349999999999994</v>
      </c>
      <c r="G285" s="2">
        <v>70.099999999999994</v>
      </c>
      <c r="H285" s="3">
        <v>433827</v>
      </c>
      <c r="I285" s="2">
        <v>30015172.649999999</v>
      </c>
      <c r="J285" s="83">
        <v>469536871.5</v>
      </c>
    </row>
    <row r="286" spans="1:10" x14ac:dyDescent="0.3">
      <c r="A286" s="66">
        <v>43837</v>
      </c>
      <c r="B286" s="2">
        <v>71.5</v>
      </c>
      <c r="C286" s="5">
        <v>1.4000000000000099</v>
      </c>
      <c r="D286" s="4">
        <v>1.9971469329529298E-2</v>
      </c>
      <c r="E286" s="2">
        <v>70.25</v>
      </c>
      <c r="F286" s="2">
        <v>70.2</v>
      </c>
      <c r="G286" s="2">
        <v>72.150000000000006</v>
      </c>
      <c r="H286" s="3">
        <v>494688</v>
      </c>
      <c r="I286" s="2">
        <v>35415576.399999999</v>
      </c>
      <c r="J286" s="83">
        <v>504952447.89999998</v>
      </c>
    </row>
    <row r="287" spans="1:10" x14ac:dyDescent="0.3">
      <c r="A287" s="66">
        <v>43838</v>
      </c>
      <c r="B287" s="2">
        <v>72.2</v>
      </c>
      <c r="C287" s="5">
        <v>0.70000000000000295</v>
      </c>
      <c r="D287" s="4">
        <v>9.7902097902098292E-3</v>
      </c>
      <c r="E287" s="2">
        <v>71.099999999999994</v>
      </c>
      <c r="F287" s="2">
        <v>70.75</v>
      </c>
      <c r="G287" s="2">
        <v>72.55</v>
      </c>
      <c r="H287" s="3">
        <v>386588</v>
      </c>
      <c r="I287" s="2">
        <v>27822563.199999999</v>
      </c>
      <c r="J287" s="83">
        <v>532775011.10000002</v>
      </c>
    </row>
    <row r="288" spans="1:10" x14ac:dyDescent="0.3">
      <c r="A288" s="66">
        <v>43839</v>
      </c>
      <c r="B288" s="2">
        <v>72.8</v>
      </c>
      <c r="C288" s="5">
        <v>0.59999999999999398</v>
      </c>
      <c r="D288" s="4">
        <v>8.3102493074791502E-3</v>
      </c>
      <c r="E288" s="2">
        <v>72.5</v>
      </c>
      <c r="F288" s="2">
        <v>72.099999999999994</v>
      </c>
      <c r="G288" s="2">
        <v>73.3</v>
      </c>
      <c r="H288" s="3">
        <v>426887</v>
      </c>
      <c r="I288" s="2">
        <v>31117094.75</v>
      </c>
      <c r="J288" s="83">
        <v>563892105.85000002</v>
      </c>
    </row>
    <row r="289" spans="1:10" x14ac:dyDescent="0.3">
      <c r="A289" s="66">
        <v>43840</v>
      </c>
      <c r="B289" s="2">
        <v>72.349999999999994</v>
      </c>
      <c r="C289" s="5">
        <v>-0.45000000000000301</v>
      </c>
      <c r="D289" s="4">
        <v>-6.1813186813187201E-3</v>
      </c>
      <c r="E289" s="2">
        <v>73</v>
      </c>
      <c r="F289" s="2">
        <v>71.849999999999994</v>
      </c>
      <c r="G289" s="2">
        <v>73.3</v>
      </c>
      <c r="H289" s="3">
        <v>284133</v>
      </c>
      <c r="I289" s="2">
        <v>20577319.949999999</v>
      </c>
      <c r="J289" s="83">
        <v>543314785.89999998</v>
      </c>
    </row>
    <row r="290" spans="1:10" x14ac:dyDescent="0.3">
      <c r="A290" s="66">
        <v>43843</v>
      </c>
      <c r="B290" s="2">
        <v>73.400000000000006</v>
      </c>
      <c r="C290" s="5">
        <v>1.05000000000001</v>
      </c>
      <c r="D290" s="4">
        <v>1.4512785072564101E-2</v>
      </c>
      <c r="E290" s="2">
        <v>72.95</v>
      </c>
      <c r="F290" s="2">
        <v>72.650000000000006</v>
      </c>
      <c r="G290" s="2">
        <v>74.45</v>
      </c>
      <c r="H290" s="3">
        <v>410012</v>
      </c>
      <c r="I290" s="2">
        <v>30199112.300000001</v>
      </c>
      <c r="J290" s="83">
        <v>573513898.20000005</v>
      </c>
    </row>
    <row r="291" spans="1:10" x14ac:dyDescent="0.3">
      <c r="A291" s="66">
        <v>43844</v>
      </c>
      <c r="B291" s="2">
        <v>75.400000000000006</v>
      </c>
      <c r="C291" s="5">
        <v>2</v>
      </c>
      <c r="D291" s="4">
        <v>2.72479564032698E-2</v>
      </c>
      <c r="E291" s="2">
        <v>73.75</v>
      </c>
      <c r="F291" s="2">
        <v>73.400000000000006</v>
      </c>
      <c r="G291" s="2">
        <v>75.599999999999994</v>
      </c>
      <c r="H291" s="3">
        <v>507784</v>
      </c>
      <c r="I291" s="2">
        <v>38085159.200000003</v>
      </c>
      <c r="J291" s="83">
        <v>611599057.39999998</v>
      </c>
    </row>
    <row r="292" spans="1:10" x14ac:dyDescent="0.3">
      <c r="A292" s="66">
        <v>43845</v>
      </c>
      <c r="B292" s="2">
        <v>76</v>
      </c>
      <c r="C292" s="5">
        <v>0.59999999999999398</v>
      </c>
      <c r="D292" s="4">
        <v>7.9575596816975399E-3</v>
      </c>
      <c r="E292" s="2">
        <v>75.7</v>
      </c>
      <c r="F292" s="2">
        <v>75.599999999999994</v>
      </c>
      <c r="G292" s="2">
        <v>76.650000000000006</v>
      </c>
      <c r="H292" s="3">
        <v>463742</v>
      </c>
      <c r="I292" s="2">
        <v>35333081.899999999</v>
      </c>
      <c r="J292" s="83">
        <v>646932139.29999995</v>
      </c>
    </row>
    <row r="293" spans="1:10" x14ac:dyDescent="0.3">
      <c r="A293" s="66">
        <v>43846</v>
      </c>
      <c r="B293" s="2">
        <v>76.3</v>
      </c>
      <c r="C293" s="5">
        <v>0.29999999999999699</v>
      </c>
      <c r="D293" s="4">
        <v>3.9473684210525901E-3</v>
      </c>
      <c r="E293" s="2">
        <v>76.8</v>
      </c>
      <c r="F293" s="2">
        <v>76.150000000000006</v>
      </c>
      <c r="G293" s="2">
        <v>77.25</v>
      </c>
      <c r="H293" s="3">
        <v>410674</v>
      </c>
      <c r="I293" s="2">
        <v>31505518.600000001</v>
      </c>
      <c r="J293" s="83">
        <v>678437657.89999998</v>
      </c>
    </row>
    <row r="294" spans="1:10" x14ac:dyDescent="0.3">
      <c r="A294" s="66">
        <v>43847</v>
      </c>
      <c r="B294" s="2">
        <v>76.099999999999994</v>
      </c>
      <c r="C294" s="5">
        <v>-0.20000000000000301</v>
      </c>
      <c r="D294" s="4">
        <v>-2.6212319790301802E-3</v>
      </c>
      <c r="E294" s="2">
        <v>76.8</v>
      </c>
      <c r="F294" s="2">
        <v>76.099999999999994</v>
      </c>
      <c r="G294" s="2">
        <v>77.099999999999994</v>
      </c>
      <c r="H294" s="3">
        <v>353754</v>
      </c>
      <c r="I294" s="2">
        <v>26999569.399999999</v>
      </c>
      <c r="J294" s="83">
        <v>651438088.5</v>
      </c>
    </row>
    <row r="295" spans="1:10" x14ac:dyDescent="0.3">
      <c r="A295" s="66">
        <v>43850</v>
      </c>
      <c r="B295" s="2">
        <v>76.400000000000006</v>
      </c>
      <c r="C295" s="5">
        <v>0.30000000000001098</v>
      </c>
      <c r="D295" s="4">
        <v>3.9421813403418098E-3</v>
      </c>
      <c r="E295" s="2">
        <v>76.45</v>
      </c>
      <c r="F295" s="2">
        <v>76</v>
      </c>
      <c r="G295" s="2">
        <v>77.2</v>
      </c>
      <c r="H295" s="3">
        <v>258275</v>
      </c>
      <c r="I295" s="2">
        <v>19752439.800000001</v>
      </c>
      <c r="J295" s="83">
        <v>671190528.29999995</v>
      </c>
    </row>
    <row r="296" spans="1:10" x14ac:dyDescent="0.3">
      <c r="A296" s="66">
        <v>43851</v>
      </c>
      <c r="B296" s="2">
        <v>77.099999999999994</v>
      </c>
      <c r="C296" s="5">
        <v>0.69999999999998896</v>
      </c>
      <c r="D296" s="4">
        <v>9.1623036649213195E-3</v>
      </c>
      <c r="E296" s="2">
        <v>76</v>
      </c>
      <c r="F296" s="2">
        <v>75.55</v>
      </c>
      <c r="G296" s="2">
        <v>77.400000000000006</v>
      </c>
      <c r="H296" s="3">
        <v>543461</v>
      </c>
      <c r="I296" s="2">
        <v>41691955.100000001</v>
      </c>
      <c r="J296" s="83">
        <v>712882483.39999998</v>
      </c>
    </row>
    <row r="297" spans="1:10" x14ac:dyDescent="0.3">
      <c r="A297" s="66">
        <v>43852</v>
      </c>
      <c r="B297" s="2">
        <v>78.400000000000006</v>
      </c>
      <c r="C297" s="5">
        <v>1.30000000000001</v>
      </c>
      <c r="D297" s="4">
        <v>1.6861219195849701E-2</v>
      </c>
      <c r="E297" s="2">
        <v>77.400000000000006</v>
      </c>
      <c r="F297" s="2">
        <v>77.349999999999994</v>
      </c>
      <c r="G297" s="2">
        <v>79</v>
      </c>
      <c r="H297" s="3">
        <v>344120</v>
      </c>
      <c r="I297" s="2">
        <v>26984281.399999999</v>
      </c>
      <c r="J297" s="83">
        <v>739866764.79999995</v>
      </c>
    </row>
    <row r="298" spans="1:10" x14ac:dyDescent="0.3">
      <c r="A298" s="66">
        <v>43853</v>
      </c>
      <c r="B298" s="2">
        <v>77.150000000000006</v>
      </c>
      <c r="C298" s="5">
        <v>-1.25</v>
      </c>
      <c r="D298" s="4">
        <v>-1.5943877551020402E-2</v>
      </c>
      <c r="E298" s="2">
        <v>78.5</v>
      </c>
      <c r="F298" s="2">
        <v>77.099999999999994</v>
      </c>
      <c r="G298" s="2">
        <v>78.7</v>
      </c>
      <c r="H298" s="3">
        <v>477977</v>
      </c>
      <c r="I298" s="2">
        <v>37038023.600000001</v>
      </c>
      <c r="J298" s="83">
        <v>702828741.20000005</v>
      </c>
    </row>
    <row r="299" spans="1:10" x14ac:dyDescent="0.3">
      <c r="A299" s="66">
        <v>43854</v>
      </c>
      <c r="B299" s="2">
        <v>78.099999999999994</v>
      </c>
      <c r="C299" s="5">
        <v>0.94999999999998896</v>
      </c>
      <c r="D299" s="4">
        <v>1.2313674659753601E-2</v>
      </c>
      <c r="E299" s="2">
        <v>77.900000000000006</v>
      </c>
      <c r="F299" s="2">
        <v>77.7</v>
      </c>
      <c r="G299" s="2">
        <v>78.599999999999994</v>
      </c>
      <c r="H299" s="3">
        <v>225025</v>
      </c>
      <c r="I299" s="2">
        <v>17589415.100000001</v>
      </c>
      <c r="J299" s="83">
        <v>720418156.29999995</v>
      </c>
    </row>
    <row r="300" spans="1:10" x14ac:dyDescent="0.3">
      <c r="A300" s="66">
        <v>43857</v>
      </c>
      <c r="B300" s="2">
        <v>75.5</v>
      </c>
      <c r="C300" s="5">
        <v>-2.5999999999999899</v>
      </c>
      <c r="D300" s="4">
        <v>-3.3290653008962799E-2</v>
      </c>
      <c r="E300" s="2">
        <v>77.400000000000006</v>
      </c>
      <c r="F300" s="2">
        <v>74.95</v>
      </c>
      <c r="G300" s="2">
        <v>77.400000000000006</v>
      </c>
      <c r="H300" s="3">
        <v>618879</v>
      </c>
      <c r="I300" s="2">
        <v>46826807.649999999</v>
      </c>
      <c r="J300" s="83">
        <v>673591348.64999998</v>
      </c>
    </row>
    <row r="301" spans="1:10" x14ac:dyDescent="0.3">
      <c r="A301" s="66">
        <v>43858</v>
      </c>
      <c r="B301" s="2">
        <v>75.3</v>
      </c>
      <c r="C301" s="5">
        <v>-0.20000000000000301</v>
      </c>
      <c r="D301" s="4">
        <v>-2.6490066225165901E-3</v>
      </c>
      <c r="E301" s="2">
        <v>75.5</v>
      </c>
      <c r="F301" s="2">
        <v>72.75</v>
      </c>
      <c r="G301" s="2">
        <v>76</v>
      </c>
      <c r="H301" s="3">
        <v>591768</v>
      </c>
      <c r="I301" s="2">
        <v>44044952.5</v>
      </c>
      <c r="J301" s="83">
        <v>629546396.14999998</v>
      </c>
    </row>
    <row r="302" spans="1:10" x14ac:dyDescent="0.3">
      <c r="A302" s="66">
        <v>43859</v>
      </c>
      <c r="B302" s="2">
        <v>74.349999999999994</v>
      </c>
      <c r="C302" s="5">
        <v>-0.95000000000000295</v>
      </c>
      <c r="D302" s="4">
        <v>-1.2616201859229801E-2</v>
      </c>
      <c r="E302" s="2">
        <v>75.25</v>
      </c>
      <c r="F302" s="2">
        <v>74.150000000000006</v>
      </c>
      <c r="G302" s="2">
        <v>75.55</v>
      </c>
      <c r="H302" s="3">
        <v>368955</v>
      </c>
      <c r="I302" s="2">
        <v>27548963.350000001</v>
      </c>
      <c r="J302" s="83">
        <v>601997432.79999995</v>
      </c>
    </row>
    <row r="303" spans="1:10" x14ac:dyDescent="0.3">
      <c r="A303" s="66">
        <v>43860</v>
      </c>
      <c r="B303" s="2">
        <v>73.55</v>
      </c>
      <c r="C303" s="5">
        <v>-0.79999999999999705</v>
      </c>
      <c r="D303" s="4">
        <v>-1.07599193006052E-2</v>
      </c>
      <c r="E303" s="2">
        <v>73.5</v>
      </c>
      <c r="F303" s="2">
        <v>73.099999999999994</v>
      </c>
      <c r="G303" s="2">
        <v>74.55</v>
      </c>
      <c r="H303" s="3">
        <v>429718</v>
      </c>
      <c r="I303" s="2">
        <v>31739852</v>
      </c>
      <c r="J303" s="83">
        <v>570257580.79999995</v>
      </c>
    </row>
    <row r="304" spans="1:10" x14ac:dyDescent="0.3">
      <c r="A304" s="66">
        <v>43861</v>
      </c>
      <c r="B304" s="2">
        <v>72.400000000000006</v>
      </c>
      <c r="C304" s="5">
        <v>-1.1499999999999899</v>
      </c>
      <c r="D304" s="4">
        <v>-1.5635622025832699E-2</v>
      </c>
      <c r="E304" s="2">
        <v>73.55</v>
      </c>
      <c r="F304" s="2">
        <v>72.25</v>
      </c>
      <c r="G304" s="2">
        <v>74.05</v>
      </c>
      <c r="H304" s="3">
        <v>403016</v>
      </c>
      <c r="I304" s="2">
        <v>29357365.649999999</v>
      </c>
      <c r="J304" s="83">
        <v>540900215.14999998</v>
      </c>
    </row>
    <row r="305" spans="1:10" x14ac:dyDescent="0.3">
      <c r="A305" s="66">
        <v>43864</v>
      </c>
      <c r="B305" s="2">
        <v>71.650000000000006</v>
      </c>
      <c r="C305" s="5">
        <v>-0.75</v>
      </c>
      <c r="D305" s="4">
        <v>-1.03591160220994E-2</v>
      </c>
      <c r="E305" s="2">
        <v>72.05</v>
      </c>
      <c r="F305" s="2">
        <v>70.8</v>
      </c>
      <c r="G305" s="2">
        <v>72.650000000000006</v>
      </c>
      <c r="H305" s="3">
        <v>557021</v>
      </c>
      <c r="I305" s="2">
        <v>39866250.149999999</v>
      </c>
      <c r="J305" s="83">
        <v>501033965</v>
      </c>
    </row>
    <row r="306" spans="1:10" x14ac:dyDescent="0.3">
      <c r="A306" s="66">
        <v>43865</v>
      </c>
      <c r="B306" s="2">
        <v>73.900000000000006</v>
      </c>
      <c r="C306" s="5">
        <v>2.25</v>
      </c>
      <c r="D306" s="4">
        <v>3.1402651779483599E-2</v>
      </c>
      <c r="E306" s="2">
        <v>72.099999999999994</v>
      </c>
      <c r="F306" s="2">
        <v>71.8</v>
      </c>
      <c r="G306" s="2">
        <v>73.900000000000006</v>
      </c>
      <c r="H306" s="3">
        <v>408168</v>
      </c>
      <c r="I306" s="2">
        <v>29931958.899999999</v>
      </c>
      <c r="J306" s="83">
        <v>530965923.89999998</v>
      </c>
    </row>
    <row r="307" spans="1:10" x14ac:dyDescent="0.3">
      <c r="A307" s="66">
        <v>43866</v>
      </c>
      <c r="B307" s="2">
        <v>73.400000000000006</v>
      </c>
      <c r="C307" s="5">
        <v>-0.5</v>
      </c>
      <c r="D307" s="4">
        <v>-6.7658998646820002E-3</v>
      </c>
      <c r="E307" s="2">
        <v>73.5</v>
      </c>
      <c r="F307" s="2">
        <v>72.849999999999994</v>
      </c>
      <c r="G307" s="2">
        <v>74.05</v>
      </c>
      <c r="H307" s="3">
        <v>444271</v>
      </c>
      <c r="I307" s="2">
        <v>32701639.149999999</v>
      </c>
      <c r="J307" s="83">
        <v>498264284.75</v>
      </c>
    </row>
    <row r="308" spans="1:10" x14ac:dyDescent="0.3">
      <c r="A308" s="66">
        <v>43867</v>
      </c>
      <c r="B308" s="2">
        <v>71.900000000000006</v>
      </c>
      <c r="C308" s="5">
        <v>-1.5</v>
      </c>
      <c r="D308" s="4">
        <v>-2.0435967302452299E-2</v>
      </c>
      <c r="E308" s="2">
        <v>73.900000000000006</v>
      </c>
      <c r="F308" s="2">
        <v>71.900000000000006</v>
      </c>
      <c r="G308" s="2">
        <v>73.900000000000006</v>
      </c>
      <c r="H308" s="3">
        <v>507529</v>
      </c>
      <c r="I308" s="2">
        <v>36691844.600000001</v>
      </c>
      <c r="J308" s="83">
        <v>461572440.14999998</v>
      </c>
    </row>
    <row r="309" spans="1:10" x14ac:dyDescent="0.3">
      <c r="A309" s="66">
        <v>43868</v>
      </c>
      <c r="B309" s="2">
        <v>70.900000000000006</v>
      </c>
      <c r="C309" s="5">
        <v>-1</v>
      </c>
      <c r="D309" s="4">
        <v>-1.3908205841446499E-2</v>
      </c>
      <c r="E309" s="2">
        <v>71.900000000000006</v>
      </c>
      <c r="F309" s="2">
        <v>70.5</v>
      </c>
      <c r="G309" s="2">
        <v>72.25</v>
      </c>
      <c r="H309" s="3">
        <v>509266</v>
      </c>
      <c r="I309" s="2">
        <v>36237017.5</v>
      </c>
      <c r="J309" s="83">
        <v>425335422.64999998</v>
      </c>
    </row>
    <row r="310" spans="1:10" x14ac:dyDescent="0.3">
      <c r="A310" s="66">
        <v>43871</v>
      </c>
      <c r="B310" s="2">
        <v>71.3</v>
      </c>
      <c r="C310" s="5">
        <v>0.39999999999999097</v>
      </c>
      <c r="D310" s="4">
        <v>5.6417489421719501E-3</v>
      </c>
      <c r="E310" s="2">
        <v>70.599999999999994</v>
      </c>
      <c r="F310" s="2">
        <v>70.349999999999994</v>
      </c>
      <c r="G310" s="2">
        <v>71.3</v>
      </c>
      <c r="H310" s="3">
        <v>293782</v>
      </c>
      <c r="I310" s="2">
        <v>20839909.350000001</v>
      </c>
      <c r="J310" s="83">
        <v>446175332</v>
      </c>
    </row>
    <row r="311" spans="1:10" x14ac:dyDescent="0.3">
      <c r="A311" s="66">
        <v>43872</v>
      </c>
      <c r="B311" s="2">
        <v>70.75</v>
      </c>
      <c r="C311" s="5">
        <v>-0.54999999999999705</v>
      </c>
      <c r="D311" s="4">
        <v>-7.7138849929873398E-3</v>
      </c>
      <c r="E311" s="2">
        <v>71.650000000000006</v>
      </c>
      <c r="F311" s="2">
        <v>70.7</v>
      </c>
      <c r="G311" s="2">
        <v>72.5</v>
      </c>
      <c r="H311" s="3">
        <v>405533</v>
      </c>
      <c r="I311" s="2">
        <v>28889821.449999999</v>
      </c>
      <c r="J311" s="83">
        <v>417285510.55000001</v>
      </c>
    </row>
    <row r="312" spans="1:10" x14ac:dyDescent="0.3">
      <c r="A312" s="66">
        <v>43873</v>
      </c>
      <c r="B312" s="2">
        <v>72.25</v>
      </c>
      <c r="C312" s="5">
        <v>1.5</v>
      </c>
      <c r="D312" s="4">
        <v>2.1201413427561801E-2</v>
      </c>
      <c r="E312" s="2">
        <v>70.900000000000006</v>
      </c>
      <c r="F312" s="2">
        <v>70.75</v>
      </c>
      <c r="G312" s="2">
        <v>72.599999999999994</v>
      </c>
      <c r="H312" s="3">
        <v>351064</v>
      </c>
      <c r="I312" s="2">
        <v>25299882.850000001</v>
      </c>
      <c r="J312" s="83">
        <v>442585393.39999998</v>
      </c>
    </row>
    <row r="313" spans="1:10" x14ac:dyDescent="0.3">
      <c r="A313" s="66">
        <v>43874</v>
      </c>
      <c r="B313" s="2">
        <v>72.849999999999994</v>
      </c>
      <c r="C313" s="5">
        <v>0.59999999999999398</v>
      </c>
      <c r="D313" s="4">
        <v>8.3044982698961094E-3</v>
      </c>
      <c r="E313" s="2">
        <v>71.900000000000006</v>
      </c>
      <c r="F313" s="2">
        <v>71.599999999999994</v>
      </c>
      <c r="G313" s="2">
        <v>73.150000000000006</v>
      </c>
      <c r="H313" s="3">
        <v>375954</v>
      </c>
      <c r="I313" s="2">
        <v>27259842.75</v>
      </c>
      <c r="J313" s="83">
        <v>469845236.14999998</v>
      </c>
    </row>
    <row r="314" spans="1:10" x14ac:dyDescent="0.3">
      <c r="A314" s="66">
        <v>43875</v>
      </c>
      <c r="B314" s="2">
        <v>71.95</v>
      </c>
      <c r="C314" s="5">
        <v>-0.89999999999999103</v>
      </c>
      <c r="D314" s="4">
        <v>-1.2354152367879101E-2</v>
      </c>
      <c r="E314" s="2">
        <v>72.8</v>
      </c>
      <c r="F314" s="2">
        <v>71.900000000000006</v>
      </c>
      <c r="G314" s="2">
        <v>73.25</v>
      </c>
      <c r="H314" s="3">
        <v>237116</v>
      </c>
      <c r="I314" s="2">
        <v>17139450.300000001</v>
      </c>
      <c r="J314" s="83">
        <v>452705785.85000002</v>
      </c>
    </row>
    <row r="315" spans="1:10" x14ac:dyDescent="0.3">
      <c r="A315" s="66">
        <v>43878</v>
      </c>
      <c r="B315" s="2">
        <v>72.400000000000006</v>
      </c>
      <c r="C315" s="5">
        <v>0.45000000000000301</v>
      </c>
      <c r="D315" s="4">
        <v>6.2543432939541699E-3</v>
      </c>
      <c r="E315" s="2">
        <v>71.95</v>
      </c>
      <c r="F315" s="2">
        <v>71.849999999999994</v>
      </c>
      <c r="G315" s="2">
        <v>72.900000000000006</v>
      </c>
      <c r="H315" s="3">
        <v>226631</v>
      </c>
      <c r="I315" s="2">
        <v>16388898.199999999</v>
      </c>
      <c r="J315" s="83">
        <v>469094684.05000001</v>
      </c>
    </row>
    <row r="316" spans="1:10" x14ac:dyDescent="0.3">
      <c r="A316" s="66">
        <v>43879</v>
      </c>
      <c r="B316" s="2">
        <v>71.95</v>
      </c>
      <c r="C316" s="5">
        <v>-0.45000000000000301</v>
      </c>
      <c r="D316" s="4">
        <v>-6.2154696132597099E-3</v>
      </c>
      <c r="E316" s="2">
        <v>71.8</v>
      </c>
      <c r="F316" s="2">
        <v>71.599999999999994</v>
      </c>
      <c r="G316" s="2">
        <v>72.400000000000006</v>
      </c>
      <c r="H316" s="3">
        <v>295910</v>
      </c>
      <c r="I316" s="2">
        <v>21301642.399999999</v>
      </c>
      <c r="J316" s="83">
        <v>447793041.64999998</v>
      </c>
    </row>
    <row r="317" spans="1:10" x14ac:dyDescent="0.3">
      <c r="A317" s="66">
        <v>43880</v>
      </c>
      <c r="B317" s="2">
        <v>80.099999999999994</v>
      </c>
      <c r="C317" s="5">
        <v>8.1499999999999897</v>
      </c>
      <c r="D317" s="4">
        <v>0.113273106323836</v>
      </c>
      <c r="E317" s="2">
        <v>71.599999999999994</v>
      </c>
      <c r="F317" s="2">
        <v>69.75</v>
      </c>
      <c r="G317" s="2">
        <v>81</v>
      </c>
      <c r="H317" s="3">
        <v>1197284</v>
      </c>
      <c r="I317" s="2">
        <v>92775541.299999997</v>
      </c>
      <c r="J317" s="83">
        <v>540568582.95000005</v>
      </c>
    </row>
    <row r="318" spans="1:10" x14ac:dyDescent="0.3">
      <c r="A318" s="66">
        <v>43881</v>
      </c>
      <c r="B318" s="2">
        <v>80.45</v>
      </c>
      <c r="C318" s="5">
        <v>0.35000000000000903</v>
      </c>
      <c r="D318" s="4">
        <v>4.3695380774033503E-3</v>
      </c>
      <c r="E318" s="2">
        <v>81.2</v>
      </c>
      <c r="F318" s="2">
        <v>80.45</v>
      </c>
      <c r="G318" s="2">
        <v>84.3</v>
      </c>
      <c r="H318" s="3">
        <v>866611</v>
      </c>
      <c r="I318" s="2">
        <v>70884926.900000006</v>
      </c>
      <c r="J318" s="83">
        <v>611453509.85000002</v>
      </c>
    </row>
    <row r="319" spans="1:10" x14ac:dyDescent="0.3">
      <c r="A319" s="66">
        <v>43882</v>
      </c>
      <c r="B319" s="2">
        <v>79.75</v>
      </c>
      <c r="C319" s="5">
        <v>-0.70000000000000295</v>
      </c>
      <c r="D319" s="4">
        <v>-8.7010565568676496E-3</v>
      </c>
      <c r="E319" s="2">
        <v>79.95</v>
      </c>
      <c r="F319" s="2">
        <v>79.45</v>
      </c>
      <c r="G319" s="2">
        <v>81.099999999999994</v>
      </c>
      <c r="H319" s="3">
        <v>554344</v>
      </c>
      <c r="I319" s="2">
        <v>44494934.350000001</v>
      </c>
      <c r="J319" s="83">
        <v>566958575.5</v>
      </c>
    </row>
    <row r="320" spans="1:10" x14ac:dyDescent="0.3">
      <c r="A320" s="66">
        <v>43885</v>
      </c>
      <c r="B320" s="2">
        <v>75</v>
      </c>
      <c r="C320" s="5">
        <v>-4.75</v>
      </c>
      <c r="D320" s="4">
        <v>-5.9561128526645801E-2</v>
      </c>
      <c r="E320" s="2">
        <v>76.2</v>
      </c>
      <c r="F320" s="2">
        <v>74.25</v>
      </c>
      <c r="G320" s="2">
        <v>77.400000000000006</v>
      </c>
      <c r="H320" s="3">
        <v>652448</v>
      </c>
      <c r="I320" s="2">
        <v>49239241.200000003</v>
      </c>
      <c r="J320" s="83">
        <v>517719334.30000001</v>
      </c>
    </row>
    <row r="321" spans="1:10" x14ac:dyDescent="0.3">
      <c r="A321" s="66">
        <v>43886</v>
      </c>
      <c r="B321" s="2">
        <v>74.55</v>
      </c>
      <c r="C321" s="5">
        <v>-0.45000000000000301</v>
      </c>
      <c r="D321" s="4">
        <v>-6.00000000000004E-3</v>
      </c>
      <c r="E321" s="2">
        <v>75</v>
      </c>
      <c r="F321" s="2">
        <v>73.349999999999994</v>
      </c>
      <c r="G321" s="2">
        <v>75.900000000000006</v>
      </c>
      <c r="H321" s="3">
        <v>654523</v>
      </c>
      <c r="I321" s="2">
        <v>48927565.850000001</v>
      </c>
      <c r="J321" s="83">
        <v>468791768.44999999</v>
      </c>
    </row>
    <row r="322" spans="1:10" x14ac:dyDescent="0.3">
      <c r="A322" s="66">
        <v>43887</v>
      </c>
      <c r="B322" s="2">
        <v>74.45</v>
      </c>
      <c r="C322" s="5">
        <v>-9.9999999999994302E-2</v>
      </c>
      <c r="D322" s="4">
        <v>-1.3413816230716899E-3</v>
      </c>
      <c r="E322" s="2">
        <v>73.849999999999994</v>
      </c>
      <c r="F322" s="2">
        <v>70.849999999999994</v>
      </c>
      <c r="G322" s="2">
        <v>75.400000000000006</v>
      </c>
      <c r="H322" s="3">
        <v>715121</v>
      </c>
      <c r="I322" s="2">
        <v>52442458.299999997</v>
      </c>
      <c r="J322" s="83">
        <v>416349310.14999998</v>
      </c>
    </row>
    <row r="323" spans="1:10" x14ac:dyDescent="0.3">
      <c r="A323" s="66">
        <v>43888</v>
      </c>
      <c r="B323" s="2">
        <v>70.900000000000006</v>
      </c>
      <c r="C323" s="5">
        <v>-3.55</v>
      </c>
      <c r="D323" s="4">
        <v>-4.7683008730691701E-2</v>
      </c>
      <c r="E323" s="2">
        <v>73</v>
      </c>
      <c r="F323" s="2">
        <v>69.849999999999994</v>
      </c>
      <c r="G323" s="2">
        <v>73.099999999999994</v>
      </c>
      <c r="H323" s="3">
        <v>925148</v>
      </c>
      <c r="I323" s="2">
        <v>65979248.950000003</v>
      </c>
      <c r="J323" s="83">
        <v>350370061.19999999</v>
      </c>
    </row>
    <row r="324" spans="1:10" x14ac:dyDescent="0.3">
      <c r="A324" s="66">
        <v>43889</v>
      </c>
      <c r="B324" s="2">
        <v>69.2</v>
      </c>
      <c r="C324" s="5">
        <v>-1.7</v>
      </c>
      <c r="D324" s="4">
        <v>-2.3977433004231399E-2</v>
      </c>
      <c r="E324" s="2">
        <v>68.05</v>
      </c>
      <c r="F324" s="2">
        <v>67.900000000000006</v>
      </c>
      <c r="G324" s="2">
        <v>70.349999999999994</v>
      </c>
      <c r="H324" s="3">
        <v>888148</v>
      </c>
      <c r="I324" s="2">
        <v>60617917.25</v>
      </c>
      <c r="J324" s="83">
        <v>289752143.94999999</v>
      </c>
    </row>
    <row r="325" spans="1:10" x14ac:dyDescent="0.3">
      <c r="A325" s="66">
        <v>43892</v>
      </c>
      <c r="B325" s="2">
        <v>68.05</v>
      </c>
      <c r="C325" s="5">
        <v>-1.1500000000000099</v>
      </c>
      <c r="D325" s="4">
        <v>-1.6618497109826699E-2</v>
      </c>
      <c r="E325" s="2">
        <v>70.3</v>
      </c>
      <c r="F325" s="2">
        <v>67.150000000000006</v>
      </c>
      <c r="G325" s="2">
        <v>71.349999999999994</v>
      </c>
      <c r="H325" s="3">
        <v>692287</v>
      </c>
      <c r="I325" s="2">
        <v>47642926.149999999</v>
      </c>
      <c r="J325" s="83">
        <v>242109217.80000001</v>
      </c>
    </row>
    <row r="326" spans="1:10" x14ac:dyDescent="0.3">
      <c r="A326" s="66">
        <v>43893</v>
      </c>
      <c r="B326" s="2">
        <v>70.400000000000006</v>
      </c>
      <c r="C326" s="5">
        <v>2.3500000000000099</v>
      </c>
      <c r="D326" s="4">
        <v>3.4533431300514499E-2</v>
      </c>
      <c r="E326" s="2">
        <v>69.45</v>
      </c>
      <c r="F326" s="2">
        <v>68.400000000000006</v>
      </c>
      <c r="G326" s="2">
        <v>71.849999999999994</v>
      </c>
      <c r="H326" s="3">
        <v>1191269</v>
      </c>
      <c r="I326" s="2">
        <v>83902441.599999994</v>
      </c>
      <c r="J326" s="83">
        <v>326011659.39999998</v>
      </c>
    </row>
    <row r="327" spans="1:10" x14ac:dyDescent="0.3">
      <c r="A327" s="66">
        <v>43894</v>
      </c>
      <c r="B327" s="2">
        <v>70.55</v>
      </c>
      <c r="C327" s="5">
        <v>0.149999999999991</v>
      </c>
      <c r="D327" s="4">
        <v>2.1306818181817001E-3</v>
      </c>
      <c r="E327" s="2">
        <v>70.5</v>
      </c>
      <c r="F327" s="2">
        <v>69.150000000000006</v>
      </c>
      <c r="G327" s="2">
        <v>71.7</v>
      </c>
      <c r="H327" s="3">
        <v>450623</v>
      </c>
      <c r="I327" s="2">
        <v>31799598.050000001</v>
      </c>
      <c r="J327" s="83">
        <v>357811257.44999999</v>
      </c>
    </row>
    <row r="328" spans="1:10" x14ac:dyDescent="0.3">
      <c r="A328" s="66">
        <v>43895</v>
      </c>
      <c r="B328" s="2">
        <v>67.05</v>
      </c>
      <c r="C328" s="5">
        <v>-3.5</v>
      </c>
      <c r="D328" s="4">
        <v>-4.9610205527994299E-2</v>
      </c>
      <c r="E328" s="2">
        <v>70.75</v>
      </c>
      <c r="F328" s="2">
        <v>67.05</v>
      </c>
      <c r="G328" s="2">
        <v>71.25</v>
      </c>
      <c r="H328" s="3">
        <v>730163</v>
      </c>
      <c r="I328" s="2">
        <v>49672830.049999997</v>
      </c>
      <c r="J328" s="83">
        <v>308138427.39999998</v>
      </c>
    </row>
    <row r="329" spans="1:10" x14ac:dyDescent="0.3">
      <c r="A329" s="66">
        <v>43896</v>
      </c>
      <c r="B329" s="2">
        <v>64.25</v>
      </c>
      <c r="C329" s="5">
        <v>-2.8</v>
      </c>
      <c r="D329" s="4">
        <v>-4.1759880686055101E-2</v>
      </c>
      <c r="E329" s="2">
        <v>64.75</v>
      </c>
      <c r="F329" s="2">
        <v>62.25</v>
      </c>
      <c r="G329" s="2">
        <v>65.25</v>
      </c>
      <c r="H329" s="3">
        <v>1088529</v>
      </c>
      <c r="I329" s="2">
        <v>69259946</v>
      </c>
      <c r="J329" s="83">
        <v>238878481.40000001</v>
      </c>
    </row>
    <row r="330" spans="1:10" x14ac:dyDescent="0.3">
      <c r="A330" s="66">
        <v>43899</v>
      </c>
      <c r="B330" s="2">
        <v>59.5</v>
      </c>
      <c r="C330" s="5">
        <v>-4.75</v>
      </c>
      <c r="D330" s="4">
        <v>-7.3929961089494206E-2</v>
      </c>
      <c r="E330" s="2">
        <v>57.8</v>
      </c>
      <c r="F330" s="2">
        <v>57.2</v>
      </c>
      <c r="G330" s="2">
        <v>62.4</v>
      </c>
      <c r="H330" s="3">
        <v>876682</v>
      </c>
      <c r="I330" s="2">
        <v>52732804.549999997</v>
      </c>
      <c r="J330" s="83">
        <v>186145676.84999999</v>
      </c>
    </row>
    <row r="331" spans="1:10" x14ac:dyDescent="0.3">
      <c r="A331" s="66">
        <v>43900</v>
      </c>
      <c r="B331" s="2">
        <v>58.65</v>
      </c>
      <c r="C331" s="5">
        <v>-0.85000000000000098</v>
      </c>
      <c r="D331" s="4">
        <v>-1.4285714285714299E-2</v>
      </c>
      <c r="E331" s="2">
        <v>60.1</v>
      </c>
      <c r="F331" s="2">
        <v>58.25</v>
      </c>
      <c r="G331" s="2">
        <v>62.95</v>
      </c>
      <c r="H331" s="3">
        <v>1061248</v>
      </c>
      <c r="I331" s="2">
        <v>64284936.350000001</v>
      </c>
      <c r="J331" s="83">
        <v>121860740.5</v>
      </c>
    </row>
    <row r="332" spans="1:10" x14ac:dyDescent="0.3">
      <c r="A332" s="66">
        <v>43901</v>
      </c>
      <c r="B332" s="2">
        <v>56</v>
      </c>
      <c r="C332" s="5">
        <v>-2.65</v>
      </c>
      <c r="D332" s="4">
        <v>-4.5183290707587399E-2</v>
      </c>
      <c r="E332" s="2">
        <v>58</v>
      </c>
      <c r="F332" s="2">
        <v>55.15</v>
      </c>
      <c r="G332" s="2">
        <v>58.1</v>
      </c>
      <c r="H332" s="3">
        <v>1432349</v>
      </c>
      <c r="I332" s="2">
        <v>80850168.75</v>
      </c>
      <c r="J332" s="83">
        <v>41010571.749999903</v>
      </c>
    </row>
    <row r="333" spans="1:10" x14ac:dyDescent="0.3">
      <c r="A333" s="66">
        <v>43902</v>
      </c>
      <c r="B333" s="2">
        <v>48.14</v>
      </c>
      <c r="C333" s="5">
        <v>-7.86</v>
      </c>
      <c r="D333" s="4">
        <v>-0.14035714285714301</v>
      </c>
      <c r="E333" s="2">
        <v>52.2</v>
      </c>
      <c r="F333" s="2">
        <v>47.8</v>
      </c>
      <c r="G333" s="2">
        <v>52.7</v>
      </c>
      <c r="H333" s="3">
        <v>1066277</v>
      </c>
      <c r="I333" s="2">
        <v>53562984.200000003</v>
      </c>
      <c r="J333" s="83">
        <v>-12552412.4500002</v>
      </c>
    </row>
    <row r="334" spans="1:10" x14ac:dyDescent="0.3">
      <c r="A334" s="66">
        <v>43903</v>
      </c>
      <c r="B334" s="2">
        <v>48.5</v>
      </c>
      <c r="C334" s="5">
        <v>0.35999999999999899</v>
      </c>
      <c r="D334" s="4">
        <v>7.4781886165350897E-3</v>
      </c>
      <c r="E334" s="2">
        <v>49.26</v>
      </c>
      <c r="F334" s="2">
        <v>47.04</v>
      </c>
      <c r="G334" s="2">
        <v>52.7</v>
      </c>
      <c r="H334" s="3">
        <v>1186659</v>
      </c>
      <c r="I334" s="2">
        <v>58811335.32</v>
      </c>
      <c r="J334" s="83">
        <v>46258922.869999804</v>
      </c>
    </row>
    <row r="335" spans="1:10" x14ac:dyDescent="0.3">
      <c r="A335" s="66">
        <v>43906</v>
      </c>
      <c r="B335" s="2">
        <v>49.8</v>
      </c>
      <c r="C335" s="5">
        <v>1.3</v>
      </c>
      <c r="D335" s="4">
        <v>2.6804123711340101E-2</v>
      </c>
      <c r="E335" s="2">
        <v>44.46</v>
      </c>
      <c r="F335" s="2">
        <v>42.72</v>
      </c>
      <c r="G335" s="2">
        <v>51.25</v>
      </c>
      <c r="H335" s="3">
        <v>1299560</v>
      </c>
      <c r="I335" s="2">
        <v>60845050.200000003</v>
      </c>
      <c r="J335" s="83">
        <v>107103973.06999999</v>
      </c>
    </row>
    <row r="336" spans="1:10" x14ac:dyDescent="0.3">
      <c r="A336" s="66">
        <v>43907</v>
      </c>
      <c r="B336" s="2">
        <v>48.4</v>
      </c>
      <c r="C336" s="5">
        <v>-1.4</v>
      </c>
      <c r="D336" s="4">
        <v>-2.81124497991968E-2</v>
      </c>
      <c r="E336" s="2">
        <v>51.05</v>
      </c>
      <c r="F336" s="2">
        <v>45.14</v>
      </c>
      <c r="G336" s="2">
        <v>52</v>
      </c>
      <c r="H336" s="3">
        <v>1011321</v>
      </c>
      <c r="I336" s="2">
        <v>48230803.039999999</v>
      </c>
      <c r="J336" s="83">
        <v>58873170.0299998</v>
      </c>
    </row>
    <row r="337" spans="1:10" x14ac:dyDescent="0.3">
      <c r="A337" s="66">
        <v>43908</v>
      </c>
      <c r="B337" s="2">
        <v>42.14</v>
      </c>
      <c r="C337" s="5">
        <v>-6.26</v>
      </c>
      <c r="D337" s="4">
        <v>-0.12933884297520701</v>
      </c>
      <c r="E337" s="2">
        <v>47</v>
      </c>
      <c r="F337" s="2">
        <v>41.66</v>
      </c>
      <c r="G337" s="2">
        <v>47.46</v>
      </c>
      <c r="H337" s="3">
        <v>895506</v>
      </c>
      <c r="I337" s="2">
        <v>38390490.640000001</v>
      </c>
      <c r="J337" s="83">
        <v>20482679.389999799</v>
      </c>
    </row>
    <row r="338" spans="1:10" x14ac:dyDescent="0.3">
      <c r="A338" s="66">
        <v>43909</v>
      </c>
      <c r="B338" s="2">
        <v>43.48</v>
      </c>
      <c r="C338" s="5">
        <v>1.34</v>
      </c>
      <c r="D338" s="4">
        <v>3.1798766018035003E-2</v>
      </c>
      <c r="E338" s="2">
        <v>40.4</v>
      </c>
      <c r="F338" s="2">
        <v>40</v>
      </c>
      <c r="G338" s="2">
        <v>44.72</v>
      </c>
      <c r="H338" s="3">
        <v>784434</v>
      </c>
      <c r="I338" s="2">
        <v>33345020.18</v>
      </c>
      <c r="J338" s="83">
        <v>53827699.569999799</v>
      </c>
    </row>
    <row r="339" spans="1:10" x14ac:dyDescent="0.3">
      <c r="A339" s="66">
        <v>43910</v>
      </c>
      <c r="B339" s="2">
        <v>46.86</v>
      </c>
      <c r="C339" s="5">
        <v>3.38</v>
      </c>
      <c r="D339" s="4">
        <v>7.7736890524379099E-2</v>
      </c>
      <c r="E339" s="2">
        <v>45.8</v>
      </c>
      <c r="F339" s="2">
        <v>45.54</v>
      </c>
      <c r="G339" s="2">
        <v>48.5</v>
      </c>
      <c r="H339" s="3">
        <v>830026</v>
      </c>
      <c r="I339" s="2">
        <v>38727170.240000002</v>
      </c>
      <c r="J339" s="83">
        <v>92554869.809999898</v>
      </c>
    </row>
    <row r="340" spans="1:10" x14ac:dyDescent="0.3">
      <c r="A340" s="66">
        <v>43913</v>
      </c>
      <c r="B340" s="2">
        <v>44.32</v>
      </c>
      <c r="C340" s="5">
        <v>-2.54</v>
      </c>
      <c r="D340" s="4">
        <v>-5.4204011950490801E-2</v>
      </c>
      <c r="E340" s="2">
        <v>44.84</v>
      </c>
      <c r="F340" s="2">
        <v>43.94</v>
      </c>
      <c r="G340" s="2">
        <v>46.86</v>
      </c>
      <c r="H340" s="3">
        <v>746098</v>
      </c>
      <c r="I340" s="2">
        <v>33852390.280000001</v>
      </c>
      <c r="J340" s="83">
        <v>58702479.529999897</v>
      </c>
    </row>
    <row r="341" spans="1:10" x14ac:dyDescent="0.3">
      <c r="A341" s="66">
        <v>43914</v>
      </c>
      <c r="B341" s="2">
        <v>49.74</v>
      </c>
      <c r="C341" s="5">
        <v>5.42</v>
      </c>
      <c r="D341" s="4">
        <v>0.122292418772563</v>
      </c>
      <c r="E341" s="2">
        <v>48.74</v>
      </c>
      <c r="F341" s="2">
        <v>46.58</v>
      </c>
      <c r="G341" s="2">
        <v>49.74</v>
      </c>
      <c r="H341" s="3">
        <v>587339</v>
      </c>
      <c r="I341" s="2">
        <v>28595275.539999999</v>
      </c>
      <c r="J341" s="83">
        <v>87297755.069999799</v>
      </c>
    </row>
    <row r="342" spans="1:10" x14ac:dyDescent="0.3">
      <c r="A342" s="66">
        <v>43915</v>
      </c>
      <c r="B342" s="2">
        <v>56.4</v>
      </c>
      <c r="C342" s="5">
        <v>6.66</v>
      </c>
      <c r="D342" s="4">
        <v>0.13389626055488499</v>
      </c>
      <c r="E342" s="2">
        <v>53</v>
      </c>
      <c r="F342" s="2">
        <v>52.1</v>
      </c>
      <c r="G342" s="2">
        <v>57.9</v>
      </c>
      <c r="H342" s="3">
        <v>954667</v>
      </c>
      <c r="I342" s="2">
        <v>52601974.600000001</v>
      </c>
      <c r="J342" s="83">
        <v>139899729.66999999</v>
      </c>
    </row>
    <row r="343" spans="1:10" x14ac:dyDescent="0.3">
      <c r="A343" s="66">
        <v>43916</v>
      </c>
      <c r="B343" s="2">
        <v>57.15</v>
      </c>
      <c r="C343" s="5">
        <v>0.75</v>
      </c>
      <c r="D343" s="4">
        <v>1.3297872340425501E-2</v>
      </c>
      <c r="E343" s="2">
        <v>55.4</v>
      </c>
      <c r="F343" s="2">
        <v>53.4</v>
      </c>
      <c r="G343" s="2">
        <v>57.15</v>
      </c>
      <c r="H343" s="3">
        <v>416416</v>
      </c>
      <c r="I343" s="2">
        <v>23218532.399999999</v>
      </c>
      <c r="J343" s="83">
        <v>163118262.06999999</v>
      </c>
    </row>
    <row r="344" spans="1:10" x14ac:dyDescent="0.3">
      <c r="A344" s="66">
        <v>43917</v>
      </c>
      <c r="B344" s="2">
        <v>55.95</v>
      </c>
      <c r="C344" s="5">
        <v>-1.2</v>
      </c>
      <c r="D344" s="4">
        <v>-2.0997375328083899E-2</v>
      </c>
      <c r="E344" s="2">
        <v>55.75</v>
      </c>
      <c r="F344" s="2">
        <v>54.25</v>
      </c>
      <c r="G344" s="2">
        <v>57.75</v>
      </c>
      <c r="H344" s="3">
        <v>418910</v>
      </c>
      <c r="I344" s="2">
        <v>23321431.850000001</v>
      </c>
      <c r="J344" s="83">
        <v>139796830.22</v>
      </c>
    </row>
    <row r="345" spans="1:10" x14ac:dyDescent="0.3">
      <c r="A345" s="66">
        <v>43920</v>
      </c>
      <c r="B345" s="2">
        <v>54.15</v>
      </c>
      <c r="C345" s="5">
        <v>-1.8</v>
      </c>
      <c r="D345" s="4">
        <v>-3.2171581769437102E-2</v>
      </c>
      <c r="E345" s="2">
        <v>56.6</v>
      </c>
      <c r="F345" s="2">
        <v>52.25</v>
      </c>
      <c r="G345" s="2">
        <v>57.15</v>
      </c>
      <c r="H345" s="3">
        <v>798040</v>
      </c>
      <c r="I345" s="2">
        <v>43045844.5</v>
      </c>
      <c r="J345" s="83">
        <v>96750985.719999894</v>
      </c>
    </row>
    <row r="346" spans="1:10" x14ac:dyDescent="0.3">
      <c r="A346" s="66">
        <v>43921</v>
      </c>
      <c r="B346" s="2">
        <v>54.4</v>
      </c>
      <c r="C346" s="5">
        <v>0.25</v>
      </c>
      <c r="D346" s="4">
        <v>4.6168051708217897E-3</v>
      </c>
      <c r="E346" s="2">
        <v>55.1</v>
      </c>
      <c r="F346" s="2">
        <v>53.05</v>
      </c>
      <c r="G346" s="2">
        <v>56.7</v>
      </c>
      <c r="H346" s="3">
        <v>539778</v>
      </c>
      <c r="I346" s="2">
        <v>29408941.350000001</v>
      </c>
      <c r="J346" s="83">
        <v>126159927.06999999</v>
      </c>
    </row>
    <row r="347" spans="1:10" x14ac:dyDescent="0.3">
      <c r="A347" s="66">
        <v>43922</v>
      </c>
      <c r="B347" s="2">
        <v>52.68</v>
      </c>
      <c r="C347" s="5">
        <v>-1.72</v>
      </c>
      <c r="D347" s="4">
        <v>-3.16176470588235E-2</v>
      </c>
      <c r="E347" s="2">
        <v>52.24</v>
      </c>
      <c r="F347" s="2">
        <v>51.2</v>
      </c>
      <c r="G347" s="2">
        <v>54.28</v>
      </c>
      <c r="H347" s="3">
        <v>563243</v>
      </c>
      <c r="I347" s="2">
        <v>29571290.84</v>
      </c>
      <c r="J347" s="83">
        <v>96588636.229999796</v>
      </c>
    </row>
    <row r="348" spans="1:10" x14ac:dyDescent="0.3">
      <c r="A348" s="66">
        <v>43923</v>
      </c>
      <c r="B348" s="2">
        <v>51.36</v>
      </c>
      <c r="C348" s="5">
        <v>-1.32</v>
      </c>
      <c r="D348" s="4">
        <v>-2.50569476082005E-2</v>
      </c>
      <c r="E348" s="2">
        <v>52.66</v>
      </c>
      <c r="F348" s="2">
        <v>50.56</v>
      </c>
      <c r="G348" s="2">
        <v>53.16</v>
      </c>
      <c r="H348" s="3">
        <v>739030</v>
      </c>
      <c r="I348" s="2">
        <v>38146959.159999996</v>
      </c>
      <c r="J348" s="83">
        <v>58441677.069999799</v>
      </c>
    </row>
    <row r="349" spans="1:10" x14ac:dyDescent="0.3">
      <c r="A349" s="66">
        <v>43924</v>
      </c>
      <c r="B349" s="2">
        <v>47.69</v>
      </c>
      <c r="C349" s="5">
        <v>-3.67</v>
      </c>
      <c r="D349" s="4">
        <v>-7.1456386292834906E-2</v>
      </c>
      <c r="E349" s="2">
        <v>52</v>
      </c>
      <c r="F349" s="2">
        <v>47.69</v>
      </c>
      <c r="G349" s="2">
        <v>52.36</v>
      </c>
      <c r="H349" s="3">
        <v>793471</v>
      </c>
      <c r="I349" s="2">
        <v>38764470.009999998</v>
      </c>
      <c r="J349" s="83">
        <v>19677207.059999801</v>
      </c>
    </row>
    <row r="350" spans="1:10" x14ac:dyDescent="0.3">
      <c r="A350" s="66">
        <v>43927</v>
      </c>
      <c r="B350" s="2">
        <v>50.6</v>
      </c>
      <c r="C350" s="5">
        <v>2.91</v>
      </c>
      <c r="D350" s="4">
        <v>6.1019081568463099E-2</v>
      </c>
      <c r="E350" s="2">
        <v>49.2</v>
      </c>
      <c r="F350" s="2">
        <v>47.69</v>
      </c>
      <c r="G350" s="2">
        <v>51.44</v>
      </c>
      <c r="H350" s="3">
        <v>881551</v>
      </c>
      <c r="I350" s="2">
        <v>43909471.979999997</v>
      </c>
      <c r="J350" s="83">
        <v>63586679.039999798</v>
      </c>
    </row>
    <row r="351" spans="1:10" x14ac:dyDescent="0.3">
      <c r="A351" s="66">
        <v>43928</v>
      </c>
      <c r="B351" s="2">
        <v>53.5</v>
      </c>
      <c r="C351" s="5">
        <v>2.9</v>
      </c>
      <c r="D351" s="4">
        <v>5.7312252964426803E-2</v>
      </c>
      <c r="E351" s="2">
        <v>52.68</v>
      </c>
      <c r="F351" s="2">
        <v>51.9</v>
      </c>
      <c r="G351" s="2">
        <v>55.4</v>
      </c>
      <c r="H351" s="3">
        <v>505279</v>
      </c>
      <c r="I351" s="2">
        <v>27159570.82</v>
      </c>
      <c r="J351" s="83">
        <v>90746249.859999806</v>
      </c>
    </row>
    <row r="352" spans="1:10" x14ac:dyDescent="0.3">
      <c r="A352" s="66">
        <v>43929</v>
      </c>
      <c r="B352" s="2">
        <v>54.36</v>
      </c>
      <c r="C352" s="5">
        <v>0.85999999999999899</v>
      </c>
      <c r="D352" s="4">
        <v>1.6074766355140199E-2</v>
      </c>
      <c r="E352" s="2">
        <v>53.02</v>
      </c>
      <c r="F352" s="2">
        <v>52.36</v>
      </c>
      <c r="G352" s="2">
        <v>54.54</v>
      </c>
      <c r="H352" s="3">
        <v>583259</v>
      </c>
      <c r="I352" s="2">
        <v>31287652.5</v>
      </c>
      <c r="J352" s="83">
        <v>122033902.36</v>
      </c>
    </row>
    <row r="353" spans="1:10" x14ac:dyDescent="0.3">
      <c r="A353" s="66">
        <v>43930</v>
      </c>
      <c r="B353" s="2">
        <v>57.5</v>
      </c>
      <c r="C353" s="5">
        <v>3.14</v>
      </c>
      <c r="D353" s="4">
        <v>5.7763061074319402E-2</v>
      </c>
      <c r="E353" s="2">
        <v>55.8</v>
      </c>
      <c r="F353" s="2">
        <v>55.8</v>
      </c>
      <c r="G353" s="2">
        <v>58.02</v>
      </c>
      <c r="H353" s="3">
        <v>687029</v>
      </c>
      <c r="I353" s="2">
        <v>39190921.960000001</v>
      </c>
      <c r="J353" s="83">
        <v>161224824.31999999</v>
      </c>
    </row>
    <row r="354" spans="1:10" x14ac:dyDescent="0.3">
      <c r="A354" s="66">
        <v>43935</v>
      </c>
      <c r="B354" s="2">
        <v>58.5</v>
      </c>
      <c r="C354" s="5">
        <v>1</v>
      </c>
      <c r="D354" s="4">
        <v>1.7391304347826101E-2</v>
      </c>
      <c r="E354" s="2">
        <v>59.3</v>
      </c>
      <c r="F354" s="2">
        <v>57</v>
      </c>
      <c r="G354" s="2">
        <v>59.86</v>
      </c>
      <c r="H354" s="3">
        <v>435709</v>
      </c>
      <c r="I354" s="2">
        <v>25562275.18</v>
      </c>
      <c r="J354" s="83">
        <v>186787099.5</v>
      </c>
    </row>
    <row r="355" spans="1:10" x14ac:dyDescent="0.3">
      <c r="A355" s="66">
        <v>43936</v>
      </c>
      <c r="B355" s="2">
        <v>56.46</v>
      </c>
      <c r="C355" s="5">
        <v>-2.04</v>
      </c>
      <c r="D355" s="4">
        <v>-3.4871794871794898E-2</v>
      </c>
      <c r="E355" s="2">
        <v>58.5</v>
      </c>
      <c r="F355" s="2">
        <v>56.16</v>
      </c>
      <c r="G355" s="2">
        <v>59.18</v>
      </c>
      <c r="H355" s="3">
        <v>593904</v>
      </c>
      <c r="I355" s="2">
        <v>34016279.700000003</v>
      </c>
      <c r="J355" s="83">
        <v>152770819.80000001</v>
      </c>
    </row>
    <row r="356" spans="1:10" x14ac:dyDescent="0.3">
      <c r="A356" s="66">
        <v>43937</v>
      </c>
      <c r="B356" s="2">
        <v>55.28</v>
      </c>
      <c r="C356" s="5">
        <v>-1.18</v>
      </c>
      <c r="D356" s="4">
        <v>-2.0899752036840202E-2</v>
      </c>
      <c r="E356" s="2">
        <v>57.92</v>
      </c>
      <c r="F356" s="2">
        <v>54.58</v>
      </c>
      <c r="G356" s="2">
        <v>58.12</v>
      </c>
      <c r="H356" s="3">
        <v>410679</v>
      </c>
      <c r="I356" s="2">
        <v>22869009.940000001</v>
      </c>
      <c r="J356" s="83">
        <v>129901809.86</v>
      </c>
    </row>
    <row r="357" spans="1:10" x14ac:dyDescent="0.3">
      <c r="A357" s="66">
        <v>43938</v>
      </c>
      <c r="B357" s="2">
        <v>57.54</v>
      </c>
      <c r="C357" s="5">
        <v>2.2599999999999998</v>
      </c>
      <c r="D357" s="4">
        <v>4.0882778581765498E-2</v>
      </c>
      <c r="E357" s="2">
        <v>56.92</v>
      </c>
      <c r="F357" s="2">
        <v>56.4</v>
      </c>
      <c r="G357" s="2">
        <v>58.44</v>
      </c>
      <c r="H357" s="3">
        <v>591168</v>
      </c>
      <c r="I357" s="2">
        <v>34114887.579999998</v>
      </c>
      <c r="J357" s="83">
        <v>164016697.44</v>
      </c>
    </row>
    <row r="358" spans="1:10" x14ac:dyDescent="0.3">
      <c r="A358" s="66">
        <v>43941</v>
      </c>
      <c r="B358" s="2">
        <v>57.12</v>
      </c>
      <c r="C358" s="5">
        <v>-0.42000000000000198</v>
      </c>
      <c r="D358" s="4">
        <v>-7.29927007299273E-3</v>
      </c>
      <c r="E358" s="2">
        <v>58.1</v>
      </c>
      <c r="F358" s="2">
        <v>55.96</v>
      </c>
      <c r="G358" s="2">
        <v>58.32</v>
      </c>
      <c r="H358" s="3">
        <v>319828</v>
      </c>
      <c r="I358" s="2">
        <v>18225594.68</v>
      </c>
      <c r="J358" s="83">
        <v>145791102.75999999</v>
      </c>
    </row>
    <row r="359" spans="1:10" x14ac:dyDescent="0.3">
      <c r="A359" s="66">
        <v>43942</v>
      </c>
      <c r="B359" s="2">
        <v>54.2</v>
      </c>
      <c r="C359" s="5">
        <v>-2.9199999999999902</v>
      </c>
      <c r="D359" s="4">
        <v>-5.1120448179271603E-2</v>
      </c>
      <c r="E359" s="2">
        <v>56.16</v>
      </c>
      <c r="F359" s="2">
        <v>54.2</v>
      </c>
      <c r="G359" s="2">
        <v>57.26</v>
      </c>
      <c r="H359" s="3">
        <v>400173</v>
      </c>
      <c r="I359" s="2">
        <v>22195374</v>
      </c>
      <c r="J359" s="83">
        <v>123595728.76000001</v>
      </c>
    </row>
    <row r="360" spans="1:10" x14ac:dyDescent="0.3">
      <c r="A360" s="66">
        <v>43943</v>
      </c>
      <c r="B360" s="2">
        <v>53.8</v>
      </c>
      <c r="C360" s="5">
        <v>-0.40000000000000602</v>
      </c>
      <c r="D360" s="4">
        <v>-7.3800738007381104E-3</v>
      </c>
      <c r="E360" s="2">
        <v>54.6</v>
      </c>
      <c r="F360" s="2">
        <v>53.14</v>
      </c>
      <c r="G360" s="2">
        <v>54.94</v>
      </c>
      <c r="H360" s="3">
        <v>486823</v>
      </c>
      <c r="I360" s="2">
        <v>26166069.52</v>
      </c>
      <c r="J360" s="83">
        <v>97429659.239999801</v>
      </c>
    </row>
    <row r="361" spans="1:10" x14ac:dyDescent="0.3">
      <c r="A361" s="66">
        <v>43944</v>
      </c>
      <c r="B361" s="2">
        <v>54.02</v>
      </c>
      <c r="C361" s="5">
        <v>0.220000000000006</v>
      </c>
      <c r="D361" s="4">
        <v>4.0892193308551296E-3</v>
      </c>
      <c r="E361" s="2">
        <v>53.6</v>
      </c>
      <c r="F361" s="2">
        <v>52.62</v>
      </c>
      <c r="G361" s="2">
        <v>54.54</v>
      </c>
      <c r="H361" s="3">
        <v>394031</v>
      </c>
      <c r="I361" s="2">
        <v>21086226.48</v>
      </c>
      <c r="J361" s="83">
        <v>118515885.72</v>
      </c>
    </row>
    <row r="362" spans="1:10" x14ac:dyDescent="0.3">
      <c r="A362" s="66">
        <v>43945</v>
      </c>
      <c r="B362" s="2">
        <v>52.98</v>
      </c>
      <c r="C362" s="5">
        <v>-1.04000000000001</v>
      </c>
      <c r="D362" s="4">
        <v>-1.9252128841170099E-2</v>
      </c>
      <c r="E362" s="2">
        <v>53.02</v>
      </c>
      <c r="F362" s="2">
        <v>52.38</v>
      </c>
      <c r="G362" s="2">
        <v>53.8</v>
      </c>
      <c r="H362" s="3">
        <v>483654</v>
      </c>
      <c r="I362" s="2">
        <v>25691506.34</v>
      </c>
      <c r="J362" s="83">
        <v>92824379.379999802</v>
      </c>
    </row>
    <row r="363" spans="1:10" x14ac:dyDescent="0.3">
      <c r="A363" s="66">
        <v>43948</v>
      </c>
      <c r="B363" s="2">
        <v>55.3</v>
      </c>
      <c r="C363" s="5">
        <v>2.3199999999999998</v>
      </c>
      <c r="D363" s="4">
        <v>4.3790109475273703E-2</v>
      </c>
      <c r="E363" s="2">
        <v>53.24</v>
      </c>
      <c r="F363" s="2">
        <v>52.06</v>
      </c>
      <c r="G363" s="2">
        <v>55.68</v>
      </c>
      <c r="H363" s="3">
        <v>417449</v>
      </c>
      <c r="I363" s="2">
        <v>22869514.039999999</v>
      </c>
      <c r="J363" s="83">
        <v>115693893.42</v>
      </c>
    </row>
    <row r="364" spans="1:10" x14ac:dyDescent="0.3">
      <c r="A364" s="66">
        <v>43949</v>
      </c>
      <c r="B364" s="2">
        <v>55.12</v>
      </c>
      <c r="C364" s="5">
        <v>-0.18</v>
      </c>
      <c r="D364" s="4">
        <v>-3.2549728752260302E-3</v>
      </c>
      <c r="E364" s="2">
        <v>55.88</v>
      </c>
      <c r="F364" s="2">
        <v>54.5</v>
      </c>
      <c r="G364" s="2">
        <v>56.24</v>
      </c>
      <c r="H364" s="3">
        <v>495021</v>
      </c>
      <c r="I364" s="2">
        <v>27401130.82</v>
      </c>
      <c r="J364" s="83">
        <v>88292762.5999998</v>
      </c>
    </row>
    <row r="365" spans="1:10" x14ac:dyDescent="0.3">
      <c r="A365" s="66">
        <v>43950</v>
      </c>
      <c r="B365" s="2">
        <v>58.1</v>
      </c>
      <c r="C365" s="5">
        <v>2.98</v>
      </c>
      <c r="D365" s="4">
        <v>5.40638606676343E-2</v>
      </c>
      <c r="E365" s="2">
        <v>55.12</v>
      </c>
      <c r="F365" s="2">
        <v>54.44</v>
      </c>
      <c r="G365" s="2">
        <v>58.32</v>
      </c>
      <c r="H365" s="3">
        <v>441355</v>
      </c>
      <c r="I365" s="2">
        <v>25054263.579999998</v>
      </c>
      <c r="J365" s="83">
        <v>113347026.18000001</v>
      </c>
    </row>
    <row r="366" spans="1:10" x14ac:dyDescent="0.3">
      <c r="A366" s="66">
        <v>43951</v>
      </c>
      <c r="B366" s="2">
        <v>57.38</v>
      </c>
      <c r="C366" s="5">
        <v>-0.71999999999999897</v>
      </c>
      <c r="D366" s="4">
        <v>-1.23924268502582E-2</v>
      </c>
      <c r="E366" s="2">
        <v>58.5</v>
      </c>
      <c r="F366" s="2">
        <v>56.56</v>
      </c>
      <c r="G366" s="2">
        <v>59.36</v>
      </c>
      <c r="H366" s="3">
        <v>561882</v>
      </c>
      <c r="I366" s="2">
        <v>32400997.039999999</v>
      </c>
      <c r="J366" s="83">
        <v>80946029.139999807</v>
      </c>
    </row>
    <row r="367" spans="1:10" x14ac:dyDescent="0.3">
      <c r="A367" s="66">
        <v>43955</v>
      </c>
      <c r="B367" s="2">
        <v>53.48</v>
      </c>
      <c r="C367" s="5">
        <v>-3.9000000000000101</v>
      </c>
      <c r="D367" s="4">
        <v>-6.7967933077727499E-2</v>
      </c>
      <c r="E367" s="2">
        <v>55.72</v>
      </c>
      <c r="F367" s="2">
        <v>53.32</v>
      </c>
      <c r="G367" s="2">
        <v>55.98</v>
      </c>
      <c r="H367" s="3">
        <v>399525</v>
      </c>
      <c r="I367" s="2">
        <v>21597406.940000001</v>
      </c>
      <c r="J367" s="83">
        <v>59348622.199999802</v>
      </c>
    </row>
    <row r="368" spans="1:10" x14ac:dyDescent="0.3">
      <c r="A368" s="66">
        <v>43956</v>
      </c>
      <c r="B368" s="2">
        <v>55.04</v>
      </c>
      <c r="C368" s="5">
        <v>1.56</v>
      </c>
      <c r="D368" s="4">
        <v>2.91697830964847E-2</v>
      </c>
      <c r="E368" s="2">
        <v>54.74</v>
      </c>
      <c r="F368" s="2">
        <v>53.32</v>
      </c>
      <c r="G368" s="2">
        <v>55.04</v>
      </c>
      <c r="H368" s="3">
        <v>358168</v>
      </c>
      <c r="I368" s="2">
        <v>19493577.760000002</v>
      </c>
      <c r="J368" s="83">
        <v>78842199.9599998</v>
      </c>
    </row>
    <row r="369" spans="1:10" x14ac:dyDescent="0.3">
      <c r="A369" s="66">
        <v>43957</v>
      </c>
      <c r="B369" s="2">
        <v>54.8</v>
      </c>
      <c r="C369" s="5">
        <v>-0.24000000000000199</v>
      </c>
      <c r="D369" s="4">
        <v>-4.3604651162791096E-3</v>
      </c>
      <c r="E369" s="2">
        <v>55.48</v>
      </c>
      <c r="F369" s="2">
        <v>54.02</v>
      </c>
      <c r="G369" s="2">
        <v>55.68</v>
      </c>
      <c r="H369" s="3">
        <v>380724</v>
      </c>
      <c r="I369" s="2">
        <v>20893473.559999999</v>
      </c>
      <c r="J369" s="83">
        <v>57948726.399999797</v>
      </c>
    </row>
    <row r="370" spans="1:10" x14ac:dyDescent="0.3">
      <c r="A370" s="66">
        <v>43958</v>
      </c>
      <c r="B370" s="2">
        <v>59.26</v>
      </c>
      <c r="C370" s="5">
        <v>4.46</v>
      </c>
      <c r="D370" s="4">
        <v>8.1386861313868603E-2</v>
      </c>
      <c r="E370" s="2">
        <v>55.9</v>
      </c>
      <c r="F370" s="2">
        <v>54.9</v>
      </c>
      <c r="G370" s="2">
        <v>60.52</v>
      </c>
      <c r="H370" s="3">
        <v>780952</v>
      </c>
      <c r="I370" s="2">
        <v>45837602.82</v>
      </c>
      <c r="J370" s="83">
        <v>103786329.22</v>
      </c>
    </row>
    <row r="371" spans="1:10" x14ac:dyDescent="0.3">
      <c r="A371" s="66">
        <v>43959</v>
      </c>
      <c r="B371" s="2">
        <v>60.1</v>
      </c>
      <c r="C371" s="5">
        <v>0.84000000000000297</v>
      </c>
      <c r="D371" s="4">
        <v>1.41748228147149E-2</v>
      </c>
      <c r="E371" s="2">
        <v>59.34</v>
      </c>
      <c r="F371" s="2">
        <v>59.34</v>
      </c>
      <c r="G371" s="2">
        <v>60.5</v>
      </c>
      <c r="H371" s="3">
        <v>550161</v>
      </c>
      <c r="I371" s="2">
        <v>33011368.68</v>
      </c>
      <c r="J371" s="83">
        <v>136797697.90000001</v>
      </c>
    </row>
    <row r="372" spans="1:10" x14ac:dyDescent="0.3">
      <c r="A372" s="66">
        <v>43962</v>
      </c>
      <c r="B372" s="2">
        <v>58.28</v>
      </c>
      <c r="C372" s="5">
        <v>-1.82</v>
      </c>
      <c r="D372" s="4">
        <v>-3.0282861896838601E-2</v>
      </c>
      <c r="E372" s="2">
        <v>60.54</v>
      </c>
      <c r="F372" s="2">
        <v>57.7</v>
      </c>
      <c r="G372" s="2">
        <v>60.72</v>
      </c>
      <c r="H372" s="3">
        <v>681924</v>
      </c>
      <c r="I372" s="2">
        <v>39830078.340000004</v>
      </c>
      <c r="J372" s="83">
        <v>96967619.559999794</v>
      </c>
    </row>
    <row r="373" spans="1:10" x14ac:dyDescent="0.3">
      <c r="A373" s="66">
        <v>43963</v>
      </c>
      <c r="B373" s="2">
        <v>60</v>
      </c>
      <c r="C373" s="5">
        <v>1.72</v>
      </c>
      <c r="D373" s="4">
        <v>2.9512697323267001E-2</v>
      </c>
      <c r="E373" s="2">
        <v>58.32</v>
      </c>
      <c r="F373" s="2">
        <v>57.38</v>
      </c>
      <c r="G373" s="2">
        <v>60.16</v>
      </c>
      <c r="H373" s="3">
        <v>499961</v>
      </c>
      <c r="I373" s="2">
        <v>29835784.920000002</v>
      </c>
      <c r="J373" s="83">
        <v>126803404.48</v>
      </c>
    </row>
    <row r="374" spans="1:10" x14ac:dyDescent="0.3">
      <c r="A374" s="66">
        <v>43964</v>
      </c>
      <c r="B374" s="2">
        <v>57.9</v>
      </c>
      <c r="C374" s="5">
        <v>-2.1</v>
      </c>
      <c r="D374" s="4">
        <v>-3.5000000000000003E-2</v>
      </c>
      <c r="E374" s="2">
        <v>59.46</v>
      </c>
      <c r="F374" s="2">
        <v>57.78</v>
      </c>
      <c r="G374" s="2">
        <v>59.5</v>
      </c>
      <c r="H374" s="3">
        <v>613599</v>
      </c>
      <c r="I374" s="2">
        <v>35890698.579999998</v>
      </c>
      <c r="J374" s="83">
        <v>90912705.899999797</v>
      </c>
    </row>
    <row r="375" spans="1:10" x14ac:dyDescent="0.3">
      <c r="A375" s="66">
        <v>43965</v>
      </c>
      <c r="B375" s="2">
        <v>57.16</v>
      </c>
      <c r="C375" s="5">
        <v>-0.74000000000000199</v>
      </c>
      <c r="D375" s="4">
        <v>-1.2780656303972401E-2</v>
      </c>
      <c r="E375" s="2">
        <v>57.5</v>
      </c>
      <c r="F375" s="2">
        <v>55.04</v>
      </c>
      <c r="G375" s="2">
        <v>58.26</v>
      </c>
      <c r="H375" s="3">
        <v>664021</v>
      </c>
      <c r="I375" s="2">
        <v>37592977</v>
      </c>
      <c r="J375" s="83">
        <v>53319728.899999797</v>
      </c>
    </row>
    <row r="376" spans="1:10" x14ac:dyDescent="0.3">
      <c r="A376" s="66">
        <v>43966</v>
      </c>
      <c r="B376" s="2">
        <v>59.4</v>
      </c>
      <c r="C376" s="5">
        <v>2.2400000000000002</v>
      </c>
      <c r="D376" s="4">
        <v>3.9188243526942002E-2</v>
      </c>
      <c r="E376" s="2">
        <v>57.6</v>
      </c>
      <c r="F376" s="2">
        <v>57.58</v>
      </c>
      <c r="G376" s="2">
        <v>59.4</v>
      </c>
      <c r="H376" s="3">
        <v>590807</v>
      </c>
      <c r="I376" s="2">
        <v>34814232.840000004</v>
      </c>
      <c r="J376" s="83">
        <v>88133961.739999801</v>
      </c>
    </row>
    <row r="377" spans="1:10" x14ac:dyDescent="0.3">
      <c r="A377" s="66">
        <v>43969</v>
      </c>
      <c r="B377" s="2">
        <v>60.72</v>
      </c>
      <c r="C377" s="5">
        <v>1.32</v>
      </c>
      <c r="D377" s="4">
        <v>2.2222222222222199E-2</v>
      </c>
      <c r="E377" s="2">
        <v>60</v>
      </c>
      <c r="F377" s="2">
        <v>59.42</v>
      </c>
      <c r="G377" s="2">
        <v>61</v>
      </c>
      <c r="H377" s="3">
        <v>461504</v>
      </c>
      <c r="I377" s="2">
        <v>27888146.960000001</v>
      </c>
      <c r="J377" s="83">
        <v>116022108.7</v>
      </c>
    </row>
    <row r="378" spans="1:10" x14ac:dyDescent="0.3">
      <c r="A378" s="66">
        <v>43970</v>
      </c>
      <c r="B378" s="2">
        <v>61.38</v>
      </c>
      <c r="C378" s="5">
        <v>0.66000000000000403</v>
      </c>
      <c r="D378" s="4">
        <v>1.0869565217391399E-2</v>
      </c>
      <c r="E378" s="2">
        <v>61.38</v>
      </c>
      <c r="F378" s="2">
        <v>59.86</v>
      </c>
      <c r="G378" s="2">
        <v>61.9</v>
      </c>
      <c r="H378" s="3">
        <v>555718</v>
      </c>
      <c r="I378" s="2">
        <v>33925049.960000001</v>
      </c>
      <c r="J378" s="83">
        <v>149947158.66</v>
      </c>
    </row>
    <row r="379" spans="1:10" x14ac:dyDescent="0.3">
      <c r="A379" s="66">
        <v>43971</v>
      </c>
      <c r="B379" s="2">
        <v>61.1</v>
      </c>
      <c r="C379" s="5">
        <v>-0.28000000000000103</v>
      </c>
      <c r="D379" s="4">
        <v>-4.5617464972303899E-3</v>
      </c>
      <c r="E379" s="2">
        <v>61.44</v>
      </c>
      <c r="F379" s="2">
        <v>60.42</v>
      </c>
      <c r="G379" s="2">
        <v>61.76</v>
      </c>
      <c r="H379" s="3">
        <v>260272</v>
      </c>
      <c r="I379" s="2">
        <v>15906806.18</v>
      </c>
      <c r="J379" s="83">
        <v>134040352.48</v>
      </c>
    </row>
    <row r="380" spans="1:10" x14ac:dyDescent="0.3">
      <c r="A380" s="66">
        <v>43972</v>
      </c>
      <c r="B380" s="2">
        <v>60.22</v>
      </c>
      <c r="C380" s="5">
        <v>-0.880000000000003</v>
      </c>
      <c r="D380" s="4">
        <v>-1.44026186579378E-2</v>
      </c>
      <c r="E380" s="2">
        <v>60.86</v>
      </c>
      <c r="F380" s="2">
        <v>59.48</v>
      </c>
      <c r="G380" s="2">
        <v>61.38</v>
      </c>
      <c r="H380" s="3">
        <v>291808</v>
      </c>
      <c r="I380" s="2">
        <v>17654516.5</v>
      </c>
      <c r="J380" s="83">
        <v>116385835.98</v>
      </c>
    </row>
    <row r="381" spans="1:10" x14ac:dyDescent="0.3">
      <c r="A381" s="66">
        <v>43973</v>
      </c>
      <c r="B381" s="2">
        <v>60.34</v>
      </c>
      <c r="C381" s="5">
        <v>0.12000000000000501</v>
      </c>
      <c r="D381" s="4">
        <v>1.9926934573232199E-3</v>
      </c>
      <c r="E381" s="2">
        <v>59.48</v>
      </c>
      <c r="F381" s="2">
        <v>59.2</v>
      </c>
      <c r="G381" s="2">
        <v>60.72</v>
      </c>
      <c r="H381" s="3">
        <v>292738</v>
      </c>
      <c r="I381" s="2">
        <v>17631378.059999999</v>
      </c>
      <c r="J381" s="83">
        <v>134017214.04000001</v>
      </c>
    </row>
    <row r="382" spans="1:10" x14ac:dyDescent="0.3">
      <c r="A382" s="66">
        <v>43976</v>
      </c>
      <c r="B382" s="2">
        <v>60.92</v>
      </c>
      <c r="C382" s="5">
        <v>0.57999999999999796</v>
      </c>
      <c r="D382" s="4">
        <v>9.6121975472323196E-3</v>
      </c>
      <c r="E382" s="2">
        <v>61.2</v>
      </c>
      <c r="F382" s="2">
        <v>60.42</v>
      </c>
      <c r="G382" s="2">
        <v>61.32</v>
      </c>
      <c r="H382" s="3">
        <v>142434</v>
      </c>
      <c r="I382" s="2">
        <v>8687610.8200000003</v>
      </c>
      <c r="J382" s="83">
        <v>142704824.86000001</v>
      </c>
    </row>
    <row r="383" spans="1:10" x14ac:dyDescent="0.3">
      <c r="A383" s="66">
        <v>43977</v>
      </c>
      <c r="B383" s="2">
        <v>62.8</v>
      </c>
      <c r="C383" s="5">
        <v>1.88</v>
      </c>
      <c r="D383" s="4">
        <v>3.0860144451739902E-2</v>
      </c>
      <c r="E383" s="2">
        <v>61.28</v>
      </c>
      <c r="F383" s="2">
        <v>61.28</v>
      </c>
      <c r="G383" s="2">
        <v>63.7</v>
      </c>
      <c r="H383" s="3">
        <v>286076</v>
      </c>
      <c r="I383" s="2">
        <v>17988548.219999999</v>
      </c>
      <c r="J383" s="83">
        <v>160693373.08000001</v>
      </c>
    </row>
    <row r="384" spans="1:10" x14ac:dyDescent="0.3">
      <c r="A384" s="66">
        <v>43978</v>
      </c>
      <c r="B384" s="2">
        <v>62.14</v>
      </c>
      <c r="C384" s="5">
        <v>-0.65999999999999703</v>
      </c>
      <c r="D384" s="4">
        <v>-1.0509554140127299E-2</v>
      </c>
      <c r="E384" s="2">
        <v>63.1</v>
      </c>
      <c r="F384" s="2">
        <v>61.16</v>
      </c>
      <c r="G384" s="2">
        <v>63.48</v>
      </c>
      <c r="H384" s="3">
        <v>667150</v>
      </c>
      <c r="I384" s="2">
        <v>41593371.979999997</v>
      </c>
      <c r="J384" s="83">
        <v>119100001.09999999</v>
      </c>
    </row>
    <row r="385" spans="1:10" x14ac:dyDescent="0.3">
      <c r="A385" s="66">
        <v>43979</v>
      </c>
      <c r="B385" s="2">
        <v>64.58</v>
      </c>
      <c r="C385" s="5">
        <v>2.44</v>
      </c>
      <c r="D385" s="4">
        <v>3.9266173157386501E-2</v>
      </c>
      <c r="E385" s="2">
        <v>62.5</v>
      </c>
      <c r="F385" s="2">
        <v>62.22</v>
      </c>
      <c r="G385" s="2">
        <v>64.8</v>
      </c>
      <c r="H385" s="3">
        <v>399314</v>
      </c>
      <c r="I385" s="2">
        <v>25537505.760000002</v>
      </c>
      <c r="J385" s="83">
        <v>144637506.86000001</v>
      </c>
    </row>
    <row r="386" spans="1:10" x14ac:dyDescent="0.3">
      <c r="A386" s="66">
        <v>43980</v>
      </c>
      <c r="B386" s="2">
        <v>64.180000000000007</v>
      </c>
      <c r="C386" s="5">
        <v>-0.39999999999999097</v>
      </c>
      <c r="D386" s="4">
        <v>-6.1938680706099597E-3</v>
      </c>
      <c r="E386" s="2">
        <v>63.66</v>
      </c>
      <c r="F386" s="2">
        <v>62.64</v>
      </c>
      <c r="G386" s="2">
        <v>65.180000000000007</v>
      </c>
      <c r="H386" s="3">
        <v>744660</v>
      </c>
      <c r="I386" s="2">
        <v>47779142.939999998</v>
      </c>
      <c r="J386" s="83">
        <v>96858363.919999793</v>
      </c>
    </row>
    <row r="387" spans="1:10" x14ac:dyDescent="0.3">
      <c r="A387" s="66">
        <v>43984</v>
      </c>
      <c r="B387" s="2">
        <v>65.819999999999993</v>
      </c>
      <c r="C387" s="5">
        <v>1.6399999999999899</v>
      </c>
      <c r="D387" s="4">
        <v>2.55531318167651E-2</v>
      </c>
      <c r="E387" s="2">
        <v>65.56</v>
      </c>
      <c r="F387" s="2">
        <v>64.900000000000006</v>
      </c>
      <c r="G387" s="2">
        <v>66.540000000000006</v>
      </c>
      <c r="H387" s="3">
        <v>378398</v>
      </c>
      <c r="I387" s="2">
        <v>24902648.16</v>
      </c>
      <c r="J387" s="83">
        <v>121761012.08</v>
      </c>
    </row>
    <row r="388" spans="1:10" x14ac:dyDescent="0.3">
      <c r="A388" s="66">
        <v>43985</v>
      </c>
      <c r="B388" s="2">
        <v>69</v>
      </c>
      <c r="C388" s="5">
        <v>3.1800000000000099</v>
      </c>
      <c r="D388" s="4">
        <v>4.8313582497721198E-2</v>
      </c>
      <c r="E388" s="2">
        <v>66.819999999999993</v>
      </c>
      <c r="F388" s="2">
        <v>66.180000000000007</v>
      </c>
      <c r="G388" s="2">
        <v>69.239999999999995</v>
      </c>
      <c r="H388" s="3">
        <v>510958</v>
      </c>
      <c r="I388" s="2">
        <v>35071234.899999999</v>
      </c>
      <c r="J388" s="83">
        <v>156832246.97999999</v>
      </c>
    </row>
    <row r="389" spans="1:10" x14ac:dyDescent="0.3">
      <c r="A389" s="66">
        <v>43986</v>
      </c>
      <c r="B389" s="2">
        <v>69.459999999999994</v>
      </c>
      <c r="C389" s="5">
        <v>0.45999999999999402</v>
      </c>
      <c r="D389" s="4">
        <v>6.6666666666665804E-3</v>
      </c>
      <c r="E389" s="2">
        <v>68.959999999999994</v>
      </c>
      <c r="F389" s="2">
        <v>68.099999999999994</v>
      </c>
      <c r="G389" s="2">
        <v>70.540000000000006</v>
      </c>
      <c r="H389" s="3">
        <v>444244</v>
      </c>
      <c r="I389" s="2">
        <v>30829377.359999999</v>
      </c>
      <c r="J389" s="83">
        <v>187661624.34</v>
      </c>
    </row>
    <row r="390" spans="1:10" x14ac:dyDescent="0.3">
      <c r="A390" s="66">
        <v>43987</v>
      </c>
      <c r="B390" s="2">
        <v>72.14</v>
      </c>
      <c r="C390" s="5">
        <v>2.6800000000000099</v>
      </c>
      <c r="D390" s="4">
        <v>3.8583357327958603E-2</v>
      </c>
      <c r="E390" s="2">
        <v>70</v>
      </c>
      <c r="F390" s="2">
        <v>69.5</v>
      </c>
      <c r="G390" s="2">
        <v>72.319999999999993</v>
      </c>
      <c r="H390" s="3">
        <v>417945</v>
      </c>
      <c r="I390" s="2">
        <v>29883143.68</v>
      </c>
      <c r="J390" s="83">
        <v>217544768.02000001</v>
      </c>
    </row>
    <row r="391" spans="1:10" x14ac:dyDescent="0.3">
      <c r="A391" s="66">
        <v>43990</v>
      </c>
      <c r="B391" s="2">
        <v>70.459999999999994</v>
      </c>
      <c r="C391" s="5">
        <v>-1.6800000000000099</v>
      </c>
      <c r="D391" s="4">
        <v>-2.3288051011921398E-2</v>
      </c>
      <c r="E391" s="2">
        <v>71.56</v>
      </c>
      <c r="F391" s="2">
        <v>69.34</v>
      </c>
      <c r="G391" s="2">
        <v>71.58</v>
      </c>
      <c r="H391" s="3">
        <v>390248</v>
      </c>
      <c r="I391" s="2">
        <v>27452278.940000001</v>
      </c>
      <c r="J391" s="83">
        <v>190092489.08000001</v>
      </c>
    </row>
    <row r="392" spans="1:10" x14ac:dyDescent="0.3">
      <c r="A392" s="66">
        <v>43991</v>
      </c>
      <c r="B392" s="2">
        <v>67.94</v>
      </c>
      <c r="C392" s="5">
        <v>-2.52</v>
      </c>
      <c r="D392" s="4">
        <v>-3.5764973034345698E-2</v>
      </c>
      <c r="E392" s="2">
        <v>70.8</v>
      </c>
      <c r="F392" s="2">
        <v>67.48</v>
      </c>
      <c r="G392" s="2">
        <v>70.86</v>
      </c>
      <c r="H392" s="3">
        <v>588966</v>
      </c>
      <c r="I392" s="2">
        <v>40210698.219999999</v>
      </c>
      <c r="J392" s="83">
        <v>149881790.86000001</v>
      </c>
    </row>
    <row r="393" spans="1:10" x14ac:dyDescent="0.3">
      <c r="A393" s="66">
        <v>43992</v>
      </c>
      <c r="B393" s="2">
        <v>67.36</v>
      </c>
      <c r="C393" s="5">
        <v>-0.57999999999999796</v>
      </c>
      <c r="D393" s="4">
        <v>-8.5369443626729206E-3</v>
      </c>
      <c r="E393" s="2">
        <v>67.900000000000006</v>
      </c>
      <c r="F393" s="2">
        <v>67</v>
      </c>
      <c r="G393" s="2">
        <v>68.900000000000006</v>
      </c>
      <c r="H393" s="3">
        <v>279263</v>
      </c>
      <c r="I393" s="2">
        <v>18899501.579999998</v>
      </c>
      <c r="J393" s="83">
        <v>130982289.28</v>
      </c>
    </row>
    <row r="394" spans="1:10" x14ac:dyDescent="0.3">
      <c r="A394" s="66">
        <v>43993</v>
      </c>
      <c r="B394" s="2">
        <v>65.52</v>
      </c>
      <c r="C394" s="5">
        <v>-1.84</v>
      </c>
      <c r="D394" s="4">
        <v>-2.7315914489311199E-2</v>
      </c>
      <c r="E394" s="2">
        <v>65.819999999999993</v>
      </c>
      <c r="F394" s="2">
        <v>65</v>
      </c>
      <c r="G394" s="2">
        <v>67.239999999999995</v>
      </c>
      <c r="H394" s="3">
        <v>410662</v>
      </c>
      <c r="I394" s="2">
        <v>27103823.780000001</v>
      </c>
      <c r="J394" s="83">
        <v>103878465.5</v>
      </c>
    </row>
    <row r="395" spans="1:10" x14ac:dyDescent="0.3">
      <c r="A395" s="66">
        <v>43994</v>
      </c>
      <c r="B395" s="2">
        <v>65.599999999999994</v>
      </c>
      <c r="C395" s="5">
        <v>7.9999999999998295E-2</v>
      </c>
      <c r="D395" s="4">
        <v>1.22100122100119E-3</v>
      </c>
      <c r="E395" s="2">
        <v>64.540000000000006</v>
      </c>
      <c r="F395" s="2">
        <v>63.84</v>
      </c>
      <c r="G395" s="2">
        <v>67.2</v>
      </c>
      <c r="H395" s="3">
        <v>379595</v>
      </c>
      <c r="I395" s="2">
        <v>25043501.399999999</v>
      </c>
      <c r="J395" s="83">
        <v>128921966.90000001</v>
      </c>
    </row>
    <row r="396" spans="1:10" x14ac:dyDescent="0.3">
      <c r="A396" s="66">
        <v>43997</v>
      </c>
      <c r="B396" s="2">
        <v>66.28</v>
      </c>
      <c r="C396" s="5">
        <v>0.68000000000000704</v>
      </c>
      <c r="D396" s="4">
        <v>1.03658536585367E-2</v>
      </c>
      <c r="E396" s="2">
        <v>63.5</v>
      </c>
      <c r="F396" s="2">
        <v>63.5</v>
      </c>
      <c r="G396" s="2">
        <v>66.98</v>
      </c>
      <c r="H396" s="3">
        <v>519196</v>
      </c>
      <c r="I396" s="2">
        <v>34040563.759999998</v>
      </c>
      <c r="J396" s="83">
        <v>162962530.66</v>
      </c>
    </row>
    <row r="397" spans="1:10" x14ac:dyDescent="0.3">
      <c r="A397" s="66">
        <v>43998</v>
      </c>
      <c r="B397" s="2">
        <v>68.44</v>
      </c>
      <c r="C397" s="5">
        <v>2.16</v>
      </c>
      <c r="D397" s="4">
        <v>3.2589016294508097E-2</v>
      </c>
      <c r="E397" s="2">
        <v>68.180000000000007</v>
      </c>
      <c r="F397" s="2">
        <v>66.959999999999994</v>
      </c>
      <c r="G397" s="2">
        <v>69.599999999999994</v>
      </c>
      <c r="H397" s="3">
        <v>373258</v>
      </c>
      <c r="I397" s="2">
        <v>25579033.219999999</v>
      </c>
      <c r="J397" s="83">
        <v>188541563.88</v>
      </c>
    </row>
    <row r="398" spans="1:10" x14ac:dyDescent="0.3">
      <c r="A398" s="66">
        <v>43999</v>
      </c>
      <c r="B398" s="2">
        <v>69.040000000000006</v>
      </c>
      <c r="C398" s="5">
        <v>0.60000000000000897</v>
      </c>
      <c r="D398" s="4">
        <v>8.7668030391585099E-3</v>
      </c>
      <c r="E398" s="2">
        <v>68.599999999999994</v>
      </c>
      <c r="F398" s="2">
        <v>68.099999999999994</v>
      </c>
      <c r="G398" s="2">
        <v>69.78</v>
      </c>
      <c r="H398" s="3">
        <v>324860</v>
      </c>
      <c r="I398" s="2">
        <v>22457602.440000001</v>
      </c>
      <c r="J398" s="83">
        <v>210999166.31999999</v>
      </c>
    </row>
    <row r="399" spans="1:10" x14ac:dyDescent="0.3">
      <c r="A399" s="66">
        <v>44000</v>
      </c>
      <c r="B399" s="2">
        <v>67.56</v>
      </c>
      <c r="C399" s="5">
        <v>-1.48</v>
      </c>
      <c r="D399" s="4">
        <v>-2.14368482039398E-2</v>
      </c>
      <c r="E399" s="2">
        <v>68</v>
      </c>
      <c r="F399" s="2">
        <v>67.02</v>
      </c>
      <c r="G399" s="2">
        <v>68.8</v>
      </c>
      <c r="H399" s="3">
        <v>918142</v>
      </c>
      <c r="I399" s="2">
        <v>62184203.460000001</v>
      </c>
      <c r="J399" s="83">
        <v>148814962.86000001</v>
      </c>
    </row>
    <row r="400" spans="1:10" x14ac:dyDescent="0.3">
      <c r="A400" s="66">
        <v>44001</v>
      </c>
      <c r="B400" s="2">
        <v>68.599999999999994</v>
      </c>
      <c r="C400" s="5">
        <v>1.03999999999999</v>
      </c>
      <c r="D400" s="4">
        <v>1.53937240970988E-2</v>
      </c>
      <c r="E400" s="2">
        <v>67.739999999999995</v>
      </c>
      <c r="F400" s="2">
        <v>67.400000000000006</v>
      </c>
      <c r="G400" s="2">
        <v>69.040000000000006</v>
      </c>
      <c r="H400" s="3">
        <v>708068</v>
      </c>
      <c r="I400" s="2">
        <v>48494613.359999999</v>
      </c>
      <c r="J400" s="83">
        <v>197309576.22</v>
      </c>
    </row>
    <row r="401" spans="1:10" x14ac:dyDescent="0.3">
      <c r="A401" s="66">
        <v>44004</v>
      </c>
      <c r="B401" s="2">
        <v>68.22</v>
      </c>
      <c r="C401" s="5">
        <v>-0.37999999999999501</v>
      </c>
      <c r="D401" s="4">
        <v>-5.5393586005830203E-3</v>
      </c>
      <c r="E401" s="2">
        <v>67.599999999999994</v>
      </c>
      <c r="F401" s="2">
        <v>67.319999999999993</v>
      </c>
      <c r="G401" s="2">
        <v>68.540000000000006</v>
      </c>
      <c r="H401" s="3">
        <v>181243</v>
      </c>
      <c r="I401" s="2">
        <v>12339487.24</v>
      </c>
      <c r="J401" s="83">
        <v>184970088.97999999</v>
      </c>
    </row>
    <row r="402" spans="1:10" x14ac:dyDescent="0.3">
      <c r="A402" s="66">
        <v>44005</v>
      </c>
      <c r="B402" s="2">
        <v>69.78</v>
      </c>
      <c r="C402" s="5">
        <v>1.56</v>
      </c>
      <c r="D402" s="4">
        <v>2.28671943711522E-2</v>
      </c>
      <c r="E402" s="2">
        <v>68.52</v>
      </c>
      <c r="F402" s="2">
        <v>68.52</v>
      </c>
      <c r="G402" s="2">
        <v>70.42</v>
      </c>
      <c r="H402" s="3">
        <v>275925</v>
      </c>
      <c r="I402" s="2">
        <v>19267658.760000002</v>
      </c>
      <c r="J402" s="83">
        <v>204237747.74000001</v>
      </c>
    </row>
    <row r="403" spans="1:10" x14ac:dyDescent="0.3">
      <c r="A403" s="66">
        <v>44006</v>
      </c>
      <c r="B403" s="2">
        <v>67.56</v>
      </c>
      <c r="C403" s="5">
        <v>-2.2200000000000002</v>
      </c>
      <c r="D403" s="4">
        <v>-3.18142734307824E-2</v>
      </c>
      <c r="E403" s="2">
        <v>69.88</v>
      </c>
      <c r="F403" s="2">
        <v>67.540000000000006</v>
      </c>
      <c r="G403" s="2">
        <v>69.98</v>
      </c>
      <c r="H403" s="3">
        <v>244080</v>
      </c>
      <c r="I403" s="2">
        <v>16630456.08</v>
      </c>
      <c r="J403" s="83">
        <v>187607291.66</v>
      </c>
    </row>
    <row r="404" spans="1:10" x14ac:dyDescent="0.3">
      <c r="A404" s="66">
        <v>44007</v>
      </c>
      <c r="B404" s="2">
        <v>69.02</v>
      </c>
      <c r="C404" s="5">
        <v>1.45999999999999</v>
      </c>
      <c r="D404" s="4">
        <v>2.1610420367080999E-2</v>
      </c>
      <c r="E404" s="2">
        <v>67.28</v>
      </c>
      <c r="F404" s="2">
        <v>67.040000000000006</v>
      </c>
      <c r="G404" s="2">
        <v>69.819999999999993</v>
      </c>
      <c r="H404" s="3">
        <v>287591</v>
      </c>
      <c r="I404" s="2">
        <v>19828047.460000001</v>
      </c>
      <c r="J404" s="83">
        <v>207435339.12</v>
      </c>
    </row>
    <row r="405" spans="1:10" x14ac:dyDescent="0.3">
      <c r="A405" s="66">
        <v>44008</v>
      </c>
      <c r="B405" s="2">
        <v>67.5</v>
      </c>
      <c r="C405" s="5">
        <v>-1.52</v>
      </c>
      <c r="D405" s="4">
        <v>-2.2022602144305899E-2</v>
      </c>
      <c r="E405" s="2">
        <v>68.900000000000006</v>
      </c>
      <c r="F405" s="2">
        <v>67.260000000000005</v>
      </c>
      <c r="G405" s="2">
        <v>69.540000000000006</v>
      </c>
      <c r="H405" s="3">
        <v>316317</v>
      </c>
      <c r="I405" s="2">
        <v>21548018.460000001</v>
      </c>
      <c r="J405" s="83">
        <v>185887320.66</v>
      </c>
    </row>
    <row r="406" spans="1:10" x14ac:dyDescent="0.3">
      <c r="A406" s="66">
        <v>44011</v>
      </c>
      <c r="B406" s="2">
        <v>67.680000000000007</v>
      </c>
      <c r="C406" s="5">
        <v>0.18000000000000699</v>
      </c>
      <c r="D406" s="4">
        <v>2.6666666666667698E-3</v>
      </c>
      <c r="E406" s="2">
        <v>67.260000000000005</v>
      </c>
      <c r="F406" s="2">
        <v>66.739999999999995</v>
      </c>
      <c r="G406" s="2">
        <v>68.06</v>
      </c>
      <c r="H406" s="3">
        <v>263881</v>
      </c>
      <c r="I406" s="2">
        <v>17811484.239999998</v>
      </c>
      <c r="J406" s="83">
        <v>203698804.90000001</v>
      </c>
    </row>
    <row r="407" spans="1:10" x14ac:dyDescent="0.3">
      <c r="A407" s="66">
        <v>44012</v>
      </c>
      <c r="B407" s="2">
        <v>68.819999999999993</v>
      </c>
      <c r="C407" s="5">
        <v>1.1399999999999899</v>
      </c>
      <c r="D407" s="4">
        <v>1.68439716312055E-2</v>
      </c>
      <c r="E407" s="2">
        <v>67.86</v>
      </c>
      <c r="F407" s="2">
        <v>67.599999999999994</v>
      </c>
      <c r="G407" s="2">
        <v>68.819999999999993</v>
      </c>
      <c r="H407" s="3">
        <v>277816</v>
      </c>
      <c r="I407" s="2">
        <v>19044039.260000002</v>
      </c>
      <c r="J407" s="83">
        <v>222742844.16</v>
      </c>
    </row>
    <row r="408" spans="1:10" x14ac:dyDescent="0.3">
      <c r="A408" s="66">
        <v>44013</v>
      </c>
      <c r="B408" s="2">
        <v>69.66</v>
      </c>
      <c r="C408" s="5">
        <v>0.84000000000000297</v>
      </c>
      <c r="D408" s="4">
        <v>1.22057541412381E-2</v>
      </c>
      <c r="E408" s="2">
        <v>68.260000000000005</v>
      </c>
      <c r="F408" s="2">
        <v>68.14</v>
      </c>
      <c r="G408" s="2">
        <v>70.42</v>
      </c>
      <c r="H408" s="3">
        <v>340802</v>
      </c>
      <c r="I408" s="2">
        <v>23654468.440000001</v>
      </c>
      <c r="J408" s="83">
        <v>246397312.59999999</v>
      </c>
    </row>
    <row r="409" spans="1:10" x14ac:dyDescent="0.3">
      <c r="A409" s="66">
        <v>44014</v>
      </c>
      <c r="B409" s="2">
        <v>70.5</v>
      </c>
      <c r="C409" s="5">
        <v>0.84000000000000297</v>
      </c>
      <c r="D409" s="4">
        <v>1.2058570198105099E-2</v>
      </c>
      <c r="E409" s="2">
        <v>69.92</v>
      </c>
      <c r="F409" s="2">
        <v>69.7</v>
      </c>
      <c r="G409" s="2">
        <v>71.5</v>
      </c>
      <c r="H409" s="3">
        <v>276734</v>
      </c>
      <c r="I409" s="2">
        <v>19594009.559999999</v>
      </c>
      <c r="J409" s="83">
        <v>265991322.16</v>
      </c>
    </row>
    <row r="410" spans="1:10" x14ac:dyDescent="0.3">
      <c r="A410" s="66">
        <v>44015</v>
      </c>
      <c r="B410" s="2">
        <v>70.099999999999994</v>
      </c>
      <c r="C410" s="5">
        <v>-0.40000000000000602</v>
      </c>
      <c r="D410" s="4">
        <v>-5.6737588652483097E-3</v>
      </c>
      <c r="E410" s="2">
        <v>70.52</v>
      </c>
      <c r="F410" s="2">
        <v>69.66</v>
      </c>
      <c r="G410" s="2">
        <v>70.64</v>
      </c>
      <c r="H410" s="3">
        <v>162136</v>
      </c>
      <c r="I410" s="2">
        <v>11368287.84</v>
      </c>
      <c r="J410" s="83">
        <v>254623034.31999999</v>
      </c>
    </row>
    <row r="411" spans="1:10" x14ac:dyDescent="0.3">
      <c r="A411" s="66">
        <v>44018</v>
      </c>
      <c r="B411" s="2">
        <v>71.56</v>
      </c>
      <c r="C411" s="5">
        <v>1.46000000000001</v>
      </c>
      <c r="D411" s="4">
        <v>2.0827389443651999E-2</v>
      </c>
      <c r="E411" s="2">
        <v>71.28</v>
      </c>
      <c r="F411" s="2">
        <v>70.7</v>
      </c>
      <c r="G411" s="2">
        <v>72.260000000000005</v>
      </c>
      <c r="H411" s="3">
        <v>287963</v>
      </c>
      <c r="I411" s="2">
        <v>20584642.239999998</v>
      </c>
      <c r="J411" s="83">
        <v>275207676.56</v>
      </c>
    </row>
    <row r="412" spans="1:10" x14ac:dyDescent="0.3">
      <c r="A412" s="66">
        <v>44019</v>
      </c>
      <c r="B412" s="2">
        <v>69.819999999999993</v>
      </c>
      <c r="C412" s="5">
        <v>-1.74000000000001</v>
      </c>
      <c r="D412" s="4">
        <v>-2.43152599217441E-2</v>
      </c>
      <c r="E412" s="2">
        <v>70.44</v>
      </c>
      <c r="F412" s="2">
        <v>69.16</v>
      </c>
      <c r="G412" s="2">
        <v>71.06</v>
      </c>
      <c r="H412" s="3">
        <v>256270</v>
      </c>
      <c r="I412" s="2">
        <v>17889592.859999999</v>
      </c>
      <c r="J412" s="83">
        <v>257318083.69999999</v>
      </c>
    </row>
    <row r="413" spans="1:10" x14ac:dyDescent="0.3">
      <c r="A413" s="66">
        <v>44020</v>
      </c>
      <c r="B413" s="2">
        <v>68.72</v>
      </c>
      <c r="C413" s="5">
        <v>-1.0999999999999901</v>
      </c>
      <c r="D413" s="4">
        <v>-1.5754798052133999E-2</v>
      </c>
      <c r="E413" s="2">
        <v>69.22</v>
      </c>
      <c r="F413" s="2">
        <v>68.08</v>
      </c>
      <c r="G413" s="2">
        <v>69.38</v>
      </c>
      <c r="H413" s="3">
        <v>213923</v>
      </c>
      <c r="I413" s="2">
        <v>14665686.199999999</v>
      </c>
      <c r="J413" s="83">
        <v>242652397.5</v>
      </c>
    </row>
    <row r="414" spans="1:10" x14ac:dyDescent="0.3">
      <c r="A414" s="66">
        <v>44021</v>
      </c>
      <c r="B414" s="2">
        <v>69.12</v>
      </c>
      <c r="C414" s="5">
        <v>0.40000000000000602</v>
      </c>
      <c r="D414" s="4">
        <v>5.8207217694994998E-3</v>
      </c>
      <c r="E414" s="2">
        <v>69.12</v>
      </c>
      <c r="F414" s="2">
        <v>68.760000000000005</v>
      </c>
      <c r="G414" s="2">
        <v>70.260000000000005</v>
      </c>
      <c r="H414" s="3">
        <v>238371</v>
      </c>
      <c r="I414" s="2">
        <v>16559186.26</v>
      </c>
      <c r="J414" s="83">
        <v>259211583.75999999</v>
      </c>
    </row>
    <row r="415" spans="1:10" x14ac:dyDescent="0.3">
      <c r="A415" s="66">
        <v>44022</v>
      </c>
      <c r="B415" s="2">
        <v>67.7</v>
      </c>
      <c r="C415" s="5">
        <v>-1.42</v>
      </c>
      <c r="D415" s="4">
        <v>-2.05439814814815E-2</v>
      </c>
      <c r="E415" s="2">
        <v>68.72</v>
      </c>
      <c r="F415" s="2">
        <v>67.260000000000005</v>
      </c>
      <c r="G415" s="2">
        <v>68.819999999999993</v>
      </c>
      <c r="H415" s="3">
        <v>212160</v>
      </c>
      <c r="I415" s="2">
        <v>14383356.119999999</v>
      </c>
      <c r="J415" s="83">
        <v>244828227.63999999</v>
      </c>
    </row>
    <row r="416" spans="1:10" x14ac:dyDescent="0.3">
      <c r="A416" s="66">
        <v>44025</v>
      </c>
      <c r="B416" s="2">
        <v>67.760000000000005</v>
      </c>
      <c r="C416" s="5">
        <v>6.0000000000002301E-2</v>
      </c>
      <c r="D416" s="4">
        <v>8.8626292466768505E-4</v>
      </c>
      <c r="E416" s="2">
        <v>68.84</v>
      </c>
      <c r="F416" s="2">
        <v>67.52</v>
      </c>
      <c r="G416" s="2">
        <v>68.98</v>
      </c>
      <c r="H416" s="3">
        <v>284611</v>
      </c>
      <c r="I416" s="2">
        <v>19340962.579999998</v>
      </c>
      <c r="J416" s="83">
        <v>264169190.22</v>
      </c>
    </row>
    <row r="417" spans="1:10" x14ac:dyDescent="0.3">
      <c r="A417" s="66">
        <v>44026</v>
      </c>
      <c r="B417" s="2">
        <v>67.099999999999994</v>
      </c>
      <c r="C417" s="5">
        <v>-0.66000000000001102</v>
      </c>
      <c r="D417" s="4">
        <v>-9.7402597402598996E-3</v>
      </c>
      <c r="E417" s="2">
        <v>66.900000000000006</v>
      </c>
      <c r="F417" s="2">
        <v>65.5</v>
      </c>
      <c r="G417" s="2">
        <v>67.260000000000005</v>
      </c>
      <c r="H417" s="3">
        <v>335733</v>
      </c>
      <c r="I417" s="2">
        <v>22353577.260000002</v>
      </c>
      <c r="J417" s="83">
        <v>241815612.96000001</v>
      </c>
    </row>
    <row r="418" spans="1:10" x14ac:dyDescent="0.3">
      <c r="A418" s="66">
        <v>44027</v>
      </c>
      <c r="B418" s="2">
        <v>67.2</v>
      </c>
      <c r="C418" s="5">
        <v>0.100000000000009</v>
      </c>
      <c r="D418" s="4">
        <v>1.4903129657229299E-3</v>
      </c>
      <c r="E418" s="2">
        <v>67.8</v>
      </c>
      <c r="F418" s="2">
        <v>67.16</v>
      </c>
      <c r="G418" s="2">
        <v>68.319999999999993</v>
      </c>
      <c r="H418" s="3">
        <v>346264</v>
      </c>
      <c r="I418" s="2">
        <v>23384535.940000001</v>
      </c>
      <c r="J418" s="83">
        <v>265200148.90000001</v>
      </c>
    </row>
    <row r="419" spans="1:10" x14ac:dyDescent="0.3">
      <c r="A419" s="66">
        <v>44028</v>
      </c>
      <c r="B419" s="2">
        <v>66.48</v>
      </c>
      <c r="C419" s="5">
        <v>-0.71999999999999897</v>
      </c>
      <c r="D419" s="4">
        <v>-1.0714285714285701E-2</v>
      </c>
      <c r="E419" s="2">
        <v>66.8</v>
      </c>
      <c r="F419" s="2">
        <v>66.28</v>
      </c>
      <c r="G419" s="2">
        <v>67.540000000000006</v>
      </c>
      <c r="H419" s="3">
        <v>196517</v>
      </c>
      <c r="I419" s="2">
        <v>13098224.18</v>
      </c>
      <c r="J419" s="83">
        <v>252101924.72</v>
      </c>
    </row>
    <row r="420" spans="1:10" x14ac:dyDescent="0.3">
      <c r="A420" s="66">
        <v>44029</v>
      </c>
      <c r="B420" s="2">
        <v>66.959999999999994</v>
      </c>
      <c r="C420" s="5">
        <v>0.47999999999998999</v>
      </c>
      <c r="D420" s="4">
        <v>7.2202166064980399E-3</v>
      </c>
      <c r="E420" s="2">
        <v>66.44</v>
      </c>
      <c r="F420" s="2">
        <v>66.44</v>
      </c>
      <c r="G420" s="2">
        <v>67.819999999999993</v>
      </c>
      <c r="H420" s="3">
        <v>203666</v>
      </c>
      <c r="I420" s="2">
        <v>13662602.619999999</v>
      </c>
      <c r="J420" s="83">
        <v>265764527.34</v>
      </c>
    </row>
    <row r="421" spans="1:10" x14ac:dyDescent="0.3">
      <c r="A421" s="66">
        <v>44032</v>
      </c>
      <c r="B421" s="2">
        <v>66.98</v>
      </c>
      <c r="C421" s="5">
        <v>2.0000000000010201E-2</v>
      </c>
      <c r="D421" s="4">
        <v>2.9868578255690299E-4</v>
      </c>
      <c r="E421" s="2">
        <v>66.66</v>
      </c>
      <c r="F421" s="2">
        <v>65.819999999999993</v>
      </c>
      <c r="G421" s="2">
        <v>67.2</v>
      </c>
      <c r="H421" s="3">
        <v>153785</v>
      </c>
      <c r="I421" s="2">
        <v>10261221.5</v>
      </c>
      <c r="J421" s="83">
        <v>276025748.83999997</v>
      </c>
    </row>
    <row r="422" spans="1:10" x14ac:dyDescent="0.3">
      <c r="A422" s="66">
        <v>44033</v>
      </c>
      <c r="B422" s="2">
        <v>68.680000000000007</v>
      </c>
      <c r="C422" s="5">
        <v>1.7</v>
      </c>
      <c r="D422" s="4">
        <v>2.5380710659898501E-2</v>
      </c>
      <c r="E422" s="2">
        <v>67.8</v>
      </c>
      <c r="F422" s="2">
        <v>67.760000000000005</v>
      </c>
      <c r="G422" s="2">
        <v>69.56</v>
      </c>
      <c r="H422" s="3">
        <v>291115</v>
      </c>
      <c r="I422" s="2">
        <v>20049390.039999999</v>
      </c>
      <c r="J422" s="83">
        <v>296075138.88</v>
      </c>
    </row>
    <row r="423" spans="1:10" x14ac:dyDescent="0.3">
      <c r="A423" s="66">
        <v>44034</v>
      </c>
      <c r="B423" s="2">
        <v>68.08</v>
      </c>
      <c r="C423" s="5">
        <v>-0.60000000000000897</v>
      </c>
      <c r="D423" s="4">
        <v>-8.7361677344206193E-3</v>
      </c>
      <c r="E423" s="2">
        <v>68.3</v>
      </c>
      <c r="F423" s="2">
        <v>67.319999999999993</v>
      </c>
      <c r="G423" s="2">
        <v>68.599999999999994</v>
      </c>
      <c r="H423" s="3">
        <v>213324</v>
      </c>
      <c r="I423" s="2">
        <v>14483612.880000001</v>
      </c>
      <c r="J423" s="83">
        <v>281591526</v>
      </c>
    </row>
    <row r="424" spans="1:10" x14ac:dyDescent="0.3">
      <c r="A424" s="66">
        <v>44035</v>
      </c>
      <c r="B424" s="2">
        <v>68.5</v>
      </c>
      <c r="C424" s="5">
        <v>0.42000000000000198</v>
      </c>
      <c r="D424" s="4">
        <v>6.1692126909518499E-3</v>
      </c>
      <c r="E424" s="2">
        <v>68.459999999999994</v>
      </c>
      <c r="F424" s="2">
        <v>68.06</v>
      </c>
      <c r="G424" s="2">
        <v>69</v>
      </c>
      <c r="H424" s="3">
        <v>169928</v>
      </c>
      <c r="I424" s="2">
        <v>11639065.699999999</v>
      </c>
      <c r="J424" s="83">
        <v>293230591.69999999</v>
      </c>
    </row>
    <row r="425" spans="1:10" x14ac:dyDescent="0.3">
      <c r="A425" s="66">
        <v>44036</v>
      </c>
      <c r="B425" s="2">
        <v>66.48</v>
      </c>
      <c r="C425" s="5">
        <v>-2.02</v>
      </c>
      <c r="D425" s="4">
        <v>-2.94890510948905E-2</v>
      </c>
      <c r="E425" s="2">
        <v>67.64</v>
      </c>
      <c r="F425" s="2">
        <v>66.48</v>
      </c>
      <c r="G425" s="2">
        <v>67.86</v>
      </c>
      <c r="H425" s="3">
        <v>195797</v>
      </c>
      <c r="I425" s="2">
        <v>13098545.359999999</v>
      </c>
      <c r="J425" s="83">
        <v>280132046.33999997</v>
      </c>
    </row>
    <row r="426" spans="1:10" x14ac:dyDescent="0.3">
      <c r="A426" s="66">
        <v>44039</v>
      </c>
      <c r="B426" s="2">
        <v>67.260000000000005</v>
      </c>
      <c r="C426" s="5">
        <v>0.78000000000000103</v>
      </c>
      <c r="D426" s="4">
        <v>1.17328519855596E-2</v>
      </c>
      <c r="E426" s="2">
        <v>66.599999999999994</v>
      </c>
      <c r="F426" s="2">
        <v>65.78</v>
      </c>
      <c r="G426" s="2">
        <v>67.36</v>
      </c>
      <c r="H426" s="3">
        <v>239643</v>
      </c>
      <c r="I426" s="2">
        <v>15997092.68</v>
      </c>
      <c r="J426" s="83">
        <v>296129139.01999998</v>
      </c>
    </row>
    <row r="427" spans="1:10" x14ac:dyDescent="0.3">
      <c r="A427" s="66">
        <v>44040</v>
      </c>
      <c r="B427" s="2">
        <v>66.84</v>
      </c>
      <c r="C427" s="5">
        <v>-0.42000000000000198</v>
      </c>
      <c r="D427" s="4">
        <v>-6.2444246208742402E-3</v>
      </c>
      <c r="E427" s="2">
        <v>66.959999999999994</v>
      </c>
      <c r="F427" s="2">
        <v>66</v>
      </c>
      <c r="G427" s="2">
        <v>67.2</v>
      </c>
      <c r="H427" s="3">
        <v>260894</v>
      </c>
      <c r="I427" s="2">
        <v>17393487.34</v>
      </c>
      <c r="J427" s="83">
        <v>278735651.68000001</v>
      </c>
    </row>
    <row r="428" spans="1:10" x14ac:dyDescent="0.3">
      <c r="A428" s="66">
        <v>44041</v>
      </c>
      <c r="B428" s="2">
        <v>68.28</v>
      </c>
      <c r="C428" s="5">
        <v>1.44</v>
      </c>
      <c r="D428" s="4">
        <v>2.1543985637342899E-2</v>
      </c>
      <c r="E428" s="2">
        <v>66.3</v>
      </c>
      <c r="F428" s="2">
        <v>65.959999999999994</v>
      </c>
      <c r="G428" s="2">
        <v>69.8</v>
      </c>
      <c r="H428" s="3">
        <v>496614</v>
      </c>
      <c r="I428" s="2">
        <v>34128643.039999999</v>
      </c>
      <c r="J428" s="83">
        <v>312864294.72000003</v>
      </c>
    </row>
    <row r="429" spans="1:10" x14ac:dyDescent="0.3">
      <c r="A429" s="66">
        <v>44042</v>
      </c>
      <c r="B429" s="2">
        <v>66.48</v>
      </c>
      <c r="C429" s="5">
        <v>-1.8</v>
      </c>
      <c r="D429" s="4">
        <v>-2.6362038664323299E-2</v>
      </c>
      <c r="E429" s="2">
        <v>68.84</v>
      </c>
      <c r="F429" s="2">
        <v>65.900000000000006</v>
      </c>
      <c r="G429" s="2">
        <v>70.28</v>
      </c>
      <c r="H429" s="3">
        <v>346784</v>
      </c>
      <c r="I429" s="2">
        <v>23380130.460000001</v>
      </c>
      <c r="J429" s="83">
        <v>289484164.25999999</v>
      </c>
    </row>
    <row r="430" spans="1:10" x14ac:dyDescent="0.3">
      <c r="A430" s="66">
        <v>44043</v>
      </c>
      <c r="B430" s="2">
        <v>65.84</v>
      </c>
      <c r="C430" s="5">
        <v>-0.64000000000000101</v>
      </c>
      <c r="D430" s="4">
        <v>-9.6269554753309304E-3</v>
      </c>
      <c r="E430" s="2">
        <v>66.400000000000006</v>
      </c>
      <c r="F430" s="2">
        <v>65.22</v>
      </c>
      <c r="G430" s="2">
        <v>67.180000000000007</v>
      </c>
      <c r="H430" s="3">
        <v>306131</v>
      </c>
      <c r="I430" s="2">
        <v>20239434.579999998</v>
      </c>
      <c r="J430" s="83">
        <v>269244729.68000001</v>
      </c>
    </row>
    <row r="431" spans="1:10" x14ac:dyDescent="0.3">
      <c r="A431" s="66">
        <v>44046</v>
      </c>
      <c r="B431" s="2">
        <v>66.34</v>
      </c>
      <c r="C431" s="5">
        <v>0.5</v>
      </c>
      <c r="D431" s="4">
        <v>7.5941676792223604E-3</v>
      </c>
      <c r="E431" s="2">
        <v>65.94</v>
      </c>
      <c r="F431" s="2">
        <v>65.459999999999994</v>
      </c>
      <c r="G431" s="2">
        <v>66.739999999999995</v>
      </c>
      <c r="H431" s="3">
        <v>143911</v>
      </c>
      <c r="I431" s="2">
        <v>9533553.1199999992</v>
      </c>
      <c r="J431" s="83">
        <v>278778282.80000001</v>
      </c>
    </row>
    <row r="432" spans="1:10" x14ac:dyDescent="0.3">
      <c r="A432" s="66">
        <v>44047</v>
      </c>
      <c r="B432" s="2">
        <v>64.28</v>
      </c>
      <c r="C432" s="5">
        <v>-2.06</v>
      </c>
      <c r="D432" s="4">
        <v>-3.1052155562255102E-2</v>
      </c>
      <c r="E432" s="2">
        <v>66.5</v>
      </c>
      <c r="F432" s="2">
        <v>63.3</v>
      </c>
      <c r="G432" s="2">
        <v>67</v>
      </c>
      <c r="H432" s="3">
        <v>253044</v>
      </c>
      <c r="I432" s="2">
        <v>16281978.4</v>
      </c>
      <c r="J432" s="83">
        <v>262496304.40000001</v>
      </c>
    </row>
    <row r="433" spans="1:10" x14ac:dyDescent="0.3">
      <c r="A433" s="66">
        <v>44048</v>
      </c>
      <c r="B433" s="2">
        <v>65.94</v>
      </c>
      <c r="C433" s="5">
        <v>1.66</v>
      </c>
      <c r="D433" s="4">
        <v>2.5824517734909701E-2</v>
      </c>
      <c r="E433" s="2">
        <v>64.760000000000005</v>
      </c>
      <c r="F433" s="2">
        <v>64</v>
      </c>
      <c r="G433" s="2">
        <v>66.08</v>
      </c>
      <c r="H433" s="3">
        <v>446725</v>
      </c>
      <c r="I433" s="2">
        <v>29210879.379999999</v>
      </c>
      <c r="J433" s="83">
        <v>291707183.77999997</v>
      </c>
    </row>
    <row r="434" spans="1:10" x14ac:dyDescent="0.3">
      <c r="A434" s="66">
        <v>44049</v>
      </c>
      <c r="B434" s="2">
        <v>65.7</v>
      </c>
      <c r="C434" s="5">
        <v>-0.239999999999995</v>
      </c>
      <c r="D434" s="4">
        <v>-3.63967242948127E-3</v>
      </c>
      <c r="E434" s="2">
        <v>66.08</v>
      </c>
      <c r="F434" s="2">
        <v>65.459999999999994</v>
      </c>
      <c r="G434" s="2">
        <v>67.16</v>
      </c>
      <c r="H434" s="3">
        <v>489499</v>
      </c>
      <c r="I434" s="2">
        <v>32279069.16</v>
      </c>
      <c r="J434" s="83">
        <v>259428114.62</v>
      </c>
    </row>
    <row r="435" spans="1:10" x14ac:dyDescent="0.3">
      <c r="A435" s="66">
        <v>44050</v>
      </c>
      <c r="B435" s="2">
        <v>66.94</v>
      </c>
      <c r="C435" s="5">
        <v>1.23999999999999</v>
      </c>
      <c r="D435" s="4">
        <v>1.8873668188736599E-2</v>
      </c>
      <c r="E435" s="2">
        <v>65.540000000000006</v>
      </c>
      <c r="F435" s="2">
        <v>64.66</v>
      </c>
      <c r="G435" s="2">
        <v>66.94</v>
      </c>
      <c r="H435" s="3">
        <v>227560</v>
      </c>
      <c r="I435" s="2">
        <v>15099582.720000001</v>
      </c>
      <c r="J435" s="83">
        <v>274527697.33999997</v>
      </c>
    </row>
    <row r="436" spans="1:10" x14ac:dyDescent="0.3">
      <c r="A436" s="66">
        <v>44053</v>
      </c>
      <c r="B436" s="2">
        <v>67.8</v>
      </c>
      <c r="C436" s="5">
        <v>0.85999999999999899</v>
      </c>
      <c r="D436" s="4">
        <v>1.28473259635494E-2</v>
      </c>
      <c r="E436" s="2">
        <v>67.14</v>
      </c>
      <c r="F436" s="2">
        <v>66.16</v>
      </c>
      <c r="G436" s="2">
        <v>67.8</v>
      </c>
      <c r="H436" s="3">
        <v>254958</v>
      </c>
      <c r="I436" s="2">
        <v>17204924.940000001</v>
      </c>
      <c r="J436" s="83">
        <v>291732622.27999997</v>
      </c>
    </row>
    <row r="437" spans="1:10" x14ac:dyDescent="0.3">
      <c r="A437" s="66">
        <v>44054</v>
      </c>
      <c r="B437" s="2">
        <v>69.16</v>
      </c>
      <c r="C437" s="5">
        <v>1.36</v>
      </c>
      <c r="D437" s="4">
        <v>2.0058997050147499E-2</v>
      </c>
      <c r="E437" s="2">
        <v>68.44</v>
      </c>
      <c r="F437" s="2">
        <v>68.36</v>
      </c>
      <c r="G437" s="2">
        <v>69.819999999999993</v>
      </c>
      <c r="H437" s="3">
        <v>236264</v>
      </c>
      <c r="I437" s="2">
        <v>16361795.619999999</v>
      </c>
      <c r="J437" s="83">
        <v>308094417.89999998</v>
      </c>
    </row>
    <row r="438" spans="1:10" x14ac:dyDescent="0.3">
      <c r="A438" s="66">
        <v>44055</v>
      </c>
      <c r="B438" s="2">
        <v>69.34</v>
      </c>
      <c r="C438" s="5">
        <v>0.18000000000000699</v>
      </c>
      <c r="D438" s="4">
        <v>2.6026604973974402E-3</v>
      </c>
      <c r="E438" s="2">
        <v>69.02</v>
      </c>
      <c r="F438" s="2">
        <v>67.900000000000006</v>
      </c>
      <c r="G438" s="2">
        <v>69.540000000000006</v>
      </c>
      <c r="H438" s="3">
        <v>216318</v>
      </c>
      <c r="I438" s="2">
        <v>14911297.140000001</v>
      </c>
      <c r="J438" s="83">
        <v>323005715.04000002</v>
      </c>
    </row>
    <row r="439" spans="1:10" x14ac:dyDescent="0.3">
      <c r="A439" s="66">
        <v>44056</v>
      </c>
      <c r="B439" s="2">
        <v>71.180000000000007</v>
      </c>
      <c r="C439" s="5">
        <v>1.84</v>
      </c>
      <c r="D439" s="4">
        <v>2.6535910008653098E-2</v>
      </c>
      <c r="E439" s="2">
        <v>69.12</v>
      </c>
      <c r="F439" s="2">
        <v>69.12</v>
      </c>
      <c r="G439" s="2">
        <v>72</v>
      </c>
      <c r="H439" s="3">
        <v>274669</v>
      </c>
      <c r="I439" s="2">
        <v>19558943.559999999</v>
      </c>
      <c r="J439" s="83">
        <v>342564658.60000002</v>
      </c>
    </row>
    <row r="440" spans="1:10" x14ac:dyDescent="0.3">
      <c r="A440" s="66">
        <v>44057</v>
      </c>
      <c r="B440" s="2">
        <v>69.48</v>
      </c>
      <c r="C440" s="5">
        <v>-1.7</v>
      </c>
      <c r="D440" s="4">
        <v>-2.3883113234054499E-2</v>
      </c>
      <c r="E440" s="2">
        <v>71.180000000000007</v>
      </c>
      <c r="F440" s="2">
        <v>69.14</v>
      </c>
      <c r="G440" s="2">
        <v>71.180000000000007</v>
      </c>
      <c r="H440" s="3">
        <v>157512</v>
      </c>
      <c r="I440" s="2">
        <v>10972469.4</v>
      </c>
      <c r="J440" s="83">
        <v>331592189.19999999</v>
      </c>
    </row>
    <row r="441" spans="1:10" x14ac:dyDescent="0.3">
      <c r="A441" s="66">
        <v>44060</v>
      </c>
      <c r="B441" s="2">
        <v>70.180000000000007</v>
      </c>
      <c r="C441" s="5">
        <v>0.70000000000000295</v>
      </c>
      <c r="D441" s="4">
        <v>1.00748416810593E-2</v>
      </c>
      <c r="E441" s="2">
        <v>69.400000000000006</v>
      </c>
      <c r="F441" s="2">
        <v>68.86</v>
      </c>
      <c r="G441" s="2">
        <v>70.34</v>
      </c>
      <c r="H441" s="3">
        <v>134939</v>
      </c>
      <c r="I441" s="2">
        <v>9435459.5600000005</v>
      </c>
      <c r="J441" s="83">
        <v>341027648.75999999</v>
      </c>
    </row>
    <row r="442" spans="1:10" x14ac:dyDescent="0.3">
      <c r="A442" s="66">
        <v>44061</v>
      </c>
      <c r="B442" s="2">
        <v>70.44</v>
      </c>
      <c r="C442" s="5">
        <v>0.25999999999999102</v>
      </c>
      <c r="D442" s="4">
        <v>3.7047591906524801E-3</v>
      </c>
      <c r="E442" s="2">
        <v>69.819999999999993</v>
      </c>
      <c r="F442" s="2">
        <v>69.34</v>
      </c>
      <c r="G442" s="2">
        <v>71.319999999999993</v>
      </c>
      <c r="H442" s="3">
        <v>168603</v>
      </c>
      <c r="I442" s="2">
        <v>11886530.880000001</v>
      </c>
      <c r="J442" s="83">
        <v>352914179.63999999</v>
      </c>
    </row>
    <row r="443" spans="1:10" x14ac:dyDescent="0.3">
      <c r="A443" s="66">
        <v>44062</v>
      </c>
      <c r="B443" s="2">
        <v>69.5</v>
      </c>
      <c r="C443" s="5">
        <v>-0.93999999999999795</v>
      </c>
      <c r="D443" s="4">
        <v>-1.33446905167518E-2</v>
      </c>
      <c r="E443" s="2">
        <v>70.260000000000005</v>
      </c>
      <c r="F443" s="2">
        <v>69.5</v>
      </c>
      <c r="G443" s="2">
        <v>70.56</v>
      </c>
      <c r="H443" s="3">
        <v>181205</v>
      </c>
      <c r="I443" s="2">
        <v>12639835.84</v>
      </c>
      <c r="J443" s="83">
        <v>340274343.80000001</v>
      </c>
    </row>
    <row r="444" spans="1:10" x14ac:dyDescent="0.3">
      <c r="A444" s="66">
        <v>44063</v>
      </c>
      <c r="B444" s="2">
        <v>69.08</v>
      </c>
      <c r="C444" s="5">
        <v>-0.42000000000000198</v>
      </c>
      <c r="D444" s="4">
        <v>-6.0431654676259203E-3</v>
      </c>
      <c r="E444" s="2">
        <v>68.52</v>
      </c>
      <c r="F444" s="2">
        <v>68.459999999999994</v>
      </c>
      <c r="G444" s="2">
        <v>69.739999999999995</v>
      </c>
      <c r="H444" s="3">
        <v>131667</v>
      </c>
      <c r="I444" s="2">
        <v>9103324.8599999994</v>
      </c>
      <c r="J444" s="83">
        <v>331171018.94</v>
      </c>
    </row>
    <row r="445" spans="1:10" x14ac:dyDescent="0.3">
      <c r="A445" s="66">
        <v>44064</v>
      </c>
      <c r="B445" s="2">
        <v>69.12</v>
      </c>
      <c r="C445" s="5">
        <v>4.0000000000006301E-2</v>
      </c>
      <c r="D445" s="4">
        <v>5.7903879559939597E-4</v>
      </c>
      <c r="E445" s="2">
        <v>69.400000000000006</v>
      </c>
      <c r="F445" s="2">
        <v>68.099999999999994</v>
      </c>
      <c r="G445" s="2">
        <v>69.819999999999993</v>
      </c>
      <c r="H445" s="3">
        <v>139764</v>
      </c>
      <c r="I445" s="2">
        <v>9646012.4000000004</v>
      </c>
      <c r="J445" s="83">
        <v>340817031.33999997</v>
      </c>
    </row>
    <row r="446" spans="1:10" x14ac:dyDescent="0.3">
      <c r="A446" s="66">
        <v>44067</v>
      </c>
      <c r="B446" s="2">
        <v>69.8</v>
      </c>
      <c r="C446" s="5">
        <v>0.67999999999999305</v>
      </c>
      <c r="D446" s="4">
        <v>9.8379629629628592E-3</v>
      </c>
      <c r="E446" s="2">
        <v>69.66</v>
      </c>
      <c r="F446" s="2">
        <v>69.42</v>
      </c>
      <c r="G446" s="2">
        <v>70.38</v>
      </c>
      <c r="H446" s="3">
        <v>146099</v>
      </c>
      <c r="I446" s="2">
        <v>10205609.52</v>
      </c>
      <c r="J446" s="83">
        <v>351022640.86000001</v>
      </c>
    </row>
    <row r="447" spans="1:10" x14ac:dyDescent="0.3">
      <c r="A447" s="66">
        <v>44068</v>
      </c>
      <c r="B447" s="2">
        <v>70.14</v>
      </c>
      <c r="C447" s="5">
        <v>0.34000000000000302</v>
      </c>
      <c r="D447" s="4">
        <v>4.8710601719198204E-3</v>
      </c>
      <c r="E447" s="2">
        <v>70.3</v>
      </c>
      <c r="F447" s="2">
        <v>69.94</v>
      </c>
      <c r="G447" s="2">
        <v>70.52</v>
      </c>
      <c r="H447" s="3">
        <v>114812</v>
      </c>
      <c r="I447" s="2">
        <v>8056880.8200000003</v>
      </c>
      <c r="J447" s="83">
        <v>359079521.68000001</v>
      </c>
    </row>
    <row r="448" spans="1:10" x14ac:dyDescent="0.3">
      <c r="A448" s="66">
        <v>44069</v>
      </c>
      <c r="B448" s="2">
        <v>71.2</v>
      </c>
      <c r="C448" s="5">
        <v>1.06</v>
      </c>
      <c r="D448" s="4">
        <v>1.5112631879099E-2</v>
      </c>
      <c r="E448" s="2">
        <v>70</v>
      </c>
      <c r="F448" s="2">
        <v>69.58</v>
      </c>
      <c r="G448" s="2">
        <v>71.3</v>
      </c>
      <c r="H448" s="3">
        <v>116252</v>
      </c>
      <c r="I448" s="2">
        <v>8241770.7999999998</v>
      </c>
      <c r="J448" s="83">
        <v>367321292.48000002</v>
      </c>
    </row>
    <row r="449" spans="1:10" x14ac:dyDescent="0.3">
      <c r="A449" s="66">
        <v>44070</v>
      </c>
      <c r="B449" s="2">
        <v>70.12</v>
      </c>
      <c r="C449" s="5">
        <v>-1.08</v>
      </c>
      <c r="D449" s="4">
        <v>-1.51685393258427E-2</v>
      </c>
      <c r="E449" s="2">
        <v>71.3</v>
      </c>
      <c r="F449" s="2">
        <v>70</v>
      </c>
      <c r="G449" s="2">
        <v>71.3</v>
      </c>
      <c r="H449" s="3">
        <v>123671</v>
      </c>
      <c r="I449" s="2">
        <v>8707395.5800000001</v>
      </c>
      <c r="J449" s="83">
        <v>358613896.89999998</v>
      </c>
    </row>
    <row r="450" spans="1:10" x14ac:dyDescent="0.3">
      <c r="A450" s="66">
        <v>44071</v>
      </c>
      <c r="B450" s="2">
        <v>69.42</v>
      </c>
      <c r="C450" s="5">
        <v>-0.70000000000000295</v>
      </c>
      <c r="D450" s="4">
        <v>-9.9828864803194906E-3</v>
      </c>
      <c r="E450" s="2">
        <v>69.819999999999993</v>
      </c>
      <c r="F450" s="2">
        <v>69.22</v>
      </c>
      <c r="G450" s="2">
        <v>70.239999999999995</v>
      </c>
      <c r="H450" s="3">
        <v>132597</v>
      </c>
      <c r="I450" s="2">
        <v>9231369.0399999991</v>
      </c>
      <c r="J450" s="83">
        <v>349382527.86000001</v>
      </c>
    </row>
    <row r="451" spans="1:10" x14ac:dyDescent="0.3">
      <c r="A451" s="66">
        <v>44074</v>
      </c>
      <c r="B451" s="2">
        <v>69.180000000000007</v>
      </c>
      <c r="C451" s="5">
        <v>-0.239999999999995</v>
      </c>
      <c r="D451" s="4">
        <v>-3.4572169403629298E-3</v>
      </c>
      <c r="E451" s="2">
        <v>69.760000000000005</v>
      </c>
      <c r="F451" s="2">
        <v>69.180000000000007</v>
      </c>
      <c r="G451" s="2">
        <v>70.66</v>
      </c>
      <c r="H451" s="3">
        <v>172372</v>
      </c>
      <c r="I451" s="2">
        <v>11975797.76</v>
      </c>
      <c r="J451" s="83">
        <v>337406730.10000002</v>
      </c>
    </row>
    <row r="452" spans="1:10" x14ac:dyDescent="0.3">
      <c r="A452" s="66">
        <v>44075</v>
      </c>
      <c r="B452" s="2">
        <v>69.400000000000006</v>
      </c>
      <c r="C452" s="5">
        <v>0.219999999999999</v>
      </c>
      <c r="D452" s="4">
        <v>3.1801098583405401E-3</v>
      </c>
      <c r="E452" s="2">
        <v>69.64</v>
      </c>
      <c r="F452" s="2">
        <v>68.58</v>
      </c>
      <c r="G452" s="2">
        <v>70.099999999999994</v>
      </c>
      <c r="H452" s="3">
        <v>190346</v>
      </c>
      <c r="I452" s="2">
        <v>13207467.960000001</v>
      </c>
      <c r="J452" s="83">
        <v>350614198.06</v>
      </c>
    </row>
    <row r="453" spans="1:10" x14ac:dyDescent="0.3">
      <c r="A453" s="66">
        <v>44076</v>
      </c>
      <c r="B453" s="2">
        <v>71.12</v>
      </c>
      <c r="C453" s="5">
        <v>1.72</v>
      </c>
      <c r="D453" s="4">
        <v>2.47838616714697E-2</v>
      </c>
      <c r="E453" s="2">
        <v>69.86</v>
      </c>
      <c r="F453" s="2">
        <v>69.760000000000005</v>
      </c>
      <c r="G453" s="2">
        <v>71.64</v>
      </c>
      <c r="H453" s="3">
        <v>251384</v>
      </c>
      <c r="I453" s="2">
        <v>17850722.859999999</v>
      </c>
      <c r="J453" s="83">
        <v>368464920.92000002</v>
      </c>
    </row>
    <row r="454" spans="1:10" x14ac:dyDescent="0.3">
      <c r="A454" s="66">
        <v>44077</v>
      </c>
      <c r="B454" s="2">
        <v>70.72</v>
      </c>
      <c r="C454" s="5">
        <v>-0.40000000000000602</v>
      </c>
      <c r="D454" s="4">
        <v>-5.6242969628797204E-3</v>
      </c>
      <c r="E454" s="2">
        <v>71.680000000000007</v>
      </c>
      <c r="F454" s="2">
        <v>70.34</v>
      </c>
      <c r="G454" s="2">
        <v>73.62</v>
      </c>
      <c r="H454" s="3">
        <v>332352</v>
      </c>
      <c r="I454" s="2">
        <v>23908680.52</v>
      </c>
      <c r="J454" s="83">
        <v>344556240.39999998</v>
      </c>
    </row>
    <row r="455" spans="1:10" x14ac:dyDescent="0.3">
      <c r="A455" s="66">
        <v>44078</v>
      </c>
      <c r="B455" s="2">
        <v>68.34</v>
      </c>
      <c r="C455" s="5">
        <v>-2.38</v>
      </c>
      <c r="D455" s="4">
        <v>-3.3653846153846097E-2</v>
      </c>
      <c r="E455" s="2">
        <v>69.739999999999995</v>
      </c>
      <c r="F455" s="2">
        <v>68.28</v>
      </c>
      <c r="G455" s="2">
        <v>71.260000000000005</v>
      </c>
      <c r="H455" s="3">
        <v>262355</v>
      </c>
      <c r="I455" s="2">
        <v>18177441.699999999</v>
      </c>
      <c r="J455" s="83">
        <v>326378798.69999999</v>
      </c>
    </row>
    <row r="456" spans="1:10" x14ac:dyDescent="0.3">
      <c r="A456" s="66">
        <v>44081</v>
      </c>
      <c r="B456" s="2">
        <v>69.540000000000006</v>
      </c>
      <c r="C456" s="5">
        <v>1.2</v>
      </c>
      <c r="D456" s="4">
        <v>1.7559262510974599E-2</v>
      </c>
      <c r="E456" s="2">
        <v>68.66</v>
      </c>
      <c r="F456" s="2">
        <v>68.66</v>
      </c>
      <c r="G456" s="2">
        <v>70.3</v>
      </c>
      <c r="H456" s="3">
        <v>185321</v>
      </c>
      <c r="I456" s="2">
        <v>12881333.439999999</v>
      </c>
      <c r="J456" s="83">
        <v>339260132.13999999</v>
      </c>
    </row>
    <row r="457" spans="1:10" x14ac:dyDescent="0.3">
      <c r="A457" s="66">
        <v>44082</v>
      </c>
      <c r="B457" s="2">
        <v>69.52</v>
      </c>
      <c r="C457" s="5">
        <v>-2.0000000000010201E-2</v>
      </c>
      <c r="D457" s="4">
        <v>-2.8760425654314399E-4</v>
      </c>
      <c r="E457" s="2">
        <v>70.22</v>
      </c>
      <c r="F457" s="2">
        <v>67.959999999999994</v>
      </c>
      <c r="G457" s="2">
        <v>70.22</v>
      </c>
      <c r="H457" s="3">
        <v>277702</v>
      </c>
      <c r="I457" s="2">
        <v>19219175.98</v>
      </c>
      <c r="J457" s="83">
        <v>320040956.16000003</v>
      </c>
    </row>
    <row r="458" spans="1:10" x14ac:dyDescent="0.3">
      <c r="A458" s="66">
        <v>44083</v>
      </c>
      <c r="B458" s="2">
        <v>70.28</v>
      </c>
      <c r="C458" s="5">
        <v>0.760000000000005</v>
      </c>
      <c r="D458" s="4">
        <v>1.0932105868814801E-2</v>
      </c>
      <c r="E458" s="2">
        <v>69.48</v>
      </c>
      <c r="F458" s="2">
        <v>69.319999999999993</v>
      </c>
      <c r="G458" s="2">
        <v>70.88</v>
      </c>
      <c r="H458" s="3">
        <v>254412</v>
      </c>
      <c r="I458" s="2">
        <v>17894161.18</v>
      </c>
      <c r="J458" s="83">
        <v>337935117.33999997</v>
      </c>
    </row>
    <row r="459" spans="1:10" x14ac:dyDescent="0.3">
      <c r="A459" s="66">
        <v>44084</v>
      </c>
      <c r="B459" s="2">
        <v>71.739999999999995</v>
      </c>
      <c r="C459" s="5">
        <v>1.45999999999999</v>
      </c>
      <c r="D459" s="4">
        <v>2.0774046670460899E-2</v>
      </c>
      <c r="E459" s="2">
        <v>70.239999999999995</v>
      </c>
      <c r="F459" s="2">
        <v>70.239999999999995</v>
      </c>
      <c r="G459" s="2">
        <v>72.12</v>
      </c>
      <c r="H459" s="3">
        <v>249209</v>
      </c>
      <c r="I459" s="2">
        <v>17826371.739999998</v>
      </c>
      <c r="J459" s="83">
        <v>355761489.07999998</v>
      </c>
    </row>
    <row r="460" spans="1:10" x14ac:dyDescent="0.3">
      <c r="A460" s="66">
        <v>44085</v>
      </c>
      <c r="B460" s="2">
        <v>72.86</v>
      </c>
      <c r="C460" s="5">
        <v>1.1200000000000001</v>
      </c>
      <c r="D460" s="4">
        <v>1.56119319765822E-2</v>
      </c>
      <c r="E460" s="2">
        <v>71.86</v>
      </c>
      <c r="F460" s="2">
        <v>71.72</v>
      </c>
      <c r="G460" s="2">
        <v>73.36</v>
      </c>
      <c r="H460" s="3">
        <v>401544</v>
      </c>
      <c r="I460" s="2">
        <v>29188074.879999999</v>
      </c>
      <c r="J460" s="83">
        <v>384949563.95999998</v>
      </c>
    </row>
    <row r="461" spans="1:10" x14ac:dyDescent="0.3">
      <c r="A461" s="66">
        <v>44088</v>
      </c>
      <c r="B461" s="2">
        <v>74.44</v>
      </c>
      <c r="C461" s="5">
        <v>1.58</v>
      </c>
      <c r="D461" s="4">
        <v>2.16854241010156E-2</v>
      </c>
      <c r="E461" s="2">
        <v>73.48</v>
      </c>
      <c r="F461" s="2">
        <v>73.34</v>
      </c>
      <c r="G461" s="2">
        <v>75.239999999999995</v>
      </c>
      <c r="H461" s="3">
        <v>355841</v>
      </c>
      <c r="I461" s="2">
        <v>26509831.719999999</v>
      </c>
      <c r="J461" s="83">
        <v>411459395.68000001</v>
      </c>
    </row>
    <row r="462" spans="1:10" x14ac:dyDescent="0.3">
      <c r="A462" s="66">
        <v>44089</v>
      </c>
      <c r="B462" s="2">
        <v>74.540000000000006</v>
      </c>
      <c r="C462" s="5">
        <v>0.100000000000009</v>
      </c>
      <c r="D462" s="4">
        <v>1.3433637829125299E-3</v>
      </c>
      <c r="E462" s="2">
        <v>74.8</v>
      </c>
      <c r="F462" s="2">
        <v>74.540000000000006</v>
      </c>
      <c r="G462" s="2">
        <v>75.62</v>
      </c>
      <c r="H462" s="3">
        <v>271551</v>
      </c>
      <c r="I462" s="2">
        <v>20318194.68</v>
      </c>
      <c r="J462" s="83">
        <v>431777590.36000001</v>
      </c>
    </row>
    <row r="463" spans="1:10" x14ac:dyDescent="0.3">
      <c r="A463" s="66">
        <v>44090</v>
      </c>
      <c r="B463" s="2">
        <v>75.3</v>
      </c>
      <c r="C463" s="5">
        <v>0.75999999999999102</v>
      </c>
      <c r="D463" s="4">
        <v>1.01958679903406E-2</v>
      </c>
      <c r="E463" s="2">
        <v>75.099999999999994</v>
      </c>
      <c r="F463" s="2">
        <v>75.08</v>
      </c>
      <c r="G463" s="2">
        <v>77.2</v>
      </c>
      <c r="H463" s="3">
        <v>336033</v>
      </c>
      <c r="I463" s="2">
        <v>25459999.620000001</v>
      </c>
      <c r="J463" s="83">
        <v>457237589.98000002</v>
      </c>
    </row>
    <row r="464" spans="1:10" x14ac:dyDescent="0.3">
      <c r="A464" s="66">
        <v>44091</v>
      </c>
      <c r="B464" s="2">
        <v>75.900000000000006</v>
      </c>
      <c r="C464" s="5">
        <v>0.60000000000000897</v>
      </c>
      <c r="D464" s="4">
        <v>7.9681274900399602E-3</v>
      </c>
      <c r="E464" s="2">
        <v>74.680000000000007</v>
      </c>
      <c r="F464" s="2">
        <v>73.72</v>
      </c>
      <c r="G464" s="2">
        <v>76.14</v>
      </c>
      <c r="H464" s="3">
        <v>320982</v>
      </c>
      <c r="I464" s="2">
        <v>24187947.800000001</v>
      </c>
      <c r="J464" s="83">
        <v>481425537.77999997</v>
      </c>
    </row>
    <row r="465" spans="1:10" x14ac:dyDescent="0.3">
      <c r="A465" s="66">
        <v>44092</v>
      </c>
      <c r="B465" s="2">
        <v>75.44</v>
      </c>
      <c r="C465" s="5">
        <v>-0.46000000000000801</v>
      </c>
      <c r="D465" s="4">
        <v>-6.0606060606061603E-3</v>
      </c>
      <c r="E465" s="2">
        <v>75.760000000000005</v>
      </c>
      <c r="F465" s="2">
        <v>75.44</v>
      </c>
      <c r="G465" s="2">
        <v>76.72</v>
      </c>
      <c r="H465" s="3">
        <v>493874</v>
      </c>
      <c r="I465" s="2">
        <v>37396490.079999998</v>
      </c>
      <c r="J465" s="83">
        <v>444029047.69999999</v>
      </c>
    </row>
    <row r="466" spans="1:10" x14ac:dyDescent="0.3">
      <c r="A466" s="66">
        <v>44095</v>
      </c>
      <c r="B466" s="2">
        <v>73.540000000000006</v>
      </c>
      <c r="C466" s="5">
        <v>-1.8999999999999899</v>
      </c>
      <c r="D466" s="4">
        <v>-2.51855779427358E-2</v>
      </c>
      <c r="E466" s="2">
        <v>75.02</v>
      </c>
      <c r="F466" s="2">
        <v>72.98</v>
      </c>
      <c r="G466" s="2">
        <v>75.319999999999993</v>
      </c>
      <c r="H466" s="3">
        <v>322522</v>
      </c>
      <c r="I466" s="2">
        <v>23819070.780000001</v>
      </c>
      <c r="J466" s="83">
        <v>420209976.92000002</v>
      </c>
    </row>
    <row r="467" spans="1:10" x14ac:dyDescent="0.3">
      <c r="A467" s="66">
        <v>44096</v>
      </c>
      <c r="B467" s="2">
        <v>74.88</v>
      </c>
      <c r="C467" s="5">
        <v>1.3399999999999901</v>
      </c>
      <c r="D467" s="4">
        <v>1.8221376121838301E-2</v>
      </c>
      <c r="E467" s="2">
        <v>73.98</v>
      </c>
      <c r="F467" s="2">
        <v>73.98</v>
      </c>
      <c r="G467" s="2">
        <v>75.16</v>
      </c>
      <c r="H467" s="3">
        <v>291693</v>
      </c>
      <c r="I467" s="2">
        <v>21808338.780000001</v>
      </c>
      <c r="J467" s="83">
        <v>442018315.69999999</v>
      </c>
    </row>
    <row r="468" spans="1:10" x14ac:dyDescent="0.3">
      <c r="A468" s="66">
        <v>44097</v>
      </c>
      <c r="B468" s="2">
        <v>77.94</v>
      </c>
      <c r="C468" s="5">
        <v>3.06</v>
      </c>
      <c r="D468" s="4">
        <v>4.0865384615384699E-2</v>
      </c>
      <c r="E468" s="2">
        <v>77.5</v>
      </c>
      <c r="F468" s="2">
        <v>77.319999999999993</v>
      </c>
      <c r="G468" s="2">
        <v>79.400000000000006</v>
      </c>
      <c r="H468" s="3">
        <v>547664</v>
      </c>
      <c r="I468" s="2">
        <v>42799442.039999999</v>
      </c>
      <c r="J468" s="83">
        <v>484817757.74000001</v>
      </c>
    </row>
    <row r="469" spans="1:10" x14ac:dyDescent="0.3">
      <c r="A469" s="66">
        <v>44098</v>
      </c>
      <c r="B469" s="2">
        <v>76.099999999999994</v>
      </c>
      <c r="C469" s="5">
        <v>-1.84</v>
      </c>
      <c r="D469" s="4">
        <v>-2.3607903515524799E-2</v>
      </c>
      <c r="E469" s="2">
        <v>77.34</v>
      </c>
      <c r="F469" s="2">
        <v>76.099999999999994</v>
      </c>
      <c r="G469" s="2">
        <v>77.760000000000005</v>
      </c>
      <c r="H469" s="3">
        <v>282544</v>
      </c>
      <c r="I469" s="2">
        <v>21675936.440000001</v>
      </c>
      <c r="J469" s="83">
        <v>463141821.30000001</v>
      </c>
    </row>
    <row r="470" spans="1:10" x14ac:dyDescent="0.3">
      <c r="A470" s="66">
        <v>44099</v>
      </c>
      <c r="B470" s="2">
        <v>76.78</v>
      </c>
      <c r="C470" s="5">
        <v>0.68000000000000704</v>
      </c>
      <c r="D470" s="4">
        <v>8.9356110381078394E-3</v>
      </c>
      <c r="E470" s="2">
        <v>76.819999999999993</v>
      </c>
      <c r="F470" s="2">
        <v>74.52</v>
      </c>
      <c r="G470" s="2">
        <v>77.22</v>
      </c>
      <c r="H470" s="3">
        <v>246095</v>
      </c>
      <c r="I470" s="2">
        <v>18764033.18</v>
      </c>
      <c r="J470" s="83">
        <v>481905854.48000002</v>
      </c>
    </row>
    <row r="471" spans="1:10" x14ac:dyDescent="0.3">
      <c r="A471" s="66">
        <v>44102</v>
      </c>
      <c r="B471" s="2">
        <v>77.680000000000007</v>
      </c>
      <c r="C471" s="5">
        <v>0.90000000000000602</v>
      </c>
      <c r="D471" s="4">
        <v>1.17218025527482E-2</v>
      </c>
      <c r="E471" s="2">
        <v>77.900000000000006</v>
      </c>
      <c r="F471" s="2">
        <v>76.48</v>
      </c>
      <c r="G471" s="2">
        <v>78</v>
      </c>
      <c r="H471" s="3">
        <v>310950</v>
      </c>
      <c r="I471" s="2">
        <v>24125790.600000001</v>
      </c>
      <c r="J471" s="83">
        <v>506031645.07999998</v>
      </c>
    </row>
    <row r="472" spans="1:10" x14ac:dyDescent="0.3">
      <c r="A472" s="66">
        <v>44103</v>
      </c>
      <c r="B472" s="2">
        <v>76.92</v>
      </c>
      <c r="C472" s="5">
        <v>-0.760000000000005</v>
      </c>
      <c r="D472" s="4">
        <v>-9.7837281153450705E-3</v>
      </c>
      <c r="E472" s="2">
        <v>77.64</v>
      </c>
      <c r="F472" s="2">
        <v>76.36</v>
      </c>
      <c r="G472" s="2">
        <v>78.400000000000006</v>
      </c>
      <c r="H472" s="3">
        <v>237648</v>
      </c>
      <c r="I472" s="2">
        <v>18291959.199999999</v>
      </c>
      <c r="J472" s="83">
        <v>487739685.88</v>
      </c>
    </row>
    <row r="473" spans="1:10" x14ac:dyDescent="0.3">
      <c r="A473" s="66">
        <v>44104</v>
      </c>
      <c r="B473" s="2">
        <v>76.86</v>
      </c>
      <c r="C473" s="5">
        <v>-6.0000000000002301E-2</v>
      </c>
      <c r="D473" s="4">
        <v>-7.8003120124807901E-4</v>
      </c>
      <c r="E473" s="2">
        <v>76.12</v>
      </c>
      <c r="F473" s="2">
        <v>75.72</v>
      </c>
      <c r="G473" s="2">
        <v>77.260000000000005</v>
      </c>
      <c r="H473" s="3">
        <v>221996</v>
      </c>
      <c r="I473" s="2">
        <v>17032801.739999998</v>
      </c>
      <c r="J473" s="83">
        <v>470706884.13999999</v>
      </c>
    </row>
    <row r="474" spans="1:10" x14ac:dyDescent="0.3">
      <c r="A474" s="66">
        <v>44105</v>
      </c>
      <c r="B474" s="2">
        <v>79.180000000000007</v>
      </c>
      <c r="C474" s="5">
        <v>2.3200000000000101</v>
      </c>
      <c r="D474" s="4">
        <v>3.0184751496227E-2</v>
      </c>
      <c r="E474" s="2">
        <v>77.5</v>
      </c>
      <c r="F474" s="2">
        <v>77.12</v>
      </c>
      <c r="G474" s="2">
        <v>79.180000000000007</v>
      </c>
      <c r="H474" s="3">
        <v>318091</v>
      </c>
      <c r="I474" s="2">
        <v>25023599.719999999</v>
      </c>
      <c r="J474" s="83">
        <v>495730483.86000001</v>
      </c>
    </row>
    <row r="475" spans="1:10" x14ac:dyDescent="0.3">
      <c r="A475" s="66">
        <v>44106</v>
      </c>
      <c r="B475" s="2">
        <v>79.38</v>
      </c>
      <c r="C475" s="5">
        <v>0.19999999999998899</v>
      </c>
      <c r="D475" s="4">
        <v>2.5258903763575201E-3</v>
      </c>
      <c r="E475" s="2">
        <v>78.48</v>
      </c>
      <c r="F475" s="2">
        <v>78.28</v>
      </c>
      <c r="G475" s="2">
        <v>79.84</v>
      </c>
      <c r="H475" s="3">
        <v>259183</v>
      </c>
      <c r="I475" s="2">
        <v>20557624.940000001</v>
      </c>
      <c r="J475" s="83">
        <v>516288108.80000001</v>
      </c>
    </row>
    <row r="476" spans="1:10" x14ac:dyDescent="0.3">
      <c r="A476" s="66">
        <v>44109</v>
      </c>
      <c r="B476" s="2">
        <v>78.099999999999994</v>
      </c>
      <c r="C476" s="5">
        <v>-1.28</v>
      </c>
      <c r="D476" s="4">
        <v>-1.6124968505920899E-2</v>
      </c>
      <c r="E476" s="2">
        <v>79.900000000000006</v>
      </c>
      <c r="F476" s="2">
        <v>77.819999999999993</v>
      </c>
      <c r="G476" s="2">
        <v>80.52</v>
      </c>
      <c r="H476" s="3">
        <v>251390</v>
      </c>
      <c r="I476" s="2">
        <v>19749895</v>
      </c>
      <c r="J476" s="83">
        <v>496538213.80000001</v>
      </c>
    </row>
    <row r="477" spans="1:10" x14ac:dyDescent="0.3">
      <c r="A477" s="66">
        <v>44110</v>
      </c>
      <c r="B477" s="2">
        <v>77.239999999999995</v>
      </c>
      <c r="C477" s="5">
        <v>-0.85999999999999899</v>
      </c>
      <c r="D477" s="4">
        <v>-1.101152368758E-2</v>
      </c>
      <c r="E477" s="2">
        <v>75.2</v>
      </c>
      <c r="F477" s="2">
        <v>74.900000000000006</v>
      </c>
      <c r="G477" s="2">
        <v>77.36</v>
      </c>
      <c r="H477" s="3">
        <v>1286574</v>
      </c>
      <c r="I477" s="2">
        <v>98348188.319999993</v>
      </c>
      <c r="J477" s="83">
        <v>398190025.48000002</v>
      </c>
    </row>
    <row r="478" spans="1:10" x14ac:dyDescent="0.3">
      <c r="A478" s="66">
        <v>44111</v>
      </c>
      <c r="B478" s="2">
        <v>77.28</v>
      </c>
      <c r="C478" s="5">
        <v>4.0000000000006301E-2</v>
      </c>
      <c r="D478" s="4">
        <v>5.1786639047133904E-4</v>
      </c>
      <c r="E478" s="2">
        <v>76.66</v>
      </c>
      <c r="F478" s="2">
        <v>75.819999999999993</v>
      </c>
      <c r="G478" s="2">
        <v>78.22</v>
      </c>
      <c r="H478" s="3">
        <v>713310</v>
      </c>
      <c r="I478" s="2">
        <v>55263587.359999999</v>
      </c>
      <c r="J478" s="83">
        <v>453453612.83999997</v>
      </c>
    </row>
    <row r="479" spans="1:10" x14ac:dyDescent="0.3">
      <c r="A479" s="66">
        <v>44112</v>
      </c>
      <c r="B479" s="2">
        <v>78.08</v>
      </c>
      <c r="C479" s="5">
        <v>0.79999999999999705</v>
      </c>
      <c r="D479" s="4">
        <v>1.0351966873706001E-2</v>
      </c>
      <c r="E479" s="2">
        <v>78.040000000000006</v>
      </c>
      <c r="F479" s="2">
        <v>77.08</v>
      </c>
      <c r="G479" s="2">
        <v>78.78</v>
      </c>
      <c r="H479" s="3">
        <v>1321139</v>
      </c>
      <c r="I479" s="2">
        <v>103171656.58</v>
      </c>
      <c r="J479" s="83">
        <v>556625269.41999996</v>
      </c>
    </row>
    <row r="480" spans="1:10" x14ac:dyDescent="0.3">
      <c r="A480" s="66">
        <v>44113</v>
      </c>
      <c r="B480" s="2">
        <v>78.02</v>
      </c>
      <c r="C480" s="5">
        <v>-6.0000000000002301E-2</v>
      </c>
      <c r="D480" s="4">
        <v>-7.6844262295084904E-4</v>
      </c>
      <c r="E480" s="2">
        <v>78.48</v>
      </c>
      <c r="F480" s="2">
        <v>77.72</v>
      </c>
      <c r="G480" s="2">
        <v>79.64</v>
      </c>
      <c r="H480" s="3">
        <v>586982</v>
      </c>
      <c r="I480" s="2">
        <v>45869825.619999997</v>
      </c>
      <c r="J480" s="83">
        <v>510755443.80000001</v>
      </c>
    </row>
    <row r="481" spans="1:10" x14ac:dyDescent="0.3">
      <c r="A481" s="66">
        <v>44116</v>
      </c>
      <c r="B481" s="2">
        <v>79.8</v>
      </c>
      <c r="C481" s="5">
        <v>1.78</v>
      </c>
      <c r="D481" s="4">
        <v>2.2814662906947E-2</v>
      </c>
      <c r="E481" s="2">
        <v>78.22</v>
      </c>
      <c r="F481" s="2">
        <v>78.02</v>
      </c>
      <c r="G481" s="2">
        <v>79.900000000000006</v>
      </c>
      <c r="H481" s="3">
        <v>307496</v>
      </c>
      <c r="I481" s="2">
        <v>24415603.48</v>
      </c>
      <c r="J481" s="83">
        <v>535171047.27999997</v>
      </c>
    </row>
    <row r="482" spans="1:10" x14ac:dyDescent="0.3">
      <c r="A482" s="66">
        <v>44117</v>
      </c>
      <c r="B482" s="2">
        <v>81.760000000000005</v>
      </c>
      <c r="C482" s="5">
        <v>1.96000000000001</v>
      </c>
      <c r="D482" s="4">
        <v>2.4561403508771999E-2</v>
      </c>
      <c r="E482" s="2">
        <v>80.099999999999994</v>
      </c>
      <c r="F482" s="2">
        <v>79.760000000000005</v>
      </c>
      <c r="G482" s="2">
        <v>81.760000000000005</v>
      </c>
      <c r="H482" s="3">
        <v>531839</v>
      </c>
      <c r="I482" s="2">
        <v>43231865.539999999</v>
      </c>
      <c r="J482" s="83">
        <v>578402912.82000005</v>
      </c>
    </row>
    <row r="483" spans="1:10" x14ac:dyDescent="0.3">
      <c r="A483" s="66">
        <v>44118</v>
      </c>
      <c r="B483" s="2">
        <v>82.24</v>
      </c>
      <c r="C483" s="5">
        <v>0.47999999999998999</v>
      </c>
      <c r="D483" s="4">
        <v>5.87084148727972E-3</v>
      </c>
      <c r="E483" s="2">
        <v>81.8</v>
      </c>
      <c r="F483" s="2">
        <v>81.239999999999995</v>
      </c>
      <c r="G483" s="2">
        <v>82.36</v>
      </c>
      <c r="H483" s="3">
        <v>358774</v>
      </c>
      <c r="I483" s="2">
        <v>29435129.539999999</v>
      </c>
      <c r="J483" s="83">
        <v>607838042.36000001</v>
      </c>
    </row>
    <row r="484" spans="1:10" x14ac:dyDescent="0.3">
      <c r="A484" s="66">
        <v>44119</v>
      </c>
      <c r="B484" s="2">
        <v>79.3</v>
      </c>
      <c r="C484" s="5">
        <v>-2.94</v>
      </c>
      <c r="D484" s="4">
        <v>-3.5749027237354097E-2</v>
      </c>
      <c r="E484" s="2">
        <v>81.64</v>
      </c>
      <c r="F484" s="2">
        <v>78.58</v>
      </c>
      <c r="G484" s="2">
        <v>82.08</v>
      </c>
      <c r="H484" s="3">
        <v>463799</v>
      </c>
      <c r="I484" s="2">
        <v>36811629.140000001</v>
      </c>
      <c r="J484" s="83">
        <v>571026413.22000003</v>
      </c>
    </row>
    <row r="485" spans="1:10" x14ac:dyDescent="0.3">
      <c r="A485" s="66">
        <v>44120</v>
      </c>
      <c r="B485" s="2">
        <v>79.84</v>
      </c>
      <c r="C485" s="5">
        <v>0.54000000000000603</v>
      </c>
      <c r="D485" s="4">
        <v>6.8095838587642699E-3</v>
      </c>
      <c r="E485" s="2">
        <v>80.680000000000007</v>
      </c>
      <c r="F485" s="2">
        <v>79.84</v>
      </c>
      <c r="G485" s="2">
        <v>81.12</v>
      </c>
      <c r="H485" s="3">
        <v>330540</v>
      </c>
      <c r="I485" s="2">
        <v>26529507.399999999</v>
      </c>
      <c r="J485" s="83">
        <v>597555920.62</v>
      </c>
    </row>
    <row r="486" spans="1:10" x14ac:dyDescent="0.3">
      <c r="A486" s="66">
        <v>44123</v>
      </c>
      <c r="B486" s="2">
        <v>81.599999999999994</v>
      </c>
      <c r="C486" s="5">
        <v>1.75999999999999</v>
      </c>
      <c r="D486" s="4">
        <v>2.2044088176352599E-2</v>
      </c>
      <c r="E486" s="2">
        <v>79.98</v>
      </c>
      <c r="F486" s="2">
        <v>79.98</v>
      </c>
      <c r="G486" s="2">
        <v>81.739999999999995</v>
      </c>
      <c r="H486" s="3">
        <v>282174</v>
      </c>
      <c r="I486" s="2">
        <v>22920925.5</v>
      </c>
      <c r="J486" s="83">
        <v>620476846.12</v>
      </c>
    </row>
    <row r="487" spans="1:10" x14ac:dyDescent="0.3">
      <c r="A487" s="66">
        <v>44124</v>
      </c>
      <c r="B487" s="2">
        <v>81.400000000000006</v>
      </c>
      <c r="C487" s="5">
        <v>-0.19999999999998899</v>
      </c>
      <c r="D487" s="4">
        <v>-2.45098039215672E-3</v>
      </c>
      <c r="E487" s="2">
        <v>81.66</v>
      </c>
      <c r="F487" s="2">
        <v>80.28</v>
      </c>
      <c r="G487" s="2">
        <v>82.4</v>
      </c>
      <c r="H487" s="3">
        <v>348806</v>
      </c>
      <c r="I487" s="2">
        <v>28424781.300000001</v>
      </c>
      <c r="J487" s="83">
        <v>592052064.82000005</v>
      </c>
    </row>
    <row r="488" spans="1:10" x14ac:dyDescent="0.3">
      <c r="A488" s="66">
        <v>44125</v>
      </c>
      <c r="B488" s="2">
        <v>80.900000000000006</v>
      </c>
      <c r="C488" s="5">
        <v>-0.5</v>
      </c>
      <c r="D488" s="4">
        <v>-6.1425061425061404E-3</v>
      </c>
      <c r="E488" s="2">
        <v>81.5</v>
      </c>
      <c r="F488" s="2">
        <v>80.08</v>
      </c>
      <c r="G488" s="2">
        <v>82.22</v>
      </c>
      <c r="H488" s="3">
        <v>249260</v>
      </c>
      <c r="I488" s="2">
        <v>20209327.539999999</v>
      </c>
      <c r="J488" s="83">
        <v>571842737.27999997</v>
      </c>
    </row>
    <row r="489" spans="1:10" x14ac:dyDescent="0.3">
      <c r="A489" s="66">
        <v>44126</v>
      </c>
      <c r="B489" s="2">
        <v>80.459999999999994</v>
      </c>
      <c r="C489" s="5">
        <v>-0.44000000000001199</v>
      </c>
      <c r="D489" s="4">
        <v>-5.4388133498147299E-3</v>
      </c>
      <c r="E489" s="2">
        <v>80.180000000000007</v>
      </c>
      <c r="F489" s="2">
        <v>79.66</v>
      </c>
      <c r="G489" s="2">
        <v>81.900000000000006</v>
      </c>
      <c r="H489" s="3">
        <v>341291</v>
      </c>
      <c r="I489" s="2">
        <v>27601797.199999999</v>
      </c>
      <c r="J489" s="83">
        <v>544240940.08000004</v>
      </c>
    </row>
    <row r="490" spans="1:10" x14ac:dyDescent="0.3">
      <c r="A490" s="66">
        <v>44127</v>
      </c>
      <c r="B490" s="2">
        <v>82</v>
      </c>
      <c r="C490" s="5">
        <v>1.54000000000001</v>
      </c>
      <c r="D490" s="4">
        <v>1.9139945314441999E-2</v>
      </c>
      <c r="E490" s="2">
        <v>81.94</v>
      </c>
      <c r="F490" s="2">
        <v>81.5</v>
      </c>
      <c r="G490" s="2">
        <v>82.72</v>
      </c>
      <c r="H490" s="3">
        <v>301226</v>
      </c>
      <c r="I490" s="2">
        <v>24694788.640000001</v>
      </c>
      <c r="J490" s="83">
        <v>568935728.72000003</v>
      </c>
    </row>
    <row r="491" spans="1:10" x14ac:dyDescent="0.3">
      <c r="A491" s="66">
        <v>44130</v>
      </c>
      <c r="B491" s="2">
        <v>79.42</v>
      </c>
      <c r="C491" s="5">
        <v>-2.58</v>
      </c>
      <c r="D491" s="4">
        <v>-3.14634146341463E-2</v>
      </c>
      <c r="E491" s="2">
        <v>80.739999999999995</v>
      </c>
      <c r="F491" s="2">
        <v>79.42</v>
      </c>
      <c r="G491" s="2">
        <v>82.04</v>
      </c>
      <c r="H491" s="3">
        <v>349068</v>
      </c>
      <c r="I491" s="2">
        <v>28046685.52</v>
      </c>
      <c r="J491" s="83">
        <v>540889043.20000005</v>
      </c>
    </row>
    <row r="492" spans="1:10" x14ac:dyDescent="0.3">
      <c r="A492" s="66">
        <v>44131</v>
      </c>
      <c r="B492" s="2">
        <v>79.540000000000006</v>
      </c>
      <c r="C492" s="5">
        <v>0.12000000000000501</v>
      </c>
      <c r="D492" s="4">
        <v>1.51095441954173E-3</v>
      </c>
      <c r="E492" s="2">
        <v>79.36</v>
      </c>
      <c r="F492" s="2">
        <v>78.239999999999995</v>
      </c>
      <c r="G492" s="2">
        <v>79.62</v>
      </c>
      <c r="H492" s="3">
        <v>436564</v>
      </c>
      <c r="I492" s="2">
        <v>34589266.539999999</v>
      </c>
      <c r="J492" s="83">
        <v>575478309.74000001</v>
      </c>
    </row>
    <row r="493" spans="1:10" x14ac:dyDescent="0.3">
      <c r="A493" s="66">
        <v>44132</v>
      </c>
      <c r="B493" s="2">
        <v>76.56</v>
      </c>
      <c r="C493" s="5">
        <v>-2.98</v>
      </c>
      <c r="D493" s="4">
        <v>-3.7465426200653802E-2</v>
      </c>
      <c r="E493" s="2">
        <v>74.98</v>
      </c>
      <c r="F493" s="2">
        <v>74.08</v>
      </c>
      <c r="G493" s="2">
        <v>78.08</v>
      </c>
      <c r="H493" s="3">
        <v>622639</v>
      </c>
      <c r="I493" s="2">
        <v>47818493.240000002</v>
      </c>
      <c r="J493" s="83">
        <v>527659816.5</v>
      </c>
    </row>
    <row r="494" spans="1:10" x14ac:dyDescent="0.3">
      <c r="A494" s="66">
        <v>44133</v>
      </c>
      <c r="B494" s="2">
        <v>76.16</v>
      </c>
      <c r="C494" s="5">
        <v>-0.40000000000000602</v>
      </c>
      <c r="D494" s="4">
        <v>-5.2246603970742597E-3</v>
      </c>
      <c r="E494" s="2">
        <v>76.78</v>
      </c>
      <c r="F494" s="2">
        <v>76.099999999999994</v>
      </c>
      <c r="G494" s="2">
        <v>78.040000000000006</v>
      </c>
      <c r="H494" s="3">
        <v>365689</v>
      </c>
      <c r="I494" s="2">
        <v>28043643.02</v>
      </c>
      <c r="J494" s="83">
        <v>499616173.48000002</v>
      </c>
    </row>
    <row r="495" spans="1:10" x14ac:dyDescent="0.3">
      <c r="A495" s="66">
        <v>44134</v>
      </c>
      <c r="B495" s="2">
        <v>75.040000000000006</v>
      </c>
      <c r="C495" s="5">
        <v>-1.1199999999999899</v>
      </c>
      <c r="D495" s="4">
        <v>-1.4705882352940999E-2</v>
      </c>
      <c r="E495" s="2">
        <v>75.22</v>
      </c>
      <c r="F495" s="2">
        <v>74.8</v>
      </c>
      <c r="G495" s="2">
        <v>76.5</v>
      </c>
      <c r="H495" s="3">
        <v>327499</v>
      </c>
      <c r="I495" s="2">
        <v>24672440.920000002</v>
      </c>
      <c r="J495" s="83">
        <v>474943732.56</v>
      </c>
    </row>
    <row r="496" spans="1:10" x14ac:dyDescent="0.3">
      <c r="A496" s="66">
        <v>44137</v>
      </c>
      <c r="B496" s="2">
        <v>75.22</v>
      </c>
      <c r="C496" s="5">
        <v>0.179999999999993</v>
      </c>
      <c r="D496" s="4">
        <v>2.3987206823026701E-3</v>
      </c>
      <c r="E496" s="2">
        <v>75.180000000000007</v>
      </c>
      <c r="F496" s="2">
        <v>74.260000000000005</v>
      </c>
      <c r="G496" s="2">
        <v>75.62</v>
      </c>
      <c r="H496" s="3">
        <v>302888</v>
      </c>
      <c r="I496" s="2">
        <v>22732333.079999998</v>
      </c>
      <c r="J496" s="83">
        <v>497676065.63999999</v>
      </c>
    </row>
    <row r="497" spans="1:10" x14ac:dyDescent="0.3">
      <c r="A497" s="66">
        <v>44138</v>
      </c>
      <c r="B497" s="2">
        <v>75.5</v>
      </c>
      <c r="C497" s="5">
        <v>0.28000000000000103</v>
      </c>
      <c r="D497" s="4">
        <v>3.7224142515288601E-3</v>
      </c>
      <c r="E497" s="2">
        <v>76.28</v>
      </c>
      <c r="F497" s="2">
        <v>75.5</v>
      </c>
      <c r="G497" s="2">
        <v>76.86</v>
      </c>
      <c r="H497" s="3">
        <v>371197</v>
      </c>
      <c r="I497" s="2">
        <v>28184928.739999998</v>
      </c>
      <c r="J497" s="83">
        <v>525860994.38</v>
      </c>
    </row>
    <row r="498" spans="1:10" x14ac:dyDescent="0.3">
      <c r="A498" s="66">
        <v>44139</v>
      </c>
      <c r="B498" s="2">
        <v>77.7</v>
      </c>
      <c r="C498" s="5">
        <v>2.2000000000000002</v>
      </c>
      <c r="D498" s="4">
        <v>2.9139072847682201E-2</v>
      </c>
      <c r="E498" s="2">
        <v>74.900000000000006</v>
      </c>
      <c r="F498" s="2">
        <v>74.38</v>
      </c>
      <c r="G498" s="2">
        <v>77.7</v>
      </c>
      <c r="H498" s="3">
        <v>298441</v>
      </c>
      <c r="I498" s="2">
        <v>22968444.620000001</v>
      </c>
      <c r="J498" s="83">
        <v>548829439</v>
      </c>
    </row>
    <row r="499" spans="1:10" x14ac:dyDescent="0.3">
      <c r="A499" s="66">
        <v>44140</v>
      </c>
      <c r="B499" s="2">
        <v>79.78</v>
      </c>
      <c r="C499" s="5">
        <v>2.08</v>
      </c>
      <c r="D499" s="4">
        <v>2.67696267696267E-2</v>
      </c>
      <c r="E499" s="2">
        <v>78.16</v>
      </c>
      <c r="F499" s="2">
        <v>78.16</v>
      </c>
      <c r="G499" s="2">
        <v>80.66</v>
      </c>
      <c r="H499" s="3">
        <v>296052</v>
      </c>
      <c r="I499" s="2">
        <v>23635056.780000001</v>
      </c>
      <c r="J499" s="83">
        <v>572464495.77999997</v>
      </c>
    </row>
    <row r="500" spans="1:10" x14ac:dyDescent="0.3">
      <c r="A500" s="66">
        <v>44141</v>
      </c>
      <c r="B500" s="2">
        <v>79.900000000000006</v>
      </c>
      <c r="C500" s="5">
        <v>0.12000000000000501</v>
      </c>
      <c r="D500" s="4">
        <v>1.5041363750313899E-3</v>
      </c>
      <c r="E500" s="2">
        <v>79.680000000000007</v>
      </c>
      <c r="F500" s="2">
        <v>78.66</v>
      </c>
      <c r="G500" s="2">
        <v>80.42</v>
      </c>
      <c r="H500" s="3">
        <v>218940</v>
      </c>
      <c r="I500" s="2">
        <v>17464199.84</v>
      </c>
      <c r="J500" s="83">
        <v>589928695.62</v>
      </c>
    </row>
    <row r="501" spans="1:10" x14ac:dyDescent="0.3">
      <c r="A501" s="66">
        <v>44144</v>
      </c>
      <c r="B501" s="2">
        <v>84.4</v>
      </c>
      <c r="C501" s="5">
        <v>4.5</v>
      </c>
      <c r="D501" s="4">
        <v>5.6320400500625797E-2</v>
      </c>
      <c r="E501" s="2">
        <v>81.92</v>
      </c>
      <c r="F501" s="2">
        <v>80.88</v>
      </c>
      <c r="G501" s="2">
        <v>84.64</v>
      </c>
      <c r="H501" s="3">
        <v>590983</v>
      </c>
      <c r="I501" s="2">
        <v>49447551.5</v>
      </c>
      <c r="J501" s="83">
        <v>639376247.12</v>
      </c>
    </row>
    <row r="502" spans="1:10" x14ac:dyDescent="0.3">
      <c r="A502" s="66">
        <v>44145</v>
      </c>
      <c r="B502" s="2">
        <v>79.84</v>
      </c>
      <c r="C502" s="5">
        <v>-4.5599999999999996</v>
      </c>
      <c r="D502" s="4">
        <v>-5.4028436018957397E-2</v>
      </c>
      <c r="E502" s="2">
        <v>84.14</v>
      </c>
      <c r="F502" s="2">
        <v>79.12</v>
      </c>
      <c r="G502" s="2">
        <v>85.5</v>
      </c>
      <c r="H502" s="3">
        <v>483853</v>
      </c>
      <c r="I502" s="2">
        <v>38928913.439999998</v>
      </c>
      <c r="J502" s="83">
        <v>600447333.67999995</v>
      </c>
    </row>
    <row r="503" spans="1:10" x14ac:dyDescent="0.3">
      <c r="A503" s="66">
        <v>44146</v>
      </c>
      <c r="B503" s="2">
        <v>80.180000000000007</v>
      </c>
      <c r="C503" s="5">
        <v>0.34000000000000302</v>
      </c>
      <c r="D503" s="4">
        <v>4.2585170340681804E-3</v>
      </c>
      <c r="E503" s="2">
        <v>79.459999999999994</v>
      </c>
      <c r="F503" s="2">
        <v>78.86</v>
      </c>
      <c r="G503" s="2">
        <v>81.14</v>
      </c>
      <c r="H503" s="3">
        <v>278751</v>
      </c>
      <c r="I503" s="2">
        <v>22324521.039999999</v>
      </c>
      <c r="J503" s="83">
        <v>622771854.72000003</v>
      </c>
    </row>
    <row r="504" spans="1:10" x14ac:dyDescent="0.3">
      <c r="A504" s="66">
        <v>44147</v>
      </c>
      <c r="B504" s="2">
        <v>81.34</v>
      </c>
      <c r="C504" s="5">
        <v>1.1599999999999999</v>
      </c>
      <c r="D504" s="4">
        <v>1.4467448241456699E-2</v>
      </c>
      <c r="E504" s="2">
        <v>79.819999999999993</v>
      </c>
      <c r="F504" s="2">
        <v>79.52</v>
      </c>
      <c r="G504" s="2">
        <v>82.24</v>
      </c>
      <c r="H504" s="3">
        <v>352446</v>
      </c>
      <c r="I504" s="2">
        <v>28674863.620000001</v>
      </c>
      <c r="J504" s="83">
        <v>651446718.34000003</v>
      </c>
    </row>
    <row r="505" spans="1:10" x14ac:dyDescent="0.3">
      <c r="A505" s="66">
        <v>44148</v>
      </c>
      <c r="B505" s="2">
        <v>82.48</v>
      </c>
      <c r="C505" s="5">
        <v>1.1399999999999999</v>
      </c>
      <c r="D505" s="4">
        <v>1.40152446520777E-2</v>
      </c>
      <c r="E505" s="2">
        <v>81.400000000000006</v>
      </c>
      <c r="F505" s="2">
        <v>81.260000000000005</v>
      </c>
      <c r="G505" s="2">
        <v>82.48</v>
      </c>
      <c r="H505" s="3">
        <v>352533</v>
      </c>
      <c r="I505" s="2">
        <v>28950737.800000001</v>
      </c>
      <c r="J505" s="83">
        <v>680397456.13999999</v>
      </c>
    </row>
    <row r="506" spans="1:10" x14ac:dyDescent="0.3">
      <c r="A506" s="66">
        <v>44151</v>
      </c>
      <c r="B506" s="2">
        <v>82.24</v>
      </c>
      <c r="C506" s="5">
        <v>-0.24000000000000901</v>
      </c>
      <c r="D506" s="4">
        <v>-2.9097963142581101E-3</v>
      </c>
      <c r="E506" s="2">
        <v>82.82</v>
      </c>
      <c r="F506" s="2">
        <v>81.94</v>
      </c>
      <c r="G506" s="2">
        <v>83.26</v>
      </c>
      <c r="H506" s="3">
        <v>235364</v>
      </c>
      <c r="I506" s="2">
        <v>19408377.699999999</v>
      </c>
      <c r="J506" s="83">
        <v>660989078.44000006</v>
      </c>
    </row>
    <row r="507" spans="1:10" x14ac:dyDescent="0.3">
      <c r="A507" s="66">
        <v>44152</v>
      </c>
      <c r="B507" s="2">
        <v>82.84</v>
      </c>
      <c r="C507" s="5">
        <v>0.60000000000000897</v>
      </c>
      <c r="D507" s="4">
        <v>7.29571984435808E-3</v>
      </c>
      <c r="E507" s="2">
        <v>83.08</v>
      </c>
      <c r="F507" s="2">
        <v>81.900000000000006</v>
      </c>
      <c r="G507" s="2">
        <v>83.26</v>
      </c>
      <c r="H507" s="3">
        <v>191282</v>
      </c>
      <c r="I507" s="2">
        <v>15805480.1</v>
      </c>
      <c r="J507" s="83">
        <v>676794558.53999996</v>
      </c>
    </row>
    <row r="508" spans="1:10" x14ac:dyDescent="0.3">
      <c r="A508" s="66">
        <v>44153</v>
      </c>
      <c r="B508" s="2">
        <v>84.82</v>
      </c>
      <c r="C508" s="5">
        <v>1.97999999999999</v>
      </c>
      <c r="D508" s="4">
        <v>2.3901496861419499E-2</v>
      </c>
      <c r="E508" s="2">
        <v>82.7</v>
      </c>
      <c r="F508" s="2">
        <v>82.1</v>
      </c>
      <c r="G508" s="2">
        <v>84.82</v>
      </c>
      <c r="H508" s="3">
        <v>280566</v>
      </c>
      <c r="I508" s="2">
        <v>23610796.82</v>
      </c>
      <c r="J508" s="83">
        <v>700405355.36000001</v>
      </c>
    </row>
    <row r="509" spans="1:10" x14ac:dyDescent="0.3">
      <c r="A509" s="66">
        <v>44154</v>
      </c>
      <c r="B509" s="2">
        <v>83.96</v>
      </c>
      <c r="C509" s="5">
        <v>-0.85999999999999899</v>
      </c>
      <c r="D509" s="4">
        <v>-1.01391181325159E-2</v>
      </c>
      <c r="E509" s="2">
        <v>84.54</v>
      </c>
      <c r="F509" s="2">
        <v>83.76</v>
      </c>
      <c r="G509" s="2">
        <v>86.12</v>
      </c>
      <c r="H509" s="3">
        <v>303194</v>
      </c>
      <c r="I509" s="2">
        <v>25595411.579999998</v>
      </c>
      <c r="J509" s="83">
        <v>674809943.77999997</v>
      </c>
    </row>
    <row r="510" spans="1:10" x14ac:dyDescent="0.3">
      <c r="A510" s="66">
        <v>44155</v>
      </c>
      <c r="B510" s="2">
        <v>84.62</v>
      </c>
      <c r="C510" s="5">
        <v>0.66000000000001102</v>
      </c>
      <c r="D510" s="4">
        <v>7.8608861362554905E-3</v>
      </c>
      <c r="E510" s="2">
        <v>83.5</v>
      </c>
      <c r="F510" s="2">
        <v>83.04</v>
      </c>
      <c r="G510" s="2">
        <v>84.86</v>
      </c>
      <c r="H510" s="3">
        <v>200110</v>
      </c>
      <c r="I510" s="2">
        <v>16857397.739999998</v>
      </c>
      <c r="J510" s="83">
        <v>691667341.51999998</v>
      </c>
    </row>
    <row r="511" spans="1:10" x14ac:dyDescent="0.3">
      <c r="A511" s="66">
        <v>44158</v>
      </c>
      <c r="B511" s="2">
        <v>84.36</v>
      </c>
      <c r="C511" s="5">
        <v>-0.260000000000005</v>
      </c>
      <c r="D511" s="4">
        <v>-3.0725596785630498E-3</v>
      </c>
      <c r="E511" s="2">
        <v>85.1</v>
      </c>
      <c r="F511" s="2">
        <v>84.36</v>
      </c>
      <c r="G511" s="2">
        <v>85.98</v>
      </c>
      <c r="H511" s="3">
        <v>207532</v>
      </c>
      <c r="I511" s="2">
        <v>17614153.219999999</v>
      </c>
      <c r="J511" s="83">
        <v>674053188.29999995</v>
      </c>
    </row>
    <row r="512" spans="1:10" x14ac:dyDescent="0.3">
      <c r="A512" s="66">
        <v>44159</v>
      </c>
      <c r="B512" s="2">
        <v>82.44</v>
      </c>
      <c r="C512" s="5">
        <v>-1.92</v>
      </c>
      <c r="D512" s="4">
        <v>-2.2759601706970198E-2</v>
      </c>
      <c r="E512" s="2">
        <v>84.88</v>
      </c>
      <c r="F512" s="2">
        <v>82.04</v>
      </c>
      <c r="G512" s="2">
        <v>84.96</v>
      </c>
      <c r="H512" s="3">
        <v>269102</v>
      </c>
      <c r="I512" s="2">
        <v>22244414.879999999</v>
      </c>
      <c r="J512" s="83">
        <v>651808773.41999996</v>
      </c>
    </row>
    <row r="513" spans="1:10" x14ac:dyDescent="0.3">
      <c r="A513" s="66">
        <v>44160</v>
      </c>
      <c r="B513" s="2">
        <v>81.94</v>
      </c>
      <c r="C513" s="5">
        <v>-0.5</v>
      </c>
      <c r="D513" s="4">
        <v>-6.0650169820475504E-3</v>
      </c>
      <c r="E513" s="2">
        <v>82.84</v>
      </c>
      <c r="F513" s="2">
        <v>81.739999999999995</v>
      </c>
      <c r="G513" s="2">
        <v>83.28</v>
      </c>
      <c r="H513" s="3">
        <v>213525</v>
      </c>
      <c r="I513" s="2">
        <v>17570854.420000002</v>
      </c>
      <c r="J513" s="83">
        <v>634237919</v>
      </c>
    </row>
    <row r="514" spans="1:10" x14ac:dyDescent="0.3">
      <c r="A514" s="66">
        <v>44161</v>
      </c>
      <c r="B514" s="2">
        <v>82.12</v>
      </c>
      <c r="C514" s="5">
        <v>0.18000000000000699</v>
      </c>
      <c r="D514" s="4">
        <v>2.19672931413238E-3</v>
      </c>
      <c r="E514" s="2">
        <v>82.16</v>
      </c>
      <c r="F514" s="2">
        <v>81.64</v>
      </c>
      <c r="G514" s="2">
        <v>82.3</v>
      </c>
      <c r="H514" s="3">
        <v>113225</v>
      </c>
      <c r="I514" s="2">
        <v>9284396.4600000009</v>
      </c>
      <c r="J514" s="83">
        <v>643522315.46000004</v>
      </c>
    </row>
    <row r="515" spans="1:10" x14ac:dyDescent="0.3">
      <c r="A515" s="66">
        <v>44162</v>
      </c>
      <c r="B515" s="2">
        <v>82.12</v>
      </c>
      <c r="C515" s="5">
        <v>0</v>
      </c>
      <c r="D515" s="4">
        <v>0</v>
      </c>
      <c r="E515" s="2">
        <v>81.88</v>
      </c>
      <c r="F515" s="2">
        <v>81.14</v>
      </c>
      <c r="G515" s="2">
        <v>82.52</v>
      </c>
      <c r="H515" s="3">
        <v>211097</v>
      </c>
      <c r="I515" s="2">
        <v>17299800.780000001</v>
      </c>
      <c r="J515" s="83">
        <v>660822116.24000001</v>
      </c>
    </row>
    <row r="516" spans="1:10" x14ac:dyDescent="0.3">
      <c r="A516" s="66">
        <v>44165</v>
      </c>
      <c r="B516" s="2">
        <v>83.36</v>
      </c>
      <c r="C516" s="5">
        <v>1.23999999999999</v>
      </c>
      <c r="D516" s="4">
        <v>1.50998538723818E-2</v>
      </c>
      <c r="E516" s="2">
        <v>81.84</v>
      </c>
      <c r="F516" s="2">
        <v>81.44</v>
      </c>
      <c r="G516" s="2">
        <v>84.28</v>
      </c>
      <c r="H516" s="3">
        <v>465649</v>
      </c>
      <c r="I516" s="2">
        <v>38828333.539999999</v>
      </c>
      <c r="J516" s="83">
        <v>699650449.77999997</v>
      </c>
    </row>
    <row r="517" spans="1:10" x14ac:dyDescent="0.3">
      <c r="A517" s="66">
        <v>44166</v>
      </c>
      <c r="B517" s="2">
        <v>84.6</v>
      </c>
      <c r="C517" s="5">
        <v>1.23999999999999</v>
      </c>
      <c r="D517" s="4">
        <v>1.48752399232245E-2</v>
      </c>
      <c r="E517" s="2">
        <v>84</v>
      </c>
      <c r="F517" s="2">
        <v>83.12</v>
      </c>
      <c r="G517" s="2">
        <v>85.04</v>
      </c>
      <c r="H517" s="3">
        <v>227639</v>
      </c>
      <c r="I517" s="2">
        <v>19150916.739999998</v>
      </c>
      <c r="J517" s="83">
        <v>718801366.51999998</v>
      </c>
    </row>
    <row r="518" spans="1:10" x14ac:dyDescent="0.3">
      <c r="A518" s="66">
        <v>44167</v>
      </c>
      <c r="B518" s="2">
        <v>84.54</v>
      </c>
      <c r="C518" s="5">
        <v>-5.9999999999988098E-2</v>
      </c>
      <c r="D518" s="4">
        <v>-7.0921985815588704E-4</v>
      </c>
      <c r="E518" s="2">
        <v>84.3</v>
      </c>
      <c r="F518" s="2">
        <v>83.8</v>
      </c>
      <c r="G518" s="2">
        <v>85.4</v>
      </c>
      <c r="H518" s="3">
        <v>221565</v>
      </c>
      <c r="I518" s="2">
        <v>18724543.879999999</v>
      </c>
      <c r="J518" s="83">
        <v>700076822.63999999</v>
      </c>
    </row>
    <row r="519" spans="1:10" x14ac:dyDescent="0.3">
      <c r="A519" s="66">
        <v>44168</v>
      </c>
      <c r="B519" s="2">
        <v>87.16</v>
      </c>
      <c r="C519" s="5">
        <v>2.6199999999999899</v>
      </c>
      <c r="D519" s="4">
        <v>3.0991246747101801E-2</v>
      </c>
      <c r="E519" s="2">
        <v>84.66</v>
      </c>
      <c r="F519" s="2">
        <v>84.12</v>
      </c>
      <c r="G519" s="2">
        <v>87.16</v>
      </c>
      <c r="H519" s="3">
        <v>389244</v>
      </c>
      <c r="I519" s="2">
        <v>33655512.460000001</v>
      </c>
      <c r="J519" s="83">
        <v>733732335.10000002</v>
      </c>
    </row>
    <row r="520" spans="1:10" x14ac:dyDescent="0.3">
      <c r="A520" s="66">
        <v>44169</v>
      </c>
      <c r="B520" s="2">
        <v>86.42</v>
      </c>
      <c r="C520" s="5">
        <v>-0.739999999999995</v>
      </c>
      <c r="D520" s="4">
        <v>-8.4901330885726808E-3</v>
      </c>
      <c r="E520" s="2">
        <v>86.76</v>
      </c>
      <c r="F520" s="2">
        <v>85.52</v>
      </c>
      <c r="G520" s="2">
        <v>87.08</v>
      </c>
      <c r="H520" s="3">
        <v>218176</v>
      </c>
      <c r="I520" s="2">
        <v>18835624.18</v>
      </c>
      <c r="J520" s="83">
        <v>714896710.91999996</v>
      </c>
    </row>
    <row r="521" spans="1:10" x14ac:dyDescent="0.3">
      <c r="A521" s="66">
        <v>44172</v>
      </c>
      <c r="B521" s="2">
        <v>87.56</v>
      </c>
      <c r="C521" s="5">
        <v>1.1399999999999999</v>
      </c>
      <c r="D521" s="4">
        <v>1.31913908817403E-2</v>
      </c>
      <c r="E521" s="2">
        <v>85.98</v>
      </c>
      <c r="F521" s="2">
        <v>85.38</v>
      </c>
      <c r="G521" s="2">
        <v>87.76</v>
      </c>
      <c r="H521" s="3">
        <v>192069</v>
      </c>
      <c r="I521" s="2">
        <v>16729714.439999999</v>
      </c>
      <c r="J521" s="83">
        <v>731626425.36000001</v>
      </c>
    </row>
    <row r="522" spans="1:10" x14ac:dyDescent="0.3">
      <c r="A522" s="66">
        <v>44173</v>
      </c>
      <c r="B522" s="2">
        <v>87</v>
      </c>
      <c r="C522" s="5">
        <v>-0.56000000000000205</v>
      </c>
      <c r="D522" s="4">
        <v>-6.3956144358154696E-3</v>
      </c>
      <c r="E522" s="2">
        <v>87.5</v>
      </c>
      <c r="F522" s="2">
        <v>86.76</v>
      </c>
      <c r="G522" s="2">
        <v>87.88</v>
      </c>
      <c r="H522" s="3">
        <v>230478</v>
      </c>
      <c r="I522" s="2">
        <v>20096563.66</v>
      </c>
      <c r="J522" s="83">
        <v>711529861.70000005</v>
      </c>
    </row>
    <row r="523" spans="1:10" x14ac:dyDescent="0.3">
      <c r="A523" s="66">
        <v>44174</v>
      </c>
      <c r="B523" s="2">
        <v>87.36</v>
      </c>
      <c r="C523" s="5">
        <v>0.35999999999999899</v>
      </c>
      <c r="D523" s="4">
        <v>4.1379310344827501E-3</v>
      </c>
      <c r="E523" s="2">
        <v>87.26</v>
      </c>
      <c r="F523" s="2">
        <v>86.02</v>
      </c>
      <c r="G523" s="2">
        <v>87.94</v>
      </c>
      <c r="H523" s="3">
        <v>239203</v>
      </c>
      <c r="I523" s="2">
        <v>20875788.379999999</v>
      </c>
      <c r="J523" s="83">
        <v>732405650.08000004</v>
      </c>
    </row>
    <row r="524" spans="1:10" x14ac:dyDescent="0.3">
      <c r="A524" s="66">
        <v>44175</v>
      </c>
      <c r="B524" s="2">
        <v>86.48</v>
      </c>
      <c r="C524" s="5">
        <v>-0.87999999999999501</v>
      </c>
      <c r="D524" s="4">
        <v>-1.0073260073259999E-2</v>
      </c>
      <c r="E524" s="2">
        <v>87.2</v>
      </c>
      <c r="F524" s="2">
        <v>85.48</v>
      </c>
      <c r="G524" s="2">
        <v>87.66</v>
      </c>
      <c r="H524" s="3">
        <v>299943</v>
      </c>
      <c r="I524" s="2">
        <v>25924687.739999998</v>
      </c>
      <c r="J524" s="83">
        <v>706480962.34000003</v>
      </c>
    </row>
    <row r="525" spans="1:10" x14ac:dyDescent="0.3">
      <c r="A525" s="66">
        <v>44176</v>
      </c>
      <c r="B525" s="2">
        <v>86.52</v>
      </c>
      <c r="C525" s="5">
        <v>3.9999999999992E-2</v>
      </c>
      <c r="D525" s="4">
        <v>4.6253469010166598E-4</v>
      </c>
      <c r="E525" s="2">
        <v>86.42</v>
      </c>
      <c r="F525" s="2">
        <v>84.26</v>
      </c>
      <c r="G525" s="2">
        <v>87.14</v>
      </c>
      <c r="H525" s="3">
        <v>356886</v>
      </c>
      <c r="I525" s="2">
        <v>30703370.899999999</v>
      </c>
      <c r="J525" s="83">
        <v>737184333.24000001</v>
      </c>
    </row>
    <row r="526" spans="1:10" x14ac:dyDescent="0.3">
      <c r="A526" s="66">
        <v>44179</v>
      </c>
      <c r="B526" s="2">
        <v>84.44</v>
      </c>
      <c r="C526" s="5">
        <v>-2.08</v>
      </c>
      <c r="D526" s="4">
        <v>-2.4040684234859E-2</v>
      </c>
      <c r="E526" s="2">
        <v>87.08</v>
      </c>
      <c r="F526" s="2">
        <v>84.44</v>
      </c>
      <c r="G526" s="2">
        <v>87.1</v>
      </c>
      <c r="H526" s="3">
        <v>436796</v>
      </c>
      <c r="I526" s="2">
        <v>37069006.539999999</v>
      </c>
      <c r="J526" s="83">
        <v>700115326.70000005</v>
      </c>
    </row>
    <row r="527" spans="1:10" x14ac:dyDescent="0.3">
      <c r="A527" s="66">
        <v>44180</v>
      </c>
      <c r="B527" s="2">
        <v>84.18</v>
      </c>
      <c r="C527" s="5">
        <v>-0.25999999999999102</v>
      </c>
      <c r="D527" s="4">
        <v>-3.0791094268118298E-3</v>
      </c>
      <c r="E527" s="2">
        <v>84.64</v>
      </c>
      <c r="F527" s="2">
        <v>83.12</v>
      </c>
      <c r="G527" s="2">
        <v>86</v>
      </c>
      <c r="H527" s="3">
        <v>419317</v>
      </c>
      <c r="I527" s="2">
        <v>35272259.979999997</v>
      </c>
      <c r="J527" s="83">
        <v>664843066.72000003</v>
      </c>
    </row>
    <row r="528" spans="1:10" x14ac:dyDescent="0.3">
      <c r="A528" s="66">
        <v>44181</v>
      </c>
      <c r="B528" s="2">
        <v>85.82</v>
      </c>
      <c r="C528" s="5">
        <v>1.6399999999999899</v>
      </c>
      <c r="D528" s="4">
        <v>1.9482062247564599E-2</v>
      </c>
      <c r="E528" s="2">
        <v>85</v>
      </c>
      <c r="F528" s="2">
        <v>84.6</v>
      </c>
      <c r="G528" s="2">
        <v>85.98</v>
      </c>
      <c r="H528" s="3">
        <v>257105</v>
      </c>
      <c r="I528" s="2">
        <v>21972691.760000002</v>
      </c>
      <c r="J528" s="83">
        <v>686815758.48000002</v>
      </c>
    </row>
    <row r="529" spans="1:10" x14ac:dyDescent="0.3">
      <c r="A529" s="66">
        <v>44182</v>
      </c>
      <c r="B529" s="2">
        <v>88.46</v>
      </c>
      <c r="C529" s="5">
        <v>2.64</v>
      </c>
      <c r="D529" s="4">
        <v>3.0762060125844801E-2</v>
      </c>
      <c r="E529" s="2">
        <v>86.82</v>
      </c>
      <c r="F529" s="2">
        <v>86.8</v>
      </c>
      <c r="G529" s="2">
        <v>89.1</v>
      </c>
      <c r="H529" s="3">
        <v>311700</v>
      </c>
      <c r="I529" s="2">
        <v>27523550.579999998</v>
      </c>
      <c r="J529" s="83">
        <v>714339309.05999994</v>
      </c>
    </row>
    <row r="530" spans="1:10" x14ac:dyDescent="0.3">
      <c r="A530" s="66">
        <v>44183</v>
      </c>
      <c r="B530" s="2">
        <v>89.52</v>
      </c>
      <c r="C530" s="5">
        <v>1.06</v>
      </c>
      <c r="D530" s="4">
        <v>1.1982817092471201E-2</v>
      </c>
      <c r="E530" s="2">
        <v>88.66</v>
      </c>
      <c r="F530" s="2">
        <v>88.4</v>
      </c>
      <c r="G530" s="2">
        <v>89.62</v>
      </c>
      <c r="H530" s="3">
        <v>477931</v>
      </c>
      <c r="I530" s="2">
        <v>42680731.920000002</v>
      </c>
      <c r="J530" s="83">
        <v>757020040.98000002</v>
      </c>
    </row>
    <row r="531" spans="1:10" x14ac:dyDescent="0.3">
      <c r="A531" s="66">
        <v>44186</v>
      </c>
      <c r="B531" s="2">
        <v>87.54</v>
      </c>
      <c r="C531" s="5">
        <v>-1.97999999999999</v>
      </c>
      <c r="D531" s="4">
        <v>-2.2117962466487801E-2</v>
      </c>
      <c r="E531" s="2">
        <v>88.6</v>
      </c>
      <c r="F531" s="2">
        <v>85.28</v>
      </c>
      <c r="G531" s="2">
        <v>88.6</v>
      </c>
      <c r="H531" s="3">
        <v>241407</v>
      </c>
      <c r="I531" s="2">
        <v>21001583.300000001</v>
      </c>
      <c r="J531" s="83">
        <v>736018457.67999995</v>
      </c>
    </row>
    <row r="532" spans="1:10" x14ac:dyDescent="0.3">
      <c r="A532" s="66">
        <v>44187</v>
      </c>
      <c r="B532" s="2">
        <v>90.06</v>
      </c>
      <c r="C532" s="5">
        <v>2.52</v>
      </c>
      <c r="D532" s="4">
        <v>2.87868403015764E-2</v>
      </c>
      <c r="E532" s="2">
        <v>88</v>
      </c>
      <c r="F532" s="2">
        <v>87.9</v>
      </c>
      <c r="G532" s="2">
        <v>90.2</v>
      </c>
      <c r="H532" s="3">
        <v>203039</v>
      </c>
      <c r="I532" s="2">
        <v>18214947.02</v>
      </c>
      <c r="J532" s="83">
        <v>754233404.70000005</v>
      </c>
    </row>
    <row r="533" spans="1:10" x14ac:dyDescent="0.3">
      <c r="A533" s="66">
        <v>44188</v>
      </c>
      <c r="B533" s="2">
        <v>90.5</v>
      </c>
      <c r="C533" s="5">
        <v>0.439999999999998</v>
      </c>
      <c r="D533" s="4">
        <v>4.8856318010215196E-3</v>
      </c>
      <c r="E533" s="2">
        <v>90.5</v>
      </c>
      <c r="F533" s="2">
        <v>89.32</v>
      </c>
      <c r="G533" s="2">
        <v>90.8</v>
      </c>
      <c r="H533" s="3">
        <v>177637</v>
      </c>
      <c r="I533" s="2">
        <v>16044835.76</v>
      </c>
      <c r="J533" s="83">
        <v>770278240.46000004</v>
      </c>
    </row>
    <row r="534" spans="1:10" x14ac:dyDescent="0.3">
      <c r="A534" s="66">
        <v>44193</v>
      </c>
      <c r="B534" s="2">
        <v>91.94</v>
      </c>
      <c r="C534" s="5">
        <v>1.44</v>
      </c>
      <c r="D534" s="4">
        <v>1.5911602209944701E-2</v>
      </c>
      <c r="E534" s="2">
        <v>91.56</v>
      </c>
      <c r="F534" s="2">
        <v>90.72</v>
      </c>
      <c r="G534" s="2">
        <v>92.5</v>
      </c>
      <c r="H534" s="3">
        <v>143075</v>
      </c>
      <c r="I534" s="2">
        <v>13124121.42</v>
      </c>
      <c r="J534" s="83">
        <v>783402361.88</v>
      </c>
    </row>
    <row r="535" spans="1:10" x14ac:dyDescent="0.3">
      <c r="A535" s="66">
        <v>44194</v>
      </c>
      <c r="B535" s="2">
        <v>91.92</v>
      </c>
      <c r="C535" s="5">
        <v>-1.9999999999996E-2</v>
      </c>
      <c r="D535" s="4">
        <v>-2.17533173808963E-4</v>
      </c>
      <c r="E535" s="2">
        <v>92.38</v>
      </c>
      <c r="F535" s="2">
        <v>91.84</v>
      </c>
      <c r="G535" s="2">
        <v>93.4</v>
      </c>
      <c r="H535" s="3">
        <v>170193</v>
      </c>
      <c r="I535" s="2">
        <v>15699877.220000001</v>
      </c>
      <c r="J535" s="83">
        <v>767702484.65999997</v>
      </c>
    </row>
    <row r="536" spans="1:10" x14ac:dyDescent="0.3">
      <c r="A536" s="66">
        <v>44195</v>
      </c>
      <c r="B536" s="2">
        <v>92.28</v>
      </c>
      <c r="C536" s="5">
        <v>0.35999999999999899</v>
      </c>
      <c r="D536" s="4">
        <v>3.91644908616187E-3</v>
      </c>
      <c r="E536" s="2">
        <v>91.88</v>
      </c>
      <c r="F536" s="2">
        <v>91.82</v>
      </c>
      <c r="G536" s="2">
        <v>92.56</v>
      </c>
      <c r="H536" s="3">
        <v>102243</v>
      </c>
      <c r="I536" s="2">
        <v>9433523.4399999995</v>
      </c>
      <c r="J536" s="83">
        <v>777136008.10000002</v>
      </c>
    </row>
    <row r="537" spans="1:10" x14ac:dyDescent="0.3">
      <c r="A537" s="66">
        <v>44200</v>
      </c>
      <c r="B537" s="2">
        <v>91.38</v>
      </c>
      <c r="C537" s="5">
        <v>-0.90000000000000602</v>
      </c>
      <c r="D537" s="4">
        <v>-9.7529258777633906E-3</v>
      </c>
      <c r="E537" s="2">
        <v>93.2</v>
      </c>
      <c r="F537" s="2">
        <v>90.08</v>
      </c>
      <c r="G537" s="2">
        <v>93.44</v>
      </c>
      <c r="H537" s="3">
        <v>351188</v>
      </c>
      <c r="I537" s="2">
        <v>32132017.300000001</v>
      </c>
      <c r="J537" s="83">
        <v>745003990.79999995</v>
      </c>
    </row>
    <row r="538" spans="1:10" x14ac:dyDescent="0.3">
      <c r="A538" s="66">
        <v>44201</v>
      </c>
      <c r="B538" s="2">
        <v>90.2</v>
      </c>
      <c r="C538" s="5">
        <v>-1.1799999999999899</v>
      </c>
      <c r="D538" s="4">
        <v>-1.29131100897351E-2</v>
      </c>
      <c r="E538" s="2">
        <v>90.48</v>
      </c>
      <c r="F538" s="2">
        <v>89.4</v>
      </c>
      <c r="G538" s="2">
        <v>91.26</v>
      </c>
      <c r="H538" s="3">
        <v>340612</v>
      </c>
      <c r="I538" s="2">
        <v>30712836.379999999</v>
      </c>
      <c r="J538" s="83">
        <v>714291154.41999996</v>
      </c>
    </row>
    <row r="539" spans="1:10" x14ac:dyDescent="0.3">
      <c r="A539" s="66">
        <v>44202</v>
      </c>
      <c r="B539" s="2">
        <v>90.44</v>
      </c>
      <c r="C539" s="5">
        <v>0.239999999999995</v>
      </c>
      <c r="D539" s="4">
        <v>2.6607538802660199E-3</v>
      </c>
      <c r="E539" s="2">
        <v>90.5</v>
      </c>
      <c r="F539" s="2">
        <v>89.24</v>
      </c>
      <c r="G539" s="2">
        <v>90.72</v>
      </c>
      <c r="H539" s="3">
        <v>364756</v>
      </c>
      <c r="I539" s="2">
        <v>32862052.940000001</v>
      </c>
      <c r="J539" s="83">
        <v>747153207.36000001</v>
      </c>
    </row>
    <row r="540" spans="1:10" x14ac:dyDescent="0.3">
      <c r="A540" s="66">
        <v>44203</v>
      </c>
      <c r="B540" s="2">
        <v>88.24</v>
      </c>
      <c r="C540" s="5">
        <v>-2.2000000000000002</v>
      </c>
      <c r="D540" s="4">
        <v>-2.4325519681556902E-2</v>
      </c>
      <c r="E540" s="2">
        <v>90.78</v>
      </c>
      <c r="F540" s="2">
        <v>88.2</v>
      </c>
      <c r="G540" s="2">
        <v>91.1</v>
      </c>
      <c r="H540" s="3">
        <v>299560</v>
      </c>
      <c r="I540" s="2">
        <v>26534305.239999998</v>
      </c>
      <c r="J540" s="83">
        <v>720618902.12</v>
      </c>
    </row>
    <row r="541" spans="1:10" x14ac:dyDescent="0.3">
      <c r="A541" s="66">
        <v>44204</v>
      </c>
      <c r="B541" s="2">
        <v>88.6</v>
      </c>
      <c r="C541" s="5">
        <v>0.35999999999999899</v>
      </c>
      <c r="D541" s="4">
        <v>4.0797824116047101E-3</v>
      </c>
      <c r="E541" s="2">
        <v>88.78</v>
      </c>
      <c r="F541" s="2">
        <v>88.18</v>
      </c>
      <c r="G541" s="2">
        <v>89.56</v>
      </c>
      <c r="H541" s="3">
        <v>326120</v>
      </c>
      <c r="I541" s="2">
        <v>28940976.059999999</v>
      </c>
      <c r="J541" s="83">
        <v>749559878.17999995</v>
      </c>
    </row>
    <row r="542" spans="1:10" x14ac:dyDescent="0.3">
      <c r="A542" s="66">
        <v>44207</v>
      </c>
      <c r="B542" s="2">
        <v>87.9</v>
      </c>
      <c r="C542" s="5">
        <v>-0.69999999999998896</v>
      </c>
      <c r="D542" s="4">
        <v>-7.9006772009028101E-3</v>
      </c>
      <c r="E542" s="2">
        <v>88.14</v>
      </c>
      <c r="F542" s="2">
        <v>86.94</v>
      </c>
      <c r="G542" s="2">
        <v>88.84</v>
      </c>
      <c r="H542" s="3">
        <v>204040</v>
      </c>
      <c r="I542" s="2">
        <v>17924919.48</v>
      </c>
      <c r="J542" s="83">
        <v>731634958.70000005</v>
      </c>
    </row>
    <row r="543" spans="1:10" x14ac:dyDescent="0.3">
      <c r="A543" s="66">
        <v>44208</v>
      </c>
      <c r="B543" s="2">
        <v>86.6</v>
      </c>
      <c r="C543" s="5">
        <v>-1.30000000000001</v>
      </c>
      <c r="D543" s="4">
        <v>-1.4789533560864701E-2</v>
      </c>
      <c r="E543" s="2">
        <v>88.02</v>
      </c>
      <c r="F543" s="2">
        <v>86.54</v>
      </c>
      <c r="G543" s="2">
        <v>88.38</v>
      </c>
      <c r="H543" s="3">
        <v>180978</v>
      </c>
      <c r="I543" s="2">
        <v>15732335.859999999</v>
      </c>
      <c r="J543" s="83">
        <v>715902622.84000003</v>
      </c>
    </row>
    <row r="544" spans="1:10" x14ac:dyDescent="0.3">
      <c r="A544" s="66">
        <v>44209</v>
      </c>
      <c r="B544" s="2">
        <v>88.42</v>
      </c>
      <c r="C544" s="5">
        <v>1.8200000000000101</v>
      </c>
      <c r="D544" s="4">
        <v>2.1016166281755299E-2</v>
      </c>
      <c r="E544" s="2">
        <v>87.42</v>
      </c>
      <c r="F544" s="2">
        <v>86.32</v>
      </c>
      <c r="G544" s="2">
        <v>89.14</v>
      </c>
      <c r="H544" s="3">
        <v>362718</v>
      </c>
      <c r="I544" s="2">
        <v>32080945.059999999</v>
      </c>
      <c r="J544" s="83">
        <v>747983567.89999998</v>
      </c>
    </row>
    <row r="545" spans="1:10" x14ac:dyDescent="0.3">
      <c r="A545" s="66">
        <v>44210</v>
      </c>
      <c r="B545" s="2">
        <v>89.14</v>
      </c>
      <c r="C545" s="5">
        <v>0.71999999999999897</v>
      </c>
      <c r="D545" s="4">
        <v>8.1429540827866898E-3</v>
      </c>
      <c r="E545" s="2">
        <v>89.24</v>
      </c>
      <c r="F545" s="2">
        <v>88.86</v>
      </c>
      <c r="G545" s="2">
        <v>90.48</v>
      </c>
      <c r="H545" s="3">
        <v>322421</v>
      </c>
      <c r="I545" s="2">
        <v>28810356</v>
      </c>
      <c r="J545" s="83">
        <v>776793923.89999998</v>
      </c>
    </row>
    <row r="546" spans="1:10" x14ac:dyDescent="0.3">
      <c r="A546" s="66">
        <v>44211</v>
      </c>
      <c r="B546" s="2">
        <v>87.94</v>
      </c>
      <c r="C546" s="5">
        <v>-1.2</v>
      </c>
      <c r="D546" s="4">
        <v>-1.3461969934933799E-2</v>
      </c>
      <c r="E546" s="2">
        <v>88.7</v>
      </c>
      <c r="F546" s="2">
        <v>86.54</v>
      </c>
      <c r="G546" s="2">
        <v>88.8</v>
      </c>
      <c r="H546" s="3">
        <v>432633</v>
      </c>
      <c r="I546" s="2">
        <v>37959922.579999998</v>
      </c>
      <c r="J546" s="83">
        <v>738834001.32000005</v>
      </c>
    </row>
    <row r="547" spans="1:10" x14ac:dyDescent="0.3">
      <c r="A547" s="66">
        <v>44214</v>
      </c>
      <c r="B547" s="2">
        <v>89.4</v>
      </c>
      <c r="C547" s="5">
        <v>1.46000000000001</v>
      </c>
      <c r="D547" s="4">
        <v>1.6602228792358498E-2</v>
      </c>
      <c r="E547" s="2">
        <v>87</v>
      </c>
      <c r="F547" s="2">
        <v>87</v>
      </c>
      <c r="G547" s="2">
        <v>89.62</v>
      </c>
      <c r="H547" s="3">
        <v>164236</v>
      </c>
      <c r="I547" s="2">
        <v>14629114</v>
      </c>
      <c r="J547" s="83">
        <v>753463115.32000005</v>
      </c>
    </row>
    <row r="548" spans="1:10" x14ac:dyDescent="0.3">
      <c r="A548" s="66">
        <v>44215</v>
      </c>
      <c r="B548" s="2">
        <v>86.22</v>
      </c>
      <c r="C548" s="5">
        <v>-3.1800000000000099</v>
      </c>
      <c r="D548" s="4">
        <v>-3.55704697986578E-2</v>
      </c>
      <c r="E548" s="2">
        <v>89.98</v>
      </c>
      <c r="F548" s="2">
        <v>86.22</v>
      </c>
      <c r="G548" s="2">
        <v>89.98</v>
      </c>
      <c r="H548" s="3">
        <v>365945</v>
      </c>
      <c r="I548" s="2">
        <v>31759758.5</v>
      </c>
      <c r="J548" s="83">
        <v>721703356.82000005</v>
      </c>
    </row>
    <row r="549" spans="1:10" x14ac:dyDescent="0.3">
      <c r="A549" s="66">
        <v>44216</v>
      </c>
      <c r="B549" s="2">
        <v>86.5</v>
      </c>
      <c r="C549" s="5">
        <v>0.28000000000000103</v>
      </c>
      <c r="D549" s="4">
        <v>3.2475063790304002E-3</v>
      </c>
      <c r="E549" s="2">
        <v>86.58</v>
      </c>
      <c r="F549" s="2">
        <v>86.26</v>
      </c>
      <c r="G549" s="2">
        <v>87.92</v>
      </c>
      <c r="H549" s="3">
        <v>227491</v>
      </c>
      <c r="I549" s="2">
        <v>19757462.68</v>
      </c>
      <c r="J549" s="83">
        <v>741460819.5</v>
      </c>
    </row>
    <row r="550" spans="1:10" x14ac:dyDescent="0.3">
      <c r="A550" s="66">
        <v>44217</v>
      </c>
      <c r="B550" s="2">
        <v>87.66</v>
      </c>
      <c r="C550" s="5">
        <v>1.1599999999999999</v>
      </c>
      <c r="D550" s="4">
        <v>1.34104046242774E-2</v>
      </c>
      <c r="E550" s="2">
        <v>86.96</v>
      </c>
      <c r="F550" s="2">
        <v>86.42</v>
      </c>
      <c r="G550" s="2">
        <v>88.2</v>
      </c>
      <c r="H550" s="3">
        <v>250111</v>
      </c>
      <c r="I550" s="2">
        <v>21892798.899999999</v>
      </c>
      <c r="J550" s="83">
        <v>763353618.39999998</v>
      </c>
    </row>
    <row r="551" spans="1:10" x14ac:dyDescent="0.3">
      <c r="A551" s="66">
        <v>44218</v>
      </c>
      <c r="B551" s="2">
        <v>85.14</v>
      </c>
      <c r="C551" s="5">
        <v>-2.52</v>
      </c>
      <c r="D551" s="4">
        <v>-2.8747433264887001E-2</v>
      </c>
      <c r="E551" s="2">
        <v>88.02</v>
      </c>
      <c r="F551" s="2">
        <v>84.54</v>
      </c>
      <c r="G551" s="2">
        <v>89.28</v>
      </c>
      <c r="H551" s="3">
        <v>364739</v>
      </c>
      <c r="I551" s="2">
        <v>31194540.579999998</v>
      </c>
      <c r="J551" s="83">
        <v>732159077.82000005</v>
      </c>
    </row>
    <row r="552" spans="1:10" x14ac:dyDescent="0.3">
      <c r="A552" s="66">
        <v>44221</v>
      </c>
      <c r="B552" s="2">
        <v>83.56</v>
      </c>
      <c r="C552" s="5">
        <v>-1.58</v>
      </c>
      <c r="D552" s="4">
        <v>-1.8557669720460399E-2</v>
      </c>
      <c r="E552" s="2">
        <v>85.14</v>
      </c>
      <c r="F552" s="2">
        <v>83.02</v>
      </c>
      <c r="G552" s="2">
        <v>85.2</v>
      </c>
      <c r="H552" s="3">
        <v>361377</v>
      </c>
      <c r="I552" s="2">
        <v>30239976.440000001</v>
      </c>
      <c r="J552" s="83">
        <v>701919101.38</v>
      </c>
    </row>
    <row r="553" spans="1:10" x14ac:dyDescent="0.3">
      <c r="A553" s="66">
        <v>44222</v>
      </c>
      <c r="B553" s="2">
        <v>82.86</v>
      </c>
      <c r="C553" s="5">
        <v>-0.70000000000000295</v>
      </c>
      <c r="D553" s="4">
        <v>-8.3772139779799294E-3</v>
      </c>
      <c r="E553" s="2">
        <v>81.02</v>
      </c>
      <c r="F553" s="2">
        <v>80.099999999999994</v>
      </c>
      <c r="G553" s="2">
        <v>82.88</v>
      </c>
      <c r="H553" s="3">
        <v>531439</v>
      </c>
      <c r="I553" s="2">
        <v>43736512.18</v>
      </c>
      <c r="J553" s="83">
        <v>658182589.20000005</v>
      </c>
    </row>
    <row r="554" spans="1:10" x14ac:dyDescent="0.3">
      <c r="A554" s="66">
        <v>44223</v>
      </c>
      <c r="B554" s="2">
        <v>80.42</v>
      </c>
      <c r="C554" s="5">
        <v>-2.44</v>
      </c>
      <c r="D554" s="4">
        <v>-2.94472604392952E-2</v>
      </c>
      <c r="E554" s="2">
        <v>82.94</v>
      </c>
      <c r="F554" s="2">
        <v>78.94</v>
      </c>
      <c r="G554" s="2">
        <v>82.94</v>
      </c>
      <c r="H554" s="3">
        <v>457928</v>
      </c>
      <c r="I554" s="2">
        <v>36779738.659999996</v>
      </c>
      <c r="J554" s="83">
        <v>621402850.53999996</v>
      </c>
    </row>
    <row r="555" spans="1:10" x14ac:dyDescent="0.3">
      <c r="A555" s="66">
        <v>44224</v>
      </c>
      <c r="B555" s="2">
        <v>81.78</v>
      </c>
      <c r="C555" s="5">
        <v>1.36</v>
      </c>
      <c r="D555" s="4">
        <v>1.6911216115394201E-2</v>
      </c>
      <c r="E555" s="2">
        <v>79.62</v>
      </c>
      <c r="F555" s="2">
        <v>78.72</v>
      </c>
      <c r="G555" s="2">
        <v>82.8</v>
      </c>
      <c r="H555" s="3">
        <v>387359</v>
      </c>
      <c r="I555" s="2">
        <v>31547644.699999999</v>
      </c>
      <c r="J555" s="83">
        <v>652950495.24000001</v>
      </c>
    </row>
    <row r="556" spans="1:10" x14ac:dyDescent="0.3">
      <c r="A556" s="66">
        <v>44225</v>
      </c>
      <c r="B556" s="2">
        <v>80.78</v>
      </c>
      <c r="C556" s="5">
        <v>-1</v>
      </c>
      <c r="D556" s="4">
        <v>-1.2227928588897E-2</v>
      </c>
      <c r="E556" s="2">
        <v>81.22</v>
      </c>
      <c r="F556" s="2">
        <v>79.64</v>
      </c>
      <c r="G556" s="2">
        <v>81.22</v>
      </c>
      <c r="H556" s="3">
        <v>299598</v>
      </c>
      <c r="I556" s="2">
        <v>24179258.800000001</v>
      </c>
      <c r="J556" s="83">
        <v>628771236.44000006</v>
      </c>
    </row>
    <row r="557" spans="1:10" x14ac:dyDescent="0.3">
      <c r="A557" s="66">
        <v>44228</v>
      </c>
      <c r="B557" s="2">
        <v>81.5</v>
      </c>
      <c r="C557" s="5">
        <v>0.71999999999999897</v>
      </c>
      <c r="D557" s="4">
        <v>8.9130973013121905E-3</v>
      </c>
      <c r="E557" s="2">
        <v>81.38</v>
      </c>
      <c r="F557" s="2">
        <v>81.12</v>
      </c>
      <c r="G557" s="2">
        <v>83.2</v>
      </c>
      <c r="H557" s="3">
        <v>305869</v>
      </c>
      <c r="I557" s="2">
        <v>24974084.940000001</v>
      </c>
      <c r="J557" s="83">
        <v>653745321.38</v>
      </c>
    </row>
    <row r="558" spans="1:10" x14ac:dyDescent="0.3">
      <c r="A558" s="66">
        <v>44229</v>
      </c>
      <c r="B558" s="2">
        <v>83.2</v>
      </c>
      <c r="C558" s="5">
        <v>1.7</v>
      </c>
      <c r="D558" s="4">
        <v>2.0858895705521501E-2</v>
      </c>
      <c r="E558" s="2">
        <v>81.900000000000006</v>
      </c>
      <c r="F558" s="2">
        <v>81.58</v>
      </c>
      <c r="G558" s="2">
        <v>83.5</v>
      </c>
      <c r="H558" s="3">
        <v>293536</v>
      </c>
      <c r="I558" s="2">
        <v>24349989.120000001</v>
      </c>
      <c r="J558" s="83">
        <v>678095310.5</v>
      </c>
    </row>
    <row r="559" spans="1:10" x14ac:dyDescent="0.3">
      <c r="A559" s="66">
        <v>44230</v>
      </c>
      <c r="B559" s="2">
        <v>83.06</v>
      </c>
      <c r="C559" s="5">
        <v>-0.14000000000000101</v>
      </c>
      <c r="D559" s="4">
        <v>-1.68269230769231E-3</v>
      </c>
      <c r="E559" s="2">
        <v>83.88</v>
      </c>
      <c r="F559" s="2">
        <v>82.46</v>
      </c>
      <c r="G559" s="2">
        <v>83.92</v>
      </c>
      <c r="H559" s="3">
        <v>234546</v>
      </c>
      <c r="I559" s="2">
        <v>19465547.120000001</v>
      </c>
      <c r="J559" s="83">
        <v>658629763.38</v>
      </c>
    </row>
    <row r="560" spans="1:10" x14ac:dyDescent="0.3">
      <c r="A560" s="66">
        <v>44231</v>
      </c>
      <c r="B560" s="2">
        <v>83.64</v>
      </c>
      <c r="C560" s="5">
        <v>0.57999999999999796</v>
      </c>
      <c r="D560" s="4">
        <v>6.9829039248735601E-3</v>
      </c>
      <c r="E560" s="2">
        <v>82.96</v>
      </c>
      <c r="F560" s="2">
        <v>82.28</v>
      </c>
      <c r="G560" s="2">
        <v>84.1</v>
      </c>
      <c r="H560" s="3">
        <v>190281</v>
      </c>
      <c r="I560" s="2">
        <v>15882296.18</v>
      </c>
      <c r="J560" s="83">
        <v>674512059.55999994</v>
      </c>
    </row>
    <row r="561" spans="1:10" x14ac:dyDescent="0.3">
      <c r="A561" s="66">
        <v>44232</v>
      </c>
      <c r="B561" s="2">
        <v>84.88</v>
      </c>
      <c r="C561" s="5">
        <v>1.23999999999999</v>
      </c>
      <c r="D561" s="4">
        <v>1.48254423720707E-2</v>
      </c>
      <c r="E561" s="2">
        <v>83.94</v>
      </c>
      <c r="F561" s="2">
        <v>83.7</v>
      </c>
      <c r="G561" s="2">
        <v>85.4</v>
      </c>
      <c r="H561" s="3">
        <v>263956</v>
      </c>
      <c r="I561" s="2">
        <v>22427279.079999998</v>
      </c>
      <c r="J561" s="83">
        <v>696939338.63999999</v>
      </c>
    </row>
    <row r="562" spans="1:10" x14ac:dyDescent="0.3">
      <c r="A562" s="66">
        <v>44235</v>
      </c>
      <c r="B562" s="2">
        <v>83.96</v>
      </c>
      <c r="C562" s="5">
        <v>-0.92000000000000204</v>
      </c>
      <c r="D562" s="4">
        <v>-1.08388312912347E-2</v>
      </c>
      <c r="E562" s="2">
        <v>85</v>
      </c>
      <c r="F562" s="2">
        <v>83.54</v>
      </c>
      <c r="G562" s="2">
        <v>85.26</v>
      </c>
      <c r="H562" s="3">
        <v>192993</v>
      </c>
      <c r="I562" s="2">
        <v>16243931.699999999</v>
      </c>
      <c r="J562" s="83">
        <v>680695406.94000006</v>
      </c>
    </row>
    <row r="563" spans="1:10" x14ac:dyDescent="0.3">
      <c r="A563" s="66">
        <v>44236</v>
      </c>
      <c r="B563" s="2">
        <v>84.26</v>
      </c>
      <c r="C563" s="5">
        <v>0.30000000000001098</v>
      </c>
      <c r="D563" s="4">
        <v>3.5731300619343898E-3</v>
      </c>
      <c r="E563" s="2">
        <v>83.94</v>
      </c>
      <c r="F563" s="2">
        <v>83.78</v>
      </c>
      <c r="G563" s="2">
        <v>84.84</v>
      </c>
      <c r="H563" s="3">
        <v>258247</v>
      </c>
      <c r="I563" s="2">
        <v>21767295.940000001</v>
      </c>
      <c r="J563" s="83">
        <v>702462702.88</v>
      </c>
    </row>
    <row r="564" spans="1:10" x14ac:dyDescent="0.3">
      <c r="A564" s="66">
        <v>44237</v>
      </c>
      <c r="B564" s="2">
        <v>82.36</v>
      </c>
      <c r="C564" s="5">
        <v>-1.9000000000000099</v>
      </c>
      <c r="D564" s="4">
        <v>-2.2549252314265401E-2</v>
      </c>
      <c r="E564" s="2">
        <v>84.6</v>
      </c>
      <c r="F564" s="2">
        <v>82.26</v>
      </c>
      <c r="G564" s="2">
        <v>84.78</v>
      </c>
      <c r="H564" s="3">
        <v>278041</v>
      </c>
      <c r="I564" s="2">
        <v>23044971.48</v>
      </c>
      <c r="J564" s="83">
        <v>679417731.39999998</v>
      </c>
    </row>
    <row r="565" spans="1:10" x14ac:dyDescent="0.3">
      <c r="A565" s="66">
        <v>44238</v>
      </c>
      <c r="B565" s="2">
        <v>85.66</v>
      </c>
      <c r="C565" s="5">
        <v>3.3</v>
      </c>
      <c r="D565" s="4">
        <v>4.0067994171928099E-2</v>
      </c>
      <c r="E565" s="2">
        <v>83.44</v>
      </c>
      <c r="F565" s="2">
        <v>83.44</v>
      </c>
      <c r="G565" s="2">
        <v>86.04</v>
      </c>
      <c r="H565" s="3">
        <v>288455</v>
      </c>
      <c r="I565" s="2">
        <v>24651094.559999999</v>
      </c>
      <c r="J565" s="83">
        <v>704068825.96000004</v>
      </c>
    </row>
    <row r="566" spans="1:10" x14ac:dyDescent="0.3">
      <c r="A566" s="66">
        <v>44239</v>
      </c>
      <c r="B566" s="2">
        <v>85.46</v>
      </c>
      <c r="C566" s="5">
        <v>-0.20000000000000301</v>
      </c>
      <c r="D566" s="4">
        <v>-2.3348120476302E-3</v>
      </c>
      <c r="E566" s="2">
        <v>85.5</v>
      </c>
      <c r="F566" s="2">
        <v>84.88</v>
      </c>
      <c r="G566" s="2">
        <v>86.2</v>
      </c>
      <c r="H566" s="3">
        <v>170050</v>
      </c>
      <c r="I566" s="2">
        <v>14561316.82</v>
      </c>
      <c r="J566" s="83">
        <v>689507509.13999999</v>
      </c>
    </row>
    <row r="567" spans="1:10" x14ac:dyDescent="0.3">
      <c r="A567" s="66">
        <v>44242</v>
      </c>
      <c r="B567" s="2">
        <v>86.66</v>
      </c>
      <c r="C567" s="5">
        <v>1.2</v>
      </c>
      <c r="D567" s="4">
        <v>1.40416569155161E-2</v>
      </c>
      <c r="E567" s="2">
        <v>85.96</v>
      </c>
      <c r="F567" s="2">
        <v>85.48</v>
      </c>
      <c r="G567" s="2">
        <v>87.1</v>
      </c>
      <c r="H567" s="3">
        <v>141214</v>
      </c>
      <c r="I567" s="2">
        <v>12219620.6</v>
      </c>
      <c r="J567" s="83">
        <v>701727129.74000001</v>
      </c>
    </row>
    <row r="568" spans="1:10" x14ac:dyDescent="0.3">
      <c r="A568" s="66">
        <v>44243</v>
      </c>
      <c r="B568" s="2">
        <v>85.76</v>
      </c>
      <c r="C568" s="5">
        <v>-0.89999999999999103</v>
      </c>
      <c r="D568" s="4">
        <v>-1.0385414262635499E-2</v>
      </c>
      <c r="E568" s="2">
        <v>86.76</v>
      </c>
      <c r="F568" s="2">
        <v>85.66</v>
      </c>
      <c r="G568" s="2">
        <v>86.86</v>
      </c>
      <c r="H568" s="3">
        <v>194651</v>
      </c>
      <c r="I568" s="2">
        <v>16726024.539999999</v>
      </c>
      <c r="J568" s="83">
        <v>685001105.20000005</v>
      </c>
    </row>
    <row r="569" spans="1:10" x14ac:dyDescent="0.3">
      <c r="A569" s="66">
        <v>44244</v>
      </c>
      <c r="B569" s="2">
        <v>85.86</v>
      </c>
      <c r="C569" s="5">
        <v>9.9999999999994302E-2</v>
      </c>
      <c r="D569" s="4">
        <v>1.16604477611934E-3</v>
      </c>
      <c r="E569" s="2">
        <v>85.42</v>
      </c>
      <c r="F569" s="2">
        <v>84.92</v>
      </c>
      <c r="G569" s="2">
        <v>86.34</v>
      </c>
      <c r="H569" s="3">
        <v>319298</v>
      </c>
      <c r="I569" s="2">
        <v>27368547.879999999</v>
      </c>
      <c r="J569" s="83">
        <v>712369653.08000004</v>
      </c>
    </row>
    <row r="570" spans="1:10" x14ac:dyDescent="0.3">
      <c r="A570" s="66">
        <v>44245</v>
      </c>
      <c r="B570" s="2">
        <v>87.5</v>
      </c>
      <c r="C570" s="5">
        <v>1.64</v>
      </c>
      <c r="D570" s="4">
        <v>1.9100861868157501E-2</v>
      </c>
      <c r="E570" s="2">
        <v>85.64</v>
      </c>
      <c r="F570" s="2">
        <v>85.52</v>
      </c>
      <c r="G570" s="2">
        <v>88</v>
      </c>
      <c r="H570" s="3">
        <v>314422</v>
      </c>
      <c r="I570" s="2">
        <v>27467309.16</v>
      </c>
      <c r="J570" s="83">
        <v>739836962.24000001</v>
      </c>
    </row>
    <row r="571" spans="1:10" x14ac:dyDescent="0.3">
      <c r="A571" s="66">
        <v>44246</v>
      </c>
      <c r="B571" s="2">
        <v>89.04</v>
      </c>
      <c r="C571" s="5">
        <v>1.54000000000001</v>
      </c>
      <c r="D571" s="4">
        <v>1.7600000000000102E-2</v>
      </c>
      <c r="E571" s="2">
        <v>87.76</v>
      </c>
      <c r="F571" s="2">
        <v>87.66</v>
      </c>
      <c r="G571" s="2">
        <v>89.52</v>
      </c>
      <c r="H571" s="3">
        <v>272771</v>
      </c>
      <c r="I571" s="2">
        <v>24213337.079999998</v>
      </c>
      <c r="J571" s="83">
        <v>764050299.32000005</v>
      </c>
    </row>
    <row r="572" spans="1:10" x14ac:dyDescent="0.3">
      <c r="A572" s="66">
        <v>44249</v>
      </c>
      <c r="B572" s="2">
        <v>87.92</v>
      </c>
      <c r="C572" s="5">
        <v>-1.1200000000000001</v>
      </c>
      <c r="D572" s="4">
        <v>-1.25786163522013E-2</v>
      </c>
      <c r="E572" s="2">
        <v>88.72</v>
      </c>
      <c r="F572" s="2">
        <v>87.42</v>
      </c>
      <c r="G572" s="2">
        <v>88.72</v>
      </c>
      <c r="H572" s="3">
        <v>342317</v>
      </c>
      <c r="I572" s="2">
        <v>30096357.18</v>
      </c>
      <c r="J572" s="83">
        <v>733953942.13999999</v>
      </c>
    </row>
    <row r="573" spans="1:10" x14ac:dyDescent="0.3">
      <c r="A573" s="66">
        <v>44250</v>
      </c>
      <c r="B573" s="2">
        <v>87.16</v>
      </c>
      <c r="C573" s="5">
        <v>-0.760000000000005</v>
      </c>
      <c r="D573" s="4">
        <v>-8.6442220200182596E-3</v>
      </c>
      <c r="E573" s="2">
        <v>87.92</v>
      </c>
      <c r="F573" s="2">
        <v>85.42</v>
      </c>
      <c r="G573" s="2">
        <v>88.62</v>
      </c>
      <c r="H573" s="3">
        <v>278521</v>
      </c>
      <c r="I573" s="2">
        <v>24236356.559999999</v>
      </c>
      <c r="J573" s="83">
        <v>709717585.58000004</v>
      </c>
    </row>
    <row r="574" spans="1:10" x14ac:dyDescent="0.3">
      <c r="A574" s="66">
        <v>44251</v>
      </c>
      <c r="B574" s="2">
        <v>85.36</v>
      </c>
      <c r="C574" s="5">
        <v>-1.8</v>
      </c>
      <c r="D574" s="4">
        <v>-2.0651675080312001E-2</v>
      </c>
      <c r="E574" s="2">
        <v>83.8</v>
      </c>
      <c r="F574" s="2">
        <v>82.86</v>
      </c>
      <c r="G574" s="2">
        <v>88.12</v>
      </c>
      <c r="H574" s="3">
        <v>707766</v>
      </c>
      <c r="I574" s="2">
        <v>60128607.399999999</v>
      </c>
      <c r="J574" s="83">
        <v>649588978.17999995</v>
      </c>
    </row>
    <row r="575" spans="1:10" x14ac:dyDescent="0.3">
      <c r="A575" s="66">
        <v>44252</v>
      </c>
      <c r="B575" s="2">
        <v>88.74</v>
      </c>
      <c r="C575" s="5">
        <v>3.38</v>
      </c>
      <c r="D575" s="4">
        <v>3.9597000937207097E-2</v>
      </c>
      <c r="E575" s="2">
        <v>86</v>
      </c>
      <c r="F575" s="2">
        <v>85.88</v>
      </c>
      <c r="G575" s="2">
        <v>90.14</v>
      </c>
      <c r="H575" s="3">
        <v>471985</v>
      </c>
      <c r="I575" s="2">
        <v>41881006.600000001</v>
      </c>
      <c r="J575" s="83">
        <v>691469984.77999997</v>
      </c>
    </row>
    <row r="576" spans="1:10" x14ac:dyDescent="0.3">
      <c r="A576" s="66">
        <v>44253</v>
      </c>
      <c r="B576" s="2">
        <v>87.98</v>
      </c>
      <c r="C576" s="5">
        <v>-0.75999999999999102</v>
      </c>
      <c r="D576" s="4">
        <v>-8.5643452783411202E-3</v>
      </c>
      <c r="E576" s="2">
        <v>88.14</v>
      </c>
      <c r="F576" s="2">
        <v>87.8</v>
      </c>
      <c r="G576" s="2">
        <v>89.68</v>
      </c>
      <c r="H576" s="3">
        <v>330241</v>
      </c>
      <c r="I576" s="2">
        <v>29171362.18</v>
      </c>
      <c r="J576" s="83">
        <v>662298622.60000002</v>
      </c>
    </row>
    <row r="577" spans="1:10" x14ac:dyDescent="0.3">
      <c r="A577" s="66">
        <v>44256</v>
      </c>
      <c r="B577" s="2">
        <v>88.74</v>
      </c>
      <c r="C577" s="5">
        <v>0.75999999999999102</v>
      </c>
      <c r="D577" s="4">
        <v>8.6383268924754598E-3</v>
      </c>
      <c r="E577" s="2">
        <v>89.68</v>
      </c>
      <c r="F577" s="2">
        <v>88.1</v>
      </c>
      <c r="G577" s="2">
        <v>90.34</v>
      </c>
      <c r="H577" s="3">
        <v>217573</v>
      </c>
      <c r="I577" s="2">
        <v>19341664.379999999</v>
      </c>
      <c r="J577" s="83">
        <v>681640286.98000002</v>
      </c>
    </row>
    <row r="578" spans="1:10" x14ac:dyDescent="0.3">
      <c r="A578" s="66">
        <v>44257</v>
      </c>
      <c r="B578" s="2">
        <v>86.04</v>
      </c>
      <c r="C578" s="5">
        <v>-2.69999999999999</v>
      </c>
      <c r="D578" s="4">
        <v>-3.0425963488843698E-2</v>
      </c>
      <c r="E578" s="2">
        <v>88.74</v>
      </c>
      <c r="F578" s="2">
        <v>85.94</v>
      </c>
      <c r="G578" s="2">
        <v>88.9</v>
      </c>
      <c r="H578" s="3">
        <v>385861</v>
      </c>
      <c r="I578" s="2">
        <v>33438645.760000002</v>
      </c>
      <c r="J578" s="83">
        <v>648201641.22000003</v>
      </c>
    </row>
    <row r="579" spans="1:10" x14ac:dyDescent="0.3">
      <c r="A579" s="66">
        <v>44258</v>
      </c>
      <c r="B579" s="2">
        <v>86.5</v>
      </c>
      <c r="C579" s="5">
        <v>0.45999999999999402</v>
      </c>
      <c r="D579" s="4">
        <v>5.3463505346349801E-3</v>
      </c>
      <c r="E579" s="2">
        <v>86.32</v>
      </c>
      <c r="F579" s="2">
        <v>85.24</v>
      </c>
      <c r="G579" s="2">
        <v>86.72</v>
      </c>
      <c r="H579" s="3">
        <v>290964</v>
      </c>
      <c r="I579" s="2">
        <v>25092822.359999999</v>
      </c>
      <c r="J579" s="83">
        <v>673294463.58000004</v>
      </c>
    </row>
    <row r="580" spans="1:10" x14ac:dyDescent="0.3">
      <c r="A580" s="66">
        <v>44259</v>
      </c>
      <c r="B580" s="2">
        <v>84.72</v>
      </c>
      <c r="C580" s="5">
        <v>-1.78</v>
      </c>
      <c r="D580" s="4">
        <v>-2.0578034682080901E-2</v>
      </c>
      <c r="E580" s="2">
        <v>85.96</v>
      </c>
      <c r="F580" s="2">
        <v>83.5</v>
      </c>
      <c r="G580" s="2">
        <v>86.48</v>
      </c>
      <c r="H580" s="3">
        <v>211158</v>
      </c>
      <c r="I580" s="2">
        <v>17909175.899999999</v>
      </c>
      <c r="J580" s="83">
        <v>655385287.67999995</v>
      </c>
    </row>
    <row r="581" spans="1:10" x14ac:dyDescent="0.3">
      <c r="A581" s="66">
        <v>44260</v>
      </c>
      <c r="B581" s="2">
        <v>83.66</v>
      </c>
      <c r="C581" s="5">
        <v>-1.06</v>
      </c>
      <c r="D581" s="4">
        <v>-1.2511803588290901E-2</v>
      </c>
      <c r="E581" s="2">
        <v>83.7</v>
      </c>
      <c r="F581" s="2">
        <v>83.4</v>
      </c>
      <c r="G581" s="2">
        <v>85.76</v>
      </c>
      <c r="H581" s="3">
        <v>396260</v>
      </c>
      <c r="I581" s="2">
        <v>33421376.399999999</v>
      </c>
      <c r="J581" s="83">
        <v>621963911.27999997</v>
      </c>
    </row>
    <row r="582" spans="1:10" x14ac:dyDescent="0.3">
      <c r="A582" s="66">
        <v>44263</v>
      </c>
      <c r="B582" s="2">
        <v>84.68</v>
      </c>
      <c r="C582" s="5">
        <v>1.02000000000001</v>
      </c>
      <c r="D582" s="4">
        <v>1.2192206550322901E-2</v>
      </c>
      <c r="E582" s="2">
        <v>84.02</v>
      </c>
      <c r="F582" s="2">
        <v>81.84</v>
      </c>
      <c r="G582" s="2">
        <v>84.88</v>
      </c>
      <c r="H582" s="3">
        <v>369941</v>
      </c>
      <c r="I582" s="2">
        <v>30886235.800000001</v>
      </c>
      <c r="J582" s="83">
        <v>652850147.08000004</v>
      </c>
    </row>
    <row r="583" spans="1:10" x14ac:dyDescent="0.3">
      <c r="A583" s="66">
        <v>44264</v>
      </c>
      <c r="B583" s="2">
        <v>86.76</v>
      </c>
      <c r="C583" s="5">
        <v>2.08</v>
      </c>
      <c r="D583" s="4">
        <v>2.4563060935285801E-2</v>
      </c>
      <c r="E583" s="2">
        <v>84.86</v>
      </c>
      <c r="F583" s="2">
        <v>84.84</v>
      </c>
      <c r="G583" s="2">
        <v>88.18</v>
      </c>
      <c r="H583" s="3">
        <v>376916</v>
      </c>
      <c r="I583" s="2">
        <v>32736604.120000001</v>
      </c>
      <c r="J583" s="83">
        <v>685586751.20000005</v>
      </c>
    </row>
    <row r="584" spans="1:10" x14ac:dyDescent="0.3">
      <c r="A584" s="66">
        <v>44265</v>
      </c>
      <c r="B584" s="2">
        <v>86.92</v>
      </c>
      <c r="C584" s="5">
        <v>0.15999999999999701</v>
      </c>
      <c r="D584" s="4">
        <v>1.8441678192715101E-3</v>
      </c>
      <c r="E584" s="2">
        <v>86.76</v>
      </c>
      <c r="F584" s="2">
        <v>86.06</v>
      </c>
      <c r="G584" s="2">
        <v>88.24</v>
      </c>
      <c r="H584" s="3">
        <v>251639</v>
      </c>
      <c r="I584" s="2">
        <v>21901197.300000001</v>
      </c>
      <c r="J584" s="83">
        <v>707487948.5</v>
      </c>
    </row>
    <row r="585" spans="1:10" x14ac:dyDescent="0.3">
      <c r="A585" s="66">
        <v>44266</v>
      </c>
      <c r="B585" s="2">
        <v>88.92</v>
      </c>
      <c r="C585" s="5">
        <v>2</v>
      </c>
      <c r="D585" s="4">
        <v>2.30096640589047E-2</v>
      </c>
      <c r="E585" s="2">
        <v>87.3</v>
      </c>
      <c r="F585" s="2">
        <v>86.82</v>
      </c>
      <c r="G585" s="2">
        <v>89.08</v>
      </c>
      <c r="H585" s="3">
        <v>248330</v>
      </c>
      <c r="I585" s="2">
        <v>22017790.739999998</v>
      </c>
      <c r="J585" s="83">
        <v>729505739.24000001</v>
      </c>
    </row>
    <row r="586" spans="1:10" x14ac:dyDescent="0.3">
      <c r="A586" s="66">
        <v>44267</v>
      </c>
      <c r="B586" s="2">
        <v>88.1</v>
      </c>
      <c r="C586" s="5">
        <v>-0.82000000000000695</v>
      </c>
      <c r="D586" s="4">
        <v>-9.2217723796672001E-3</v>
      </c>
      <c r="E586" s="2">
        <v>88.68</v>
      </c>
      <c r="F586" s="2">
        <v>88.06</v>
      </c>
      <c r="G586" s="2">
        <v>89.46</v>
      </c>
      <c r="H586" s="3">
        <v>182874</v>
      </c>
      <c r="I586" s="2">
        <v>16170014.779999999</v>
      </c>
      <c r="J586" s="83">
        <v>713335724.46000004</v>
      </c>
    </row>
    <row r="587" spans="1:10" x14ac:dyDescent="0.3">
      <c r="A587" s="66">
        <v>44270</v>
      </c>
      <c r="B587" s="2">
        <v>87.96</v>
      </c>
      <c r="C587" s="5">
        <v>-0.14000000000000101</v>
      </c>
      <c r="D587" s="4">
        <v>-1.58910329171397E-3</v>
      </c>
      <c r="E587" s="2">
        <v>88.38</v>
      </c>
      <c r="F587" s="2">
        <v>87.34</v>
      </c>
      <c r="G587" s="2">
        <v>89.6</v>
      </c>
      <c r="H587" s="3">
        <v>201752</v>
      </c>
      <c r="I587" s="2">
        <v>17788454.98</v>
      </c>
      <c r="J587" s="83">
        <v>695547269.48000002</v>
      </c>
    </row>
    <row r="588" spans="1:10" x14ac:dyDescent="0.3">
      <c r="A588" s="66">
        <v>44271</v>
      </c>
      <c r="B588" s="2">
        <v>89.08</v>
      </c>
      <c r="C588" s="5">
        <v>1.1200000000000001</v>
      </c>
      <c r="D588" s="4">
        <v>1.27330604820373E-2</v>
      </c>
      <c r="E588" s="2">
        <v>88.54</v>
      </c>
      <c r="F588" s="2">
        <v>88.1</v>
      </c>
      <c r="G588" s="2">
        <v>89.74</v>
      </c>
      <c r="H588" s="3">
        <v>224812</v>
      </c>
      <c r="I588" s="2">
        <v>20045381.32</v>
      </c>
      <c r="J588" s="83">
        <v>715592650.79999995</v>
      </c>
    </row>
    <row r="589" spans="1:10" x14ac:dyDescent="0.3">
      <c r="A589" s="66">
        <v>44272</v>
      </c>
      <c r="B589" s="2">
        <v>88.9</v>
      </c>
      <c r="C589" s="5">
        <v>-0.179999999999993</v>
      </c>
      <c r="D589" s="4">
        <v>-2.02065559048038E-3</v>
      </c>
      <c r="E589" s="2">
        <v>88.96</v>
      </c>
      <c r="F589" s="2">
        <v>88.16</v>
      </c>
      <c r="G589" s="2">
        <v>89.22</v>
      </c>
      <c r="H589" s="3">
        <v>197573</v>
      </c>
      <c r="I589" s="2">
        <v>17537455.579999998</v>
      </c>
      <c r="J589" s="83">
        <v>698055195.22000003</v>
      </c>
    </row>
    <row r="590" spans="1:10" x14ac:dyDescent="0.3">
      <c r="A590" s="66">
        <v>44273</v>
      </c>
      <c r="B590" s="2">
        <v>90.06</v>
      </c>
      <c r="C590" s="5">
        <v>1.1599999999999999</v>
      </c>
      <c r="D590" s="4">
        <v>1.30483689538807E-2</v>
      </c>
      <c r="E590" s="2">
        <v>89.2</v>
      </c>
      <c r="F590" s="2">
        <v>88.68</v>
      </c>
      <c r="G590" s="2">
        <v>90.8</v>
      </c>
      <c r="H590" s="3">
        <v>236957</v>
      </c>
      <c r="I590" s="2">
        <v>21338275.739999998</v>
      </c>
      <c r="J590" s="83">
        <v>719393470.96000004</v>
      </c>
    </row>
    <row r="591" spans="1:10" x14ac:dyDescent="0.3">
      <c r="A591" s="66">
        <v>44274</v>
      </c>
      <c r="B591" s="2">
        <v>88.18</v>
      </c>
      <c r="C591" s="5">
        <v>-1.88</v>
      </c>
      <c r="D591" s="4">
        <v>-2.0874972240728401E-2</v>
      </c>
      <c r="E591" s="2">
        <v>89.04</v>
      </c>
      <c r="F591" s="2">
        <v>87.54</v>
      </c>
      <c r="G591" s="2">
        <v>89.7</v>
      </c>
      <c r="H591" s="3">
        <v>384968</v>
      </c>
      <c r="I591" s="2">
        <v>33961707.700000003</v>
      </c>
      <c r="J591" s="83">
        <v>685431763.25999999</v>
      </c>
    </row>
    <row r="592" spans="1:10" x14ac:dyDescent="0.3">
      <c r="A592" s="66">
        <v>44277</v>
      </c>
      <c r="B592" s="2">
        <v>86.34</v>
      </c>
      <c r="C592" s="5">
        <v>-1.84</v>
      </c>
      <c r="D592" s="4">
        <v>-2.0866409616693199E-2</v>
      </c>
      <c r="E592" s="2">
        <v>87.94</v>
      </c>
      <c r="F592" s="2">
        <v>86.34</v>
      </c>
      <c r="G592" s="2">
        <v>87.94</v>
      </c>
      <c r="H592" s="3">
        <v>267436</v>
      </c>
      <c r="I592" s="2">
        <v>23167845.100000001</v>
      </c>
      <c r="J592" s="83">
        <v>662263918.15999997</v>
      </c>
    </row>
    <row r="593" spans="1:10" x14ac:dyDescent="0.3">
      <c r="A593" s="66">
        <v>44278</v>
      </c>
      <c r="B593" s="2">
        <v>85.5</v>
      </c>
      <c r="C593" s="5">
        <v>-0.84000000000000297</v>
      </c>
      <c r="D593" s="4">
        <v>-9.7289784572620296E-3</v>
      </c>
      <c r="E593" s="2">
        <v>86.26</v>
      </c>
      <c r="F593" s="2">
        <v>85.26</v>
      </c>
      <c r="G593" s="2">
        <v>86.62</v>
      </c>
      <c r="H593" s="3">
        <v>258596</v>
      </c>
      <c r="I593" s="2">
        <v>22138082.559999999</v>
      </c>
      <c r="J593" s="83">
        <v>640125835.60000002</v>
      </c>
    </row>
    <row r="594" spans="1:10" x14ac:dyDescent="0.3">
      <c r="A594" s="66">
        <v>44279</v>
      </c>
      <c r="B594" s="2">
        <v>84.02</v>
      </c>
      <c r="C594" s="5">
        <v>-1.48</v>
      </c>
      <c r="D594" s="4">
        <v>-1.73099415204679E-2</v>
      </c>
      <c r="E594" s="2">
        <v>85.14</v>
      </c>
      <c r="F594" s="2">
        <v>84.02</v>
      </c>
      <c r="G594" s="2">
        <v>85.82</v>
      </c>
      <c r="H594" s="3">
        <v>208697</v>
      </c>
      <c r="I594" s="2">
        <v>17608622.640000001</v>
      </c>
      <c r="J594" s="83">
        <v>622517212.96000004</v>
      </c>
    </row>
    <row r="595" spans="1:10" x14ac:dyDescent="0.3">
      <c r="A595" s="66">
        <v>44280</v>
      </c>
      <c r="B595" s="2">
        <v>81.36</v>
      </c>
      <c r="C595" s="5">
        <v>-2.66</v>
      </c>
      <c r="D595" s="4">
        <v>-3.1659128778862101E-2</v>
      </c>
      <c r="E595" s="2">
        <v>83.28</v>
      </c>
      <c r="F595" s="2">
        <v>80.8</v>
      </c>
      <c r="G595" s="2">
        <v>83.7</v>
      </c>
      <c r="H595" s="3">
        <v>442125</v>
      </c>
      <c r="I595" s="2">
        <v>36177089.079999998</v>
      </c>
      <c r="J595" s="83">
        <v>586340123.88</v>
      </c>
    </row>
    <row r="596" spans="1:10" x14ac:dyDescent="0.3">
      <c r="A596" s="66">
        <v>44281</v>
      </c>
      <c r="B596" s="2">
        <v>82.3</v>
      </c>
      <c r="C596" s="5">
        <v>0.93999999999999795</v>
      </c>
      <c r="D596" s="4">
        <v>1.1553588987217299E-2</v>
      </c>
      <c r="E596" s="2">
        <v>80.739999999999995</v>
      </c>
      <c r="F596" s="2">
        <v>80.319999999999993</v>
      </c>
      <c r="G596" s="2">
        <v>82.62</v>
      </c>
      <c r="H596" s="3">
        <v>309535</v>
      </c>
      <c r="I596" s="2">
        <v>25377255.219999999</v>
      </c>
      <c r="J596" s="83">
        <v>611717379.10000002</v>
      </c>
    </row>
    <row r="597" spans="1:10" x14ac:dyDescent="0.3">
      <c r="A597" s="66">
        <v>44284</v>
      </c>
      <c r="B597" s="2">
        <v>81.3</v>
      </c>
      <c r="C597" s="5">
        <v>-1</v>
      </c>
      <c r="D597" s="4">
        <v>-1.21506682867558E-2</v>
      </c>
      <c r="E597" s="2">
        <v>82.5</v>
      </c>
      <c r="F597" s="2">
        <v>81.260000000000005</v>
      </c>
      <c r="G597" s="2">
        <v>83.12</v>
      </c>
      <c r="H597" s="3">
        <v>209427</v>
      </c>
      <c r="I597" s="2">
        <v>17091662.32</v>
      </c>
      <c r="J597" s="83">
        <v>594625716.77999997</v>
      </c>
    </row>
    <row r="598" spans="1:10" x14ac:dyDescent="0.3">
      <c r="A598" s="66">
        <v>44285</v>
      </c>
      <c r="B598" s="2">
        <v>82.32</v>
      </c>
      <c r="C598" s="5">
        <v>1.02</v>
      </c>
      <c r="D598" s="4">
        <v>1.25461254612546E-2</v>
      </c>
      <c r="E598" s="2">
        <v>81.56</v>
      </c>
      <c r="F598" s="2">
        <v>81.02</v>
      </c>
      <c r="G598" s="2">
        <v>82.4</v>
      </c>
      <c r="H598" s="3">
        <v>187899</v>
      </c>
      <c r="I598" s="2">
        <v>15401276.359999999</v>
      </c>
      <c r="J598" s="83">
        <v>610026993.13999999</v>
      </c>
    </row>
    <row r="599" spans="1:10" x14ac:dyDescent="0.3">
      <c r="A599" s="66">
        <v>44286</v>
      </c>
      <c r="B599" s="2">
        <v>83.54</v>
      </c>
      <c r="C599" s="5">
        <v>1.22000000000001</v>
      </c>
      <c r="D599" s="4">
        <v>1.48202137998058E-2</v>
      </c>
      <c r="E599" s="2">
        <v>82.32</v>
      </c>
      <c r="F599" s="2">
        <v>81.819999999999993</v>
      </c>
      <c r="G599" s="2">
        <v>83.88</v>
      </c>
      <c r="H599" s="3">
        <v>298905</v>
      </c>
      <c r="I599" s="2">
        <v>24932350.5</v>
      </c>
      <c r="J599" s="83">
        <v>634959343.63999999</v>
      </c>
    </row>
    <row r="600" spans="1:10" x14ac:dyDescent="0.3">
      <c r="A600" s="66">
        <v>44287</v>
      </c>
      <c r="B600" s="2">
        <v>84.92</v>
      </c>
      <c r="C600" s="5">
        <v>1.38</v>
      </c>
      <c r="D600" s="4">
        <v>1.6519032798659301E-2</v>
      </c>
      <c r="E600" s="2">
        <v>83.96</v>
      </c>
      <c r="F600" s="2">
        <v>83.38</v>
      </c>
      <c r="G600" s="2">
        <v>85.28</v>
      </c>
      <c r="H600" s="3">
        <v>207750</v>
      </c>
      <c r="I600" s="2">
        <v>17612556.359999999</v>
      </c>
      <c r="J600" s="83">
        <v>652571900</v>
      </c>
    </row>
    <row r="601" spans="1:10" x14ac:dyDescent="0.3">
      <c r="A601" s="66">
        <v>44292</v>
      </c>
      <c r="B601" s="2">
        <v>86.78</v>
      </c>
      <c r="C601" s="5">
        <v>1.86</v>
      </c>
      <c r="D601" s="4">
        <v>2.1902967498822399E-2</v>
      </c>
      <c r="E601" s="2">
        <v>85.92</v>
      </c>
      <c r="F601" s="2">
        <v>84.8</v>
      </c>
      <c r="G601" s="2">
        <v>87.28</v>
      </c>
      <c r="H601" s="3">
        <v>249770</v>
      </c>
      <c r="I601" s="2">
        <v>21628636.699999999</v>
      </c>
      <c r="J601" s="83">
        <v>674200536.70000005</v>
      </c>
    </row>
    <row r="602" spans="1:10" x14ac:dyDescent="0.3">
      <c r="A602" s="66">
        <v>44293</v>
      </c>
      <c r="B602" s="2">
        <v>86.46</v>
      </c>
      <c r="C602" s="5">
        <v>-0.320000000000007</v>
      </c>
      <c r="D602" s="4">
        <v>-3.6874855957594798E-3</v>
      </c>
      <c r="E602" s="2">
        <v>86.88</v>
      </c>
      <c r="F602" s="2">
        <v>86.1</v>
      </c>
      <c r="G602" s="2">
        <v>87.08</v>
      </c>
      <c r="H602" s="3">
        <v>141243</v>
      </c>
      <c r="I602" s="2">
        <v>12218492.539999999</v>
      </c>
      <c r="J602" s="83">
        <v>661982044.15999997</v>
      </c>
    </row>
    <row r="603" spans="1:10" x14ac:dyDescent="0.3">
      <c r="A603" s="66">
        <v>44294</v>
      </c>
      <c r="B603" s="2">
        <v>90.18</v>
      </c>
      <c r="C603" s="5">
        <v>3.72000000000001</v>
      </c>
      <c r="D603" s="4">
        <v>4.3025676613463001E-2</v>
      </c>
      <c r="E603" s="2">
        <v>86.72</v>
      </c>
      <c r="F603" s="2">
        <v>86.72</v>
      </c>
      <c r="G603" s="2">
        <v>90.98</v>
      </c>
      <c r="H603" s="3">
        <v>435962</v>
      </c>
      <c r="I603" s="2">
        <v>39176978.100000001</v>
      </c>
      <c r="J603" s="83">
        <v>701159022.25999999</v>
      </c>
    </row>
    <row r="604" spans="1:10" x14ac:dyDescent="0.3">
      <c r="A604" s="66">
        <v>44295</v>
      </c>
      <c r="B604" s="2">
        <v>92.3</v>
      </c>
      <c r="C604" s="5">
        <v>2.1199999999999899</v>
      </c>
      <c r="D604" s="4">
        <v>2.3508538478598299E-2</v>
      </c>
      <c r="E604" s="2">
        <v>91</v>
      </c>
      <c r="F604" s="2">
        <v>90.74</v>
      </c>
      <c r="G604" s="2">
        <v>94.36</v>
      </c>
      <c r="H604" s="3">
        <v>415427</v>
      </c>
      <c r="I604" s="2">
        <v>38626813.920000002</v>
      </c>
      <c r="J604" s="83">
        <v>739785836.17999995</v>
      </c>
    </row>
    <row r="605" spans="1:10" x14ac:dyDescent="0.3">
      <c r="A605" s="66">
        <v>44298</v>
      </c>
      <c r="B605" s="2">
        <v>91.72</v>
      </c>
      <c r="C605" s="5">
        <v>-0.57999999999999796</v>
      </c>
      <c r="D605" s="4">
        <v>-6.2838569880823199E-3</v>
      </c>
      <c r="E605" s="2">
        <v>93.04</v>
      </c>
      <c r="F605" s="2">
        <v>90.6</v>
      </c>
      <c r="G605" s="2">
        <v>93.38</v>
      </c>
      <c r="H605" s="3">
        <v>238415</v>
      </c>
      <c r="I605" s="2">
        <v>21880266.420000002</v>
      </c>
      <c r="J605" s="83">
        <v>717905569.75999999</v>
      </c>
    </row>
    <row r="606" spans="1:10" x14ac:dyDescent="0.3">
      <c r="A606" s="66">
        <v>44299</v>
      </c>
      <c r="B606" s="2">
        <v>92</v>
      </c>
      <c r="C606" s="5">
        <v>0.28000000000000103</v>
      </c>
      <c r="D606" s="4">
        <v>3.05276929786307E-3</v>
      </c>
      <c r="E606" s="2">
        <v>92</v>
      </c>
      <c r="F606" s="2">
        <v>91.68</v>
      </c>
      <c r="G606" s="2">
        <v>92.68</v>
      </c>
      <c r="H606" s="3">
        <v>178543</v>
      </c>
      <c r="I606" s="2">
        <v>16438227.58</v>
      </c>
      <c r="J606" s="83">
        <v>734343797.34000003</v>
      </c>
    </row>
    <row r="607" spans="1:10" x14ac:dyDescent="0.3">
      <c r="A607" s="66">
        <v>44300</v>
      </c>
      <c r="B607" s="2">
        <v>91.3</v>
      </c>
      <c r="C607" s="5">
        <v>-0.70000000000000295</v>
      </c>
      <c r="D607" s="4">
        <v>-7.6086956521739402E-3</v>
      </c>
      <c r="E607" s="2">
        <v>92.36</v>
      </c>
      <c r="F607" s="2">
        <v>91.18</v>
      </c>
      <c r="G607" s="2">
        <v>92.58</v>
      </c>
      <c r="H607" s="3">
        <v>213504</v>
      </c>
      <c r="I607" s="2">
        <v>19535493.780000001</v>
      </c>
      <c r="J607" s="83">
        <v>714808303.55999994</v>
      </c>
    </row>
    <row r="608" spans="1:10" x14ac:dyDescent="0.3">
      <c r="A608" s="66">
        <v>44301</v>
      </c>
      <c r="B608" s="2">
        <v>92.56</v>
      </c>
      <c r="C608" s="5">
        <v>1.26000000000001</v>
      </c>
      <c r="D608" s="4">
        <v>1.38006571741512E-2</v>
      </c>
      <c r="E608" s="2">
        <v>91.5</v>
      </c>
      <c r="F608" s="2">
        <v>91.4</v>
      </c>
      <c r="G608" s="2">
        <v>92.82</v>
      </c>
      <c r="H608" s="3">
        <v>198881</v>
      </c>
      <c r="I608" s="2">
        <v>18386229.82</v>
      </c>
      <c r="J608" s="83">
        <v>733194533.38</v>
      </c>
    </row>
    <row r="609" spans="1:10" x14ac:dyDescent="0.3">
      <c r="A609" s="66">
        <v>44302</v>
      </c>
      <c r="B609" s="2">
        <v>91.76</v>
      </c>
      <c r="C609" s="5">
        <v>-0.79999999999999705</v>
      </c>
      <c r="D609" s="4">
        <v>-8.6430423509074907E-3</v>
      </c>
      <c r="E609" s="2">
        <v>92.64</v>
      </c>
      <c r="F609" s="2">
        <v>91.64</v>
      </c>
      <c r="G609" s="2">
        <v>92.8</v>
      </c>
      <c r="H609" s="3">
        <v>150328</v>
      </c>
      <c r="I609" s="2">
        <v>13821475.939999999</v>
      </c>
      <c r="J609" s="83">
        <v>719373057.44000006</v>
      </c>
    </row>
    <row r="610" spans="1:10" x14ac:dyDescent="0.3">
      <c r="A610" s="66">
        <v>44305</v>
      </c>
      <c r="B610" s="2">
        <v>91.12</v>
      </c>
      <c r="C610" s="5">
        <v>-0.64000000000000101</v>
      </c>
      <c r="D610" s="4">
        <v>-6.9747166521360099E-3</v>
      </c>
      <c r="E610" s="2">
        <v>91.76</v>
      </c>
      <c r="F610" s="2">
        <v>91.12</v>
      </c>
      <c r="G610" s="2">
        <v>93.26</v>
      </c>
      <c r="H610" s="3">
        <v>169351</v>
      </c>
      <c r="I610" s="2">
        <v>15522363.439999999</v>
      </c>
      <c r="J610" s="83">
        <v>703850694</v>
      </c>
    </row>
    <row r="611" spans="1:10" x14ac:dyDescent="0.3">
      <c r="A611" s="66">
        <v>44306</v>
      </c>
      <c r="B611" s="2">
        <v>89</v>
      </c>
      <c r="C611" s="5">
        <v>-2.12</v>
      </c>
      <c r="D611" s="4">
        <v>-2.3266022827041301E-2</v>
      </c>
      <c r="E611" s="2">
        <v>91.12</v>
      </c>
      <c r="F611" s="2">
        <v>88.62</v>
      </c>
      <c r="G611" s="2">
        <v>91.16</v>
      </c>
      <c r="H611" s="3">
        <v>275068</v>
      </c>
      <c r="I611" s="2">
        <v>24543242.780000001</v>
      </c>
      <c r="J611" s="83">
        <v>679307451.22000003</v>
      </c>
    </row>
    <row r="612" spans="1:10" x14ac:dyDescent="0.3">
      <c r="A612" s="66">
        <v>44307</v>
      </c>
      <c r="B612" s="2">
        <v>90.34</v>
      </c>
      <c r="C612" s="5">
        <v>1.34</v>
      </c>
      <c r="D612" s="4">
        <v>1.50561797752809E-2</v>
      </c>
      <c r="E612" s="2">
        <v>89.2</v>
      </c>
      <c r="F612" s="2">
        <v>88.92</v>
      </c>
      <c r="G612" s="2">
        <v>91.06</v>
      </c>
      <c r="H612" s="3">
        <v>179547</v>
      </c>
      <c r="I612" s="2">
        <v>16192177.560000001</v>
      </c>
      <c r="J612" s="83">
        <v>695499628.77999997</v>
      </c>
    </row>
    <row r="613" spans="1:10" x14ac:dyDescent="0.3">
      <c r="A613" s="66">
        <v>44308</v>
      </c>
      <c r="B613" s="2">
        <v>90.62</v>
      </c>
      <c r="C613" s="5">
        <v>0.28000000000000103</v>
      </c>
      <c r="D613" s="4">
        <v>3.0994022581359399E-3</v>
      </c>
      <c r="E613" s="2">
        <v>90.74</v>
      </c>
      <c r="F613" s="2">
        <v>90.5</v>
      </c>
      <c r="G613" s="2">
        <v>91.32</v>
      </c>
      <c r="H613" s="3">
        <v>196593</v>
      </c>
      <c r="I613" s="2">
        <v>17832881.940000001</v>
      </c>
      <c r="J613" s="83">
        <v>713332510.72000003</v>
      </c>
    </row>
    <row r="614" spans="1:10" x14ac:dyDescent="0.3">
      <c r="A614" s="66">
        <v>44309</v>
      </c>
      <c r="B614" s="2">
        <v>89.86</v>
      </c>
      <c r="C614" s="5">
        <v>-0.760000000000005</v>
      </c>
      <c r="D614" s="4">
        <v>-8.3866696093578101E-3</v>
      </c>
      <c r="E614" s="2">
        <v>90.8</v>
      </c>
      <c r="F614" s="2">
        <v>89.38</v>
      </c>
      <c r="G614" s="2">
        <v>91.58</v>
      </c>
      <c r="H614" s="3">
        <v>212863</v>
      </c>
      <c r="I614" s="2">
        <v>19171379.34</v>
      </c>
      <c r="J614" s="83">
        <v>694161131.38</v>
      </c>
    </row>
    <row r="615" spans="1:10" x14ac:dyDescent="0.3">
      <c r="A615" s="66">
        <v>44312</v>
      </c>
      <c r="B615" s="2">
        <v>91.18</v>
      </c>
      <c r="C615" s="5">
        <v>1.3200000000000101</v>
      </c>
      <c r="D615" s="4">
        <v>1.46895170264857E-2</v>
      </c>
      <c r="E615" s="2">
        <v>89.94</v>
      </c>
      <c r="F615" s="2">
        <v>89.8</v>
      </c>
      <c r="G615" s="2">
        <v>91.42</v>
      </c>
      <c r="H615" s="3">
        <v>189937</v>
      </c>
      <c r="I615" s="2">
        <v>17291297.920000002</v>
      </c>
      <c r="J615" s="83">
        <v>711452429.29999995</v>
      </c>
    </row>
    <row r="616" spans="1:10" x14ac:dyDescent="0.3">
      <c r="A616" s="66">
        <v>44313</v>
      </c>
      <c r="B616" s="2">
        <v>91.8</v>
      </c>
      <c r="C616" s="5">
        <v>0.61999999999999</v>
      </c>
      <c r="D616" s="4">
        <v>6.7997367843824303E-3</v>
      </c>
      <c r="E616" s="2">
        <v>91.1</v>
      </c>
      <c r="F616" s="2">
        <v>90.44</v>
      </c>
      <c r="G616" s="2">
        <v>91.84</v>
      </c>
      <c r="H616" s="3">
        <v>273761</v>
      </c>
      <c r="I616" s="2">
        <v>25097861.399999999</v>
      </c>
      <c r="J616" s="83">
        <v>736550290.70000005</v>
      </c>
    </row>
    <row r="617" spans="1:10" x14ac:dyDescent="0.3">
      <c r="A617" s="66">
        <v>44314</v>
      </c>
      <c r="B617" s="2">
        <v>88.5</v>
      </c>
      <c r="C617" s="5">
        <v>-3.3</v>
      </c>
      <c r="D617" s="4">
        <v>-3.5947712418300602E-2</v>
      </c>
      <c r="E617" s="2">
        <v>92.32</v>
      </c>
      <c r="F617" s="2">
        <v>88</v>
      </c>
      <c r="G617" s="2">
        <v>93.6</v>
      </c>
      <c r="H617" s="3">
        <v>702706</v>
      </c>
      <c r="I617" s="2">
        <v>62488425.560000002</v>
      </c>
      <c r="J617" s="83">
        <v>674061865.13999999</v>
      </c>
    </row>
    <row r="618" spans="1:10" x14ac:dyDescent="0.3">
      <c r="A618" s="66">
        <v>44315</v>
      </c>
      <c r="B618" s="2">
        <v>88.62</v>
      </c>
      <c r="C618" s="5">
        <v>0.12000000000000501</v>
      </c>
      <c r="D618" s="4">
        <v>1.35593220338988E-3</v>
      </c>
      <c r="E618" s="2">
        <v>88.98</v>
      </c>
      <c r="F618" s="2">
        <v>88.22</v>
      </c>
      <c r="G618" s="2">
        <v>91.68</v>
      </c>
      <c r="H618" s="3">
        <v>309868</v>
      </c>
      <c r="I618" s="2">
        <v>27683766.300000001</v>
      </c>
      <c r="J618" s="83">
        <v>701745631.44000006</v>
      </c>
    </row>
    <row r="619" spans="1:10" x14ac:dyDescent="0.3">
      <c r="A619" s="66">
        <v>44316</v>
      </c>
      <c r="B619" s="2">
        <v>87.72</v>
      </c>
      <c r="C619" s="5">
        <v>-0.90000000000000602</v>
      </c>
      <c r="D619" s="4">
        <v>-1.01557210561951E-2</v>
      </c>
      <c r="E619" s="2">
        <v>88.9</v>
      </c>
      <c r="F619" s="2">
        <v>87.46</v>
      </c>
      <c r="G619" s="2">
        <v>89.3</v>
      </c>
      <c r="H619" s="3">
        <v>225235</v>
      </c>
      <c r="I619" s="2">
        <v>19857503.300000001</v>
      </c>
      <c r="J619" s="83">
        <v>681888128.13999999</v>
      </c>
    </row>
    <row r="620" spans="1:10" x14ac:dyDescent="0.3">
      <c r="A620" s="66">
        <v>44319</v>
      </c>
      <c r="B620" s="2">
        <v>88.84</v>
      </c>
      <c r="C620" s="5">
        <v>1.1200000000000001</v>
      </c>
      <c r="D620" s="4">
        <v>1.2767897856817201E-2</v>
      </c>
      <c r="E620" s="2">
        <v>87.98</v>
      </c>
      <c r="F620" s="2">
        <v>87.74</v>
      </c>
      <c r="G620" s="2">
        <v>89.44</v>
      </c>
      <c r="H620" s="3">
        <v>140888</v>
      </c>
      <c r="I620" s="2">
        <v>12497035.9</v>
      </c>
      <c r="J620" s="83">
        <v>694385164.03999996</v>
      </c>
    </row>
    <row r="621" spans="1:10" x14ac:dyDescent="0.3">
      <c r="A621" s="66">
        <v>44320</v>
      </c>
      <c r="B621" s="2">
        <v>86.52</v>
      </c>
      <c r="C621" s="5">
        <v>-2.3200000000000101</v>
      </c>
      <c r="D621" s="4">
        <v>-2.6114362899594901E-2</v>
      </c>
      <c r="E621" s="2">
        <v>88.68</v>
      </c>
      <c r="F621" s="2">
        <v>86.14</v>
      </c>
      <c r="G621" s="2">
        <v>88.96</v>
      </c>
      <c r="H621" s="3">
        <v>190382</v>
      </c>
      <c r="I621" s="2">
        <v>16555202.9</v>
      </c>
      <c r="J621" s="83">
        <v>677829961.13999999</v>
      </c>
    </row>
    <row r="622" spans="1:10" x14ac:dyDescent="0.3">
      <c r="A622" s="66">
        <v>44321</v>
      </c>
      <c r="B622" s="2">
        <v>87.9</v>
      </c>
      <c r="C622" s="5">
        <v>1.3800000000000101</v>
      </c>
      <c r="D622" s="4">
        <v>1.5950069348127701E-2</v>
      </c>
      <c r="E622" s="2">
        <v>87.3</v>
      </c>
      <c r="F622" s="2">
        <v>86.5</v>
      </c>
      <c r="G622" s="2">
        <v>88.1</v>
      </c>
      <c r="H622" s="3">
        <v>196881</v>
      </c>
      <c r="I622" s="2">
        <v>17264068.239999998</v>
      </c>
      <c r="J622" s="83">
        <v>695094029.38</v>
      </c>
    </row>
    <row r="623" spans="1:10" x14ac:dyDescent="0.3">
      <c r="A623" s="66">
        <v>44322</v>
      </c>
      <c r="B623" s="2">
        <v>86.68</v>
      </c>
      <c r="C623" s="5">
        <v>-1.22</v>
      </c>
      <c r="D623" s="4">
        <v>-1.3879408418657599E-2</v>
      </c>
      <c r="E623" s="2">
        <v>87.68</v>
      </c>
      <c r="F623" s="2">
        <v>85.96</v>
      </c>
      <c r="G623" s="2">
        <v>88.1</v>
      </c>
      <c r="H623" s="3">
        <v>240155</v>
      </c>
      <c r="I623" s="2">
        <v>20839787.699999999</v>
      </c>
      <c r="J623" s="83">
        <v>674254241.67999995</v>
      </c>
    </row>
    <row r="624" spans="1:10" x14ac:dyDescent="0.3">
      <c r="A624" s="66">
        <v>44323</v>
      </c>
      <c r="B624" s="2">
        <v>89.82</v>
      </c>
      <c r="C624" s="5">
        <v>3.1399999999999899</v>
      </c>
      <c r="D624" s="4">
        <v>3.6225196123673101E-2</v>
      </c>
      <c r="E624" s="2">
        <v>88.26</v>
      </c>
      <c r="F624" s="2">
        <v>87.9</v>
      </c>
      <c r="G624" s="2">
        <v>90.5</v>
      </c>
      <c r="H624" s="3">
        <v>331228</v>
      </c>
      <c r="I624" s="2">
        <v>29616123.600000001</v>
      </c>
      <c r="J624" s="83">
        <v>703870365.27999997</v>
      </c>
    </row>
    <row r="625" spans="1:10" x14ac:dyDescent="0.3">
      <c r="A625" s="66">
        <v>44326</v>
      </c>
      <c r="B625" s="2">
        <v>88.98</v>
      </c>
      <c r="C625" s="5">
        <v>-0.83999999999998898</v>
      </c>
      <c r="D625" s="4">
        <v>-9.3520374081495095E-3</v>
      </c>
      <c r="E625" s="2">
        <v>89.98</v>
      </c>
      <c r="F625" s="2">
        <v>88.68</v>
      </c>
      <c r="G625" s="2">
        <v>90.24</v>
      </c>
      <c r="H625" s="3">
        <v>197477</v>
      </c>
      <c r="I625" s="2">
        <v>17590643.739999998</v>
      </c>
      <c r="J625" s="83">
        <v>686279721.53999996</v>
      </c>
    </row>
    <row r="626" spans="1:10" x14ac:dyDescent="0.3">
      <c r="A626" s="66">
        <v>44327</v>
      </c>
      <c r="B626" s="2">
        <v>88.5</v>
      </c>
      <c r="C626" s="5">
        <v>-0.48000000000000398</v>
      </c>
      <c r="D626" s="4">
        <v>-5.3944706675657901E-3</v>
      </c>
      <c r="E626" s="2">
        <v>87.76</v>
      </c>
      <c r="F626" s="2">
        <v>86.92</v>
      </c>
      <c r="G626" s="2">
        <v>88.5</v>
      </c>
      <c r="H626" s="3">
        <v>194645</v>
      </c>
      <c r="I626" s="2">
        <v>17140412.239999998</v>
      </c>
      <c r="J626" s="83">
        <v>669139309.29999995</v>
      </c>
    </row>
    <row r="627" spans="1:10" x14ac:dyDescent="0.3">
      <c r="A627" s="66">
        <v>44328</v>
      </c>
      <c r="B627" s="2">
        <v>89.18</v>
      </c>
      <c r="C627" s="5">
        <v>0.68000000000000704</v>
      </c>
      <c r="D627" s="4">
        <v>7.6836158192091202E-3</v>
      </c>
      <c r="E627" s="2">
        <v>88.64</v>
      </c>
      <c r="F627" s="2">
        <v>88.64</v>
      </c>
      <c r="G627" s="2">
        <v>91.04</v>
      </c>
      <c r="H627" s="3">
        <v>294013</v>
      </c>
      <c r="I627" s="2">
        <v>26389407.120000001</v>
      </c>
      <c r="J627" s="83">
        <v>695528716.41999996</v>
      </c>
    </row>
    <row r="628" spans="1:10" x14ac:dyDescent="0.3">
      <c r="A628" s="66">
        <v>44329</v>
      </c>
      <c r="B628" s="2">
        <v>89.98</v>
      </c>
      <c r="C628" s="5">
        <v>0.79999999999999705</v>
      </c>
      <c r="D628" s="4">
        <v>8.9706212155191405E-3</v>
      </c>
      <c r="E628" s="2">
        <v>88.5</v>
      </c>
      <c r="F628" s="2">
        <v>87.46</v>
      </c>
      <c r="G628" s="2">
        <v>90.18</v>
      </c>
      <c r="H628" s="3">
        <v>181954</v>
      </c>
      <c r="I628" s="2">
        <v>16299383.84</v>
      </c>
      <c r="J628" s="83">
        <v>711828100.25999999</v>
      </c>
    </row>
    <row r="629" spans="1:10" x14ac:dyDescent="0.3">
      <c r="A629" s="66">
        <v>44330</v>
      </c>
      <c r="B629" s="2">
        <v>90.2</v>
      </c>
      <c r="C629" s="5">
        <v>0.219999999999999</v>
      </c>
      <c r="D629" s="4">
        <v>2.4449877750611099E-3</v>
      </c>
      <c r="E629" s="2">
        <v>90.72</v>
      </c>
      <c r="F629" s="2">
        <v>89.14</v>
      </c>
      <c r="G629" s="2">
        <v>91.02</v>
      </c>
      <c r="H629" s="3">
        <v>169272</v>
      </c>
      <c r="I629" s="2">
        <v>15245723.66</v>
      </c>
      <c r="J629" s="83">
        <v>727073823.91999996</v>
      </c>
    </row>
    <row r="630" spans="1:10" x14ac:dyDescent="0.3">
      <c r="A630" s="66">
        <v>44333</v>
      </c>
      <c r="B630" s="2">
        <v>90.7</v>
      </c>
      <c r="C630" s="5">
        <v>0.5</v>
      </c>
      <c r="D630" s="4">
        <v>5.5432372505543198E-3</v>
      </c>
      <c r="E630" s="2">
        <v>90.5</v>
      </c>
      <c r="F630" s="2">
        <v>90.24</v>
      </c>
      <c r="G630" s="2">
        <v>91.4</v>
      </c>
      <c r="H630" s="3">
        <v>111481</v>
      </c>
      <c r="I630" s="2">
        <v>10115544.539999999</v>
      </c>
      <c r="J630" s="83">
        <v>737189368.46000004</v>
      </c>
    </row>
    <row r="631" spans="1:10" x14ac:dyDescent="0.3">
      <c r="A631" s="66">
        <v>44334</v>
      </c>
      <c r="B631" s="2">
        <v>91.24</v>
      </c>
      <c r="C631" s="5">
        <v>0.53999999999999204</v>
      </c>
      <c r="D631" s="4">
        <v>5.9536934950385001E-3</v>
      </c>
      <c r="E631" s="2">
        <v>91.8</v>
      </c>
      <c r="F631" s="2">
        <v>91.24</v>
      </c>
      <c r="G631" s="2">
        <v>92.84</v>
      </c>
      <c r="H631" s="3">
        <v>256674</v>
      </c>
      <c r="I631" s="2">
        <v>23498811.02</v>
      </c>
      <c r="J631" s="83">
        <v>760688179.48000002</v>
      </c>
    </row>
    <row r="632" spans="1:10" x14ac:dyDescent="0.3">
      <c r="A632" s="66">
        <v>44335</v>
      </c>
      <c r="B632" s="2">
        <v>90.94</v>
      </c>
      <c r="C632" s="5">
        <v>-0.29999999999999699</v>
      </c>
      <c r="D632" s="4">
        <v>-3.2880315651029899E-3</v>
      </c>
      <c r="E632" s="2">
        <v>91.44</v>
      </c>
      <c r="F632" s="2">
        <v>89.36</v>
      </c>
      <c r="G632" s="2">
        <v>91.48</v>
      </c>
      <c r="H632" s="3">
        <v>168652</v>
      </c>
      <c r="I632" s="2">
        <v>15296191.48</v>
      </c>
      <c r="J632" s="83">
        <v>745391988</v>
      </c>
    </row>
    <row r="633" spans="1:10" x14ac:dyDescent="0.3">
      <c r="A633" s="66">
        <v>44336</v>
      </c>
      <c r="B633" s="2">
        <v>91.02</v>
      </c>
      <c r="C633" s="5">
        <v>7.9999999999998295E-2</v>
      </c>
      <c r="D633" s="4">
        <v>8.7970090169340502E-4</v>
      </c>
      <c r="E633" s="2">
        <v>91.32</v>
      </c>
      <c r="F633" s="2">
        <v>90.64</v>
      </c>
      <c r="G633" s="2">
        <v>92.64</v>
      </c>
      <c r="H633" s="3">
        <v>234149</v>
      </c>
      <c r="I633" s="2">
        <v>21358321.940000001</v>
      </c>
      <c r="J633" s="83">
        <v>766750309.94000006</v>
      </c>
    </row>
    <row r="634" spans="1:10" x14ac:dyDescent="0.3">
      <c r="A634" s="66">
        <v>44337</v>
      </c>
      <c r="B634" s="2">
        <v>92.32</v>
      </c>
      <c r="C634" s="5">
        <v>1.3</v>
      </c>
      <c r="D634" s="4">
        <v>1.4282575258185E-2</v>
      </c>
      <c r="E634" s="2">
        <v>91.26</v>
      </c>
      <c r="F634" s="2">
        <v>91.14</v>
      </c>
      <c r="G634" s="2">
        <v>93.6</v>
      </c>
      <c r="H634" s="3">
        <v>301561</v>
      </c>
      <c r="I634" s="2">
        <v>27900007.219999999</v>
      </c>
      <c r="J634" s="83">
        <v>794650317.15999997</v>
      </c>
    </row>
    <row r="635" spans="1:10" x14ac:dyDescent="0.3">
      <c r="A635" s="66">
        <v>44341</v>
      </c>
      <c r="B635" s="2">
        <v>93.26</v>
      </c>
      <c r="C635" s="5">
        <v>0.94000000000001205</v>
      </c>
      <c r="D635" s="4">
        <v>1.0181975736568601E-2</v>
      </c>
      <c r="E635" s="2">
        <v>93.5</v>
      </c>
      <c r="F635" s="2">
        <v>92.54</v>
      </c>
      <c r="G635" s="2">
        <v>94.86</v>
      </c>
      <c r="H635" s="3">
        <v>255151</v>
      </c>
      <c r="I635" s="2">
        <v>23842058.100000001</v>
      </c>
      <c r="J635" s="83">
        <v>818492375.25999999</v>
      </c>
    </row>
    <row r="636" spans="1:10" x14ac:dyDescent="0.3">
      <c r="A636" s="66">
        <v>44342</v>
      </c>
      <c r="B636" s="2">
        <v>93.6</v>
      </c>
      <c r="C636" s="5">
        <v>0.33999999999998898</v>
      </c>
      <c r="D636" s="4">
        <v>3.6457216384300798E-3</v>
      </c>
      <c r="E636" s="2">
        <v>93.46</v>
      </c>
      <c r="F636" s="2">
        <v>93.02</v>
      </c>
      <c r="G636" s="2">
        <v>94.08</v>
      </c>
      <c r="H636" s="3">
        <v>241361</v>
      </c>
      <c r="I636" s="2">
        <v>22590875.539999999</v>
      </c>
      <c r="J636" s="83">
        <v>841083250.79999995</v>
      </c>
    </row>
    <row r="637" spans="1:10" x14ac:dyDescent="0.3">
      <c r="A637" s="66">
        <v>44343</v>
      </c>
      <c r="B637" s="2">
        <v>93</v>
      </c>
      <c r="C637" s="5">
        <v>-0.59999999999999398</v>
      </c>
      <c r="D637" s="4">
        <v>-6.4102564102563502E-3</v>
      </c>
      <c r="E637" s="2">
        <v>91.52</v>
      </c>
      <c r="F637" s="2">
        <v>90.82</v>
      </c>
      <c r="G637" s="2">
        <v>93.22</v>
      </c>
      <c r="H637" s="3">
        <v>1939559</v>
      </c>
      <c r="I637" s="2">
        <v>179466516.44</v>
      </c>
      <c r="J637" s="83">
        <v>661616734.36000001</v>
      </c>
    </row>
    <row r="638" spans="1:10" x14ac:dyDescent="0.3">
      <c r="A638" s="66">
        <v>44344</v>
      </c>
      <c r="B638" s="2">
        <v>93.82</v>
      </c>
      <c r="C638" s="5">
        <v>0.81999999999999296</v>
      </c>
      <c r="D638" s="4">
        <v>8.8172043010751894E-3</v>
      </c>
      <c r="E638" s="2">
        <v>92.9</v>
      </c>
      <c r="F638" s="2">
        <v>92.2</v>
      </c>
      <c r="G638" s="2">
        <v>94.08</v>
      </c>
      <c r="H638" s="3">
        <v>441715</v>
      </c>
      <c r="I638" s="2">
        <v>41366647.579999998</v>
      </c>
      <c r="J638" s="83">
        <v>702983381.94000006</v>
      </c>
    </row>
    <row r="639" spans="1:10" x14ac:dyDescent="0.3">
      <c r="A639" s="66">
        <v>44347</v>
      </c>
      <c r="B639" s="2">
        <v>93.82</v>
      </c>
      <c r="C639" s="5">
        <v>0</v>
      </c>
      <c r="D639" s="4">
        <v>0</v>
      </c>
      <c r="E639" s="2">
        <v>94.22</v>
      </c>
      <c r="F639" s="2">
        <v>93.82</v>
      </c>
      <c r="G639" s="2">
        <v>95.24</v>
      </c>
      <c r="H639" s="3">
        <v>671350</v>
      </c>
      <c r="I639" s="2">
        <v>63098016.259999998</v>
      </c>
      <c r="J639" s="83">
        <v>766081398.20000005</v>
      </c>
    </row>
    <row r="640" spans="1:10" x14ac:dyDescent="0.3">
      <c r="A640" s="66">
        <v>44348</v>
      </c>
      <c r="B640" s="2">
        <v>92.32</v>
      </c>
      <c r="C640" s="5">
        <v>-1.5</v>
      </c>
      <c r="D640" s="4">
        <v>-1.59880622468557E-2</v>
      </c>
      <c r="E640" s="2">
        <v>94.18</v>
      </c>
      <c r="F640" s="2">
        <v>91.84</v>
      </c>
      <c r="G640" s="2">
        <v>94.4</v>
      </c>
      <c r="H640" s="3">
        <v>570762</v>
      </c>
      <c r="I640" s="2">
        <v>52744278.340000004</v>
      </c>
      <c r="J640" s="83">
        <v>713337119.86000001</v>
      </c>
    </row>
    <row r="641" spans="1:10" x14ac:dyDescent="0.3">
      <c r="A641" s="66">
        <v>44349</v>
      </c>
      <c r="B641" s="2">
        <v>92.82</v>
      </c>
      <c r="C641" s="5">
        <v>0.5</v>
      </c>
      <c r="D641" s="4">
        <v>5.4159445407278997E-3</v>
      </c>
      <c r="E641" s="2">
        <v>92.36</v>
      </c>
      <c r="F641" s="2">
        <v>91.94</v>
      </c>
      <c r="G641" s="2">
        <v>93.62</v>
      </c>
      <c r="H641" s="3">
        <v>299839</v>
      </c>
      <c r="I641" s="2">
        <v>27817637.399999999</v>
      </c>
      <c r="J641" s="83">
        <v>741154757.25999999</v>
      </c>
    </row>
    <row r="642" spans="1:10" x14ac:dyDescent="0.3">
      <c r="A642" s="66">
        <v>44350</v>
      </c>
      <c r="B642" s="2">
        <v>92.8</v>
      </c>
      <c r="C642" s="5">
        <v>-1.9999999999996E-2</v>
      </c>
      <c r="D642" s="4">
        <v>-2.1547080370605499E-4</v>
      </c>
      <c r="E642" s="2">
        <v>92.86</v>
      </c>
      <c r="F642" s="2">
        <v>92.12</v>
      </c>
      <c r="G642" s="2">
        <v>93.04</v>
      </c>
      <c r="H642" s="3">
        <v>186086</v>
      </c>
      <c r="I642" s="2">
        <v>17241883.420000002</v>
      </c>
      <c r="J642" s="83">
        <v>723912873.84000003</v>
      </c>
    </row>
    <row r="643" spans="1:10" x14ac:dyDescent="0.3">
      <c r="A643" s="66">
        <v>44351</v>
      </c>
      <c r="B643" s="2">
        <v>92.56</v>
      </c>
      <c r="C643" s="5">
        <v>-0.239999999999995</v>
      </c>
      <c r="D643" s="4">
        <v>-2.5862068965516699E-3</v>
      </c>
      <c r="E643" s="2">
        <v>92.84</v>
      </c>
      <c r="F643" s="2">
        <v>91.74</v>
      </c>
      <c r="G643" s="2">
        <v>93.26</v>
      </c>
      <c r="H643" s="3">
        <v>160845</v>
      </c>
      <c r="I643" s="2">
        <v>14864460.6</v>
      </c>
      <c r="J643" s="83">
        <v>709048413.24000001</v>
      </c>
    </row>
    <row r="644" spans="1:10" x14ac:dyDescent="0.3">
      <c r="A644" s="66">
        <v>44354</v>
      </c>
      <c r="B644" s="2">
        <v>93.5</v>
      </c>
      <c r="C644" s="5">
        <v>0.93999999999999795</v>
      </c>
      <c r="D644" s="4">
        <v>1.0155574762316299E-2</v>
      </c>
      <c r="E644" s="2">
        <v>92.7</v>
      </c>
      <c r="F644" s="2">
        <v>91.3</v>
      </c>
      <c r="G644" s="2">
        <v>93.98</v>
      </c>
      <c r="H644" s="3">
        <v>256572</v>
      </c>
      <c r="I644" s="2">
        <v>23930045.719999999</v>
      </c>
      <c r="J644" s="83">
        <v>732978458.96000004</v>
      </c>
    </row>
    <row r="645" spans="1:10" x14ac:dyDescent="0.3">
      <c r="A645" s="66">
        <v>44355</v>
      </c>
      <c r="B645" s="2">
        <v>93.2</v>
      </c>
      <c r="C645" s="5">
        <v>-0.29999999999999699</v>
      </c>
      <c r="D645" s="4">
        <v>-3.20855614973259E-3</v>
      </c>
      <c r="E645" s="2">
        <v>93.5</v>
      </c>
      <c r="F645" s="2">
        <v>92.98</v>
      </c>
      <c r="G645" s="2">
        <v>93.76</v>
      </c>
      <c r="H645" s="3">
        <v>218875</v>
      </c>
      <c r="I645" s="2">
        <v>20413107.100000001</v>
      </c>
      <c r="J645" s="83">
        <v>712565351.86000001</v>
      </c>
    </row>
    <row r="646" spans="1:10" x14ac:dyDescent="0.3">
      <c r="A646" s="66">
        <v>44356</v>
      </c>
      <c r="B646" s="2">
        <v>92.7</v>
      </c>
      <c r="C646" s="5">
        <v>-0.5</v>
      </c>
      <c r="D646" s="4">
        <v>-5.3648068669527897E-3</v>
      </c>
      <c r="E646" s="2">
        <v>93.4</v>
      </c>
      <c r="F646" s="2">
        <v>92.34</v>
      </c>
      <c r="G646" s="2">
        <v>93.82</v>
      </c>
      <c r="H646" s="3">
        <v>244114</v>
      </c>
      <c r="I646" s="2">
        <v>22652836.579999998</v>
      </c>
      <c r="J646" s="83">
        <v>689912515.27999997</v>
      </c>
    </row>
    <row r="647" spans="1:10" x14ac:dyDescent="0.3">
      <c r="A647" s="66">
        <v>44357</v>
      </c>
      <c r="B647" s="2">
        <v>91.74</v>
      </c>
      <c r="C647" s="5">
        <v>-0.96000000000000796</v>
      </c>
      <c r="D647" s="4">
        <v>-1.0355987055016299E-2</v>
      </c>
      <c r="E647" s="2">
        <v>93.06</v>
      </c>
      <c r="F647" s="2">
        <v>91.56</v>
      </c>
      <c r="G647" s="2">
        <v>93.74</v>
      </c>
      <c r="H647" s="3">
        <v>221994</v>
      </c>
      <c r="I647" s="2">
        <v>20420982.219999999</v>
      </c>
      <c r="J647" s="83">
        <v>669491533.05999994</v>
      </c>
    </row>
    <row r="648" spans="1:10" x14ac:dyDescent="0.3">
      <c r="A648" s="66">
        <v>44358</v>
      </c>
      <c r="B648" s="2">
        <v>93.28</v>
      </c>
      <c r="C648" s="5">
        <v>1.54000000000001</v>
      </c>
      <c r="D648" s="4">
        <v>1.67865707434053E-2</v>
      </c>
      <c r="E648" s="2">
        <v>91.92</v>
      </c>
      <c r="F648" s="2">
        <v>91.84</v>
      </c>
      <c r="G648" s="2">
        <v>93.58</v>
      </c>
      <c r="H648" s="3">
        <v>143296</v>
      </c>
      <c r="I648" s="2">
        <v>13355097.18</v>
      </c>
      <c r="J648" s="83">
        <v>682846630.24000001</v>
      </c>
    </row>
    <row r="649" spans="1:10" x14ac:dyDescent="0.3">
      <c r="A649" s="66">
        <v>44361</v>
      </c>
      <c r="B649" s="2">
        <v>93.26</v>
      </c>
      <c r="C649" s="5">
        <v>-1.9999999999996E-2</v>
      </c>
      <c r="D649" s="4">
        <v>-2.14408233276115E-4</v>
      </c>
      <c r="E649" s="2">
        <v>93.76</v>
      </c>
      <c r="F649" s="2">
        <v>93.2</v>
      </c>
      <c r="G649" s="2">
        <v>94.2</v>
      </c>
      <c r="H649" s="3">
        <v>168888</v>
      </c>
      <c r="I649" s="2">
        <v>15785246.699999999</v>
      </c>
      <c r="J649" s="83">
        <v>667061383.53999996</v>
      </c>
    </row>
    <row r="650" spans="1:10" x14ac:dyDescent="0.3">
      <c r="A650" s="66">
        <v>44362</v>
      </c>
      <c r="B650" s="2">
        <v>93.04</v>
      </c>
      <c r="C650" s="5">
        <v>-0.219999999999999</v>
      </c>
      <c r="D650" s="4">
        <v>-2.3589963542783501E-3</v>
      </c>
      <c r="E650" s="2">
        <v>93.88</v>
      </c>
      <c r="F650" s="2">
        <v>92.7</v>
      </c>
      <c r="G650" s="2">
        <v>93.98</v>
      </c>
      <c r="H650" s="3">
        <v>173620</v>
      </c>
      <c r="I650" s="2">
        <v>16158122.060000001</v>
      </c>
      <c r="J650" s="83">
        <v>650903261.48000002</v>
      </c>
    </row>
    <row r="651" spans="1:10" x14ac:dyDescent="0.3">
      <c r="A651" s="66">
        <v>44363</v>
      </c>
      <c r="B651" s="2">
        <v>95.22</v>
      </c>
      <c r="C651" s="5">
        <v>2.1799999999999899</v>
      </c>
      <c r="D651" s="4">
        <v>2.34307824591573E-2</v>
      </c>
      <c r="E651" s="2">
        <v>93.2</v>
      </c>
      <c r="F651" s="2">
        <v>92.94</v>
      </c>
      <c r="G651" s="2">
        <v>95.22</v>
      </c>
      <c r="H651" s="3">
        <v>368712</v>
      </c>
      <c r="I651" s="2">
        <v>34906443.119999997</v>
      </c>
      <c r="J651" s="83">
        <v>685809704.60000002</v>
      </c>
    </row>
    <row r="652" spans="1:10" x14ac:dyDescent="0.3">
      <c r="A652" s="66">
        <v>44364</v>
      </c>
      <c r="B652" s="2">
        <v>96.08</v>
      </c>
      <c r="C652" s="5">
        <v>0.85999999999999899</v>
      </c>
      <c r="D652" s="4">
        <v>9.0317160260449392E-3</v>
      </c>
      <c r="E652" s="2">
        <v>95.06</v>
      </c>
      <c r="F652" s="2">
        <v>94.58</v>
      </c>
      <c r="G652" s="2">
        <v>96.36</v>
      </c>
      <c r="H652" s="3">
        <v>331819</v>
      </c>
      <c r="I652" s="2">
        <v>31779465.68</v>
      </c>
      <c r="J652" s="83">
        <v>717589170.27999997</v>
      </c>
    </row>
    <row r="653" spans="1:10" x14ac:dyDescent="0.3">
      <c r="A653" s="66">
        <v>44365</v>
      </c>
      <c r="B653" s="2">
        <v>94.88</v>
      </c>
      <c r="C653" s="5">
        <v>-1.2</v>
      </c>
      <c r="D653" s="4">
        <v>-1.24895920066611E-2</v>
      </c>
      <c r="E653" s="2">
        <v>96.2</v>
      </c>
      <c r="F653" s="2">
        <v>94.46</v>
      </c>
      <c r="G653" s="2">
        <v>97.36</v>
      </c>
      <c r="H653" s="3">
        <v>452000</v>
      </c>
      <c r="I653" s="2">
        <v>43150388.579999998</v>
      </c>
      <c r="J653" s="83">
        <v>674438781.70000005</v>
      </c>
    </row>
    <row r="654" spans="1:10" x14ac:dyDescent="0.3">
      <c r="A654" s="66">
        <v>44368</v>
      </c>
      <c r="B654" s="2">
        <v>96.12</v>
      </c>
      <c r="C654" s="5">
        <v>1.24000000000001</v>
      </c>
      <c r="D654" s="4">
        <v>1.30691399662733E-2</v>
      </c>
      <c r="E654" s="2">
        <v>94</v>
      </c>
      <c r="F654" s="2">
        <v>93.48</v>
      </c>
      <c r="G654" s="2">
        <v>96.28</v>
      </c>
      <c r="H654" s="3">
        <v>230267</v>
      </c>
      <c r="I654" s="2">
        <v>22021202.920000002</v>
      </c>
      <c r="J654" s="83">
        <v>696459984.62</v>
      </c>
    </row>
    <row r="655" spans="1:10" x14ac:dyDescent="0.3">
      <c r="A655" s="66">
        <v>44369</v>
      </c>
      <c r="B655" s="2">
        <v>96.36</v>
      </c>
      <c r="C655" s="5">
        <v>0.239999999999995</v>
      </c>
      <c r="D655" s="4">
        <v>2.4968789013732301E-3</v>
      </c>
      <c r="E655" s="2">
        <v>96.12</v>
      </c>
      <c r="F655" s="2">
        <v>95.02</v>
      </c>
      <c r="G655" s="2">
        <v>96.72</v>
      </c>
      <c r="H655" s="3">
        <v>205722</v>
      </c>
      <c r="I655" s="2">
        <v>19796302.260000002</v>
      </c>
      <c r="J655" s="83">
        <v>716256286.88</v>
      </c>
    </row>
    <row r="656" spans="1:10" x14ac:dyDescent="0.3">
      <c r="A656" s="66">
        <v>44370</v>
      </c>
      <c r="B656" s="2">
        <v>96.3</v>
      </c>
      <c r="C656" s="5">
        <v>-6.0000000000002301E-2</v>
      </c>
      <c r="D656" s="4">
        <v>-6.2266500622667402E-4</v>
      </c>
      <c r="E656" s="2">
        <v>96.52</v>
      </c>
      <c r="F656" s="2">
        <v>95.48</v>
      </c>
      <c r="G656" s="2">
        <v>97.12</v>
      </c>
      <c r="H656" s="3">
        <v>185787</v>
      </c>
      <c r="I656" s="2">
        <v>17891583.68</v>
      </c>
      <c r="J656" s="83">
        <v>698364703.20000005</v>
      </c>
    </row>
    <row r="657" spans="1:10" x14ac:dyDescent="0.3">
      <c r="A657" s="66">
        <v>44371</v>
      </c>
      <c r="B657" s="2">
        <v>96.68</v>
      </c>
      <c r="C657" s="5">
        <v>0.38000000000001</v>
      </c>
      <c r="D657" s="4">
        <v>3.9460020768432996E-3</v>
      </c>
      <c r="E657" s="2">
        <v>96.78</v>
      </c>
      <c r="F657" s="2">
        <v>96.58</v>
      </c>
      <c r="G657" s="2">
        <v>98.04</v>
      </c>
      <c r="H657" s="3">
        <v>352622</v>
      </c>
      <c r="I657" s="2">
        <v>34240895.560000002</v>
      </c>
      <c r="J657" s="83">
        <v>732605598.75999999</v>
      </c>
    </row>
    <row r="658" spans="1:10" x14ac:dyDescent="0.3">
      <c r="A658" s="66">
        <v>44372</v>
      </c>
      <c r="B658" s="2">
        <v>98.64</v>
      </c>
      <c r="C658" s="5">
        <v>1.95999999999999</v>
      </c>
      <c r="D658" s="4">
        <v>2.0273065784029699E-2</v>
      </c>
      <c r="E658" s="2">
        <v>100</v>
      </c>
      <c r="F658" s="2">
        <v>97.42</v>
      </c>
      <c r="G658" s="2">
        <v>100.4</v>
      </c>
      <c r="H658" s="3">
        <v>397783</v>
      </c>
      <c r="I658" s="2">
        <v>39242318.200000003</v>
      </c>
      <c r="J658" s="83">
        <v>771847916.96000004</v>
      </c>
    </row>
    <row r="659" spans="1:10" x14ac:dyDescent="0.3">
      <c r="A659" s="66">
        <v>44375</v>
      </c>
      <c r="B659" s="2">
        <v>99</v>
      </c>
      <c r="C659" s="5">
        <v>0.35999999999999899</v>
      </c>
      <c r="D659" s="4">
        <v>3.6496350364963398E-3</v>
      </c>
      <c r="E659" s="2">
        <v>98.74</v>
      </c>
      <c r="F659" s="2">
        <v>98.62</v>
      </c>
      <c r="G659" s="2">
        <v>99.58</v>
      </c>
      <c r="H659" s="3">
        <v>226886</v>
      </c>
      <c r="I659" s="2">
        <v>22467082.620000001</v>
      </c>
      <c r="J659" s="83">
        <v>794314999.58000004</v>
      </c>
    </row>
    <row r="660" spans="1:10" x14ac:dyDescent="0.3">
      <c r="A660" s="66">
        <v>44376</v>
      </c>
      <c r="B660" s="2">
        <v>101.1</v>
      </c>
      <c r="C660" s="5">
        <v>2.0999999999999899</v>
      </c>
      <c r="D660" s="4">
        <v>2.12121212121212E-2</v>
      </c>
      <c r="E660" s="2">
        <v>98.98</v>
      </c>
      <c r="F660" s="2">
        <v>98.98</v>
      </c>
      <c r="G660" s="2">
        <v>101.75</v>
      </c>
      <c r="H660" s="3">
        <v>364567</v>
      </c>
      <c r="I660" s="2">
        <v>36783303.600000001</v>
      </c>
      <c r="J660" s="83">
        <v>831098303.17999995</v>
      </c>
    </row>
    <row r="661" spans="1:10" x14ac:dyDescent="0.3">
      <c r="A661" s="66">
        <v>44377</v>
      </c>
      <c r="B661" s="2">
        <v>100.55</v>
      </c>
      <c r="C661" s="5">
        <v>-0.54999999999999705</v>
      </c>
      <c r="D661" s="4">
        <v>-5.4401582591493301E-3</v>
      </c>
      <c r="E661" s="2">
        <v>101.1</v>
      </c>
      <c r="F661" s="2">
        <v>99.76</v>
      </c>
      <c r="G661" s="2">
        <v>101.7</v>
      </c>
      <c r="H661" s="3">
        <v>278936</v>
      </c>
      <c r="I661" s="2">
        <v>28030932.960000001</v>
      </c>
      <c r="J661" s="83">
        <v>803067370.22000003</v>
      </c>
    </row>
    <row r="662" spans="1:10" x14ac:dyDescent="0.3">
      <c r="A662" s="66">
        <v>44378</v>
      </c>
      <c r="B662" s="2">
        <v>99.94</v>
      </c>
      <c r="C662" s="5">
        <v>-0.60999999999999899</v>
      </c>
      <c r="D662" s="4">
        <v>-6.0666335156638398E-3</v>
      </c>
      <c r="E662" s="2">
        <v>101</v>
      </c>
      <c r="F662" s="2">
        <v>99.72</v>
      </c>
      <c r="G662" s="2">
        <v>101.7</v>
      </c>
      <c r="H662" s="3">
        <v>257812</v>
      </c>
      <c r="I662" s="2">
        <v>25861165.649999999</v>
      </c>
      <c r="J662" s="83">
        <v>777206204.57000005</v>
      </c>
    </row>
    <row r="663" spans="1:10" x14ac:dyDescent="0.3">
      <c r="A663" s="66">
        <v>44379</v>
      </c>
      <c r="B663" s="2">
        <v>101.4</v>
      </c>
      <c r="C663" s="5">
        <v>1.46000000000001</v>
      </c>
      <c r="D663" s="4">
        <v>1.4608765259155601E-2</v>
      </c>
      <c r="E663" s="2">
        <v>100</v>
      </c>
      <c r="F663" s="2">
        <v>100</v>
      </c>
      <c r="G663" s="2">
        <v>102</v>
      </c>
      <c r="H663" s="3">
        <v>254375</v>
      </c>
      <c r="I663" s="2">
        <v>25777244.600000001</v>
      </c>
      <c r="J663" s="83">
        <v>802983449.16999996</v>
      </c>
    </row>
    <row r="664" spans="1:10" x14ac:dyDescent="0.3">
      <c r="A664" s="66">
        <v>44382</v>
      </c>
      <c r="B664" s="2">
        <v>101.45</v>
      </c>
      <c r="C664" s="5">
        <v>4.9999999999997199E-2</v>
      </c>
      <c r="D664" s="4">
        <v>4.9309664694277295E-4</v>
      </c>
      <c r="E664" s="2">
        <v>101.5</v>
      </c>
      <c r="F664" s="2">
        <v>100.9</v>
      </c>
      <c r="G664" s="2">
        <v>102.4</v>
      </c>
      <c r="H664" s="3">
        <v>126254</v>
      </c>
      <c r="I664" s="2">
        <v>12828793</v>
      </c>
      <c r="J664" s="83">
        <v>815812242.16999996</v>
      </c>
    </row>
    <row r="665" spans="1:10" x14ac:dyDescent="0.3">
      <c r="A665" s="66">
        <v>44383</v>
      </c>
      <c r="B665" s="2">
        <v>102.25</v>
      </c>
      <c r="C665" s="5">
        <v>0.79999999999999705</v>
      </c>
      <c r="D665" s="4">
        <v>7.8856579595859705E-3</v>
      </c>
      <c r="E665" s="2">
        <v>101.4</v>
      </c>
      <c r="F665" s="2">
        <v>101.1</v>
      </c>
      <c r="G665" s="2">
        <v>102.85</v>
      </c>
      <c r="H665" s="3">
        <v>246710</v>
      </c>
      <c r="I665" s="2">
        <v>25219895.100000001</v>
      </c>
      <c r="J665" s="83">
        <v>841032137.26999998</v>
      </c>
    </row>
    <row r="666" spans="1:10" x14ac:dyDescent="0.3">
      <c r="A666" s="66">
        <v>44384</v>
      </c>
      <c r="B666" s="2">
        <v>104</v>
      </c>
      <c r="C666" s="5">
        <v>1.75</v>
      </c>
      <c r="D666" s="4">
        <v>1.71149144254279E-2</v>
      </c>
      <c r="E666" s="2">
        <v>103.2</v>
      </c>
      <c r="F666" s="2">
        <v>103.2</v>
      </c>
      <c r="G666" s="2">
        <v>104.85</v>
      </c>
      <c r="H666" s="3">
        <v>259352</v>
      </c>
      <c r="I666" s="2">
        <v>26987298.350000001</v>
      </c>
      <c r="J666" s="83">
        <v>868019435.62</v>
      </c>
    </row>
    <row r="667" spans="1:10" x14ac:dyDescent="0.3">
      <c r="A667" s="66">
        <v>44385</v>
      </c>
      <c r="B667" s="2">
        <v>101.65</v>
      </c>
      <c r="C667" s="5">
        <v>-2.3499999999999899</v>
      </c>
      <c r="D667" s="4">
        <v>-2.2596153846153801E-2</v>
      </c>
      <c r="E667" s="2">
        <v>103.5</v>
      </c>
      <c r="F667" s="2">
        <v>100.2</v>
      </c>
      <c r="G667" s="2">
        <v>103.85</v>
      </c>
      <c r="H667" s="3">
        <v>327467</v>
      </c>
      <c r="I667" s="2">
        <v>33268086.800000001</v>
      </c>
      <c r="J667" s="83">
        <v>834751348.82000005</v>
      </c>
    </row>
    <row r="668" spans="1:10" x14ac:dyDescent="0.3">
      <c r="A668" s="66">
        <v>44386</v>
      </c>
      <c r="B668" s="2">
        <v>102.9</v>
      </c>
      <c r="C668" s="5">
        <v>1.25</v>
      </c>
      <c r="D668" s="4">
        <v>1.2297097884899201E-2</v>
      </c>
      <c r="E668" s="2">
        <v>101.95</v>
      </c>
      <c r="F668" s="2">
        <v>101.15</v>
      </c>
      <c r="G668" s="2">
        <v>102.9</v>
      </c>
      <c r="H668" s="3">
        <v>209113</v>
      </c>
      <c r="I668" s="2">
        <v>21377627.25</v>
      </c>
      <c r="J668" s="83">
        <v>856128976.07000005</v>
      </c>
    </row>
    <row r="669" spans="1:10" x14ac:dyDescent="0.3">
      <c r="A669" s="66">
        <v>44389</v>
      </c>
      <c r="B669" s="2">
        <v>103.15</v>
      </c>
      <c r="C669" s="5">
        <v>0.25</v>
      </c>
      <c r="D669" s="4">
        <v>2.42954324586978E-3</v>
      </c>
      <c r="E669" s="2">
        <v>103</v>
      </c>
      <c r="F669" s="2">
        <v>102.6</v>
      </c>
      <c r="G669" s="2">
        <v>103.55</v>
      </c>
      <c r="H669" s="3">
        <v>178222</v>
      </c>
      <c r="I669" s="2">
        <v>18374183.75</v>
      </c>
      <c r="J669" s="83">
        <v>874503159.82000005</v>
      </c>
    </row>
    <row r="670" spans="1:10" x14ac:dyDescent="0.3">
      <c r="A670" s="66">
        <v>44390</v>
      </c>
      <c r="B670" s="2">
        <v>103.65</v>
      </c>
      <c r="C670" s="5">
        <v>0.5</v>
      </c>
      <c r="D670" s="4">
        <v>4.8473097430925798E-3</v>
      </c>
      <c r="E670" s="2">
        <v>103.15</v>
      </c>
      <c r="F670" s="2">
        <v>102.55</v>
      </c>
      <c r="G670" s="2">
        <v>103.9</v>
      </c>
      <c r="H670" s="3">
        <v>156534</v>
      </c>
      <c r="I670" s="2">
        <v>16203147.9</v>
      </c>
      <c r="J670" s="83">
        <v>890706307.72000003</v>
      </c>
    </row>
    <row r="671" spans="1:10" x14ac:dyDescent="0.3">
      <c r="A671" s="66">
        <v>44391</v>
      </c>
      <c r="B671" s="2">
        <v>103.55</v>
      </c>
      <c r="C671" s="5">
        <v>-0.100000000000009</v>
      </c>
      <c r="D671" s="4">
        <v>-9.6478533526298601E-4</v>
      </c>
      <c r="E671" s="2">
        <v>103.3</v>
      </c>
      <c r="F671" s="2">
        <v>102</v>
      </c>
      <c r="G671" s="2">
        <v>103.65</v>
      </c>
      <c r="H671" s="3">
        <v>230816</v>
      </c>
      <c r="I671" s="2">
        <v>23817316.699999999</v>
      </c>
      <c r="J671" s="83">
        <v>866888991.01999998</v>
      </c>
    </row>
    <row r="672" spans="1:10" x14ac:dyDescent="0.3">
      <c r="A672" s="66">
        <v>44392</v>
      </c>
      <c r="B672" s="2">
        <v>101.65</v>
      </c>
      <c r="C672" s="5">
        <v>-1.8999999999999899</v>
      </c>
      <c r="D672" s="4">
        <v>-1.8348623853210899E-2</v>
      </c>
      <c r="E672" s="2">
        <v>103.1</v>
      </c>
      <c r="F672" s="2">
        <v>101.3</v>
      </c>
      <c r="G672" s="2">
        <v>103.5</v>
      </c>
      <c r="H672" s="3">
        <v>221862</v>
      </c>
      <c r="I672" s="2">
        <v>22634959.300000001</v>
      </c>
      <c r="J672" s="83">
        <v>844254031.72000003</v>
      </c>
    </row>
    <row r="673" spans="1:10" x14ac:dyDescent="0.3">
      <c r="A673" s="66">
        <v>44393</v>
      </c>
      <c r="B673" s="2">
        <v>101.4</v>
      </c>
      <c r="C673" s="5">
        <v>-0.25</v>
      </c>
      <c r="D673" s="4">
        <v>-2.4594195769798298E-3</v>
      </c>
      <c r="E673" s="2">
        <v>102</v>
      </c>
      <c r="F673" s="2">
        <v>98.94</v>
      </c>
      <c r="G673" s="2">
        <v>102.25</v>
      </c>
      <c r="H673" s="3">
        <v>395316</v>
      </c>
      <c r="I673" s="2">
        <v>39764465.079999998</v>
      </c>
      <c r="J673" s="83">
        <v>804489566.63999999</v>
      </c>
    </row>
    <row r="674" spans="1:10" x14ac:dyDescent="0.3">
      <c r="A674" s="66">
        <v>44396</v>
      </c>
      <c r="B674" s="2">
        <v>100.65</v>
      </c>
      <c r="C674" s="5">
        <v>-0.75</v>
      </c>
      <c r="D674" s="4">
        <v>-7.3964497041420097E-3</v>
      </c>
      <c r="E674" s="2">
        <v>101.5</v>
      </c>
      <c r="F674" s="2">
        <v>99.6</v>
      </c>
      <c r="G674" s="2">
        <v>101.5</v>
      </c>
      <c r="H674" s="3">
        <v>199885</v>
      </c>
      <c r="I674" s="2">
        <v>20066751.329999998</v>
      </c>
      <c r="J674" s="83">
        <v>784422815.30999994</v>
      </c>
    </row>
    <row r="675" spans="1:10" x14ac:dyDescent="0.3">
      <c r="A675" s="66">
        <v>44397</v>
      </c>
      <c r="B675" s="2">
        <v>101.1</v>
      </c>
      <c r="C675" s="5">
        <v>0.44999999999998902</v>
      </c>
      <c r="D675" s="4">
        <v>4.47093889716829E-3</v>
      </c>
      <c r="E675" s="2">
        <v>101.35</v>
      </c>
      <c r="F675" s="2">
        <v>100.35</v>
      </c>
      <c r="G675" s="2">
        <v>102.5</v>
      </c>
      <c r="H675" s="3">
        <v>187341</v>
      </c>
      <c r="I675" s="2">
        <v>18957806.300000001</v>
      </c>
      <c r="J675" s="83">
        <v>803380621.61000001</v>
      </c>
    </row>
    <row r="676" spans="1:10" x14ac:dyDescent="0.3">
      <c r="A676" s="66">
        <v>44398</v>
      </c>
      <c r="B676" s="2">
        <v>102.95</v>
      </c>
      <c r="C676" s="5">
        <v>1.8500000000000101</v>
      </c>
      <c r="D676" s="4">
        <v>1.8298714144411601E-2</v>
      </c>
      <c r="E676" s="2">
        <v>101.65</v>
      </c>
      <c r="F676" s="2">
        <v>101.55</v>
      </c>
      <c r="G676" s="2">
        <v>104.05</v>
      </c>
      <c r="H676" s="3">
        <v>227126</v>
      </c>
      <c r="I676" s="2">
        <v>23389535.550000001</v>
      </c>
      <c r="J676" s="83">
        <v>826770157.15999997</v>
      </c>
    </row>
    <row r="677" spans="1:10" x14ac:dyDescent="0.3">
      <c r="A677" s="66">
        <v>44399</v>
      </c>
      <c r="B677" s="2">
        <v>104.65</v>
      </c>
      <c r="C677" s="5">
        <v>1.7</v>
      </c>
      <c r="D677" s="4">
        <v>1.6512870325400698E-2</v>
      </c>
      <c r="E677" s="2">
        <v>103.35</v>
      </c>
      <c r="F677" s="2">
        <v>103.25</v>
      </c>
      <c r="G677" s="2">
        <v>104.8</v>
      </c>
      <c r="H677" s="3">
        <v>143446</v>
      </c>
      <c r="I677" s="2">
        <v>14981014.449999999</v>
      </c>
      <c r="J677" s="83">
        <v>841751171.61000001</v>
      </c>
    </row>
    <row r="678" spans="1:10" x14ac:dyDescent="0.3">
      <c r="A678" s="66">
        <v>44400</v>
      </c>
      <c r="B678" s="2">
        <v>105.85</v>
      </c>
      <c r="C678" s="5">
        <v>1.19999999999999</v>
      </c>
      <c r="D678" s="4">
        <v>1.14667940754896E-2</v>
      </c>
      <c r="E678" s="2">
        <v>104.95</v>
      </c>
      <c r="F678" s="2">
        <v>104.95</v>
      </c>
      <c r="G678" s="2">
        <v>106.35</v>
      </c>
      <c r="H678" s="3">
        <v>185433</v>
      </c>
      <c r="I678" s="2">
        <v>19628378</v>
      </c>
      <c r="J678" s="83">
        <v>861379549.61000001</v>
      </c>
    </row>
    <row r="679" spans="1:10" x14ac:dyDescent="0.3">
      <c r="A679" s="66">
        <v>44403</v>
      </c>
      <c r="B679" s="2">
        <v>105.1</v>
      </c>
      <c r="C679" s="5">
        <v>-0.75</v>
      </c>
      <c r="D679" s="4">
        <v>-7.08549834671705E-3</v>
      </c>
      <c r="E679" s="2">
        <v>105.05</v>
      </c>
      <c r="F679" s="2">
        <v>104.8</v>
      </c>
      <c r="G679" s="2">
        <v>106</v>
      </c>
      <c r="H679" s="3">
        <v>132032</v>
      </c>
      <c r="I679" s="2">
        <v>13883966.699999999</v>
      </c>
      <c r="J679" s="83">
        <v>847495582.90999997</v>
      </c>
    </row>
    <row r="680" spans="1:10" x14ac:dyDescent="0.3">
      <c r="A680" s="66">
        <v>44404</v>
      </c>
      <c r="B680" s="2">
        <v>104.15</v>
      </c>
      <c r="C680" s="5">
        <v>-0.94999999999998896</v>
      </c>
      <c r="D680" s="4">
        <v>-9.0390104662225398E-3</v>
      </c>
      <c r="E680" s="2">
        <v>104.7</v>
      </c>
      <c r="F680" s="2">
        <v>104.1</v>
      </c>
      <c r="G680" s="2">
        <v>105.35</v>
      </c>
      <c r="H680" s="3">
        <v>183916</v>
      </c>
      <c r="I680" s="2">
        <v>19184410.449999999</v>
      </c>
      <c r="J680" s="83">
        <v>828311172.46000004</v>
      </c>
    </row>
    <row r="681" spans="1:10" x14ac:dyDescent="0.3">
      <c r="A681" s="66">
        <v>44405</v>
      </c>
      <c r="B681" s="2">
        <v>103.95</v>
      </c>
      <c r="C681" s="5">
        <v>-0.20000000000000301</v>
      </c>
      <c r="D681" s="4">
        <v>-1.92030724915989E-3</v>
      </c>
      <c r="E681" s="2">
        <v>104.2</v>
      </c>
      <c r="F681" s="2">
        <v>103.55</v>
      </c>
      <c r="G681" s="2">
        <v>104.55</v>
      </c>
      <c r="H681" s="3">
        <v>141647</v>
      </c>
      <c r="I681" s="2">
        <v>14735083.25</v>
      </c>
      <c r="J681" s="83">
        <v>813576089.21000004</v>
      </c>
    </row>
    <row r="682" spans="1:10" x14ac:dyDescent="0.3">
      <c r="A682" s="66">
        <v>44406</v>
      </c>
      <c r="B682" s="2">
        <v>104.15</v>
      </c>
      <c r="C682" s="5">
        <v>0.20000000000000301</v>
      </c>
      <c r="D682" s="4">
        <v>1.9240019240019501E-3</v>
      </c>
      <c r="E682" s="2">
        <v>103.55</v>
      </c>
      <c r="F682" s="2">
        <v>99.44</v>
      </c>
      <c r="G682" s="2">
        <v>104.15</v>
      </c>
      <c r="H682" s="3">
        <v>259256</v>
      </c>
      <c r="I682" s="2">
        <v>26691343.309999999</v>
      </c>
      <c r="J682" s="83">
        <v>840267432.51999998</v>
      </c>
    </row>
    <row r="683" spans="1:10" x14ac:dyDescent="0.3">
      <c r="A683" s="66">
        <v>44407</v>
      </c>
      <c r="B683" s="2">
        <v>103.5</v>
      </c>
      <c r="C683" s="5">
        <v>-0.65000000000000602</v>
      </c>
      <c r="D683" s="4">
        <v>-6.2409985597696198E-3</v>
      </c>
      <c r="E683" s="2">
        <v>103.25</v>
      </c>
      <c r="F683" s="2">
        <v>102.65</v>
      </c>
      <c r="G683" s="2">
        <v>103.9</v>
      </c>
      <c r="H683" s="3">
        <v>180910</v>
      </c>
      <c r="I683" s="2">
        <v>18715563.899999999</v>
      </c>
      <c r="J683" s="83">
        <v>821551868.62</v>
      </c>
    </row>
    <row r="684" spans="1:10" x14ac:dyDescent="0.3">
      <c r="A684" s="66">
        <v>44410</v>
      </c>
      <c r="B684" s="2">
        <v>104.65</v>
      </c>
      <c r="C684" s="5">
        <v>1.1500000000000099</v>
      </c>
      <c r="D684" s="4">
        <v>1.11111111111112E-2</v>
      </c>
      <c r="E684" s="2">
        <v>104.15</v>
      </c>
      <c r="F684" s="2">
        <v>103.15</v>
      </c>
      <c r="G684" s="2">
        <v>104.75</v>
      </c>
      <c r="H684" s="3">
        <v>193686</v>
      </c>
      <c r="I684" s="2">
        <v>20186756.5</v>
      </c>
      <c r="J684" s="83">
        <v>841738625.12</v>
      </c>
    </row>
    <row r="685" spans="1:10" x14ac:dyDescent="0.3">
      <c r="A685" s="66">
        <v>44411</v>
      </c>
      <c r="B685" s="2">
        <v>106.05</v>
      </c>
      <c r="C685" s="5">
        <v>1.3999999999999899</v>
      </c>
      <c r="D685" s="4">
        <v>1.3377926421404601E-2</v>
      </c>
      <c r="E685" s="2">
        <v>104.65</v>
      </c>
      <c r="F685" s="2">
        <v>104.5</v>
      </c>
      <c r="G685" s="2">
        <v>107.4</v>
      </c>
      <c r="H685" s="3">
        <v>202855</v>
      </c>
      <c r="I685" s="2">
        <v>21547755.699999999</v>
      </c>
      <c r="J685" s="83">
        <v>863286380.82000005</v>
      </c>
    </row>
    <row r="686" spans="1:10" x14ac:dyDescent="0.3">
      <c r="A686" s="66">
        <v>44412</v>
      </c>
      <c r="B686" s="2">
        <v>108.75</v>
      </c>
      <c r="C686" s="5">
        <v>2.7</v>
      </c>
      <c r="D686" s="4">
        <v>2.5459688826025499E-2</v>
      </c>
      <c r="E686" s="2">
        <v>106.75</v>
      </c>
      <c r="F686" s="2">
        <v>106.75</v>
      </c>
      <c r="G686" s="2">
        <v>108.8</v>
      </c>
      <c r="H686" s="3">
        <v>249532</v>
      </c>
      <c r="I686" s="2">
        <v>27066376.149999999</v>
      </c>
      <c r="J686" s="83">
        <v>890352756.97000003</v>
      </c>
    </row>
    <row r="687" spans="1:10" x14ac:dyDescent="0.3">
      <c r="A687" s="66">
        <v>44413</v>
      </c>
      <c r="B687" s="2">
        <v>107.5</v>
      </c>
      <c r="C687" s="5">
        <v>-1.25</v>
      </c>
      <c r="D687" s="4">
        <v>-1.1494252873563199E-2</v>
      </c>
      <c r="E687" s="2">
        <v>108.75</v>
      </c>
      <c r="F687" s="2">
        <v>107.4</v>
      </c>
      <c r="G687" s="2">
        <v>109.7</v>
      </c>
      <c r="H687" s="3">
        <v>220337</v>
      </c>
      <c r="I687" s="2">
        <v>23774849.25</v>
      </c>
      <c r="J687" s="83">
        <v>866577907.72000003</v>
      </c>
    </row>
    <row r="688" spans="1:10" x14ac:dyDescent="0.3">
      <c r="A688" s="66">
        <v>44414</v>
      </c>
      <c r="B688" s="2">
        <v>106.8</v>
      </c>
      <c r="C688" s="5">
        <v>-0.70000000000000295</v>
      </c>
      <c r="D688" s="4">
        <v>-6.5116279069767696E-3</v>
      </c>
      <c r="E688" s="2">
        <v>107.45</v>
      </c>
      <c r="F688" s="2">
        <v>106.65</v>
      </c>
      <c r="G688" s="2">
        <v>107.8</v>
      </c>
      <c r="H688" s="3">
        <v>107079</v>
      </c>
      <c r="I688" s="2">
        <v>11452670.25</v>
      </c>
      <c r="J688" s="83">
        <v>855125237.47000003</v>
      </c>
    </row>
    <row r="689" spans="1:10" x14ac:dyDescent="0.3">
      <c r="A689" s="66">
        <v>44417</v>
      </c>
      <c r="B689" s="2">
        <v>106.95</v>
      </c>
      <c r="C689" s="5">
        <v>0.15000000000000599</v>
      </c>
      <c r="D689" s="4">
        <v>1.40449438202253E-3</v>
      </c>
      <c r="E689" s="2">
        <v>106.7</v>
      </c>
      <c r="F689" s="2">
        <v>106.7</v>
      </c>
      <c r="G689" s="2">
        <v>107.65</v>
      </c>
      <c r="H689" s="3">
        <v>119080</v>
      </c>
      <c r="I689" s="2">
        <v>12750579.300000001</v>
      </c>
      <c r="J689" s="83">
        <v>867875816.76999998</v>
      </c>
    </row>
    <row r="690" spans="1:10" x14ac:dyDescent="0.3">
      <c r="A690" s="66">
        <v>44418</v>
      </c>
      <c r="B690" s="2">
        <v>107.3</v>
      </c>
      <c r="C690" s="5">
        <v>0.34999999999999398</v>
      </c>
      <c r="D690" s="4">
        <v>3.27255726975217E-3</v>
      </c>
      <c r="E690" s="2">
        <v>107.9</v>
      </c>
      <c r="F690" s="2">
        <v>106.85</v>
      </c>
      <c r="G690" s="2">
        <v>108.35</v>
      </c>
      <c r="H690" s="3">
        <v>168864</v>
      </c>
      <c r="I690" s="2">
        <v>18136750.050000001</v>
      </c>
      <c r="J690" s="83">
        <v>886012566.82000005</v>
      </c>
    </row>
    <row r="691" spans="1:10" x14ac:dyDescent="0.3">
      <c r="A691" s="66">
        <v>44419</v>
      </c>
      <c r="B691" s="2">
        <v>106.95</v>
      </c>
      <c r="C691" s="5">
        <v>-0.34999999999999398</v>
      </c>
      <c r="D691" s="4">
        <v>-3.2618825722273499E-3</v>
      </c>
      <c r="E691" s="2">
        <v>107.3</v>
      </c>
      <c r="F691" s="2">
        <v>106.15</v>
      </c>
      <c r="G691" s="2">
        <v>107.5</v>
      </c>
      <c r="H691" s="3">
        <v>152685</v>
      </c>
      <c r="I691" s="2">
        <v>16313588.85</v>
      </c>
      <c r="J691" s="83">
        <v>869698977.97000003</v>
      </c>
    </row>
    <row r="692" spans="1:10" x14ac:dyDescent="0.3">
      <c r="A692" s="66">
        <v>44420</v>
      </c>
      <c r="B692" s="2">
        <v>107.35</v>
      </c>
      <c r="C692" s="5">
        <v>0.39999999999999097</v>
      </c>
      <c r="D692" s="4">
        <v>3.7400654511453202E-3</v>
      </c>
      <c r="E692" s="2">
        <v>106.9</v>
      </c>
      <c r="F692" s="2">
        <v>106.5</v>
      </c>
      <c r="G692" s="2">
        <v>107.5</v>
      </c>
      <c r="H692" s="3">
        <v>106141</v>
      </c>
      <c r="I692" s="2">
        <v>11384443.300000001</v>
      </c>
      <c r="J692" s="83">
        <v>881083421.26999998</v>
      </c>
    </row>
    <row r="693" spans="1:10" x14ac:dyDescent="0.3">
      <c r="A693" s="66">
        <v>44421</v>
      </c>
      <c r="B693" s="2">
        <v>108.5</v>
      </c>
      <c r="C693" s="5">
        <v>1.1500000000000099</v>
      </c>
      <c r="D693" s="4">
        <v>1.0712622263623701E-2</v>
      </c>
      <c r="E693" s="2">
        <v>107.3</v>
      </c>
      <c r="F693" s="2">
        <v>107.3</v>
      </c>
      <c r="G693" s="2">
        <v>108.85</v>
      </c>
      <c r="H693" s="3">
        <v>141418</v>
      </c>
      <c r="I693" s="2">
        <v>15343668.5</v>
      </c>
      <c r="J693" s="83">
        <v>896427089.76999998</v>
      </c>
    </row>
    <row r="694" spans="1:10" x14ac:dyDescent="0.3">
      <c r="A694" s="66">
        <v>44424</v>
      </c>
      <c r="B694" s="2">
        <v>107.85</v>
      </c>
      <c r="C694" s="5">
        <v>-0.65000000000000602</v>
      </c>
      <c r="D694" s="4">
        <v>-5.9907834101382996E-3</v>
      </c>
      <c r="E694" s="2">
        <v>108.15</v>
      </c>
      <c r="F694" s="2">
        <v>107.7</v>
      </c>
      <c r="G694" s="2">
        <v>108.6</v>
      </c>
      <c r="H694" s="3">
        <v>133351</v>
      </c>
      <c r="I694" s="2">
        <v>14414864.15</v>
      </c>
      <c r="J694" s="83">
        <v>882012225.62</v>
      </c>
    </row>
    <row r="695" spans="1:10" x14ac:dyDescent="0.3">
      <c r="A695" s="66">
        <v>44425</v>
      </c>
      <c r="B695" s="2">
        <v>108.3</v>
      </c>
      <c r="C695" s="5">
        <v>0.45000000000000301</v>
      </c>
      <c r="D695" s="4">
        <v>4.1724617524339603E-3</v>
      </c>
      <c r="E695" s="2">
        <v>107.55</v>
      </c>
      <c r="F695" s="2">
        <v>107.3</v>
      </c>
      <c r="G695" s="2">
        <v>108.6</v>
      </c>
      <c r="H695" s="3">
        <v>135099</v>
      </c>
      <c r="I695" s="2">
        <v>14630165.6</v>
      </c>
      <c r="J695" s="83">
        <v>896642391.22000003</v>
      </c>
    </row>
    <row r="696" spans="1:10" x14ac:dyDescent="0.3">
      <c r="A696" s="66">
        <v>44426</v>
      </c>
      <c r="B696" s="2">
        <v>108</v>
      </c>
      <c r="C696" s="5">
        <v>-0.29999999999999699</v>
      </c>
      <c r="D696" s="4">
        <v>-2.7700831024930501E-3</v>
      </c>
      <c r="E696" s="2">
        <v>108.35</v>
      </c>
      <c r="F696" s="2">
        <v>107.7</v>
      </c>
      <c r="G696" s="2">
        <v>108.85</v>
      </c>
      <c r="H696" s="3">
        <v>165888</v>
      </c>
      <c r="I696" s="2">
        <v>17929316.600000001</v>
      </c>
      <c r="J696" s="83">
        <v>878713074.62</v>
      </c>
    </row>
    <row r="697" spans="1:10" x14ac:dyDescent="0.3">
      <c r="A697" s="66">
        <v>44427</v>
      </c>
      <c r="B697" s="2">
        <v>106.05</v>
      </c>
      <c r="C697" s="5">
        <v>-1.95</v>
      </c>
      <c r="D697" s="4">
        <v>-1.8055555555555599E-2</v>
      </c>
      <c r="E697" s="2">
        <v>107.2</v>
      </c>
      <c r="F697" s="2">
        <v>104.85</v>
      </c>
      <c r="G697" s="2">
        <v>107.7</v>
      </c>
      <c r="H697" s="3">
        <v>350961</v>
      </c>
      <c r="I697" s="2">
        <v>37196250.299999997</v>
      </c>
      <c r="J697" s="83">
        <v>841516824.32000005</v>
      </c>
    </row>
    <row r="698" spans="1:10" x14ac:dyDescent="0.3">
      <c r="A698" s="66">
        <v>44428</v>
      </c>
      <c r="B698" s="2">
        <v>106.3</v>
      </c>
      <c r="C698" s="5">
        <v>0.25</v>
      </c>
      <c r="D698" s="4">
        <v>2.3573785950023601E-3</v>
      </c>
      <c r="E698" s="2">
        <v>106.25</v>
      </c>
      <c r="F698" s="2">
        <v>105.15</v>
      </c>
      <c r="G698" s="2">
        <v>107.05</v>
      </c>
      <c r="H698" s="3">
        <v>168497</v>
      </c>
      <c r="I698" s="2">
        <v>17893182.149999999</v>
      </c>
      <c r="J698" s="83">
        <v>859410006.47000003</v>
      </c>
    </row>
    <row r="699" spans="1:10" x14ac:dyDescent="0.3">
      <c r="A699" s="66">
        <v>44431</v>
      </c>
      <c r="B699" s="2">
        <v>107</v>
      </c>
      <c r="C699" s="5">
        <v>0.70000000000000295</v>
      </c>
      <c r="D699" s="4">
        <v>6.5851364063970203E-3</v>
      </c>
      <c r="E699" s="2">
        <v>107.15</v>
      </c>
      <c r="F699" s="2">
        <v>106.7</v>
      </c>
      <c r="G699" s="2">
        <v>107.9</v>
      </c>
      <c r="H699" s="3">
        <v>224498</v>
      </c>
      <c r="I699" s="2">
        <v>24055997.600000001</v>
      </c>
      <c r="J699" s="83">
        <v>883466004.07000005</v>
      </c>
    </row>
    <row r="700" spans="1:10" x14ac:dyDescent="0.3">
      <c r="A700" s="66">
        <v>44432</v>
      </c>
      <c r="B700" s="2">
        <v>106.55</v>
      </c>
      <c r="C700" s="5">
        <v>-0.45000000000000301</v>
      </c>
      <c r="D700" s="4">
        <v>-4.2056074766355402E-3</v>
      </c>
      <c r="E700" s="2">
        <v>107.6</v>
      </c>
      <c r="F700" s="2">
        <v>106</v>
      </c>
      <c r="G700" s="2">
        <v>107.7</v>
      </c>
      <c r="H700" s="3">
        <v>233831</v>
      </c>
      <c r="I700" s="2">
        <v>24918406.75</v>
      </c>
      <c r="J700" s="83">
        <v>858547597.32000005</v>
      </c>
    </row>
    <row r="701" spans="1:10" x14ac:dyDescent="0.3">
      <c r="A701" s="66">
        <v>44433</v>
      </c>
      <c r="B701" s="2">
        <v>107.65</v>
      </c>
      <c r="C701" s="5">
        <v>1.1000000000000101</v>
      </c>
      <c r="D701" s="4">
        <v>1.0323791647114101E-2</v>
      </c>
      <c r="E701" s="2">
        <v>108</v>
      </c>
      <c r="F701" s="2">
        <v>107.65</v>
      </c>
      <c r="G701" s="2">
        <v>108.65</v>
      </c>
      <c r="H701" s="3">
        <v>190227</v>
      </c>
      <c r="I701" s="2">
        <v>20529160.600000001</v>
      </c>
      <c r="J701" s="83">
        <v>879076757.91999996</v>
      </c>
    </row>
    <row r="702" spans="1:10" x14ac:dyDescent="0.3">
      <c r="A702" s="66">
        <v>44434</v>
      </c>
      <c r="B702" s="2">
        <v>105.05</v>
      </c>
      <c r="C702" s="5">
        <v>-2.6000000000000099</v>
      </c>
      <c r="D702" s="4">
        <v>-2.4152345564328902E-2</v>
      </c>
      <c r="E702" s="2">
        <v>107.2</v>
      </c>
      <c r="F702" s="2">
        <v>102.95</v>
      </c>
      <c r="G702" s="2">
        <v>107.2</v>
      </c>
      <c r="H702" s="3">
        <v>366570</v>
      </c>
      <c r="I702" s="2">
        <v>38383561.799999997</v>
      </c>
      <c r="J702" s="83">
        <v>840693196.12</v>
      </c>
    </row>
    <row r="703" spans="1:10" x14ac:dyDescent="0.3">
      <c r="A703" s="66">
        <v>44435</v>
      </c>
      <c r="B703" s="2">
        <v>105.1</v>
      </c>
      <c r="C703" s="5">
        <v>4.9999999999997199E-2</v>
      </c>
      <c r="D703" s="4">
        <v>4.7596382674914E-4</v>
      </c>
      <c r="E703" s="2">
        <v>104.7</v>
      </c>
      <c r="F703" s="2">
        <v>104.15</v>
      </c>
      <c r="G703" s="2">
        <v>105.5</v>
      </c>
      <c r="H703" s="3">
        <v>146261</v>
      </c>
      <c r="I703" s="2">
        <v>15357518.800000001</v>
      </c>
      <c r="J703" s="83">
        <v>856050714.91999996</v>
      </c>
    </row>
    <row r="704" spans="1:10" x14ac:dyDescent="0.3">
      <c r="A704" s="66">
        <v>44438</v>
      </c>
      <c r="B704" s="2">
        <v>104.55</v>
      </c>
      <c r="C704" s="5">
        <v>-0.54999999999999705</v>
      </c>
      <c r="D704" s="4">
        <v>-5.2331113225499298E-3</v>
      </c>
      <c r="E704" s="2">
        <v>105.35</v>
      </c>
      <c r="F704" s="2">
        <v>104.05</v>
      </c>
      <c r="G704" s="2">
        <v>105.45</v>
      </c>
      <c r="H704" s="3">
        <v>139802</v>
      </c>
      <c r="I704" s="2">
        <v>14611728.4</v>
      </c>
      <c r="J704" s="83">
        <v>841438986.51999998</v>
      </c>
    </row>
    <row r="705" spans="1:10" x14ac:dyDescent="0.3">
      <c r="A705" s="66">
        <v>44439</v>
      </c>
      <c r="B705" s="2">
        <v>102.8</v>
      </c>
      <c r="C705" s="5">
        <v>-1.75</v>
      </c>
      <c r="D705" s="4">
        <v>-1.6738402678144401E-2</v>
      </c>
      <c r="E705" s="2">
        <v>104.9</v>
      </c>
      <c r="F705" s="2">
        <v>101.8</v>
      </c>
      <c r="G705" s="2">
        <v>104.9</v>
      </c>
      <c r="H705" s="3">
        <v>527693</v>
      </c>
      <c r="I705" s="2">
        <v>54198766.600000001</v>
      </c>
      <c r="J705" s="83">
        <v>787240219.91999996</v>
      </c>
    </row>
    <row r="706" spans="1:10" x14ac:dyDescent="0.3">
      <c r="A706" s="66">
        <v>44440</v>
      </c>
      <c r="B706" s="2">
        <v>103.85</v>
      </c>
      <c r="C706" s="5">
        <v>1.05</v>
      </c>
      <c r="D706" s="4">
        <v>1.02140077821011E-2</v>
      </c>
      <c r="E706" s="2">
        <v>103.35</v>
      </c>
      <c r="F706" s="2">
        <v>103.35</v>
      </c>
      <c r="G706" s="2">
        <v>104.8</v>
      </c>
      <c r="H706" s="3">
        <v>254416</v>
      </c>
      <c r="I706" s="2">
        <v>26475762.149999999</v>
      </c>
      <c r="J706" s="83">
        <v>813715982.07000005</v>
      </c>
    </row>
    <row r="707" spans="1:10" x14ac:dyDescent="0.3">
      <c r="A707" s="66">
        <v>44441</v>
      </c>
      <c r="B707" s="2">
        <v>103.8</v>
      </c>
      <c r="C707" s="5">
        <v>-4.9999999999997199E-2</v>
      </c>
      <c r="D707" s="4">
        <v>-4.81463649494436E-4</v>
      </c>
      <c r="E707" s="2">
        <v>104.1</v>
      </c>
      <c r="F707" s="2">
        <v>103.15</v>
      </c>
      <c r="G707" s="2">
        <v>104.6</v>
      </c>
      <c r="H707" s="3">
        <v>170956</v>
      </c>
      <c r="I707" s="2">
        <v>17761636.899999999</v>
      </c>
      <c r="J707" s="83">
        <v>795954345.16999996</v>
      </c>
    </row>
    <row r="708" spans="1:10" x14ac:dyDescent="0.3">
      <c r="A708" s="66">
        <v>44442</v>
      </c>
      <c r="B708" s="2">
        <v>102.55</v>
      </c>
      <c r="C708" s="5">
        <v>-1.25</v>
      </c>
      <c r="D708" s="4">
        <v>-1.2042389210019299E-2</v>
      </c>
      <c r="E708" s="2">
        <v>103.8</v>
      </c>
      <c r="F708" s="2">
        <v>101.5</v>
      </c>
      <c r="G708" s="2">
        <v>104.05</v>
      </c>
      <c r="H708" s="3">
        <v>214818</v>
      </c>
      <c r="I708" s="2">
        <v>22013790.350000001</v>
      </c>
      <c r="J708" s="83">
        <v>773940554.82000005</v>
      </c>
    </row>
    <row r="709" spans="1:10" x14ac:dyDescent="0.3">
      <c r="A709" s="66">
        <v>44445</v>
      </c>
      <c r="B709" s="2">
        <v>103.7</v>
      </c>
      <c r="C709" s="5">
        <v>1.1500000000000099</v>
      </c>
      <c r="D709" s="4">
        <v>1.12140419307655E-2</v>
      </c>
      <c r="E709" s="2">
        <v>103.05</v>
      </c>
      <c r="F709" s="2">
        <v>102.5</v>
      </c>
      <c r="G709" s="2">
        <v>104.35</v>
      </c>
      <c r="H709" s="3">
        <v>178045</v>
      </c>
      <c r="I709" s="2">
        <v>18444621.600000001</v>
      </c>
      <c r="J709" s="83">
        <v>792385176.41999996</v>
      </c>
    </row>
    <row r="710" spans="1:10" x14ac:dyDescent="0.3">
      <c r="A710" s="66">
        <v>44446</v>
      </c>
      <c r="B710" s="2">
        <v>104.45</v>
      </c>
      <c r="C710" s="5">
        <v>0.75</v>
      </c>
      <c r="D710" s="4">
        <v>7.2324011571841904E-3</v>
      </c>
      <c r="E710" s="2">
        <v>103.9</v>
      </c>
      <c r="F710" s="2">
        <v>103.75</v>
      </c>
      <c r="G710" s="2">
        <v>105.55</v>
      </c>
      <c r="H710" s="3">
        <v>313132</v>
      </c>
      <c r="I710" s="2">
        <v>32784039.949999999</v>
      </c>
      <c r="J710" s="83">
        <v>825169216.37</v>
      </c>
    </row>
    <row r="711" spans="1:10" x14ac:dyDescent="0.3">
      <c r="A711" s="66">
        <v>44447</v>
      </c>
      <c r="B711" s="2">
        <v>104.1</v>
      </c>
      <c r="C711" s="5">
        <v>-0.35000000000000903</v>
      </c>
      <c r="D711" s="4">
        <v>-3.3508855911920398E-3</v>
      </c>
      <c r="E711" s="2">
        <v>104</v>
      </c>
      <c r="F711" s="2">
        <v>103.8</v>
      </c>
      <c r="G711" s="2">
        <v>105.7</v>
      </c>
      <c r="H711" s="3">
        <v>308333</v>
      </c>
      <c r="I711" s="2">
        <v>32219001.899999999</v>
      </c>
      <c r="J711" s="83">
        <v>792950214.47000003</v>
      </c>
    </row>
    <row r="712" spans="1:10" x14ac:dyDescent="0.3">
      <c r="A712" s="66">
        <v>44448</v>
      </c>
      <c r="B712" s="2">
        <v>105</v>
      </c>
      <c r="C712" s="5">
        <v>0.90000000000000602</v>
      </c>
      <c r="D712" s="4">
        <v>8.6455331412104292E-3</v>
      </c>
      <c r="E712" s="2">
        <v>103.9</v>
      </c>
      <c r="F712" s="2">
        <v>102.95</v>
      </c>
      <c r="G712" s="2">
        <v>105.5</v>
      </c>
      <c r="H712" s="3">
        <v>263072</v>
      </c>
      <c r="I712" s="2">
        <v>27560588.699999999</v>
      </c>
      <c r="J712" s="83">
        <v>820510803.16999996</v>
      </c>
    </row>
    <row r="713" spans="1:10" x14ac:dyDescent="0.3">
      <c r="A713" s="66">
        <v>44449</v>
      </c>
      <c r="B713" s="2">
        <v>106.45</v>
      </c>
      <c r="C713" s="5">
        <v>1.45</v>
      </c>
      <c r="D713" s="4">
        <v>1.3809523809523799E-2</v>
      </c>
      <c r="E713" s="2">
        <v>105.2</v>
      </c>
      <c r="F713" s="2">
        <v>104.55</v>
      </c>
      <c r="G713" s="2">
        <v>107.8</v>
      </c>
      <c r="H713" s="3">
        <v>404309</v>
      </c>
      <c r="I713" s="2">
        <v>43182412.049999997</v>
      </c>
      <c r="J713" s="83">
        <v>863693215.22000003</v>
      </c>
    </row>
    <row r="714" spans="1:10" x14ac:dyDescent="0.3">
      <c r="A714" s="66">
        <v>44452</v>
      </c>
      <c r="B714" s="2">
        <v>103.5</v>
      </c>
      <c r="C714" s="5">
        <v>-2.95</v>
      </c>
      <c r="D714" s="4">
        <v>-2.7712541099107601E-2</v>
      </c>
      <c r="E714" s="2">
        <v>106.55</v>
      </c>
      <c r="F714" s="2">
        <v>103.15</v>
      </c>
      <c r="G714" s="2">
        <v>107.15</v>
      </c>
      <c r="H714" s="3">
        <v>283216</v>
      </c>
      <c r="I714" s="2">
        <v>29473230.199999999</v>
      </c>
      <c r="J714" s="83">
        <v>834219985.01999998</v>
      </c>
    </row>
    <row r="715" spans="1:10" x14ac:dyDescent="0.3">
      <c r="A715" s="66">
        <v>44453</v>
      </c>
      <c r="B715" s="2">
        <v>103.85</v>
      </c>
      <c r="C715" s="5">
        <v>0.34999999999999398</v>
      </c>
      <c r="D715" s="4">
        <v>3.3816425120772398E-3</v>
      </c>
      <c r="E715" s="2">
        <v>103.2</v>
      </c>
      <c r="F715" s="2">
        <v>102.75</v>
      </c>
      <c r="G715" s="2">
        <v>104.15</v>
      </c>
      <c r="H715" s="3">
        <v>254970</v>
      </c>
      <c r="I715" s="2">
        <v>26434956.449999999</v>
      </c>
      <c r="J715" s="83">
        <v>860654941.47000003</v>
      </c>
    </row>
    <row r="716" spans="1:10" x14ac:dyDescent="0.3">
      <c r="A716" s="66">
        <v>44454</v>
      </c>
      <c r="B716" s="2">
        <v>100</v>
      </c>
      <c r="C716" s="5">
        <v>-3.8499999999999899</v>
      </c>
      <c r="D716" s="4">
        <v>-3.70727010110736E-2</v>
      </c>
      <c r="E716" s="2">
        <v>103.75</v>
      </c>
      <c r="F716" s="2">
        <v>99.3</v>
      </c>
      <c r="G716" s="2">
        <v>103.75</v>
      </c>
      <c r="H716" s="3">
        <v>396938</v>
      </c>
      <c r="I716" s="2">
        <v>39915605.780000001</v>
      </c>
      <c r="J716" s="83">
        <v>820739335.69000006</v>
      </c>
    </row>
    <row r="717" spans="1:10" x14ac:dyDescent="0.3">
      <c r="A717" s="66">
        <v>44455</v>
      </c>
      <c r="B717" s="2">
        <v>101.35</v>
      </c>
      <c r="C717" s="5">
        <v>1.3499999999999901</v>
      </c>
      <c r="D717" s="4">
        <v>1.3499999999999899E-2</v>
      </c>
      <c r="E717" s="2">
        <v>99.88</v>
      </c>
      <c r="F717" s="2">
        <v>99.58</v>
      </c>
      <c r="G717" s="2">
        <v>101.45</v>
      </c>
      <c r="H717" s="3">
        <v>374831</v>
      </c>
      <c r="I717" s="2">
        <v>37881607.82</v>
      </c>
      <c r="J717" s="83">
        <v>858620943.50999999</v>
      </c>
    </row>
    <row r="718" spans="1:10" x14ac:dyDescent="0.3">
      <c r="A718" s="66">
        <v>44456</v>
      </c>
      <c r="B718" s="2">
        <v>100.75</v>
      </c>
      <c r="C718" s="5">
        <v>-0.59999999999999398</v>
      </c>
      <c r="D718" s="4">
        <v>-5.9200789343857403E-3</v>
      </c>
      <c r="E718" s="2">
        <v>102.05</v>
      </c>
      <c r="F718" s="2">
        <v>100.5</v>
      </c>
      <c r="G718" s="2">
        <v>102.75</v>
      </c>
      <c r="H718" s="3">
        <v>1357737</v>
      </c>
      <c r="I718" s="2">
        <v>137119054.19999999</v>
      </c>
      <c r="J718" s="83">
        <v>721501889.30999994</v>
      </c>
    </row>
    <row r="719" spans="1:10" x14ac:dyDescent="0.3">
      <c r="A719" s="66">
        <v>44459</v>
      </c>
      <c r="B719" s="2">
        <v>99.2</v>
      </c>
      <c r="C719" s="5">
        <v>-1.55</v>
      </c>
      <c r="D719" s="4">
        <v>-1.5384615384615399E-2</v>
      </c>
      <c r="E719" s="2">
        <v>99.1</v>
      </c>
      <c r="F719" s="2">
        <v>98.28</v>
      </c>
      <c r="G719" s="2">
        <v>100.3</v>
      </c>
      <c r="H719" s="3">
        <v>296777</v>
      </c>
      <c r="I719" s="2">
        <v>29422647.579999998</v>
      </c>
      <c r="J719" s="83">
        <v>692079241.73000002</v>
      </c>
    </row>
    <row r="720" spans="1:10" x14ac:dyDescent="0.3">
      <c r="A720" s="66">
        <v>44460</v>
      </c>
      <c r="B720" s="2">
        <v>100.05</v>
      </c>
      <c r="C720" s="5">
        <v>0.84999999999999398</v>
      </c>
      <c r="D720" s="4">
        <v>8.5685483870967197E-3</v>
      </c>
      <c r="E720" s="2">
        <v>99.6</v>
      </c>
      <c r="F720" s="2">
        <v>99.06</v>
      </c>
      <c r="G720" s="2">
        <v>100.85</v>
      </c>
      <c r="H720" s="3">
        <v>211420</v>
      </c>
      <c r="I720" s="2">
        <v>21134413.609999999</v>
      </c>
      <c r="J720" s="83">
        <v>713213655.34000003</v>
      </c>
    </row>
    <row r="721" spans="1:10" x14ac:dyDescent="0.3">
      <c r="A721" s="66">
        <v>44461</v>
      </c>
      <c r="B721" s="2">
        <v>100.6</v>
      </c>
      <c r="C721" s="5">
        <v>0.54999999999999705</v>
      </c>
      <c r="D721" s="4">
        <v>5.4972513743128202E-3</v>
      </c>
      <c r="E721" s="2">
        <v>101</v>
      </c>
      <c r="F721" s="2">
        <v>98.52</v>
      </c>
      <c r="G721" s="2">
        <v>101</v>
      </c>
      <c r="H721" s="3">
        <v>266982</v>
      </c>
      <c r="I721" s="2">
        <v>26717389.09</v>
      </c>
      <c r="J721" s="83">
        <v>739931044.42999995</v>
      </c>
    </row>
    <row r="722" spans="1:10" x14ac:dyDescent="0.3">
      <c r="A722" s="66">
        <v>44462</v>
      </c>
      <c r="B722" s="2">
        <v>102.1</v>
      </c>
      <c r="C722" s="5">
        <v>1.5</v>
      </c>
      <c r="D722" s="4">
        <v>1.49105367793241E-2</v>
      </c>
      <c r="E722" s="2">
        <v>101.45</v>
      </c>
      <c r="F722" s="2">
        <v>101.3</v>
      </c>
      <c r="G722" s="2">
        <v>102.85</v>
      </c>
      <c r="H722" s="3">
        <v>276649</v>
      </c>
      <c r="I722" s="2">
        <v>28271835.300000001</v>
      </c>
      <c r="J722" s="83">
        <v>768202879.73000002</v>
      </c>
    </row>
    <row r="723" spans="1:10" x14ac:dyDescent="0.3">
      <c r="A723" s="66">
        <v>44463</v>
      </c>
      <c r="B723" s="2">
        <v>98.98</v>
      </c>
      <c r="C723" s="5">
        <v>-3.1199999999999899</v>
      </c>
      <c r="D723" s="4">
        <v>-3.0558276199803999E-2</v>
      </c>
      <c r="E723" s="2">
        <v>99.66</v>
      </c>
      <c r="F723" s="2">
        <v>98.84</v>
      </c>
      <c r="G723" s="2">
        <v>100.65</v>
      </c>
      <c r="H723" s="3">
        <v>357918</v>
      </c>
      <c r="I723" s="2">
        <v>35580902.770000003</v>
      </c>
      <c r="J723" s="83">
        <v>732621976.96000004</v>
      </c>
    </row>
    <row r="724" spans="1:10" x14ac:dyDescent="0.3">
      <c r="A724" s="66">
        <v>44466</v>
      </c>
      <c r="B724" s="2">
        <v>98.08</v>
      </c>
      <c r="C724" s="5">
        <v>-0.90000000000000602</v>
      </c>
      <c r="D724" s="4">
        <v>-9.0927460092948605E-3</v>
      </c>
      <c r="E724" s="2">
        <v>100.3</v>
      </c>
      <c r="F724" s="2">
        <v>97.66</v>
      </c>
      <c r="G724" s="2">
        <v>100.6</v>
      </c>
      <c r="H724" s="3">
        <v>234723</v>
      </c>
      <c r="I724" s="2">
        <v>23089311.379999999</v>
      </c>
      <c r="J724" s="83">
        <v>709532665.58000004</v>
      </c>
    </row>
    <row r="725" spans="1:10" x14ac:dyDescent="0.3">
      <c r="A725" s="66">
        <v>44467</v>
      </c>
      <c r="B725" s="2">
        <v>95.56</v>
      </c>
      <c r="C725" s="5">
        <v>-2.52</v>
      </c>
      <c r="D725" s="4">
        <v>-2.5693311582381698E-2</v>
      </c>
      <c r="E725" s="2">
        <v>98.04</v>
      </c>
      <c r="F725" s="2">
        <v>95.2</v>
      </c>
      <c r="G725" s="2">
        <v>98.28</v>
      </c>
      <c r="H725" s="3">
        <v>291511</v>
      </c>
      <c r="I725" s="2">
        <v>27982879.800000001</v>
      </c>
      <c r="J725" s="83">
        <v>681549785.77999997</v>
      </c>
    </row>
    <row r="726" spans="1:10" x14ac:dyDescent="0.3">
      <c r="A726" s="66">
        <v>44468</v>
      </c>
      <c r="B726" s="2">
        <v>95.74</v>
      </c>
      <c r="C726" s="5">
        <v>0.179999999999993</v>
      </c>
      <c r="D726" s="4">
        <v>1.8836333193804199E-3</v>
      </c>
      <c r="E726" s="2">
        <v>96.1</v>
      </c>
      <c r="F726" s="2">
        <v>95.68</v>
      </c>
      <c r="G726" s="2">
        <v>97.52</v>
      </c>
      <c r="H726" s="3">
        <v>212807</v>
      </c>
      <c r="I726" s="2">
        <v>20468959.699999999</v>
      </c>
      <c r="J726" s="83">
        <v>702018745.48000002</v>
      </c>
    </row>
    <row r="727" spans="1:10" x14ac:dyDescent="0.3">
      <c r="A727" s="66">
        <v>44469</v>
      </c>
      <c r="B727" s="2">
        <v>96.42</v>
      </c>
      <c r="C727" s="5">
        <v>0.68000000000000704</v>
      </c>
      <c r="D727" s="4">
        <v>7.1025694589513999E-3</v>
      </c>
      <c r="E727" s="2">
        <v>96.1</v>
      </c>
      <c r="F727" s="2">
        <v>95.94</v>
      </c>
      <c r="G727" s="2">
        <v>97.52</v>
      </c>
      <c r="H727" s="3">
        <v>372470</v>
      </c>
      <c r="I727" s="2">
        <v>36049500.399999999</v>
      </c>
      <c r="J727" s="83">
        <v>738068245.88</v>
      </c>
    </row>
    <row r="728" spans="1:10" x14ac:dyDescent="0.3">
      <c r="A728" s="66">
        <v>44470</v>
      </c>
      <c r="B728" s="2">
        <v>97.36</v>
      </c>
      <c r="C728" s="5">
        <v>0.93999999999999795</v>
      </c>
      <c r="D728" s="4">
        <v>9.7490147272349895E-3</v>
      </c>
      <c r="E728" s="2">
        <v>95.12</v>
      </c>
      <c r="F728" s="2">
        <v>94.7</v>
      </c>
      <c r="G728" s="2">
        <v>98.26</v>
      </c>
      <c r="H728" s="3">
        <v>345855</v>
      </c>
      <c r="I728" s="2">
        <v>33636160.079999998</v>
      </c>
      <c r="J728" s="83">
        <v>771704405.96000004</v>
      </c>
    </row>
    <row r="729" spans="1:10" x14ac:dyDescent="0.3">
      <c r="A729" s="66">
        <v>44473</v>
      </c>
      <c r="B729" s="2">
        <v>97.46</v>
      </c>
      <c r="C729" s="5">
        <v>9.9999999999994302E-2</v>
      </c>
      <c r="D729" s="4">
        <v>1.0271158586688E-3</v>
      </c>
      <c r="E729" s="2">
        <v>97.22</v>
      </c>
      <c r="F729" s="2">
        <v>96.4</v>
      </c>
      <c r="G729" s="2">
        <v>97.74</v>
      </c>
      <c r="H729" s="3">
        <v>325254</v>
      </c>
      <c r="I729" s="2">
        <v>31647636.68</v>
      </c>
      <c r="J729" s="83">
        <v>803352042.63999999</v>
      </c>
    </row>
    <row r="730" spans="1:10" x14ac:dyDescent="0.3">
      <c r="A730" s="66">
        <v>44474</v>
      </c>
      <c r="B730" s="2">
        <v>98.94</v>
      </c>
      <c r="C730" s="5">
        <v>1.48</v>
      </c>
      <c r="D730" s="4">
        <v>1.518571721732E-2</v>
      </c>
      <c r="E730" s="2">
        <v>97.88</v>
      </c>
      <c r="F730" s="2">
        <v>97.5</v>
      </c>
      <c r="G730" s="2">
        <v>99.46</v>
      </c>
      <c r="H730" s="3">
        <v>321156</v>
      </c>
      <c r="I730" s="2">
        <v>31726007.379999999</v>
      </c>
      <c r="J730" s="83">
        <v>835078050.01999998</v>
      </c>
    </row>
    <row r="731" spans="1:10" x14ac:dyDescent="0.3">
      <c r="A731" s="66">
        <v>44475</v>
      </c>
      <c r="B731" s="2">
        <v>97.3</v>
      </c>
      <c r="C731" s="5">
        <v>-1.64</v>
      </c>
      <c r="D731" s="4">
        <v>-1.65757024459268E-2</v>
      </c>
      <c r="E731" s="2">
        <v>98</v>
      </c>
      <c r="F731" s="2">
        <v>96.2</v>
      </c>
      <c r="G731" s="2">
        <v>98.02</v>
      </c>
      <c r="H731" s="3">
        <v>271903</v>
      </c>
      <c r="I731" s="2">
        <v>26389762.420000002</v>
      </c>
      <c r="J731" s="83">
        <v>808688287.60000002</v>
      </c>
    </row>
    <row r="732" spans="1:10" x14ac:dyDescent="0.3">
      <c r="A732" s="66">
        <v>44476</v>
      </c>
      <c r="B732" s="2">
        <v>100.35</v>
      </c>
      <c r="C732" s="5">
        <v>3.05</v>
      </c>
      <c r="D732" s="4">
        <v>3.1346351490236402E-2</v>
      </c>
      <c r="E732" s="2">
        <v>98.56</v>
      </c>
      <c r="F732" s="2">
        <v>97.76</v>
      </c>
      <c r="G732" s="2">
        <v>100.4</v>
      </c>
      <c r="H732" s="3">
        <v>427818</v>
      </c>
      <c r="I732" s="2">
        <v>42658061.719999999</v>
      </c>
      <c r="J732" s="83">
        <v>851346349.32000005</v>
      </c>
    </row>
    <row r="733" spans="1:10" x14ac:dyDescent="0.3">
      <c r="A733" s="66">
        <v>44477</v>
      </c>
      <c r="B733" s="2">
        <v>98.5</v>
      </c>
      <c r="C733" s="5">
        <v>-1.8499999999999901</v>
      </c>
      <c r="D733" s="4">
        <v>-1.8435475834578899E-2</v>
      </c>
      <c r="E733" s="2">
        <v>99.96</v>
      </c>
      <c r="F733" s="2">
        <v>98.26</v>
      </c>
      <c r="G733" s="2">
        <v>100.2</v>
      </c>
      <c r="H733" s="3">
        <v>380056</v>
      </c>
      <c r="I733" s="2">
        <v>37577965.869999997</v>
      </c>
      <c r="J733" s="83">
        <v>813768383.45000005</v>
      </c>
    </row>
    <row r="734" spans="1:10" x14ac:dyDescent="0.3">
      <c r="A734" s="66">
        <v>44480</v>
      </c>
      <c r="B734" s="2">
        <v>96.96</v>
      </c>
      <c r="C734" s="5">
        <v>-1.54000000000001</v>
      </c>
      <c r="D734" s="4">
        <v>-1.5634517766497501E-2</v>
      </c>
      <c r="E734" s="2">
        <v>98.68</v>
      </c>
      <c r="F734" s="2">
        <v>96.86</v>
      </c>
      <c r="G734" s="2">
        <v>99.18</v>
      </c>
      <c r="H734" s="3">
        <v>376930</v>
      </c>
      <c r="I734" s="2">
        <v>36712758.359999999</v>
      </c>
      <c r="J734" s="83">
        <v>777055625.09000003</v>
      </c>
    </row>
    <row r="735" spans="1:10" x14ac:dyDescent="0.3">
      <c r="A735" s="66">
        <v>44481</v>
      </c>
      <c r="B735" s="2">
        <v>97.4</v>
      </c>
      <c r="C735" s="5">
        <v>0.44000000000001199</v>
      </c>
      <c r="D735" s="4">
        <v>4.5379537953796597E-3</v>
      </c>
      <c r="E735" s="2">
        <v>95.96</v>
      </c>
      <c r="F735" s="2">
        <v>95.8</v>
      </c>
      <c r="G735" s="2">
        <v>97.56</v>
      </c>
      <c r="H735" s="3">
        <v>253730</v>
      </c>
      <c r="I735" s="2">
        <v>24655794.34</v>
      </c>
      <c r="J735" s="83">
        <v>801711419.42999995</v>
      </c>
    </row>
    <row r="736" spans="1:10" x14ac:dyDescent="0.3">
      <c r="A736" s="66">
        <v>44482</v>
      </c>
      <c r="B736" s="2">
        <v>99.46</v>
      </c>
      <c r="C736" s="5">
        <v>2.0599999999999898</v>
      </c>
      <c r="D736" s="4">
        <v>2.1149897330595399E-2</v>
      </c>
      <c r="E736" s="2">
        <v>97.34</v>
      </c>
      <c r="F736" s="2">
        <v>96.84</v>
      </c>
      <c r="G736" s="2">
        <v>99.74</v>
      </c>
      <c r="H736" s="3">
        <v>238499</v>
      </c>
      <c r="I736" s="2">
        <v>23671749.84</v>
      </c>
      <c r="J736" s="83">
        <v>825383169.26999998</v>
      </c>
    </row>
    <row r="737" spans="1:10" x14ac:dyDescent="0.3">
      <c r="A737" s="66">
        <v>44483</v>
      </c>
      <c r="B737" s="2">
        <v>100.85</v>
      </c>
      <c r="C737" s="5">
        <v>1.39</v>
      </c>
      <c r="D737" s="4">
        <v>1.3975467524633E-2</v>
      </c>
      <c r="E737" s="2">
        <v>99.92</v>
      </c>
      <c r="F737" s="2">
        <v>98.72</v>
      </c>
      <c r="G737" s="2">
        <v>101.15</v>
      </c>
      <c r="H737" s="3">
        <v>262145</v>
      </c>
      <c r="I737" s="2">
        <v>26331079.289999999</v>
      </c>
      <c r="J737" s="83">
        <v>851714248.55999994</v>
      </c>
    </row>
    <row r="738" spans="1:10" x14ac:dyDescent="0.3">
      <c r="A738" s="66">
        <v>44484</v>
      </c>
      <c r="B738" s="2">
        <v>101.55</v>
      </c>
      <c r="C738" s="5">
        <v>0.70000000000000295</v>
      </c>
      <c r="D738" s="4">
        <v>6.9410014873574899E-3</v>
      </c>
      <c r="E738" s="2">
        <v>101</v>
      </c>
      <c r="F738" s="2">
        <v>100.3</v>
      </c>
      <c r="G738" s="2">
        <v>101.55</v>
      </c>
      <c r="H738" s="3">
        <v>258924</v>
      </c>
      <c r="I738" s="2">
        <v>26217432.899999999</v>
      </c>
      <c r="J738" s="83">
        <v>877931681.46000004</v>
      </c>
    </row>
    <row r="739" spans="1:10" x14ac:dyDescent="0.3">
      <c r="A739" s="66">
        <v>44487</v>
      </c>
      <c r="B739" s="2">
        <v>100.2</v>
      </c>
      <c r="C739" s="5">
        <v>-1.3499999999999901</v>
      </c>
      <c r="D739" s="4">
        <v>-1.32939438700147E-2</v>
      </c>
      <c r="E739" s="2">
        <v>101.2</v>
      </c>
      <c r="F739" s="2">
        <v>99.72</v>
      </c>
      <c r="G739" s="2">
        <v>101.25</v>
      </c>
      <c r="H739" s="3">
        <v>206956</v>
      </c>
      <c r="I739" s="2">
        <v>20732628.75</v>
      </c>
      <c r="J739" s="83">
        <v>857199052.71000004</v>
      </c>
    </row>
    <row r="740" spans="1:10" x14ac:dyDescent="0.3">
      <c r="A740" s="66">
        <v>44488</v>
      </c>
      <c r="B740" s="2">
        <v>100.7</v>
      </c>
      <c r="C740" s="5">
        <v>0.5</v>
      </c>
      <c r="D740" s="4">
        <v>4.9900199600798403E-3</v>
      </c>
      <c r="E740" s="2">
        <v>100.7</v>
      </c>
      <c r="F740" s="2">
        <v>100.6</v>
      </c>
      <c r="G740" s="2">
        <v>101.95</v>
      </c>
      <c r="H740" s="3">
        <v>327724</v>
      </c>
      <c r="I740" s="2">
        <v>33158796.649999999</v>
      </c>
      <c r="J740" s="83">
        <v>890357849.36000001</v>
      </c>
    </row>
    <row r="741" spans="1:10" x14ac:dyDescent="0.3">
      <c r="A741" s="66">
        <v>44489</v>
      </c>
      <c r="B741" s="2">
        <v>99.98</v>
      </c>
      <c r="C741" s="5">
        <v>-0.71999999999999897</v>
      </c>
      <c r="D741" s="4">
        <v>-7.1499503475670198E-3</v>
      </c>
      <c r="E741" s="2">
        <v>100.7</v>
      </c>
      <c r="F741" s="2">
        <v>99.44</v>
      </c>
      <c r="G741" s="2">
        <v>101.2</v>
      </c>
      <c r="H741" s="3">
        <v>271076</v>
      </c>
      <c r="I741" s="2">
        <v>27114527.859999999</v>
      </c>
      <c r="J741" s="83">
        <v>863243321.5</v>
      </c>
    </row>
    <row r="742" spans="1:10" x14ac:dyDescent="0.3">
      <c r="A742" s="66">
        <v>44490</v>
      </c>
      <c r="B742" s="2">
        <v>102</v>
      </c>
      <c r="C742" s="5">
        <v>2.02</v>
      </c>
      <c r="D742" s="4">
        <v>2.02040408081616E-2</v>
      </c>
      <c r="E742" s="2">
        <v>99.6</v>
      </c>
      <c r="F742" s="2">
        <v>99.16</v>
      </c>
      <c r="G742" s="2">
        <v>102.4</v>
      </c>
      <c r="H742" s="3">
        <v>355069</v>
      </c>
      <c r="I742" s="2">
        <v>36103789.520000003</v>
      </c>
      <c r="J742" s="83">
        <v>899347111.01999998</v>
      </c>
    </row>
    <row r="743" spans="1:10" x14ac:dyDescent="0.3">
      <c r="A743" s="66">
        <v>44491</v>
      </c>
      <c r="B743" s="2">
        <v>103</v>
      </c>
      <c r="C743" s="5">
        <v>1</v>
      </c>
      <c r="D743" s="4">
        <v>9.8039215686274508E-3</v>
      </c>
      <c r="E743" s="2">
        <v>102.55</v>
      </c>
      <c r="F743" s="2">
        <v>101.95</v>
      </c>
      <c r="G743" s="2">
        <v>103.8</v>
      </c>
      <c r="H743" s="3">
        <v>233735</v>
      </c>
      <c r="I743" s="2">
        <v>24103653.199999999</v>
      </c>
      <c r="J743" s="83">
        <v>923450764.22000003</v>
      </c>
    </row>
    <row r="744" spans="1:10" x14ac:dyDescent="0.3">
      <c r="A744" s="66">
        <v>44494</v>
      </c>
      <c r="B744" s="2">
        <v>102.05</v>
      </c>
      <c r="C744" s="5">
        <v>-0.95000000000000295</v>
      </c>
      <c r="D744" s="4">
        <v>-9.2233009708738104E-3</v>
      </c>
      <c r="E744" s="2">
        <v>103.2</v>
      </c>
      <c r="F744" s="2">
        <v>101.85</v>
      </c>
      <c r="G744" s="2">
        <v>103.2</v>
      </c>
      <c r="H744" s="3">
        <v>252861</v>
      </c>
      <c r="I744" s="2">
        <v>25826959.449999999</v>
      </c>
      <c r="J744" s="83">
        <v>897623804.76999998</v>
      </c>
    </row>
    <row r="745" spans="1:10" x14ac:dyDescent="0.3">
      <c r="A745" s="66">
        <v>44495</v>
      </c>
      <c r="B745" s="2">
        <v>102.5</v>
      </c>
      <c r="C745" s="5">
        <v>0.45000000000000301</v>
      </c>
      <c r="D745" s="4">
        <v>4.40960313571781E-3</v>
      </c>
      <c r="E745" s="2">
        <v>102.25</v>
      </c>
      <c r="F745" s="2">
        <v>102</v>
      </c>
      <c r="G745" s="2">
        <v>103.6</v>
      </c>
      <c r="H745" s="3">
        <v>253265</v>
      </c>
      <c r="I745" s="2">
        <v>26026369.850000001</v>
      </c>
      <c r="J745" s="83">
        <v>923650174.62</v>
      </c>
    </row>
    <row r="746" spans="1:10" x14ac:dyDescent="0.3">
      <c r="A746" s="66">
        <v>44496</v>
      </c>
      <c r="B746" s="2">
        <v>106.15</v>
      </c>
      <c r="C746" s="5">
        <v>3.6500000000000101</v>
      </c>
      <c r="D746" s="4">
        <v>3.5609756097561E-2</v>
      </c>
      <c r="E746" s="2">
        <v>106</v>
      </c>
      <c r="F746" s="2">
        <v>103.7</v>
      </c>
      <c r="G746" s="2">
        <v>106.65</v>
      </c>
      <c r="H746" s="3">
        <v>604877</v>
      </c>
      <c r="I746" s="2">
        <v>63903741.100000001</v>
      </c>
      <c r="J746" s="83">
        <v>987553915.72000003</v>
      </c>
    </row>
    <row r="747" spans="1:10" x14ac:dyDescent="0.3">
      <c r="A747" s="66">
        <v>44497</v>
      </c>
      <c r="B747" s="2">
        <v>106.95</v>
      </c>
      <c r="C747" s="5">
        <v>0.79999999999999705</v>
      </c>
      <c r="D747" s="4">
        <v>7.5365049458313398E-3</v>
      </c>
      <c r="E747" s="2">
        <v>107.3</v>
      </c>
      <c r="F747" s="2">
        <v>106.2</v>
      </c>
      <c r="G747" s="2">
        <v>108.8</v>
      </c>
      <c r="H747" s="3">
        <v>420410</v>
      </c>
      <c r="I747" s="2">
        <v>45128837.149999999</v>
      </c>
      <c r="J747" s="83">
        <v>1032682752.87</v>
      </c>
    </row>
    <row r="748" spans="1:10" x14ac:dyDescent="0.3">
      <c r="A748" s="66">
        <v>44498</v>
      </c>
      <c r="B748" s="2">
        <v>107.3</v>
      </c>
      <c r="C748" s="5">
        <v>0.34999999999999398</v>
      </c>
      <c r="D748" s="4">
        <v>3.27255726975217E-3</v>
      </c>
      <c r="E748" s="2">
        <v>106.35</v>
      </c>
      <c r="F748" s="2">
        <v>105.7</v>
      </c>
      <c r="G748" s="2">
        <v>107.3</v>
      </c>
      <c r="H748" s="3">
        <v>343217</v>
      </c>
      <c r="I748" s="2">
        <v>36706430.100000001</v>
      </c>
      <c r="J748" s="83">
        <v>1069389182.97</v>
      </c>
    </row>
    <row r="749" spans="1:10" x14ac:dyDescent="0.3">
      <c r="A749" s="66">
        <v>44501</v>
      </c>
      <c r="B749" s="2">
        <v>106.7</v>
      </c>
      <c r="C749" s="5">
        <v>-0.59999999999999398</v>
      </c>
      <c r="D749" s="4">
        <v>-5.5917986952469202E-3</v>
      </c>
      <c r="E749" s="2">
        <v>107.75</v>
      </c>
      <c r="F749" s="2">
        <v>106.5</v>
      </c>
      <c r="G749" s="2">
        <v>108.3</v>
      </c>
      <c r="H749" s="3">
        <v>231010</v>
      </c>
      <c r="I749" s="2">
        <v>24735880.399999999</v>
      </c>
      <c r="J749" s="83">
        <v>1044653302.5700001</v>
      </c>
    </row>
    <row r="750" spans="1:10" x14ac:dyDescent="0.3">
      <c r="A750" s="66">
        <v>44502</v>
      </c>
      <c r="B750" s="2">
        <v>107.45</v>
      </c>
      <c r="C750" s="5">
        <v>0.75</v>
      </c>
      <c r="D750" s="4">
        <v>7.0290534208059998E-3</v>
      </c>
      <c r="E750" s="2">
        <v>106.55</v>
      </c>
      <c r="F750" s="2">
        <v>105.9</v>
      </c>
      <c r="G750" s="2">
        <v>107.75</v>
      </c>
      <c r="H750" s="3">
        <v>234846</v>
      </c>
      <c r="I750" s="2">
        <v>25185615.699999999</v>
      </c>
      <c r="J750" s="83">
        <v>1069838918.27</v>
      </c>
    </row>
    <row r="751" spans="1:10" x14ac:dyDescent="0.3">
      <c r="A751" s="66">
        <v>44503</v>
      </c>
      <c r="B751" s="2">
        <v>109.2</v>
      </c>
      <c r="C751" s="5">
        <v>1.75</v>
      </c>
      <c r="D751" s="4">
        <v>1.62866449511401E-2</v>
      </c>
      <c r="E751" s="2">
        <v>107.45</v>
      </c>
      <c r="F751" s="2">
        <v>107.35</v>
      </c>
      <c r="G751" s="2">
        <v>109.6</v>
      </c>
      <c r="H751" s="3">
        <v>315277</v>
      </c>
      <c r="I751" s="2">
        <v>34325135.450000003</v>
      </c>
      <c r="J751" s="83">
        <v>1104164053.72</v>
      </c>
    </row>
    <row r="752" spans="1:10" x14ac:dyDescent="0.3">
      <c r="A752" s="66">
        <v>44504</v>
      </c>
      <c r="B752" s="2">
        <v>111.05</v>
      </c>
      <c r="C752" s="5">
        <v>1.8499999999999901</v>
      </c>
      <c r="D752" s="4">
        <v>1.6941391941391899E-2</v>
      </c>
      <c r="E752" s="2">
        <v>110.3</v>
      </c>
      <c r="F752" s="2">
        <v>109.9</v>
      </c>
      <c r="G752" s="2">
        <v>111.4</v>
      </c>
      <c r="H752" s="3">
        <v>345453</v>
      </c>
      <c r="I752" s="2">
        <v>38294224.200000003</v>
      </c>
      <c r="J752" s="83">
        <v>1142458277.9200001</v>
      </c>
    </row>
    <row r="753" spans="1:10" x14ac:dyDescent="0.3">
      <c r="A753" s="66">
        <v>44505</v>
      </c>
      <c r="B753" s="2">
        <v>112.3</v>
      </c>
      <c r="C753" s="5">
        <v>1.25</v>
      </c>
      <c r="D753" s="4">
        <v>1.1256190904997699E-2</v>
      </c>
      <c r="E753" s="2">
        <v>111.05</v>
      </c>
      <c r="F753" s="2">
        <v>110.95</v>
      </c>
      <c r="G753" s="2">
        <v>113.35</v>
      </c>
      <c r="H753" s="3">
        <v>298267</v>
      </c>
      <c r="I753" s="2">
        <v>33524017.800000001</v>
      </c>
      <c r="J753" s="83">
        <v>1175982295.72</v>
      </c>
    </row>
    <row r="754" spans="1:10" x14ac:dyDescent="0.3">
      <c r="A754" s="66">
        <v>44508</v>
      </c>
      <c r="B754" s="2">
        <v>110.9</v>
      </c>
      <c r="C754" s="5">
        <v>-1.3999999999999899</v>
      </c>
      <c r="D754" s="4">
        <v>-1.24666073018699E-2</v>
      </c>
      <c r="E754" s="2">
        <v>112.05</v>
      </c>
      <c r="F754" s="2">
        <v>110.9</v>
      </c>
      <c r="G754" s="2">
        <v>112.75</v>
      </c>
      <c r="H754" s="3">
        <v>172466</v>
      </c>
      <c r="I754" s="2">
        <v>19182731.25</v>
      </c>
      <c r="J754" s="83">
        <v>1156799564.47</v>
      </c>
    </row>
    <row r="755" spans="1:10" x14ac:dyDescent="0.3">
      <c r="A755" s="66">
        <v>44509</v>
      </c>
      <c r="B755" s="2">
        <v>111.5</v>
      </c>
      <c r="C755" s="5">
        <v>0.59999999999999398</v>
      </c>
      <c r="D755" s="4">
        <v>5.41027953110906E-3</v>
      </c>
      <c r="E755" s="2">
        <v>110.55</v>
      </c>
      <c r="F755" s="2">
        <v>109.95</v>
      </c>
      <c r="G755" s="2">
        <v>111.95</v>
      </c>
      <c r="H755" s="3">
        <v>183316</v>
      </c>
      <c r="I755" s="2">
        <v>20413737.949999999</v>
      </c>
      <c r="J755" s="83">
        <v>1177213302.4200001</v>
      </c>
    </row>
    <row r="756" spans="1:10" x14ac:dyDescent="0.3">
      <c r="A756" s="66">
        <v>44510</v>
      </c>
      <c r="B756" s="2">
        <v>110.5</v>
      </c>
      <c r="C756" s="5">
        <v>-1</v>
      </c>
      <c r="D756" s="4">
        <v>-8.9686098654708502E-3</v>
      </c>
      <c r="E756" s="2">
        <v>111.25</v>
      </c>
      <c r="F756" s="2">
        <v>107.95</v>
      </c>
      <c r="G756" s="2">
        <v>111.25</v>
      </c>
      <c r="H756" s="3">
        <v>320761</v>
      </c>
      <c r="I756" s="2">
        <v>35234656.049999997</v>
      </c>
      <c r="J756" s="83">
        <v>1141978646.3699999</v>
      </c>
    </row>
    <row r="757" spans="1:10" x14ac:dyDescent="0.3">
      <c r="A757" s="66">
        <v>44511</v>
      </c>
      <c r="B757" s="2">
        <v>109.75</v>
      </c>
      <c r="C757" s="5">
        <v>-0.75</v>
      </c>
      <c r="D757" s="4">
        <v>-6.7873303167420799E-3</v>
      </c>
      <c r="E757" s="2">
        <v>110.3</v>
      </c>
      <c r="F757" s="2">
        <v>108.55</v>
      </c>
      <c r="G757" s="2">
        <v>110.55</v>
      </c>
      <c r="H757" s="3">
        <v>273788</v>
      </c>
      <c r="I757" s="2">
        <v>29994698.399999999</v>
      </c>
      <c r="J757" s="83">
        <v>1111983947.97</v>
      </c>
    </row>
    <row r="758" spans="1:10" x14ac:dyDescent="0.3">
      <c r="A758" s="66">
        <v>44512</v>
      </c>
      <c r="B758" s="2">
        <v>111.3</v>
      </c>
      <c r="C758" s="5">
        <v>1.55</v>
      </c>
      <c r="D758" s="4">
        <v>1.4123006833713E-2</v>
      </c>
      <c r="E758" s="2">
        <v>109.65</v>
      </c>
      <c r="F758" s="2">
        <v>109.5</v>
      </c>
      <c r="G758" s="2">
        <v>111.45</v>
      </c>
      <c r="H758" s="3">
        <v>175787</v>
      </c>
      <c r="I758" s="2">
        <v>19499698.699999999</v>
      </c>
      <c r="J758" s="83">
        <v>1131483646.6700001</v>
      </c>
    </row>
    <row r="759" spans="1:10" x14ac:dyDescent="0.3">
      <c r="A759" s="66">
        <v>44515</v>
      </c>
      <c r="B759" s="2">
        <v>111.5</v>
      </c>
      <c r="C759" s="5">
        <v>0.20000000000000301</v>
      </c>
      <c r="D759" s="4">
        <v>1.79694519317163E-3</v>
      </c>
      <c r="E759" s="2">
        <v>111.35</v>
      </c>
      <c r="F759" s="2">
        <v>110.85</v>
      </c>
      <c r="G759" s="2">
        <v>112.45</v>
      </c>
      <c r="H759" s="3">
        <v>145372</v>
      </c>
      <c r="I759" s="2">
        <v>16231855.9</v>
      </c>
      <c r="J759" s="83">
        <v>1147715502.5699999</v>
      </c>
    </row>
    <row r="760" spans="1:10" x14ac:dyDescent="0.3">
      <c r="A760" s="66">
        <v>44516</v>
      </c>
      <c r="B760" s="2">
        <v>113.4</v>
      </c>
      <c r="C760" s="5">
        <v>1.9000000000000099</v>
      </c>
      <c r="D760" s="4">
        <v>1.7040358744394701E-2</v>
      </c>
      <c r="E760" s="2">
        <v>111.6</v>
      </c>
      <c r="F760" s="2">
        <v>111.5</v>
      </c>
      <c r="G760" s="2">
        <v>113.7</v>
      </c>
      <c r="H760" s="3">
        <v>247798</v>
      </c>
      <c r="I760" s="2">
        <v>28024979.850000001</v>
      </c>
      <c r="J760" s="83">
        <v>1175740482.4200001</v>
      </c>
    </row>
    <row r="761" spans="1:10" x14ac:dyDescent="0.3">
      <c r="A761" s="66">
        <v>44517</v>
      </c>
      <c r="B761" s="2">
        <v>113.5</v>
      </c>
      <c r="C761" s="5">
        <v>9.9999999999994302E-2</v>
      </c>
      <c r="D761" s="4">
        <v>8.8183421516749804E-4</v>
      </c>
      <c r="E761" s="2">
        <v>113.35</v>
      </c>
      <c r="F761" s="2">
        <v>112.9</v>
      </c>
      <c r="G761" s="2">
        <v>114.1</v>
      </c>
      <c r="H761" s="3">
        <v>270599</v>
      </c>
      <c r="I761" s="2">
        <v>30707467.5</v>
      </c>
      <c r="J761" s="83">
        <v>1206447949.9200001</v>
      </c>
    </row>
    <row r="762" spans="1:10" x14ac:dyDescent="0.3">
      <c r="A762" s="66">
        <v>44518</v>
      </c>
      <c r="B762" s="2">
        <v>114.6</v>
      </c>
      <c r="C762" s="5">
        <v>1.0999999999999901</v>
      </c>
      <c r="D762" s="4">
        <v>9.6916299559470908E-3</v>
      </c>
      <c r="E762" s="2">
        <v>113.4</v>
      </c>
      <c r="F762" s="2">
        <v>113.35</v>
      </c>
      <c r="G762" s="2">
        <v>114.6</v>
      </c>
      <c r="H762" s="3">
        <v>237681</v>
      </c>
      <c r="I762" s="2">
        <v>27142583.149999999</v>
      </c>
      <c r="J762" s="83">
        <v>1233590533.0699999</v>
      </c>
    </row>
    <row r="763" spans="1:10" x14ac:dyDescent="0.3">
      <c r="A763" s="66">
        <v>44519</v>
      </c>
      <c r="B763" s="2">
        <v>114.7</v>
      </c>
      <c r="C763" s="5">
        <v>0.100000000000009</v>
      </c>
      <c r="D763" s="4">
        <v>8.7260034904021401E-4</v>
      </c>
      <c r="E763" s="2">
        <v>114.85</v>
      </c>
      <c r="F763" s="2">
        <v>114.1</v>
      </c>
      <c r="G763" s="2">
        <v>115.4</v>
      </c>
      <c r="H763" s="3">
        <v>343101</v>
      </c>
      <c r="I763" s="2">
        <v>39367608</v>
      </c>
      <c r="J763" s="83">
        <v>1272958141.0699999</v>
      </c>
    </row>
    <row r="764" spans="1:10" x14ac:dyDescent="0.3">
      <c r="A764" s="66">
        <v>44522</v>
      </c>
      <c r="B764" s="2">
        <v>113.8</v>
      </c>
      <c r="C764" s="5">
        <v>-0.90000000000000602</v>
      </c>
      <c r="D764" s="4">
        <v>-7.8465562336530598E-3</v>
      </c>
      <c r="E764" s="2">
        <v>115.05</v>
      </c>
      <c r="F764" s="2">
        <v>113.8</v>
      </c>
      <c r="G764" s="2">
        <v>115.25</v>
      </c>
      <c r="H764" s="3">
        <v>193029</v>
      </c>
      <c r="I764" s="2">
        <v>22055925.149999999</v>
      </c>
      <c r="J764" s="83">
        <v>1250902215.9200001</v>
      </c>
    </row>
    <row r="765" spans="1:10" x14ac:dyDescent="0.3">
      <c r="A765" s="66">
        <v>44523</v>
      </c>
      <c r="B765" s="2">
        <v>110.45</v>
      </c>
      <c r="C765" s="5">
        <v>-3.3499999999999899</v>
      </c>
      <c r="D765" s="4">
        <v>-2.9437609841827701E-2</v>
      </c>
      <c r="E765" s="2">
        <v>113</v>
      </c>
      <c r="F765" s="2">
        <v>110.35</v>
      </c>
      <c r="G765" s="2">
        <v>113</v>
      </c>
      <c r="H765" s="3">
        <v>350261</v>
      </c>
      <c r="I765" s="2">
        <v>38937205</v>
      </c>
      <c r="J765" s="83">
        <v>1211965010.9200001</v>
      </c>
    </row>
    <row r="766" spans="1:10" x14ac:dyDescent="0.3">
      <c r="A766" s="66">
        <v>44524</v>
      </c>
      <c r="B766" s="2">
        <v>108.6</v>
      </c>
      <c r="C766" s="5">
        <v>-1.8500000000000101</v>
      </c>
      <c r="D766" s="4">
        <v>-1.67496604798552E-2</v>
      </c>
      <c r="E766" s="2">
        <v>110.55</v>
      </c>
      <c r="F766" s="2">
        <v>106.75</v>
      </c>
      <c r="G766" s="2">
        <v>111.1</v>
      </c>
      <c r="H766" s="3">
        <v>373571</v>
      </c>
      <c r="I766" s="2">
        <v>40491273.5</v>
      </c>
      <c r="J766" s="83">
        <v>1171473737.4200001</v>
      </c>
    </row>
    <row r="767" spans="1:10" x14ac:dyDescent="0.3">
      <c r="A767" s="66">
        <v>44525</v>
      </c>
      <c r="B767" s="2">
        <v>108.7</v>
      </c>
      <c r="C767" s="5">
        <v>0.100000000000009</v>
      </c>
      <c r="D767" s="4">
        <v>9.2081031307558498E-4</v>
      </c>
      <c r="E767" s="2">
        <v>109.1</v>
      </c>
      <c r="F767" s="2">
        <v>107.7</v>
      </c>
      <c r="G767" s="2">
        <v>109.6</v>
      </c>
      <c r="H767" s="3">
        <v>158591</v>
      </c>
      <c r="I767" s="2">
        <v>17215412.25</v>
      </c>
      <c r="J767" s="83">
        <v>1188689149.6700001</v>
      </c>
    </row>
    <row r="768" spans="1:10" x14ac:dyDescent="0.3">
      <c r="A768" s="66">
        <v>44526</v>
      </c>
      <c r="B768" s="2">
        <v>103.95</v>
      </c>
      <c r="C768" s="5">
        <v>-4.75</v>
      </c>
      <c r="D768" s="4">
        <v>-4.3698252069917197E-2</v>
      </c>
      <c r="E768" s="2">
        <v>105</v>
      </c>
      <c r="F768" s="2">
        <v>103.8</v>
      </c>
      <c r="G768" s="2">
        <v>106.6</v>
      </c>
      <c r="H768" s="3">
        <v>425719</v>
      </c>
      <c r="I768" s="2">
        <v>44701254.149999999</v>
      </c>
      <c r="J768" s="83">
        <v>1143987895.52</v>
      </c>
    </row>
    <row r="769" spans="1:10" x14ac:dyDescent="0.3">
      <c r="A769" s="66">
        <v>44529</v>
      </c>
      <c r="B769" s="2">
        <v>106.35</v>
      </c>
      <c r="C769" s="5">
        <v>2.3999999999999901</v>
      </c>
      <c r="D769" s="4">
        <v>2.3088023088023001E-2</v>
      </c>
      <c r="E769" s="2">
        <v>105.2</v>
      </c>
      <c r="F769" s="2">
        <v>105.15</v>
      </c>
      <c r="G769" s="2">
        <v>106.9</v>
      </c>
      <c r="H769" s="3">
        <v>370674</v>
      </c>
      <c r="I769" s="2">
        <v>39394841.75</v>
      </c>
      <c r="J769" s="83">
        <v>1183382737.27</v>
      </c>
    </row>
    <row r="770" spans="1:10" x14ac:dyDescent="0.3">
      <c r="A770" s="66">
        <v>44530</v>
      </c>
      <c r="B770" s="2">
        <v>106.75</v>
      </c>
      <c r="C770" s="5">
        <v>0.40000000000000602</v>
      </c>
      <c r="D770" s="4">
        <v>3.7611659614480999E-3</v>
      </c>
      <c r="E770" s="2">
        <v>104.7</v>
      </c>
      <c r="F770" s="2">
        <v>104.6</v>
      </c>
      <c r="G770" s="2">
        <v>108.4</v>
      </c>
      <c r="H770" s="3">
        <v>571433</v>
      </c>
      <c r="I770" s="2">
        <v>61023464.549999997</v>
      </c>
      <c r="J770" s="83">
        <v>1244406201.8199999</v>
      </c>
    </row>
    <row r="771" spans="1:10" x14ac:dyDescent="0.3">
      <c r="A771" s="66">
        <v>44531</v>
      </c>
      <c r="B771" s="2">
        <v>108.2</v>
      </c>
      <c r="C771" s="5">
        <v>1.45</v>
      </c>
      <c r="D771" s="4">
        <v>1.35831381733021E-2</v>
      </c>
      <c r="E771" s="2">
        <v>107.7</v>
      </c>
      <c r="F771" s="2">
        <v>105.2</v>
      </c>
      <c r="G771" s="2">
        <v>108.55</v>
      </c>
      <c r="H771" s="3">
        <v>382889</v>
      </c>
      <c r="I771" s="2">
        <v>41163613.5</v>
      </c>
      <c r="J771" s="83">
        <v>1285569815.3199999</v>
      </c>
    </row>
    <row r="772" spans="1:10" x14ac:dyDescent="0.3">
      <c r="A772" s="66">
        <v>44532</v>
      </c>
      <c r="B772" s="2">
        <v>105.6</v>
      </c>
      <c r="C772" s="5">
        <v>-2.6000000000000099</v>
      </c>
      <c r="D772" s="4">
        <v>-2.4029574861367899E-2</v>
      </c>
      <c r="E772" s="2">
        <v>107</v>
      </c>
      <c r="F772" s="2">
        <v>105.05</v>
      </c>
      <c r="G772" s="2">
        <v>107.05</v>
      </c>
      <c r="H772" s="3">
        <v>335642</v>
      </c>
      <c r="I772" s="2">
        <v>35506484.850000001</v>
      </c>
      <c r="J772" s="83">
        <v>1250063330.47</v>
      </c>
    </row>
    <row r="773" spans="1:10" x14ac:dyDescent="0.3">
      <c r="A773" s="66">
        <v>44533</v>
      </c>
      <c r="B773" s="2">
        <v>104.15</v>
      </c>
      <c r="C773" s="5">
        <v>-1.44999999999999</v>
      </c>
      <c r="D773" s="4">
        <v>-1.37310606060605E-2</v>
      </c>
      <c r="E773" s="2">
        <v>106.5</v>
      </c>
      <c r="F773" s="2">
        <v>103.6</v>
      </c>
      <c r="G773" s="2">
        <v>106.7</v>
      </c>
      <c r="H773" s="3">
        <v>240652</v>
      </c>
      <c r="I773" s="2">
        <v>25234303.75</v>
      </c>
      <c r="J773" s="83">
        <v>1224829026.72</v>
      </c>
    </row>
    <row r="774" spans="1:10" x14ac:dyDescent="0.3">
      <c r="A774" s="66">
        <v>44536</v>
      </c>
      <c r="B774" s="2">
        <v>106</v>
      </c>
      <c r="C774" s="5">
        <v>1.8499999999999901</v>
      </c>
      <c r="D774" s="4">
        <v>1.7762842054728702E-2</v>
      </c>
      <c r="E774" s="2">
        <v>104.8</v>
      </c>
      <c r="F774" s="2">
        <v>104.45</v>
      </c>
      <c r="G774" s="2">
        <v>106.5</v>
      </c>
      <c r="H774" s="3">
        <v>266586</v>
      </c>
      <c r="I774" s="2">
        <v>28209231.75</v>
      </c>
      <c r="J774" s="83">
        <v>1253038258.47</v>
      </c>
    </row>
    <row r="775" spans="1:10" x14ac:dyDescent="0.3">
      <c r="A775" s="66">
        <v>44537</v>
      </c>
      <c r="B775" s="2">
        <v>109.8</v>
      </c>
      <c r="C775" s="5">
        <v>3.8</v>
      </c>
      <c r="D775" s="4">
        <v>3.5849056603773598E-2</v>
      </c>
      <c r="E775" s="2">
        <v>107.15</v>
      </c>
      <c r="F775" s="2">
        <v>107.1</v>
      </c>
      <c r="G775" s="2">
        <v>109.95</v>
      </c>
      <c r="H775" s="3">
        <v>393365</v>
      </c>
      <c r="I775" s="2">
        <v>43077896.5</v>
      </c>
      <c r="J775" s="83">
        <v>1296116154.97</v>
      </c>
    </row>
    <row r="776" spans="1:10" x14ac:dyDescent="0.3">
      <c r="A776" s="66">
        <v>44538</v>
      </c>
      <c r="B776" s="2">
        <v>108.4</v>
      </c>
      <c r="C776" s="5">
        <v>-1.3999999999999899</v>
      </c>
      <c r="D776" s="4">
        <v>-1.27504553734061E-2</v>
      </c>
      <c r="E776" s="2">
        <v>109.85</v>
      </c>
      <c r="F776" s="2">
        <v>108.25</v>
      </c>
      <c r="G776" s="2">
        <v>110.15</v>
      </c>
      <c r="H776" s="3">
        <v>255100</v>
      </c>
      <c r="I776" s="2">
        <v>27797678.5</v>
      </c>
      <c r="J776" s="83">
        <v>1268318476.47</v>
      </c>
    </row>
    <row r="777" spans="1:10" x14ac:dyDescent="0.3">
      <c r="A777" s="66">
        <v>44539</v>
      </c>
      <c r="B777" s="2">
        <v>108.05</v>
      </c>
      <c r="C777" s="5">
        <v>-0.35000000000000903</v>
      </c>
      <c r="D777" s="4">
        <v>-3.2287822878229598E-3</v>
      </c>
      <c r="E777" s="2">
        <v>108.9</v>
      </c>
      <c r="F777" s="2">
        <v>107.1</v>
      </c>
      <c r="G777" s="2">
        <v>109.15</v>
      </c>
      <c r="H777" s="3">
        <v>249518</v>
      </c>
      <c r="I777" s="2">
        <v>26942083.949999999</v>
      </c>
      <c r="J777" s="83">
        <v>1241376392.52</v>
      </c>
    </row>
    <row r="778" spans="1:10" x14ac:dyDescent="0.3">
      <c r="A778" s="66">
        <v>44540</v>
      </c>
      <c r="B778" s="2">
        <v>106.5</v>
      </c>
      <c r="C778" s="5">
        <v>-1.55</v>
      </c>
      <c r="D778" s="4">
        <v>-1.4345210550671001E-2</v>
      </c>
      <c r="E778" s="2">
        <v>107</v>
      </c>
      <c r="F778" s="2">
        <v>106.45</v>
      </c>
      <c r="G778" s="2">
        <v>107.75</v>
      </c>
      <c r="H778" s="3">
        <v>245178</v>
      </c>
      <c r="I778" s="2">
        <v>26192421.199999999</v>
      </c>
      <c r="J778" s="83">
        <v>1215183971.3199999</v>
      </c>
    </row>
    <row r="779" spans="1:10" x14ac:dyDescent="0.3">
      <c r="A779" s="66">
        <v>44543</v>
      </c>
      <c r="B779" s="2">
        <v>105.75</v>
      </c>
      <c r="C779" s="5">
        <v>-0.75</v>
      </c>
      <c r="D779" s="4">
        <v>-7.0422535211267599E-3</v>
      </c>
      <c r="E779" s="2">
        <v>106.75</v>
      </c>
      <c r="F779" s="2">
        <v>105.7</v>
      </c>
      <c r="G779" s="2">
        <v>107.25</v>
      </c>
      <c r="H779" s="3">
        <v>215191</v>
      </c>
      <c r="I779" s="2">
        <v>22831869.949999999</v>
      </c>
      <c r="J779" s="83">
        <v>1192352101.3699999</v>
      </c>
    </row>
    <row r="780" spans="1:10" x14ac:dyDescent="0.3">
      <c r="A780" s="66">
        <v>44544</v>
      </c>
      <c r="B780" s="2">
        <v>103.1</v>
      </c>
      <c r="C780" s="5">
        <v>-2.6500000000000101</v>
      </c>
      <c r="D780" s="4">
        <v>-2.50591016548464E-2</v>
      </c>
      <c r="E780" s="2">
        <v>106.1</v>
      </c>
      <c r="F780" s="2">
        <v>102.65</v>
      </c>
      <c r="G780" s="2">
        <v>106.6</v>
      </c>
      <c r="H780" s="3">
        <v>324309</v>
      </c>
      <c r="I780" s="2">
        <v>33647983.649999999</v>
      </c>
      <c r="J780" s="83">
        <v>1158704117.72</v>
      </c>
    </row>
    <row r="781" spans="1:10" x14ac:dyDescent="0.3">
      <c r="A781" s="66">
        <v>44545</v>
      </c>
      <c r="B781" s="2">
        <v>104.55</v>
      </c>
      <c r="C781" s="5">
        <v>1.45</v>
      </c>
      <c r="D781" s="4">
        <v>1.4064015518913699E-2</v>
      </c>
      <c r="E781" s="2">
        <v>103.15</v>
      </c>
      <c r="F781" s="2">
        <v>102.85</v>
      </c>
      <c r="G781" s="2">
        <v>105.05</v>
      </c>
      <c r="H781" s="3">
        <v>242326</v>
      </c>
      <c r="I781" s="2">
        <v>25326202.800000001</v>
      </c>
      <c r="J781" s="83">
        <v>1184030320.52</v>
      </c>
    </row>
    <row r="782" spans="1:10" x14ac:dyDescent="0.3">
      <c r="A782" s="66">
        <v>44546</v>
      </c>
      <c r="B782" s="2">
        <v>104.8</v>
      </c>
      <c r="C782" s="5">
        <v>0.25</v>
      </c>
      <c r="D782" s="4">
        <v>2.39120038259206E-3</v>
      </c>
      <c r="E782" s="2">
        <v>106.4</v>
      </c>
      <c r="F782" s="2">
        <v>104.6</v>
      </c>
      <c r="G782" s="2">
        <v>106.95</v>
      </c>
      <c r="H782" s="3">
        <v>428171</v>
      </c>
      <c r="I782" s="2">
        <v>45232444.649999999</v>
      </c>
      <c r="J782" s="83">
        <v>1229262765.1700001</v>
      </c>
    </row>
    <row r="783" spans="1:10" x14ac:dyDescent="0.3">
      <c r="A783" s="66">
        <v>44547</v>
      </c>
      <c r="B783" s="2">
        <v>103.05</v>
      </c>
      <c r="C783" s="5">
        <v>-1.75</v>
      </c>
      <c r="D783" s="4">
        <v>-1.66984732824427E-2</v>
      </c>
      <c r="E783" s="2">
        <v>104.15</v>
      </c>
      <c r="F783" s="2">
        <v>102.45</v>
      </c>
      <c r="G783" s="2">
        <v>105.4</v>
      </c>
      <c r="H783" s="3">
        <v>536224</v>
      </c>
      <c r="I783" s="2">
        <v>55400109</v>
      </c>
      <c r="J783" s="83">
        <v>1173862656.1700001</v>
      </c>
    </row>
    <row r="784" spans="1:10" x14ac:dyDescent="0.3">
      <c r="A784" s="66">
        <v>44550</v>
      </c>
      <c r="B784" s="2">
        <v>102.15</v>
      </c>
      <c r="C784" s="5">
        <v>-0.89999999999999103</v>
      </c>
      <c r="D784" s="4">
        <v>-8.7336244541483896E-3</v>
      </c>
      <c r="E784" s="2">
        <v>101.65</v>
      </c>
      <c r="F784" s="2">
        <v>100.75</v>
      </c>
      <c r="G784" s="2">
        <v>102.9</v>
      </c>
      <c r="H784" s="3">
        <v>271299</v>
      </c>
      <c r="I784" s="2">
        <v>27671588.350000001</v>
      </c>
      <c r="J784" s="83">
        <v>1146191067.8199999</v>
      </c>
    </row>
    <row r="785" spans="1:10" x14ac:dyDescent="0.3">
      <c r="A785" s="66">
        <v>44551</v>
      </c>
      <c r="B785" s="2">
        <v>102.85</v>
      </c>
      <c r="C785" s="5">
        <v>0.69999999999998896</v>
      </c>
      <c r="D785" s="4">
        <v>6.8526676456190797E-3</v>
      </c>
      <c r="E785" s="2">
        <v>103.4</v>
      </c>
      <c r="F785" s="2">
        <v>102.15</v>
      </c>
      <c r="G785" s="2">
        <v>103.9</v>
      </c>
      <c r="H785" s="3">
        <v>239659</v>
      </c>
      <c r="I785" s="2">
        <v>24656298.199999999</v>
      </c>
      <c r="J785" s="83">
        <v>1170847366.02</v>
      </c>
    </row>
    <row r="786" spans="1:10" x14ac:dyDescent="0.3">
      <c r="A786" s="66">
        <v>44552</v>
      </c>
      <c r="B786" s="2">
        <v>105.1</v>
      </c>
      <c r="C786" s="5">
        <v>2.25</v>
      </c>
      <c r="D786" s="4">
        <v>2.1876519202722398E-2</v>
      </c>
      <c r="E786" s="2">
        <v>103.2</v>
      </c>
      <c r="F786" s="2">
        <v>102.75</v>
      </c>
      <c r="G786" s="2">
        <v>105.1</v>
      </c>
      <c r="H786" s="3">
        <v>219764</v>
      </c>
      <c r="I786" s="2">
        <v>22970500.800000001</v>
      </c>
      <c r="J786" s="83">
        <v>1193817866.8199999</v>
      </c>
    </row>
    <row r="787" spans="1:10" x14ac:dyDescent="0.3">
      <c r="A787" s="66">
        <v>44553</v>
      </c>
      <c r="B787" s="2">
        <v>105.6</v>
      </c>
      <c r="C787" s="5">
        <v>0.5</v>
      </c>
      <c r="D787" s="4">
        <v>4.7573739295908701E-3</v>
      </c>
      <c r="E787" s="2">
        <v>105.35</v>
      </c>
      <c r="F787" s="2">
        <v>104.3</v>
      </c>
      <c r="G787" s="2">
        <v>105.8</v>
      </c>
      <c r="H787" s="3">
        <v>165894</v>
      </c>
      <c r="I787" s="2">
        <v>17468019.25</v>
      </c>
      <c r="J787" s="83">
        <v>1211285886.0699999</v>
      </c>
    </row>
    <row r="788" spans="1:10" x14ac:dyDescent="0.3">
      <c r="A788" s="66">
        <v>44557</v>
      </c>
      <c r="B788" s="2">
        <v>105.65</v>
      </c>
      <c r="C788" s="5">
        <v>5.0000000000011403E-2</v>
      </c>
      <c r="D788" s="4">
        <v>4.73484848484956E-4</v>
      </c>
      <c r="E788" s="2">
        <v>105.2</v>
      </c>
      <c r="F788" s="2">
        <v>104.45</v>
      </c>
      <c r="G788" s="2">
        <v>105.7</v>
      </c>
      <c r="H788" s="3">
        <v>102368</v>
      </c>
      <c r="I788" s="2">
        <v>10770510.85</v>
      </c>
      <c r="J788" s="83">
        <v>1222056396.9200001</v>
      </c>
    </row>
    <row r="789" spans="1:10" x14ac:dyDescent="0.3">
      <c r="A789" s="66">
        <v>44558</v>
      </c>
      <c r="B789" s="2">
        <v>106.8</v>
      </c>
      <c r="C789" s="5">
        <v>1.1499999999999899</v>
      </c>
      <c r="D789" s="4">
        <v>1.0884997633696099E-2</v>
      </c>
      <c r="E789" s="2">
        <v>105.45</v>
      </c>
      <c r="F789" s="2">
        <v>105.35</v>
      </c>
      <c r="G789" s="2">
        <v>107</v>
      </c>
      <c r="H789" s="3">
        <v>108339</v>
      </c>
      <c r="I789" s="2">
        <v>11556286.800000001</v>
      </c>
      <c r="J789" s="83">
        <v>1233612683.72</v>
      </c>
    </row>
    <row r="790" spans="1:10" x14ac:dyDescent="0.3">
      <c r="A790" s="66">
        <v>44559</v>
      </c>
      <c r="B790" s="2">
        <v>107.05</v>
      </c>
      <c r="C790" s="5">
        <v>0.25</v>
      </c>
      <c r="D790" s="4">
        <v>2.3408239700374498E-3</v>
      </c>
      <c r="E790" s="2">
        <v>106.8</v>
      </c>
      <c r="F790" s="2">
        <v>106.3</v>
      </c>
      <c r="G790" s="2">
        <v>107.75</v>
      </c>
      <c r="H790" s="3">
        <v>151861</v>
      </c>
      <c r="I790" s="2">
        <v>16262446.35</v>
      </c>
      <c r="J790" s="83">
        <v>1249875130.0699999</v>
      </c>
    </row>
    <row r="791" spans="1:10" x14ac:dyDescent="0.3">
      <c r="A791" s="66">
        <v>44560</v>
      </c>
      <c r="B791" s="2">
        <v>107.5</v>
      </c>
      <c r="C791" s="5">
        <v>0.45000000000000301</v>
      </c>
      <c r="D791" s="4">
        <v>4.2036431574031096E-3</v>
      </c>
      <c r="E791" s="2">
        <v>107.1</v>
      </c>
      <c r="F791" s="2">
        <v>107.1</v>
      </c>
      <c r="G791" s="2">
        <v>108.1</v>
      </c>
      <c r="H791" s="3">
        <v>109363</v>
      </c>
      <c r="I791" s="2">
        <v>11759715.85</v>
      </c>
      <c r="J791" s="83">
        <v>1261634845.9200001</v>
      </c>
    </row>
    <row r="792" spans="1:10" x14ac:dyDescent="0.3">
      <c r="A792" s="66">
        <v>44564</v>
      </c>
      <c r="B792" s="2">
        <v>107.15</v>
      </c>
      <c r="C792" s="5">
        <v>-0.34999999999999398</v>
      </c>
      <c r="D792" s="4">
        <v>-3.2558139534883202E-3</v>
      </c>
      <c r="E792" s="2">
        <v>107.65</v>
      </c>
      <c r="F792" s="2">
        <v>106.85</v>
      </c>
      <c r="G792" s="2">
        <v>108.4</v>
      </c>
      <c r="H792" s="3">
        <v>216854</v>
      </c>
      <c r="I792" s="2">
        <v>23284953.600000001</v>
      </c>
      <c r="J792" s="83">
        <v>1238349892.3199999</v>
      </c>
    </row>
    <row r="793" spans="1:10" x14ac:dyDescent="0.3">
      <c r="A793" s="66">
        <v>44565</v>
      </c>
      <c r="B793" s="2">
        <v>108</v>
      </c>
      <c r="C793" s="5">
        <v>0.84999999999999398</v>
      </c>
      <c r="D793" s="4">
        <v>7.9328044797012994E-3</v>
      </c>
      <c r="E793" s="2">
        <v>107.5</v>
      </c>
      <c r="F793" s="2">
        <v>107.5</v>
      </c>
      <c r="G793" s="2">
        <v>109.25</v>
      </c>
      <c r="H793" s="3">
        <v>276364</v>
      </c>
      <c r="I793" s="2">
        <v>29943802.5</v>
      </c>
      <c r="J793" s="83">
        <v>1268293694.8199999</v>
      </c>
    </row>
    <row r="794" spans="1:10" x14ac:dyDescent="0.3">
      <c r="A794" s="66">
        <v>44566</v>
      </c>
      <c r="B794" s="2">
        <v>107.8</v>
      </c>
      <c r="C794" s="5">
        <v>-0.20000000000000301</v>
      </c>
      <c r="D794" s="4">
        <v>-1.8518518518518799E-3</v>
      </c>
      <c r="E794" s="2">
        <v>107.65</v>
      </c>
      <c r="F794" s="2">
        <v>107.25</v>
      </c>
      <c r="G794" s="2">
        <v>109.15</v>
      </c>
      <c r="H794" s="3">
        <v>217985</v>
      </c>
      <c r="I794" s="2">
        <v>23519247.699999999</v>
      </c>
      <c r="J794" s="83">
        <v>1244774447.1199999</v>
      </c>
    </row>
    <row r="795" spans="1:10" x14ac:dyDescent="0.3">
      <c r="A795" s="66">
        <v>44567</v>
      </c>
      <c r="B795" s="2">
        <v>102.75</v>
      </c>
      <c r="C795" s="5">
        <v>-5.05</v>
      </c>
      <c r="D795" s="4">
        <v>-4.6846011131725401E-2</v>
      </c>
      <c r="E795" s="2">
        <v>106.1</v>
      </c>
      <c r="F795" s="2">
        <v>102.55</v>
      </c>
      <c r="G795" s="2">
        <v>106.2</v>
      </c>
      <c r="H795" s="3">
        <v>478135</v>
      </c>
      <c r="I795" s="2">
        <v>49610360.850000001</v>
      </c>
      <c r="J795" s="83">
        <v>1195164086.27</v>
      </c>
    </row>
    <row r="796" spans="1:10" x14ac:dyDescent="0.3">
      <c r="A796" s="66">
        <v>44568</v>
      </c>
      <c r="B796" s="2">
        <v>100.1</v>
      </c>
      <c r="C796" s="5">
        <v>-2.6500000000000101</v>
      </c>
      <c r="D796" s="4">
        <v>-2.5790754257907601E-2</v>
      </c>
      <c r="E796" s="2">
        <v>102.45</v>
      </c>
      <c r="F796" s="2">
        <v>99.5</v>
      </c>
      <c r="G796" s="2">
        <v>102.55</v>
      </c>
      <c r="H796" s="3">
        <v>409749</v>
      </c>
      <c r="I796" s="2">
        <v>41243539.25</v>
      </c>
      <c r="J796" s="83">
        <v>1153920547.02</v>
      </c>
    </row>
    <row r="797" spans="1:10" x14ac:dyDescent="0.3">
      <c r="A797" s="66">
        <v>44571</v>
      </c>
      <c r="B797" s="2">
        <v>97.16</v>
      </c>
      <c r="C797" s="5">
        <v>-2.94</v>
      </c>
      <c r="D797" s="4">
        <v>-2.93706293706293E-2</v>
      </c>
      <c r="E797" s="2">
        <v>100.05</v>
      </c>
      <c r="F797" s="2">
        <v>96.28</v>
      </c>
      <c r="G797" s="2">
        <v>100.25</v>
      </c>
      <c r="H797" s="3">
        <v>526065</v>
      </c>
      <c r="I797" s="2">
        <v>51438211.979999997</v>
      </c>
      <c r="J797" s="83">
        <v>1102482335.04</v>
      </c>
    </row>
    <row r="798" spans="1:10" x14ac:dyDescent="0.3">
      <c r="A798" s="66">
        <v>44572</v>
      </c>
      <c r="B798" s="2">
        <v>98.4</v>
      </c>
      <c r="C798" s="5">
        <v>1.24000000000001</v>
      </c>
      <c r="D798" s="4">
        <v>1.2762453684643999E-2</v>
      </c>
      <c r="E798" s="2">
        <v>98.26</v>
      </c>
      <c r="F798" s="2">
        <v>97.68</v>
      </c>
      <c r="G798" s="2">
        <v>100.1</v>
      </c>
      <c r="H798" s="3">
        <v>385815</v>
      </c>
      <c r="I798" s="2">
        <v>38144160.090000004</v>
      </c>
      <c r="J798" s="83">
        <v>1140626495.1300001</v>
      </c>
    </row>
    <row r="799" spans="1:10" x14ac:dyDescent="0.3">
      <c r="A799" s="66">
        <v>44573</v>
      </c>
      <c r="B799" s="2">
        <v>97.68</v>
      </c>
      <c r="C799" s="5">
        <v>-0.71999999999999897</v>
      </c>
      <c r="D799" s="4">
        <v>-7.3170731707316999E-3</v>
      </c>
      <c r="E799" s="2">
        <v>99.42</v>
      </c>
      <c r="F799" s="2">
        <v>97.08</v>
      </c>
      <c r="G799" s="2">
        <v>99.6</v>
      </c>
      <c r="H799" s="3">
        <v>322880</v>
      </c>
      <c r="I799" s="2">
        <v>31589954.739999998</v>
      </c>
      <c r="J799" s="83">
        <v>1109036540.3900001</v>
      </c>
    </row>
    <row r="800" spans="1:10" x14ac:dyDescent="0.3">
      <c r="A800" s="66">
        <v>44574</v>
      </c>
      <c r="B800" s="2">
        <v>95.82</v>
      </c>
      <c r="C800" s="5">
        <v>-1.8600000000000101</v>
      </c>
      <c r="D800" s="4">
        <v>-1.9041769041769199E-2</v>
      </c>
      <c r="E800" s="2">
        <v>97.22</v>
      </c>
      <c r="F800" s="2">
        <v>95</v>
      </c>
      <c r="G800" s="2">
        <v>97.64</v>
      </c>
      <c r="H800" s="3">
        <v>383327</v>
      </c>
      <c r="I800" s="2">
        <v>36878138.159999996</v>
      </c>
      <c r="J800" s="83">
        <v>1072158402.23</v>
      </c>
    </row>
    <row r="801" spans="1:10" x14ac:dyDescent="0.3">
      <c r="A801" s="66">
        <v>44575</v>
      </c>
      <c r="B801" s="2">
        <v>93.16</v>
      </c>
      <c r="C801" s="5">
        <v>-2.66</v>
      </c>
      <c r="D801" s="4">
        <v>-2.77603840534335E-2</v>
      </c>
      <c r="E801" s="2">
        <v>94.5</v>
      </c>
      <c r="F801" s="2">
        <v>93.1</v>
      </c>
      <c r="G801" s="2">
        <v>94.82</v>
      </c>
      <c r="H801" s="3">
        <v>368090</v>
      </c>
      <c r="I801" s="2">
        <v>34518568.640000001</v>
      </c>
      <c r="J801" s="83">
        <v>1037639833.59</v>
      </c>
    </row>
    <row r="802" spans="1:10" x14ac:dyDescent="0.3">
      <c r="A802" s="66">
        <v>44578</v>
      </c>
      <c r="B802" s="2">
        <v>93.72</v>
      </c>
      <c r="C802" s="5">
        <v>0.56000000000000205</v>
      </c>
      <c r="D802" s="4">
        <v>6.01116358952343E-3</v>
      </c>
      <c r="E802" s="2">
        <v>93.5</v>
      </c>
      <c r="F802" s="2">
        <v>92.14</v>
      </c>
      <c r="G802" s="2">
        <v>93.72</v>
      </c>
      <c r="H802" s="3">
        <v>808052</v>
      </c>
      <c r="I802" s="2">
        <v>75207578.260000005</v>
      </c>
      <c r="J802" s="83">
        <v>1112847411.8499999</v>
      </c>
    </row>
    <row r="803" spans="1:10" x14ac:dyDescent="0.3">
      <c r="A803" s="66">
        <v>44579</v>
      </c>
      <c r="B803" s="2">
        <v>93.34</v>
      </c>
      <c r="C803" s="5">
        <v>-0.37999999999999501</v>
      </c>
      <c r="D803" s="4">
        <v>-4.0546308151941501E-3</v>
      </c>
      <c r="E803" s="2">
        <v>93.8</v>
      </c>
      <c r="F803" s="2">
        <v>91.48</v>
      </c>
      <c r="G803" s="2">
        <v>94.28</v>
      </c>
      <c r="H803" s="3">
        <v>447496</v>
      </c>
      <c r="I803" s="2">
        <v>41618363.280000001</v>
      </c>
      <c r="J803" s="83">
        <v>1071229048.5700001</v>
      </c>
    </row>
    <row r="804" spans="1:10" x14ac:dyDescent="0.3">
      <c r="A804" s="66">
        <v>44580</v>
      </c>
      <c r="B804" s="2">
        <v>94.36</v>
      </c>
      <c r="C804" s="5">
        <v>1.02</v>
      </c>
      <c r="D804" s="4">
        <v>1.09277908720805E-2</v>
      </c>
      <c r="E804" s="2">
        <v>92.1</v>
      </c>
      <c r="F804" s="2">
        <v>91.94</v>
      </c>
      <c r="G804" s="2">
        <v>95.76</v>
      </c>
      <c r="H804" s="3">
        <v>511995</v>
      </c>
      <c r="I804" s="2">
        <v>48404180.579999998</v>
      </c>
      <c r="J804" s="83">
        <v>1119633229.1500001</v>
      </c>
    </row>
    <row r="805" spans="1:10" x14ac:dyDescent="0.3">
      <c r="A805" s="66">
        <v>44581</v>
      </c>
      <c r="B805" s="2">
        <v>95.52</v>
      </c>
      <c r="C805" s="5">
        <v>1.1599999999999999</v>
      </c>
      <c r="D805" s="4">
        <v>1.2293344637558301E-2</v>
      </c>
      <c r="E805" s="2">
        <v>96.8</v>
      </c>
      <c r="F805" s="2">
        <v>94.7</v>
      </c>
      <c r="G805" s="2">
        <v>98.44</v>
      </c>
      <c r="H805" s="3">
        <v>701739</v>
      </c>
      <c r="I805" s="2">
        <v>67348511.159999996</v>
      </c>
      <c r="J805" s="83">
        <v>1186981740.3099999</v>
      </c>
    </row>
    <row r="806" spans="1:10" x14ac:dyDescent="0.3">
      <c r="A806" s="66">
        <v>44582</v>
      </c>
      <c r="B806" s="2">
        <v>93.8</v>
      </c>
      <c r="C806" s="5">
        <v>-1.72</v>
      </c>
      <c r="D806" s="4">
        <v>-1.8006700167504198E-2</v>
      </c>
      <c r="E806" s="2">
        <v>94.2</v>
      </c>
      <c r="F806" s="2">
        <v>92.86</v>
      </c>
      <c r="G806" s="2">
        <v>95.12</v>
      </c>
      <c r="H806" s="3">
        <v>506715</v>
      </c>
      <c r="I806" s="2">
        <v>47468149.920000002</v>
      </c>
      <c r="J806" s="83">
        <v>1139513590.3900001</v>
      </c>
    </row>
    <row r="807" spans="1:10" x14ac:dyDescent="0.3">
      <c r="A807" s="66">
        <v>44585</v>
      </c>
      <c r="B807" s="2">
        <v>91.36</v>
      </c>
      <c r="C807" s="5">
        <v>-2.44</v>
      </c>
      <c r="D807" s="4">
        <v>-2.6012793176972301E-2</v>
      </c>
      <c r="E807" s="2">
        <v>93.02</v>
      </c>
      <c r="F807" s="2">
        <v>90.5</v>
      </c>
      <c r="G807" s="2">
        <v>94.28</v>
      </c>
      <c r="H807" s="3">
        <v>440588</v>
      </c>
      <c r="I807" s="2">
        <v>40428981.899999999</v>
      </c>
      <c r="J807" s="83">
        <v>1099084608.49</v>
      </c>
    </row>
    <row r="808" spans="1:10" x14ac:dyDescent="0.3">
      <c r="A808" s="66">
        <v>44586</v>
      </c>
      <c r="B808" s="2">
        <v>90.6</v>
      </c>
      <c r="C808" s="5">
        <v>-0.760000000000005</v>
      </c>
      <c r="D808" s="4">
        <v>-8.3187390542907701E-3</v>
      </c>
      <c r="E808" s="2">
        <v>92.66</v>
      </c>
      <c r="F808" s="2">
        <v>90.06</v>
      </c>
      <c r="G808" s="2">
        <v>92.84</v>
      </c>
      <c r="H808" s="3">
        <v>332221</v>
      </c>
      <c r="I808" s="2">
        <v>30187567.739999998</v>
      </c>
      <c r="J808" s="83">
        <v>1068897040.75</v>
      </c>
    </row>
    <row r="809" spans="1:10" x14ac:dyDescent="0.3">
      <c r="A809" s="66">
        <v>44587</v>
      </c>
      <c r="B809" s="2">
        <v>92.02</v>
      </c>
      <c r="C809" s="5">
        <v>1.42</v>
      </c>
      <c r="D809" s="4">
        <v>1.5673289183222999E-2</v>
      </c>
      <c r="E809" s="2">
        <v>91.3</v>
      </c>
      <c r="F809" s="2">
        <v>91.18</v>
      </c>
      <c r="G809" s="2">
        <v>92.7</v>
      </c>
      <c r="H809" s="3">
        <v>371153</v>
      </c>
      <c r="I809" s="2">
        <v>34124041.280000001</v>
      </c>
      <c r="J809" s="83">
        <v>1103021082.03</v>
      </c>
    </row>
    <row r="810" spans="1:10" x14ac:dyDescent="0.3">
      <c r="A810" s="66">
        <v>44588</v>
      </c>
      <c r="B810" s="2">
        <v>92.54</v>
      </c>
      <c r="C810" s="5">
        <v>0.52000000000001001</v>
      </c>
      <c r="D810" s="4">
        <v>5.6509454466421496E-3</v>
      </c>
      <c r="E810" s="2">
        <v>90.16</v>
      </c>
      <c r="F810" s="2">
        <v>90.16</v>
      </c>
      <c r="G810" s="2">
        <v>93.02</v>
      </c>
      <c r="H810" s="3">
        <v>387076</v>
      </c>
      <c r="I810" s="2">
        <v>35598854.200000003</v>
      </c>
      <c r="J810" s="83">
        <v>1138619936.23</v>
      </c>
    </row>
    <row r="811" spans="1:10" x14ac:dyDescent="0.3">
      <c r="A811" s="66">
        <v>44589</v>
      </c>
      <c r="B811" s="2">
        <v>91.94</v>
      </c>
      <c r="C811" s="5">
        <v>-0.60000000000000897</v>
      </c>
      <c r="D811" s="4">
        <v>-6.4836827317917498E-3</v>
      </c>
      <c r="E811" s="2">
        <v>92.32</v>
      </c>
      <c r="F811" s="2">
        <v>90.2</v>
      </c>
      <c r="G811" s="2">
        <v>93.38</v>
      </c>
      <c r="H811" s="3">
        <v>375146</v>
      </c>
      <c r="I811" s="2">
        <v>34323256.420000002</v>
      </c>
      <c r="J811" s="83">
        <v>1104296679.8099999</v>
      </c>
    </row>
    <row r="812" spans="1:10" x14ac:dyDescent="0.3">
      <c r="A812" s="66">
        <v>44592</v>
      </c>
      <c r="B812" s="2">
        <v>94.2</v>
      </c>
      <c r="C812" s="5">
        <v>2.26000000000001</v>
      </c>
      <c r="D812" s="4">
        <v>2.4581248640417701E-2</v>
      </c>
      <c r="E812" s="2">
        <v>93.08</v>
      </c>
      <c r="F812" s="2">
        <v>92.76</v>
      </c>
      <c r="G812" s="2">
        <v>94.24</v>
      </c>
      <c r="H812" s="3">
        <v>368201</v>
      </c>
      <c r="I812" s="2">
        <v>34568183.719999999</v>
      </c>
      <c r="J812" s="83">
        <v>1138864863.53</v>
      </c>
    </row>
    <row r="813" spans="1:10" x14ac:dyDescent="0.3">
      <c r="A813" s="66">
        <v>44593</v>
      </c>
      <c r="B813" s="2">
        <v>95.08</v>
      </c>
      <c r="C813" s="5">
        <v>0.87999999999999501</v>
      </c>
      <c r="D813" s="4">
        <v>9.3418259023354093E-3</v>
      </c>
      <c r="E813" s="2">
        <v>94.66</v>
      </c>
      <c r="F813" s="2">
        <v>94.5</v>
      </c>
      <c r="G813" s="2">
        <v>95.92</v>
      </c>
      <c r="H813" s="3">
        <v>307001</v>
      </c>
      <c r="I813" s="2">
        <v>29229348.800000001</v>
      </c>
      <c r="J813" s="83">
        <v>1168094212.3299999</v>
      </c>
    </row>
    <row r="814" spans="1:10" x14ac:dyDescent="0.3">
      <c r="A814" s="66">
        <v>44594</v>
      </c>
      <c r="B814" s="2">
        <v>94.74</v>
      </c>
      <c r="C814" s="5">
        <v>-0.34000000000000302</v>
      </c>
      <c r="D814" s="4">
        <v>-3.5759360538494302E-3</v>
      </c>
      <c r="E814" s="2">
        <v>95.58</v>
      </c>
      <c r="F814" s="2">
        <v>94.74</v>
      </c>
      <c r="G814" s="2">
        <v>96.16</v>
      </c>
      <c r="H814" s="3">
        <v>267756</v>
      </c>
      <c r="I814" s="2">
        <v>25477833.699999999</v>
      </c>
      <c r="J814" s="83">
        <v>1142616378.6300001</v>
      </c>
    </row>
    <row r="815" spans="1:10" x14ac:dyDescent="0.3">
      <c r="A815" s="66">
        <v>44595</v>
      </c>
      <c r="B815" s="2">
        <v>92.92</v>
      </c>
      <c r="C815" s="5">
        <v>-1.8199999999999901</v>
      </c>
      <c r="D815" s="4">
        <v>-1.92104707620856E-2</v>
      </c>
      <c r="E815" s="2">
        <v>94.7</v>
      </c>
      <c r="F815" s="2">
        <v>92.5</v>
      </c>
      <c r="G815" s="2">
        <v>94.94</v>
      </c>
      <c r="H815" s="3">
        <v>371267</v>
      </c>
      <c r="I815" s="2">
        <v>34682715.079999998</v>
      </c>
      <c r="J815" s="83">
        <v>1107933663.55</v>
      </c>
    </row>
    <row r="816" spans="1:10" x14ac:dyDescent="0.3">
      <c r="A816" s="66">
        <v>44596</v>
      </c>
      <c r="B816" s="2">
        <v>91.46</v>
      </c>
      <c r="C816" s="5">
        <v>-1.46000000000001</v>
      </c>
      <c r="D816" s="4">
        <v>-1.57124408092984E-2</v>
      </c>
      <c r="E816" s="2">
        <v>92.98</v>
      </c>
      <c r="F816" s="2">
        <v>91.04</v>
      </c>
      <c r="G816" s="2">
        <v>93.44</v>
      </c>
      <c r="H816" s="3">
        <v>413150</v>
      </c>
      <c r="I816" s="2">
        <v>37889088.159999996</v>
      </c>
      <c r="J816" s="83">
        <v>1070044575.39</v>
      </c>
    </row>
    <row r="817" spans="1:10" x14ac:dyDescent="0.3">
      <c r="A817" s="66">
        <v>44599</v>
      </c>
      <c r="B817" s="2">
        <v>91.5</v>
      </c>
      <c r="C817" s="5">
        <v>4.0000000000006301E-2</v>
      </c>
      <c r="D817" s="4">
        <v>4.3734966105408101E-4</v>
      </c>
      <c r="E817" s="2">
        <v>91.92</v>
      </c>
      <c r="F817" s="2">
        <v>90.98</v>
      </c>
      <c r="G817" s="2">
        <v>92.46</v>
      </c>
      <c r="H817" s="3">
        <v>244302</v>
      </c>
      <c r="I817" s="2">
        <v>22380541.600000001</v>
      </c>
      <c r="J817" s="83">
        <v>1092425116.99</v>
      </c>
    </row>
    <row r="818" spans="1:10" x14ac:dyDescent="0.3">
      <c r="A818" s="66">
        <v>44600</v>
      </c>
      <c r="B818" s="2">
        <v>90.16</v>
      </c>
      <c r="C818" s="5">
        <v>-1.34</v>
      </c>
      <c r="D818" s="4">
        <v>-1.46448087431694E-2</v>
      </c>
      <c r="E818" s="2">
        <v>91.58</v>
      </c>
      <c r="F818" s="2">
        <v>89.2</v>
      </c>
      <c r="G818" s="2">
        <v>91.58</v>
      </c>
      <c r="H818" s="3">
        <v>377538</v>
      </c>
      <c r="I818" s="2">
        <v>34006513.920000002</v>
      </c>
      <c r="J818" s="83">
        <v>1058418603.0700001</v>
      </c>
    </row>
    <row r="819" spans="1:10" x14ac:dyDescent="0.3">
      <c r="A819" s="66">
        <v>44601</v>
      </c>
      <c r="B819" s="2">
        <v>91.36</v>
      </c>
      <c r="C819" s="5">
        <v>1.2</v>
      </c>
      <c r="D819" s="4">
        <v>1.33096716947649E-2</v>
      </c>
      <c r="E819" s="2">
        <v>91</v>
      </c>
      <c r="F819" s="2">
        <v>90.92</v>
      </c>
      <c r="G819" s="2">
        <v>92.3</v>
      </c>
      <c r="H819" s="3">
        <v>325546</v>
      </c>
      <c r="I819" s="2">
        <v>29824900.48</v>
      </c>
      <c r="J819" s="83">
        <v>1088243503.55</v>
      </c>
    </row>
    <row r="820" spans="1:10" x14ac:dyDescent="0.3">
      <c r="A820" s="66">
        <v>44602</v>
      </c>
      <c r="B820" s="2">
        <v>90.6</v>
      </c>
      <c r="C820" s="5">
        <v>-0.760000000000005</v>
      </c>
      <c r="D820" s="4">
        <v>-8.3187390542907701E-3</v>
      </c>
      <c r="E820" s="2">
        <v>91.64</v>
      </c>
      <c r="F820" s="2">
        <v>89.38</v>
      </c>
      <c r="G820" s="2">
        <v>92.26</v>
      </c>
      <c r="H820" s="3">
        <v>280421</v>
      </c>
      <c r="I820" s="2">
        <v>25428993.98</v>
      </c>
      <c r="J820" s="83">
        <v>1062814509.5700001</v>
      </c>
    </row>
    <row r="821" spans="1:10" x14ac:dyDescent="0.3">
      <c r="A821" s="66">
        <v>44603</v>
      </c>
      <c r="B821" s="2">
        <v>88.56</v>
      </c>
      <c r="C821" s="5">
        <v>-2.0399999999999898</v>
      </c>
      <c r="D821" s="4">
        <v>-2.2516556291390599E-2</v>
      </c>
      <c r="E821" s="2">
        <v>89.36</v>
      </c>
      <c r="F821" s="2">
        <v>88.56</v>
      </c>
      <c r="G821" s="2">
        <v>89.96</v>
      </c>
      <c r="H821" s="3">
        <v>385438</v>
      </c>
      <c r="I821" s="2">
        <v>34335116.880000003</v>
      </c>
      <c r="J821" s="83">
        <v>1028479392.6900001</v>
      </c>
    </row>
    <row r="822" spans="1:10" x14ac:dyDescent="0.3">
      <c r="A822" s="66">
        <v>44606</v>
      </c>
      <c r="B822" s="2">
        <v>87.88</v>
      </c>
      <c r="C822" s="5">
        <v>-0.68000000000000704</v>
      </c>
      <c r="D822" s="4">
        <v>-7.6784101174345804E-3</v>
      </c>
      <c r="E822" s="2">
        <v>87.06</v>
      </c>
      <c r="F822" s="2">
        <v>85.76</v>
      </c>
      <c r="G822" s="2">
        <v>87.88</v>
      </c>
      <c r="H822" s="3">
        <v>467744</v>
      </c>
      <c r="I822" s="2">
        <v>40717922.039999999</v>
      </c>
      <c r="J822" s="83">
        <v>987761470.64999998</v>
      </c>
    </row>
    <row r="823" spans="1:10" x14ac:dyDescent="0.3">
      <c r="A823" s="66">
        <v>44607</v>
      </c>
      <c r="B823" s="2">
        <v>90.14</v>
      </c>
      <c r="C823" s="5">
        <v>2.26000000000001</v>
      </c>
      <c r="D823" s="4">
        <v>2.57168866636323E-2</v>
      </c>
      <c r="E823" s="2">
        <v>87.5</v>
      </c>
      <c r="F823" s="2">
        <v>87.28</v>
      </c>
      <c r="G823" s="2">
        <v>90.16</v>
      </c>
      <c r="H823" s="3">
        <v>365407</v>
      </c>
      <c r="I823" s="2">
        <v>32713174.579999998</v>
      </c>
      <c r="J823" s="83">
        <v>1020474645.23</v>
      </c>
    </row>
    <row r="824" spans="1:10" x14ac:dyDescent="0.3">
      <c r="A824" s="66">
        <v>44608</v>
      </c>
      <c r="B824" s="2">
        <v>90.16</v>
      </c>
      <c r="C824" s="5">
        <v>1.9999999999996E-2</v>
      </c>
      <c r="D824" s="4">
        <v>2.2187708009758201E-4</v>
      </c>
      <c r="E824" s="2">
        <v>90.2</v>
      </c>
      <c r="F824" s="2">
        <v>89.52</v>
      </c>
      <c r="G824" s="2">
        <v>91.2</v>
      </c>
      <c r="H824" s="3">
        <v>409192</v>
      </c>
      <c r="I824" s="2">
        <v>36996634.859999999</v>
      </c>
      <c r="J824" s="83">
        <v>1057471280.09</v>
      </c>
    </row>
    <row r="825" spans="1:10" x14ac:dyDescent="0.3">
      <c r="A825" s="66">
        <v>44609</v>
      </c>
      <c r="B825" s="2">
        <v>90.36</v>
      </c>
      <c r="C825" s="5">
        <v>0.20000000000000301</v>
      </c>
      <c r="D825" s="4">
        <v>2.2182786157941801E-3</v>
      </c>
      <c r="E825" s="2">
        <v>90.48</v>
      </c>
      <c r="F825" s="2">
        <v>90.22</v>
      </c>
      <c r="G825" s="2">
        <v>91.74</v>
      </c>
      <c r="H825" s="3">
        <v>407413</v>
      </c>
      <c r="I825" s="2">
        <v>37012839.759999998</v>
      </c>
      <c r="J825" s="83">
        <v>1094484119.8499999</v>
      </c>
    </row>
    <row r="826" spans="1:10" x14ac:dyDescent="0.3">
      <c r="A826" s="66">
        <v>44610</v>
      </c>
      <c r="B826" s="2">
        <v>90.3</v>
      </c>
      <c r="C826" s="5">
        <v>-6.0000000000002301E-2</v>
      </c>
      <c r="D826" s="4">
        <v>-6.6401062417001204E-4</v>
      </c>
      <c r="E826" s="2">
        <v>90.1</v>
      </c>
      <c r="F826" s="2">
        <v>89.22</v>
      </c>
      <c r="G826" s="2">
        <v>91</v>
      </c>
      <c r="H826" s="3">
        <v>414437</v>
      </c>
      <c r="I826" s="2">
        <v>37458325.200000003</v>
      </c>
      <c r="J826" s="83">
        <v>1057025794.65</v>
      </c>
    </row>
    <row r="827" spans="1:10" x14ac:dyDescent="0.3">
      <c r="A827" s="66">
        <v>44613</v>
      </c>
      <c r="B827" s="2">
        <v>89.72</v>
      </c>
      <c r="C827" s="5">
        <v>-0.57999999999999796</v>
      </c>
      <c r="D827" s="4">
        <v>-6.4230343300110604E-3</v>
      </c>
      <c r="E827" s="2">
        <v>91.04</v>
      </c>
      <c r="F827" s="2">
        <v>88.46</v>
      </c>
      <c r="G827" s="2">
        <v>91.26</v>
      </c>
      <c r="H827" s="3">
        <v>374578</v>
      </c>
      <c r="I827" s="2">
        <v>33743179.880000003</v>
      </c>
      <c r="J827" s="83">
        <v>1023282614.77</v>
      </c>
    </row>
    <row r="828" spans="1:10" x14ac:dyDescent="0.3">
      <c r="A828" s="66">
        <v>44614</v>
      </c>
      <c r="B828" s="2">
        <v>88.64</v>
      </c>
      <c r="C828" s="5">
        <v>-1.08</v>
      </c>
      <c r="D828" s="4">
        <v>-1.2037449843959E-2</v>
      </c>
      <c r="E828" s="2">
        <v>88.5</v>
      </c>
      <c r="F828" s="2">
        <v>87.78</v>
      </c>
      <c r="G828" s="2">
        <v>90.02</v>
      </c>
      <c r="H828" s="3">
        <v>574804</v>
      </c>
      <c r="I828" s="2">
        <v>51105661.219999999</v>
      </c>
      <c r="J828" s="83">
        <v>972176953.54999995</v>
      </c>
    </row>
    <row r="829" spans="1:10" x14ac:dyDescent="0.3">
      <c r="A829" s="66">
        <v>44615</v>
      </c>
      <c r="B829" s="2">
        <v>86.88</v>
      </c>
      <c r="C829" s="5">
        <v>-1.76000000000001</v>
      </c>
      <c r="D829" s="4">
        <v>-1.98555956678701E-2</v>
      </c>
      <c r="E829" s="2">
        <v>86.9</v>
      </c>
      <c r="F829" s="2">
        <v>85.44</v>
      </c>
      <c r="G829" s="2">
        <v>88.76</v>
      </c>
      <c r="H829" s="3">
        <v>594179</v>
      </c>
      <c r="I829" s="2">
        <v>51776513.659999996</v>
      </c>
      <c r="J829" s="83">
        <v>920400439.88999999</v>
      </c>
    </row>
    <row r="830" spans="1:10" x14ac:dyDescent="0.3">
      <c r="A830" s="66">
        <v>44616</v>
      </c>
      <c r="B830" s="2">
        <v>83.02</v>
      </c>
      <c r="C830" s="5">
        <v>-3.86</v>
      </c>
      <c r="D830" s="4">
        <v>-4.4429097605893197E-2</v>
      </c>
      <c r="E830" s="2">
        <v>84.36</v>
      </c>
      <c r="F830" s="2">
        <v>81.84</v>
      </c>
      <c r="G830" s="2">
        <v>85.16</v>
      </c>
      <c r="H830" s="3">
        <v>788003</v>
      </c>
      <c r="I830" s="2">
        <v>65508033.5</v>
      </c>
      <c r="J830" s="83">
        <v>854892406.38999999</v>
      </c>
    </row>
    <row r="831" spans="1:10" x14ac:dyDescent="0.3">
      <c r="A831" s="66">
        <v>44617</v>
      </c>
      <c r="B831" s="2">
        <v>81.86</v>
      </c>
      <c r="C831" s="5">
        <v>-1.1599999999999999</v>
      </c>
      <c r="D831" s="4">
        <v>-1.39725367381353E-2</v>
      </c>
      <c r="E831" s="2">
        <v>83.88</v>
      </c>
      <c r="F831" s="2">
        <v>80.86</v>
      </c>
      <c r="G831" s="2">
        <v>84.36</v>
      </c>
      <c r="H831" s="3">
        <v>932531</v>
      </c>
      <c r="I831" s="2">
        <v>76842970.180000007</v>
      </c>
      <c r="J831" s="83">
        <v>778049436.21000004</v>
      </c>
    </row>
    <row r="832" spans="1:10" x14ac:dyDescent="0.3">
      <c r="A832" s="66">
        <v>44620</v>
      </c>
      <c r="B832" s="2">
        <v>81.98</v>
      </c>
      <c r="C832" s="5">
        <v>0.12000000000000501</v>
      </c>
      <c r="D832" s="4">
        <v>1.4659174199853999E-3</v>
      </c>
      <c r="E832" s="2">
        <v>79.739999999999995</v>
      </c>
      <c r="F832" s="2">
        <v>78.92</v>
      </c>
      <c r="G832" s="2">
        <v>82.12</v>
      </c>
      <c r="H832" s="3">
        <v>777857</v>
      </c>
      <c r="I832" s="2">
        <v>63006641.140000001</v>
      </c>
      <c r="J832" s="83">
        <v>841056077.35000002</v>
      </c>
    </row>
    <row r="833" spans="1:10" x14ac:dyDescent="0.3">
      <c r="A833" s="66">
        <v>44621</v>
      </c>
      <c r="B833" s="2">
        <v>76.44</v>
      </c>
      <c r="C833" s="5">
        <v>-5.5400000000000098</v>
      </c>
      <c r="D833" s="4">
        <v>-6.7577457916565095E-2</v>
      </c>
      <c r="E833" s="2">
        <v>81.3</v>
      </c>
      <c r="F833" s="2">
        <v>76.2</v>
      </c>
      <c r="G833" s="2">
        <v>81.44</v>
      </c>
      <c r="H833" s="3">
        <v>815822</v>
      </c>
      <c r="I833" s="2">
        <v>63499141.439999998</v>
      </c>
      <c r="J833" s="83">
        <v>777556935.90999997</v>
      </c>
    </row>
    <row r="834" spans="1:10" x14ac:dyDescent="0.3">
      <c r="A834" s="66">
        <v>44622</v>
      </c>
      <c r="B834" s="2">
        <v>77.099999999999994</v>
      </c>
      <c r="C834" s="5">
        <v>0.65999999999999703</v>
      </c>
      <c r="D834" s="4">
        <v>8.6342229199371599E-3</v>
      </c>
      <c r="E834" s="2">
        <v>74.92</v>
      </c>
      <c r="F834" s="2">
        <v>74.64</v>
      </c>
      <c r="G834" s="2">
        <v>77.900000000000006</v>
      </c>
      <c r="H834" s="3">
        <v>780948</v>
      </c>
      <c r="I834" s="2">
        <v>59838313.219999999</v>
      </c>
      <c r="J834" s="83">
        <v>837395249.13</v>
      </c>
    </row>
    <row r="835" spans="1:10" x14ac:dyDescent="0.3">
      <c r="A835" s="66">
        <v>44623</v>
      </c>
      <c r="B835" s="2">
        <v>74.34</v>
      </c>
      <c r="C835" s="5">
        <v>-2.75999999999999</v>
      </c>
      <c r="D835" s="4">
        <v>-3.5797665369649699E-2</v>
      </c>
      <c r="E835" s="2">
        <v>76.72</v>
      </c>
      <c r="F835" s="2">
        <v>74.260000000000005</v>
      </c>
      <c r="G835" s="2">
        <v>77.680000000000007</v>
      </c>
      <c r="H835" s="3">
        <v>463502</v>
      </c>
      <c r="I835" s="2">
        <v>35010675.159999996</v>
      </c>
      <c r="J835" s="83">
        <v>802384573.97000003</v>
      </c>
    </row>
    <row r="836" spans="1:10" x14ac:dyDescent="0.3">
      <c r="A836" s="66">
        <v>44624</v>
      </c>
      <c r="B836" s="2">
        <v>67.680000000000007</v>
      </c>
      <c r="C836" s="5">
        <v>-6.66</v>
      </c>
      <c r="D836" s="4">
        <v>-8.9588377723970894E-2</v>
      </c>
      <c r="E836" s="2">
        <v>73.239999999999995</v>
      </c>
      <c r="F836" s="2">
        <v>67.680000000000007</v>
      </c>
      <c r="G836" s="2">
        <v>73.540000000000006</v>
      </c>
      <c r="H836" s="3">
        <v>913829</v>
      </c>
      <c r="I836" s="2">
        <v>63420318.119999997</v>
      </c>
      <c r="J836" s="83">
        <v>738964255.85000002</v>
      </c>
    </row>
    <row r="837" spans="1:10" x14ac:dyDescent="0.3">
      <c r="A837" s="66">
        <v>44627</v>
      </c>
      <c r="B837" s="2">
        <v>64.98</v>
      </c>
      <c r="C837" s="5">
        <v>-2.7</v>
      </c>
      <c r="D837" s="4">
        <v>-3.9893617021276598E-2</v>
      </c>
      <c r="E837" s="2">
        <v>65.7</v>
      </c>
      <c r="F837" s="2">
        <v>62.38</v>
      </c>
      <c r="G837" s="2">
        <v>67.459999999999994</v>
      </c>
      <c r="H837" s="3">
        <v>1041658</v>
      </c>
      <c r="I837" s="2">
        <v>67304396.299999997</v>
      </c>
      <c r="J837" s="83">
        <v>671659859.54999995</v>
      </c>
    </row>
    <row r="838" spans="1:10" x14ac:dyDescent="0.3">
      <c r="A838" s="66">
        <v>44628</v>
      </c>
      <c r="B838" s="2">
        <v>66.040000000000006</v>
      </c>
      <c r="C838" s="5">
        <v>1.06</v>
      </c>
      <c r="D838" s="4">
        <v>1.6312711603570399E-2</v>
      </c>
      <c r="E838" s="2">
        <v>63.5</v>
      </c>
      <c r="F838" s="2">
        <v>63.46</v>
      </c>
      <c r="G838" s="2">
        <v>68.239999999999995</v>
      </c>
      <c r="H838" s="3">
        <v>998079</v>
      </c>
      <c r="I838" s="2">
        <v>66029568.700000003</v>
      </c>
      <c r="J838" s="83">
        <v>737689428.25</v>
      </c>
    </row>
    <row r="839" spans="1:10" x14ac:dyDescent="0.3">
      <c r="A839" s="66">
        <v>44629</v>
      </c>
      <c r="B839" s="2">
        <v>73.959999999999994</v>
      </c>
      <c r="C839" s="5">
        <v>7.9199999999999902</v>
      </c>
      <c r="D839" s="4">
        <v>0.11992731677771</v>
      </c>
      <c r="E839" s="2">
        <v>69.62</v>
      </c>
      <c r="F839" s="2">
        <v>68.28</v>
      </c>
      <c r="G839" s="2">
        <v>73.959999999999994</v>
      </c>
      <c r="H839" s="3">
        <v>1028535</v>
      </c>
      <c r="I839" s="2">
        <v>73802834.379999995</v>
      </c>
      <c r="J839" s="83">
        <v>811492262.63</v>
      </c>
    </row>
    <row r="840" spans="1:10" x14ac:dyDescent="0.3">
      <c r="A840" s="66">
        <v>44630</v>
      </c>
      <c r="B840" s="2">
        <v>69.900000000000006</v>
      </c>
      <c r="C840" s="5">
        <v>-4.0599999999999898</v>
      </c>
      <c r="D840" s="4">
        <v>-5.4894537587885199E-2</v>
      </c>
      <c r="E840" s="2">
        <v>73.900000000000006</v>
      </c>
      <c r="F840" s="2">
        <v>69.900000000000006</v>
      </c>
      <c r="G840" s="2">
        <v>74</v>
      </c>
      <c r="H840" s="3">
        <v>739669</v>
      </c>
      <c r="I840" s="2">
        <v>52417416.560000002</v>
      </c>
      <c r="J840" s="83">
        <v>759074846.07000005</v>
      </c>
    </row>
    <row r="841" spans="1:10" x14ac:dyDescent="0.3">
      <c r="A841" s="66">
        <v>44631</v>
      </c>
      <c r="B841" s="2">
        <v>70.680000000000007</v>
      </c>
      <c r="C841" s="5">
        <v>0.78000000000000103</v>
      </c>
      <c r="D841" s="4">
        <v>1.11587982832618E-2</v>
      </c>
      <c r="E841" s="2">
        <v>69.84</v>
      </c>
      <c r="F841" s="2">
        <v>68.680000000000007</v>
      </c>
      <c r="G841" s="2">
        <v>73.06</v>
      </c>
      <c r="H841" s="3">
        <v>664187</v>
      </c>
      <c r="I841" s="2">
        <v>47174451.079999998</v>
      </c>
      <c r="J841" s="83">
        <v>806249297.14999998</v>
      </c>
    </row>
    <row r="842" spans="1:10" x14ac:dyDescent="0.3">
      <c r="A842" s="66">
        <v>44634</v>
      </c>
      <c r="B842" s="2">
        <v>71.92</v>
      </c>
      <c r="C842" s="5">
        <v>1.23999999999999</v>
      </c>
      <c r="D842" s="4">
        <v>1.7543859649122698E-2</v>
      </c>
      <c r="E842" s="2">
        <v>72</v>
      </c>
      <c r="F842" s="2">
        <v>70.62</v>
      </c>
      <c r="G842" s="2">
        <v>73.260000000000005</v>
      </c>
      <c r="H842" s="3">
        <v>523111</v>
      </c>
      <c r="I842" s="2">
        <v>37754991.299999997</v>
      </c>
      <c r="J842" s="83">
        <v>844004288.45000005</v>
      </c>
    </row>
    <row r="843" spans="1:10" x14ac:dyDescent="0.3">
      <c r="A843" s="66">
        <v>44635</v>
      </c>
      <c r="B843" s="2">
        <v>71.86</v>
      </c>
      <c r="C843" s="5">
        <v>-6.0000000000002301E-2</v>
      </c>
      <c r="D843" s="4">
        <v>-8.3426028921026497E-4</v>
      </c>
      <c r="E843" s="2">
        <v>71</v>
      </c>
      <c r="F843" s="2">
        <v>68.88</v>
      </c>
      <c r="G843" s="2">
        <v>72.72</v>
      </c>
      <c r="H843" s="3">
        <v>505043</v>
      </c>
      <c r="I843" s="2">
        <v>36068621.32</v>
      </c>
      <c r="J843" s="83">
        <v>807935667.13</v>
      </c>
    </row>
    <row r="844" spans="1:10" x14ac:dyDescent="0.3">
      <c r="A844" s="66">
        <v>44636</v>
      </c>
      <c r="B844" s="2">
        <v>76.3</v>
      </c>
      <c r="C844" s="5">
        <v>4.4400000000000004</v>
      </c>
      <c r="D844" s="4">
        <v>6.1786807681603099E-2</v>
      </c>
      <c r="E844" s="2">
        <v>73.8</v>
      </c>
      <c r="F844" s="2">
        <v>73.7</v>
      </c>
      <c r="G844" s="2">
        <v>77.260000000000005</v>
      </c>
      <c r="H844" s="3">
        <v>646755</v>
      </c>
      <c r="I844" s="2">
        <v>49011177.039999999</v>
      </c>
      <c r="J844" s="83">
        <v>856946844.16999996</v>
      </c>
    </row>
    <row r="845" spans="1:10" x14ac:dyDescent="0.3">
      <c r="A845" s="66">
        <v>44637</v>
      </c>
      <c r="B845" s="2">
        <v>76.459999999999994</v>
      </c>
      <c r="C845" s="5">
        <v>0.15999999999999701</v>
      </c>
      <c r="D845" s="4">
        <v>2.0969855832240702E-3</v>
      </c>
      <c r="E845" s="2">
        <v>77.040000000000006</v>
      </c>
      <c r="F845" s="2">
        <v>75.58</v>
      </c>
      <c r="G845" s="2">
        <v>77.22</v>
      </c>
      <c r="H845" s="3">
        <v>570494</v>
      </c>
      <c r="I845" s="2">
        <v>43543872.840000004</v>
      </c>
      <c r="J845" s="83">
        <v>900490717.00999999</v>
      </c>
    </row>
    <row r="846" spans="1:10" x14ac:dyDescent="0.3">
      <c r="A846" s="66">
        <v>44638</v>
      </c>
      <c r="B846" s="2">
        <v>78.260000000000005</v>
      </c>
      <c r="C846" s="5">
        <v>1.80000000000001</v>
      </c>
      <c r="D846" s="4">
        <v>2.35417211613917E-2</v>
      </c>
      <c r="E846" s="2">
        <v>76.319999999999993</v>
      </c>
      <c r="F846" s="2">
        <v>75.099999999999994</v>
      </c>
      <c r="G846" s="2">
        <v>78.260000000000005</v>
      </c>
      <c r="H846" s="3">
        <v>740746</v>
      </c>
      <c r="I846" s="2">
        <v>57153185.700000003</v>
      </c>
      <c r="J846" s="83">
        <v>957643902.71000004</v>
      </c>
    </row>
    <row r="847" spans="1:10" x14ac:dyDescent="0.3">
      <c r="A847" s="66">
        <v>44641</v>
      </c>
      <c r="B847" s="2">
        <v>75.64</v>
      </c>
      <c r="C847" s="5">
        <v>-2.62</v>
      </c>
      <c r="D847" s="4">
        <v>-3.3478149757219598E-2</v>
      </c>
      <c r="E847" s="2">
        <v>78.099999999999994</v>
      </c>
      <c r="F847" s="2">
        <v>74.72</v>
      </c>
      <c r="G847" s="2">
        <v>78.680000000000007</v>
      </c>
      <c r="H847" s="3">
        <v>417351</v>
      </c>
      <c r="I847" s="2">
        <v>31815482.699999999</v>
      </c>
      <c r="J847" s="83">
        <v>925828420.00999999</v>
      </c>
    </row>
    <row r="848" spans="1:10" x14ac:dyDescent="0.3">
      <c r="A848" s="66">
        <v>44642</v>
      </c>
      <c r="B848" s="2">
        <v>78.08</v>
      </c>
      <c r="C848" s="5">
        <v>2.44</v>
      </c>
      <c r="D848" s="4">
        <v>3.2258064516128997E-2</v>
      </c>
      <c r="E848" s="2">
        <v>76.099999999999994</v>
      </c>
      <c r="F848" s="2">
        <v>76.099999999999994</v>
      </c>
      <c r="G848" s="2">
        <v>78.739999999999995</v>
      </c>
      <c r="H848" s="3">
        <v>477123</v>
      </c>
      <c r="I848" s="2">
        <v>37084297.060000002</v>
      </c>
      <c r="J848" s="83">
        <v>962912717.07000005</v>
      </c>
    </row>
    <row r="849" spans="1:10" x14ac:dyDescent="0.3">
      <c r="A849" s="66">
        <v>44643</v>
      </c>
      <c r="B849" s="2">
        <v>77.28</v>
      </c>
      <c r="C849" s="5">
        <v>-0.79999999999999705</v>
      </c>
      <c r="D849" s="4">
        <v>-1.0245901639344201E-2</v>
      </c>
      <c r="E849" s="2">
        <v>78.760000000000005</v>
      </c>
      <c r="F849" s="2">
        <v>76.78</v>
      </c>
      <c r="G849" s="2">
        <v>79.260000000000005</v>
      </c>
      <c r="H849" s="3">
        <v>337653</v>
      </c>
      <c r="I849" s="2">
        <v>26163983.32</v>
      </c>
      <c r="J849" s="83">
        <v>936748733.75</v>
      </c>
    </row>
    <row r="850" spans="1:10" x14ac:dyDescent="0.3">
      <c r="A850" s="66">
        <v>44644</v>
      </c>
      <c r="B850" s="2">
        <v>76.34</v>
      </c>
      <c r="C850" s="5">
        <v>-0.93999999999999795</v>
      </c>
      <c r="D850" s="4">
        <v>-1.21635610766045E-2</v>
      </c>
      <c r="E850" s="2">
        <v>77.239999999999995</v>
      </c>
      <c r="F850" s="2">
        <v>75.5</v>
      </c>
      <c r="G850" s="2">
        <v>78.099999999999994</v>
      </c>
      <c r="H850" s="3">
        <v>351283</v>
      </c>
      <c r="I850" s="2">
        <v>26857669.82</v>
      </c>
      <c r="J850" s="83">
        <v>909891063.92999995</v>
      </c>
    </row>
    <row r="851" spans="1:10" x14ac:dyDescent="0.3">
      <c r="A851" s="66">
        <v>44645</v>
      </c>
      <c r="B851" s="2">
        <v>76.36</v>
      </c>
      <c r="C851" s="5">
        <v>1.9999999999996E-2</v>
      </c>
      <c r="D851" s="4">
        <v>2.61985852763899E-4</v>
      </c>
      <c r="E851" s="2">
        <v>76.38</v>
      </c>
      <c r="F851" s="2">
        <v>76.02</v>
      </c>
      <c r="G851" s="2">
        <v>77.959999999999994</v>
      </c>
      <c r="H851" s="3">
        <v>294508</v>
      </c>
      <c r="I851" s="2">
        <v>22649379.960000001</v>
      </c>
      <c r="J851" s="83">
        <v>932540443.88999999</v>
      </c>
    </row>
    <row r="852" spans="1:10" x14ac:dyDescent="0.3">
      <c r="A852" s="66">
        <v>44648</v>
      </c>
      <c r="B852" s="2">
        <v>76.72</v>
      </c>
      <c r="C852" s="5">
        <v>0.35999999999999899</v>
      </c>
      <c r="D852" s="4">
        <v>4.7145102147721201E-3</v>
      </c>
      <c r="E852" s="2">
        <v>76.98</v>
      </c>
      <c r="F852" s="2">
        <v>76.239999999999995</v>
      </c>
      <c r="G852" s="2">
        <v>77.78</v>
      </c>
      <c r="H852" s="3">
        <v>269965</v>
      </c>
      <c r="I852" s="2">
        <v>20740088.079999998</v>
      </c>
      <c r="J852" s="83">
        <v>953280531.97000003</v>
      </c>
    </row>
    <row r="853" spans="1:10" x14ac:dyDescent="0.3">
      <c r="A853" s="66">
        <v>44649</v>
      </c>
      <c r="B853" s="2">
        <v>79.459999999999994</v>
      </c>
      <c r="C853" s="5">
        <v>2.73999999999999</v>
      </c>
      <c r="D853" s="4">
        <v>3.5714285714285698E-2</v>
      </c>
      <c r="E853" s="2">
        <v>78.3</v>
      </c>
      <c r="F853" s="2">
        <v>76.86</v>
      </c>
      <c r="G853" s="2">
        <v>80</v>
      </c>
      <c r="H853" s="3">
        <v>620210</v>
      </c>
      <c r="I853" s="2">
        <v>48858119.659999996</v>
      </c>
      <c r="J853" s="83">
        <v>1002138651.63</v>
      </c>
    </row>
    <row r="854" spans="1:10" x14ac:dyDescent="0.3">
      <c r="A854" s="66">
        <v>44650</v>
      </c>
      <c r="B854" s="2">
        <v>78.400000000000006</v>
      </c>
      <c r="C854" s="5">
        <v>-1.0599999999999901</v>
      </c>
      <c r="D854" s="4">
        <v>-1.33400453058141E-2</v>
      </c>
      <c r="E854" s="2">
        <v>79.739999999999995</v>
      </c>
      <c r="F854" s="2">
        <v>77.72</v>
      </c>
      <c r="G854" s="2">
        <v>80</v>
      </c>
      <c r="H854" s="3">
        <v>376496</v>
      </c>
      <c r="I854" s="2">
        <v>29542489.399999999</v>
      </c>
      <c r="J854" s="83">
        <v>972596162.23000002</v>
      </c>
    </row>
    <row r="855" spans="1:10" x14ac:dyDescent="0.3">
      <c r="A855" s="66">
        <v>44651</v>
      </c>
      <c r="B855" s="2">
        <v>77.44</v>
      </c>
      <c r="C855" s="5">
        <v>-0.96000000000000796</v>
      </c>
      <c r="D855" s="4">
        <v>-1.2244897959183799E-2</v>
      </c>
      <c r="E855" s="2">
        <v>79.2</v>
      </c>
      <c r="F855" s="2">
        <v>77.08</v>
      </c>
      <c r="G855" s="2">
        <v>79.739999999999995</v>
      </c>
      <c r="H855" s="3">
        <v>430498</v>
      </c>
      <c r="I855" s="2">
        <v>33520510.52</v>
      </c>
      <c r="J855" s="83">
        <v>939075651.71000004</v>
      </c>
    </row>
    <row r="856" spans="1:10" x14ac:dyDescent="0.3">
      <c r="A856" s="66">
        <v>44652</v>
      </c>
      <c r="B856" s="2">
        <v>76.92</v>
      </c>
      <c r="C856" s="5">
        <v>-0.51999999999999602</v>
      </c>
      <c r="D856" s="4">
        <v>-6.7148760330578003E-3</v>
      </c>
      <c r="E856" s="2">
        <v>77.48</v>
      </c>
      <c r="F856" s="2">
        <v>75.86</v>
      </c>
      <c r="G856" s="2">
        <v>77.88</v>
      </c>
      <c r="H856" s="3">
        <v>284722</v>
      </c>
      <c r="I856" s="2">
        <v>21881068</v>
      </c>
      <c r="J856" s="83">
        <v>917194583.71000004</v>
      </c>
    </row>
    <row r="857" spans="1:10" x14ac:dyDescent="0.3">
      <c r="A857" s="66">
        <v>44655</v>
      </c>
      <c r="B857" s="2">
        <v>78.84</v>
      </c>
      <c r="C857" s="5">
        <v>1.92</v>
      </c>
      <c r="D857" s="4">
        <v>2.4960998439937598E-2</v>
      </c>
      <c r="E857" s="2">
        <v>77.319999999999993</v>
      </c>
      <c r="F857" s="2">
        <v>76.38</v>
      </c>
      <c r="G857" s="2">
        <v>78.900000000000006</v>
      </c>
      <c r="H857" s="3">
        <v>315286</v>
      </c>
      <c r="I857" s="2">
        <v>24669040.699999999</v>
      </c>
      <c r="J857" s="83">
        <v>941863624.40999997</v>
      </c>
    </row>
    <row r="858" spans="1:10" x14ac:dyDescent="0.3">
      <c r="A858" s="66">
        <v>44656</v>
      </c>
      <c r="B858" s="2">
        <v>77.819999999999993</v>
      </c>
      <c r="C858" s="5">
        <v>-1.02000000000001</v>
      </c>
      <c r="D858" s="4">
        <v>-1.29375951293761E-2</v>
      </c>
      <c r="E858" s="2">
        <v>78.78</v>
      </c>
      <c r="F858" s="2">
        <v>77.48</v>
      </c>
      <c r="G858" s="2">
        <v>79.64</v>
      </c>
      <c r="H858" s="3">
        <v>225336</v>
      </c>
      <c r="I858" s="2">
        <v>17638743.579999998</v>
      </c>
      <c r="J858" s="83">
        <v>924224880.83000004</v>
      </c>
    </row>
    <row r="859" spans="1:10" x14ac:dyDescent="0.3">
      <c r="A859" s="66">
        <v>44657</v>
      </c>
      <c r="B859" s="2">
        <v>74.02</v>
      </c>
      <c r="C859" s="5">
        <v>-3.8</v>
      </c>
      <c r="D859" s="4">
        <v>-4.8830634798252302E-2</v>
      </c>
      <c r="E859" s="2">
        <v>77.680000000000007</v>
      </c>
      <c r="F859" s="2">
        <v>73.52</v>
      </c>
      <c r="G859" s="2">
        <v>77.959999999999994</v>
      </c>
      <c r="H859" s="3">
        <v>550673</v>
      </c>
      <c r="I859" s="2">
        <v>41058994.960000001</v>
      </c>
      <c r="J859" s="83">
        <v>883165885.87</v>
      </c>
    </row>
    <row r="860" spans="1:10" x14ac:dyDescent="0.3">
      <c r="A860" s="66">
        <v>44658</v>
      </c>
      <c r="B860" s="2">
        <v>73.3</v>
      </c>
      <c r="C860" s="5">
        <v>-0.71999999999999897</v>
      </c>
      <c r="D860" s="4">
        <v>-9.7271007835719892E-3</v>
      </c>
      <c r="E860" s="2">
        <v>74.239999999999995</v>
      </c>
      <c r="F860" s="2">
        <v>73.2</v>
      </c>
      <c r="G860" s="2">
        <v>75</v>
      </c>
      <c r="H860" s="3">
        <v>400940</v>
      </c>
      <c r="I860" s="2">
        <v>29576229.16</v>
      </c>
      <c r="J860" s="83">
        <v>853589656.71000004</v>
      </c>
    </row>
    <row r="861" spans="1:10" x14ac:dyDescent="0.3">
      <c r="A861" s="66">
        <v>44659</v>
      </c>
      <c r="B861" s="2">
        <v>75.44</v>
      </c>
      <c r="C861" s="5">
        <v>2.14</v>
      </c>
      <c r="D861" s="4">
        <v>2.9195088676671199E-2</v>
      </c>
      <c r="E861" s="2">
        <v>74.92</v>
      </c>
      <c r="F861" s="2">
        <v>73.94</v>
      </c>
      <c r="G861" s="2">
        <v>75.44</v>
      </c>
      <c r="H861" s="3">
        <v>470264</v>
      </c>
      <c r="I861" s="2">
        <v>35210680</v>
      </c>
      <c r="J861" s="83">
        <v>888800336.71000004</v>
      </c>
    </row>
    <row r="862" spans="1:10" x14ac:dyDescent="0.3">
      <c r="A862" s="66">
        <v>44662</v>
      </c>
      <c r="B862" s="2">
        <v>72.3</v>
      </c>
      <c r="C862" s="5">
        <v>-3.14</v>
      </c>
      <c r="D862" s="4">
        <v>-4.1622481442205699E-2</v>
      </c>
      <c r="E862" s="2">
        <v>74.459999999999994</v>
      </c>
      <c r="F862" s="2">
        <v>72.3</v>
      </c>
      <c r="G862" s="2">
        <v>74.56</v>
      </c>
      <c r="H862" s="3">
        <v>402555</v>
      </c>
      <c r="I862" s="2">
        <v>29303448.18</v>
      </c>
      <c r="J862" s="83">
        <v>859496888.52999997</v>
      </c>
    </row>
    <row r="863" spans="1:10" x14ac:dyDescent="0.3">
      <c r="A863" s="66">
        <v>44663</v>
      </c>
      <c r="B863" s="2">
        <v>73.760000000000005</v>
      </c>
      <c r="C863" s="5">
        <v>1.46000000000001</v>
      </c>
      <c r="D863" s="4">
        <v>2.0193637621023601E-2</v>
      </c>
      <c r="E863" s="2">
        <v>71.14</v>
      </c>
      <c r="F863" s="2">
        <v>70.84</v>
      </c>
      <c r="G863" s="2">
        <v>74.5</v>
      </c>
      <c r="H863" s="3">
        <v>496199</v>
      </c>
      <c r="I863" s="2">
        <v>36367805.439999998</v>
      </c>
      <c r="J863" s="83">
        <v>895864693.97000003</v>
      </c>
    </row>
    <row r="864" spans="1:10" x14ac:dyDescent="0.3">
      <c r="A864" s="66">
        <v>44664</v>
      </c>
      <c r="B864" s="2">
        <v>73.88</v>
      </c>
      <c r="C864" s="5">
        <v>0.11999999999999</v>
      </c>
      <c r="D864" s="4">
        <v>1.62689804772221E-3</v>
      </c>
      <c r="E864" s="2">
        <v>73.12</v>
      </c>
      <c r="F864" s="2">
        <v>71.86</v>
      </c>
      <c r="G864" s="2">
        <v>74.180000000000007</v>
      </c>
      <c r="H864" s="3">
        <v>406748</v>
      </c>
      <c r="I864" s="2">
        <v>29797964.98</v>
      </c>
      <c r="J864" s="83">
        <v>925662658.95000005</v>
      </c>
    </row>
    <row r="865" spans="1:10" x14ac:dyDescent="0.3">
      <c r="A865" s="66">
        <v>44665</v>
      </c>
      <c r="B865" s="2">
        <v>75.36</v>
      </c>
      <c r="C865" s="5">
        <v>1.48</v>
      </c>
      <c r="D865" s="4">
        <v>2.00324851109909E-2</v>
      </c>
      <c r="E865" s="2">
        <v>74.86</v>
      </c>
      <c r="F865" s="2">
        <v>74.3</v>
      </c>
      <c r="G865" s="2">
        <v>75.42</v>
      </c>
      <c r="H865" s="3">
        <v>356122</v>
      </c>
      <c r="I865" s="2">
        <v>26727150.359999999</v>
      </c>
      <c r="J865" s="83">
        <v>952389809.30999994</v>
      </c>
    </row>
    <row r="866" spans="1:10" x14ac:dyDescent="0.3">
      <c r="A866" s="66">
        <v>44670</v>
      </c>
      <c r="B866" s="2">
        <v>75.44</v>
      </c>
      <c r="C866" s="5">
        <v>7.9999999999998295E-2</v>
      </c>
      <c r="D866" s="4">
        <v>1.06157112526537E-3</v>
      </c>
      <c r="E866" s="2">
        <v>74.58</v>
      </c>
      <c r="F866" s="2">
        <v>73.599999999999994</v>
      </c>
      <c r="G866" s="2">
        <v>75.94</v>
      </c>
      <c r="H866" s="3">
        <v>271922</v>
      </c>
      <c r="I866" s="2">
        <v>20341026.899999999</v>
      </c>
      <c r="J866" s="83">
        <v>972730836.21000004</v>
      </c>
    </row>
    <row r="867" spans="1:10" x14ac:dyDescent="0.3">
      <c r="A867" s="66">
        <v>44671</v>
      </c>
      <c r="B867" s="2">
        <v>77.260000000000005</v>
      </c>
      <c r="C867" s="5">
        <v>1.8200000000000101</v>
      </c>
      <c r="D867" s="4">
        <v>2.4125132555673501E-2</v>
      </c>
      <c r="E867" s="2">
        <v>75.459999999999994</v>
      </c>
      <c r="F867" s="2">
        <v>75.12</v>
      </c>
      <c r="G867" s="2">
        <v>77.78</v>
      </c>
      <c r="H867" s="3">
        <v>337356</v>
      </c>
      <c r="I867" s="2">
        <v>25921430.32</v>
      </c>
      <c r="J867" s="83">
        <v>998652266.52999997</v>
      </c>
    </row>
    <row r="868" spans="1:10" x14ac:dyDescent="0.3">
      <c r="A868" s="66">
        <v>44672</v>
      </c>
      <c r="B868" s="2">
        <v>77.8</v>
      </c>
      <c r="C868" s="5">
        <v>0.53999999999999204</v>
      </c>
      <c r="D868" s="4">
        <v>6.98938648718602E-3</v>
      </c>
      <c r="E868" s="2">
        <v>77.58</v>
      </c>
      <c r="F868" s="2">
        <v>76.92</v>
      </c>
      <c r="G868" s="2">
        <v>78.56</v>
      </c>
      <c r="H868" s="3">
        <v>330931</v>
      </c>
      <c r="I868" s="2">
        <v>25776202.359999999</v>
      </c>
      <c r="J868" s="83">
        <v>1024428468.89</v>
      </c>
    </row>
    <row r="869" spans="1:10" x14ac:dyDescent="0.3">
      <c r="A869" s="66">
        <v>44673</v>
      </c>
      <c r="B869" s="2">
        <v>74.72</v>
      </c>
      <c r="C869" s="5">
        <v>-3.08</v>
      </c>
      <c r="D869" s="4">
        <v>-3.9588688946015402E-2</v>
      </c>
      <c r="E869" s="2">
        <v>76.319999999999993</v>
      </c>
      <c r="F869" s="2">
        <v>74.64</v>
      </c>
      <c r="G869" s="2">
        <v>76.7</v>
      </c>
      <c r="H869" s="3">
        <v>326348</v>
      </c>
      <c r="I869" s="2">
        <v>24576013.379999999</v>
      </c>
      <c r="J869" s="83">
        <v>999852455.50999999</v>
      </c>
    </row>
    <row r="870" spans="1:10" x14ac:dyDescent="0.3">
      <c r="A870" s="66">
        <v>44676</v>
      </c>
      <c r="B870" s="2">
        <v>71.36</v>
      </c>
      <c r="C870" s="5">
        <v>-3.36</v>
      </c>
      <c r="D870" s="4">
        <v>-4.4967880085653097E-2</v>
      </c>
      <c r="E870" s="2">
        <v>72.739999999999995</v>
      </c>
      <c r="F870" s="2">
        <v>71.28</v>
      </c>
      <c r="G870" s="2">
        <v>74.319999999999993</v>
      </c>
      <c r="H870" s="3">
        <v>571015</v>
      </c>
      <c r="I870" s="2">
        <v>40986530.039999999</v>
      </c>
      <c r="J870" s="83">
        <v>958865925.47000003</v>
      </c>
    </row>
    <row r="871" spans="1:10" x14ac:dyDescent="0.3">
      <c r="A871" s="66">
        <v>44677</v>
      </c>
      <c r="B871" s="2">
        <v>69.180000000000007</v>
      </c>
      <c r="C871" s="5">
        <v>-2.1799999999999899</v>
      </c>
      <c r="D871" s="4">
        <v>-3.0549327354260001E-2</v>
      </c>
      <c r="E871" s="2">
        <v>71.72</v>
      </c>
      <c r="F871" s="2">
        <v>69.14</v>
      </c>
      <c r="G871" s="2">
        <v>72.28</v>
      </c>
      <c r="H871" s="3">
        <v>681690</v>
      </c>
      <c r="I871" s="2">
        <v>48031280.140000001</v>
      </c>
      <c r="J871" s="83">
        <v>910834645.33000004</v>
      </c>
    </row>
    <row r="872" spans="1:10" x14ac:dyDescent="0.3">
      <c r="A872" s="66">
        <v>44678</v>
      </c>
      <c r="B872" s="2">
        <v>67.28</v>
      </c>
      <c r="C872" s="5">
        <v>-1.9000000000000099</v>
      </c>
      <c r="D872" s="4">
        <v>-2.7464585140214E-2</v>
      </c>
      <c r="E872" s="2">
        <v>69.239999999999995</v>
      </c>
      <c r="F872" s="2">
        <v>66.88</v>
      </c>
      <c r="G872" s="2">
        <v>71.28</v>
      </c>
      <c r="H872" s="3">
        <v>783229</v>
      </c>
      <c r="I872" s="2">
        <v>53423255.159999996</v>
      </c>
      <c r="J872" s="83">
        <v>857411390.16999996</v>
      </c>
    </row>
    <row r="873" spans="1:10" x14ac:dyDescent="0.3">
      <c r="A873" s="66">
        <v>44679</v>
      </c>
      <c r="B873" s="2">
        <v>68.459999999999994</v>
      </c>
      <c r="C873" s="5">
        <v>1.1799999999999899</v>
      </c>
      <c r="D873" s="4">
        <v>1.7538644470867899E-2</v>
      </c>
      <c r="E873" s="2">
        <v>68.599999999999994</v>
      </c>
      <c r="F873" s="2">
        <v>67</v>
      </c>
      <c r="G873" s="2">
        <v>69.739999999999995</v>
      </c>
      <c r="H873" s="3">
        <v>500339</v>
      </c>
      <c r="I873" s="2">
        <v>34258186.100000001</v>
      </c>
      <c r="J873" s="83">
        <v>891669576.26999998</v>
      </c>
    </row>
    <row r="874" spans="1:10" x14ac:dyDescent="0.3">
      <c r="A874" s="66">
        <v>44680</v>
      </c>
      <c r="B874" s="2">
        <v>70.680000000000007</v>
      </c>
      <c r="C874" s="5">
        <v>2.22000000000001</v>
      </c>
      <c r="D874" s="4">
        <v>3.24276950043823E-2</v>
      </c>
      <c r="E874" s="2">
        <v>69.8</v>
      </c>
      <c r="F874" s="2">
        <v>69.400000000000006</v>
      </c>
      <c r="G874" s="2">
        <v>71.760000000000005</v>
      </c>
      <c r="H874" s="3">
        <v>568805</v>
      </c>
      <c r="I874" s="2">
        <v>40275494.600000001</v>
      </c>
      <c r="J874" s="83">
        <v>931945070.87</v>
      </c>
    </row>
    <row r="875" spans="1:10" x14ac:dyDescent="0.3">
      <c r="A875" s="66">
        <v>44683</v>
      </c>
      <c r="B875" s="2">
        <v>70.78</v>
      </c>
      <c r="C875" s="5">
        <v>9.9999999999994302E-2</v>
      </c>
      <c r="D875" s="4">
        <v>1.4148273910582099E-3</v>
      </c>
      <c r="E875" s="2">
        <v>69.760000000000005</v>
      </c>
      <c r="F875" s="2">
        <v>66.8</v>
      </c>
      <c r="G875" s="2">
        <v>71.400000000000006</v>
      </c>
      <c r="H875" s="3">
        <v>419329</v>
      </c>
      <c r="I875" s="2">
        <v>29349296.66</v>
      </c>
      <c r="J875" s="83">
        <v>961294367.52999997</v>
      </c>
    </row>
    <row r="876" spans="1:10" x14ac:dyDescent="0.3">
      <c r="A876" s="66">
        <v>44684</v>
      </c>
      <c r="B876" s="2">
        <v>70.92</v>
      </c>
      <c r="C876" s="5">
        <v>0.14000000000000101</v>
      </c>
      <c r="D876" s="4">
        <v>1.9779598756710999E-3</v>
      </c>
      <c r="E876" s="2">
        <v>72.260000000000005</v>
      </c>
      <c r="F876" s="2">
        <v>70.42</v>
      </c>
      <c r="G876" s="2">
        <v>72.56</v>
      </c>
      <c r="H876" s="3">
        <v>401861</v>
      </c>
      <c r="I876" s="2">
        <v>28608166.879999999</v>
      </c>
      <c r="J876" s="83">
        <v>989902534.40999997</v>
      </c>
    </row>
    <row r="877" spans="1:10" x14ac:dyDescent="0.3">
      <c r="A877" s="66">
        <v>44685</v>
      </c>
      <c r="B877" s="2">
        <v>70.58</v>
      </c>
      <c r="C877" s="5">
        <v>-0.34000000000000302</v>
      </c>
      <c r="D877" s="4">
        <v>-4.7941342357586498E-3</v>
      </c>
      <c r="E877" s="2">
        <v>70.239999999999995</v>
      </c>
      <c r="F877" s="2">
        <v>69.88</v>
      </c>
      <c r="G877" s="2">
        <v>70.94</v>
      </c>
      <c r="H877" s="3">
        <v>390475</v>
      </c>
      <c r="I877" s="2">
        <v>27511991.440000001</v>
      </c>
      <c r="J877" s="83">
        <v>962390542.97000003</v>
      </c>
    </row>
    <row r="878" spans="1:10" x14ac:dyDescent="0.3">
      <c r="A878" s="66">
        <v>44686</v>
      </c>
      <c r="B878" s="2">
        <v>67.42</v>
      </c>
      <c r="C878" s="5">
        <v>-3.16</v>
      </c>
      <c r="D878" s="4">
        <v>-4.4771890053839601E-2</v>
      </c>
      <c r="E878" s="2">
        <v>72.52</v>
      </c>
      <c r="F878" s="2">
        <v>67.42</v>
      </c>
      <c r="G878" s="2">
        <v>73.52</v>
      </c>
      <c r="H878" s="3">
        <v>633394</v>
      </c>
      <c r="I878" s="2">
        <v>44040448.880000003</v>
      </c>
      <c r="J878" s="83">
        <v>918350094.09000003</v>
      </c>
    </row>
    <row r="879" spans="1:10" x14ac:dyDescent="0.3">
      <c r="A879" s="66">
        <v>44687</v>
      </c>
      <c r="B879" s="2">
        <v>66.34</v>
      </c>
      <c r="C879" s="5">
        <v>-1.08</v>
      </c>
      <c r="D879" s="4">
        <v>-1.6018985464253899E-2</v>
      </c>
      <c r="E879" s="2">
        <v>66.540000000000006</v>
      </c>
      <c r="F879" s="2">
        <v>64.900000000000006</v>
      </c>
      <c r="G879" s="2">
        <v>66.78</v>
      </c>
      <c r="H879" s="3">
        <v>724244</v>
      </c>
      <c r="I879" s="2">
        <v>47859117.859999999</v>
      </c>
      <c r="J879" s="83">
        <v>870490976.23000002</v>
      </c>
    </row>
    <row r="880" spans="1:10" x14ac:dyDescent="0.3">
      <c r="A880" s="66">
        <v>44690</v>
      </c>
      <c r="B880" s="2">
        <v>63.3</v>
      </c>
      <c r="C880" s="5">
        <v>-3.0400000000000098</v>
      </c>
      <c r="D880" s="4">
        <v>-4.5824540247211401E-2</v>
      </c>
      <c r="E880" s="2">
        <v>65.44</v>
      </c>
      <c r="F880" s="2">
        <v>63.3</v>
      </c>
      <c r="G880" s="2">
        <v>65.84</v>
      </c>
      <c r="H880" s="3">
        <v>496450</v>
      </c>
      <c r="I880" s="2">
        <v>31886568.780000001</v>
      </c>
      <c r="J880" s="83">
        <v>838604407.45000005</v>
      </c>
    </row>
    <row r="881" spans="1:10" x14ac:dyDescent="0.3">
      <c r="A881" s="66">
        <v>44691</v>
      </c>
      <c r="B881" s="2">
        <v>62.72</v>
      </c>
      <c r="C881" s="5">
        <v>-0.57999999999999796</v>
      </c>
      <c r="D881" s="4">
        <v>-9.1627172195892295E-3</v>
      </c>
      <c r="E881" s="2">
        <v>64.22</v>
      </c>
      <c r="F881" s="2">
        <v>62.56</v>
      </c>
      <c r="G881" s="2">
        <v>64.400000000000006</v>
      </c>
      <c r="H881" s="3">
        <v>534520</v>
      </c>
      <c r="I881" s="2">
        <v>33862346.780000001</v>
      </c>
      <c r="J881" s="83">
        <v>804742060.66999996</v>
      </c>
    </row>
    <row r="882" spans="1:10" x14ac:dyDescent="0.3">
      <c r="A882" s="66">
        <v>44692</v>
      </c>
      <c r="B882" s="2">
        <v>65.760000000000005</v>
      </c>
      <c r="C882" s="5">
        <v>3.0400000000000098</v>
      </c>
      <c r="D882" s="4">
        <v>4.8469387755102102E-2</v>
      </c>
      <c r="E882" s="2">
        <v>63.76</v>
      </c>
      <c r="F882" s="2">
        <v>63.24</v>
      </c>
      <c r="G882" s="2">
        <v>66.34</v>
      </c>
      <c r="H882" s="3">
        <v>593686</v>
      </c>
      <c r="I882" s="2">
        <v>38790147.780000001</v>
      </c>
      <c r="J882" s="83">
        <v>843532208.45000005</v>
      </c>
    </row>
    <row r="883" spans="1:10" x14ac:dyDescent="0.3">
      <c r="A883" s="66">
        <v>44693</v>
      </c>
      <c r="B883" s="2">
        <v>64.12</v>
      </c>
      <c r="C883" s="5">
        <v>-1.64</v>
      </c>
      <c r="D883" s="4">
        <v>-2.4939172749391701E-2</v>
      </c>
      <c r="E883" s="2">
        <v>62.8</v>
      </c>
      <c r="F883" s="2">
        <v>61.04</v>
      </c>
      <c r="G883" s="2">
        <v>64.400000000000006</v>
      </c>
      <c r="H883" s="3">
        <v>597771</v>
      </c>
      <c r="I883" s="2">
        <v>37609060.600000001</v>
      </c>
      <c r="J883" s="83">
        <v>805923147.85000002</v>
      </c>
    </row>
    <row r="884" spans="1:10" x14ac:dyDescent="0.3">
      <c r="A884" s="66">
        <v>44694</v>
      </c>
      <c r="B884" s="2">
        <v>65.62</v>
      </c>
      <c r="C884" s="5">
        <v>1.5</v>
      </c>
      <c r="D884" s="4">
        <v>2.3393636930754799E-2</v>
      </c>
      <c r="E884" s="2">
        <v>64.680000000000007</v>
      </c>
      <c r="F884" s="2">
        <v>64.319999999999993</v>
      </c>
      <c r="G884" s="2">
        <v>65.62</v>
      </c>
      <c r="H884" s="3">
        <v>377935</v>
      </c>
      <c r="I884" s="2">
        <v>24627231.780000001</v>
      </c>
      <c r="J884" s="83">
        <v>830550379.63</v>
      </c>
    </row>
    <row r="885" spans="1:10" x14ac:dyDescent="0.3">
      <c r="A885" s="66">
        <v>44697</v>
      </c>
      <c r="B885" s="2">
        <v>65.099999999999994</v>
      </c>
      <c r="C885" s="5">
        <v>-0.52000000000001001</v>
      </c>
      <c r="D885" s="4">
        <v>-7.9244132886316706E-3</v>
      </c>
      <c r="E885" s="2">
        <v>65.38</v>
      </c>
      <c r="F885" s="2">
        <v>64.319999999999993</v>
      </c>
      <c r="G885" s="2">
        <v>65.78</v>
      </c>
      <c r="H885" s="3">
        <v>321399</v>
      </c>
      <c r="I885" s="2">
        <v>20909692.859999999</v>
      </c>
      <c r="J885" s="83">
        <v>809640686.76999998</v>
      </c>
    </row>
    <row r="886" spans="1:10" x14ac:dyDescent="0.3">
      <c r="A886" s="66">
        <v>44698</v>
      </c>
      <c r="B886" s="2">
        <v>66.260000000000005</v>
      </c>
      <c r="C886" s="5">
        <v>1.1600000000000099</v>
      </c>
      <c r="D886" s="4">
        <v>1.7818740399385701E-2</v>
      </c>
      <c r="E886" s="2">
        <v>65.400000000000006</v>
      </c>
      <c r="F886" s="2">
        <v>65.08</v>
      </c>
      <c r="G886" s="2">
        <v>67.58</v>
      </c>
      <c r="H886" s="3">
        <v>327912</v>
      </c>
      <c r="I886" s="2">
        <v>21776455.579999998</v>
      </c>
      <c r="J886" s="83">
        <v>831417142.35000002</v>
      </c>
    </row>
    <row r="887" spans="1:10" x14ac:dyDescent="0.3">
      <c r="A887" s="66">
        <v>44699</v>
      </c>
      <c r="B887" s="2">
        <v>62.94</v>
      </c>
      <c r="C887" s="5">
        <v>-3.3200000000000101</v>
      </c>
      <c r="D887" s="4">
        <v>-5.0105644431029397E-2</v>
      </c>
      <c r="E887" s="2">
        <v>66.400000000000006</v>
      </c>
      <c r="F887" s="2">
        <v>62.86</v>
      </c>
      <c r="G887" s="2">
        <v>66.7</v>
      </c>
      <c r="H887" s="3">
        <v>544369</v>
      </c>
      <c r="I887" s="2">
        <v>34769063.759999998</v>
      </c>
      <c r="J887" s="83">
        <v>796648078.59000003</v>
      </c>
    </row>
    <row r="888" spans="1:10" x14ac:dyDescent="0.3">
      <c r="A888" s="66">
        <v>44700</v>
      </c>
      <c r="B888" s="2">
        <v>62</v>
      </c>
      <c r="C888" s="5">
        <v>-0.93999999999999795</v>
      </c>
      <c r="D888" s="4">
        <v>-1.49348585954877E-2</v>
      </c>
      <c r="E888" s="2">
        <v>61.9</v>
      </c>
      <c r="F888" s="2">
        <v>60.5</v>
      </c>
      <c r="G888" s="2">
        <v>62.1</v>
      </c>
      <c r="H888" s="3">
        <v>365537</v>
      </c>
      <c r="I888" s="2">
        <v>22478092.559999999</v>
      </c>
      <c r="J888" s="83">
        <v>774169986.02999997</v>
      </c>
    </row>
    <row r="889" spans="1:10" x14ac:dyDescent="0.3">
      <c r="A889" s="66">
        <v>44701</v>
      </c>
      <c r="B889" s="2">
        <v>62.08</v>
      </c>
      <c r="C889" s="5">
        <v>7.9999999999998295E-2</v>
      </c>
      <c r="D889" s="4">
        <v>1.2903225806451301E-3</v>
      </c>
      <c r="E889" s="2">
        <v>62.2</v>
      </c>
      <c r="F889" s="2">
        <v>61</v>
      </c>
      <c r="G889" s="2">
        <v>63.06</v>
      </c>
      <c r="H889" s="3">
        <v>542326</v>
      </c>
      <c r="I889" s="2">
        <v>33834920.119999997</v>
      </c>
      <c r="J889" s="83">
        <v>808004906.14999998</v>
      </c>
    </row>
    <row r="890" spans="1:10" x14ac:dyDescent="0.3">
      <c r="A890" s="66">
        <v>44704</v>
      </c>
      <c r="B890" s="2">
        <v>62.9</v>
      </c>
      <c r="C890" s="5">
        <v>0.82</v>
      </c>
      <c r="D890" s="4">
        <v>1.32087628865979E-2</v>
      </c>
      <c r="E890" s="2">
        <v>63.56</v>
      </c>
      <c r="F890" s="2">
        <v>62.26</v>
      </c>
      <c r="G890" s="2">
        <v>64.08</v>
      </c>
      <c r="H890" s="3">
        <v>393750</v>
      </c>
      <c r="I890" s="2">
        <v>24775399.300000001</v>
      </c>
      <c r="J890" s="83">
        <v>832780305.45000005</v>
      </c>
    </row>
    <row r="891" spans="1:10" x14ac:dyDescent="0.3">
      <c r="A891" s="66">
        <v>44705</v>
      </c>
      <c r="B891" s="2">
        <v>60.48</v>
      </c>
      <c r="C891" s="5">
        <v>-2.42</v>
      </c>
      <c r="D891" s="4">
        <v>-3.8473767885532598E-2</v>
      </c>
      <c r="E891" s="2">
        <v>61.5</v>
      </c>
      <c r="F891" s="2">
        <v>60.3</v>
      </c>
      <c r="G891" s="2">
        <v>62.42</v>
      </c>
      <c r="H891" s="3">
        <v>540558</v>
      </c>
      <c r="I891" s="2">
        <v>33038267.760000002</v>
      </c>
      <c r="J891" s="83">
        <v>799742037.69000006</v>
      </c>
    </row>
    <row r="892" spans="1:10" x14ac:dyDescent="0.3">
      <c r="A892" s="66">
        <v>44706</v>
      </c>
      <c r="B892" s="2">
        <v>61.18</v>
      </c>
      <c r="C892" s="5">
        <v>0.70000000000000295</v>
      </c>
      <c r="D892" s="4">
        <v>1.1574074074074099E-2</v>
      </c>
      <c r="E892" s="2">
        <v>61.24</v>
      </c>
      <c r="F892" s="2">
        <v>57.94</v>
      </c>
      <c r="G892" s="2">
        <v>61.5</v>
      </c>
      <c r="H892" s="3">
        <v>740298</v>
      </c>
      <c r="I892" s="2">
        <v>44361982.140000001</v>
      </c>
      <c r="J892" s="83">
        <v>844104019.83000004</v>
      </c>
    </row>
    <row r="893" spans="1:10" x14ac:dyDescent="0.3">
      <c r="A893" s="66">
        <v>44707</v>
      </c>
      <c r="B893" s="2">
        <v>64.260000000000005</v>
      </c>
      <c r="C893" s="5">
        <v>3.0800000000000098</v>
      </c>
      <c r="D893" s="4">
        <v>5.0343249427917701E-2</v>
      </c>
      <c r="E893" s="2">
        <v>61.2</v>
      </c>
      <c r="F893" s="2">
        <v>61.16</v>
      </c>
      <c r="G893" s="2">
        <v>64.680000000000007</v>
      </c>
      <c r="H893" s="3">
        <v>546894</v>
      </c>
      <c r="I893" s="2">
        <v>34868981.140000001</v>
      </c>
      <c r="J893" s="83">
        <v>878973000.97000003</v>
      </c>
    </row>
    <row r="894" spans="1:10" x14ac:dyDescent="0.3">
      <c r="A894" s="66">
        <v>44708</v>
      </c>
      <c r="B894" s="2">
        <v>66.56</v>
      </c>
      <c r="C894" s="5">
        <v>2.2999999999999998</v>
      </c>
      <c r="D894" s="4">
        <v>3.5792094615624E-2</v>
      </c>
      <c r="E894" s="2">
        <v>64.599999999999994</v>
      </c>
      <c r="F894" s="2">
        <v>64.08</v>
      </c>
      <c r="G894" s="2">
        <v>66.56</v>
      </c>
      <c r="H894" s="3">
        <v>724461</v>
      </c>
      <c r="I894" s="2">
        <v>47711366.700000003</v>
      </c>
      <c r="J894" s="83">
        <v>926684367.66999996</v>
      </c>
    </row>
    <row r="895" spans="1:10" x14ac:dyDescent="0.3">
      <c r="A895" s="66">
        <v>44711</v>
      </c>
      <c r="B895" s="2">
        <v>69.459999999999994</v>
      </c>
      <c r="C895" s="5">
        <v>2.8999999999999901</v>
      </c>
      <c r="D895" s="4">
        <v>4.3569711538461398E-2</v>
      </c>
      <c r="E895" s="2">
        <v>67.62</v>
      </c>
      <c r="F895" s="2">
        <v>67.44</v>
      </c>
      <c r="G895" s="2">
        <v>69.7</v>
      </c>
      <c r="H895" s="3">
        <v>593398</v>
      </c>
      <c r="I895" s="2">
        <v>41049276.840000004</v>
      </c>
      <c r="J895" s="83">
        <v>967733644.50999999</v>
      </c>
    </row>
    <row r="896" spans="1:10" x14ac:dyDescent="0.3">
      <c r="A896" s="66">
        <v>44712</v>
      </c>
      <c r="B896" s="2">
        <v>69.22</v>
      </c>
      <c r="C896" s="5">
        <v>-0.239999999999995</v>
      </c>
      <c r="D896" s="4">
        <v>-3.4552260293693499E-3</v>
      </c>
      <c r="E896" s="2">
        <v>69.22</v>
      </c>
      <c r="F896" s="2">
        <v>68.08</v>
      </c>
      <c r="G896" s="2">
        <v>70.36</v>
      </c>
      <c r="H896" s="3">
        <v>961568</v>
      </c>
      <c r="I896" s="2">
        <v>66520520.600000001</v>
      </c>
      <c r="J896" s="83">
        <v>901213123.90999997</v>
      </c>
    </row>
    <row r="897" spans="1:10" x14ac:dyDescent="0.3">
      <c r="A897" s="66">
        <v>44713</v>
      </c>
      <c r="B897" s="2">
        <v>68.2</v>
      </c>
      <c r="C897" s="5">
        <v>-1.02</v>
      </c>
      <c r="D897" s="4">
        <v>-1.47356255417509E-2</v>
      </c>
      <c r="E897" s="2">
        <v>69.680000000000007</v>
      </c>
      <c r="F897" s="2">
        <v>67.760000000000005</v>
      </c>
      <c r="G897" s="2">
        <v>69.84</v>
      </c>
      <c r="H897" s="3">
        <v>530897</v>
      </c>
      <c r="I897" s="2">
        <v>36323656.340000004</v>
      </c>
      <c r="J897" s="83">
        <v>864889467.57000005</v>
      </c>
    </row>
    <row r="898" spans="1:10" x14ac:dyDescent="0.3">
      <c r="A898" s="66">
        <v>44714</v>
      </c>
      <c r="B898" s="2">
        <v>70.8</v>
      </c>
      <c r="C898" s="5">
        <v>2.5999999999999899</v>
      </c>
      <c r="D898" s="4">
        <v>3.8123167155425103E-2</v>
      </c>
      <c r="E898" s="2">
        <v>68.44</v>
      </c>
      <c r="F898" s="2">
        <v>68.400000000000006</v>
      </c>
      <c r="G898" s="2">
        <v>70.8</v>
      </c>
      <c r="H898" s="3">
        <v>447304</v>
      </c>
      <c r="I898" s="2">
        <v>31426131.600000001</v>
      </c>
      <c r="J898" s="83">
        <v>896315599.16999996</v>
      </c>
    </row>
    <row r="899" spans="1:10" x14ac:dyDescent="0.3">
      <c r="A899" s="66">
        <v>44715</v>
      </c>
      <c r="B899" s="2">
        <v>70.38</v>
      </c>
      <c r="C899" s="5">
        <v>-0.42000000000000198</v>
      </c>
      <c r="D899" s="4">
        <v>-5.9322033898305303E-3</v>
      </c>
      <c r="E899" s="2">
        <v>71.62</v>
      </c>
      <c r="F899" s="2">
        <v>70.36</v>
      </c>
      <c r="G899" s="2">
        <v>71.98</v>
      </c>
      <c r="H899" s="3">
        <v>270279</v>
      </c>
      <c r="I899" s="2">
        <v>19158695.739999998</v>
      </c>
      <c r="J899" s="83">
        <v>877156903.42999995</v>
      </c>
    </row>
    <row r="900" spans="1:10" x14ac:dyDescent="0.3">
      <c r="A900" s="66">
        <v>44718</v>
      </c>
      <c r="B900" s="2">
        <v>71.040000000000006</v>
      </c>
      <c r="C900" s="5">
        <v>0.66000000000001102</v>
      </c>
      <c r="D900" s="4">
        <v>9.3776641091220594E-3</v>
      </c>
      <c r="E900" s="2">
        <v>71.14</v>
      </c>
      <c r="F900" s="2">
        <v>70.38</v>
      </c>
      <c r="G900" s="2">
        <v>71.38</v>
      </c>
      <c r="H900" s="3">
        <v>278377</v>
      </c>
      <c r="I900" s="2">
        <v>19752269.239999998</v>
      </c>
      <c r="J900" s="83">
        <v>896909172.66999996</v>
      </c>
    </row>
    <row r="901" spans="1:10" x14ac:dyDescent="0.3">
      <c r="A901" s="66">
        <v>44719</v>
      </c>
      <c r="B901" s="2">
        <v>70.900000000000006</v>
      </c>
      <c r="C901" s="5">
        <v>-0.14000000000000101</v>
      </c>
      <c r="D901" s="4">
        <v>-1.9707207207207301E-3</v>
      </c>
      <c r="E901" s="2">
        <v>70.28</v>
      </c>
      <c r="F901" s="2">
        <v>69.3</v>
      </c>
      <c r="G901" s="2">
        <v>71.3</v>
      </c>
      <c r="H901" s="3">
        <v>431717</v>
      </c>
      <c r="I901" s="2">
        <v>30401697.760000002</v>
      </c>
      <c r="J901" s="83">
        <v>866507474.90999997</v>
      </c>
    </row>
    <row r="902" spans="1:10" x14ac:dyDescent="0.3">
      <c r="A902" s="66">
        <v>44720</v>
      </c>
      <c r="B902" s="2">
        <v>72.38</v>
      </c>
      <c r="C902" s="5">
        <v>1.47999999999999</v>
      </c>
      <c r="D902" s="4">
        <v>2.0874471086036499E-2</v>
      </c>
      <c r="E902" s="2">
        <v>71.62</v>
      </c>
      <c r="F902" s="2">
        <v>70.739999999999995</v>
      </c>
      <c r="G902" s="2">
        <v>72.38</v>
      </c>
      <c r="H902" s="3">
        <v>449788</v>
      </c>
      <c r="I902" s="2">
        <v>32314978.579999998</v>
      </c>
      <c r="J902" s="83">
        <v>898822453.49000001</v>
      </c>
    </row>
    <row r="903" spans="1:10" x14ac:dyDescent="0.3">
      <c r="A903" s="66">
        <v>44721</v>
      </c>
      <c r="B903" s="2">
        <v>70.48</v>
      </c>
      <c r="C903" s="5">
        <v>-1.8999999999999899</v>
      </c>
      <c r="D903" s="4">
        <v>-2.6250345399281502E-2</v>
      </c>
      <c r="E903" s="2">
        <v>71.52</v>
      </c>
      <c r="F903" s="2">
        <v>70.400000000000006</v>
      </c>
      <c r="G903" s="2">
        <v>72.64</v>
      </c>
      <c r="H903" s="3">
        <v>607471</v>
      </c>
      <c r="I903" s="2">
        <v>43165974.600000001</v>
      </c>
      <c r="J903" s="83">
        <v>855656478.88999999</v>
      </c>
    </row>
    <row r="904" spans="1:10" x14ac:dyDescent="0.3">
      <c r="A904" s="66">
        <v>44722</v>
      </c>
      <c r="B904" s="2">
        <v>69.3</v>
      </c>
      <c r="C904" s="5">
        <v>-1.1800000000000099</v>
      </c>
      <c r="D904" s="4">
        <v>-1.67423382519865E-2</v>
      </c>
      <c r="E904" s="2">
        <v>69.98</v>
      </c>
      <c r="F904" s="2">
        <v>68.959999999999994</v>
      </c>
      <c r="G904" s="2">
        <v>71.36</v>
      </c>
      <c r="H904" s="3">
        <v>737571</v>
      </c>
      <c r="I904" s="2">
        <v>51520591.219999999</v>
      </c>
      <c r="J904" s="83">
        <v>804135887.66999996</v>
      </c>
    </row>
    <row r="905" spans="1:10" x14ac:dyDescent="0.3">
      <c r="A905" s="66">
        <v>44725</v>
      </c>
      <c r="B905" s="2">
        <v>66.5</v>
      </c>
      <c r="C905" s="5">
        <v>-2.8</v>
      </c>
      <c r="D905" s="4">
        <v>-4.0404040404040401E-2</v>
      </c>
      <c r="E905" s="2">
        <v>67.819999999999993</v>
      </c>
      <c r="F905" s="2">
        <v>66.38</v>
      </c>
      <c r="G905" s="2">
        <v>68.58</v>
      </c>
      <c r="H905" s="3">
        <v>471318</v>
      </c>
      <c r="I905" s="2">
        <v>31608011.48</v>
      </c>
      <c r="J905" s="83">
        <v>772527876.19000006</v>
      </c>
    </row>
    <row r="906" spans="1:10" x14ac:dyDescent="0.3">
      <c r="A906" s="66">
        <v>44726</v>
      </c>
      <c r="B906" s="2">
        <v>66.099999999999994</v>
      </c>
      <c r="C906" s="5">
        <v>-0.40000000000000602</v>
      </c>
      <c r="D906" s="4">
        <v>-6.0150375939850504E-3</v>
      </c>
      <c r="E906" s="2">
        <v>66.760000000000005</v>
      </c>
      <c r="F906" s="2">
        <v>66.02</v>
      </c>
      <c r="G906" s="2">
        <v>66.98</v>
      </c>
      <c r="H906" s="3">
        <v>492495</v>
      </c>
      <c r="I906" s="2">
        <v>32703984.140000001</v>
      </c>
      <c r="J906" s="83">
        <v>739823892.04999995</v>
      </c>
    </row>
    <row r="907" spans="1:10" x14ac:dyDescent="0.3">
      <c r="A907" s="66">
        <v>44727</v>
      </c>
      <c r="B907" s="2">
        <v>67.760000000000005</v>
      </c>
      <c r="C907" s="5">
        <v>1.6600000000000099</v>
      </c>
      <c r="D907" s="4">
        <v>2.5113464447806499E-2</v>
      </c>
      <c r="E907" s="2">
        <v>67</v>
      </c>
      <c r="F907" s="2">
        <v>66.7</v>
      </c>
      <c r="G907" s="2">
        <v>68.48</v>
      </c>
      <c r="H907" s="3">
        <v>562505</v>
      </c>
      <c r="I907" s="2">
        <v>38077325.600000001</v>
      </c>
      <c r="J907" s="83">
        <v>777901217.64999998</v>
      </c>
    </row>
    <row r="908" spans="1:10" x14ac:dyDescent="0.3">
      <c r="A908" s="66">
        <v>44728</v>
      </c>
      <c r="B908" s="2">
        <v>65.400000000000006</v>
      </c>
      <c r="C908" s="5">
        <v>-2.36</v>
      </c>
      <c r="D908" s="4">
        <v>-3.4828807556080303E-2</v>
      </c>
      <c r="E908" s="2">
        <v>67.3</v>
      </c>
      <c r="F908" s="2">
        <v>64.8</v>
      </c>
      <c r="G908" s="2">
        <v>67.400000000000006</v>
      </c>
      <c r="H908" s="3">
        <v>488816</v>
      </c>
      <c r="I908" s="2">
        <v>32048748.620000001</v>
      </c>
      <c r="J908" s="83">
        <v>745852469.02999997</v>
      </c>
    </row>
    <row r="909" spans="1:10" x14ac:dyDescent="0.3">
      <c r="A909" s="66">
        <v>44729</v>
      </c>
      <c r="B909" s="2">
        <v>65.02</v>
      </c>
      <c r="C909" s="5">
        <v>-0.38000000000001</v>
      </c>
      <c r="D909" s="4">
        <v>-5.8103975535169702E-3</v>
      </c>
      <c r="E909" s="2">
        <v>65.78</v>
      </c>
      <c r="F909" s="2">
        <v>64.98</v>
      </c>
      <c r="G909" s="2">
        <v>66.72</v>
      </c>
      <c r="H909" s="3">
        <v>811007</v>
      </c>
      <c r="I909" s="2">
        <v>53101653.780000001</v>
      </c>
      <c r="J909" s="83">
        <v>692750815.25</v>
      </c>
    </row>
    <row r="910" spans="1:10" x14ac:dyDescent="0.3">
      <c r="A910" s="66">
        <v>44732</v>
      </c>
      <c r="B910" s="2">
        <v>64.739999999999995</v>
      </c>
      <c r="C910" s="5">
        <v>-0.28000000000000103</v>
      </c>
      <c r="D910" s="4">
        <v>-4.3063672716087504E-3</v>
      </c>
      <c r="E910" s="2">
        <v>65.8</v>
      </c>
      <c r="F910" s="2">
        <v>64.02</v>
      </c>
      <c r="G910" s="2">
        <v>65.84</v>
      </c>
      <c r="H910" s="3">
        <v>310120</v>
      </c>
      <c r="I910" s="2">
        <v>20067740.039999999</v>
      </c>
      <c r="J910" s="83">
        <v>672683075.21000004</v>
      </c>
    </row>
    <row r="911" spans="1:10" x14ac:dyDescent="0.3">
      <c r="A911" s="66">
        <v>44733</v>
      </c>
      <c r="B911" s="2">
        <v>64.900000000000006</v>
      </c>
      <c r="C911" s="5">
        <v>0.16000000000001099</v>
      </c>
      <c r="D911" s="4">
        <v>2.4714241581713101E-3</v>
      </c>
      <c r="E911" s="2">
        <v>65.180000000000007</v>
      </c>
      <c r="F911" s="2">
        <v>64.86</v>
      </c>
      <c r="G911" s="2">
        <v>66.7</v>
      </c>
      <c r="H911" s="3">
        <v>307846</v>
      </c>
      <c r="I911" s="2">
        <v>20150828.120000001</v>
      </c>
      <c r="J911" s="83">
        <v>692833903.33000004</v>
      </c>
    </row>
    <row r="912" spans="1:10" x14ac:dyDescent="0.3">
      <c r="A912" s="66">
        <v>44734</v>
      </c>
      <c r="B912" s="2">
        <v>64.3</v>
      </c>
      <c r="C912" s="5">
        <v>-0.60000000000000897</v>
      </c>
      <c r="D912" s="4">
        <v>-9.2449922958398809E-3</v>
      </c>
      <c r="E912" s="2">
        <v>63.68</v>
      </c>
      <c r="F912" s="2">
        <v>63.28</v>
      </c>
      <c r="G912" s="2">
        <v>65.12</v>
      </c>
      <c r="H912" s="3">
        <v>412450</v>
      </c>
      <c r="I912" s="2">
        <v>26460962.620000001</v>
      </c>
      <c r="J912" s="83">
        <v>666372940.71000004</v>
      </c>
    </row>
    <row r="913" spans="1:10" x14ac:dyDescent="0.3">
      <c r="A913" s="66">
        <v>44735</v>
      </c>
      <c r="B913" s="2">
        <v>64.06</v>
      </c>
      <c r="C913" s="5">
        <v>-0.239999999999995</v>
      </c>
      <c r="D913" s="4">
        <v>-3.7325038880247998E-3</v>
      </c>
      <c r="E913" s="2">
        <v>63.7</v>
      </c>
      <c r="F913" s="2">
        <v>62.6</v>
      </c>
      <c r="G913" s="2">
        <v>64.3</v>
      </c>
      <c r="H913" s="3">
        <v>801972</v>
      </c>
      <c r="I913" s="2">
        <v>51079258.979999997</v>
      </c>
      <c r="J913" s="83">
        <v>615293681.73000002</v>
      </c>
    </row>
    <row r="914" spans="1:10" x14ac:dyDescent="0.3">
      <c r="A914" s="66">
        <v>44736</v>
      </c>
      <c r="B914" s="2">
        <v>66.88</v>
      </c>
      <c r="C914" s="5">
        <v>2.8199999999999901</v>
      </c>
      <c r="D914" s="4">
        <v>4.40212300967842E-2</v>
      </c>
      <c r="E914" s="2">
        <v>64.64</v>
      </c>
      <c r="F914" s="2">
        <v>63.76</v>
      </c>
      <c r="G914" s="2">
        <v>68.14</v>
      </c>
      <c r="H914" s="3">
        <v>638200</v>
      </c>
      <c r="I914" s="2">
        <v>42540433.100000001</v>
      </c>
      <c r="J914" s="83">
        <v>657834114.83000004</v>
      </c>
    </row>
    <row r="915" spans="1:10" x14ac:dyDescent="0.3">
      <c r="A915" s="66">
        <v>44739</v>
      </c>
      <c r="B915" s="2">
        <v>65.94</v>
      </c>
      <c r="C915" s="5">
        <v>-0.93999999999999795</v>
      </c>
      <c r="D915" s="4">
        <v>-1.40550239234449E-2</v>
      </c>
      <c r="E915" s="2">
        <v>67.540000000000006</v>
      </c>
      <c r="F915" s="2">
        <v>65.56</v>
      </c>
      <c r="G915" s="2">
        <v>68.459999999999994</v>
      </c>
      <c r="H915" s="3">
        <v>489558</v>
      </c>
      <c r="I915" s="2">
        <v>32486082.579999998</v>
      </c>
      <c r="J915" s="83">
        <v>625348032.25</v>
      </c>
    </row>
    <row r="916" spans="1:10" x14ac:dyDescent="0.3">
      <c r="A916" s="66">
        <v>44740</v>
      </c>
      <c r="B916" s="2">
        <v>64.48</v>
      </c>
      <c r="C916" s="5">
        <v>-1.45999999999999</v>
      </c>
      <c r="D916" s="4">
        <v>-2.2141340612678102E-2</v>
      </c>
      <c r="E916" s="2">
        <v>66.459999999999994</v>
      </c>
      <c r="F916" s="2">
        <v>64.48</v>
      </c>
      <c r="G916" s="2">
        <v>66.7</v>
      </c>
      <c r="H916" s="3">
        <v>484181</v>
      </c>
      <c r="I916" s="2">
        <v>31497298.359999999</v>
      </c>
      <c r="J916" s="83">
        <v>593850733.88999999</v>
      </c>
    </row>
    <row r="917" spans="1:10" x14ac:dyDescent="0.3">
      <c r="A917" s="66">
        <v>44741</v>
      </c>
      <c r="B917" s="2">
        <v>63.92</v>
      </c>
      <c r="C917" s="5">
        <v>-0.56000000000000205</v>
      </c>
      <c r="D917" s="4">
        <v>-8.6848635235732396E-3</v>
      </c>
      <c r="E917" s="2">
        <v>63.44</v>
      </c>
      <c r="F917" s="2">
        <v>62.58</v>
      </c>
      <c r="G917" s="2">
        <v>64.16</v>
      </c>
      <c r="H917" s="3">
        <v>266965</v>
      </c>
      <c r="I917" s="2">
        <v>16984832.579999998</v>
      </c>
      <c r="J917" s="83">
        <v>576865901.30999994</v>
      </c>
    </row>
    <row r="918" spans="1:10" x14ac:dyDescent="0.3">
      <c r="A918" s="66">
        <v>44742</v>
      </c>
      <c r="B918" s="2">
        <v>62.84</v>
      </c>
      <c r="C918" s="5">
        <v>-1.08</v>
      </c>
      <c r="D918" s="4">
        <v>-1.68961201501877E-2</v>
      </c>
      <c r="E918" s="2">
        <v>62.54</v>
      </c>
      <c r="F918" s="2">
        <v>60.94</v>
      </c>
      <c r="G918" s="2">
        <v>62.84</v>
      </c>
      <c r="H918" s="3">
        <v>353488</v>
      </c>
      <c r="I918" s="2">
        <v>21964927.02</v>
      </c>
      <c r="J918" s="83">
        <v>554900974.28999996</v>
      </c>
    </row>
    <row r="919" spans="1:10" x14ac:dyDescent="0.3">
      <c r="A919" s="66">
        <v>44743</v>
      </c>
      <c r="B919" s="2">
        <v>62.3</v>
      </c>
      <c r="C919" s="5">
        <v>-0.54000000000000603</v>
      </c>
      <c r="D919" s="4">
        <v>-8.5932527052833604E-3</v>
      </c>
      <c r="E919" s="2">
        <v>62.28</v>
      </c>
      <c r="F919" s="2">
        <v>61.46</v>
      </c>
      <c r="G919" s="2">
        <v>63.16</v>
      </c>
      <c r="H919" s="3">
        <v>323863</v>
      </c>
      <c r="I919" s="2">
        <v>20166077.059999999</v>
      </c>
      <c r="J919" s="83">
        <v>534734897.23000002</v>
      </c>
    </row>
    <row r="920" spans="1:10" x14ac:dyDescent="0.3">
      <c r="A920" s="66">
        <v>44746</v>
      </c>
      <c r="B920" s="2">
        <v>61.56</v>
      </c>
      <c r="C920" s="5">
        <v>-0.739999999999995</v>
      </c>
      <c r="D920" s="4">
        <v>-1.18780096308185E-2</v>
      </c>
      <c r="E920" s="2">
        <v>62.28</v>
      </c>
      <c r="F920" s="2">
        <v>61.34</v>
      </c>
      <c r="G920" s="2">
        <v>62.58</v>
      </c>
      <c r="H920" s="3">
        <v>216816</v>
      </c>
      <c r="I920" s="2">
        <v>13401740.18</v>
      </c>
      <c r="J920" s="83">
        <v>521333157.05000001</v>
      </c>
    </row>
    <row r="921" spans="1:10" x14ac:dyDescent="0.3">
      <c r="A921" s="66">
        <v>44747</v>
      </c>
      <c r="B921" s="2">
        <v>61.02</v>
      </c>
      <c r="C921" s="5">
        <v>-0.53999999999999904</v>
      </c>
      <c r="D921" s="4">
        <v>-8.7719298245613891E-3</v>
      </c>
      <c r="E921" s="2">
        <v>62</v>
      </c>
      <c r="F921" s="2">
        <v>59.24</v>
      </c>
      <c r="G921" s="2">
        <v>62.52</v>
      </c>
      <c r="H921" s="3">
        <v>475936</v>
      </c>
      <c r="I921" s="2">
        <v>28962493.399999999</v>
      </c>
      <c r="J921" s="83">
        <v>492370663.64999998</v>
      </c>
    </row>
    <row r="922" spans="1:10" x14ac:dyDescent="0.3">
      <c r="A922" s="66">
        <v>44748</v>
      </c>
      <c r="B922" s="2">
        <v>63.56</v>
      </c>
      <c r="C922" s="5">
        <v>2.54</v>
      </c>
      <c r="D922" s="4">
        <v>4.1625696492953099E-2</v>
      </c>
      <c r="E922" s="2">
        <v>62.24</v>
      </c>
      <c r="F922" s="2">
        <v>61.48</v>
      </c>
      <c r="G922" s="2">
        <v>63.88</v>
      </c>
      <c r="H922" s="3">
        <v>430847</v>
      </c>
      <c r="I922" s="2">
        <v>27156056.760000002</v>
      </c>
      <c r="J922" s="83">
        <v>519526720.41000003</v>
      </c>
    </row>
    <row r="923" spans="1:10" x14ac:dyDescent="0.3">
      <c r="A923" s="66">
        <v>44749</v>
      </c>
      <c r="B923" s="2">
        <v>66.319999999999993</v>
      </c>
      <c r="C923" s="5">
        <v>2.75999999999999</v>
      </c>
      <c r="D923" s="4">
        <v>4.3423536815607199E-2</v>
      </c>
      <c r="E923" s="2">
        <v>64.260000000000005</v>
      </c>
      <c r="F923" s="2">
        <v>63.98</v>
      </c>
      <c r="G923" s="2">
        <v>66.42</v>
      </c>
      <c r="H923" s="3">
        <v>477456</v>
      </c>
      <c r="I923" s="2">
        <v>31438363.420000002</v>
      </c>
      <c r="J923" s="83">
        <v>550965083.83000004</v>
      </c>
    </row>
    <row r="924" spans="1:10" x14ac:dyDescent="0.3">
      <c r="A924" s="66">
        <v>44750</v>
      </c>
      <c r="B924" s="2">
        <v>65.98</v>
      </c>
      <c r="C924" s="5">
        <v>-0.33999999999998898</v>
      </c>
      <c r="D924" s="4">
        <v>-5.1266586248490502E-3</v>
      </c>
      <c r="E924" s="2">
        <v>66.3</v>
      </c>
      <c r="F924" s="2">
        <v>64.98</v>
      </c>
      <c r="G924" s="2">
        <v>66.58</v>
      </c>
      <c r="H924" s="3">
        <v>273269</v>
      </c>
      <c r="I924" s="2">
        <v>17992252.699999999</v>
      </c>
      <c r="J924" s="83">
        <v>532972831.13</v>
      </c>
    </row>
    <row r="925" spans="1:10" x14ac:dyDescent="0.3">
      <c r="A925" s="66">
        <v>44753</v>
      </c>
      <c r="B925" s="2">
        <v>65.16</v>
      </c>
      <c r="C925" s="5">
        <v>-0.82000000000000695</v>
      </c>
      <c r="D925" s="4">
        <v>-1.2428008487420501E-2</v>
      </c>
      <c r="E925" s="2">
        <v>64.62</v>
      </c>
      <c r="F925" s="2">
        <v>63.72</v>
      </c>
      <c r="G925" s="2">
        <v>65.78</v>
      </c>
      <c r="H925" s="3">
        <v>185167</v>
      </c>
      <c r="I925" s="2">
        <v>12063278.1</v>
      </c>
      <c r="J925" s="83">
        <v>520909553.02999997</v>
      </c>
    </row>
    <row r="926" spans="1:10" x14ac:dyDescent="0.3">
      <c r="A926" s="66">
        <v>44754</v>
      </c>
      <c r="B926" s="2">
        <v>64.58</v>
      </c>
      <c r="C926" s="5">
        <v>-0.57999999999999796</v>
      </c>
      <c r="D926" s="4">
        <v>-8.9011663597298694E-3</v>
      </c>
      <c r="E926" s="2">
        <v>64.599999999999994</v>
      </c>
      <c r="F926" s="2">
        <v>63.16</v>
      </c>
      <c r="G926" s="2">
        <v>64.84</v>
      </c>
      <c r="H926" s="3">
        <v>218056</v>
      </c>
      <c r="I926" s="2">
        <v>13952087.539999999</v>
      </c>
      <c r="J926" s="83">
        <v>506957465.49000001</v>
      </c>
    </row>
    <row r="927" spans="1:10" x14ac:dyDescent="0.3">
      <c r="A927" s="66">
        <v>44755</v>
      </c>
      <c r="B927" s="2">
        <v>64.42</v>
      </c>
      <c r="C927" s="5">
        <v>-0.15999999999999701</v>
      </c>
      <c r="D927" s="4">
        <v>-2.4775472282439902E-3</v>
      </c>
      <c r="E927" s="2">
        <v>64.400000000000006</v>
      </c>
      <c r="F927" s="2">
        <v>62.72</v>
      </c>
      <c r="G927" s="2">
        <v>65.459999999999994</v>
      </c>
      <c r="H927" s="3">
        <v>289364</v>
      </c>
      <c r="I927" s="2">
        <v>18630848.140000001</v>
      </c>
      <c r="J927" s="83">
        <v>488326617.35000002</v>
      </c>
    </row>
    <row r="928" spans="1:10" x14ac:dyDescent="0.3">
      <c r="A928" s="66">
        <v>44756</v>
      </c>
      <c r="B928" s="2">
        <v>62.78</v>
      </c>
      <c r="C928" s="5">
        <v>-1.64</v>
      </c>
      <c r="D928" s="4">
        <v>-2.54579323191555E-2</v>
      </c>
      <c r="E928" s="2">
        <v>64.260000000000005</v>
      </c>
      <c r="F928" s="2">
        <v>62</v>
      </c>
      <c r="G928" s="2">
        <v>65.28</v>
      </c>
      <c r="H928" s="3">
        <v>343966</v>
      </c>
      <c r="I928" s="2">
        <v>21769528.18</v>
      </c>
      <c r="J928" s="83">
        <v>466557089.17000002</v>
      </c>
    </row>
    <row r="929" spans="1:10" x14ac:dyDescent="0.3">
      <c r="A929" s="66">
        <v>44757</v>
      </c>
      <c r="B929" s="2">
        <v>63.7</v>
      </c>
      <c r="C929" s="5">
        <v>0.92000000000000204</v>
      </c>
      <c r="D929" s="4">
        <v>1.4654348518636499E-2</v>
      </c>
      <c r="E929" s="2">
        <v>62.88</v>
      </c>
      <c r="F929" s="2">
        <v>61.7</v>
      </c>
      <c r="G929" s="2">
        <v>63.7</v>
      </c>
      <c r="H929" s="3">
        <v>494203</v>
      </c>
      <c r="I929" s="2">
        <v>31171395.02</v>
      </c>
      <c r="J929" s="83">
        <v>497728484.19</v>
      </c>
    </row>
    <row r="930" spans="1:10" x14ac:dyDescent="0.3">
      <c r="A930" s="66">
        <v>44760</v>
      </c>
      <c r="B930" s="2">
        <v>65.239999999999995</v>
      </c>
      <c r="C930" s="5">
        <v>1.53999999999999</v>
      </c>
      <c r="D930" s="4">
        <v>2.4175824175824E-2</v>
      </c>
      <c r="E930" s="2">
        <v>63.84</v>
      </c>
      <c r="F930" s="2">
        <v>63.84</v>
      </c>
      <c r="G930" s="2">
        <v>65.66</v>
      </c>
      <c r="H930" s="3">
        <v>375306</v>
      </c>
      <c r="I930" s="2">
        <v>24377090.640000001</v>
      </c>
      <c r="J930" s="83">
        <v>522105574.82999998</v>
      </c>
    </row>
    <row r="931" spans="1:10" x14ac:dyDescent="0.3">
      <c r="A931" s="66">
        <v>44761</v>
      </c>
      <c r="B931" s="2">
        <v>67.56</v>
      </c>
      <c r="C931" s="5">
        <v>2.3200000000000101</v>
      </c>
      <c r="D931" s="4">
        <v>3.5561005518087198E-2</v>
      </c>
      <c r="E931" s="2">
        <v>64.56</v>
      </c>
      <c r="F931" s="2">
        <v>64.099999999999994</v>
      </c>
      <c r="G931" s="2">
        <v>67.56</v>
      </c>
      <c r="H931" s="3">
        <v>401090</v>
      </c>
      <c r="I931" s="2">
        <v>26603588.620000001</v>
      </c>
      <c r="J931" s="83">
        <v>548709163.45000005</v>
      </c>
    </row>
    <row r="932" spans="1:10" x14ac:dyDescent="0.3">
      <c r="A932" s="66">
        <v>44762</v>
      </c>
      <c r="B932" s="2">
        <v>68.099999999999994</v>
      </c>
      <c r="C932" s="5">
        <v>0.53999999999999204</v>
      </c>
      <c r="D932" s="4">
        <v>7.9928952042627593E-3</v>
      </c>
      <c r="E932" s="2">
        <v>68.22</v>
      </c>
      <c r="F932" s="2">
        <v>67.42</v>
      </c>
      <c r="G932" s="2">
        <v>68.88</v>
      </c>
      <c r="H932" s="3">
        <v>377342</v>
      </c>
      <c r="I932" s="2">
        <v>25740056.039999999</v>
      </c>
      <c r="J932" s="83">
        <v>574449219.49000001</v>
      </c>
    </row>
    <row r="933" spans="1:10" x14ac:dyDescent="0.3">
      <c r="A933" s="66">
        <v>44763</v>
      </c>
      <c r="B933" s="2">
        <v>70.36</v>
      </c>
      <c r="C933" s="5">
        <v>2.26000000000001</v>
      </c>
      <c r="D933" s="4">
        <v>3.3186490455212998E-2</v>
      </c>
      <c r="E933" s="2">
        <v>68</v>
      </c>
      <c r="F933" s="2">
        <v>67.819999999999993</v>
      </c>
      <c r="G933" s="2">
        <v>70.400000000000006</v>
      </c>
      <c r="H933" s="3">
        <v>548669</v>
      </c>
      <c r="I933" s="2">
        <v>38254860.399999999</v>
      </c>
      <c r="J933" s="83">
        <v>612704079.88999999</v>
      </c>
    </row>
    <row r="934" spans="1:10" x14ac:dyDescent="0.3">
      <c r="A934" s="66">
        <v>44764</v>
      </c>
      <c r="B934" s="2">
        <v>70.400000000000006</v>
      </c>
      <c r="C934" s="5">
        <v>4.0000000000006301E-2</v>
      </c>
      <c r="D934" s="4">
        <v>5.6850483229116302E-4</v>
      </c>
      <c r="E934" s="2">
        <v>70.2</v>
      </c>
      <c r="F934" s="2">
        <v>69.38</v>
      </c>
      <c r="G934" s="2">
        <v>71.599999999999994</v>
      </c>
      <c r="H934" s="3">
        <v>287747</v>
      </c>
      <c r="I934" s="2">
        <v>20333325.82</v>
      </c>
      <c r="J934" s="83">
        <v>633037405.71000004</v>
      </c>
    </row>
    <row r="935" spans="1:10" x14ac:dyDescent="0.3">
      <c r="A935" s="66">
        <v>44767</v>
      </c>
      <c r="B935" s="2">
        <v>69.02</v>
      </c>
      <c r="C935" s="5">
        <v>-1.3800000000000101</v>
      </c>
      <c r="D935" s="4">
        <v>-1.9602272727272899E-2</v>
      </c>
      <c r="E935" s="2">
        <v>69.819999999999993</v>
      </c>
      <c r="F935" s="2">
        <v>68.959999999999994</v>
      </c>
      <c r="G935" s="2">
        <v>70.319999999999993</v>
      </c>
      <c r="H935" s="3">
        <v>276762</v>
      </c>
      <c r="I935" s="2">
        <v>19215296.98</v>
      </c>
      <c r="J935" s="83">
        <v>613822108.73000002</v>
      </c>
    </row>
    <row r="936" spans="1:10" x14ac:dyDescent="0.3">
      <c r="A936" s="66">
        <v>44768</v>
      </c>
      <c r="B936" s="2">
        <v>66.739999999999995</v>
      </c>
      <c r="C936" s="5">
        <v>-2.2799999999999998</v>
      </c>
      <c r="D936" s="4">
        <v>-3.3033903216459E-2</v>
      </c>
      <c r="E936" s="2">
        <v>67.900000000000006</v>
      </c>
      <c r="F936" s="2">
        <v>66.64</v>
      </c>
      <c r="G936" s="2">
        <v>68.78</v>
      </c>
      <c r="H936" s="3">
        <v>297828</v>
      </c>
      <c r="I936" s="2">
        <v>20042524.34</v>
      </c>
      <c r="J936" s="83">
        <v>593779584.38999999</v>
      </c>
    </row>
    <row r="937" spans="1:10" x14ac:dyDescent="0.3">
      <c r="A937" s="66">
        <v>44769</v>
      </c>
      <c r="B937" s="2">
        <v>64</v>
      </c>
      <c r="C937" s="5">
        <v>-2.73999999999999</v>
      </c>
      <c r="D937" s="4">
        <v>-4.1054839676355898E-2</v>
      </c>
      <c r="E937" s="2">
        <v>67.06</v>
      </c>
      <c r="F937" s="2">
        <v>63.12</v>
      </c>
      <c r="G937" s="2">
        <v>67.94</v>
      </c>
      <c r="H937" s="3">
        <v>880188</v>
      </c>
      <c r="I937" s="2">
        <v>57708723.740000002</v>
      </c>
      <c r="J937" s="83">
        <v>536070860.64999998</v>
      </c>
    </row>
    <row r="938" spans="1:10" x14ac:dyDescent="0.3">
      <c r="A938" s="66">
        <v>44770</v>
      </c>
      <c r="B938" s="2">
        <v>66.14</v>
      </c>
      <c r="C938" s="5">
        <v>2.14</v>
      </c>
      <c r="D938" s="4">
        <v>3.3437500000000002E-2</v>
      </c>
      <c r="E938" s="2">
        <v>64.64</v>
      </c>
      <c r="F938" s="2">
        <v>63.92</v>
      </c>
      <c r="G938" s="2">
        <v>66.94</v>
      </c>
      <c r="H938" s="3">
        <v>786371</v>
      </c>
      <c r="I938" s="2">
        <v>51522729.32</v>
      </c>
      <c r="J938" s="83">
        <v>587593589.97000003</v>
      </c>
    </row>
    <row r="939" spans="1:10" x14ac:dyDescent="0.3">
      <c r="A939" s="66">
        <v>44771</v>
      </c>
      <c r="B939" s="2">
        <v>65.62</v>
      </c>
      <c r="C939" s="5">
        <v>-0.51999999999999602</v>
      </c>
      <c r="D939" s="4">
        <v>-7.8621106743271205E-3</v>
      </c>
      <c r="E939" s="2">
        <v>65.64</v>
      </c>
      <c r="F939" s="2">
        <v>64.98</v>
      </c>
      <c r="G939" s="2">
        <v>66.28</v>
      </c>
      <c r="H939" s="3">
        <v>492117</v>
      </c>
      <c r="I939" s="2">
        <v>32282025.66</v>
      </c>
      <c r="J939" s="83">
        <v>555311564.30999994</v>
      </c>
    </row>
    <row r="940" spans="1:10" x14ac:dyDescent="0.3">
      <c r="A940" s="66">
        <v>44774</v>
      </c>
      <c r="B940" s="2">
        <v>67.34</v>
      </c>
      <c r="C940" s="5">
        <v>1.72</v>
      </c>
      <c r="D940" s="4">
        <v>2.62115208777811E-2</v>
      </c>
      <c r="E940" s="2">
        <v>65.42</v>
      </c>
      <c r="F940" s="2">
        <v>64.78</v>
      </c>
      <c r="G940" s="2">
        <v>67.72</v>
      </c>
      <c r="H940" s="3">
        <v>568074</v>
      </c>
      <c r="I940" s="2">
        <v>38038840.759999998</v>
      </c>
      <c r="J940" s="83">
        <v>593350405.07000005</v>
      </c>
    </row>
    <row r="941" spans="1:10" x14ac:dyDescent="0.3">
      <c r="A941" s="66">
        <v>44775</v>
      </c>
      <c r="B941" s="2">
        <v>64.819999999999993</v>
      </c>
      <c r="C941" s="5">
        <v>-2.5200000000000098</v>
      </c>
      <c r="D941" s="4">
        <v>-3.7422037422037598E-2</v>
      </c>
      <c r="E941" s="2">
        <v>66.7</v>
      </c>
      <c r="F941" s="2">
        <v>64.319999999999993</v>
      </c>
      <c r="G941" s="2">
        <v>66.7</v>
      </c>
      <c r="H941" s="3">
        <v>472969</v>
      </c>
      <c r="I941" s="2">
        <v>30656628.300000001</v>
      </c>
      <c r="J941" s="83">
        <v>562693776.76999998</v>
      </c>
    </row>
    <row r="942" spans="1:10" x14ac:dyDescent="0.3">
      <c r="A942" s="66">
        <v>44776</v>
      </c>
      <c r="B942" s="2">
        <v>67.42</v>
      </c>
      <c r="C942" s="5">
        <v>2.6000000000000099</v>
      </c>
      <c r="D942" s="4">
        <v>4.0111076828139601E-2</v>
      </c>
      <c r="E942" s="2">
        <v>64.3</v>
      </c>
      <c r="F942" s="2">
        <v>63.94</v>
      </c>
      <c r="G942" s="2">
        <v>67.42</v>
      </c>
      <c r="H942" s="3">
        <v>433729</v>
      </c>
      <c r="I942" s="2">
        <v>28890628.920000002</v>
      </c>
      <c r="J942" s="83">
        <v>591584405.69000006</v>
      </c>
    </row>
    <row r="943" spans="1:10" x14ac:dyDescent="0.3">
      <c r="A943" s="66">
        <v>44777</v>
      </c>
      <c r="B943" s="2">
        <v>69.14</v>
      </c>
      <c r="C943" s="5">
        <v>1.72</v>
      </c>
      <c r="D943" s="4">
        <v>2.5511717591219198E-2</v>
      </c>
      <c r="E943" s="2">
        <v>67.5</v>
      </c>
      <c r="F943" s="2">
        <v>67.5</v>
      </c>
      <c r="G943" s="2">
        <v>69.5</v>
      </c>
      <c r="H943" s="3">
        <v>491674</v>
      </c>
      <c r="I943" s="2">
        <v>33771953.020000003</v>
      </c>
      <c r="J943" s="83">
        <v>625356358.71000004</v>
      </c>
    </row>
    <row r="944" spans="1:10" x14ac:dyDescent="0.3">
      <c r="A944" s="66">
        <v>44778</v>
      </c>
      <c r="B944" s="2">
        <v>67.2</v>
      </c>
      <c r="C944" s="5">
        <v>-1.94</v>
      </c>
      <c r="D944" s="4">
        <v>-2.8059010702921602E-2</v>
      </c>
      <c r="E944" s="2">
        <v>68.819999999999993</v>
      </c>
      <c r="F944" s="2">
        <v>67.040000000000006</v>
      </c>
      <c r="G944" s="2">
        <v>69.540000000000006</v>
      </c>
      <c r="H944" s="3">
        <v>373530</v>
      </c>
      <c r="I944" s="2">
        <v>25354209.140000001</v>
      </c>
      <c r="J944" s="83">
        <v>600002149.57000005</v>
      </c>
    </row>
    <row r="945" spans="1:10" x14ac:dyDescent="0.3">
      <c r="A945" s="66">
        <v>44781</v>
      </c>
      <c r="B945" s="2">
        <v>67.48</v>
      </c>
      <c r="C945" s="5">
        <v>0.28000000000000103</v>
      </c>
      <c r="D945" s="4">
        <v>4.1666666666666796E-3</v>
      </c>
      <c r="E945" s="2">
        <v>67.5</v>
      </c>
      <c r="F945" s="2">
        <v>66.819999999999993</v>
      </c>
      <c r="G945" s="2">
        <v>67.98</v>
      </c>
      <c r="H945" s="3">
        <v>441389</v>
      </c>
      <c r="I945" s="2">
        <v>29736456.300000001</v>
      </c>
      <c r="J945" s="83">
        <v>629738605.87</v>
      </c>
    </row>
    <row r="946" spans="1:10" x14ac:dyDescent="0.3">
      <c r="A946" s="66">
        <v>44782</v>
      </c>
      <c r="B946" s="2">
        <v>64.400000000000006</v>
      </c>
      <c r="C946" s="5">
        <v>-3.08</v>
      </c>
      <c r="D946" s="4">
        <v>-4.5643153526970903E-2</v>
      </c>
      <c r="E946" s="2">
        <v>67.42</v>
      </c>
      <c r="F946" s="2">
        <v>64.12</v>
      </c>
      <c r="G946" s="2">
        <v>67.8</v>
      </c>
      <c r="H946" s="3">
        <v>435146</v>
      </c>
      <c r="I946" s="2">
        <v>28434464.82</v>
      </c>
      <c r="J946" s="83">
        <v>601304141.04999995</v>
      </c>
    </row>
    <row r="947" spans="1:10" x14ac:dyDescent="0.3">
      <c r="A947" s="66">
        <v>44783</v>
      </c>
      <c r="B947" s="2">
        <v>67.760000000000005</v>
      </c>
      <c r="C947" s="5">
        <v>3.36</v>
      </c>
      <c r="D947" s="4">
        <v>5.2173913043478203E-2</v>
      </c>
      <c r="E947" s="2">
        <v>63.72</v>
      </c>
      <c r="F947" s="2">
        <v>63.06</v>
      </c>
      <c r="G947" s="2">
        <v>67.84</v>
      </c>
      <c r="H947" s="3">
        <v>414134</v>
      </c>
      <c r="I947" s="2">
        <v>27489112.66</v>
      </c>
      <c r="J947" s="83">
        <v>628793253.71000004</v>
      </c>
    </row>
    <row r="948" spans="1:10" x14ac:dyDescent="0.3">
      <c r="A948" s="66">
        <v>44784</v>
      </c>
      <c r="B948" s="2">
        <v>68.36</v>
      </c>
      <c r="C948" s="5">
        <v>0.59999999999999398</v>
      </c>
      <c r="D948" s="4">
        <v>8.8547815820542303E-3</v>
      </c>
      <c r="E948" s="2">
        <v>68.22</v>
      </c>
      <c r="F948" s="2">
        <v>66.760000000000005</v>
      </c>
      <c r="G948" s="2">
        <v>68.88</v>
      </c>
      <c r="H948" s="3">
        <v>316968</v>
      </c>
      <c r="I948" s="2">
        <v>21580714.16</v>
      </c>
      <c r="J948" s="83">
        <v>650373967.87</v>
      </c>
    </row>
    <row r="949" spans="1:10" x14ac:dyDescent="0.3">
      <c r="A949" s="66">
        <v>44785</v>
      </c>
      <c r="B949" s="2">
        <v>68.819999999999993</v>
      </c>
      <c r="C949" s="5">
        <v>0.45999999999999402</v>
      </c>
      <c r="D949" s="4">
        <v>6.7290813341134197E-3</v>
      </c>
      <c r="E949" s="2">
        <v>68.16</v>
      </c>
      <c r="F949" s="2">
        <v>67.540000000000006</v>
      </c>
      <c r="G949" s="2">
        <v>68.98</v>
      </c>
      <c r="H949" s="3">
        <v>278348</v>
      </c>
      <c r="I949" s="2">
        <v>19065373.239999998</v>
      </c>
      <c r="J949" s="83">
        <v>669439341.11000001</v>
      </c>
    </row>
    <row r="950" spans="1:10" x14ac:dyDescent="0.3">
      <c r="A950" s="66">
        <v>44788</v>
      </c>
      <c r="B950" s="2">
        <v>68.86</v>
      </c>
      <c r="C950" s="5">
        <v>4.0000000000006301E-2</v>
      </c>
      <c r="D950" s="4">
        <v>5.8122638767809103E-4</v>
      </c>
      <c r="E950" s="2">
        <v>69.2</v>
      </c>
      <c r="F950" s="2">
        <v>68.260000000000005</v>
      </c>
      <c r="G950" s="2">
        <v>69.3</v>
      </c>
      <c r="H950" s="3">
        <v>304883</v>
      </c>
      <c r="I950" s="2">
        <v>20964789.760000002</v>
      </c>
      <c r="J950" s="83">
        <v>690404130.87</v>
      </c>
    </row>
    <row r="951" spans="1:10" x14ac:dyDescent="0.3">
      <c r="A951" s="66">
        <v>44789</v>
      </c>
      <c r="B951" s="2">
        <v>69.239999999999995</v>
      </c>
      <c r="C951" s="5">
        <v>0.37999999999999501</v>
      </c>
      <c r="D951" s="4">
        <v>5.5184432181236602E-3</v>
      </c>
      <c r="E951" s="2">
        <v>69.12</v>
      </c>
      <c r="F951" s="2">
        <v>68.2</v>
      </c>
      <c r="G951" s="2">
        <v>69.400000000000006</v>
      </c>
      <c r="H951" s="3">
        <v>378023</v>
      </c>
      <c r="I951" s="2">
        <v>26024402.059999999</v>
      </c>
      <c r="J951" s="83">
        <v>716428532.92999995</v>
      </c>
    </row>
    <row r="952" spans="1:10" x14ac:dyDescent="0.3">
      <c r="A952" s="66">
        <v>44790</v>
      </c>
      <c r="B952" s="2">
        <v>67.66</v>
      </c>
      <c r="C952" s="5">
        <v>-1.58</v>
      </c>
      <c r="D952" s="4">
        <v>-2.2819179664933499E-2</v>
      </c>
      <c r="E952" s="2">
        <v>69.78</v>
      </c>
      <c r="F952" s="2">
        <v>67.34</v>
      </c>
      <c r="G952" s="2">
        <v>70.88</v>
      </c>
      <c r="H952" s="3">
        <v>380118</v>
      </c>
      <c r="I952" s="2">
        <v>26104965.719999999</v>
      </c>
      <c r="J952" s="83">
        <v>690323567.21000004</v>
      </c>
    </row>
    <row r="953" spans="1:10" x14ac:dyDescent="0.3">
      <c r="A953" s="66">
        <v>44791</v>
      </c>
      <c r="B953" s="2">
        <v>66.92</v>
      </c>
      <c r="C953" s="5">
        <v>-0.739999999999995</v>
      </c>
      <c r="D953" s="4">
        <v>-1.0937038131835599E-2</v>
      </c>
      <c r="E953" s="2">
        <v>67.900000000000006</v>
      </c>
      <c r="F953" s="2">
        <v>66.3</v>
      </c>
      <c r="G953" s="2">
        <v>68.400000000000006</v>
      </c>
      <c r="H953" s="3">
        <v>275534</v>
      </c>
      <c r="I953" s="2">
        <v>18513891.199999999</v>
      </c>
      <c r="J953" s="83">
        <v>671809676.00999999</v>
      </c>
    </row>
    <row r="954" spans="1:10" x14ac:dyDescent="0.3">
      <c r="A954" s="66">
        <v>44792</v>
      </c>
      <c r="B954" s="2">
        <v>65.72</v>
      </c>
      <c r="C954" s="5">
        <v>-1.2</v>
      </c>
      <c r="D954" s="4">
        <v>-1.7931858936043099E-2</v>
      </c>
      <c r="E954" s="2">
        <v>66.2</v>
      </c>
      <c r="F954" s="2">
        <v>65.58</v>
      </c>
      <c r="G954" s="2">
        <v>67.3</v>
      </c>
      <c r="H954" s="3">
        <v>399288</v>
      </c>
      <c r="I954" s="2">
        <v>26464486.640000001</v>
      </c>
      <c r="J954" s="83">
        <v>645345189.37</v>
      </c>
    </row>
    <row r="955" spans="1:10" x14ac:dyDescent="0.3">
      <c r="A955" s="66">
        <v>44795</v>
      </c>
      <c r="B955" s="2">
        <v>63.82</v>
      </c>
      <c r="C955" s="5">
        <v>-1.9</v>
      </c>
      <c r="D955" s="4">
        <v>-2.8910529519172199E-2</v>
      </c>
      <c r="E955" s="2">
        <v>65.400000000000006</v>
      </c>
      <c r="F955" s="2">
        <v>63.46</v>
      </c>
      <c r="G955" s="2">
        <v>65.72</v>
      </c>
      <c r="H955" s="3">
        <v>629017</v>
      </c>
      <c r="I955" s="2">
        <v>40438132.479999997</v>
      </c>
      <c r="J955" s="83">
        <v>604907056.88999999</v>
      </c>
    </row>
    <row r="956" spans="1:10" x14ac:dyDescent="0.3">
      <c r="A956" s="66">
        <v>44796</v>
      </c>
      <c r="B956" s="2">
        <v>62.6</v>
      </c>
      <c r="C956" s="5">
        <v>-1.22</v>
      </c>
      <c r="D956" s="4">
        <v>-1.9116264493889E-2</v>
      </c>
      <c r="E956" s="2">
        <v>63.2</v>
      </c>
      <c r="F956" s="2">
        <v>62.18</v>
      </c>
      <c r="G956" s="2">
        <v>64.02</v>
      </c>
      <c r="H956" s="3">
        <v>318674</v>
      </c>
      <c r="I956" s="2">
        <v>20049593.879999999</v>
      </c>
      <c r="J956" s="83">
        <v>584857463.00999999</v>
      </c>
    </row>
    <row r="957" spans="1:10" x14ac:dyDescent="0.3">
      <c r="A957" s="66">
        <v>44797</v>
      </c>
      <c r="B957" s="2">
        <v>64.180000000000007</v>
      </c>
      <c r="C957" s="5">
        <v>1.5800000000000101</v>
      </c>
      <c r="D957" s="4">
        <v>2.52396166134186E-2</v>
      </c>
      <c r="E957" s="2">
        <v>62.44</v>
      </c>
      <c r="F957" s="2">
        <v>61.64</v>
      </c>
      <c r="G957" s="2">
        <v>64.180000000000007</v>
      </c>
      <c r="H957" s="3">
        <v>334671</v>
      </c>
      <c r="I957" s="2">
        <v>21266103.539999999</v>
      </c>
      <c r="J957" s="83">
        <v>606123566.54999995</v>
      </c>
    </row>
    <row r="958" spans="1:10" x14ac:dyDescent="0.3">
      <c r="A958" s="66">
        <v>44798</v>
      </c>
      <c r="B958" s="2">
        <v>64.14</v>
      </c>
      <c r="C958" s="5">
        <v>-4.0000000000006301E-2</v>
      </c>
      <c r="D958" s="4">
        <v>-6.2324711748217899E-4</v>
      </c>
      <c r="E958" s="2">
        <v>64.56</v>
      </c>
      <c r="F958" s="2">
        <v>63.5</v>
      </c>
      <c r="G958" s="2">
        <v>64.72</v>
      </c>
      <c r="H958" s="3">
        <v>249290</v>
      </c>
      <c r="I958" s="2">
        <v>15968515.98</v>
      </c>
      <c r="J958" s="83">
        <v>590155050.57000005</v>
      </c>
    </row>
    <row r="959" spans="1:10" x14ac:dyDescent="0.3">
      <c r="A959" s="66">
        <v>44799</v>
      </c>
      <c r="B959" s="2">
        <v>62.1</v>
      </c>
      <c r="C959" s="5">
        <v>-2.04</v>
      </c>
      <c r="D959" s="4">
        <v>-3.1805425631431197E-2</v>
      </c>
      <c r="E959" s="2">
        <v>64.62</v>
      </c>
      <c r="F959" s="2">
        <v>61.72</v>
      </c>
      <c r="G959" s="2">
        <v>64.84</v>
      </c>
      <c r="H959" s="3">
        <v>453792</v>
      </c>
      <c r="I959" s="2">
        <v>28479465.420000002</v>
      </c>
      <c r="J959" s="83">
        <v>561675585.14999998</v>
      </c>
    </row>
    <row r="960" spans="1:10" x14ac:dyDescent="0.3">
      <c r="A960" s="66">
        <v>44802</v>
      </c>
      <c r="B960" s="2">
        <v>60.46</v>
      </c>
      <c r="C960" s="5">
        <v>-1.64</v>
      </c>
      <c r="D960" s="4">
        <v>-2.6409017713365499E-2</v>
      </c>
      <c r="E960" s="2">
        <v>60.82</v>
      </c>
      <c r="F960" s="2">
        <v>60.44</v>
      </c>
      <c r="G960" s="2">
        <v>61.94</v>
      </c>
      <c r="H960" s="3">
        <v>210000</v>
      </c>
      <c r="I960" s="2">
        <v>12776390.32</v>
      </c>
      <c r="J960" s="83">
        <v>548899194.83000004</v>
      </c>
    </row>
    <row r="961" spans="1:10" x14ac:dyDescent="0.3">
      <c r="A961" s="66">
        <v>44803</v>
      </c>
      <c r="B961" s="2">
        <v>62.32</v>
      </c>
      <c r="C961" s="5">
        <v>1.86</v>
      </c>
      <c r="D961" s="4">
        <v>3.0764141581210699E-2</v>
      </c>
      <c r="E961" s="2">
        <v>60.6</v>
      </c>
      <c r="F961" s="2">
        <v>60.6</v>
      </c>
      <c r="G961" s="2">
        <v>63.22</v>
      </c>
      <c r="H961" s="3">
        <v>451011</v>
      </c>
      <c r="I961" s="2">
        <v>28117315.620000001</v>
      </c>
      <c r="J961" s="83">
        <v>577016510.45000005</v>
      </c>
    </row>
    <row r="962" spans="1:10" x14ac:dyDescent="0.3">
      <c r="A962" s="66">
        <v>44804</v>
      </c>
      <c r="B962" s="2">
        <v>61.02</v>
      </c>
      <c r="C962" s="5">
        <v>-1.3</v>
      </c>
      <c r="D962" s="4">
        <v>-2.0860077021822802E-2</v>
      </c>
      <c r="E962" s="2">
        <v>62.76</v>
      </c>
      <c r="F962" s="2">
        <v>60.8</v>
      </c>
      <c r="G962" s="2">
        <v>62.76</v>
      </c>
      <c r="H962" s="3">
        <v>503117</v>
      </c>
      <c r="I962" s="2">
        <v>30787024.960000001</v>
      </c>
      <c r="J962" s="83">
        <v>546229485.49000001</v>
      </c>
    </row>
    <row r="963" spans="1:10" x14ac:dyDescent="0.3">
      <c r="A963" s="66">
        <v>44805</v>
      </c>
      <c r="B963" s="2">
        <v>59.22</v>
      </c>
      <c r="C963" s="5">
        <v>-1.8</v>
      </c>
      <c r="D963" s="4">
        <v>-2.9498525073746399E-2</v>
      </c>
      <c r="E963" s="2">
        <v>60.4</v>
      </c>
      <c r="F963" s="2">
        <v>58.84</v>
      </c>
      <c r="G963" s="2">
        <v>60.4</v>
      </c>
      <c r="H963" s="3">
        <v>347861</v>
      </c>
      <c r="I963" s="2">
        <v>20691138.579999998</v>
      </c>
      <c r="J963" s="83">
        <v>525538346.91000003</v>
      </c>
    </row>
    <row r="964" spans="1:10" x14ac:dyDescent="0.3">
      <c r="A964" s="66">
        <v>44806</v>
      </c>
      <c r="B964" s="2">
        <v>61.32</v>
      </c>
      <c r="C964" s="5">
        <v>2.1</v>
      </c>
      <c r="D964" s="4">
        <v>3.54609929078014E-2</v>
      </c>
      <c r="E964" s="2">
        <v>60.4</v>
      </c>
      <c r="F964" s="2">
        <v>59.3</v>
      </c>
      <c r="G964" s="2">
        <v>61.32</v>
      </c>
      <c r="H964" s="3">
        <v>410342</v>
      </c>
      <c r="I964" s="2">
        <v>24892222.260000002</v>
      </c>
      <c r="J964" s="83">
        <v>550430569.16999996</v>
      </c>
    </row>
    <row r="965" spans="1:10" x14ac:dyDescent="0.3">
      <c r="A965" s="66">
        <v>44809</v>
      </c>
      <c r="B965" s="2">
        <v>60.5</v>
      </c>
      <c r="C965" s="5">
        <v>-0.82</v>
      </c>
      <c r="D965" s="4">
        <v>-1.33724722765819E-2</v>
      </c>
      <c r="E965" s="2">
        <v>59.5</v>
      </c>
      <c r="F965" s="2">
        <v>59.2</v>
      </c>
      <c r="G965" s="2">
        <v>60.82</v>
      </c>
      <c r="H965" s="3">
        <v>295840</v>
      </c>
      <c r="I965" s="2">
        <v>17797743.059999999</v>
      </c>
      <c r="J965" s="83">
        <v>532632826.11000001</v>
      </c>
    </row>
    <row r="966" spans="1:10" x14ac:dyDescent="0.3">
      <c r="A966" s="66">
        <v>44810</v>
      </c>
      <c r="B966" s="2">
        <v>60.82</v>
      </c>
      <c r="C966" s="5">
        <v>0.32</v>
      </c>
      <c r="D966" s="4">
        <v>5.2892561983471104E-3</v>
      </c>
      <c r="E966" s="2">
        <v>60.32</v>
      </c>
      <c r="F966" s="2">
        <v>60</v>
      </c>
      <c r="G966" s="2">
        <v>61.26</v>
      </c>
      <c r="H966" s="3">
        <v>334791</v>
      </c>
      <c r="I966" s="2">
        <v>20316657</v>
      </c>
      <c r="J966" s="83">
        <v>552949483.11000001</v>
      </c>
    </row>
    <row r="967" spans="1:10" x14ac:dyDescent="0.3">
      <c r="A967" s="66">
        <v>44811</v>
      </c>
      <c r="B967" s="2">
        <v>59.82</v>
      </c>
      <c r="C967" s="5">
        <v>-1</v>
      </c>
      <c r="D967" s="4">
        <v>-1.6441959881617899E-2</v>
      </c>
      <c r="E967" s="2">
        <v>60</v>
      </c>
      <c r="F967" s="2">
        <v>58.3</v>
      </c>
      <c r="G967" s="2">
        <v>60.38</v>
      </c>
      <c r="H967" s="3">
        <v>384106</v>
      </c>
      <c r="I967" s="2">
        <v>22831280.579999998</v>
      </c>
      <c r="J967" s="83">
        <v>530118202.52999997</v>
      </c>
    </row>
    <row r="968" spans="1:10" x14ac:dyDescent="0.3">
      <c r="A968" s="66">
        <v>44812</v>
      </c>
      <c r="B968" s="2">
        <v>58.98</v>
      </c>
      <c r="C968" s="5">
        <v>-0.84000000000000297</v>
      </c>
      <c r="D968" s="4">
        <v>-1.4042126379137499E-2</v>
      </c>
      <c r="E968" s="2">
        <v>60.3</v>
      </c>
      <c r="F968" s="2">
        <v>57.5</v>
      </c>
      <c r="G968" s="2">
        <v>60.4</v>
      </c>
      <c r="H968" s="3">
        <v>453197</v>
      </c>
      <c r="I968" s="2">
        <v>26677876</v>
      </c>
      <c r="J968" s="83">
        <v>503440326.52999997</v>
      </c>
    </row>
    <row r="969" spans="1:10" x14ac:dyDescent="0.3">
      <c r="A969" s="66">
        <v>44813</v>
      </c>
      <c r="B969" s="2">
        <v>60.38</v>
      </c>
      <c r="C969" s="5">
        <v>1.4000000000000099</v>
      </c>
      <c r="D969" s="4">
        <v>2.3736859952526401E-2</v>
      </c>
      <c r="E969" s="2">
        <v>58.86</v>
      </c>
      <c r="F969" s="2">
        <v>58.74</v>
      </c>
      <c r="G969" s="2">
        <v>60.8</v>
      </c>
      <c r="H969" s="3">
        <v>324930</v>
      </c>
      <c r="I969" s="2">
        <v>19577896.859999999</v>
      </c>
      <c r="J969" s="83">
        <v>523018223.38999999</v>
      </c>
    </row>
    <row r="970" spans="1:10" x14ac:dyDescent="0.3">
      <c r="A970" s="66">
        <v>44816</v>
      </c>
      <c r="B970" s="2">
        <v>62.48</v>
      </c>
      <c r="C970" s="5">
        <v>2.0999999999999899</v>
      </c>
      <c r="D970" s="4">
        <v>3.4779728386883001E-2</v>
      </c>
      <c r="E970" s="2">
        <v>61.06</v>
      </c>
      <c r="F970" s="2">
        <v>60.42</v>
      </c>
      <c r="G970" s="2">
        <v>62.78</v>
      </c>
      <c r="H970" s="3">
        <v>308016</v>
      </c>
      <c r="I970" s="2">
        <v>19090717.02</v>
      </c>
      <c r="J970" s="83">
        <v>542108940.40999997</v>
      </c>
    </row>
    <row r="971" spans="1:10" x14ac:dyDescent="0.3">
      <c r="A971" s="66">
        <v>44817</v>
      </c>
      <c r="B971" s="2">
        <v>60.92</v>
      </c>
      <c r="C971" s="5">
        <v>-1.56</v>
      </c>
      <c r="D971" s="4">
        <v>-2.4967989756722101E-2</v>
      </c>
      <c r="E971" s="2">
        <v>62.66</v>
      </c>
      <c r="F971" s="2">
        <v>60.56</v>
      </c>
      <c r="G971" s="2">
        <v>63.78</v>
      </c>
      <c r="H971" s="3">
        <v>421722</v>
      </c>
      <c r="I971" s="2">
        <v>26067448.82</v>
      </c>
      <c r="J971" s="83">
        <v>516041491.58999997</v>
      </c>
    </row>
    <row r="972" spans="1:10" x14ac:dyDescent="0.3">
      <c r="A972" s="66">
        <v>44818</v>
      </c>
      <c r="B972" s="2">
        <v>60.66</v>
      </c>
      <c r="C972" s="5">
        <v>-0.260000000000005</v>
      </c>
      <c r="D972" s="4">
        <v>-4.2678923177939098E-3</v>
      </c>
      <c r="E972" s="2">
        <v>60.42</v>
      </c>
      <c r="F972" s="2">
        <v>59.68</v>
      </c>
      <c r="G972" s="2">
        <v>61.4</v>
      </c>
      <c r="H972" s="3">
        <v>355203</v>
      </c>
      <c r="I972" s="2">
        <v>21510158.539999999</v>
      </c>
      <c r="J972" s="83">
        <v>494531333.05000001</v>
      </c>
    </row>
    <row r="973" spans="1:10" x14ac:dyDescent="0.3">
      <c r="A973" s="66">
        <v>44819</v>
      </c>
      <c r="B973" s="2">
        <v>57.3</v>
      </c>
      <c r="C973" s="5">
        <v>-3.36</v>
      </c>
      <c r="D973" s="4">
        <v>-5.5390702274975299E-2</v>
      </c>
      <c r="E973" s="2">
        <v>60.7</v>
      </c>
      <c r="F973" s="2">
        <v>56.86</v>
      </c>
      <c r="G973" s="2">
        <v>60.96</v>
      </c>
      <c r="H973" s="3">
        <v>611259</v>
      </c>
      <c r="I973" s="2">
        <v>35363606.960000001</v>
      </c>
      <c r="J973" s="83">
        <v>459167726.08999997</v>
      </c>
    </row>
    <row r="974" spans="1:10" x14ac:dyDescent="0.3">
      <c r="A974" s="66">
        <v>44820</v>
      </c>
      <c r="B974" s="2">
        <v>57.38</v>
      </c>
      <c r="C974" s="5">
        <v>8.00000000000054E-2</v>
      </c>
      <c r="D974" s="4">
        <v>1.3961605584643199E-3</v>
      </c>
      <c r="E974" s="2">
        <v>56.46</v>
      </c>
      <c r="F974" s="2">
        <v>55.66</v>
      </c>
      <c r="G974" s="2">
        <v>57.64</v>
      </c>
      <c r="H974" s="3">
        <v>767496</v>
      </c>
      <c r="I974" s="2">
        <v>43794523.039999999</v>
      </c>
      <c r="J974" s="83">
        <v>502962249.13</v>
      </c>
    </row>
    <row r="975" spans="1:10" x14ac:dyDescent="0.3">
      <c r="A975" s="66">
        <v>44823</v>
      </c>
      <c r="B975" s="2">
        <v>57.68</v>
      </c>
      <c r="C975" s="5">
        <v>0.29999999999999699</v>
      </c>
      <c r="D975" s="4">
        <v>5.2283025444405202E-3</v>
      </c>
      <c r="E975" s="2">
        <v>57.18</v>
      </c>
      <c r="F975" s="2">
        <v>56.6</v>
      </c>
      <c r="G975" s="2">
        <v>58.16</v>
      </c>
      <c r="H975" s="3">
        <v>198004</v>
      </c>
      <c r="I975" s="2">
        <v>11372320.82</v>
      </c>
      <c r="J975" s="83">
        <v>514334569.94999999</v>
      </c>
    </row>
    <row r="976" spans="1:10" x14ac:dyDescent="0.3">
      <c r="A976" s="66">
        <v>44824</v>
      </c>
      <c r="B976" s="2">
        <v>55.68</v>
      </c>
      <c r="C976" s="5">
        <v>-2</v>
      </c>
      <c r="D976" s="4">
        <v>-3.4674063800277398E-2</v>
      </c>
      <c r="E976" s="2">
        <v>58.1</v>
      </c>
      <c r="F976" s="2">
        <v>55.68</v>
      </c>
      <c r="G976" s="2">
        <v>58.88</v>
      </c>
      <c r="H976" s="3">
        <v>549071</v>
      </c>
      <c r="I976" s="2">
        <v>30848251.739999998</v>
      </c>
      <c r="J976" s="83">
        <v>483486318.20999998</v>
      </c>
    </row>
    <row r="977" spans="1:10" x14ac:dyDescent="0.3">
      <c r="A977" s="66">
        <v>44825</v>
      </c>
      <c r="B977" s="2">
        <v>57.06</v>
      </c>
      <c r="C977" s="5">
        <v>1.38</v>
      </c>
      <c r="D977" s="4">
        <v>2.4784482758620701E-2</v>
      </c>
      <c r="E977" s="2">
        <v>55.2</v>
      </c>
      <c r="F977" s="2">
        <v>54.88</v>
      </c>
      <c r="G977" s="2">
        <v>57.06</v>
      </c>
      <c r="H977" s="3">
        <v>456639</v>
      </c>
      <c r="I977" s="2">
        <v>25771903.98</v>
      </c>
      <c r="J977" s="83">
        <v>509258222.19</v>
      </c>
    </row>
    <row r="978" spans="1:10" x14ac:dyDescent="0.3">
      <c r="A978" s="66">
        <v>44826</v>
      </c>
      <c r="B978" s="2">
        <v>54.18</v>
      </c>
      <c r="C978" s="5">
        <v>-2.88</v>
      </c>
      <c r="D978" s="4">
        <v>-5.0473186119873899E-2</v>
      </c>
      <c r="E978" s="2">
        <v>55.34</v>
      </c>
      <c r="F978" s="2">
        <v>54.06</v>
      </c>
      <c r="G978" s="2">
        <v>56.38</v>
      </c>
      <c r="H978" s="3">
        <v>485704</v>
      </c>
      <c r="I978" s="2">
        <v>26663842.719999999</v>
      </c>
      <c r="J978" s="83">
        <v>482594379.47000003</v>
      </c>
    </row>
    <row r="979" spans="1:10" x14ac:dyDescent="0.3">
      <c r="A979" s="66">
        <v>44827</v>
      </c>
      <c r="B979" s="2">
        <v>53.14</v>
      </c>
      <c r="C979" s="5">
        <v>-1.04</v>
      </c>
      <c r="D979" s="4">
        <v>-1.9195275009228501E-2</v>
      </c>
      <c r="E979" s="2">
        <v>54.28</v>
      </c>
      <c r="F979" s="2">
        <v>51.6</v>
      </c>
      <c r="G979" s="2">
        <v>54.28</v>
      </c>
      <c r="H979" s="3">
        <v>613686</v>
      </c>
      <c r="I979" s="2">
        <v>32428337.18</v>
      </c>
      <c r="J979" s="83">
        <v>450166042.29000002</v>
      </c>
    </row>
    <row r="980" spans="1:10" x14ac:dyDescent="0.3">
      <c r="A980" s="66">
        <v>44830</v>
      </c>
      <c r="B980" s="2">
        <v>52.78</v>
      </c>
      <c r="C980" s="5">
        <v>-0.35999999999999899</v>
      </c>
      <c r="D980" s="4">
        <v>-6.7745577719232099E-3</v>
      </c>
      <c r="E980" s="2">
        <v>52.42</v>
      </c>
      <c r="F980" s="2">
        <v>52.42</v>
      </c>
      <c r="G980" s="2">
        <v>54.2</v>
      </c>
      <c r="H980" s="3">
        <v>439317</v>
      </c>
      <c r="I980" s="2">
        <v>23377124.16</v>
      </c>
      <c r="J980" s="83">
        <v>426788918.13</v>
      </c>
    </row>
    <row r="981" spans="1:10" x14ac:dyDescent="0.3">
      <c r="A981" s="66">
        <v>44831</v>
      </c>
      <c r="B981" s="2">
        <v>51.92</v>
      </c>
      <c r="C981" s="5">
        <v>-0.85999999999999899</v>
      </c>
      <c r="D981" s="4">
        <v>-1.6294050776809399E-2</v>
      </c>
      <c r="E981" s="2">
        <v>54</v>
      </c>
      <c r="F981" s="2">
        <v>51.46</v>
      </c>
      <c r="G981" s="2">
        <v>54</v>
      </c>
      <c r="H981" s="3">
        <v>567712</v>
      </c>
      <c r="I981" s="2">
        <v>29633513.579999998</v>
      </c>
      <c r="J981" s="83">
        <v>397155404.55000001</v>
      </c>
    </row>
    <row r="982" spans="1:10" x14ac:dyDescent="0.3">
      <c r="A982" s="66">
        <v>44832</v>
      </c>
      <c r="B982" s="2">
        <v>53.14</v>
      </c>
      <c r="C982" s="5">
        <v>1.22</v>
      </c>
      <c r="D982" s="4">
        <v>2.3497688751926E-2</v>
      </c>
      <c r="E982" s="2">
        <v>51.06</v>
      </c>
      <c r="F982" s="2">
        <v>50.76</v>
      </c>
      <c r="G982" s="2">
        <v>53.24</v>
      </c>
      <c r="H982" s="3">
        <v>620769</v>
      </c>
      <c r="I982" s="2">
        <v>32687634.440000001</v>
      </c>
      <c r="J982" s="83">
        <v>429843038.99000001</v>
      </c>
    </row>
    <row r="983" spans="1:10" x14ac:dyDescent="0.3">
      <c r="A983" s="66">
        <v>44833</v>
      </c>
      <c r="B983" s="2">
        <v>50.88</v>
      </c>
      <c r="C983" s="5">
        <v>-2.2599999999999998</v>
      </c>
      <c r="D983" s="4">
        <v>-4.2529168234851297E-2</v>
      </c>
      <c r="E983" s="2">
        <v>52.88</v>
      </c>
      <c r="F983" s="2">
        <v>50.68</v>
      </c>
      <c r="G983" s="2">
        <v>52.88</v>
      </c>
      <c r="H983" s="3">
        <v>765822</v>
      </c>
      <c r="I983" s="2">
        <v>39377664.280000001</v>
      </c>
      <c r="J983" s="83">
        <v>390465374.70999998</v>
      </c>
    </row>
    <row r="984" spans="1:10" x14ac:dyDescent="0.3">
      <c r="A984" s="66">
        <v>44834</v>
      </c>
      <c r="B984" s="2">
        <v>47.97</v>
      </c>
      <c r="C984" s="5">
        <v>-2.91</v>
      </c>
      <c r="D984" s="4">
        <v>-5.71933962264152E-2</v>
      </c>
      <c r="E984" s="2">
        <v>49.31</v>
      </c>
      <c r="F984" s="2">
        <v>46.46</v>
      </c>
      <c r="G984" s="2">
        <v>49.61</v>
      </c>
      <c r="H984" s="3">
        <v>1146095</v>
      </c>
      <c r="I984" s="2">
        <v>54942153.670000002</v>
      </c>
      <c r="J984" s="83">
        <v>335523221.04000002</v>
      </c>
    </row>
    <row r="985" spans="1:10" x14ac:dyDescent="0.3">
      <c r="A985" s="66">
        <v>44837</v>
      </c>
      <c r="B985" s="2">
        <v>47.57</v>
      </c>
      <c r="C985" s="5">
        <v>-0.39999999999999902</v>
      </c>
      <c r="D985" s="4">
        <v>-8.3385449239107498E-3</v>
      </c>
      <c r="E985" s="2">
        <v>47.34</v>
      </c>
      <c r="F985" s="2">
        <v>45.64</v>
      </c>
      <c r="G985" s="2">
        <v>47.71</v>
      </c>
      <c r="H985" s="3">
        <v>820158</v>
      </c>
      <c r="I985" s="2">
        <v>38304115.329999998</v>
      </c>
      <c r="J985" s="83">
        <v>297219105.70999998</v>
      </c>
    </row>
    <row r="986" spans="1:10" x14ac:dyDescent="0.3">
      <c r="A986" s="66">
        <v>44838</v>
      </c>
      <c r="B986" s="2">
        <v>50.44</v>
      </c>
      <c r="C986" s="5">
        <v>2.87</v>
      </c>
      <c r="D986" s="4">
        <v>6.0332142106369502E-2</v>
      </c>
      <c r="E986" s="2">
        <v>48.31</v>
      </c>
      <c r="F986" s="2">
        <v>47.76</v>
      </c>
      <c r="G986" s="2">
        <v>50.72</v>
      </c>
      <c r="H986" s="3">
        <v>848189</v>
      </c>
      <c r="I986" s="2">
        <v>42259608.840000004</v>
      </c>
      <c r="J986" s="83">
        <v>339478714.55000001</v>
      </c>
    </row>
    <row r="987" spans="1:10" x14ac:dyDescent="0.3">
      <c r="A987" s="66">
        <v>44839</v>
      </c>
      <c r="B987" s="2">
        <v>49.38</v>
      </c>
      <c r="C987" s="5">
        <v>-1.06</v>
      </c>
      <c r="D987" s="4">
        <v>-2.1015067406819899E-2</v>
      </c>
      <c r="E987" s="2">
        <v>50.24</v>
      </c>
      <c r="F987" s="2">
        <v>49.11</v>
      </c>
      <c r="G987" s="2">
        <v>51.24</v>
      </c>
      <c r="H987" s="3">
        <v>373718</v>
      </c>
      <c r="I987" s="2">
        <v>18591639.030000001</v>
      </c>
      <c r="J987" s="83">
        <v>320887075.51999998</v>
      </c>
    </row>
    <row r="988" spans="1:10" x14ac:dyDescent="0.3">
      <c r="A988" s="66">
        <v>44840</v>
      </c>
      <c r="B988" s="2">
        <v>50.12</v>
      </c>
      <c r="C988" s="5">
        <v>0.739999999999995</v>
      </c>
      <c r="D988" s="4">
        <v>1.4985824220331999E-2</v>
      </c>
      <c r="E988" s="2">
        <v>50.14</v>
      </c>
      <c r="F988" s="2">
        <v>49.79</v>
      </c>
      <c r="G988" s="2">
        <v>51.36</v>
      </c>
      <c r="H988" s="3">
        <v>638501</v>
      </c>
      <c r="I988" s="2">
        <v>32206398.510000002</v>
      </c>
      <c r="J988" s="83">
        <v>353093474.02999997</v>
      </c>
    </row>
    <row r="989" spans="1:10" x14ac:dyDescent="0.3">
      <c r="A989" s="66">
        <v>44841</v>
      </c>
      <c r="B989" s="2">
        <v>47.56</v>
      </c>
      <c r="C989" s="5">
        <v>-2.56</v>
      </c>
      <c r="D989" s="4">
        <v>-5.1077414205905697E-2</v>
      </c>
      <c r="E989" s="2">
        <v>49.57</v>
      </c>
      <c r="F989" s="2">
        <v>47.39</v>
      </c>
      <c r="G989" s="2">
        <v>50.2</v>
      </c>
      <c r="H989" s="3">
        <v>688079</v>
      </c>
      <c r="I989" s="2">
        <v>33385844.550000001</v>
      </c>
      <c r="J989" s="83">
        <v>319707629.48000002</v>
      </c>
    </row>
    <row r="990" spans="1:10" x14ac:dyDescent="0.3">
      <c r="A990" s="66">
        <v>44844</v>
      </c>
      <c r="B990" s="2">
        <v>46.82</v>
      </c>
      <c r="C990" s="5">
        <v>-0.74000000000000199</v>
      </c>
      <c r="D990" s="4">
        <v>-1.55592935239698E-2</v>
      </c>
      <c r="E990" s="2">
        <v>46.23</v>
      </c>
      <c r="F990" s="2">
        <v>45.96</v>
      </c>
      <c r="G990" s="2">
        <v>48.52</v>
      </c>
      <c r="H990" s="3">
        <v>741255</v>
      </c>
      <c r="I990" s="2">
        <v>35007372.93</v>
      </c>
      <c r="J990" s="83">
        <v>284700256.55000001</v>
      </c>
    </row>
    <row r="991" spans="1:10" x14ac:dyDescent="0.3">
      <c r="A991" s="66">
        <v>44845</v>
      </c>
      <c r="B991" s="2">
        <v>47.49</v>
      </c>
      <c r="C991" s="5">
        <v>0.67000000000000204</v>
      </c>
      <c r="D991" s="4">
        <v>1.4310123878684401E-2</v>
      </c>
      <c r="E991" s="2">
        <v>46.54</v>
      </c>
      <c r="F991" s="2">
        <v>46.54</v>
      </c>
      <c r="G991" s="2">
        <v>47.75</v>
      </c>
      <c r="H991" s="3">
        <v>424915</v>
      </c>
      <c r="I991" s="2">
        <v>20048593.620000001</v>
      </c>
      <c r="J991" s="83">
        <v>304748850.17000002</v>
      </c>
    </row>
    <row r="992" spans="1:10" x14ac:dyDescent="0.3">
      <c r="A992" s="66">
        <v>44846</v>
      </c>
      <c r="B992" s="2">
        <v>46.88</v>
      </c>
      <c r="C992" s="5">
        <v>-0.60999999999999899</v>
      </c>
      <c r="D992" s="4">
        <v>-1.28448094335649E-2</v>
      </c>
      <c r="E992" s="2">
        <v>47.39</v>
      </c>
      <c r="F992" s="2">
        <v>46.83</v>
      </c>
      <c r="G992" s="2">
        <v>47.93</v>
      </c>
      <c r="H992" s="3">
        <v>377784</v>
      </c>
      <c r="I992" s="2">
        <v>17834842.43</v>
      </c>
      <c r="J992" s="83">
        <v>286914007.74000001</v>
      </c>
    </row>
    <row r="993" spans="1:10" x14ac:dyDescent="0.3">
      <c r="A993" s="66">
        <v>44847</v>
      </c>
      <c r="B993" s="2">
        <v>46.45</v>
      </c>
      <c r="C993" s="5">
        <v>-0.43</v>
      </c>
      <c r="D993" s="4">
        <v>-9.1723549488054602E-3</v>
      </c>
      <c r="E993" s="2">
        <v>46.7</v>
      </c>
      <c r="F993" s="2">
        <v>44.28</v>
      </c>
      <c r="G993" s="2">
        <v>47.21</v>
      </c>
      <c r="H993" s="3">
        <v>647497</v>
      </c>
      <c r="I993" s="2">
        <v>29653758.469999999</v>
      </c>
      <c r="J993" s="83">
        <v>257260249.27000001</v>
      </c>
    </row>
    <row r="994" spans="1:10" x14ac:dyDescent="0.3">
      <c r="A994" s="66">
        <v>44848</v>
      </c>
      <c r="B994" s="2">
        <v>46.38</v>
      </c>
      <c r="C994" s="5">
        <v>-7.0000000000000298E-2</v>
      </c>
      <c r="D994" s="4">
        <v>-1.50699677072121E-3</v>
      </c>
      <c r="E994" s="2">
        <v>47.63</v>
      </c>
      <c r="F994" s="2">
        <v>45.9</v>
      </c>
      <c r="G994" s="2">
        <v>47.9</v>
      </c>
      <c r="H994" s="3">
        <v>479973</v>
      </c>
      <c r="I994" s="2">
        <v>22395253.420000002</v>
      </c>
      <c r="J994" s="83">
        <v>234864995.84999999</v>
      </c>
    </row>
    <row r="995" spans="1:10" x14ac:dyDescent="0.3">
      <c r="A995" s="66">
        <v>44851</v>
      </c>
      <c r="B995" s="2">
        <v>47.65</v>
      </c>
      <c r="C995" s="5">
        <v>1.27</v>
      </c>
      <c r="D995" s="4">
        <v>2.73824924536437E-2</v>
      </c>
      <c r="E995" s="2">
        <v>46.5</v>
      </c>
      <c r="F995" s="2">
        <v>45.65</v>
      </c>
      <c r="G995" s="2">
        <v>48.42</v>
      </c>
      <c r="H995" s="3">
        <v>502865</v>
      </c>
      <c r="I995" s="2">
        <v>23910414.18</v>
      </c>
      <c r="J995" s="83">
        <v>258775410.03</v>
      </c>
    </row>
    <row r="996" spans="1:10" x14ac:dyDescent="0.3">
      <c r="A996" s="66">
        <v>44852</v>
      </c>
      <c r="B996" s="2">
        <v>48.16</v>
      </c>
      <c r="C996" s="5">
        <v>0.50999999999999801</v>
      </c>
      <c r="D996" s="4">
        <v>1.07030430220356E-2</v>
      </c>
      <c r="E996" s="2">
        <v>48.79</v>
      </c>
      <c r="F996" s="2">
        <v>48.02</v>
      </c>
      <c r="G996" s="2">
        <v>49.52</v>
      </c>
      <c r="H996" s="3">
        <v>489060</v>
      </c>
      <c r="I996" s="2">
        <v>23768228.73</v>
      </c>
      <c r="J996" s="83">
        <v>282543638.75999999</v>
      </c>
    </row>
    <row r="997" spans="1:10" x14ac:dyDescent="0.3">
      <c r="A997" s="66">
        <v>44853</v>
      </c>
      <c r="B997" s="2">
        <v>46.81</v>
      </c>
      <c r="C997" s="5">
        <v>-1.3499999999999901</v>
      </c>
      <c r="D997" s="4">
        <v>-2.8031561461793902E-2</v>
      </c>
      <c r="E997" s="2">
        <v>48.19</v>
      </c>
      <c r="F997" s="2">
        <v>46.71</v>
      </c>
      <c r="G997" s="2">
        <v>48.19</v>
      </c>
      <c r="H997" s="3">
        <v>283747</v>
      </c>
      <c r="I997" s="2">
        <v>13377629.26</v>
      </c>
      <c r="J997" s="83">
        <v>269166009.5</v>
      </c>
    </row>
    <row r="998" spans="1:10" x14ac:dyDescent="0.3">
      <c r="A998" s="66">
        <v>44854</v>
      </c>
      <c r="B998" s="2">
        <v>47.3</v>
      </c>
      <c r="C998" s="5">
        <v>0.489999999999995</v>
      </c>
      <c r="D998" s="4">
        <v>1.0467848750266901E-2</v>
      </c>
      <c r="E998" s="2">
        <v>46.4</v>
      </c>
      <c r="F998" s="2">
        <v>45.78</v>
      </c>
      <c r="G998" s="2">
        <v>47.68</v>
      </c>
      <c r="H998" s="3">
        <v>390904</v>
      </c>
      <c r="I998" s="2">
        <v>18325727.789999999</v>
      </c>
      <c r="J998" s="83">
        <v>287491737.29000002</v>
      </c>
    </row>
    <row r="999" spans="1:10" x14ac:dyDescent="0.3">
      <c r="A999" s="66">
        <v>44855</v>
      </c>
      <c r="B999" s="2">
        <v>43.85</v>
      </c>
      <c r="C999" s="5">
        <v>-3.45</v>
      </c>
      <c r="D999" s="4">
        <v>-7.2938689217758895E-2</v>
      </c>
      <c r="E999" s="2">
        <v>45.2</v>
      </c>
      <c r="F999" s="2">
        <v>42.97</v>
      </c>
      <c r="G999" s="2">
        <v>45.88</v>
      </c>
      <c r="H999" s="3">
        <v>1051696</v>
      </c>
      <c r="I999" s="2">
        <v>46407943.5</v>
      </c>
      <c r="J999" s="83">
        <v>241083793.78999999</v>
      </c>
    </row>
    <row r="1000" spans="1:10" x14ac:dyDescent="0.3">
      <c r="A1000" s="66">
        <v>44858</v>
      </c>
      <c r="B1000" s="2">
        <v>44.66</v>
      </c>
      <c r="C1000" s="5">
        <v>0.80999999999999495</v>
      </c>
      <c r="D1000" s="4">
        <v>1.8472063854047802E-2</v>
      </c>
      <c r="E1000" s="2">
        <v>44.77</v>
      </c>
      <c r="F1000" s="2">
        <v>43.84</v>
      </c>
      <c r="G1000" s="2">
        <v>45.19</v>
      </c>
      <c r="H1000" s="3">
        <v>716350</v>
      </c>
      <c r="I1000" s="2">
        <v>31884021.550000001</v>
      </c>
      <c r="J1000" s="83">
        <v>272967815.33999997</v>
      </c>
    </row>
    <row r="1001" spans="1:10" x14ac:dyDescent="0.3">
      <c r="A1001" s="66">
        <v>44859</v>
      </c>
      <c r="B1001" s="2">
        <v>46.82</v>
      </c>
      <c r="C1001" s="5">
        <v>2.16</v>
      </c>
      <c r="D1001" s="4">
        <v>4.83654276757726E-2</v>
      </c>
      <c r="E1001" s="2">
        <v>44.06</v>
      </c>
      <c r="F1001" s="2">
        <v>43.23</v>
      </c>
      <c r="G1001" s="2">
        <v>46.9</v>
      </c>
      <c r="H1001" s="3">
        <v>843426</v>
      </c>
      <c r="I1001" s="2">
        <v>38452059.159999996</v>
      </c>
      <c r="J1001" s="83">
        <v>311419874.5</v>
      </c>
    </row>
    <row r="1002" spans="1:10" x14ac:dyDescent="0.3">
      <c r="A1002" s="66">
        <v>44860</v>
      </c>
      <c r="B1002" s="2">
        <v>47.01</v>
      </c>
      <c r="C1002" s="5">
        <v>0.189999999999998</v>
      </c>
      <c r="D1002" s="4">
        <v>4.0580948312686398E-3</v>
      </c>
      <c r="E1002" s="2">
        <v>47</v>
      </c>
      <c r="F1002" s="2">
        <v>45.15</v>
      </c>
      <c r="G1002" s="2">
        <v>47.7</v>
      </c>
      <c r="H1002" s="3">
        <v>1143927</v>
      </c>
      <c r="I1002" s="2">
        <v>53164970.259999998</v>
      </c>
      <c r="J1002" s="83">
        <v>364584844.75999999</v>
      </c>
    </row>
    <row r="1003" spans="1:10" x14ac:dyDescent="0.3">
      <c r="A1003" s="66">
        <v>44861</v>
      </c>
      <c r="B1003" s="2">
        <v>45.96</v>
      </c>
      <c r="C1003" s="5">
        <v>-1.05</v>
      </c>
      <c r="D1003" s="4">
        <v>-2.2335673261008201E-2</v>
      </c>
      <c r="E1003" s="2">
        <v>47.02</v>
      </c>
      <c r="F1003" s="2">
        <v>45.57</v>
      </c>
      <c r="G1003" s="2">
        <v>47.72</v>
      </c>
      <c r="H1003" s="3">
        <v>548352</v>
      </c>
      <c r="I1003" s="2">
        <v>25368463.920000002</v>
      </c>
      <c r="J1003" s="83">
        <v>339216380.83999997</v>
      </c>
    </row>
    <row r="1004" spans="1:10" x14ac:dyDescent="0.3">
      <c r="A1004" s="66">
        <v>44862</v>
      </c>
      <c r="B1004" s="2">
        <v>45.78</v>
      </c>
      <c r="C1004" s="5">
        <v>-0.18</v>
      </c>
      <c r="D1004" s="4">
        <v>-3.91644908616187E-3</v>
      </c>
      <c r="E1004" s="2">
        <v>45.2</v>
      </c>
      <c r="F1004" s="2">
        <v>44.75</v>
      </c>
      <c r="G1004" s="2">
        <v>45.96</v>
      </c>
      <c r="H1004" s="3">
        <v>434547</v>
      </c>
      <c r="I1004" s="2">
        <v>19760978.850000001</v>
      </c>
      <c r="J1004" s="83">
        <v>319455401.99000001</v>
      </c>
    </row>
    <row r="1005" spans="1:10" x14ac:dyDescent="0.3">
      <c r="A1005" s="66">
        <v>44865</v>
      </c>
      <c r="B1005" s="2">
        <v>44.81</v>
      </c>
      <c r="C1005" s="5">
        <v>-0.96999999999999897</v>
      </c>
      <c r="D1005" s="4">
        <v>-2.1188291830493599E-2</v>
      </c>
      <c r="E1005" s="2">
        <v>46.29</v>
      </c>
      <c r="F1005" s="2">
        <v>44.45</v>
      </c>
      <c r="G1005" s="2">
        <v>46.41</v>
      </c>
      <c r="H1005" s="3">
        <v>462745</v>
      </c>
      <c r="I1005" s="2">
        <v>20814613.710000001</v>
      </c>
      <c r="J1005" s="83">
        <v>298640788.27999997</v>
      </c>
    </row>
    <row r="1006" spans="1:10" x14ac:dyDescent="0.3">
      <c r="A1006" s="66">
        <v>44866</v>
      </c>
      <c r="B1006" s="2">
        <v>46.43</v>
      </c>
      <c r="C1006" s="5">
        <v>1.62</v>
      </c>
      <c r="D1006" s="4">
        <v>3.6152644498995697E-2</v>
      </c>
      <c r="E1006" s="2">
        <v>45.75</v>
      </c>
      <c r="F1006" s="2">
        <v>45.67</v>
      </c>
      <c r="G1006" s="2">
        <v>47.09</v>
      </c>
      <c r="H1006" s="3">
        <v>544125</v>
      </c>
      <c r="I1006" s="2">
        <v>25272617.239999998</v>
      </c>
      <c r="J1006" s="83">
        <v>323913405.51999998</v>
      </c>
    </row>
    <row r="1007" spans="1:10" x14ac:dyDescent="0.3">
      <c r="A1007" s="66">
        <v>44867</v>
      </c>
      <c r="B1007" s="2">
        <v>46.86</v>
      </c>
      <c r="C1007" s="5">
        <v>0.43</v>
      </c>
      <c r="D1007" s="4">
        <v>9.2612534998923104E-3</v>
      </c>
      <c r="E1007" s="2">
        <v>46.65</v>
      </c>
      <c r="F1007" s="2">
        <v>45.87</v>
      </c>
      <c r="G1007" s="2">
        <v>47.23</v>
      </c>
      <c r="H1007" s="3">
        <v>552544</v>
      </c>
      <c r="I1007" s="2">
        <v>25824903.300000001</v>
      </c>
      <c r="J1007" s="83">
        <v>349738308.81999999</v>
      </c>
    </row>
    <row r="1008" spans="1:10" x14ac:dyDescent="0.3">
      <c r="A1008" s="66">
        <v>44868</v>
      </c>
      <c r="B1008" s="2">
        <v>46.31</v>
      </c>
      <c r="C1008" s="5">
        <v>-0.54999999999999705</v>
      </c>
      <c r="D1008" s="4">
        <v>-1.1737089201877901E-2</v>
      </c>
      <c r="E1008" s="2">
        <v>46.12</v>
      </c>
      <c r="F1008" s="2">
        <v>45.48</v>
      </c>
      <c r="G1008" s="2">
        <v>46.73</v>
      </c>
      <c r="H1008" s="3">
        <v>452832</v>
      </c>
      <c r="I1008" s="2">
        <v>20925400.629999999</v>
      </c>
      <c r="J1008" s="83">
        <v>328812908.19</v>
      </c>
    </row>
    <row r="1009" spans="1:10" x14ac:dyDescent="0.3">
      <c r="A1009" s="66">
        <v>44869</v>
      </c>
      <c r="B1009" s="2">
        <v>46.08</v>
      </c>
      <c r="C1009" s="5">
        <v>-0.23000000000000401</v>
      </c>
      <c r="D1009" s="4">
        <v>-4.9665299071475696E-3</v>
      </c>
      <c r="E1009" s="2">
        <v>46.7</v>
      </c>
      <c r="F1009" s="2">
        <v>41.31</v>
      </c>
      <c r="G1009" s="2">
        <v>49.17</v>
      </c>
      <c r="H1009" s="3">
        <v>2608861</v>
      </c>
      <c r="I1009" s="2">
        <v>117757572.39</v>
      </c>
      <c r="J1009" s="83">
        <v>211055335.80000001</v>
      </c>
    </row>
    <row r="1010" spans="1:10" x14ac:dyDescent="0.3">
      <c r="A1010" s="66">
        <v>44872</v>
      </c>
      <c r="B1010" s="2">
        <v>46.22</v>
      </c>
      <c r="C1010" s="5">
        <v>0.14000000000000101</v>
      </c>
      <c r="D1010" s="4">
        <v>3.0381944444444601E-3</v>
      </c>
      <c r="E1010" s="2">
        <v>46.1</v>
      </c>
      <c r="F1010" s="2">
        <v>45.74</v>
      </c>
      <c r="G1010" s="2">
        <v>47.57</v>
      </c>
      <c r="H1010" s="3">
        <v>1038067</v>
      </c>
      <c r="I1010" s="2">
        <v>48194417.810000002</v>
      </c>
      <c r="J1010" s="83">
        <v>259249753.61000001</v>
      </c>
    </row>
    <row r="1011" spans="1:10" x14ac:dyDescent="0.3">
      <c r="A1011" s="66">
        <v>44873</v>
      </c>
      <c r="B1011" s="2">
        <v>45.58</v>
      </c>
      <c r="C1011" s="5">
        <v>-0.64000000000000101</v>
      </c>
      <c r="D1011" s="4">
        <v>-1.38468195586326E-2</v>
      </c>
      <c r="E1011" s="2">
        <v>46.18</v>
      </c>
      <c r="F1011" s="2">
        <v>45.1</v>
      </c>
      <c r="G1011" s="2">
        <v>46.26</v>
      </c>
      <c r="H1011" s="3">
        <v>1065248</v>
      </c>
      <c r="I1011" s="2">
        <v>48592158.280000001</v>
      </c>
      <c r="J1011" s="83">
        <v>210657595.33000001</v>
      </c>
    </row>
    <row r="1012" spans="1:10" x14ac:dyDescent="0.3">
      <c r="A1012" s="66">
        <v>44874</v>
      </c>
      <c r="B1012" s="2">
        <v>45.83</v>
      </c>
      <c r="C1012" s="5">
        <v>0.25</v>
      </c>
      <c r="D1012" s="4">
        <v>5.4848617814831097E-3</v>
      </c>
      <c r="E1012" s="2">
        <v>45.3</v>
      </c>
      <c r="F1012" s="2">
        <v>44.48</v>
      </c>
      <c r="G1012" s="2">
        <v>46.11</v>
      </c>
      <c r="H1012" s="3">
        <v>982193</v>
      </c>
      <c r="I1012" s="2">
        <v>44590424.560000002</v>
      </c>
      <c r="J1012" s="83">
        <v>255248019.88999999</v>
      </c>
    </row>
    <row r="1013" spans="1:10" x14ac:dyDescent="0.3">
      <c r="A1013" s="66">
        <v>44875</v>
      </c>
      <c r="B1013" s="2">
        <v>47.91</v>
      </c>
      <c r="C1013" s="5">
        <v>2.08</v>
      </c>
      <c r="D1013" s="4">
        <v>4.53851189177394E-2</v>
      </c>
      <c r="E1013" s="2">
        <v>45.44</v>
      </c>
      <c r="F1013" s="2">
        <v>44.26</v>
      </c>
      <c r="G1013" s="2">
        <v>48.31</v>
      </c>
      <c r="H1013" s="3">
        <v>1135876</v>
      </c>
      <c r="I1013" s="2">
        <v>53112983.359999999</v>
      </c>
      <c r="J1013" s="83">
        <v>308361003.25</v>
      </c>
    </row>
    <row r="1014" spans="1:10" x14ac:dyDescent="0.3">
      <c r="A1014" s="66">
        <v>44876</v>
      </c>
      <c r="B1014" s="2">
        <v>51.94</v>
      </c>
      <c r="C1014" s="5">
        <v>4.03</v>
      </c>
      <c r="D1014" s="4">
        <v>8.4116050928824904E-2</v>
      </c>
      <c r="E1014" s="2">
        <v>49.73</v>
      </c>
      <c r="F1014" s="2">
        <v>49.51</v>
      </c>
      <c r="G1014" s="2">
        <v>51.94</v>
      </c>
      <c r="H1014" s="3">
        <v>817143</v>
      </c>
      <c r="I1014" s="2">
        <v>41612565.159999996</v>
      </c>
      <c r="J1014" s="83">
        <v>349973568.41000003</v>
      </c>
    </row>
    <row r="1015" spans="1:10" x14ac:dyDescent="0.3">
      <c r="A1015" s="66">
        <v>44879</v>
      </c>
      <c r="B1015" s="2">
        <v>51.38</v>
      </c>
      <c r="C1015" s="5">
        <v>-0.55999999999999495</v>
      </c>
      <c r="D1015" s="4">
        <v>-1.07816711590296E-2</v>
      </c>
      <c r="E1015" s="2">
        <v>52.2</v>
      </c>
      <c r="F1015" s="2">
        <v>50.78</v>
      </c>
      <c r="G1015" s="2">
        <v>52.32</v>
      </c>
      <c r="H1015" s="3">
        <v>544228</v>
      </c>
      <c r="I1015" s="2">
        <v>27983185.66</v>
      </c>
      <c r="J1015" s="83">
        <v>321990382.75</v>
      </c>
    </row>
    <row r="1016" spans="1:10" x14ac:dyDescent="0.3">
      <c r="A1016" s="66">
        <v>44880</v>
      </c>
      <c r="B1016" s="2">
        <v>52.52</v>
      </c>
      <c r="C1016" s="5">
        <v>1.1399999999999999</v>
      </c>
      <c r="D1016" s="4">
        <v>2.2187621642662501E-2</v>
      </c>
      <c r="E1016" s="2">
        <v>51.6</v>
      </c>
      <c r="F1016" s="2">
        <v>50.92</v>
      </c>
      <c r="G1016" s="2">
        <v>54</v>
      </c>
      <c r="H1016" s="3">
        <v>873321</v>
      </c>
      <c r="I1016" s="2">
        <v>45764395.700000003</v>
      </c>
      <c r="J1016" s="83">
        <v>367754778.44999999</v>
      </c>
    </row>
    <row r="1017" spans="1:10" x14ac:dyDescent="0.3">
      <c r="A1017" s="66">
        <v>44881</v>
      </c>
      <c r="B1017" s="2">
        <v>52.64</v>
      </c>
      <c r="C1017" s="5">
        <v>0.119999999999997</v>
      </c>
      <c r="D1017" s="4">
        <v>2.2848438690022399E-3</v>
      </c>
      <c r="E1017" s="2">
        <v>52.4</v>
      </c>
      <c r="F1017" s="2">
        <v>52.24</v>
      </c>
      <c r="G1017" s="2">
        <v>53.42</v>
      </c>
      <c r="H1017" s="3">
        <v>690887</v>
      </c>
      <c r="I1017" s="2">
        <v>36460266.079999998</v>
      </c>
      <c r="J1017" s="83">
        <v>404215044.52999997</v>
      </c>
    </row>
    <row r="1018" spans="1:10" x14ac:dyDescent="0.3">
      <c r="A1018" s="66">
        <v>44882</v>
      </c>
      <c r="B1018" s="2">
        <v>51.64</v>
      </c>
      <c r="C1018" s="5">
        <v>-1</v>
      </c>
      <c r="D1018" s="4">
        <v>-1.8996960486322201E-2</v>
      </c>
      <c r="E1018" s="2">
        <v>52.8</v>
      </c>
      <c r="F1018" s="2">
        <v>51.28</v>
      </c>
      <c r="G1018" s="2">
        <v>53.1</v>
      </c>
      <c r="H1018" s="3">
        <v>418038</v>
      </c>
      <c r="I1018" s="2">
        <v>21663325.800000001</v>
      </c>
      <c r="J1018" s="83">
        <v>382551718.73000002</v>
      </c>
    </row>
    <row r="1019" spans="1:10" x14ac:dyDescent="0.3">
      <c r="A1019" s="66">
        <v>44883</v>
      </c>
      <c r="B1019" s="2">
        <v>51.44</v>
      </c>
      <c r="C1019" s="5">
        <v>-0.20000000000000301</v>
      </c>
      <c r="D1019" s="4">
        <v>-3.8729666924864998E-3</v>
      </c>
      <c r="E1019" s="2">
        <v>52</v>
      </c>
      <c r="F1019" s="2">
        <v>50.34</v>
      </c>
      <c r="G1019" s="2">
        <v>52.16</v>
      </c>
      <c r="H1019" s="3">
        <v>576304</v>
      </c>
      <c r="I1019" s="2">
        <v>29564636.620000001</v>
      </c>
      <c r="J1019" s="83">
        <v>352987082.11000001</v>
      </c>
    </row>
    <row r="1020" spans="1:10" x14ac:dyDescent="0.3">
      <c r="A1020" s="66">
        <v>44886</v>
      </c>
      <c r="B1020" s="2">
        <v>49.92</v>
      </c>
      <c r="C1020" s="5">
        <v>-1.52</v>
      </c>
      <c r="D1020" s="4">
        <v>-2.95489891135302E-2</v>
      </c>
      <c r="E1020" s="2">
        <v>51.2</v>
      </c>
      <c r="F1020" s="2">
        <v>49.92</v>
      </c>
      <c r="G1020" s="2">
        <v>51.48</v>
      </c>
      <c r="H1020" s="3">
        <v>386882</v>
      </c>
      <c r="I1020" s="2">
        <v>19488273.359999999</v>
      </c>
      <c r="J1020" s="83">
        <v>333498808.75</v>
      </c>
    </row>
    <row r="1021" spans="1:10" x14ac:dyDescent="0.3">
      <c r="A1021" s="66">
        <v>44887</v>
      </c>
      <c r="B1021" s="2">
        <v>49.74</v>
      </c>
      <c r="C1021" s="5">
        <v>-0.18</v>
      </c>
      <c r="D1021" s="4">
        <v>-3.6057692307692201E-3</v>
      </c>
      <c r="E1021" s="2">
        <v>49.57</v>
      </c>
      <c r="F1021" s="2">
        <v>48.85</v>
      </c>
      <c r="G1021" s="2">
        <v>49.96</v>
      </c>
      <c r="H1021" s="3">
        <v>411674</v>
      </c>
      <c r="I1021" s="2">
        <v>20438144.420000002</v>
      </c>
      <c r="J1021" s="83">
        <v>313060664.32999998</v>
      </c>
    </row>
    <row r="1022" spans="1:10" x14ac:dyDescent="0.3">
      <c r="A1022" s="66">
        <v>44888</v>
      </c>
      <c r="B1022" s="2">
        <v>49.63</v>
      </c>
      <c r="C1022" s="5">
        <v>-0.109999999999999</v>
      </c>
      <c r="D1022" s="4">
        <v>-2.2114997989545501E-3</v>
      </c>
      <c r="E1022" s="2">
        <v>50.2</v>
      </c>
      <c r="F1022" s="2">
        <v>48.88</v>
      </c>
      <c r="G1022" s="2">
        <v>50.26</v>
      </c>
      <c r="H1022" s="3">
        <v>320518</v>
      </c>
      <c r="I1022" s="2">
        <v>15868173.26</v>
      </c>
      <c r="J1022" s="83">
        <v>297192491.06999999</v>
      </c>
    </row>
    <row r="1023" spans="1:10" x14ac:dyDescent="0.3">
      <c r="A1023" s="66">
        <v>44889</v>
      </c>
      <c r="B1023" s="2">
        <v>50.62</v>
      </c>
      <c r="C1023" s="5">
        <v>0.989999999999995</v>
      </c>
      <c r="D1023" s="4">
        <v>1.99476123312512E-2</v>
      </c>
      <c r="E1023" s="2">
        <v>49.73</v>
      </c>
      <c r="F1023" s="2">
        <v>49.28</v>
      </c>
      <c r="G1023" s="2">
        <v>50.88</v>
      </c>
      <c r="H1023" s="3">
        <v>230237</v>
      </c>
      <c r="I1023" s="2">
        <v>11636867.220000001</v>
      </c>
      <c r="J1023" s="83">
        <v>308829358.29000002</v>
      </c>
    </row>
    <row r="1024" spans="1:10" x14ac:dyDescent="0.3">
      <c r="A1024" s="66">
        <v>44890</v>
      </c>
      <c r="B1024" s="2">
        <v>49.77</v>
      </c>
      <c r="C1024" s="5">
        <v>-0.84999999999999398</v>
      </c>
      <c r="D1024" s="4">
        <v>-1.6791781904385499E-2</v>
      </c>
      <c r="E1024" s="2">
        <v>50.4</v>
      </c>
      <c r="F1024" s="2">
        <v>49.48</v>
      </c>
      <c r="G1024" s="2">
        <v>50.4</v>
      </c>
      <c r="H1024" s="3">
        <v>252228</v>
      </c>
      <c r="I1024" s="2">
        <v>12571822.699999999</v>
      </c>
      <c r="J1024" s="83">
        <v>296257535.58999997</v>
      </c>
    </row>
    <row r="1025" spans="1:10" x14ac:dyDescent="0.3">
      <c r="A1025" s="66">
        <v>44893</v>
      </c>
      <c r="B1025" s="2">
        <v>48.65</v>
      </c>
      <c r="C1025" s="5">
        <v>-1.1200000000000001</v>
      </c>
      <c r="D1025" s="4">
        <v>-2.2503516174402299E-2</v>
      </c>
      <c r="E1025" s="2">
        <v>49.46</v>
      </c>
      <c r="F1025" s="2">
        <v>48.64</v>
      </c>
      <c r="G1025" s="2">
        <v>50.04</v>
      </c>
      <c r="H1025" s="3">
        <v>404198</v>
      </c>
      <c r="I1025" s="2">
        <v>19766425.170000002</v>
      </c>
      <c r="J1025" s="83">
        <v>276491110.42000002</v>
      </c>
    </row>
    <row r="1026" spans="1:10" x14ac:dyDescent="0.3">
      <c r="A1026" s="66">
        <v>44894</v>
      </c>
      <c r="B1026" s="2">
        <v>47.85</v>
      </c>
      <c r="C1026" s="5">
        <v>-0.79999999999999705</v>
      </c>
      <c r="D1026" s="4">
        <v>-1.6443987667009202E-2</v>
      </c>
      <c r="E1026" s="2">
        <v>49.03</v>
      </c>
      <c r="F1026" s="2">
        <v>47.56</v>
      </c>
      <c r="G1026" s="2">
        <v>49.4</v>
      </c>
      <c r="H1026" s="3">
        <v>632207</v>
      </c>
      <c r="I1026" s="2">
        <v>30350116.960000001</v>
      </c>
      <c r="J1026" s="83">
        <v>246140993.46000001</v>
      </c>
    </row>
    <row r="1027" spans="1:10" x14ac:dyDescent="0.3">
      <c r="A1027" s="66">
        <v>44895</v>
      </c>
      <c r="B1027" s="2">
        <v>48.7</v>
      </c>
      <c r="C1027" s="5">
        <v>0.85000000000000098</v>
      </c>
      <c r="D1027" s="4">
        <v>1.77638453500523E-2</v>
      </c>
      <c r="E1027" s="2">
        <v>48.89</v>
      </c>
      <c r="F1027" s="2">
        <v>48.12</v>
      </c>
      <c r="G1027" s="2">
        <v>49.21</v>
      </c>
      <c r="H1027" s="3">
        <v>895836</v>
      </c>
      <c r="I1027" s="2">
        <v>43629653.280000001</v>
      </c>
      <c r="J1027" s="83">
        <v>289770646.74000001</v>
      </c>
    </row>
    <row r="1028" spans="1:10" x14ac:dyDescent="0.3">
      <c r="A1028" s="66">
        <v>44896</v>
      </c>
      <c r="B1028" s="2">
        <v>50.2</v>
      </c>
      <c r="C1028" s="5">
        <v>1.5</v>
      </c>
      <c r="D1028" s="4">
        <v>3.08008213552361E-2</v>
      </c>
      <c r="E1028" s="2">
        <v>50.32</v>
      </c>
      <c r="F1028" s="2">
        <v>49.56</v>
      </c>
      <c r="G1028" s="2">
        <v>51.12</v>
      </c>
      <c r="H1028" s="3">
        <v>620237</v>
      </c>
      <c r="I1028" s="2">
        <v>31206956.890000001</v>
      </c>
      <c r="J1028" s="83">
        <v>320977603.63</v>
      </c>
    </row>
    <row r="1029" spans="1:10" x14ac:dyDescent="0.3">
      <c r="A1029" s="66">
        <v>44897</v>
      </c>
      <c r="B1029" s="2">
        <v>50.32</v>
      </c>
      <c r="C1029" s="5">
        <v>0.119999999999997</v>
      </c>
      <c r="D1029" s="4">
        <v>2.3904382470119E-3</v>
      </c>
      <c r="E1029" s="2">
        <v>49.77</v>
      </c>
      <c r="F1029" s="2">
        <v>49.31</v>
      </c>
      <c r="G1029" s="2">
        <v>51</v>
      </c>
      <c r="H1029" s="3">
        <v>419354</v>
      </c>
      <c r="I1029" s="2">
        <v>21053131.859999999</v>
      </c>
      <c r="J1029" s="83">
        <v>342030735.49000001</v>
      </c>
    </row>
    <row r="1030" spans="1:10" x14ac:dyDescent="0.3">
      <c r="A1030" s="66">
        <v>44900</v>
      </c>
      <c r="B1030" s="2">
        <v>49.82</v>
      </c>
      <c r="C1030" s="5">
        <v>-0.5</v>
      </c>
      <c r="D1030" s="4">
        <v>-9.9364069952305196E-3</v>
      </c>
      <c r="E1030" s="2">
        <v>50.58</v>
      </c>
      <c r="F1030" s="2">
        <v>49.7</v>
      </c>
      <c r="G1030" s="2">
        <v>50.74</v>
      </c>
      <c r="H1030" s="3">
        <v>519989</v>
      </c>
      <c r="I1030" s="2">
        <v>26069418.68</v>
      </c>
      <c r="J1030" s="83">
        <v>315961316.81</v>
      </c>
    </row>
    <row r="1031" spans="1:10" x14ac:dyDescent="0.3">
      <c r="A1031" s="66">
        <v>44901</v>
      </c>
      <c r="B1031" s="2">
        <v>49.38</v>
      </c>
      <c r="C1031" s="5">
        <v>-0.439999999999998</v>
      </c>
      <c r="D1031" s="4">
        <v>-8.8317944600561603E-3</v>
      </c>
      <c r="E1031" s="2">
        <v>49.48</v>
      </c>
      <c r="F1031" s="2">
        <v>48.8</v>
      </c>
      <c r="G1031" s="2">
        <v>50.76</v>
      </c>
      <c r="H1031" s="3">
        <v>642362</v>
      </c>
      <c r="I1031" s="2">
        <v>31989488.649999999</v>
      </c>
      <c r="J1031" s="83">
        <v>283971828.16000003</v>
      </c>
    </row>
    <row r="1032" spans="1:10" x14ac:dyDescent="0.3">
      <c r="A1032" s="66">
        <v>44902</v>
      </c>
      <c r="B1032" s="2">
        <v>50.72</v>
      </c>
      <c r="C1032" s="5">
        <v>1.34</v>
      </c>
      <c r="D1032" s="4">
        <v>2.71364925070878E-2</v>
      </c>
      <c r="E1032" s="2">
        <v>48.84</v>
      </c>
      <c r="F1032" s="2">
        <v>48.8</v>
      </c>
      <c r="G1032" s="2">
        <v>50.86</v>
      </c>
      <c r="H1032" s="3">
        <v>669008</v>
      </c>
      <c r="I1032" s="2">
        <v>33620687.609999999</v>
      </c>
      <c r="J1032" s="83">
        <v>317592515.76999998</v>
      </c>
    </row>
    <row r="1033" spans="1:10" x14ac:dyDescent="0.3">
      <c r="A1033" s="66">
        <v>44903</v>
      </c>
      <c r="B1033" s="2">
        <v>50.98</v>
      </c>
      <c r="C1033" s="5">
        <v>0.25999999999999801</v>
      </c>
      <c r="D1033" s="4">
        <v>5.1261829652996501E-3</v>
      </c>
      <c r="E1033" s="2">
        <v>50.7</v>
      </c>
      <c r="F1033" s="2">
        <v>50.32</v>
      </c>
      <c r="G1033" s="2">
        <v>51.38</v>
      </c>
      <c r="H1033" s="3">
        <v>620320</v>
      </c>
      <c r="I1033" s="2">
        <v>31605386.34</v>
      </c>
      <c r="J1033" s="83">
        <v>349197902.11000001</v>
      </c>
    </row>
    <row r="1034" spans="1:10" x14ac:dyDescent="0.3">
      <c r="A1034" s="66">
        <v>44904</v>
      </c>
      <c r="B1034" s="2">
        <v>52.08</v>
      </c>
      <c r="C1034" s="5">
        <v>1.1000000000000001</v>
      </c>
      <c r="D1034" s="4">
        <v>2.15770890545312E-2</v>
      </c>
      <c r="E1034" s="2">
        <v>50.92</v>
      </c>
      <c r="F1034" s="2">
        <v>50.92</v>
      </c>
      <c r="G1034" s="2">
        <v>52.82</v>
      </c>
      <c r="H1034" s="3">
        <v>565969</v>
      </c>
      <c r="I1034" s="2">
        <v>29469599.82</v>
      </c>
      <c r="J1034" s="83">
        <v>378667501.93000001</v>
      </c>
    </row>
    <row r="1035" spans="1:10" x14ac:dyDescent="0.3">
      <c r="A1035" s="66">
        <v>44907</v>
      </c>
      <c r="B1035" s="2">
        <v>51.74</v>
      </c>
      <c r="C1035" s="5">
        <v>-0.33999999999999603</v>
      </c>
      <c r="D1035" s="4">
        <v>-6.5284178187403298E-3</v>
      </c>
      <c r="E1035" s="2">
        <v>51.5</v>
      </c>
      <c r="F1035" s="2">
        <v>50.92</v>
      </c>
      <c r="G1035" s="2">
        <v>52.04</v>
      </c>
      <c r="H1035" s="3">
        <v>363877</v>
      </c>
      <c r="I1035" s="2">
        <v>18761582.739999998</v>
      </c>
      <c r="J1035" s="83">
        <v>359905919.19</v>
      </c>
    </row>
    <row r="1036" spans="1:10" x14ac:dyDescent="0.3">
      <c r="A1036" s="66">
        <v>44908</v>
      </c>
      <c r="B1036" s="2">
        <v>54</v>
      </c>
      <c r="C1036" s="5">
        <v>2.2599999999999998</v>
      </c>
      <c r="D1036" s="4">
        <v>4.3679938152299903E-2</v>
      </c>
      <c r="E1036" s="2">
        <v>51.84</v>
      </c>
      <c r="F1036" s="2">
        <v>51.62</v>
      </c>
      <c r="G1036" s="2">
        <v>54.86</v>
      </c>
      <c r="H1036" s="3">
        <v>702255</v>
      </c>
      <c r="I1036" s="2">
        <v>37750254.399999999</v>
      </c>
      <c r="J1036" s="83">
        <v>397656173.58999997</v>
      </c>
    </row>
    <row r="1037" spans="1:10" x14ac:dyDescent="0.3">
      <c r="A1037" s="66">
        <v>44909</v>
      </c>
      <c r="B1037" s="2">
        <v>54.62</v>
      </c>
      <c r="C1037" s="5">
        <v>0.619999999999997</v>
      </c>
      <c r="D1037" s="4">
        <v>1.14814814814814E-2</v>
      </c>
      <c r="E1037" s="2">
        <v>53.62</v>
      </c>
      <c r="F1037" s="2">
        <v>53.3</v>
      </c>
      <c r="G1037" s="2">
        <v>54.76</v>
      </c>
      <c r="H1037" s="3">
        <v>414147</v>
      </c>
      <c r="I1037" s="2">
        <v>22479221.300000001</v>
      </c>
      <c r="J1037" s="83">
        <v>420135394.88999999</v>
      </c>
    </row>
    <row r="1038" spans="1:10" x14ac:dyDescent="0.3">
      <c r="A1038" s="66">
        <v>44910</v>
      </c>
      <c r="B1038" s="2">
        <v>51.62</v>
      </c>
      <c r="C1038" s="5">
        <v>-3</v>
      </c>
      <c r="D1038" s="4">
        <v>-5.4924935920908101E-2</v>
      </c>
      <c r="E1038" s="2">
        <v>53.86</v>
      </c>
      <c r="F1038" s="2">
        <v>51.52</v>
      </c>
      <c r="G1038" s="2">
        <v>53.86</v>
      </c>
      <c r="H1038" s="3">
        <v>708626</v>
      </c>
      <c r="I1038" s="2">
        <v>37062453</v>
      </c>
      <c r="J1038" s="83">
        <v>383072941.88999999</v>
      </c>
    </row>
    <row r="1039" spans="1:10" x14ac:dyDescent="0.3">
      <c r="A1039" s="66">
        <v>44911</v>
      </c>
      <c r="B1039" s="2">
        <v>52.34</v>
      </c>
      <c r="C1039" s="5">
        <v>0.72000000000000597</v>
      </c>
      <c r="D1039" s="4">
        <v>1.3948082138706E-2</v>
      </c>
      <c r="E1039" s="2">
        <v>51.28</v>
      </c>
      <c r="F1039" s="2">
        <v>50.36</v>
      </c>
      <c r="G1039" s="2">
        <v>52.34</v>
      </c>
      <c r="H1039" s="3">
        <v>4235197</v>
      </c>
      <c r="I1039" s="2">
        <v>221093539</v>
      </c>
      <c r="J1039" s="83">
        <v>604166480.88999999</v>
      </c>
    </row>
    <row r="1040" spans="1:10" x14ac:dyDescent="0.3">
      <c r="A1040" s="66">
        <v>44914</v>
      </c>
      <c r="B1040" s="2">
        <v>51.64</v>
      </c>
      <c r="C1040" s="5">
        <v>-0.70000000000000295</v>
      </c>
      <c r="D1040" s="4">
        <v>-1.33740924722966E-2</v>
      </c>
      <c r="E1040" s="2">
        <v>52.52</v>
      </c>
      <c r="F1040" s="2">
        <v>51.06</v>
      </c>
      <c r="G1040" s="2">
        <v>52.76</v>
      </c>
      <c r="H1040" s="3">
        <v>373561</v>
      </c>
      <c r="I1040" s="2">
        <v>19327219.140000001</v>
      </c>
      <c r="J1040" s="83">
        <v>584839261.75</v>
      </c>
    </row>
    <row r="1041" spans="1:10" x14ac:dyDescent="0.3">
      <c r="A1041" s="66">
        <v>44915</v>
      </c>
      <c r="B1041" s="2">
        <v>50.8</v>
      </c>
      <c r="C1041" s="5">
        <v>-0.84000000000000297</v>
      </c>
      <c r="D1041" s="4">
        <v>-1.6266460108443102E-2</v>
      </c>
      <c r="E1041" s="2">
        <v>50.98</v>
      </c>
      <c r="F1041" s="2">
        <v>50.46</v>
      </c>
      <c r="G1041" s="2">
        <v>51.52</v>
      </c>
      <c r="H1041" s="3">
        <v>453879</v>
      </c>
      <c r="I1041" s="2">
        <v>23103717.82</v>
      </c>
      <c r="J1041" s="83">
        <v>561735543.92999995</v>
      </c>
    </row>
    <row r="1042" spans="1:10" x14ac:dyDescent="0.3">
      <c r="A1042" s="66">
        <v>44916</v>
      </c>
      <c r="B1042" s="2">
        <v>55.6</v>
      </c>
      <c r="C1042" s="5">
        <v>4.8</v>
      </c>
      <c r="D1042" s="4">
        <v>9.4488188976377993E-2</v>
      </c>
      <c r="E1042" s="2">
        <v>52.84</v>
      </c>
      <c r="F1042" s="2">
        <v>52.8</v>
      </c>
      <c r="G1042" s="2">
        <v>55.82</v>
      </c>
      <c r="H1042" s="3">
        <v>789377</v>
      </c>
      <c r="I1042" s="2">
        <v>43404896.079999998</v>
      </c>
      <c r="J1042" s="83">
        <v>605140440.00999999</v>
      </c>
    </row>
    <row r="1043" spans="1:10" x14ac:dyDescent="0.3">
      <c r="A1043" s="66">
        <v>44917</v>
      </c>
      <c r="B1043" s="2">
        <v>55</v>
      </c>
      <c r="C1043" s="5">
        <v>-0.60000000000000098</v>
      </c>
      <c r="D1043" s="4">
        <v>-1.07913669064748E-2</v>
      </c>
      <c r="E1043" s="2">
        <v>55.6</v>
      </c>
      <c r="F1043" s="2">
        <v>54.6</v>
      </c>
      <c r="G1043" s="2">
        <v>55.94</v>
      </c>
      <c r="H1043" s="3">
        <v>543480</v>
      </c>
      <c r="I1043" s="2">
        <v>29965438.739999998</v>
      </c>
      <c r="J1043" s="83">
        <v>575175001.26999998</v>
      </c>
    </row>
    <row r="1044" spans="1:10" x14ac:dyDescent="0.3">
      <c r="A1044" s="66">
        <v>44918</v>
      </c>
      <c r="B1044" s="2">
        <v>54.84</v>
      </c>
      <c r="C1044" s="5">
        <v>-0.15999999999999701</v>
      </c>
      <c r="D1044" s="4">
        <v>-2.9090909090908499E-3</v>
      </c>
      <c r="E1044" s="2">
        <v>54.94</v>
      </c>
      <c r="F1044" s="2">
        <v>54.32</v>
      </c>
      <c r="G1044" s="2">
        <v>55.72</v>
      </c>
      <c r="H1044" s="3">
        <v>241517</v>
      </c>
      <c r="I1044" s="2">
        <v>13259956.939999999</v>
      </c>
      <c r="J1044" s="83">
        <v>561915044.33000004</v>
      </c>
    </row>
    <row r="1045" spans="1:10" x14ac:dyDescent="0.3">
      <c r="A1045" s="66">
        <v>44922</v>
      </c>
      <c r="B1045" s="2">
        <v>55.24</v>
      </c>
      <c r="C1045" s="5">
        <v>0.39999999999999902</v>
      </c>
      <c r="D1045" s="4">
        <v>7.2939460247993899E-3</v>
      </c>
      <c r="E1045" s="2">
        <v>55.62</v>
      </c>
      <c r="F1045" s="2">
        <v>54.8</v>
      </c>
      <c r="G1045" s="2">
        <v>55.62</v>
      </c>
      <c r="H1045" s="3">
        <v>179061</v>
      </c>
      <c r="I1045" s="2">
        <v>9892814.9000000004</v>
      </c>
      <c r="J1045" s="83">
        <v>571807859.23000002</v>
      </c>
    </row>
    <row r="1046" spans="1:10" x14ac:dyDescent="0.3">
      <c r="A1046" s="66">
        <v>44923</v>
      </c>
      <c r="B1046" s="2">
        <v>55.24</v>
      </c>
      <c r="C1046" s="5">
        <v>0</v>
      </c>
      <c r="D1046" s="4">
        <v>0</v>
      </c>
      <c r="E1046" s="2">
        <v>55.28</v>
      </c>
      <c r="F1046" s="2">
        <v>55.24</v>
      </c>
      <c r="G1046" s="2">
        <v>56.06</v>
      </c>
      <c r="H1046" s="3">
        <v>298631</v>
      </c>
      <c r="I1046" s="2">
        <v>16554774.42</v>
      </c>
      <c r="J1046" s="83">
        <v>588362633.64999998</v>
      </c>
    </row>
    <row r="1047" spans="1:10" x14ac:dyDescent="0.3">
      <c r="A1047" s="66">
        <v>44924</v>
      </c>
      <c r="B1047" s="2">
        <v>56.56</v>
      </c>
      <c r="C1047" s="5">
        <v>1.32</v>
      </c>
      <c r="D1047" s="4">
        <v>2.3895727733526401E-2</v>
      </c>
      <c r="E1047" s="2">
        <v>55.24</v>
      </c>
      <c r="F1047" s="2">
        <v>54.88</v>
      </c>
      <c r="G1047" s="2">
        <v>56.56</v>
      </c>
      <c r="H1047" s="3">
        <v>197930</v>
      </c>
      <c r="I1047" s="2">
        <v>11093871.640000001</v>
      </c>
      <c r="J1047" s="83">
        <v>599456505.28999996</v>
      </c>
    </row>
    <row r="1048" spans="1:10" x14ac:dyDescent="0.3">
      <c r="A1048" s="66">
        <v>44925</v>
      </c>
      <c r="B1048" s="2">
        <v>56.7</v>
      </c>
      <c r="C1048" s="5">
        <v>0.14000000000000101</v>
      </c>
      <c r="D1048" s="4">
        <v>2.47524752475249E-3</v>
      </c>
      <c r="E1048" s="2">
        <v>56.36</v>
      </c>
      <c r="F1048" s="2">
        <v>55.9</v>
      </c>
      <c r="G1048" s="2">
        <v>56.9</v>
      </c>
      <c r="H1048" s="3">
        <v>163720</v>
      </c>
      <c r="I1048" s="2">
        <v>9275918.3800000008</v>
      </c>
      <c r="J1048" s="83">
        <v>608732423.66999996</v>
      </c>
    </row>
    <row r="1049" spans="1:10" x14ac:dyDescent="0.3">
      <c r="A1049" s="66">
        <v>44928</v>
      </c>
      <c r="B1049" s="2">
        <v>56.52</v>
      </c>
      <c r="C1049" s="5">
        <v>-0.18</v>
      </c>
      <c r="D1049" s="4">
        <v>-3.1746031746031698E-3</v>
      </c>
      <c r="E1049" s="2">
        <v>56.94</v>
      </c>
      <c r="F1049" s="2">
        <v>56.12</v>
      </c>
      <c r="G1049" s="2">
        <v>57.46</v>
      </c>
      <c r="H1049" s="3">
        <v>178885</v>
      </c>
      <c r="I1049" s="2">
        <v>10122457.619999999</v>
      </c>
      <c r="J1049" s="83">
        <v>598609966.04999995</v>
      </c>
    </row>
    <row r="1050" spans="1:10" x14ac:dyDescent="0.3">
      <c r="A1050" s="66">
        <v>44929</v>
      </c>
      <c r="B1050" s="2">
        <v>56.76</v>
      </c>
      <c r="C1050" s="5">
        <v>0.239999999999995</v>
      </c>
      <c r="D1050" s="4">
        <v>4.24628450106148E-3</v>
      </c>
      <c r="E1050" s="2">
        <v>56.14</v>
      </c>
      <c r="F1050" s="2">
        <v>56.14</v>
      </c>
      <c r="G1050" s="2">
        <v>57.86</v>
      </c>
      <c r="H1050" s="3">
        <v>422176</v>
      </c>
      <c r="I1050" s="2">
        <v>24065286.120000001</v>
      </c>
      <c r="J1050" s="83">
        <v>622675252.16999996</v>
      </c>
    </row>
    <row r="1051" spans="1:10" x14ac:dyDescent="0.3">
      <c r="A1051" s="66">
        <v>44930</v>
      </c>
      <c r="B1051" s="2">
        <v>59.56</v>
      </c>
      <c r="C1051" s="5">
        <v>2.8</v>
      </c>
      <c r="D1051" s="4">
        <v>4.9330514446793601E-2</v>
      </c>
      <c r="E1051" s="2">
        <v>57.5</v>
      </c>
      <c r="F1051" s="2">
        <v>57.2</v>
      </c>
      <c r="G1051" s="2">
        <v>60</v>
      </c>
      <c r="H1051" s="3">
        <v>438898</v>
      </c>
      <c r="I1051" s="2">
        <v>25994670.640000001</v>
      </c>
      <c r="J1051" s="83">
        <v>648669922.80999994</v>
      </c>
    </row>
    <row r="1052" spans="1:10" x14ac:dyDescent="0.3">
      <c r="A1052" s="66">
        <v>44931</v>
      </c>
      <c r="B1052" s="2">
        <v>60.82</v>
      </c>
      <c r="C1052" s="5">
        <v>1.26</v>
      </c>
      <c r="D1052" s="4">
        <v>2.11551376762928E-2</v>
      </c>
      <c r="E1052" s="2">
        <v>59.36</v>
      </c>
      <c r="F1052" s="2">
        <v>59.06</v>
      </c>
      <c r="G1052" s="2">
        <v>60.94</v>
      </c>
      <c r="H1052" s="3">
        <v>504289</v>
      </c>
      <c r="I1052" s="2">
        <v>30501755.239999998</v>
      </c>
      <c r="J1052" s="83">
        <v>679171678.04999995</v>
      </c>
    </row>
    <row r="1053" spans="1:10" x14ac:dyDescent="0.3">
      <c r="A1053" s="66">
        <v>44932</v>
      </c>
      <c r="B1053" s="2">
        <v>62</v>
      </c>
      <c r="C1053" s="5">
        <v>1.18</v>
      </c>
      <c r="D1053" s="4">
        <v>1.9401512660309098E-2</v>
      </c>
      <c r="E1053" s="2">
        <v>60.7</v>
      </c>
      <c r="F1053" s="2">
        <v>60.24</v>
      </c>
      <c r="G1053" s="2">
        <v>62</v>
      </c>
      <c r="H1053" s="3">
        <v>296544</v>
      </c>
      <c r="I1053" s="2">
        <v>18198933.440000001</v>
      </c>
      <c r="J1053" s="83">
        <v>697370611.49000001</v>
      </c>
    </row>
    <row r="1054" spans="1:10" x14ac:dyDescent="0.3">
      <c r="A1054" s="66">
        <v>44935</v>
      </c>
      <c r="B1054" s="2">
        <v>63.1</v>
      </c>
      <c r="C1054" s="5">
        <v>1.1000000000000001</v>
      </c>
      <c r="D1054" s="4">
        <v>1.7741935483870999E-2</v>
      </c>
      <c r="E1054" s="2">
        <v>62.14</v>
      </c>
      <c r="F1054" s="2">
        <v>62.08</v>
      </c>
      <c r="G1054" s="2">
        <v>63.74</v>
      </c>
      <c r="H1054" s="3">
        <v>686377</v>
      </c>
      <c r="I1054" s="2">
        <v>43205128.640000001</v>
      </c>
      <c r="J1054" s="83">
        <v>740575740.13</v>
      </c>
    </row>
    <row r="1055" spans="1:10" x14ac:dyDescent="0.3">
      <c r="A1055" s="66">
        <v>44936</v>
      </c>
      <c r="B1055" s="2">
        <v>62</v>
      </c>
      <c r="C1055" s="5">
        <v>-1.1000000000000001</v>
      </c>
      <c r="D1055" s="4">
        <v>-1.7432646592709999E-2</v>
      </c>
      <c r="E1055" s="2">
        <v>62.5</v>
      </c>
      <c r="F1055" s="2">
        <v>61.22</v>
      </c>
      <c r="G1055" s="2">
        <v>62.66</v>
      </c>
      <c r="H1055" s="3">
        <v>358420</v>
      </c>
      <c r="I1055" s="2">
        <v>22248337.34</v>
      </c>
      <c r="J1055" s="83">
        <v>718327402.78999996</v>
      </c>
    </row>
    <row r="1056" spans="1:10" x14ac:dyDescent="0.3">
      <c r="A1056" s="66">
        <v>44937</v>
      </c>
      <c r="B1056" s="2">
        <v>63.8</v>
      </c>
      <c r="C1056" s="5">
        <v>1.8</v>
      </c>
      <c r="D1056" s="4">
        <v>2.9032258064516099E-2</v>
      </c>
      <c r="E1056" s="2">
        <v>63.28</v>
      </c>
      <c r="F1056" s="2">
        <v>62.72</v>
      </c>
      <c r="G1056" s="2">
        <v>65.16</v>
      </c>
      <c r="H1056" s="3">
        <v>476819</v>
      </c>
      <c r="I1056" s="2">
        <v>30523076.460000001</v>
      </c>
      <c r="J1056" s="83">
        <v>748850479.25</v>
      </c>
    </row>
    <row r="1057" spans="1:10" x14ac:dyDescent="0.3">
      <c r="A1057" s="66">
        <v>44938</v>
      </c>
      <c r="B1057" s="2">
        <v>63.06</v>
      </c>
      <c r="C1057" s="5">
        <v>-0.739999999999995</v>
      </c>
      <c r="D1057" s="4">
        <v>-1.15987460815046E-2</v>
      </c>
      <c r="E1057" s="2">
        <v>63.74</v>
      </c>
      <c r="F1057" s="2">
        <v>62.12</v>
      </c>
      <c r="G1057" s="2">
        <v>64.239999999999995</v>
      </c>
      <c r="H1057" s="3">
        <v>474108</v>
      </c>
      <c r="I1057" s="2">
        <v>30033096.32</v>
      </c>
      <c r="J1057" s="83">
        <v>718817382.92999995</v>
      </c>
    </row>
    <row r="1058" spans="1:10" x14ac:dyDescent="0.3">
      <c r="A1058" s="66">
        <v>44939</v>
      </c>
      <c r="B1058" s="2">
        <v>62.6</v>
      </c>
      <c r="C1058" s="5">
        <v>-0.46000000000000102</v>
      </c>
      <c r="D1058" s="4">
        <v>-7.2946400253726699E-3</v>
      </c>
      <c r="E1058" s="2">
        <v>63.24</v>
      </c>
      <c r="F1058" s="2">
        <v>61.9</v>
      </c>
      <c r="G1058" s="2">
        <v>63.48</v>
      </c>
      <c r="H1058" s="3">
        <v>419025</v>
      </c>
      <c r="I1058" s="2">
        <v>26223844.960000001</v>
      </c>
      <c r="J1058" s="83">
        <v>692593537.97000003</v>
      </c>
    </row>
    <row r="1059" spans="1:10" x14ac:dyDescent="0.3">
      <c r="A1059" s="66">
        <v>44942</v>
      </c>
      <c r="B1059" s="2">
        <v>63.54</v>
      </c>
      <c r="C1059" s="5">
        <v>0.93999999999999795</v>
      </c>
      <c r="D1059" s="4">
        <v>1.5015974440894499E-2</v>
      </c>
      <c r="E1059" s="2">
        <v>62.84</v>
      </c>
      <c r="F1059" s="2">
        <v>61.86</v>
      </c>
      <c r="G1059" s="2">
        <v>63.74</v>
      </c>
      <c r="H1059" s="3">
        <v>395647</v>
      </c>
      <c r="I1059" s="2">
        <v>24966977.699999999</v>
      </c>
      <c r="J1059" s="83">
        <v>717560515.66999996</v>
      </c>
    </row>
    <row r="1060" spans="1:10" x14ac:dyDescent="0.3">
      <c r="A1060" s="66">
        <v>44943</v>
      </c>
      <c r="B1060" s="2">
        <v>63.84</v>
      </c>
      <c r="C1060" s="5">
        <v>0.30000000000000399</v>
      </c>
      <c r="D1060" s="4">
        <v>4.7214353163362302E-3</v>
      </c>
      <c r="E1060" s="2">
        <v>63.12</v>
      </c>
      <c r="F1060" s="2">
        <v>62.7</v>
      </c>
      <c r="G1060" s="2">
        <v>64.38</v>
      </c>
      <c r="H1060" s="3">
        <v>429293</v>
      </c>
      <c r="I1060" s="2">
        <v>27317306.66</v>
      </c>
      <c r="J1060" s="83">
        <v>744877822.33000004</v>
      </c>
    </row>
    <row r="1061" spans="1:10" x14ac:dyDescent="0.3">
      <c r="A1061" s="66">
        <v>44944</v>
      </c>
      <c r="B1061" s="2">
        <v>62.9</v>
      </c>
      <c r="C1061" s="5">
        <v>-0.94000000000000505</v>
      </c>
      <c r="D1061" s="4">
        <v>-1.47243107769424E-2</v>
      </c>
      <c r="E1061" s="2">
        <v>63.94</v>
      </c>
      <c r="F1061" s="2">
        <v>62.56</v>
      </c>
      <c r="G1061" s="2">
        <v>63.94</v>
      </c>
      <c r="H1061" s="3">
        <v>345826</v>
      </c>
      <c r="I1061" s="2">
        <v>21764350.02</v>
      </c>
      <c r="J1061" s="83">
        <v>723113472.30999994</v>
      </c>
    </row>
    <row r="1062" spans="1:10" x14ac:dyDescent="0.3">
      <c r="A1062" s="66">
        <v>44945</v>
      </c>
      <c r="B1062" s="2">
        <v>61.54</v>
      </c>
      <c r="C1062" s="5">
        <v>-1.36</v>
      </c>
      <c r="D1062" s="4">
        <v>-2.1621621621621599E-2</v>
      </c>
      <c r="E1062" s="2">
        <v>62.4</v>
      </c>
      <c r="F1062" s="2">
        <v>61.42</v>
      </c>
      <c r="G1062" s="2">
        <v>62.68</v>
      </c>
      <c r="H1062" s="3">
        <v>339515</v>
      </c>
      <c r="I1062" s="2">
        <v>20961400.719999999</v>
      </c>
      <c r="J1062" s="83">
        <v>702152071.59000003</v>
      </c>
    </row>
    <row r="1063" spans="1:10" x14ac:dyDescent="0.3">
      <c r="A1063" s="66">
        <v>44946</v>
      </c>
      <c r="B1063" s="2">
        <v>61.64</v>
      </c>
      <c r="C1063" s="5">
        <v>0.100000000000001</v>
      </c>
      <c r="D1063" s="4">
        <v>1.6249593760156199E-3</v>
      </c>
      <c r="E1063" s="2">
        <v>61.76</v>
      </c>
      <c r="F1063" s="2">
        <v>61.24</v>
      </c>
      <c r="G1063" s="2">
        <v>62.3</v>
      </c>
      <c r="H1063" s="3">
        <v>368715</v>
      </c>
      <c r="I1063" s="2">
        <v>22782135.719999999</v>
      </c>
      <c r="J1063" s="83">
        <v>724934207.30999994</v>
      </c>
    </row>
    <row r="1064" spans="1:10" x14ac:dyDescent="0.3">
      <c r="A1064" s="66">
        <v>44949</v>
      </c>
      <c r="B1064" s="2">
        <v>62.64</v>
      </c>
      <c r="C1064" s="5">
        <v>1</v>
      </c>
      <c r="D1064" s="4">
        <v>1.6223231667748202E-2</v>
      </c>
      <c r="E1064" s="2">
        <v>62.12</v>
      </c>
      <c r="F1064" s="2">
        <v>61.86</v>
      </c>
      <c r="G1064" s="2">
        <v>63.1</v>
      </c>
      <c r="H1064" s="3">
        <v>363935</v>
      </c>
      <c r="I1064" s="2">
        <v>22803615.66</v>
      </c>
      <c r="J1064" s="83">
        <v>747737822.97000003</v>
      </c>
    </row>
    <row r="1065" spans="1:10" x14ac:dyDescent="0.3">
      <c r="A1065" s="66">
        <v>44950</v>
      </c>
      <c r="B1065" s="2">
        <v>62.28</v>
      </c>
      <c r="C1065" s="5">
        <v>-0.35999999999999899</v>
      </c>
      <c r="D1065" s="4">
        <v>-5.7471264367815996E-3</v>
      </c>
      <c r="E1065" s="2">
        <v>62.72</v>
      </c>
      <c r="F1065" s="2">
        <v>61.9</v>
      </c>
      <c r="G1065" s="2">
        <v>63.02</v>
      </c>
      <c r="H1065" s="3">
        <v>377596</v>
      </c>
      <c r="I1065" s="2">
        <v>23536647.640000001</v>
      </c>
      <c r="J1065" s="83">
        <v>724201175.33000004</v>
      </c>
    </row>
    <row r="1066" spans="1:10" x14ac:dyDescent="0.3">
      <c r="A1066" s="66">
        <v>44951</v>
      </c>
      <c r="B1066" s="2">
        <v>61.22</v>
      </c>
      <c r="C1066" s="5">
        <v>-1.06</v>
      </c>
      <c r="D1066" s="4">
        <v>-1.7019910083493899E-2</v>
      </c>
      <c r="E1066" s="2">
        <v>62.12</v>
      </c>
      <c r="F1066" s="2">
        <v>61.12</v>
      </c>
      <c r="G1066" s="2">
        <v>62.34</v>
      </c>
      <c r="H1066" s="3">
        <v>306282</v>
      </c>
      <c r="I1066" s="2">
        <v>18842201.899999999</v>
      </c>
      <c r="J1066" s="83">
        <v>705358973.42999995</v>
      </c>
    </row>
    <row r="1067" spans="1:10" x14ac:dyDescent="0.3">
      <c r="A1067" s="66">
        <v>44952</v>
      </c>
      <c r="B1067" s="2">
        <v>59.7</v>
      </c>
      <c r="C1067" s="5">
        <v>-1.52</v>
      </c>
      <c r="D1067" s="4">
        <v>-2.4828487422410901E-2</v>
      </c>
      <c r="E1067" s="2">
        <v>61.98</v>
      </c>
      <c r="F1067" s="2">
        <v>59.6</v>
      </c>
      <c r="G1067" s="2">
        <v>62.06</v>
      </c>
      <c r="H1067" s="3">
        <v>759748</v>
      </c>
      <c r="I1067" s="2">
        <v>45681512.060000002</v>
      </c>
      <c r="J1067" s="83">
        <v>659677461.37</v>
      </c>
    </row>
    <row r="1068" spans="1:10" x14ac:dyDescent="0.3">
      <c r="A1068" s="66">
        <v>44953</v>
      </c>
      <c r="B1068" s="2">
        <v>60.86</v>
      </c>
      <c r="C1068" s="5">
        <v>1.1599999999999999</v>
      </c>
      <c r="D1068" s="4">
        <v>1.9430485762144001E-2</v>
      </c>
      <c r="E1068" s="2">
        <v>59.2</v>
      </c>
      <c r="F1068" s="2">
        <v>59</v>
      </c>
      <c r="G1068" s="2">
        <v>60.92</v>
      </c>
      <c r="H1068" s="3">
        <v>559424</v>
      </c>
      <c r="I1068" s="2">
        <v>33840678.979999997</v>
      </c>
      <c r="J1068" s="83">
        <v>693518140.35000002</v>
      </c>
    </row>
    <row r="1069" spans="1:10" x14ac:dyDescent="0.3">
      <c r="A1069" s="66">
        <v>44956</v>
      </c>
      <c r="B1069" s="2">
        <v>62.2</v>
      </c>
      <c r="C1069" s="5">
        <v>1.34</v>
      </c>
      <c r="D1069" s="4">
        <v>2.2017745645744401E-2</v>
      </c>
      <c r="E1069" s="2">
        <v>60.52</v>
      </c>
      <c r="F1069" s="2">
        <v>59.5</v>
      </c>
      <c r="G1069" s="2">
        <v>62.36</v>
      </c>
      <c r="H1069" s="3">
        <v>499478</v>
      </c>
      <c r="I1069" s="2">
        <v>30611606.879999999</v>
      </c>
      <c r="J1069" s="83">
        <v>724129747.23000002</v>
      </c>
    </row>
    <row r="1070" spans="1:10" x14ac:dyDescent="0.3">
      <c r="A1070" s="66">
        <v>44957</v>
      </c>
      <c r="B1070" s="2">
        <v>62.36</v>
      </c>
      <c r="C1070" s="5">
        <v>0.15999999999999701</v>
      </c>
      <c r="D1070" s="4">
        <v>2.57234726688097E-3</v>
      </c>
      <c r="E1070" s="2">
        <v>61.86</v>
      </c>
      <c r="F1070" s="2">
        <v>61.28</v>
      </c>
      <c r="G1070" s="2">
        <v>62.42</v>
      </c>
      <c r="H1070" s="3">
        <v>524825</v>
      </c>
      <c r="I1070" s="2">
        <v>32519597.800000001</v>
      </c>
      <c r="J1070" s="83">
        <v>756649345.02999997</v>
      </c>
    </row>
    <row r="1071" spans="1:10" x14ac:dyDescent="0.3">
      <c r="A1071" s="66">
        <v>44958</v>
      </c>
      <c r="B1071" s="2">
        <v>61.78</v>
      </c>
      <c r="C1071" s="5">
        <v>-0.57999999999999796</v>
      </c>
      <c r="D1071" s="4">
        <v>-9.3008338678639904E-3</v>
      </c>
      <c r="E1071" s="2">
        <v>62.42</v>
      </c>
      <c r="F1071" s="2">
        <v>61.38</v>
      </c>
      <c r="G1071" s="2">
        <v>62.64</v>
      </c>
      <c r="H1071" s="3">
        <v>251147</v>
      </c>
      <c r="I1071" s="2">
        <v>15518399.66</v>
      </c>
      <c r="J1071" s="83">
        <v>741130945.37</v>
      </c>
    </row>
    <row r="1072" spans="1:10" x14ac:dyDescent="0.3">
      <c r="A1072" s="66">
        <v>44959</v>
      </c>
      <c r="B1072" s="2">
        <v>66.400000000000006</v>
      </c>
      <c r="C1072" s="5">
        <v>4.62</v>
      </c>
      <c r="D1072" s="4">
        <v>7.4781482680479197E-2</v>
      </c>
      <c r="E1072" s="2">
        <v>62.4</v>
      </c>
      <c r="F1072" s="2">
        <v>62.38</v>
      </c>
      <c r="G1072" s="2">
        <v>66.66</v>
      </c>
      <c r="H1072" s="3">
        <v>704023</v>
      </c>
      <c r="I1072" s="2">
        <v>46035245.420000002</v>
      </c>
      <c r="J1072" s="83">
        <v>787166190.78999996</v>
      </c>
    </row>
    <row r="1073" spans="1:10" x14ac:dyDescent="0.3">
      <c r="A1073" s="66">
        <v>44960</v>
      </c>
      <c r="B1073" s="2">
        <v>67.22</v>
      </c>
      <c r="C1073" s="5">
        <v>0.81999999999999296</v>
      </c>
      <c r="D1073" s="4">
        <v>1.23493975903613E-2</v>
      </c>
      <c r="E1073" s="2">
        <v>65.760000000000005</v>
      </c>
      <c r="F1073" s="2">
        <v>65.28</v>
      </c>
      <c r="G1073" s="2">
        <v>67.34</v>
      </c>
      <c r="H1073" s="3">
        <v>535332</v>
      </c>
      <c r="I1073" s="2">
        <v>35645474.799999997</v>
      </c>
      <c r="J1073" s="83">
        <v>822811665.59000003</v>
      </c>
    </row>
    <row r="1074" spans="1:10" x14ac:dyDescent="0.3">
      <c r="A1074" s="66">
        <v>44963</v>
      </c>
      <c r="B1074" s="2">
        <v>64.84</v>
      </c>
      <c r="C1074" s="5">
        <v>-2.38</v>
      </c>
      <c r="D1074" s="4">
        <v>-3.5406129128235597E-2</v>
      </c>
      <c r="E1074" s="2">
        <v>66.260000000000005</v>
      </c>
      <c r="F1074" s="2">
        <v>64.58</v>
      </c>
      <c r="G1074" s="2">
        <v>66.72</v>
      </c>
      <c r="H1074" s="3">
        <v>407836</v>
      </c>
      <c r="I1074" s="2">
        <v>26582563.960000001</v>
      </c>
      <c r="J1074" s="83">
        <v>796229101.63</v>
      </c>
    </row>
    <row r="1075" spans="1:10" x14ac:dyDescent="0.3">
      <c r="A1075" s="66">
        <v>44964</v>
      </c>
      <c r="B1075" s="2">
        <v>63.76</v>
      </c>
      <c r="C1075" s="5">
        <v>-1.0800000000000101</v>
      </c>
      <c r="D1075" s="4">
        <v>-1.6656384947563298E-2</v>
      </c>
      <c r="E1075" s="2">
        <v>65.08</v>
      </c>
      <c r="F1075" s="2">
        <v>63.72</v>
      </c>
      <c r="G1075" s="2">
        <v>65.42</v>
      </c>
      <c r="H1075" s="3">
        <v>418810</v>
      </c>
      <c r="I1075" s="2">
        <v>26845186.460000001</v>
      </c>
      <c r="J1075" s="83">
        <v>769383915.169999</v>
      </c>
    </row>
    <row r="1076" spans="1:10" x14ac:dyDescent="0.3">
      <c r="A1076" s="66">
        <v>44965</v>
      </c>
      <c r="B1076" s="2">
        <v>63.36</v>
      </c>
      <c r="C1076" s="5">
        <v>-0.39999999999999902</v>
      </c>
      <c r="D1076" s="4">
        <v>-6.2735257214554399E-3</v>
      </c>
      <c r="E1076" s="2">
        <v>64.48</v>
      </c>
      <c r="F1076" s="2">
        <v>63.36</v>
      </c>
      <c r="G1076" s="2">
        <v>65.22</v>
      </c>
      <c r="H1076" s="3">
        <v>464190</v>
      </c>
      <c r="I1076" s="2">
        <v>29644486.579999998</v>
      </c>
      <c r="J1076" s="83">
        <v>739739428.58999896</v>
      </c>
    </row>
    <row r="1077" spans="1:10" x14ac:dyDescent="0.3">
      <c r="A1077" s="66">
        <v>44966</v>
      </c>
      <c r="B1077" s="2">
        <v>63.66</v>
      </c>
      <c r="C1077" s="5">
        <v>0.29999999999999699</v>
      </c>
      <c r="D1077" s="4">
        <v>4.7348484848484399E-3</v>
      </c>
      <c r="E1077" s="2">
        <v>63.76</v>
      </c>
      <c r="F1077" s="2">
        <v>63.42</v>
      </c>
      <c r="G1077" s="2">
        <v>64.28</v>
      </c>
      <c r="H1077" s="3">
        <v>293581</v>
      </c>
      <c r="I1077" s="2">
        <v>18709984.48</v>
      </c>
      <c r="J1077" s="83">
        <v>758449413.06999898</v>
      </c>
    </row>
    <row r="1078" spans="1:10" x14ac:dyDescent="0.3">
      <c r="A1078" s="66">
        <v>44967</v>
      </c>
      <c r="B1078" s="2">
        <v>60.74</v>
      </c>
      <c r="C1078" s="5">
        <v>-2.9199999999999902</v>
      </c>
      <c r="D1078" s="4">
        <v>-4.5868677348413399E-2</v>
      </c>
      <c r="E1078" s="2">
        <v>61.8</v>
      </c>
      <c r="F1078" s="2">
        <v>60.02</v>
      </c>
      <c r="G1078" s="2">
        <v>62.76</v>
      </c>
      <c r="H1078" s="3">
        <v>498910</v>
      </c>
      <c r="I1078" s="2">
        <v>30442506.239999998</v>
      </c>
      <c r="J1078" s="83">
        <v>728006906.82999897</v>
      </c>
    </row>
    <row r="1079" spans="1:10" x14ac:dyDescent="0.3">
      <c r="A1079" s="66">
        <v>44970</v>
      </c>
      <c r="B1079" s="2">
        <v>61.46</v>
      </c>
      <c r="C1079" s="5">
        <v>0.71999999999999897</v>
      </c>
      <c r="D1079" s="4">
        <v>1.1853803095159701E-2</v>
      </c>
      <c r="E1079" s="2">
        <v>60.94</v>
      </c>
      <c r="F1079" s="2">
        <v>60.7</v>
      </c>
      <c r="G1079" s="2">
        <v>61.62</v>
      </c>
      <c r="H1079" s="3">
        <v>249135</v>
      </c>
      <c r="I1079" s="2">
        <v>15270015.6</v>
      </c>
      <c r="J1079" s="83">
        <v>743276922.42999899</v>
      </c>
    </row>
    <row r="1080" spans="1:10" x14ac:dyDescent="0.3">
      <c r="A1080" s="66">
        <v>44971</v>
      </c>
      <c r="B1080" s="2">
        <v>61</v>
      </c>
      <c r="C1080" s="5">
        <v>-0.46000000000000102</v>
      </c>
      <c r="D1080" s="4">
        <v>-7.4845427920598902E-3</v>
      </c>
      <c r="E1080" s="2">
        <v>61.64</v>
      </c>
      <c r="F1080" s="2">
        <v>60.46</v>
      </c>
      <c r="G1080" s="2">
        <v>62</v>
      </c>
      <c r="H1080" s="3">
        <v>334931</v>
      </c>
      <c r="I1080" s="2">
        <v>20481908.5</v>
      </c>
      <c r="J1080" s="83">
        <v>722795013.92999899</v>
      </c>
    </row>
    <row r="1081" spans="1:10" x14ac:dyDescent="0.3">
      <c r="A1081" s="66">
        <v>44972</v>
      </c>
      <c r="B1081" s="2">
        <v>61.94</v>
      </c>
      <c r="C1081" s="5">
        <v>0.93999999999999795</v>
      </c>
      <c r="D1081" s="4">
        <v>1.5409836065573701E-2</v>
      </c>
      <c r="E1081" s="2">
        <v>61.2</v>
      </c>
      <c r="F1081" s="2">
        <v>60.82</v>
      </c>
      <c r="G1081" s="2">
        <v>62.04</v>
      </c>
      <c r="H1081" s="3">
        <v>247406</v>
      </c>
      <c r="I1081" s="2">
        <v>15280726.32</v>
      </c>
      <c r="J1081" s="83">
        <v>738075740.25</v>
      </c>
    </row>
    <row r="1082" spans="1:10" x14ac:dyDescent="0.3">
      <c r="A1082" s="66">
        <v>44973</v>
      </c>
      <c r="B1082" s="2">
        <v>62.76</v>
      </c>
      <c r="C1082" s="5">
        <v>0.82</v>
      </c>
      <c r="D1082" s="4">
        <v>1.3238618017436201E-2</v>
      </c>
      <c r="E1082" s="2">
        <v>62.5</v>
      </c>
      <c r="F1082" s="2">
        <v>62.04</v>
      </c>
      <c r="G1082" s="2">
        <v>64.099999999999994</v>
      </c>
      <c r="H1082" s="3">
        <v>264718</v>
      </c>
      <c r="I1082" s="2">
        <v>16672527.619999999</v>
      </c>
      <c r="J1082" s="83">
        <v>754748267.87</v>
      </c>
    </row>
    <row r="1083" spans="1:10" x14ac:dyDescent="0.3">
      <c r="A1083" s="66">
        <v>44974</v>
      </c>
      <c r="B1083" s="2">
        <v>61.32</v>
      </c>
      <c r="C1083" s="5">
        <v>-1.44</v>
      </c>
      <c r="D1083" s="4">
        <v>-2.2944550669216E-2</v>
      </c>
      <c r="E1083" s="2">
        <v>61.84</v>
      </c>
      <c r="F1083" s="2">
        <v>61.24</v>
      </c>
      <c r="G1083" s="2">
        <v>62.26</v>
      </c>
      <c r="H1083" s="3">
        <v>331089</v>
      </c>
      <c r="I1083" s="2">
        <v>20372625.66</v>
      </c>
      <c r="J1083" s="83">
        <v>734375642.21000004</v>
      </c>
    </row>
    <row r="1084" spans="1:10" x14ac:dyDescent="0.3">
      <c r="A1084" s="66">
        <v>44977</v>
      </c>
      <c r="B1084" s="2">
        <v>61.46</v>
      </c>
      <c r="C1084" s="5">
        <v>0.14000000000000101</v>
      </c>
      <c r="D1084" s="4">
        <v>2.2831050228310601E-3</v>
      </c>
      <c r="E1084" s="2">
        <v>61.6</v>
      </c>
      <c r="F1084" s="2">
        <v>61.26</v>
      </c>
      <c r="G1084" s="2">
        <v>62.02</v>
      </c>
      <c r="H1084" s="3">
        <v>150068</v>
      </c>
      <c r="I1084" s="2">
        <v>9235322</v>
      </c>
      <c r="J1084" s="83">
        <v>743610964.21000004</v>
      </c>
    </row>
    <row r="1085" spans="1:10" x14ac:dyDescent="0.3">
      <c r="A1085" s="66">
        <v>44978</v>
      </c>
      <c r="B1085" s="2">
        <v>59.74</v>
      </c>
      <c r="C1085" s="5">
        <v>-1.72</v>
      </c>
      <c r="D1085" s="4">
        <v>-2.79856817442239E-2</v>
      </c>
      <c r="E1085" s="2">
        <v>61.34</v>
      </c>
      <c r="F1085" s="2">
        <v>59.6</v>
      </c>
      <c r="G1085" s="2">
        <v>61.46</v>
      </c>
      <c r="H1085" s="3">
        <v>236656</v>
      </c>
      <c r="I1085" s="2">
        <v>14207666.640000001</v>
      </c>
      <c r="J1085" s="83">
        <v>729403297.57000005</v>
      </c>
    </row>
    <row r="1086" spans="1:10" x14ac:dyDescent="0.3">
      <c r="A1086" s="66">
        <v>44979</v>
      </c>
      <c r="B1086" s="2">
        <v>60.2</v>
      </c>
      <c r="C1086" s="5">
        <v>0.46000000000000102</v>
      </c>
      <c r="D1086" s="4">
        <v>7.7000334784064397E-3</v>
      </c>
      <c r="E1086" s="2">
        <v>59.52</v>
      </c>
      <c r="F1086" s="2">
        <v>58.7</v>
      </c>
      <c r="G1086" s="2">
        <v>60.38</v>
      </c>
      <c r="H1086" s="3">
        <v>284508</v>
      </c>
      <c r="I1086" s="2">
        <v>17013298.18</v>
      </c>
      <c r="J1086" s="83">
        <v>746416595.75</v>
      </c>
    </row>
    <row r="1087" spans="1:10" x14ac:dyDescent="0.3">
      <c r="A1087" s="66">
        <v>44980</v>
      </c>
      <c r="B1087" s="2">
        <v>60</v>
      </c>
      <c r="C1087" s="5">
        <v>-0.20000000000000301</v>
      </c>
      <c r="D1087" s="4">
        <v>-3.3222591362126702E-3</v>
      </c>
      <c r="E1087" s="2">
        <v>60.24</v>
      </c>
      <c r="F1087" s="2">
        <v>59.98</v>
      </c>
      <c r="G1087" s="2">
        <v>61.3</v>
      </c>
      <c r="H1087" s="3">
        <v>350296</v>
      </c>
      <c r="I1087" s="2">
        <v>21145834.920000002</v>
      </c>
      <c r="J1087" s="83">
        <v>725270760.83000004</v>
      </c>
    </row>
    <row r="1088" spans="1:10" x14ac:dyDescent="0.3">
      <c r="A1088" s="66">
        <v>44981</v>
      </c>
      <c r="B1088" s="2">
        <v>60.2</v>
      </c>
      <c r="C1088" s="5">
        <v>0.20000000000000301</v>
      </c>
      <c r="D1088" s="4">
        <v>3.33333333333338E-3</v>
      </c>
      <c r="E1088" s="2">
        <v>60.8</v>
      </c>
      <c r="F1088" s="2">
        <v>59.48</v>
      </c>
      <c r="G1088" s="2">
        <v>61.32</v>
      </c>
      <c r="H1088" s="3">
        <v>514791</v>
      </c>
      <c r="I1088" s="2">
        <v>31038502.84</v>
      </c>
      <c r="J1088" s="83">
        <v>756309263.66999996</v>
      </c>
    </row>
    <row r="1089" spans="1:10" x14ac:dyDescent="0.3">
      <c r="A1089" s="66">
        <v>44984</v>
      </c>
      <c r="B1089" s="2">
        <v>61.26</v>
      </c>
      <c r="C1089" s="5">
        <v>1.06</v>
      </c>
      <c r="D1089" s="4">
        <v>1.7607973421926802E-2</v>
      </c>
      <c r="E1089" s="2">
        <v>60.98</v>
      </c>
      <c r="F1089" s="2">
        <v>60.82</v>
      </c>
      <c r="G1089" s="2">
        <v>62.06</v>
      </c>
      <c r="H1089" s="3">
        <v>285094</v>
      </c>
      <c r="I1089" s="2">
        <v>17514504.48</v>
      </c>
      <c r="J1089" s="83">
        <v>773823768.14999998</v>
      </c>
    </row>
    <row r="1090" spans="1:10" x14ac:dyDescent="0.3">
      <c r="A1090" s="66">
        <v>44985</v>
      </c>
      <c r="B1090" s="2">
        <v>60.4</v>
      </c>
      <c r="C1090" s="5">
        <v>-0.85999999999999899</v>
      </c>
      <c r="D1090" s="4">
        <v>-1.4038524322559601E-2</v>
      </c>
      <c r="E1090" s="2">
        <v>59.74</v>
      </c>
      <c r="F1090" s="2">
        <v>59.4</v>
      </c>
      <c r="G1090" s="2">
        <v>60.68</v>
      </c>
      <c r="H1090" s="3">
        <v>564351</v>
      </c>
      <c r="I1090" s="2">
        <v>34045364.840000004</v>
      </c>
      <c r="J1090" s="83">
        <v>739778403.30999994</v>
      </c>
    </row>
    <row r="1091" spans="1:10" x14ac:dyDescent="0.3">
      <c r="A1091" s="66">
        <v>44986</v>
      </c>
      <c r="B1091" s="2">
        <v>56.3</v>
      </c>
      <c r="C1091" s="5">
        <v>-4.0999999999999996</v>
      </c>
      <c r="D1091" s="4">
        <v>-6.7880794701986796E-2</v>
      </c>
      <c r="E1091" s="2">
        <v>58.98</v>
      </c>
      <c r="F1091" s="2">
        <v>56.24</v>
      </c>
      <c r="G1091" s="2">
        <v>61.24</v>
      </c>
      <c r="H1091" s="3">
        <v>1112282</v>
      </c>
      <c r="I1091" s="2">
        <v>64450250.119999997</v>
      </c>
      <c r="J1091" s="83">
        <v>675328153.19000006</v>
      </c>
    </row>
    <row r="1092" spans="1:10" x14ac:dyDescent="0.3">
      <c r="A1092" s="66">
        <v>44987</v>
      </c>
      <c r="B1092" s="2">
        <v>56.38</v>
      </c>
      <c r="C1092" s="5">
        <v>8.00000000000054E-2</v>
      </c>
      <c r="D1092" s="4">
        <v>1.4209591474246099E-3</v>
      </c>
      <c r="E1092" s="2">
        <v>55.52</v>
      </c>
      <c r="F1092" s="2">
        <v>54.72</v>
      </c>
      <c r="G1092" s="2">
        <v>56.8</v>
      </c>
      <c r="H1092" s="3">
        <v>667823</v>
      </c>
      <c r="I1092" s="2">
        <v>37366099.060000002</v>
      </c>
      <c r="J1092" s="83">
        <v>712694252.25</v>
      </c>
    </row>
    <row r="1093" spans="1:10" x14ac:dyDescent="0.3">
      <c r="A1093" s="66">
        <v>44988</v>
      </c>
      <c r="B1093" s="2">
        <v>56.76</v>
      </c>
      <c r="C1093" s="5">
        <v>0.37999999999999501</v>
      </c>
      <c r="D1093" s="4">
        <v>6.7399787158566099E-3</v>
      </c>
      <c r="E1093" s="2">
        <v>56.8</v>
      </c>
      <c r="F1093" s="2">
        <v>56.66</v>
      </c>
      <c r="G1093" s="2">
        <v>57.76</v>
      </c>
      <c r="H1093" s="3">
        <v>722583</v>
      </c>
      <c r="I1093" s="2">
        <v>41209760.240000002</v>
      </c>
      <c r="J1093" s="83">
        <v>753904012.49000001</v>
      </c>
    </row>
    <row r="1094" spans="1:10" x14ac:dyDescent="0.3">
      <c r="A1094" s="66">
        <v>44991</v>
      </c>
      <c r="B1094" s="2">
        <v>55.58</v>
      </c>
      <c r="C1094" s="5">
        <v>-1.18</v>
      </c>
      <c r="D1094" s="4">
        <v>-2.07892882311487E-2</v>
      </c>
      <c r="E1094" s="2">
        <v>57</v>
      </c>
      <c r="F1094" s="2">
        <v>54.8</v>
      </c>
      <c r="G1094" s="2">
        <v>57.06</v>
      </c>
      <c r="H1094" s="3">
        <v>604910</v>
      </c>
      <c r="I1094" s="2">
        <v>33625238.68</v>
      </c>
      <c r="J1094" s="83">
        <v>720278773.80999994</v>
      </c>
    </row>
    <row r="1095" spans="1:10" x14ac:dyDescent="0.3">
      <c r="A1095" s="66">
        <v>44992</v>
      </c>
      <c r="B1095" s="2">
        <v>54</v>
      </c>
      <c r="C1095" s="5">
        <v>-1.58</v>
      </c>
      <c r="D1095" s="4">
        <v>-2.8427491903562401E-2</v>
      </c>
      <c r="E1095" s="2">
        <v>54.7</v>
      </c>
      <c r="F1095" s="2">
        <v>53.82</v>
      </c>
      <c r="G1095" s="2">
        <v>55.38</v>
      </c>
      <c r="H1095" s="3">
        <v>548110</v>
      </c>
      <c r="I1095" s="2">
        <v>29764462.760000002</v>
      </c>
      <c r="J1095" s="83">
        <v>690514311.04999995</v>
      </c>
    </row>
    <row r="1096" spans="1:10" x14ac:dyDescent="0.3">
      <c r="A1096" s="66">
        <v>44993</v>
      </c>
      <c r="B1096" s="2">
        <v>53.66</v>
      </c>
      <c r="C1096" s="5">
        <v>-0.34000000000000302</v>
      </c>
      <c r="D1096" s="4">
        <v>-6.2962962962963597E-3</v>
      </c>
      <c r="E1096" s="2">
        <v>53.66</v>
      </c>
      <c r="F1096" s="2">
        <v>52.82</v>
      </c>
      <c r="G1096" s="2">
        <v>53.96</v>
      </c>
      <c r="H1096" s="3">
        <v>419850</v>
      </c>
      <c r="I1096" s="2">
        <v>22457348.960000001</v>
      </c>
      <c r="J1096" s="83">
        <v>668056962.09000003</v>
      </c>
    </row>
    <row r="1097" spans="1:10" x14ac:dyDescent="0.3">
      <c r="A1097" s="66">
        <v>44994</v>
      </c>
      <c r="B1097" s="2">
        <v>53.64</v>
      </c>
      <c r="C1097" s="5">
        <v>-1.9999999999996E-2</v>
      </c>
      <c r="D1097" s="4">
        <v>-3.7271710771517001E-4</v>
      </c>
      <c r="E1097" s="2">
        <v>53.7</v>
      </c>
      <c r="F1097" s="2">
        <v>52.32</v>
      </c>
      <c r="G1097" s="2">
        <v>53.72</v>
      </c>
      <c r="H1097" s="3">
        <v>476438</v>
      </c>
      <c r="I1097" s="2">
        <v>25400372.859999999</v>
      </c>
      <c r="J1097" s="83">
        <v>642656589.23000002</v>
      </c>
    </row>
    <row r="1098" spans="1:10" x14ac:dyDescent="0.3">
      <c r="A1098" s="66">
        <v>44995</v>
      </c>
      <c r="B1098" s="2">
        <v>52.92</v>
      </c>
      <c r="C1098" s="5">
        <v>-0.71999999999999897</v>
      </c>
      <c r="D1098" s="4">
        <v>-1.34228187919463E-2</v>
      </c>
      <c r="E1098" s="2">
        <v>52.54</v>
      </c>
      <c r="F1098" s="2">
        <v>52.16</v>
      </c>
      <c r="G1098" s="2">
        <v>53.14</v>
      </c>
      <c r="H1098" s="3">
        <v>442059</v>
      </c>
      <c r="I1098" s="2">
        <v>23302116.16</v>
      </c>
      <c r="J1098" s="83">
        <v>619354473.07000005</v>
      </c>
    </row>
    <row r="1099" spans="1:10" x14ac:dyDescent="0.3">
      <c r="A1099" s="66">
        <v>44998</v>
      </c>
      <c r="B1099" s="2">
        <v>52.58</v>
      </c>
      <c r="C1099" s="5">
        <v>-0.34000000000000302</v>
      </c>
      <c r="D1099" s="4">
        <v>-6.4247921390779197E-3</v>
      </c>
      <c r="E1099" s="2">
        <v>53.18</v>
      </c>
      <c r="F1099" s="2">
        <v>51.8</v>
      </c>
      <c r="G1099" s="2">
        <v>53.42</v>
      </c>
      <c r="H1099" s="3">
        <v>507319</v>
      </c>
      <c r="I1099" s="2">
        <v>26650200.640000001</v>
      </c>
      <c r="J1099" s="83">
        <v>592704272.42999995</v>
      </c>
    </row>
    <row r="1100" spans="1:10" x14ac:dyDescent="0.3">
      <c r="A1100" s="66">
        <v>44999</v>
      </c>
      <c r="B1100" s="2">
        <v>52.38</v>
      </c>
      <c r="C1100" s="5">
        <v>-0.19999999999999599</v>
      </c>
      <c r="D1100" s="4">
        <v>-3.8037276530999602E-3</v>
      </c>
      <c r="E1100" s="2">
        <v>52.44</v>
      </c>
      <c r="F1100" s="2">
        <v>51.56</v>
      </c>
      <c r="G1100" s="2">
        <v>53</v>
      </c>
      <c r="H1100" s="3">
        <v>424992</v>
      </c>
      <c r="I1100" s="2">
        <v>22262239.48</v>
      </c>
      <c r="J1100" s="83">
        <v>570442032.95000005</v>
      </c>
    </row>
    <row r="1101" spans="1:10" x14ac:dyDescent="0.3">
      <c r="A1101" s="66">
        <v>45000</v>
      </c>
      <c r="B1101" s="2">
        <v>50.82</v>
      </c>
      <c r="C1101" s="5">
        <v>-1.56</v>
      </c>
      <c r="D1101" s="4">
        <v>-2.9782359679266901E-2</v>
      </c>
      <c r="E1101" s="2">
        <v>52.2</v>
      </c>
      <c r="F1101" s="2">
        <v>50.3</v>
      </c>
      <c r="G1101" s="2">
        <v>52.26</v>
      </c>
      <c r="H1101" s="3">
        <v>576919</v>
      </c>
      <c r="I1101" s="2">
        <v>29431757.739999998</v>
      </c>
      <c r="J1101" s="83">
        <v>541010275.21000004</v>
      </c>
    </row>
    <row r="1102" spans="1:10" x14ac:dyDescent="0.3">
      <c r="A1102" s="66">
        <v>45001</v>
      </c>
      <c r="B1102" s="2">
        <v>52.12</v>
      </c>
      <c r="C1102" s="5">
        <v>1.3</v>
      </c>
      <c r="D1102" s="4">
        <v>2.5580480125934599E-2</v>
      </c>
      <c r="E1102" s="2">
        <v>51.8</v>
      </c>
      <c r="F1102" s="2">
        <v>50.46</v>
      </c>
      <c r="G1102" s="2">
        <v>52.26</v>
      </c>
      <c r="H1102" s="3">
        <v>470420</v>
      </c>
      <c r="I1102" s="2">
        <v>24323545.120000001</v>
      </c>
      <c r="J1102" s="83">
        <v>565333820.33000004</v>
      </c>
    </row>
    <row r="1103" spans="1:10" x14ac:dyDescent="0.3">
      <c r="A1103" s="66">
        <v>45002</v>
      </c>
      <c r="B1103" s="2">
        <v>50.78</v>
      </c>
      <c r="C1103" s="5">
        <v>-1.34</v>
      </c>
      <c r="D1103" s="4">
        <v>-2.5709900230237798E-2</v>
      </c>
      <c r="E1103" s="2">
        <v>52.4</v>
      </c>
      <c r="F1103" s="2">
        <v>50.38</v>
      </c>
      <c r="G1103" s="2">
        <v>52.56</v>
      </c>
      <c r="H1103" s="3">
        <v>509943</v>
      </c>
      <c r="I1103" s="2">
        <v>26046684.199999999</v>
      </c>
      <c r="J1103" s="83">
        <v>539287136.13</v>
      </c>
    </row>
    <row r="1104" spans="1:10" x14ac:dyDescent="0.3">
      <c r="A1104" s="66">
        <v>45005</v>
      </c>
      <c r="B1104" s="2">
        <v>52.02</v>
      </c>
      <c r="C1104" s="5">
        <v>1.24</v>
      </c>
      <c r="D1104" s="4">
        <v>2.4419062623079999E-2</v>
      </c>
      <c r="E1104" s="2">
        <v>50.38</v>
      </c>
      <c r="F1104" s="2">
        <v>49.81</v>
      </c>
      <c r="G1104" s="2">
        <v>52.52</v>
      </c>
      <c r="H1104" s="3">
        <v>315645</v>
      </c>
      <c r="I1104" s="2">
        <v>16304822.609999999</v>
      </c>
      <c r="J1104" s="83">
        <v>555591958.74000001</v>
      </c>
    </row>
    <row r="1105" spans="1:10" x14ac:dyDescent="0.3">
      <c r="A1105" s="66">
        <v>45006</v>
      </c>
      <c r="B1105" s="2">
        <v>53.86</v>
      </c>
      <c r="C1105" s="5">
        <v>1.84</v>
      </c>
      <c r="D1105" s="4">
        <v>3.5371011149557798E-2</v>
      </c>
      <c r="E1105" s="2">
        <v>52.44</v>
      </c>
      <c r="F1105" s="2">
        <v>52.42</v>
      </c>
      <c r="G1105" s="2">
        <v>54.2</v>
      </c>
      <c r="H1105" s="3">
        <v>547845</v>
      </c>
      <c r="I1105" s="2">
        <v>29393738.440000001</v>
      </c>
      <c r="J1105" s="83">
        <v>584985697.17999995</v>
      </c>
    </row>
    <row r="1106" spans="1:10" x14ac:dyDescent="0.3">
      <c r="A1106" s="66">
        <v>45007</v>
      </c>
      <c r="B1106" s="2">
        <v>53.62</v>
      </c>
      <c r="C1106" s="5">
        <v>-0.24000000000000199</v>
      </c>
      <c r="D1106" s="4">
        <v>-4.4559970293353499E-3</v>
      </c>
      <c r="E1106" s="2">
        <v>53.88</v>
      </c>
      <c r="F1106" s="2">
        <v>53.4</v>
      </c>
      <c r="G1106" s="2">
        <v>54.12</v>
      </c>
      <c r="H1106" s="3">
        <v>377829</v>
      </c>
      <c r="I1106" s="2">
        <v>20288318.16</v>
      </c>
      <c r="J1106" s="83">
        <v>564697379.01999998</v>
      </c>
    </row>
    <row r="1107" spans="1:10" x14ac:dyDescent="0.3">
      <c r="A1107" s="66">
        <v>45008</v>
      </c>
      <c r="B1107" s="2">
        <v>53.78</v>
      </c>
      <c r="C1107" s="5">
        <v>0.160000000000004</v>
      </c>
      <c r="D1107" s="4">
        <v>2.9839612085043599E-3</v>
      </c>
      <c r="E1107" s="2">
        <v>53.3</v>
      </c>
      <c r="F1107" s="2">
        <v>52.76</v>
      </c>
      <c r="G1107" s="2">
        <v>53.8</v>
      </c>
      <c r="H1107" s="3">
        <v>228169</v>
      </c>
      <c r="I1107" s="2">
        <v>12222243.279999999</v>
      </c>
      <c r="J1107" s="83">
        <v>576919622.29999995</v>
      </c>
    </row>
    <row r="1108" spans="1:10" x14ac:dyDescent="0.3">
      <c r="A1108" s="66">
        <v>45009</v>
      </c>
      <c r="B1108" s="2">
        <v>52.42</v>
      </c>
      <c r="C1108" s="5">
        <v>-1.36</v>
      </c>
      <c r="D1108" s="4">
        <v>-2.52882112309409E-2</v>
      </c>
      <c r="E1108" s="2">
        <v>53.66</v>
      </c>
      <c r="F1108" s="2">
        <v>52.24</v>
      </c>
      <c r="G1108" s="2">
        <v>53.82</v>
      </c>
      <c r="H1108" s="3">
        <v>525418</v>
      </c>
      <c r="I1108" s="2">
        <v>27689797.18</v>
      </c>
      <c r="J1108" s="83">
        <v>549229825.12</v>
      </c>
    </row>
    <row r="1109" spans="1:10" x14ac:dyDescent="0.3">
      <c r="A1109" s="66">
        <v>45012</v>
      </c>
      <c r="B1109" s="2">
        <v>52.52</v>
      </c>
      <c r="C1109" s="5">
        <v>0.100000000000001</v>
      </c>
      <c r="D1109" s="4">
        <v>1.90766882869137E-3</v>
      </c>
      <c r="E1109" s="2">
        <v>53.22</v>
      </c>
      <c r="F1109" s="2">
        <v>52.44</v>
      </c>
      <c r="G1109" s="2">
        <v>53.4</v>
      </c>
      <c r="H1109" s="3">
        <v>279351</v>
      </c>
      <c r="I1109" s="2">
        <v>14713584.48</v>
      </c>
      <c r="J1109" s="83">
        <v>563943409.60000002</v>
      </c>
    </row>
    <row r="1110" spans="1:10" x14ac:dyDescent="0.3">
      <c r="A1110" s="66">
        <v>45013</v>
      </c>
      <c r="B1110" s="2">
        <v>52.82</v>
      </c>
      <c r="C1110" s="5">
        <v>0.29999999999999699</v>
      </c>
      <c r="D1110" s="4">
        <v>5.7121096725056596E-3</v>
      </c>
      <c r="E1110" s="2">
        <v>53</v>
      </c>
      <c r="F1110" s="2">
        <v>52.42</v>
      </c>
      <c r="G1110" s="2">
        <v>53.56</v>
      </c>
      <c r="H1110" s="3">
        <v>287331</v>
      </c>
      <c r="I1110" s="2">
        <v>15186732.5</v>
      </c>
      <c r="J1110" s="83">
        <v>579130142.10000002</v>
      </c>
    </row>
    <row r="1111" spans="1:10" x14ac:dyDescent="0.3">
      <c r="A1111" s="66">
        <v>45014</v>
      </c>
      <c r="B1111" s="2">
        <v>54.5</v>
      </c>
      <c r="C1111" s="5">
        <v>1.68</v>
      </c>
      <c r="D1111" s="4">
        <v>3.1806134040136297E-2</v>
      </c>
      <c r="E1111" s="2">
        <v>53.32</v>
      </c>
      <c r="F1111" s="2">
        <v>53.28</v>
      </c>
      <c r="G1111" s="2">
        <v>54.9</v>
      </c>
      <c r="H1111" s="3">
        <v>341805</v>
      </c>
      <c r="I1111" s="2">
        <v>18551834.620000001</v>
      </c>
      <c r="J1111" s="83">
        <v>597681976.72000003</v>
      </c>
    </row>
    <row r="1112" spans="1:10" x14ac:dyDescent="0.3">
      <c r="A1112" s="66">
        <v>45015</v>
      </c>
      <c r="B1112" s="2">
        <v>55.82</v>
      </c>
      <c r="C1112" s="5">
        <v>1.32</v>
      </c>
      <c r="D1112" s="4">
        <v>2.42201834862385E-2</v>
      </c>
      <c r="E1112" s="2">
        <v>54.98</v>
      </c>
      <c r="F1112" s="2">
        <v>54.98</v>
      </c>
      <c r="G1112" s="2">
        <v>56.04</v>
      </c>
      <c r="H1112" s="3">
        <v>416486</v>
      </c>
      <c r="I1112" s="2">
        <v>23187345.84</v>
      </c>
      <c r="J1112" s="83">
        <v>620869322.55999994</v>
      </c>
    </row>
    <row r="1113" spans="1:10" x14ac:dyDescent="0.3">
      <c r="A1113" s="66">
        <v>45016</v>
      </c>
      <c r="B1113" s="2">
        <v>56.86</v>
      </c>
      <c r="C1113" s="5">
        <v>1.04</v>
      </c>
      <c r="D1113" s="4">
        <v>1.86313149408814E-2</v>
      </c>
      <c r="E1113" s="2">
        <v>55.92</v>
      </c>
      <c r="F1113" s="2">
        <v>55.86</v>
      </c>
      <c r="G1113" s="2">
        <v>56.88</v>
      </c>
      <c r="H1113" s="3">
        <v>438031</v>
      </c>
      <c r="I1113" s="2">
        <v>24835847.16</v>
      </c>
      <c r="J1113" s="83">
        <v>645705169.72000003</v>
      </c>
    </row>
    <row r="1114" spans="1:10" x14ac:dyDescent="0.3">
      <c r="A1114" s="66">
        <v>45019</v>
      </c>
      <c r="B1114" s="2">
        <v>55.46</v>
      </c>
      <c r="C1114" s="5">
        <v>-1.4</v>
      </c>
      <c r="D1114" s="4">
        <v>-2.4621878297573001E-2</v>
      </c>
      <c r="E1114" s="2">
        <v>56.6</v>
      </c>
      <c r="F1114" s="2">
        <v>55.46</v>
      </c>
      <c r="G1114" s="2">
        <v>56.76</v>
      </c>
      <c r="H1114" s="3">
        <v>464785</v>
      </c>
      <c r="I1114" s="2">
        <v>25930363.52</v>
      </c>
      <c r="J1114" s="83">
        <v>619774806.20000005</v>
      </c>
    </row>
    <row r="1115" spans="1:10" x14ac:dyDescent="0.3">
      <c r="A1115" s="66">
        <v>45020</v>
      </c>
      <c r="B1115" s="2">
        <v>55.12</v>
      </c>
      <c r="C1115" s="5">
        <v>-0.34000000000000302</v>
      </c>
      <c r="D1115" s="4">
        <v>-6.1305445366030198E-3</v>
      </c>
      <c r="E1115" s="2">
        <v>55.72</v>
      </c>
      <c r="F1115" s="2">
        <v>54.9</v>
      </c>
      <c r="G1115" s="2">
        <v>55.96</v>
      </c>
      <c r="H1115" s="3">
        <v>321399</v>
      </c>
      <c r="I1115" s="2">
        <v>17750925.199999999</v>
      </c>
      <c r="J1115" s="83">
        <v>602023881</v>
      </c>
    </row>
    <row r="1116" spans="1:10" x14ac:dyDescent="0.3">
      <c r="A1116" s="66">
        <v>45021</v>
      </c>
      <c r="B1116" s="2">
        <v>54.24</v>
      </c>
      <c r="C1116" s="5">
        <v>-0.87999999999999501</v>
      </c>
      <c r="D1116" s="4">
        <v>-1.5965166908563099E-2</v>
      </c>
      <c r="E1116" s="2">
        <v>55.14</v>
      </c>
      <c r="F1116" s="2">
        <v>54</v>
      </c>
      <c r="G1116" s="2">
        <v>55.18</v>
      </c>
      <c r="H1116" s="3">
        <v>360243</v>
      </c>
      <c r="I1116" s="2">
        <v>19591462.899999999</v>
      </c>
      <c r="J1116" s="83">
        <v>582432418.10000002</v>
      </c>
    </row>
    <row r="1117" spans="1:10" x14ac:dyDescent="0.3">
      <c r="A1117" s="66">
        <v>45022</v>
      </c>
      <c r="B1117" s="2">
        <v>53.68</v>
      </c>
      <c r="C1117" s="5">
        <v>-0.56000000000000205</v>
      </c>
      <c r="D1117" s="4">
        <v>-1.03244837758113E-2</v>
      </c>
      <c r="E1117" s="2">
        <v>54.12</v>
      </c>
      <c r="F1117" s="2">
        <v>53.02</v>
      </c>
      <c r="G1117" s="2">
        <v>54.48</v>
      </c>
      <c r="H1117" s="3">
        <v>313146</v>
      </c>
      <c r="I1117" s="2">
        <v>16824098.359999999</v>
      </c>
      <c r="J1117" s="83">
        <v>565608319.74000001</v>
      </c>
    </row>
    <row r="1118" spans="1:10" x14ac:dyDescent="0.3">
      <c r="A1118" s="66">
        <v>45027</v>
      </c>
      <c r="B1118" s="2">
        <v>55.48</v>
      </c>
      <c r="C1118" s="5">
        <v>1.8</v>
      </c>
      <c r="D1118" s="4">
        <v>3.3532041728763E-2</v>
      </c>
      <c r="E1118" s="2">
        <v>54.26</v>
      </c>
      <c r="F1118" s="2">
        <v>54.08</v>
      </c>
      <c r="G1118" s="2">
        <v>55.54</v>
      </c>
      <c r="H1118" s="3">
        <v>411885</v>
      </c>
      <c r="I1118" s="2">
        <v>22755957.699999999</v>
      </c>
      <c r="J1118" s="83">
        <v>588364277.44000006</v>
      </c>
    </row>
    <row r="1119" spans="1:10" x14ac:dyDescent="0.3">
      <c r="A1119" s="66">
        <v>45028</v>
      </c>
      <c r="B1119" s="2">
        <v>54</v>
      </c>
      <c r="C1119" s="5">
        <v>-1.48</v>
      </c>
      <c r="D1119" s="4">
        <v>-2.6676279740447E-2</v>
      </c>
      <c r="E1119" s="2">
        <v>55.38</v>
      </c>
      <c r="F1119" s="2">
        <v>54</v>
      </c>
      <c r="G1119" s="2">
        <v>55.56</v>
      </c>
      <c r="H1119" s="3">
        <v>365934</v>
      </c>
      <c r="I1119" s="2">
        <v>19902953.100000001</v>
      </c>
      <c r="J1119" s="83">
        <v>568461324.34000003</v>
      </c>
    </row>
    <row r="1120" spans="1:10" x14ac:dyDescent="0.3">
      <c r="A1120" s="66">
        <v>45029</v>
      </c>
      <c r="B1120" s="2">
        <v>54.86</v>
      </c>
      <c r="C1120" s="5">
        <v>0.85999999999999899</v>
      </c>
      <c r="D1120" s="4">
        <v>1.5925925925925899E-2</v>
      </c>
      <c r="E1120" s="2">
        <v>54.62</v>
      </c>
      <c r="F1120" s="2">
        <v>54.48</v>
      </c>
      <c r="G1120" s="2">
        <v>55.16</v>
      </c>
      <c r="H1120" s="3">
        <v>259488</v>
      </c>
      <c r="I1120" s="2">
        <v>14237547.1</v>
      </c>
      <c r="J1120" s="83">
        <v>582698871.44000006</v>
      </c>
    </row>
    <row r="1121" spans="1:10" x14ac:dyDescent="0.3">
      <c r="A1121" s="66">
        <v>45030</v>
      </c>
      <c r="B1121" s="2">
        <v>56.7</v>
      </c>
      <c r="C1121" s="5">
        <v>1.84</v>
      </c>
      <c r="D1121" s="4">
        <v>3.3539919795844003E-2</v>
      </c>
      <c r="E1121" s="2">
        <v>55.2</v>
      </c>
      <c r="F1121" s="2">
        <v>55.12</v>
      </c>
      <c r="G1121" s="2">
        <v>57.48</v>
      </c>
      <c r="H1121" s="3">
        <v>409884</v>
      </c>
      <c r="I1121" s="2">
        <v>23221437.68</v>
      </c>
      <c r="J1121" s="83">
        <v>605920309.12</v>
      </c>
    </row>
    <row r="1122" spans="1:10" x14ac:dyDescent="0.3">
      <c r="A1122" s="66">
        <v>45033</v>
      </c>
      <c r="B1122" s="2">
        <v>55.44</v>
      </c>
      <c r="C1122" s="5">
        <v>-1.26000000000001</v>
      </c>
      <c r="D1122" s="4">
        <v>-2.2222222222222299E-2</v>
      </c>
      <c r="E1122" s="2">
        <v>56.78</v>
      </c>
      <c r="F1122" s="2">
        <v>55.44</v>
      </c>
      <c r="G1122" s="2">
        <v>57</v>
      </c>
      <c r="H1122" s="3">
        <v>223881</v>
      </c>
      <c r="I1122" s="2">
        <v>12494643.82</v>
      </c>
      <c r="J1122" s="83">
        <v>593425665.29999995</v>
      </c>
    </row>
    <row r="1123" spans="1:10" x14ac:dyDescent="0.3">
      <c r="A1123" s="66">
        <v>45034</v>
      </c>
      <c r="B1123" s="2">
        <v>55.78</v>
      </c>
      <c r="C1123" s="5">
        <v>0.34000000000000302</v>
      </c>
      <c r="D1123" s="4">
        <v>6.1327561327561902E-3</v>
      </c>
      <c r="E1123" s="2">
        <v>55.7</v>
      </c>
      <c r="F1123" s="2">
        <v>55.36</v>
      </c>
      <c r="G1123" s="2">
        <v>56.52</v>
      </c>
      <c r="H1123" s="3">
        <v>314686</v>
      </c>
      <c r="I1123" s="2">
        <v>17565815.620000001</v>
      </c>
      <c r="J1123" s="83">
        <v>610991480.91999996</v>
      </c>
    </row>
    <row r="1124" spans="1:10" x14ac:dyDescent="0.3">
      <c r="A1124" s="66">
        <v>45035</v>
      </c>
      <c r="B1124" s="2">
        <v>55.74</v>
      </c>
      <c r="C1124" s="5">
        <v>-3.9999999999999099E-2</v>
      </c>
      <c r="D1124" s="4">
        <v>-7.1710290426674705E-4</v>
      </c>
      <c r="E1124" s="2">
        <v>55.48</v>
      </c>
      <c r="F1124" s="2">
        <v>55.16</v>
      </c>
      <c r="G1124" s="2">
        <v>55.9</v>
      </c>
      <c r="H1124" s="3">
        <v>207591</v>
      </c>
      <c r="I1124" s="2">
        <v>11543960.58</v>
      </c>
      <c r="J1124" s="83">
        <v>599447520.34000003</v>
      </c>
    </row>
    <row r="1125" spans="1:10" x14ac:dyDescent="0.3">
      <c r="A1125" s="66">
        <v>45036</v>
      </c>
      <c r="B1125" s="2">
        <v>55.46</v>
      </c>
      <c r="C1125" s="5">
        <v>-0.28000000000000103</v>
      </c>
      <c r="D1125" s="4">
        <v>-5.02332256907071E-3</v>
      </c>
      <c r="E1125" s="2">
        <v>55.52</v>
      </c>
      <c r="F1125" s="2">
        <v>54.74</v>
      </c>
      <c r="G1125" s="2">
        <v>55.6</v>
      </c>
      <c r="H1125" s="3">
        <v>231763</v>
      </c>
      <c r="I1125" s="2">
        <v>12822225.76</v>
      </c>
      <c r="J1125" s="83">
        <v>586625294.58000004</v>
      </c>
    </row>
    <row r="1126" spans="1:10" x14ac:dyDescent="0.3">
      <c r="A1126" s="66">
        <v>45037</v>
      </c>
      <c r="B1126" s="2">
        <v>56.36</v>
      </c>
      <c r="C1126" s="5">
        <v>0.89999999999999902</v>
      </c>
      <c r="D1126" s="4">
        <v>1.62279120086549E-2</v>
      </c>
      <c r="E1126" s="2">
        <v>55.22</v>
      </c>
      <c r="F1126" s="2">
        <v>55.16</v>
      </c>
      <c r="G1126" s="2">
        <v>56.58</v>
      </c>
      <c r="H1126" s="3">
        <v>422032</v>
      </c>
      <c r="I1126" s="2">
        <v>23700908.460000001</v>
      </c>
      <c r="J1126" s="83">
        <v>610326203.03999996</v>
      </c>
    </row>
    <row r="1127" spans="1:10" x14ac:dyDescent="0.3">
      <c r="A1127" s="66">
        <v>45040</v>
      </c>
      <c r="B1127" s="2">
        <v>56.6</v>
      </c>
      <c r="C1127" s="5">
        <v>0.24000000000000199</v>
      </c>
      <c r="D1127" s="4">
        <v>4.2583392476934403E-3</v>
      </c>
      <c r="E1127" s="2">
        <v>56.2</v>
      </c>
      <c r="F1127" s="2">
        <v>56.1</v>
      </c>
      <c r="G1127" s="2">
        <v>57.46</v>
      </c>
      <c r="H1127" s="3">
        <v>344778</v>
      </c>
      <c r="I1127" s="2">
        <v>19570454.98</v>
      </c>
      <c r="J1127" s="83">
        <v>629896658.01999998</v>
      </c>
    </row>
    <row r="1128" spans="1:10" x14ac:dyDescent="0.3">
      <c r="A1128" s="66">
        <v>45041</v>
      </c>
      <c r="B1128" s="2">
        <v>57.1</v>
      </c>
      <c r="C1128" s="5">
        <v>0.5</v>
      </c>
      <c r="D1128" s="4">
        <v>8.8339222614840993E-3</v>
      </c>
      <c r="E1128" s="2">
        <v>56.44</v>
      </c>
      <c r="F1128" s="2">
        <v>56.16</v>
      </c>
      <c r="G1128" s="2">
        <v>57.34</v>
      </c>
      <c r="H1128" s="3">
        <v>605054</v>
      </c>
      <c r="I1128" s="2">
        <v>34468161.140000001</v>
      </c>
      <c r="J1128" s="83">
        <v>664364819.15999997</v>
      </c>
    </row>
    <row r="1129" spans="1:10" x14ac:dyDescent="0.3">
      <c r="A1129" s="66">
        <v>45042</v>
      </c>
      <c r="B1129" s="2">
        <v>55.62</v>
      </c>
      <c r="C1129" s="5">
        <v>-1.48</v>
      </c>
      <c r="D1129" s="4">
        <v>-2.5919439579684799E-2</v>
      </c>
      <c r="E1129" s="2">
        <v>55.8</v>
      </c>
      <c r="F1129" s="2">
        <v>54.62</v>
      </c>
      <c r="G1129" s="2">
        <v>56.46</v>
      </c>
      <c r="H1129" s="3">
        <v>686707</v>
      </c>
      <c r="I1129" s="2">
        <v>38171859.079999998</v>
      </c>
      <c r="J1129" s="83">
        <v>626192960.08000004</v>
      </c>
    </row>
    <row r="1130" spans="1:10" x14ac:dyDescent="0.3">
      <c r="A1130" s="66">
        <v>45043</v>
      </c>
      <c r="B1130" s="2">
        <v>52</v>
      </c>
      <c r="C1130" s="5">
        <v>-3.62</v>
      </c>
      <c r="D1130" s="4">
        <v>-6.5084501977705794E-2</v>
      </c>
      <c r="E1130" s="2">
        <v>55.34</v>
      </c>
      <c r="F1130" s="2">
        <v>51.48</v>
      </c>
      <c r="G1130" s="2">
        <v>55.36</v>
      </c>
      <c r="H1130" s="3">
        <v>1092966</v>
      </c>
      <c r="I1130" s="2">
        <v>57210337.039999999</v>
      </c>
      <c r="J1130" s="83">
        <v>568982623.03999996</v>
      </c>
    </row>
    <row r="1131" spans="1:10" x14ac:dyDescent="0.3">
      <c r="A1131" s="66">
        <v>45044</v>
      </c>
      <c r="B1131" s="2">
        <v>52.96</v>
      </c>
      <c r="C1131" s="5">
        <v>0.96000000000000096</v>
      </c>
      <c r="D1131" s="4">
        <v>1.8461538461538501E-2</v>
      </c>
      <c r="E1131" s="2">
        <v>52.02</v>
      </c>
      <c r="F1131" s="2">
        <v>51.72</v>
      </c>
      <c r="G1131" s="2">
        <v>52.96</v>
      </c>
      <c r="H1131" s="3">
        <v>531824</v>
      </c>
      <c r="I1131" s="2">
        <v>27925502.18</v>
      </c>
      <c r="J1131" s="83">
        <v>596908125.22000003</v>
      </c>
    </row>
    <row r="1132" spans="1:10" x14ac:dyDescent="0.3">
      <c r="A1132" s="66">
        <v>45048</v>
      </c>
      <c r="B1132" s="2">
        <v>51.78</v>
      </c>
      <c r="C1132" s="5">
        <v>-1.18</v>
      </c>
      <c r="D1132" s="4">
        <v>-2.22809667673716E-2</v>
      </c>
      <c r="E1132" s="2">
        <v>53.12</v>
      </c>
      <c r="F1132" s="2">
        <v>51.7</v>
      </c>
      <c r="G1132" s="2">
        <v>53.76</v>
      </c>
      <c r="H1132" s="3">
        <v>387213</v>
      </c>
      <c r="I1132" s="2">
        <v>20203831</v>
      </c>
      <c r="J1132" s="83">
        <v>576704294.22000003</v>
      </c>
    </row>
    <row r="1133" spans="1:10" x14ac:dyDescent="0.3">
      <c r="A1133" s="66">
        <v>45049</v>
      </c>
      <c r="B1133" s="2">
        <v>51.5</v>
      </c>
      <c r="C1133" s="5">
        <v>-0.28000000000000103</v>
      </c>
      <c r="D1133" s="4">
        <v>-5.4074932406334699E-3</v>
      </c>
      <c r="E1133" s="2">
        <v>52.1</v>
      </c>
      <c r="F1133" s="2">
        <v>51.5</v>
      </c>
      <c r="G1133" s="2">
        <v>52.46</v>
      </c>
      <c r="H1133" s="3">
        <v>252937</v>
      </c>
      <c r="I1133" s="2">
        <v>13080155.82</v>
      </c>
      <c r="J1133" s="83">
        <v>563624138.39999998</v>
      </c>
    </row>
    <row r="1134" spans="1:10" x14ac:dyDescent="0.3">
      <c r="A1134" s="66">
        <v>45050</v>
      </c>
      <c r="B1134" s="2">
        <v>51.2</v>
      </c>
      <c r="C1134" s="5">
        <v>-0.29999999999999699</v>
      </c>
      <c r="D1134" s="4">
        <v>-5.8252427184465501E-3</v>
      </c>
      <c r="E1134" s="2">
        <v>51.46</v>
      </c>
      <c r="F1134" s="2">
        <v>50.54</v>
      </c>
      <c r="G1134" s="2">
        <v>51.58</v>
      </c>
      <c r="H1134" s="3">
        <v>532286</v>
      </c>
      <c r="I1134" s="2">
        <v>27189623.399999999</v>
      </c>
      <c r="J1134" s="83">
        <v>536434515</v>
      </c>
    </row>
    <row r="1135" spans="1:10" x14ac:dyDescent="0.3">
      <c r="A1135" s="66">
        <v>45051</v>
      </c>
      <c r="B1135" s="2">
        <v>51.86</v>
      </c>
      <c r="C1135" s="5">
        <v>0.65999999999999703</v>
      </c>
      <c r="D1135" s="4">
        <v>1.28906249999999E-2</v>
      </c>
      <c r="E1135" s="2">
        <v>51.7</v>
      </c>
      <c r="F1135" s="2">
        <v>51.36</v>
      </c>
      <c r="G1135" s="2">
        <v>52.58</v>
      </c>
      <c r="H1135" s="3">
        <v>394114</v>
      </c>
      <c r="I1135" s="2">
        <v>20447360.52</v>
      </c>
      <c r="J1135" s="83">
        <v>556881875.51999998</v>
      </c>
    </row>
    <row r="1136" spans="1:10" x14ac:dyDescent="0.3">
      <c r="A1136" s="66">
        <v>45054</v>
      </c>
      <c r="B1136" s="2">
        <v>52.58</v>
      </c>
      <c r="C1136" s="5">
        <v>0.71999999999999897</v>
      </c>
      <c r="D1136" s="4">
        <v>1.38835325877362E-2</v>
      </c>
      <c r="E1136" s="2">
        <v>51.94</v>
      </c>
      <c r="F1136" s="2">
        <v>51.68</v>
      </c>
      <c r="G1136" s="2">
        <v>52.58</v>
      </c>
      <c r="H1136" s="3">
        <v>268560</v>
      </c>
      <c r="I1136" s="2">
        <v>14039877.199999999</v>
      </c>
      <c r="J1136" s="83">
        <v>570921752.72000003</v>
      </c>
    </row>
    <row r="1137" spans="1:10" x14ac:dyDescent="0.3">
      <c r="A1137" s="66">
        <v>45055</v>
      </c>
      <c r="B1137" s="2">
        <v>50.84</v>
      </c>
      <c r="C1137" s="5">
        <v>-1.73999999999999</v>
      </c>
      <c r="D1137" s="4">
        <v>-3.30924305819702E-2</v>
      </c>
      <c r="E1137" s="2">
        <v>52.64</v>
      </c>
      <c r="F1137" s="2">
        <v>50.68</v>
      </c>
      <c r="G1137" s="2">
        <v>52.8</v>
      </c>
      <c r="H1137" s="3">
        <v>455811</v>
      </c>
      <c r="I1137" s="2">
        <v>23321000.600000001</v>
      </c>
      <c r="J1137" s="83">
        <v>547600752.12</v>
      </c>
    </row>
    <row r="1138" spans="1:10" x14ac:dyDescent="0.3">
      <c r="A1138" s="66">
        <v>45056</v>
      </c>
      <c r="B1138" s="2">
        <v>50.66</v>
      </c>
      <c r="C1138" s="5">
        <v>-0.18000000000000699</v>
      </c>
      <c r="D1138" s="4">
        <v>-3.5405192761606401E-3</v>
      </c>
      <c r="E1138" s="2">
        <v>50.92</v>
      </c>
      <c r="F1138" s="2">
        <v>50.2</v>
      </c>
      <c r="G1138" s="2">
        <v>51.26</v>
      </c>
      <c r="H1138" s="3">
        <v>257902</v>
      </c>
      <c r="I1138" s="2">
        <v>13059701.880000001</v>
      </c>
      <c r="J1138" s="83">
        <v>534541050.24000001</v>
      </c>
    </row>
    <row r="1139" spans="1:10" x14ac:dyDescent="0.3">
      <c r="A1139" s="66">
        <v>45057</v>
      </c>
      <c r="B1139" s="2">
        <v>51.16</v>
      </c>
      <c r="C1139" s="5">
        <v>0.5</v>
      </c>
      <c r="D1139" s="4">
        <v>9.8697196999605209E-3</v>
      </c>
      <c r="E1139" s="2">
        <v>50.8</v>
      </c>
      <c r="F1139" s="2">
        <v>50.8</v>
      </c>
      <c r="G1139" s="2">
        <v>52.08</v>
      </c>
      <c r="H1139" s="3">
        <v>337027</v>
      </c>
      <c r="I1139" s="2">
        <v>17330934.940000001</v>
      </c>
      <c r="J1139" s="83">
        <v>551871985.17999995</v>
      </c>
    </row>
    <row r="1140" spans="1:10" x14ac:dyDescent="0.3">
      <c r="A1140" s="66">
        <v>45058</v>
      </c>
      <c r="B1140" s="2">
        <v>51.72</v>
      </c>
      <c r="C1140" s="5">
        <v>0.56000000000000205</v>
      </c>
      <c r="D1140" s="4">
        <v>1.0946051602814699E-2</v>
      </c>
      <c r="E1140" s="2">
        <v>51.68</v>
      </c>
      <c r="F1140" s="2">
        <v>51.36</v>
      </c>
      <c r="G1140" s="2">
        <v>52.04</v>
      </c>
      <c r="H1140" s="3">
        <v>441658</v>
      </c>
      <c r="I1140" s="2">
        <v>22838972.48</v>
      </c>
      <c r="J1140" s="83">
        <v>574710957.65999997</v>
      </c>
    </row>
    <row r="1141" spans="1:10" x14ac:dyDescent="0.3">
      <c r="A1141" s="66">
        <v>45061</v>
      </c>
      <c r="B1141" s="2">
        <v>51.28</v>
      </c>
      <c r="C1141" s="5">
        <v>-0.439999999999998</v>
      </c>
      <c r="D1141" s="4">
        <v>-8.5073472544469793E-3</v>
      </c>
      <c r="E1141" s="2">
        <v>51.9</v>
      </c>
      <c r="F1141" s="2">
        <v>50.74</v>
      </c>
      <c r="G1141" s="2">
        <v>52</v>
      </c>
      <c r="H1141" s="3">
        <v>216381</v>
      </c>
      <c r="I1141" s="2">
        <v>11084167.539999999</v>
      </c>
      <c r="J1141" s="83">
        <v>563626790.12</v>
      </c>
    </row>
    <row r="1142" spans="1:10" x14ac:dyDescent="0.3">
      <c r="A1142" s="66">
        <v>45062</v>
      </c>
      <c r="B1142" s="2">
        <v>50.14</v>
      </c>
      <c r="C1142" s="5">
        <v>-1.1399999999999999</v>
      </c>
      <c r="D1142" s="4">
        <v>-2.2230889235569401E-2</v>
      </c>
      <c r="E1142" s="2">
        <v>51.32</v>
      </c>
      <c r="F1142" s="2">
        <v>49.95</v>
      </c>
      <c r="G1142" s="2">
        <v>51.36</v>
      </c>
      <c r="H1142" s="3">
        <v>275958</v>
      </c>
      <c r="I1142" s="2">
        <v>13907098.82</v>
      </c>
      <c r="J1142" s="83">
        <v>549719691.29999995</v>
      </c>
    </row>
    <row r="1143" spans="1:10" x14ac:dyDescent="0.3">
      <c r="A1143" s="66">
        <v>45063</v>
      </c>
      <c r="B1143" s="2">
        <v>49.35</v>
      </c>
      <c r="C1143" s="5">
        <v>-0.78999999999999904</v>
      </c>
      <c r="D1143" s="4">
        <v>-1.57558835261268E-2</v>
      </c>
      <c r="E1143" s="2">
        <v>49.73</v>
      </c>
      <c r="F1143" s="2">
        <v>48.98</v>
      </c>
      <c r="G1143" s="2">
        <v>49.75</v>
      </c>
      <c r="H1143" s="3">
        <v>377593</v>
      </c>
      <c r="I1143" s="2">
        <v>18617302.5</v>
      </c>
      <c r="J1143" s="83">
        <v>531102388.80000001</v>
      </c>
    </row>
    <row r="1144" spans="1:10" x14ac:dyDescent="0.3">
      <c r="A1144" s="66">
        <v>45064</v>
      </c>
      <c r="B1144" s="2">
        <v>49.47</v>
      </c>
      <c r="C1144" s="5">
        <v>0.119999999999997</v>
      </c>
      <c r="D1144" s="4">
        <v>2.43161094224919E-3</v>
      </c>
      <c r="E1144" s="2">
        <v>49.8</v>
      </c>
      <c r="F1144" s="2">
        <v>48.88</v>
      </c>
      <c r="G1144" s="2">
        <v>49.93</v>
      </c>
      <c r="H1144" s="3">
        <v>225947</v>
      </c>
      <c r="I1144" s="2">
        <v>11154169.710000001</v>
      </c>
      <c r="J1144" s="83">
        <v>542256558.50999999</v>
      </c>
    </row>
    <row r="1145" spans="1:10" x14ac:dyDescent="0.3">
      <c r="A1145" s="66">
        <v>45065</v>
      </c>
      <c r="B1145" s="2">
        <v>46.71</v>
      </c>
      <c r="C1145" s="5">
        <v>-2.76</v>
      </c>
      <c r="D1145" s="4">
        <v>-5.5791388720436597E-2</v>
      </c>
      <c r="E1145" s="2">
        <v>49.71</v>
      </c>
      <c r="F1145" s="2">
        <v>46.22</v>
      </c>
      <c r="G1145" s="2">
        <v>50.3</v>
      </c>
      <c r="H1145" s="3">
        <v>1058515</v>
      </c>
      <c r="I1145" s="2">
        <v>50175010.409999996</v>
      </c>
      <c r="J1145" s="83">
        <v>492081548.10000002</v>
      </c>
    </row>
    <row r="1146" spans="1:10" x14ac:dyDescent="0.3">
      <c r="A1146" s="66">
        <v>45068</v>
      </c>
      <c r="B1146" s="2">
        <v>47.44</v>
      </c>
      <c r="C1146" s="5">
        <v>0.72999999999999698</v>
      </c>
      <c r="D1146" s="4">
        <v>1.5628345108113801E-2</v>
      </c>
      <c r="E1146" s="2">
        <v>46.54</v>
      </c>
      <c r="F1146" s="2">
        <v>46.43</v>
      </c>
      <c r="G1146" s="2">
        <v>48.2</v>
      </c>
      <c r="H1146" s="3">
        <v>505062</v>
      </c>
      <c r="I1146" s="2">
        <v>23927066.609999999</v>
      </c>
      <c r="J1146" s="83">
        <v>516008614.70999998</v>
      </c>
    </row>
    <row r="1147" spans="1:10" x14ac:dyDescent="0.3">
      <c r="A1147" s="66">
        <v>45069</v>
      </c>
      <c r="B1147" s="2">
        <v>46.96</v>
      </c>
      <c r="C1147" s="5">
        <v>-0.47999999999999698</v>
      </c>
      <c r="D1147" s="4">
        <v>-1.01180438448566E-2</v>
      </c>
      <c r="E1147" s="2">
        <v>47.34</v>
      </c>
      <c r="F1147" s="2">
        <v>46.91</v>
      </c>
      <c r="G1147" s="2">
        <v>47.6</v>
      </c>
      <c r="H1147" s="3">
        <v>623948</v>
      </c>
      <c r="I1147" s="2">
        <v>29386304.609999999</v>
      </c>
      <c r="J1147" s="83">
        <v>486622310.10000002</v>
      </c>
    </row>
    <row r="1148" spans="1:10" x14ac:dyDescent="0.3">
      <c r="A1148" s="66">
        <v>45070</v>
      </c>
      <c r="B1148" s="2">
        <v>45.56</v>
      </c>
      <c r="C1148" s="5">
        <v>-1.4</v>
      </c>
      <c r="D1148" s="4">
        <v>-2.9812606473594499E-2</v>
      </c>
      <c r="E1148" s="2">
        <v>46.83</v>
      </c>
      <c r="F1148" s="2">
        <v>45.08</v>
      </c>
      <c r="G1148" s="2">
        <v>46.83</v>
      </c>
      <c r="H1148" s="3">
        <v>690332</v>
      </c>
      <c r="I1148" s="2">
        <v>31521352.98</v>
      </c>
      <c r="J1148" s="83">
        <v>455100957.12</v>
      </c>
    </row>
    <row r="1149" spans="1:10" x14ac:dyDescent="0.3">
      <c r="A1149" s="66">
        <v>45071</v>
      </c>
      <c r="B1149" s="2">
        <v>44.36</v>
      </c>
      <c r="C1149" s="5">
        <v>-1.2</v>
      </c>
      <c r="D1149" s="4">
        <v>-2.63388937664619E-2</v>
      </c>
      <c r="E1149" s="2">
        <v>45</v>
      </c>
      <c r="F1149" s="2">
        <v>44.17</v>
      </c>
      <c r="G1149" s="2">
        <v>45.09</v>
      </c>
      <c r="H1149" s="3">
        <v>491213</v>
      </c>
      <c r="I1149" s="2">
        <v>21849666.84</v>
      </c>
      <c r="J1149" s="83">
        <v>433251290.27999997</v>
      </c>
    </row>
    <row r="1150" spans="1:10" x14ac:dyDescent="0.3">
      <c r="A1150" s="66">
        <v>45072</v>
      </c>
      <c r="B1150" s="2">
        <v>45.03</v>
      </c>
      <c r="C1150" s="5">
        <v>0.67000000000000204</v>
      </c>
      <c r="D1150" s="4">
        <v>1.51036970243463E-2</v>
      </c>
      <c r="E1150" s="2">
        <v>44.36</v>
      </c>
      <c r="F1150" s="2">
        <v>43.81</v>
      </c>
      <c r="G1150" s="2">
        <v>45.2</v>
      </c>
      <c r="H1150" s="3">
        <v>415896</v>
      </c>
      <c r="I1150" s="2">
        <v>18516315.739999998</v>
      </c>
      <c r="J1150" s="83">
        <v>451767606.01999998</v>
      </c>
    </row>
    <row r="1151" spans="1:10" x14ac:dyDescent="0.3">
      <c r="A1151" s="66">
        <v>45075</v>
      </c>
      <c r="B1151" s="2">
        <v>44.69</v>
      </c>
      <c r="C1151" s="5">
        <v>-0.34000000000000302</v>
      </c>
      <c r="D1151" s="4">
        <v>-7.5505218743060903E-3</v>
      </c>
      <c r="E1151" s="2">
        <v>45.5</v>
      </c>
      <c r="F1151" s="2">
        <v>44.54</v>
      </c>
      <c r="G1151" s="2">
        <v>45.68</v>
      </c>
      <c r="H1151" s="3">
        <v>192266</v>
      </c>
      <c r="I1151" s="2">
        <v>8631017.2100000009</v>
      </c>
      <c r="J1151" s="83">
        <v>443136588.81</v>
      </c>
    </row>
    <row r="1152" spans="1:10" x14ac:dyDescent="0.3">
      <c r="A1152" s="66">
        <v>45076</v>
      </c>
      <c r="B1152" s="2">
        <v>45.42</v>
      </c>
      <c r="C1152" s="5">
        <v>0.73000000000000398</v>
      </c>
      <c r="D1152" s="4">
        <v>1.6334750503468401E-2</v>
      </c>
      <c r="E1152" s="2">
        <v>44.9</v>
      </c>
      <c r="F1152" s="2">
        <v>44.85</v>
      </c>
      <c r="G1152" s="2">
        <v>46.05</v>
      </c>
      <c r="H1152" s="3">
        <v>463465</v>
      </c>
      <c r="I1152" s="2">
        <v>21100587.34</v>
      </c>
      <c r="J1152" s="83">
        <v>464237176.14999998</v>
      </c>
    </row>
    <row r="1153" spans="1:10" x14ac:dyDescent="0.3">
      <c r="A1153" s="66">
        <v>45077</v>
      </c>
      <c r="B1153" s="2">
        <v>44.52</v>
      </c>
      <c r="C1153" s="5">
        <v>-0.89999999999999902</v>
      </c>
      <c r="D1153" s="4">
        <v>-1.98150594451783E-2</v>
      </c>
      <c r="E1153" s="2">
        <v>45.19</v>
      </c>
      <c r="F1153" s="2">
        <v>44.46</v>
      </c>
      <c r="G1153" s="2">
        <v>45.19</v>
      </c>
      <c r="H1153" s="3">
        <v>872330</v>
      </c>
      <c r="I1153" s="2">
        <v>38902853.729999997</v>
      </c>
      <c r="J1153" s="83">
        <v>425334322.42000002</v>
      </c>
    </row>
    <row r="1154" spans="1:10" x14ac:dyDescent="0.3">
      <c r="A1154" s="66">
        <v>45078</v>
      </c>
      <c r="B1154" s="2">
        <v>44.39</v>
      </c>
      <c r="C1154" s="5">
        <v>-0.130000000000003</v>
      </c>
      <c r="D1154" s="4">
        <v>-2.92003593890392E-3</v>
      </c>
      <c r="E1154" s="2">
        <v>44.94</v>
      </c>
      <c r="F1154" s="2">
        <v>43.9</v>
      </c>
      <c r="G1154" s="2">
        <v>44.94</v>
      </c>
      <c r="H1154" s="3">
        <v>300541</v>
      </c>
      <c r="I1154" s="2">
        <v>13322649.73</v>
      </c>
      <c r="J1154" s="83">
        <v>412011672.69</v>
      </c>
    </row>
    <row r="1155" spans="1:10" x14ac:dyDescent="0.3">
      <c r="A1155" s="66">
        <v>45079</v>
      </c>
      <c r="B1155" s="2">
        <v>47.21</v>
      </c>
      <c r="C1155" s="5">
        <v>2.82</v>
      </c>
      <c r="D1155" s="4">
        <v>6.3527821581437299E-2</v>
      </c>
      <c r="E1155" s="2">
        <v>45.28</v>
      </c>
      <c r="F1155" s="2">
        <v>45.22</v>
      </c>
      <c r="G1155" s="2">
        <v>47.24</v>
      </c>
      <c r="H1155" s="3">
        <v>735782</v>
      </c>
      <c r="I1155" s="2">
        <v>34435495.659999996</v>
      </c>
      <c r="J1155" s="83">
        <v>446447168.35000002</v>
      </c>
    </row>
    <row r="1156" spans="1:10" x14ac:dyDescent="0.3">
      <c r="A1156" s="66">
        <v>45082</v>
      </c>
      <c r="B1156" s="2">
        <v>46.61</v>
      </c>
      <c r="C1156" s="5">
        <v>-0.60000000000000098</v>
      </c>
      <c r="D1156" s="4">
        <v>-1.27091717856387E-2</v>
      </c>
      <c r="E1156" s="2">
        <v>47.13</v>
      </c>
      <c r="F1156" s="2">
        <v>46.61</v>
      </c>
      <c r="G1156" s="2">
        <v>47.26</v>
      </c>
      <c r="H1156" s="3">
        <v>303225</v>
      </c>
      <c r="I1156" s="2">
        <v>14183476</v>
      </c>
      <c r="J1156" s="83">
        <v>432263692.35000002</v>
      </c>
    </row>
    <row r="1157" spans="1:10" x14ac:dyDescent="0.3">
      <c r="A1157" s="66">
        <v>45083</v>
      </c>
      <c r="B1157" s="2">
        <v>46.94</v>
      </c>
      <c r="C1157" s="5">
        <v>0.32999999999999802</v>
      </c>
      <c r="D1157" s="4">
        <v>7.0800257455481304E-3</v>
      </c>
      <c r="E1157" s="2">
        <v>46.26</v>
      </c>
      <c r="F1157" s="2">
        <v>46.11</v>
      </c>
      <c r="G1157" s="2">
        <v>47.12</v>
      </c>
      <c r="H1157" s="3">
        <v>330655</v>
      </c>
      <c r="I1157" s="2">
        <v>15462961.75</v>
      </c>
      <c r="J1157" s="83">
        <v>447726654.10000002</v>
      </c>
    </row>
    <row r="1158" spans="1:10" x14ac:dyDescent="0.3">
      <c r="A1158" s="66">
        <v>45084</v>
      </c>
      <c r="B1158" s="2">
        <v>48.01</v>
      </c>
      <c r="C1158" s="5">
        <v>1.07</v>
      </c>
      <c r="D1158" s="4">
        <v>2.2795057520238599E-2</v>
      </c>
      <c r="E1158" s="2">
        <v>47.06</v>
      </c>
      <c r="F1158" s="2">
        <v>47.05</v>
      </c>
      <c r="G1158" s="2">
        <v>48.81</v>
      </c>
      <c r="H1158" s="3">
        <v>687784</v>
      </c>
      <c r="I1158" s="2">
        <v>33086697.289999999</v>
      </c>
      <c r="J1158" s="83">
        <v>480813351.38999999</v>
      </c>
    </row>
    <row r="1159" spans="1:10" x14ac:dyDescent="0.3">
      <c r="A1159" s="66">
        <v>45085</v>
      </c>
      <c r="B1159" s="2">
        <v>47.78</v>
      </c>
      <c r="C1159" s="5">
        <v>-0.22999999999999701</v>
      </c>
      <c r="D1159" s="4">
        <v>-4.7906686107060401E-3</v>
      </c>
      <c r="E1159" s="2">
        <v>47.57</v>
      </c>
      <c r="F1159" s="2">
        <v>47.16</v>
      </c>
      <c r="G1159" s="2">
        <v>48.12</v>
      </c>
      <c r="H1159" s="3">
        <v>444166</v>
      </c>
      <c r="I1159" s="2">
        <v>21218417.129999999</v>
      </c>
      <c r="J1159" s="83">
        <v>459594934.25999999</v>
      </c>
    </row>
    <row r="1160" spans="1:10" x14ac:dyDescent="0.3">
      <c r="A1160" s="66">
        <v>45086</v>
      </c>
      <c r="B1160" s="2">
        <v>49.25</v>
      </c>
      <c r="C1160" s="5">
        <v>1.47</v>
      </c>
      <c r="D1160" s="4">
        <v>3.0766010883214699E-2</v>
      </c>
      <c r="E1160" s="2">
        <v>48.06</v>
      </c>
      <c r="F1160" s="2">
        <v>47.9</v>
      </c>
      <c r="G1160" s="2">
        <v>49.34</v>
      </c>
      <c r="H1160" s="3">
        <v>577949</v>
      </c>
      <c r="I1160" s="2">
        <v>28318535.640000001</v>
      </c>
      <c r="J1160" s="83">
        <v>487913469.89999998</v>
      </c>
    </row>
    <row r="1161" spans="1:10" x14ac:dyDescent="0.3">
      <c r="A1161" s="66">
        <v>45089</v>
      </c>
      <c r="B1161" s="2">
        <v>50.6</v>
      </c>
      <c r="C1161" s="5">
        <v>1.35</v>
      </c>
      <c r="D1161" s="4">
        <v>2.7411167512690401E-2</v>
      </c>
      <c r="E1161" s="2">
        <v>49.58</v>
      </c>
      <c r="F1161" s="2">
        <v>49.52</v>
      </c>
      <c r="G1161" s="2">
        <v>51</v>
      </c>
      <c r="H1161" s="3">
        <v>611881</v>
      </c>
      <c r="I1161" s="2">
        <v>30965723.77</v>
      </c>
      <c r="J1161" s="83">
        <v>518879193.67000002</v>
      </c>
    </row>
    <row r="1162" spans="1:10" x14ac:dyDescent="0.3">
      <c r="A1162" s="66">
        <v>45090</v>
      </c>
      <c r="B1162" s="2">
        <v>51.32</v>
      </c>
      <c r="C1162" s="5">
        <v>0.71999999999999897</v>
      </c>
      <c r="D1162" s="4">
        <v>1.42292490118577E-2</v>
      </c>
      <c r="E1162" s="2">
        <v>51.02</v>
      </c>
      <c r="F1162" s="2">
        <v>50.34</v>
      </c>
      <c r="G1162" s="2">
        <v>51.38</v>
      </c>
      <c r="H1162" s="3">
        <v>525532</v>
      </c>
      <c r="I1162" s="2">
        <v>26819476.559999999</v>
      </c>
      <c r="J1162" s="83">
        <v>545698670.23000002</v>
      </c>
    </row>
    <row r="1163" spans="1:10" x14ac:dyDescent="0.3">
      <c r="A1163" s="66">
        <v>45091</v>
      </c>
      <c r="B1163" s="2">
        <v>51.7</v>
      </c>
      <c r="C1163" s="5">
        <v>0.380000000000003</v>
      </c>
      <c r="D1163" s="4">
        <v>7.4045206547155599E-3</v>
      </c>
      <c r="E1163" s="2">
        <v>51.1</v>
      </c>
      <c r="F1163" s="2">
        <v>50.96</v>
      </c>
      <c r="G1163" s="2">
        <v>51.98</v>
      </c>
      <c r="H1163" s="3">
        <v>558204</v>
      </c>
      <c r="I1163" s="2">
        <v>28825468.640000001</v>
      </c>
      <c r="J1163" s="83">
        <v>574524138.87</v>
      </c>
    </row>
    <row r="1164" spans="1:10" x14ac:dyDescent="0.3">
      <c r="A1164" s="66">
        <v>45092</v>
      </c>
      <c r="B1164" s="2">
        <v>50.6</v>
      </c>
      <c r="C1164" s="5">
        <v>-1.1000000000000001</v>
      </c>
      <c r="D1164" s="4">
        <v>-2.1276595744680899E-2</v>
      </c>
      <c r="E1164" s="2">
        <v>51.84</v>
      </c>
      <c r="F1164" s="2">
        <v>50.12</v>
      </c>
      <c r="G1164" s="2">
        <v>52.5</v>
      </c>
      <c r="H1164" s="3">
        <v>504653</v>
      </c>
      <c r="I1164" s="2">
        <v>25640788.34</v>
      </c>
      <c r="J1164" s="83">
        <v>548883350.52999997</v>
      </c>
    </row>
    <row r="1165" spans="1:10" x14ac:dyDescent="0.3">
      <c r="A1165" s="66">
        <v>45093</v>
      </c>
      <c r="B1165" s="2">
        <v>50.62</v>
      </c>
      <c r="C1165" s="5">
        <v>1.9999999999996E-2</v>
      </c>
      <c r="D1165" s="4">
        <v>3.9525691699596898E-4</v>
      </c>
      <c r="E1165" s="2">
        <v>50.96</v>
      </c>
      <c r="F1165" s="2">
        <v>50.3</v>
      </c>
      <c r="G1165" s="2">
        <v>51.4</v>
      </c>
      <c r="H1165" s="3">
        <v>976042</v>
      </c>
      <c r="I1165" s="2">
        <v>49463252.799999997</v>
      </c>
      <c r="J1165" s="83">
        <v>598346603.33000004</v>
      </c>
    </row>
    <row r="1166" spans="1:10" x14ac:dyDescent="0.3">
      <c r="A1166" s="66">
        <v>45096</v>
      </c>
      <c r="B1166" s="2">
        <v>49.38</v>
      </c>
      <c r="C1166" s="5">
        <v>-1.23999999999999</v>
      </c>
      <c r="D1166" s="4">
        <v>-2.4496246542868302E-2</v>
      </c>
      <c r="E1166" s="2">
        <v>50.34</v>
      </c>
      <c r="F1166" s="2">
        <v>49.38</v>
      </c>
      <c r="G1166" s="2">
        <v>50.34</v>
      </c>
      <c r="H1166" s="3">
        <v>354173</v>
      </c>
      <c r="I1166" s="2">
        <v>17563622.289999999</v>
      </c>
      <c r="J1166" s="83">
        <v>580782981.03999996</v>
      </c>
    </row>
    <row r="1167" spans="1:10" x14ac:dyDescent="0.3">
      <c r="A1167" s="66">
        <v>45097</v>
      </c>
      <c r="B1167" s="2">
        <v>48.71</v>
      </c>
      <c r="C1167" s="5">
        <v>-0.67000000000000204</v>
      </c>
      <c r="D1167" s="4">
        <v>-1.3568246253544001E-2</v>
      </c>
      <c r="E1167" s="2">
        <v>49.03</v>
      </c>
      <c r="F1167" s="2">
        <v>48.36</v>
      </c>
      <c r="G1167" s="2">
        <v>49.11</v>
      </c>
      <c r="H1167" s="3">
        <v>370276</v>
      </c>
      <c r="I1167" s="2">
        <v>18033358.219999999</v>
      </c>
      <c r="J1167" s="83">
        <v>562749622.82000005</v>
      </c>
    </row>
    <row r="1168" spans="1:10" x14ac:dyDescent="0.3">
      <c r="A1168" s="66">
        <v>45098</v>
      </c>
      <c r="B1168" s="2">
        <v>47.56</v>
      </c>
      <c r="C1168" s="5">
        <v>-1.1499999999999999</v>
      </c>
      <c r="D1168" s="4">
        <v>-2.3609115171422699E-2</v>
      </c>
      <c r="E1168" s="2">
        <v>48.64</v>
      </c>
      <c r="F1168" s="2">
        <v>47.52</v>
      </c>
      <c r="G1168" s="2">
        <v>48.76</v>
      </c>
      <c r="H1168" s="3">
        <v>607967</v>
      </c>
      <c r="I1168" s="2">
        <v>29097256.050000001</v>
      </c>
      <c r="J1168" s="83">
        <v>533652366.76999998</v>
      </c>
    </row>
    <row r="1169" spans="1:10" x14ac:dyDescent="0.3">
      <c r="A1169" s="66">
        <v>45099</v>
      </c>
      <c r="B1169" s="2">
        <v>52.3</v>
      </c>
      <c r="C1169" s="5">
        <v>4.7399999999999904</v>
      </c>
      <c r="D1169" s="4">
        <v>9.9663582842724904E-2</v>
      </c>
      <c r="E1169" s="2">
        <v>47.16</v>
      </c>
      <c r="F1169" s="2">
        <v>46.97</v>
      </c>
      <c r="G1169" s="2">
        <v>52.64</v>
      </c>
      <c r="H1169" s="3">
        <v>824429</v>
      </c>
      <c r="I1169" s="2">
        <v>42176408.439999998</v>
      </c>
      <c r="J1169" s="83">
        <v>575828775.21000004</v>
      </c>
    </row>
    <row r="1170" spans="1:10" x14ac:dyDescent="0.3">
      <c r="A1170" s="66">
        <v>45100</v>
      </c>
      <c r="B1170" s="2">
        <v>51.9</v>
      </c>
      <c r="C1170" s="5">
        <v>-0.39999999999999902</v>
      </c>
      <c r="D1170" s="4">
        <v>-7.64818355640533E-3</v>
      </c>
      <c r="E1170" s="2">
        <v>52.28</v>
      </c>
      <c r="F1170" s="2">
        <v>51.6</v>
      </c>
      <c r="G1170" s="2">
        <v>53.56</v>
      </c>
      <c r="H1170" s="3">
        <v>819037</v>
      </c>
      <c r="I1170" s="2">
        <v>42927248.340000004</v>
      </c>
      <c r="J1170" s="83">
        <v>532901526.87</v>
      </c>
    </row>
    <row r="1171" spans="1:10" x14ac:dyDescent="0.3">
      <c r="A1171" s="66">
        <v>45103</v>
      </c>
      <c r="B1171" s="2">
        <v>53.14</v>
      </c>
      <c r="C1171" s="5">
        <v>1.24</v>
      </c>
      <c r="D1171" s="4">
        <v>2.38921001926783E-2</v>
      </c>
      <c r="E1171" s="2">
        <v>52.18</v>
      </c>
      <c r="F1171" s="2">
        <v>51.54</v>
      </c>
      <c r="G1171" s="2">
        <v>53.56</v>
      </c>
      <c r="H1171" s="3">
        <v>503056</v>
      </c>
      <c r="I1171" s="2">
        <v>26682073.420000002</v>
      </c>
      <c r="J1171" s="83">
        <v>559583600.28999901</v>
      </c>
    </row>
    <row r="1172" spans="1:10" x14ac:dyDescent="0.3">
      <c r="A1172" s="66">
        <v>45104</v>
      </c>
      <c r="B1172" s="2">
        <v>53.5</v>
      </c>
      <c r="C1172" s="5">
        <v>0.35999999999999899</v>
      </c>
      <c r="D1172" s="4">
        <v>6.7745577719232099E-3</v>
      </c>
      <c r="E1172" s="2">
        <v>52.98</v>
      </c>
      <c r="F1172" s="2">
        <v>52.7</v>
      </c>
      <c r="G1172" s="2">
        <v>53.6</v>
      </c>
      <c r="H1172" s="3">
        <v>373606</v>
      </c>
      <c r="I1172" s="2">
        <v>19900552.140000001</v>
      </c>
      <c r="J1172" s="83">
        <v>579484152.42999899</v>
      </c>
    </row>
    <row r="1173" spans="1:10" x14ac:dyDescent="0.3">
      <c r="A1173" s="66">
        <v>45105</v>
      </c>
      <c r="B1173" s="2">
        <v>53.6</v>
      </c>
      <c r="C1173" s="5">
        <v>0.100000000000001</v>
      </c>
      <c r="D1173" s="4">
        <v>1.8691588785047001E-3</v>
      </c>
      <c r="E1173" s="2">
        <v>54</v>
      </c>
      <c r="F1173" s="2">
        <v>53.24</v>
      </c>
      <c r="G1173" s="2">
        <v>54.6</v>
      </c>
      <c r="H1173" s="3">
        <v>444445</v>
      </c>
      <c r="I1173" s="2">
        <v>23867243.199999999</v>
      </c>
      <c r="J1173" s="83">
        <v>603351395.63</v>
      </c>
    </row>
    <row r="1174" spans="1:10" x14ac:dyDescent="0.3">
      <c r="A1174" s="66">
        <v>45106</v>
      </c>
      <c r="B1174" s="2">
        <v>53.38</v>
      </c>
      <c r="C1174" s="5">
        <v>-0.219999999999999</v>
      </c>
      <c r="D1174" s="4">
        <v>-4.1044776119402802E-3</v>
      </c>
      <c r="E1174" s="2">
        <v>53.7</v>
      </c>
      <c r="F1174" s="2">
        <v>52.84</v>
      </c>
      <c r="G1174" s="2">
        <v>53.84</v>
      </c>
      <c r="H1174" s="3">
        <v>350576</v>
      </c>
      <c r="I1174" s="2">
        <v>18706389</v>
      </c>
      <c r="J1174" s="83">
        <v>584645006.63</v>
      </c>
    </row>
    <row r="1175" spans="1:10" x14ac:dyDescent="0.3">
      <c r="A1175" s="66">
        <v>45107</v>
      </c>
      <c r="B1175" s="2">
        <v>55.12</v>
      </c>
      <c r="C1175" s="5">
        <v>1.73999999999999</v>
      </c>
      <c r="D1175" s="4">
        <v>3.2596478081678398E-2</v>
      </c>
      <c r="E1175" s="2">
        <v>53.5</v>
      </c>
      <c r="F1175" s="2">
        <v>52.9</v>
      </c>
      <c r="G1175" s="2">
        <v>55.18</v>
      </c>
      <c r="H1175" s="3">
        <v>563797</v>
      </c>
      <c r="I1175" s="2">
        <v>30893350.780000001</v>
      </c>
      <c r="J1175" s="83">
        <v>615538357.40999901</v>
      </c>
    </row>
    <row r="1176" spans="1:10" x14ac:dyDescent="0.3">
      <c r="A1176" s="66">
        <v>45110</v>
      </c>
      <c r="B1176" s="2">
        <v>54.02</v>
      </c>
      <c r="C1176" s="5">
        <v>-1.0999999999999901</v>
      </c>
      <c r="D1176" s="4">
        <v>-1.9956458635703798E-2</v>
      </c>
      <c r="E1176" s="2">
        <v>55.12</v>
      </c>
      <c r="F1176" s="2">
        <v>53.78</v>
      </c>
      <c r="G1176" s="2">
        <v>55.26</v>
      </c>
      <c r="H1176" s="3">
        <v>345508</v>
      </c>
      <c r="I1176" s="2">
        <v>18730075.699999999</v>
      </c>
      <c r="J1176" s="83">
        <v>596808281.70999897</v>
      </c>
    </row>
    <row r="1177" spans="1:10" x14ac:dyDescent="0.3">
      <c r="A1177" s="66">
        <v>45111</v>
      </c>
      <c r="B1177" s="2">
        <v>54.56</v>
      </c>
      <c r="C1177" s="5">
        <v>0.53999999999999904</v>
      </c>
      <c r="D1177" s="4">
        <v>9.9962976675305303E-3</v>
      </c>
      <c r="E1177" s="2">
        <v>54</v>
      </c>
      <c r="F1177" s="2">
        <v>53.9</v>
      </c>
      <c r="G1177" s="2">
        <v>55.02</v>
      </c>
      <c r="H1177" s="3">
        <v>158969</v>
      </c>
      <c r="I1177" s="2">
        <v>8671973.7400000002</v>
      </c>
      <c r="J1177" s="83">
        <v>605480255.44999897</v>
      </c>
    </row>
    <row r="1178" spans="1:10" x14ac:dyDescent="0.3">
      <c r="A1178" s="66">
        <v>45112</v>
      </c>
      <c r="B1178" s="2">
        <v>53.9</v>
      </c>
      <c r="C1178" s="5">
        <v>-0.66000000000000403</v>
      </c>
      <c r="D1178" s="4">
        <v>-1.20967741935485E-2</v>
      </c>
      <c r="E1178" s="2">
        <v>53.9</v>
      </c>
      <c r="F1178" s="2">
        <v>53.32</v>
      </c>
      <c r="G1178" s="2">
        <v>54</v>
      </c>
      <c r="H1178" s="3">
        <v>273758</v>
      </c>
      <c r="I1178" s="2">
        <v>14722983.68</v>
      </c>
      <c r="J1178" s="83">
        <v>590757271.76999998</v>
      </c>
    </row>
    <row r="1179" spans="1:10" x14ac:dyDescent="0.3">
      <c r="A1179" s="66">
        <v>45113</v>
      </c>
      <c r="B1179" s="2">
        <v>51.92</v>
      </c>
      <c r="C1179" s="5">
        <v>-1.98</v>
      </c>
      <c r="D1179" s="4">
        <v>-3.6734693877551003E-2</v>
      </c>
      <c r="E1179" s="2">
        <v>52.98</v>
      </c>
      <c r="F1179" s="2">
        <v>51.46</v>
      </c>
      <c r="G1179" s="2">
        <v>53.3</v>
      </c>
      <c r="H1179" s="3">
        <v>438797</v>
      </c>
      <c r="I1179" s="2">
        <v>22874228.32</v>
      </c>
      <c r="J1179" s="83">
        <v>567883043.44999897</v>
      </c>
    </row>
    <row r="1180" spans="1:10" x14ac:dyDescent="0.3">
      <c r="A1180" s="66">
        <v>45114</v>
      </c>
      <c r="B1180" s="2">
        <v>51.94</v>
      </c>
      <c r="C1180" s="5">
        <v>1.9999999999996E-2</v>
      </c>
      <c r="D1180" s="4">
        <v>3.8520801232658003E-4</v>
      </c>
      <c r="E1180" s="2">
        <v>52</v>
      </c>
      <c r="F1180" s="2">
        <v>51.3</v>
      </c>
      <c r="G1180" s="2">
        <v>52.28</v>
      </c>
      <c r="H1180" s="3">
        <v>277410</v>
      </c>
      <c r="I1180" s="2">
        <v>14388155.5</v>
      </c>
      <c r="J1180" s="83">
        <v>582271198.94999897</v>
      </c>
    </row>
    <row r="1181" spans="1:10" x14ac:dyDescent="0.3">
      <c r="A1181" s="66">
        <v>45117</v>
      </c>
      <c r="B1181" s="2">
        <v>52.34</v>
      </c>
      <c r="C1181" s="5">
        <v>0.40000000000000602</v>
      </c>
      <c r="D1181" s="4">
        <v>7.70119368502129E-3</v>
      </c>
      <c r="E1181" s="2">
        <v>51.84</v>
      </c>
      <c r="F1181" s="2">
        <v>51.44</v>
      </c>
      <c r="G1181" s="2">
        <v>52.4</v>
      </c>
      <c r="H1181" s="3">
        <v>266784</v>
      </c>
      <c r="I1181" s="2">
        <v>13911293.119999999</v>
      </c>
      <c r="J1181" s="83">
        <v>596182492.06999898</v>
      </c>
    </row>
    <row r="1182" spans="1:10" x14ac:dyDescent="0.3">
      <c r="A1182" s="66">
        <v>45118</v>
      </c>
      <c r="B1182" s="2">
        <v>54.4</v>
      </c>
      <c r="C1182" s="5">
        <v>2.06</v>
      </c>
      <c r="D1182" s="4">
        <v>3.93580435613297E-2</v>
      </c>
      <c r="E1182" s="2">
        <v>52.86</v>
      </c>
      <c r="F1182" s="2">
        <v>52.84</v>
      </c>
      <c r="G1182" s="2">
        <v>54.5</v>
      </c>
      <c r="H1182" s="3">
        <v>349672</v>
      </c>
      <c r="I1182" s="2">
        <v>18899551.739999998</v>
      </c>
      <c r="J1182" s="83">
        <v>615082043.80999899</v>
      </c>
    </row>
    <row r="1183" spans="1:10" x14ac:dyDescent="0.3">
      <c r="A1183" s="66">
        <v>45119</v>
      </c>
      <c r="B1183" s="2">
        <v>55.96</v>
      </c>
      <c r="C1183" s="5">
        <v>1.56</v>
      </c>
      <c r="D1183" s="4">
        <v>2.86764705882353E-2</v>
      </c>
      <c r="E1183" s="2">
        <v>54.74</v>
      </c>
      <c r="F1183" s="2">
        <v>54.26</v>
      </c>
      <c r="G1183" s="2">
        <v>56.22</v>
      </c>
      <c r="H1183" s="3">
        <v>357358</v>
      </c>
      <c r="I1183" s="2">
        <v>19880745.539999999</v>
      </c>
      <c r="J1183" s="83">
        <v>634962789.34999895</v>
      </c>
    </row>
    <row r="1184" spans="1:10" x14ac:dyDescent="0.3">
      <c r="A1184" s="66">
        <v>45120</v>
      </c>
      <c r="B1184" s="2">
        <v>56.7</v>
      </c>
      <c r="C1184" s="5">
        <v>0.74000000000000199</v>
      </c>
      <c r="D1184" s="4">
        <v>1.32237312365976E-2</v>
      </c>
      <c r="E1184" s="2">
        <v>56.16</v>
      </c>
      <c r="F1184" s="2">
        <v>56.02</v>
      </c>
      <c r="G1184" s="2">
        <v>57.2</v>
      </c>
      <c r="H1184" s="3">
        <v>338070</v>
      </c>
      <c r="I1184" s="2">
        <v>19156657.960000001</v>
      </c>
      <c r="J1184" s="83">
        <v>654119447.30999899</v>
      </c>
    </row>
    <row r="1185" spans="1:10" x14ac:dyDescent="0.3">
      <c r="A1185" s="66">
        <v>45121</v>
      </c>
      <c r="B1185" s="2">
        <v>56.4</v>
      </c>
      <c r="C1185" s="5">
        <v>-0.30000000000000399</v>
      </c>
      <c r="D1185" s="4">
        <v>-5.2910052910053696E-3</v>
      </c>
      <c r="E1185" s="2">
        <v>56.42</v>
      </c>
      <c r="F1185" s="2">
        <v>56.02</v>
      </c>
      <c r="G1185" s="2">
        <v>56.74</v>
      </c>
      <c r="H1185" s="3">
        <v>276113</v>
      </c>
      <c r="I1185" s="2">
        <v>15570269.220000001</v>
      </c>
      <c r="J1185" s="83">
        <v>638549178.08999896</v>
      </c>
    </row>
    <row r="1186" spans="1:10" x14ac:dyDescent="0.3">
      <c r="A1186" s="66">
        <v>45124</v>
      </c>
      <c r="B1186" s="2">
        <v>56.38</v>
      </c>
      <c r="C1186" s="5">
        <v>-1.9999999999996E-2</v>
      </c>
      <c r="D1186" s="4">
        <v>-3.5460992907794401E-4</v>
      </c>
      <c r="E1186" s="2">
        <v>55.9</v>
      </c>
      <c r="F1186" s="2">
        <v>55.22</v>
      </c>
      <c r="G1186" s="2">
        <v>56.48</v>
      </c>
      <c r="H1186" s="3">
        <v>282951</v>
      </c>
      <c r="I1186" s="2">
        <v>15906033.800000001</v>
      </c>
      <c r="J1186" s="83">
        <v>622643144.28999901</v>
      </c>
    </row>
    <row r="1187" spans="1:10" x14ac:dyDescent="0.3">
      <c r="A1187" s="66">
        <v>45125</v>
      </c>
      <c r="B1187" s="2">
        <v>57.84</v>
      </c>
      <c r="C1187" s="5">
        <v>1.46</v>
      </c>
      <c r="D1187" s="4">
        <v>2.58957076977652E-2</v>
      </c>
      <c r="E1187" s="2">
        <v>56.38</v>
      </c>
      <c r="F1187" s="2">
        <v>56.14</v>
      </c>
      <c r="G1187" s="2">
        <v>57.86</v>
      </c>
      <c r="H1187" s="3">
        <v>337082</v>
      </c>
      <c r="I1187" s="2">
        <v>19365254.460000001</v>
      </c>
      <c r="J1187" s="83">
        <v>642008398.75</v>
      </c>
    </row>
    <row r="1188" spans="1:10" x14ac:dyDescent="0.3">
      <c r="A1188" s="66">
        <v>45126</v>
      </c>
      <c r="B1188" s="2">
        <v>58.8</v>
      </c>
      <c r="C1188" s="5">
        <v>0.95999999999999397</v>
      </c>
      <c r="D1188" s="4">
        <v>1.65975103734439E-2</v>
      </c>
      <c r="E1188" s="2">
        <v>58.16</v>
      </c>
      <c r="F1188" s="2">
        <v>57.94</v>
      </c>
      <c r="G1188" s="2">
        <v>59.26</v>
      </c>
      <c r="H1188" s="3">
        <v>405196</v>
      </c>
      <c r="I1188" s="2">
        <v>23802035</v>
      </c>
      <c r="J1188" s="83">
        <v>665810433.75</v>
      </c>
    </row>
    <row r="1189" spans="1:10" x14ac:dyDescent="0.3">
      <c r="A1189" s="66">
        <v>45127</v>
      </c>
      <c r="B1189" s="2">
        <v>57.56</v>
      </c>
      <c r="C1189" s="5">
        <v>-1.23999999999999</v>
      </c>
      <c r="D1189" s="4">
        <v>-2.1088435374149599E-2</v>
      </c>
      <c r="E1189" s="2">
        <v>58.54</v>
      </c>
      <c r="F1189" s="2">
        <v>57.56</v>
      </c>
      <c r="G1189" s="2">
        <v>59.12</v>
      </c>
      <c r="H1189" s="3">
        <v>379833</v>
      </c>
      <c r="I1189" s="2">
        <v>21995205.98</v>
      </c>
      <c r="J1189" s="83">
        <v>643815227.76999998</v>
      </c>
    </row>
    <row r="1190" spans="1:10" x14ac:dyDescent="0.3">
      <c r="A1190" s="66">
        <v>45128</v>
      </c>
      <c r="B1190" s="2">
        <v>56.78</v>
      </c>
      <c r="C1190" s="5">
        <v>-0.78000000000000103</v>
      </c>
      <c r="D1190" s="4">
        <v>-1.35510771369006E-2</v>
      </c>
      <c r="E1190" s="2">
        <v>57.4</v>
      </c>
      <c r="F1190" s="2">
        <v>56.4</v>
      </c>
      <c r="G1190" s="2">
        <v>57.5</v>
      </c>
      <c r="H1190" s="3">
        <v>299577</v>
      </c>
      <c r="I1190" s="2">
        <v>17024162.32</v>
      </c>
      <c r="J1190" s="83">
        <v>626791065.44999897</v>
      </c>
    </row>
    <row r="1191" spans="1:10" x14ac:dyDescent="0.3">
      <c r="A1191" s="66">
        <v>45131</v>
      </c>
      <c r="B1191" s="2">
        <v>56.62</v>
      </c>
      <c r="C1191" s="5">
        <v>-0.160000000000004</v>
      </c>
      <c r="D1191" s="4">
        <v>-2.81789362451574E-3</v>
      </c>
      <c r="E1191" s="2">
        <v>56.7</v>
      </c>
      <c r="F1191" s="2">
        <v>55.78</v>
      </c>
      <c r="G1191" s="2">
        <v>56.94</v>
      </c>
      <c r="H1191" s="3">
        <v>273718</v>
      </c>
      <c r="I1191" s="2">
        <v>15454787</v>
      </c>
      <c r="J1191" s="83">
        <v>611336278.44999897</v>
      </c>
    </row>
    <row r="1192" spans="1:10" x14ac:dyDescent="0.3">
      <c r="A1192" s="66">
        <v>45132</v>
      </c>
      <c r="B1192" s="2">
        <v>56.24</v>
      </c>
      <c r="C1192" s="5">
        <v>-0.37999999999999501</v>
      </c>
      <c r="D1192" s="4">
        <v>-6.7114093959730701E-3</v>
      </c>
      <c r="E1192" s="2">
        <v>56.96</v>
      </c>
      <c r="F1192" s="2">
        <v>56.24</v>
      </c>
      <c r="G1192" s="2">
        <v>57.58</v>
      </c>
      <c r="H1192" s="3">
        <v>566290</v>
      </c>
      <c r="I1192" s="2">
        <v>32029824.940000001</v>
      </c>
      <c r="J1192" s="83">
        <v>579306453.50999904</v>
      </c>
    </row>
    <row r="1193" spans="1:10" x14ac:dyDescent="0.3">
      <c r="A1193" s="66">
        <v>45133</v>
      </c>
      <c r="B1193" s="2">
        <v>59.32</v>
      </c>
      <c r="C1193" s="5">
        <v>3.08</v>
      </c>
      <c r="D1193" s="4">
        <v>5.47652916073968E-2</v>
      </c>
      <c r="E1193" s="2">
        <v>56.04</v>
      </c>
      <c r="F1193" s="2">
        <v>56</v>
      </c>
      <c r="G1193" s="2">
        <v>60</v>
      </c>
      <c r="H1193" s="3">
        <v>869725</v>
      </c>
      <c r="I1193" s="2">
        <v>50933408.439999998</v>
      </c>
      <c r="J1193" s="83">
        <v>630239861.94999897</v>
      </c>
    </row>
    <row r="1194" spans="1:10" x14ac:dyDescent="0.3">
      <c r="A1194" s="66">
        <v>45134</v>
      </c>
      <c r="B1194" s="2">
        <v>61.24</v>
      </c>
      <c r="C1194" s="5">
        <v>1.92</v>
      </c>
      <c r="D1194" s="4">
        <v>3.23668240053945E-2</v>
      </c>
      <c r="E1194" s="2">
        <v>60.52</v>
      </c>
      <c r="F1194" s="2">
        <v>59.36</v>
      </c>
      <c r="G1194" s="2">
        <v>61.86</v>
      </c>
      <c r="H1194" s="3">
        <v>844790</v>
      </c>
      <c r="I1194" s="2">
        <v>51553588.68</v>
      </c>
      <c r="J1194" s="83">
        <v>681793450.62999904</v>
      </c>
    </row>
    <row r="1195" spans="1:10" x14ac:dyDescent="0.3">
      <c r="A1195" s="66">
        <v>45135</v>
      </c>
      <c r="B1195" s="2">
        <v>61.5</v>
      </c>
      <c r="C1195" s="5">
        <v>0.25999999999999801</v>
      </c>
      <c r="D1195" s="4">
        <v>4.2455911169170203E-3</v>
      </c>
      <c r="E1195" s="2">
        <v>60.82</v>
      </c>
      <c r="F1195" s="2">
        <v>59.68</v>
      </c>
      <c r="G1195" s="2">
        <v>61.96</v>
      </c>
      <c r="H1195" s="3">
        <v>567807</v>
      </c>
      <c r="I1195" s="2">
        <v>34645369.380000003</v>
      </c>
      <c r="J1195" s="83">
        <v>716438820.00999904</v>
      </c>
    </row>
    <row r="1196" spans="1:10" x14ac:dyDescent="0.3">
      <c r="A1196" s="66">
        <v>45138</v>
      </c>
      <c r="B1196" s="2">
        <v>61.44</v>
      </c>
      <c r="C1196" s="5">
        <v>-6.0000000000002301E-2</v>
      </c>
      <c r="D1196" s="4">
        <v>-9.7560975609759795E-4</v>
      </c>
      <c r="E1196" s="2">
        <v>61.38</v>
      </c>
      <c r="F1196" s="2">
        <v>60.54</v>
      </c>
      <c r="G1196" s="2">
        <v>61.64</v>
      </c>
      <c r="H1196" s="3">
        <v>250486</v>
      </c>
      <c r="I1196" s="2">
        <v>15376804.800000001</v>
      </c>
      <c r="J1196" s="83">
        <v>701062015.20999897</v>
      </c>
    </row>
    <row r="1197" spans="1:10" x14ac:dyDescent="0.3">
      <c r="A1197" s="66">
        <v>45139</v>
      </c>
      <c r="B1197" s="2">
        <v>60.64</v>
      </c>
      <c r="C1197" s="5">
        <v>-0.79999999999999705</v>
      </c>
      <c r="D1197" s="4">
        <v>-1.3020833333333299E-2</v>
      </c>
      <c r="E1197" s="2">
        <v>61.46</v>
      </c>
      <c r="F1197" s="2">
        <v>59.88</v>
      </c>
      <c r="G1197" s="2">
        <v>61.46</v>
      </c>
      <c r="H1197" s="3">
        <v>341660</v>
      </c>
      <c r="I1197" s="2">
        <v>20677843.420000002</v>
      </c>
      <c r="J1197" s="83">
        <v>680384171.78999901</v>
      </c>
    </row>
    <row r="1198" spans="1:10" x14ac:dyDescent="0.3">
      <c r="A1198" s="66">
        <v>45140</v>
      </c>
      <c r="B1198" s="2">
        <v>60.52</v>
      </c>
      <c r="C1198" s="5">
        <v>-0.119999999999997</v>
      </c>
      <c r="D1198" s="4">
        <v>-1.97889182058043E-3</v>
      </c>
      <c r="E1198" s="2">
        <v>59.42</v>
      </c>
      <c r="F1198" s="2">
        <v>59.18</v>
      </c>
      <c r="G1198" s="2">
        <v>60.68</v>
      </c>
      <c r="H1198" s="3">
        <v>318913</v>
      </c>
      <c r="I1198" s="2">
        <v>19252078.68</v>
      </c>
      <c r="J1198" s="83">
        <v>661132093.10999894</v>
      </c>
    </row>
    <row r="1199" spans="1:10" x14ac:dyDescent="0.3">
      <c r="A1199" s="66">
        <v>45141</v>
      </c>
      <c r="B1199" s="2">
        <v>61.68</v>
      </c>
      <c r="C1199" s="5">
        <v>1.1599999999999999</v>
      </c>
      <c r="D1199" s="4">
        <v>1.91672174487772E-2</v>
      </c>
      <c r="E1199" s="2">
        <v>60.36</v>
      </c>
      <c r="F1199" s="2">
        <v>60</v>
      </c>
      <c r="G1199" s="2">
        <v>61.68</v>
      </c>
      <c r="H1199" s="3">
        <v>364304</v>
      </c>
      <c r="I1199" s="2">
        <v>22353544.460000001</v>
      </c>
      <c r="J1199" s="83">
        <v>683485637.56999898</v>
      </c>
    </row>
    <row r="1200" spans="1:10" x14ac:dyDescent="0.3">
      <c r="A1200" s="66">
        <v>45142</v>
      </c>
      <c r="B1200" s="2">
        <v>63.54</v>
      </c>
      <c r="C1200" s="5">
        <v>1.86</v>
      </c>
      <c r="D1200" s="4">
        <v>3.01556420233463E-2</v>
      </c>
      <c r="E1200" s="2">
        <v>62</v>
      </c>
      <c r="F1200" s="2">
        <v>61.42</v>
      </c>
      <c r="G1200" s="2">
        <v>63.72</v>
      </c>
      <c r="H1200" s="3">
        <v>436133</v>
      </c>
      <c r="I1200" s="2">
        <v>27472862.079999998</v>
      </c>
      <c r="J1200" s="83">
        <v>710958499.64999998</v>
      </c>
    </row>
    <row r="1201" spans="1:10" x14ac:dyDescent="0.3">
      <c r="A1201" s="66">
        <v>45145</v>
      </c>
      <c r="B1201" s="2">
        <v>63.12</v>
      </c>
      <c r="C1201" s="5">
        <v>-0.42000000000000198</v>
      </c>
      <c r="D1201" s="4">
        <v>-6.6100094428706603E-3</v>
      </c>
      <c r="E1201" s="2">
        <v>63.16</v>
      </c>
      <c r="F1201" s="2">
        <v>62.34</v>
      </c>
      <c r="G1201" s="2">
        <v>63.38</v>
      </c>
      <c r="H1201" s="3">
        <v>285842</v>
      </c>
      <c r="I1201" s="2">
        <v>18022837.300000001</v>
      </c>
      <c r="J1201" s="83">
        <v>692935662.35000002</v>
      </c>
    </row>
    <row r="1202" spans="1:10" x14ac:dyDescent="0.3">
      <c r="A1202" s="66">
        <v>45146</v>
      </c>
      <c r="B1202" s="2">
        <v>62.94</v>
      </c>
      <c r="C1202" s="5">
        <v>-0.18</v>
      </c>
      <c r="D1202" s="4">
        <v>-2.8517110266159701E-3</v>
      </c>
      <c r="E1202" s="2">
        <v>63.02</v>
      </c>
      <c r="F1202" s="2">
        <v>62.88</v>
      </c>
      <c r="G1202" s="2">
        <v>63.92</v>
      </c>
      <c r="H1202" s="3">
        <v>286330</v>
      </c>
      <c r="I1202" s="2">
        <v>18050050.02</v>
      </c>
      <c r="J1202" s="83">
        <v>674885612.33000004</v>
      </c>
    </row>
    <row r="1203" spans="1:10" x14ac:dyDescent="0.3">
      <c r="A1203" s="66">
        <v>45147</v>
      </c>
      <c r="B1203" s="2">
        <v>63.18</v>
      </c>
      <c r="C1203" s="5">
        <v>0.24000000000000199</v>
      </c>
      <c r="D1203" s="4">
        <v>3.81315538608201E-3</v>
      </c>
      <c r="E1203" s="2">
        <v>63.74</v>
      </c>
      <c r="F1203" s="2">
        <v>63.06</v>
      </c>
      <c r="G1203" s="2">
        <v>63.9</v>
      </c>
      <c r="H1203" s="3">
        <v>229074</v>
      </c>
      <c r="I1203" s="2">
        <v>14503655.939999999</v>
      </c>
      <c r="J1203" s="83">
        <v>689389268.26999998</v>
      </c>
    </row>
    <row r="1204" spans="1:10" x14ac:dyDescent="0.3">
      <c r="A1204" s="66">
        <v>45148</v>
      </c>
      <c r="B1204" s="2">
        <v>65</v>
      </c>
      <c r="C1204" s="5">
        <v>1.82</v>
      </c>
      <c r="D1204" s="4">
        <v>2.8806584362139901E-2</v>
      </c>
      <c r="E1204" s="2">
        <v>63.5</v>
      </c>
      <c r="F1204" s="2">
        <v>63.44</v>
      </c>
      <c r="G1204" s="2">
        <v>65.98</v>
      </c>
      <c r="H1204" s="3">
        <v>447339</v>
      </c>
      <c r="I1204" s="2">
        <v>29039559.359999999</v>
      </c>
      <c r="J1204" s="83">
        <v>718428827.63</v>
      </c>
    </row>
    <row r="1205" spans="1:10" x14ac:dyDescent="0.3">
      <c r="A1205" s="66">
        <v>45149</v>
      </c>
      <c r="B1205" s="2">
        <v>64.98</v>
      </c>
      <c r="C1205" s="5">
        <v>-1.9999999999996E-2</v>
      </c>
      <c r="D1205" s="4">
        <v>-3.0769230769224699E-4</v>
      </c>
      <c r="E1205" s="2">
        <v>64.78</v>
      </c>
      <c r="F1205" s="2">
        <v>64.3</v>
      </c>
      <c r="G1205" s="2">
        <v>65.12</v>
      </c>
      <c r="H1205" s="3">
        <v>358895</v>
      </c>
      <c r="I1205" s="2">
        <v>23258534.199999999</v>
      </c>
      <c r="J1205" s="83">
        <v>695170293.42999995</v>
      </c>
    </row>
    <row r="1206" spans="1:10" x14ac:dyDescent="0.3">
      <c r="A1206" s="66">
        <v>45152</v>
      </c>
      <c r="B1206" s="2">
        <v>64.62</v>
      </c>
      <c r="C1206" s="5">
        <v>-0.35999999999999899</v>
      </c>
      <c r="D1206" s="4">
        <v>-5.5401662049861401E-3</v>
      </c>
      <c r="E1206" s="2">
        <v>64.739999999999995</v>
      </c>
      <c r="F1206" s="2">
        <v>64.5</v>
      </c>
      <c r="G1206" s="2">
        <v>64.959999999999994</v>
      </c>
      <c r="H1206" s="3">
        <v>201627</v>
      </c>
      <c r="I1206" s="2">
        <v>13032681.76</v>
      </c>
      <c r="J1206" s="83">
        <v>682137611.66999996</v>
      </c>
    </row>
    <row r="1207" spans="1:10" x14ac:dyDescent="0.3">
      <c r="A1207" s="66">
        <v>45153</v>
      </c>
      <c r="B1207" s="2">
        <v>64.319999999999993</v>
      </c>
      <c r="C1207" s="5">
        <v>-0.30000000000001098</v>
      </c>
      <c r="D1207" s="4">
        <v>-4.6425255338906103E-3</v>
      </c>
      <c r="E1207" s="2">
        <v>64.8</v>
      </c>
      <c r="F1207" s="2">
        <v>63.7</v>
      </c>
      <c r="G1207" s="2">
        <v>65.56</v>
      </c>
      <c r="H1207" s="3">
        <v>253238</v>
      </c>
      <c r="I1207" s="2">
        <v>16292838.1</v>
      </c>
      <c r="J1207" s="83">
        <v>665844773.57000005</v>
      </c>
    </row>
    <row r="1208" spans="1:10" x14ac:dyDescent="0.3">
      <c r="A1208" s="66">
        <v>45154</v>
      </c>
      <c r="B1208" s="2">
        <v>64.28</v>
      </c>
      <c r="C1208" s="5">
        <v>-3.9999999999992E-2</v>
      </c>
      <c r="D1208" s="4">
        <v>-6.2189054726355798E-4</v>
      </c>
      <c r="E1208" s="2">
        <v>64.12</v>
      </c>
      <c r="F1208" s="2">
        <v>63.84</v>
      </c>
      <c r="G1208" s="2">
        <v>64.7</v>
      </c>
      <c r="H1208" s="3">
        <v>196683</v>
      </c>
      <c r="I1208" s="2">
        <v>12653763.02</v>
      </c>
      <c r="J1208" s="83">
        <v>653191010.54999995</v>
      </c>
    </row>
    <row r="1209" spans="1:10" x14ac:dyDescent="0.3">
      <c r="A1209" s="66">
        <v>45155</v>
      </c>
      <c r="B1209" s="2">
        <v>63.96</v>
      </c>
      <c r="C1209" s="5">
        <v>-0.32</v>
      </c>
      <c r="D1209" s="4">
        <v>-4.9782202862476699E-3</v>
      </c>
      <c r="E1209" s="2">
        <v>63.8</v>
      </c>
      <c r="F1209" s="2">
        <v>63.74</v>
      </c>
      <c r="G1209" s="2">
        <v>64.44</v>
      </c>
      <c r="H1209" s="3">
        <v>190045</v>
      </c>
      <c r="I1209" s="2">
        <v>12163788.92</v>
      </c>
      <c r="J1209" s="83">
        <v>641027221.63</v>
      </c>
    </row>
    <row r="1210" spans="1:10" x14ac:dyDescent="0.3">
      <c r="A1210" s="66">
        <v>45156</v>
      </c>
      <c r="B1210" s="2">
        <v>62.28</v>
      </c>
      <c r="C1210" s="5">
        <v>-1.68</v>
      </c>
      <c r="D1210" s="4">
        <v>-2.6266416510318899E-2</v>
      </c>
      <c r="E1210" s="2">
        <v>63.6</v>
      </c>
      <c r="F1210" s="2">
        <v>61.82</v>
      </c>
      <c r="G1210" s="2">
        <v>63.6</v>
      </c>
      <c r="H1210" s="3">
        <v>356164</v>
      </c>
      <c r="I1210" s="2">
        <v>22232501.940000001</v>
      </c>
      <c r="J1210" s="83">
        <v>618794719.69000006</v>
      </c>
    </row>
    <row r="1211" spans="1:10" x14ac:dyDescent="0.3">
      <c r="A1211" s="66">
        <v>45159</v>
      </c>
      <c r="B1211" s="2">
        <v>62.42</v>
      </c>
      <c r="C1211" s="5">
        <v>0.14000000000000101</v>
      </c>
      <c r="D1211" s="4">
        <v>2.2479126525369402E-3</v>
      </c>
      <c r="E1211" s="2">
        <v>62.42</v>
      </c>
      <c r="F1211" s="2">
        <v>62.18</v>
      </c>
      <c r="G1211" s="2">
        <v>63.44</v>
      </c>
      <c r="H1211" s="3">
        <v>225475</v>
      </c>
      <c r="I1211" s="2">
        <v>14136084.24</v>
      </c>
      <c r="J1211" s="83">
        <v>632930803.92999995</v>
      </c>
    </row>
    <row r="1212" spans="1:10" x14ac:dyDescent="0.3">
      <c r="A1212" s="66">
        <v>45160</v>
      </c>
      <c r="B1212" s="2">
        <v>62.48</v>
      </c>
      <c r="C1212" s="5">
        <v>5.9999999999995203E-2</v>
      </c>
      <c r="D1212" s="4">
        <v>9.6123037487976903E-4</v>
      </c>
      <c r="E1212" s="2">
        <v>62.76</v>
      </c>
      <c r="F1212" s="2">
        <v>61.62</v>
      </c>
      <c r="G1212" s="2">
        <v>64.260000000000005</v>
      </c>
      <c r="H1212" s="3">
        <v>420235</v>
      </c>
      <c r="I1212" s="2">
        <v>26422623.359999999</v>
      </c>
      <c r="J1212" s="83">
        <v>659353427.28999996</v>
      </c>
    </row>
    <row r="1213" spans="1:10" x14ac:dyDescent="0.3">
      <c r="A1213" s="66">
        <v>45161</v>
      </c>
      <c r="B1213" s="2">
        <v>60.14</v>
      </c>
      <c r="C1213" s="5">
        <v>-2.34</v>
      </c>
      <c r="D1213" s="4">
        <v>-3.7451984635083202E-2</v>
      </c>
      <c r="E1213" s="2">
        <v>62.72</v>
      </c>
      <c r="F1213" s="2">
        <v>58.2</v>
      </c>
      <c r="G1213" s="2">
        <v>62.92</v>
      </c>
      <c r="H1213" s="3">
        <v>828545</v>
      </c>
      <c r="I1213" s="2">
        <v>49695439.079999998</v>
      </c>
      <c r="J1213" s="83">
        <v>609657988.21000004</v>
      </c>
    </row>
    <row r="1214" spans="1:10" x14ac:dyDescent="0.3">
      <c r="A1214" s="66">
        <v>45162</v>
      </c>
      <c r="B1214" s="2">
        <v>60.4</v>
      </c>
      <c r="C1214" s="5">
        <v>0.25999999999999801</v>
      </c>
      <c r="D1214" s="4">
        <v>4.3232457598935499E-3</v>
      </c>
      <c r="E1214" s="2">
        <v>61.12</v>
      </c>
      <c r="F1214" s="2">
        <v>59.96</v>
      </c>
      <c r="G1214" s="2">
        <v>61.5</v>
      </c>
      <c r="H1214" s="3">
        <v>304493</v>
      </c>
      <c r="I1214" s="2">
        <v>18438237.460000001</v>
      </c>
      <c r="J1214" s="83">
        <v>628096225.66999996</v>
      </c>
    </row>
    <row r="1215" spans="1:10" x14ac:dyDescent="0.3">
      <c r="A1215" s="66">
        <v>45163</v>
      </c>
      <c r="B1215" s="2">
        <v>60.16</v>
      </c>
      <c r="C1215" s="5">
        <v>-0.24000000000000199</v>
      </c>
      <c r="D1215" s="4">
        <v>-3.97350993377487E-3</v>
      </c>
      <c r="E1215" s="2">
        <v>59.9</v>
      </c>
      <c r="F1215" s="2">
        <v>59.44</v>
      </c>
      <c r="G1215" s="2">
        <v>60.84</v>
      </c>
      <c r="H1215" s="3">
        <v>171615</v>
      </c>
      <c r="I1215" s="2">
        <v>10337734.32</v>
      </c>
      <c r="J1215" s="83">
        <v>617758491.35000002</v>
      </c>
    </row>
    <row r="1216" spans="1:10" x14ac:dyDescent="0.3">
      <c r="A1216" s="66">
        <v>45166</v>
      </c>
      <c r="B1216" s="2">
        <v>60.48</v>
      </c>
      <c r="C1216" s="5">
        <v>0.32</v>
      </c>
      <c r="D1216" s="4">
        <v>5.3191489361702196E-3</v>
      </c>
      <c r="E1216" s="2">
        <v>60.72</v>
      </c>
      <c r="F1216" s="2">
        <v>60.1</v>
      </c>
      <c r="G1216" s="2">
        <v>61.04</v>
      </c>
      <c r="H1216" s="3">
        <v>139528</v>
      </c>
      <c r="I1216" s="2">
        <v>8454624.2599999998</v>
      </c>
      <c r="J1216" s="83">
        <v>626213115.61000001</v>
      </c>
    </row>
    <row r="1217" spans="1:10" x14ac:dyDescent="0.3">
      <c r="A1217" s="66">
        <v>45167</v>
      </c>
      <c r="B1217" s="2">
        <v>61.72</v>
      </c>
      <c r="C1217" s="5">
        <v>1.24</v>
      </c>
      <c r="D1217" s="4">
        <v>2.0502645502645502E-2</v>
      </c>
      <c r="E1217" s="2">
        <v>60.96</v>
      </c>
      <c r="F1217" s="2">
        <v>60.48</v>
      </c>
      <c r="G1217" s="2">
        <v>61.72</v>
      </c>
      <c r="H1217" s="3">
        <v>207993</v>
      </c>
      <c r="I1217" s="2">
        <v>12780786.279999999</v>
      </c>
      <c r="J1217" s="83">
        <v>638993901.88999999</v>
      </c>
    </row>
    <row r="1218" spans="1:10" x14ac:dyDescent="0.3">
      <c r="A1218" s="66">
        <v>45168</v>
      </c>
      <c r="B1218" s="2">
        <v>61.9</v>
      </c>
      <c r="C1218" s="5">
        <v>0.18</v>
      </c>
      <c r="D1218" s="4">
        <v>2.9163966299416699E-3</v>
      </c>
      <c r="E1218" s="2">
        <v>61.62</v>
      </c>
      <c r="F1218" s="2">
        <v>60.64</v>
      </c>
      <c r="G1218" s="2">
        <v>62.2</v>
      </c>
      <c r="H1218" s="3">
        <v>201991</v>
      </c>
      <c r="I1218" s="2">
        <v>12457117</v>
      </c>
      <c r="J1218" s="83">
        <v>651451018.88999999</v>
      </c>
    </row>
    <row r="1219" spans="1:10" x14ac:dyDescent="0.3">
      <c r="A1219" s="66">
        <v>45169</v>
      </c>
      <c r="B1219" s="2">
        <v>62</v>
      </c>
      <c r="C1219" s="5">
        <v>0.100000000000001</v>
      </c>
      <c r="D1219" s="4">
        <v>1.6155088852988901E-3</v>
      </c>
      <c r="E1219" s="2">
        <v>61.98</v>
      </c>
      <c r="F1219" s="2">
        <v>61.44</v>
      </c>
      <c r="G1219" s="2">
        <v>63.1</v>
      </c>
      <c r="H1219" s="3">
        <v>886850</v>
      </c>
      <c r="I1219" s="2">
        <v>55041400.780000001</v>
      </c>
      <c r="J1219" s="83">
        <v>706492419.669999</v>
      </c>
    </row>
    <row r="1220" spans="1:10" x14ac:dyDescent="0.3">
      <c r="A1220" s="66">
        <v>45170</v>
      </c>
      <c r="B1220" s="2">
        <v>62.16</v>
      </c>
      <c r="C1220" s="5">
        <v>0.15999999999999701</v>
      </c>
      <c r="D1220" s="4">
        <v>2.5806451612902701E-3</v>
      </c>
      <c r="E1220" s="2">
        <v>61.96</v>
      </c>
      <c r="F1220" s="2">
        <v>61.3</v>
      </c>
      <c r="G1220" s="2">
        <v>62.5</v>
      </c>
      <c r="H1220" s="3">
        <v>212870</v>
      </c>
      <c r="I1220" s="2">
        <v>13216157.82</v>
      </c>
      <c r="J1220" s="83">
        <v>719708577.49000001</v>
      </c>
    </row>
    <row r="1221" spans="1:10" x14ac:dyDescent="0.3">
      <c r="A1221" s="66">
        <v>45173</v>
      </c>
      <c r="B1221" s="2">
        <v>62.1</v>
      </c>
      <c r="C1221" s="5">
        <v>-5.9999999999995203E-2</v>
      </c>
      <c r="D1221" s="4">
        <v>-9.6525096525088797E-4</v>
      </c>
      <c r="E1221" s="2">
        <v>62.28</v>
      </c>
      <c r="F1221" s="2">
        <v>61.9</v>
      </c>
      <c r="G1221" s="2">
        <v>63.2</v>
      </c>
      <c r="H1221" s="3">
        <v>200122</v>
      </c>
      <c r="I1221" s="2">
        <v>12499353.939999999</v>
      </c>
      <c r="J1221" s="83">
        <v>707209223.549999</v>
      </c>
    </row>
    <row r="1222" spans="1:10" x14ac:dyDescent="0.3">
      <c r="A1222" s="66">
        <v>45174</v>
      </c>
      <c r="B1222" s="2">
        <v>61.3</v>
      </c>
      <c r="C1222" s="5">
        <v>-0.80000000000000404</v>
      </c>
      <c r="D1222" s="4">
        <v>-1.2882447665056401E-2</v>
      </c>
      <c r="E1222" s="2">
        <v>61.76</v>
      </c>
      <c r="F1222" s="2">
        <v>60.94</v>
      </c>
      <c r="G1222" s="2">
        <v>62.5</v>
      </c>
      <c r="H1222" s="3">
        <v>204878</v>
      </c>
      <c r="I1222" s="2">
        <v>12588437.119999999</v>
      </c>
      <c r="J1222" s="83">
        <v>694620786.42999899</v>
      </c>
    </row>
    <row r="1223" spans="1:10" x14ac:dyDescent="0.3">
      <c r="A1223" s="66">
        <v>45175</v>
      </c>
      <c r="B1223" s="2">
        <v>61.28</v>
      </c>
      <c r="C1223" s="5">
        <v>-1.9999999999996E-2</v>
      </c>
      <c r="D1223" s="4">
        <v>-3.26264274061925E-4</v>
      </c>
      <c r="E1223" s="2">
        <v>60.9</v>
      </c>
      <c r="F1223" s="2">
        <v>60.76</v>
      </c>
      <c r="G1223" s="2">
        <v>62.02</v>
      </c>
      <c r="H1223" s="3">
        <v>361581</v>
      </c>
      <c r="I1223" s="2">
        <v>22240845.079999998</v>
      </c>
      <c r="J1223" s="83">
        <v>672379941.34999895</v>
      </c>
    </row>
    <row r="1224" spans="1:10" x14ac:dyDescent="0.3">
      <c r="A1224" s="66">
        <v>45176</v>
      </c>
      <c r="B1224" s="2">
        <v>60.32</v>
      </c>
      <c r="C1224" s="5">
        <v>-0.96000000000000096</v>
      </c>
      <c r="D1224" s="4">
        <v>-1.5665796344647501E-2</v>
      </c>
      <c r="E1224" s="2">
        <v>60.88</v>
      </c>
      <c r="F1224" s="2">
        <v>59.86</v>
      </c>
      <c r="G1224" s="2">
        <v>61.58</v>
      </c>
      <c r="H1224" s="3">
        <v>184687</v>
      </c>
      <c r="I1224" s="2">
        <v>11162394.939999999</v>
      </c>
      <c r="J1224" s="83">
        <v>661217546.40999901</v>
      </c>
    </row>
    <row r="1225" spans="1:10" x14ac:dyDescent="0.3">
      <c r="A1225" s="66">
        <v>45177</v>
      </c>
      <c r="B1225" s="2">
        <v>61.24</v>
      </c>
      <c r="C1225" s="5">
        <v>0.92000000000000204</v>
      </c>
      <c r="D1225" s="4">
        <v>1.5251989389920499E-2</v>
      </c>
      <c r="E1225" s="2">
        <v>60.82</v>
      </c>
      <c r="F1225" s="2">
        <v>60.02</v>
      </c>
      <c r="G1225" s="2">
        <v>61.54</v>
      </c>
      <c r="H1225" s="3">
        <v>235542</v>
      </c>
      <c r="I1225" s="2">
        <v>14385874.34</v>
      </c>
      <c r="J1225" s="83">
        <v>675603420.74999905</v>
      </c>
    </row>
    <row r="1226" spans="1:10" x14ac:dyDescent="0.3">
      <c r="A1226" s="66">
        <v>45180</v>
      </c>
      <c r="B1226" s="2">
        <v>62</v>
      </c>
      <c r="C1226" s="5">
        <v>0.75999999999999801</v>
      </c>
      <c r="D1226" s="4">
        <v>1.2410189418680599E-2</v>
      </c>
      <c r="E1226" s="2">
        <v>61.6</v>
      </c>
      <c r="F1226" s="2">
        <v>61.6</v>
      </c>
      <c r="G1226" s="2">
        <v>62.5</v>
      </c>
      <c r="H1226" s="3">
        <v>276226</v>
      </c>
      <c r="I1226" s="2">
        <v>17144601.739999998</v>
      </c>
      <c r="J1226" s="83">
        <v>692748022.48999906</v>
      </c>
    </row>
    <row r="1227" spans="1:10" x14ac:dyDescent="0.3">
      <c r="A1227" s="66">
        <v>45181</v>
      </c>
      <c r="B1227" s="2">
        <v>61.6</v>
      </c>
      <c r="C1227" s="5">
        <v>-0.39999999999999902</v>
      </c>
      <c r="D1227" s="4">
        <v>-6.4516129032257804E-3</v>
      </c>
      <c r="E1227" s="2">
        <v>62</v>
      </c>
      <c r="F1227" s="2">
        <v>61.24</v>
      </c>
      <c r="G1227" s="2">
        <v>62.16</v>
      </c>
      <c r="H1227" s="3">
        <v>164700</v>
      </c>
      <c r="I1227" s="2">
        <v>10146232.26</v>
      </c>
      <c r="J1227" s="83">
        <v>682601790.22999895</v>
      </c>
    </row>
    <row r="1228" spans="1:10" x14ac:dyDescent="0.3">
      <c r="A1228" s="66">
        <v>45182</v>
      </c>
      <c r="B1228" s="2">
        <v>61</v>
      </c>
      <c r="C1228" s="5">
        <v>-0.60000000000000098</v>
      </c>
      <c r="D1228" s="4">
        <v>-9.7402597402597609E-3</v>
      </c>
      <c r="E1228" s="2">
        <v>61.32</v>
      </c>
      <c r="F1228" s="2">
        <v>59.56</v>
      </c>
      <c r="G1228" s="2">
        <v>61.48</v>
      </c>
      <c r="H1228" s="3">
        <v>393295</v>
      </c>
      <c r="I1228" s="2">
        <v>23883549.48</v>
      </c>
      <c r="J1228" s="83">
        <v>658718240.74999905</v>
      </c>
    </row>
    <row r="1229" spans="1:10" x14ac:dyDescent="0.3">
      <c r="A1229" s="66">
        <v>45183</v>
      </c>
      <c r="B1229" s="2">
        <v>61.1</v>
      </c>
      <c r="C1229" s="5">
        <v>0.100000000000001</v>
      </c>
      <c r="D1229" s="4">
        <v>1.6393442622951099E-3</v>
      </c>
      <c r="E1229" s="2">
        <v>61.36</v>
      </c>
      <c r="F1229" s="2">
        <v>60</v>
      </c>
      <c r="G1229" s="2">
        <v>61.44</v>
      </c>
      <c r="H1229" s="3">
        <v>307637</v>
      </c>
      <c r="I1229" s="2">
        <v>18739077.260000002</v>
      </c>
      <c r="J1229" s="83">
        <v>677457318.00999904</v>
      </c>
    </row>
    <row r="1230" spans="1:10" x14ac:dyDescent="0.3">
      <c r="A1230" s="66">
        <v>45184</v>
      </c>
      <c r="B1230" s="2">
        <v>61.14</v>
      </c>
      <c r="C1230" s="5">
        <v>3.9999999999999099E-2</v>
      </c>
      <c r="D1230" s="4">
        <v>6.5466448445170499E-4</v>
      </c>
      <c r="E1230" s="2">
        <v>61.66</v>
      </c>
      <c r="F1230" s="2">
        <v>60.74</v>
      </c>
      <c r="G1230" s="2">
        <v>61.82</v>
      </c>
      <c r="H1230" s="3">
        <v>988503</v>
      </c>
      <c r="I1230" s="2">
        <v>60446103.780000001</v>
      </c>
      <c r="J1230" s="83">
        <v>737903421.78999901</v>
      </c>
    </row>
    <row r="1231" spans="1:10" x14ac:dyDescent="0.3">
      <c r="A1231" s="66">
        <v>45187</v>
      </c>
      <c r="B1231" s="2">
        <v>60.36</v>
      </c>
      <c r="C1231" s="5">
        <v>-0.78000000000000103</v>
      </c>
      <c r="D1231" s="4">
        <v>-1.27576054955839E-2</v>
      </c>
      <c r="E1231" s="2">
        <v>61.16</v>
      </c>
      <c r="F1231" s="2">
        <v>60.02</v>
      </c>
      <c r="G1231" s="2">
        <v>61.96</v>
      </c>
      <c r="H1231" s="3">
        <v>285947</v>
      </c>
      <c r="I1231" s="2">
        <v>17372916.199999999</v>
      </c>
      <c r="J1231" s="83">
        <v>720530505.58999896</v>
      </c>
    </row>
    <row r="1232" spans="1:10" x14ac:dyDescent="0.3">
      <c r="A1232" s="66">
        <v>45188</v>
      </c>
      <c r="B1232" s="2">
        <v>59.46</v>
      </c>
      <c r="C1232" s="5">
        <v>-0.89999999999999902</v>
      </c>
      <c r="D1232" s="4">
        <v>-1.4910536779324E-2</v>
      </c>
      <c r="E1232" s="2">
        <v>59.9</v>
      </c>
      <c r="F1232" s="2">
        <v>59.06</v>
      </c>
      <c r="G1232" s="2">
        <v>60</v>
      </c>
      <c r="H1232" s="3">
        <v>258537</v>
      </c>
      <c r="I1232" s="2">
        <v>15376743.939999999</v>
      </c>
      <c r="J1232" s="83">
        <v>705153761.64999902</v>
      </c>
    </row>
    <row r="1233" spans="1:10" x14ac:dyDescent="0.3">
      <c r="A1233" s="66">
        <v>45189</v>
      </c>
      <c r="B1233" s="2">
        <v>59.4</v>
      </c>
      <c r="C1233" s="5">
        <v>-6.0000000000002301E-2</v>
      </c>
      <c r="D1233" s="4">
        <v>-1.00908173562062E-3</v>
      </c>
      <c r="E1233" s="2">
        <v>59.54</v>
      </c>
      <c r="F1233" s="2">
        <v>59.4</v>
      </c>
      <c r="G1233" s="2">
        <v>60.44</v>
      </c>
      <c r="H1233" s="3">
        <v>227596</v>
      </c>
      <c r="I1233" s="2">
        <v>13566744.58</v>
      </c>
      <c r="J1233" s="83">
        <v>691587017.06999898</v>
      </c>
    </row>
    <row r="1234" spans="1:10" x14ac:dyDescent="0.3">
      <c r="A1234" s="66">
        <v>45190</v>
      </c>
      <c r="B1234" s="2">
        <v>59.02</v>
      </c>
      <c r="C1234" s="5">
        <v>-0.37999999999999501</v>
      </c>
      <c r="D1234" s="4">
        <v>-6.39730639730632E-3</v>
      </c>
      <c r="E1234" s="2">
        <v>58.94</v>
      </c>
      <c r="F1234" s="2">
        <v>58.94</v>
      </c>
      <c r="G1234" s="2">
        <v>60.26</v>
      </c>
      <c r="H1234" s="3">
        <v>216698</v>
      </c>
      <c r="I1234" s="2">
        <v>12830382.060000001</v>
      </c>
      <c r="J1234" s="83">
        <v>678756635.00999904</v>
      </c>
    </row>
    <row r="1235" spans="1:10" x14ac:dyDescent="0.3">
      <c r="A1235" s="66">
        <v>45191</v>
      </c>
      <c r="B1235" s="2">
        <v>59.5</v>
      </c>
      <c r="C1235" s="5">
        <v>0.47999999999999698</v>
      </c>
      <c r="D1235" s="4">
        <v>8.13283632666887E-3</v>
      </c>
      <c r="E1235" s="2">
        <v>59.1</v>
      </c>
      <c r="F1235" s="2">
        <v>58.74</v>
      </c>
      <c r="G1235" s="2">
        <v>59.86</v>
      </c>
      <c r="H1235" s="3">
        <v>162161</v>
      </c>
      <c r="I1235" s="2">
        <v>9636478.4000000004</v>
      </c>
      <c r="J1235" s="83">
        <v>688393113.40999901</v>
      </c>
    </row>
    <row r="1236" spans="1:10" x14ac:dyDescent="0.3">
      <c r="A1236" s="66">
        <v>45194</v>
      </c>
      <c r="B1236" s="2">
        <v>57.9</v>
      </c>
      <c r="C1236" s="5">
        <v>-1.6</v>
      </c>
      <c r="D1236" s="4">
        <v>-2.6890756302521E-2</v>
      </c>
      <c r="E1236" s="2">
        <v>59.3</v>
      </c>
      <c r="F1236" s="2">
        <v>57.58</v>
      </c>
      <c r="G1236" s="2">
        <v>59.3</v>
      </c>
      <c r="H1236" s="3">
        <v>262951</v>
      </c>
      <c r="I1236" s="2">
        <v>15270194.6</v>
      </c>
      <c r="J1236" s="83">
        <v>673122918.80999899</v>
      </c>
    </row>
    <row r="1237" spans="1:10" x14ac:dyDescent="0.3">
      <c r="A1237" s="66">
        <v>45195</v>
      </c>
      <c r="B1237" s="2">
        <v>57.3</v>
      </c>
      <c r="C1237" s="5">
        <v>-0.60000000000000098</v>
      </c>
      <c r="D1237" s="4">
        <v>-1.0362694300518199E-2</v>
      </c>
      <c r="E1237" s="2">
        <v>57.6</v>
      </c>
      <c r="F1237" s="2">
        <v>57.12</v>
      </c>
      <c r="G1237" s="2">
        <v>58.08</v>
      </c>
      <c r="H1237" s="3">
        <v>361158</v>
      </c>
      <c r="I1237" s="2">
        <v>20771951.16</v>
      </c>
      <c r="J1237" s="83">
        <v>652350967.64999902</v>
      </c>
    </row>
    <row r="1238" spans="1:10" x14ac:dyDescent="0.3">
      <c r="A1238" s="66">
        <v>45196</v>
      </c>
      <c r="B1238" s="2">
        <v>56.34</v>
      </c>
      <c r="C1238" s="5">
        <v>-0.95999999999999397</v>
      </c>
      <c r="D1238" s="4">
        <v>-1.6753926701570599E-2</v>
      </c>
      <c r="E1238" s="2">
        <v>57.02</v>
      </c>
      <c r="F1238" s="2">
        <v>56.14</v>
      </c>
      <c r="G1238" s="2">
        <v>57.34</v>
      </c>
      <c r="H1238" s="3">
        <v>260684</v>
      </c>
      <c r="I1238" s="2">
        <v>14753307.880000001</v>
      </c>
      <c r="J1238" s="83">
        <v>637597659.76999903</v>
      </c>
    </row>
    <row r="1239" spans="1:10" x14ac:dyDescent="0.3">
      <c r="A1239" s="66">
        <v>45197</v>
      </c>
      <c r="B1239" s="2">
        <v>55.6</v>
      </c>
      <c r="C1239" s="5">
        <v>-0.74000000000000199</v>
      </c>
      <c r="D1239" s="4">
        <v>-1.31345402910898E-2</v>
      </c>
      <c r="E1239" s="2">
        <v>56</v>
      </c>
      <c r="F1239" s="2">
        <v>54.98</v>
      </c>
      <c r="G1239" s="2">
        <v>56.38</v>
      </c>
      <c r="H1239" s="3">
        <v>362023</v>
      </c>
      <c r="I1239" s="2">
        <v>20102333.059999999</v>
      </c>
      <c r="J1239" s="83">
        <v>617495326.70999897</v>
      </c>
    </row>
    <row r="1240" spans="1:10" x14ac:dyDescent="0.3">
      <c r="A1240" s="66">
        <v>45198</v>
      </c>
      <c r="B1240" s="2">
        <v>58.8</v>
      </c>
      <c r="C1240" s="5">
        <v>3.2</v>
      </c>
      <c r="D1240" s="4">
        <v>5.7553956834532301E-2</v>
      </c>
      <c r="E1240" s="2">
        <v>59</v>
      </c>
      <c r="F1240" s="2">
        <v>58.26</v>
      </c>
      <c r="G1240" s="2">
        <v>60.34</v>
      </c>
      <c r="H1240" s="3">
        <v>596845</v>
      </c>
      <c r="I1240" s="2">
        <v>35238820.439999998</v>
      </c>
      <c r="J1240" s="83">
        <v>652734147.14999902</v>
      </c>
    </row>
    <row r="1241" spans="1:10" x14ac:dyDescent="0.3">
      <c r="A1241" s="66">
        <v>45201</v>
      </c>
      <c r="B1241" s="2">
        <v>59.42</v>
      </c>
      <c r="C1241" s="5">
        <v>0.62000000000000499</v>
      </c>
      <c r="D1241" s="4">
        <v>1.05442176870749E-2</v>
      </c>
      <c r="E1241" s="2">
        <v>58.8</v>
      </c>
      <c r="F1241" s="2">
        <v>58.72</v>
      </c>
      <c r="G1241" s="2">
        <v>60.24</v>
      </c>
      <c r="H1241" s="3">
        <v>403279</v>
      </c>
      <c r="I1241" s="2">
        <v>23940166.579999998</v>
      </c>
      <c r="J1241" s="83">
        <v>676674313.72999895</v>
      </c>
    </row>
    <row r="1242" spans="1:10" x14ac:dyDescent="0.3">
      <c r="A1242" s="66">
        <v>45202</v>
      </c>
      <c r="B1242" s="2">
        <v>59.44</v>
      </c>
      <c r="C1242" s="5">
        <v>1.9999999999996E-2</v>
      </c>
      <c r="D1242" s="4">
        <v>3.3658700774143402E-4</v>
      </c>
      <c r="E1242" s="2">
        <v>58.96</v>
      </c>
      <c r="F1242" s="2">
        <v>58.8</v>
      </c>
      <c r="G1242" s="2">
        <v>59.76</v>
      </c>
      <c r="H1242" s="3">
        <v>309119</v>
      </c>
      <c r="I1242" s="2">
        <v>18339649.68</v>
      </c>
      <c r="J1242" s="83">
        <v>695013963.40999901</v>
      </c>
    </row>
    <row r="1243" spans="1:10" x14ac:dyDescent="0.3">
      <c r="A1243" s="66">
        <v>45203</v>
      </c>
      <c r="B1243" s="2">
        <v>59.58</v>
      </c>
      <c r="C1243" s="5">
        <v>0.14000000000000101</v>
      </c>
      <c r="D1243" s="4">
        <v>2.3553162853297499E-3</v>
      </c>
      <c r="E1243" s="2">
        <v>58.9</v>
      </c>
      <c r="F1243" s="2">
        <v>58.04</v>
      </c>
      <c r="G1243" s="2">
        <v>60.14</v>
      </c>
      <c r="H1243" s="3">
        <v>219441</v>
      </c>
      <c r="I1243" s="2">
        <v>13053143.16</v>
      </c>
      <c r="J1243" s="83">
        <v>708067106.56999898</v>
      </c>
    </row>
    <row r="1244" spans="1:10" x14ac:dyDescent="0.3">
      <c r="A1244" s="66">
        <v>45204</v>
      </c>
      <c r="B1244" s="2">
        <v>52.76</v>
      </c>
      <c r="C1244" s="5">
        <v>-6.82</v>
      </c>
      <c r="D1244" s="4">
        <v>-0.11446794226250399</v>
      </c>
      <c r="E1244" s="2">
        <v>59.58</v>
      </c>
      <c r="F1244" s="2">
        <v>52.26</v>
      </c>
      <c r="G1244" s="2">
        <v>59.74</v>
      </c>
      <c r="H1244" s="3">
        <v>1798723</v>
      </c>
      <c r="I1244" s="2">
        <v>97040512.819999993</v>
      </c>
      <c r="J1244" s="83">
        <v>611026593.74999905</v>
      </c>
    </row>
    <row r="1245" spans="1:10" x14ac:dyDescent="0.3">
      <c r="A1245" s="66">
        <v>45205</v>
      </c>
      <c r="B1245" s="2">
        <v>54.1</v>
      </c>
      <c r="C1245" s="5">
        <v>1.34</v>
      </c>
      <c r="D1245" s="4">
        <v>2.53980288097044E-2</v>
      </c>
      <c r="E1245" s="2">
        <v>52.28</v>
      </c>
      <c r="F1245" s="2">
        <v>51.4</v>
      </c>
      <c r="G1245" s="2">
        <v>54.26</v>
      </c>
      <c r="H1245" s="3">
        <v>699125</v>
      </c>
      <c r="I1245" s="2">
        <v>37100571.399999999</v>
      </c>
      <c r="J1245" s="83">
        <v>648127165.14999902</v>
      </c>
    </row>
    <row r="1246" spans="1:10" x14ac:dyDescent="0.3">
      <c r="A1246" s="66">
        <v>45208</v>
      </c>
      <c r="B1246" s="2">
        <v>52.94</v>
      </c>
      <c r="C1246" s="5">
        <v>-1.1599999999999999</v>
      </c>
      <c r="D1246" s="4">
        <v>-2.1441774491682102E-2</v>
      </c>
      <c r="E1246" s="2">
        <v>53.3</v>
      </c>
      <c r="F1246" s="2">
        <v>52.44</v>
      </c>
      <c r="G1246" s="2">
        <v>53.8</v>
      </c>
      <c r="H1246" s="3">
        <v>398330</v>
      </c>
      <c r="I1246" s="2">
        <v>21123222.84</v>
      </c>
      <c r="J1246" s="83">
        <v>627003942.30999899</v>
      </c>
    </row>
    <row r="1247" spans="1:10" x14ac:dyDescent="0.3">
      <c r="A1247" s="66">
        <v>45209</v>
      </c>
      <c r="B1247" s="2">
        <v>54.06</v>
      </c>
      <c r="C1247" s="5">
        <v>1.1200000000000001</v>
      </c>
      <c r="D1247" s="4">
        <v>2.1156025689459901E-2</v>
      </c>
      <c r="E1247" s="2">
        <v>53.78</v>
      </c>
      <c r="F1247" s="2">
        <v>53.6</v>
      </c>
      <c r="G1247" s="2">
        <v>54.54</v>
      </c>
      <c r="H1247" s="3">
        <v>561761</v>
      </c>
      <c r="I1247" s="2">
        <v>30375104.039999999</v>
      </c>
      <c r="J1247" s="83">
        <v>657379046.34999895</v>
      </c>
    </row>
    <row r="1248" spans="1:10" x14ac:dyDescent="0.3">
      <c r="A1248" s="66">
        <v>45210</v>
      </c>
      <c r="B1248" s="2">
        <v>53.74</v>
      </c>
      <c r="C1248" s="5">
        <v>-0.32</v>
      </c>
      <c r="D1248" s="4">
        <v>-5.9193488716241301E-3</v>
      </c>
      <c r="E1248" s="2">
        <v>53.4</v>
      </c>
      <c r="F1248" s="2">
        <v>52.98</v>
      </c>
      <c r="G1248" s="2">
        <v>54.46</v>
      </c>
      <c r="H1248" s="3">
        <v>330421</v>
      </c>
      <c r="I1248" s="2">
        <v>17779532.32</v>
      </c>
      <c r="J1248" s="83">
        <v>639599514.02999902</v>
      </c>
    </row>
    <row r="1249" spans="1:10" x14ac:dyDescent="0.3">
      <c r="A1249" s="66">
        <v>45211</v>
      </c>
      <c r="B1249" s="2">
        <v>52.84</v>
      </c>
      <c r="C1249" s="5">
        <v>-0.89999999999999902</v>
      </c>
      <c r="D1249" s="4">
        <v>-1.6747301823595101E-2</v>
      </c>
      <c r="E1249" s="2">
        <v>54.16</v>
      </c>
      <c r="F1249" s="2">
        <v>52.72</v>
      </c>
      <c r="G1249" s="2">
        <v>54.46</v>
      </c>
      <c r="H1249" s="3">
        <v>296260</v>
      </c>
      <c r="I1249" s="2">
        <v>15738628.220000001</v>
      </c>
      <c r="J1249" s="83">
        <v>623860885.80999899</v>
      </c>
    </row>
    <row r="1250" spans="1:10" x14ac:dyDescent="0.3">
      <c r="A1250" s="66">
        <v>45212</v>
      </c>
      <c r="B1250" s="2">
        <v>51</v>
      </c>
      <c r="C1250" s="5">
        <v>-1.84</v>
      </c>
      <c r="D1250" s="4">
        <v>-3.4822104466313501E-2</v>
      </c>
      <c r="E1250" s="2">
        <v>52.54</v>
      </c>
      <c r="F1250" s="2">
        <v>50.84</v>
      </c>
      <c r="G1250" s="2">
        <v>52.62</v>
      </c>
      <c r="H1250" s="3">
        <v>437332</v>
      </c>
      <c r="I1250" s="2">
        <v>22410436.960000001</v>
      </c>
      <c r="J1250" s="83">
        <v>601450448.84999895</v>
      </c>
    </row>
    <row r="1251" spans="1:10" x14ac:dyDescent="0.3">
      <c r="A1251" s="66">
        <v>45215</v>
      </c>
      <c r="B1251" s="2">
        <v>50.92</v>
      </c>
      <c r="C1251" s="5">
        <v>-7.9999999999998295E-2</v>
      </c>
      <c r="D1251" s="4">
        <v>-1.56862745098036E-3</v>
      </c>
      <c r="E1251" s="2">
        <v>50.84</v>
      </c>
      <c r="F1251" s="2">
        <v>50.38</v>
      </c>
      <c r="G1251" s="2">
        <v>51.36</v>
      </c>
      <c r="H1251" s="3">
        <v>537060</v>
      </c>
      <c r="I1251" s="2">
        <v>27357350.140000001</v>
      </c>
      <c r="J1251" s="83">
        <v>574093098.70999897</v>
      </c>
    </row>
    <row r="1252" spans="1:10" x14ac:dyDescent="0.3">
      <c r="A1252" s="66">
        <v>45216</v>
      </c>
      <c r="B1252" s="2">
        <v>50.66</v>
      </c>
      <c r="C1252" s="5">
        <v>-0.260000000000005</v>
      </c>
      <c r="D1252" s="4">
        <v>-5.1060487038492803E-3</v>
      </c>
      <c r="E1252" s="2">
        <v>50.92</v>
      </c>
      <c r="F1252" s="2">
        <v>49.92</v>
      </c>
      <c r="G1252" s="2">
        <v>51.1</v>
      </c>
      <c r="H1252" s="3">
        <v>391073</v>
      </c>
      <c r="I1252" s="2">
        <v>19787924.57</v>
      </c>
      <c r="J1252" s="83">
        <v>554305174.13999903</v>
      </c>
    </row>
    <row r="1253" spans="1:10" x14ac:dyDescent="0.3">
      <c r="A1253" s="66">
        <v>45217</v>
      </c>
      <c r="B1253" s="2">
        <v>51.42</v>
      </c>
      <c r="C1253" s="5">
        <v>0.760000000000005</v>
      </c>
      <c r="D1253" s="4">
        <v>1.50019739439401E-2</v>
      </c>
      <c r="E1253" s="2">
        <v>52.1</v>
      </c>
      <c r="F1253" s="2">
        <v>51.24</v>
      </c>
      <c r="G1253" s="2">
        <v>53.04</v>
      </c>
      <c r="H1253" s="3">
        <v>430251</v>
      </c>
      <c r="I1253" s="2">
        <v>22288229.34</v>
      </c>
      <c r="J1253" s="83">
        <v>576593403.47999895</v>
      </c>
    </row>
    <row r="1254" spans="1:10" x14ac:dyDescent="0.3">
      <c r="A1254" s="66">
        <v>45218</v>
      </c>
      <c r="B1254" s="2">
        <v>50.56</v>
      </c>
      <c r="C1254" s="5">
        <v>-0.85999999999999899</v>
      </c>
      <c r="D1254" s="4">
        <v>-1.6725009723842901E-2</v>
      </c>
      <c r="E1254" s="2">
        <v>51.06</v>
      </c>
      <c r="F1254" s="2">
        <v>50.42</v>
      </c>
      <c r="G1254" s="2">
        <v>51.58</v>
      </c>
      <c r="H1254" s="3">
        <v>337181</v>
      </c>
      <c r="I1254" s="2">
        <v>17120068.899999999</v>
      </c>
      <c r="J1254" s="83">
        <v>559473334.57999897</v>
      </c>
    </row>
    <row r="1255" spans="1:10" x14ac:dyDescent="0.3">
      <c r="A1255" s="66">
        <v>45219</v>
      </c>
      <c r="B1255" s="2">
        <v>50.18</v>
      </c>
      <c r="C1255" s="5">
        <v>-0.380000000000003</v>
      </c>
      <c r="D1255" s="4">
        <v>-7.5158227848101796E-3</v>
      </c>
      <c r="E1255" s="2">
        <v>50.5</v>
      </c>
      <c r="F1255" s="2">
        <v>49.81</v>
      </c>
      <c r="G1255" s="2">
        <v>50.74</v>
      </c>
      <c r="H1255" s="3">
        <v>403655</v>
      </c>
      <c r="I1255" s="2">
        <v>20290812.77</v>
      </c>
      <c r="J1255" s="83">
        <v>539182521.80999899</v>
      </c>
    </row>
    <row r="1256" spans="1:10" x14ac:dyDescent="0.3">
      <c r="A1256" s="66">
        <v>45222</v>
      </c>
      <c r="B1256" s="2">
        <v>50.82</v>
      </c>
      <c r="C1256" s="5">
        <v>0.64000000000000101</v>
      </c>
      <c r="D1256" s="4">
        <v>1.2754085292945401E-2</v>
      </c>
      <c r="E1256" s="2">
        <v>50.34</v>
      </c>
      <c r="F1256" s="2">
        <v>49.43</v>
      </c>
      <c r="G1256" s="2">
        <v>50.9</v>
      </c>
      <c r="H1256" s="3">
        <v>359274</v>
      </c>
      <c r="I1256" s="2">
        <v>18110792.329999998</v>
      </c>
      <c r="J1256" s="83">
        <v>557293314.13999903</v>
      </c>
    </row>
    <row r="1257" spans="1:10" x14ac:dyDescent="0.3">
      <c r="A1257" s="66">
        <v>45223</v>
      </c>
      <c r="B1257" s="2">
        <v>54.68</v>
      </c>
      <c r="C1257" s="5">
        <v>3.86</v>
      </c>
      <c r="D1257" s="4">
        <v>7.5954348681621403E-2</v>
      </c>
      <c r="E1257" s="2">
        <v>52.78</v>
      </c>
      <c r="F1257" s="2">
        <v>52.26</v>
      </c>
      <c r="G1257" s="2">
        <v>54.96</v>
      </c>
      <c r="H1257" s="3">
        <v>1011027</v>
      </c>
      <c r="I1257" s="2">
        <v>54460067.68</v>
      </c>
      <c r="J1257" s="83">
        <v>611753381.81999898</v>
      </c>
    </row>
    <row r="1258" spans="1:10" x14ac:dyDescent="0.3">
      <c r="A1258" s="66">
        <v>45224</v>
      </c>
      <c r="B1258" s="2">
        <v>54.92</v>
      </c>
      <c r="C1258" s="5">
        <v>0.24000000000000199</v>
      </c>
      <c r="D1258" s="4">
        <v>4.3891733723482396E-3</v>
      </c>
      <c r="E1258" s="2">
        <v>54.06</v>
      </c>
      <c r="F1258" s="2">
        <v>53.44</v>
      </c>
      <c r="G1258" s="2">
        <v>54.92</v>
      </c>
      <c r="H1258" s="3">
        <v>515989</v>
      </c>
      <c r="I1258" s="2">
        <v>28117576.739999998</v>
      </c>
      <c r="J1258" s="83">
        <v>639870958.55999899</v>
      </c>
    </row>
    <row r="1259" spans="1:10" x14ac:dyDescent="0.3">
      <c r="A1259" s="66">
        <v>45225</v>
      </c>
      <c r="B1259" s="2">
        <v>53.3</v>
      </c>
      <c r="C1259" s="5">
        <v>-1.62</v>
      </c>
      <c r="D1259" s="4">
        <v>-2.9497450837582002E-2</v>
      </c>
      <c r="E1259" s="2">
        <v>53.3</v>
      </c>
      <c r="F1259" s="2">
        <v>53.24</v>
      </c>
      <c r="G1259" s="2">
        <v>54.44</v>
      </c>
      <c r="H1259" s="3">
        <v>443965</v>
      </c>
      <c r="I1259" s="2">
        <v>23741687.719999999</v>
      </c>
      <c r="J1259" s="83">
        <v>616129270.83999896</v>
      </c>
    </row>
    <row r="1260" spans="1:10" x14ac:dyDescent="0.3">
      <c r="A1260" s="66">
        <v>45226</v>
      </c>
      <c r="B1260" s="2">
        <v>52.94</v>
      </c>
      <c r="C1260" s="5">
        <v>-0.35999999999999899</v>
      </c>
      <c r="D1260" s="4">
        <v>-6.7542213883677203E-3</v>
      </c>
      <c r="E1260" s="2">
        <v>53.26</v>
      </c>
      <c r="F1260" s="2">
        <v>52.58</v>
      </c>
      <c r="G1260" s="2">
        <v>53.48</v>
      </c>
      <c r="H1260" s="3">
        <v>327461</v>
      </c>
      <c r="I1260" s="2">
        <v>17354759.039999999</v>
      </c>
      <c r="J1260" s="83">
        <v>598774511.799999</v>
      </c>
    </row>
    <row r="1261" spans="1:10" x14ac:dyDescent="0.3">
      <c r="A1261" s="66">
        <v>45229</v>
      </c>
      <c r="B1261" s="2">
        <v>52.94</v>
      </c>
      <c r="C1261" s="5">
        <v>0</v>
      </c>
      <c r="D1261" s="4">
        <v>0</v>
      </c>
      <c r="E1261" s="2">
        <v>53.04</v>
      </c>
      <c r="F1261" s="2">
        <v>52.7</v>
      </c>
      <c r="G1261" s="2">
        <v>53.58</v>
      </c>
      <c r="H1261" s="3">
        <v>140056</v>
      </c>
      <c r="I1261" s="2">
        <v>7422122.6399999997</v>
      </c>
      <c r="J1261" s="83">
        <v>591352389.15999901</v>
      </c>
    </row>
    <row r="1262" spans="1:10" x14ac:dyDescent="0.3">
      <c r="A1262" s="66">
        <v>45230</v>
      </c>
      <c r="B1262" s="2">
        <v>53.3</v>
      </c>
      <c r="C1262" s="5">
        <v>0.35999999999999899</v>
      </c>
      <c r="D1262" s="4">
        <v>6.8001511144691997E-3</v>
      </c>
      <c r="E1262" s="2">
        <v>53.1</v>
      </c>
      <c r="F1262" s="2">
        <v>52.86</v>
      </c>
      <c r="G1262" s="2">
        <v>53.62</v>
      </c>
      <c r="H1262" s="3">
        <v>209280</v>
      </c>
      <c r="I1262" s="2">
        <v>11147285.1</v>
      </c>
      <c r="J1262" s="83">
        <v>602499674.25999904</v>
      </c>
    </row>
    <row r="1263" spans="1:10" x14ac:dyDescent="0.3">
      <c r="A1263" s="66">
        <v>45231</v>
      </c>
      <c r="B1263" s="2">
        <v>53.9</v>
      </c>
      <c r="C1263" s="5">
        <v>0.60000000000000098</v>
      </c>
      <c r="D1263" s="4">
        <v>1.12570356472796E-2</v>
      </c>
      <c r="E1263" s="2">
        <v>53.6</v>
      </c>
      <c r="F1263" s="2">
        <v>52.76</v>
      </c>
      <c r="G1263" s="2">
        <v>53.96</v>
      </c>
      <c r="H1263" s="3">
        <v>253378</v>
      </c>
      <c r="I1263" s="2">
        <v>13601146.24</v>
      </c>
      <c r="J1263" s="83">
        <v>616100820.49999905</v>
      </c>
    </row>
    <row r="1264" spans="1:10" x14ac:dyDescent="0.3">
      <c r="A1264" s="66">
        <v>45232</v>
      </c>
      <c r="B1264" s="2">
        <v>55.26</v>
      </c>
      <c r="C1264" s="5">
        <v>1.36</v>
      </c>
      <c r="D1264" s="4">
        <v>2.5231910946196701E-2</v>
      </c>
      <c r="E1264" s="2">
        <v>54.5</v>
      </c>
      <c r="F1264" s="2">
        <v>54.48</v>
      </c>
      <c r="G1264" s="2">
        <v>56.12</v>
      </c>
      <c r="H1264" s="3">
        <v>340525</v>
      </c>
      <c r="I1264" s="2">
        <v>18844770.52</v>
      </c>
      <c r="J1264" s="83">
        <v>634945591.01999903</v>
      </c>
    </row>
    <row r="1265" spans="1:10" x14ac:dyDescent="0.3">
      <c r="A1265" s="66">
        <v>45233</v>
      </c>
      <c r="B1265" s="2">
        <v>55.7</v>
      </c>
      <c r="C1265" s="5">
        <v>0.440000000000005</v>
      </c>
      <c r="D1265" s="4">
        <v>7.9623597538907905E-3</v>
      </c>
      <c r="E1265" s="2">
        <v>55.5</v>
      </c>
      <c r="F1265" s="2">
        <v>55</v>
      </c>
      <c r="G1265" s="2">
        <v>56.94</v>
      </c>
      <c r="H1265" s="3">
        <v>254344</v>
      </c>
      <c r="I1265" s="2">
        <v>14199806.060000001</v>
      </c>
      <c r="J1265" s="83">
        <v>649145397.07999897</v>
      </c>
    </row>
    <row r="1266" spans="1:10" x14ac:dyDescent="0.3">
      <c r="A1266" s="66">
        <v>45236</v>
      </c>
      <c r="B1266" s="2">
        <v>55.36</v>
      </c>
      <c r="C1266" s="5">
        <v>-0.34000000000000302</v>
      </c>
      <c r="D1266" s="4">
        <v>-6.1041292639138897E-3</v>
      </c>
      <c r="E1266" s="2">
        <v>55.76</v>
      </c>
      <c r="F1266" s="2">
        <v>55.32</v>
      </c>
      <c r="G1266" s="2">
        <v>56.08</v>
      </c>
      <c r="H1266" s="3">
        <v>297575</v>
      </c>
      <c r="I1266" s="2">
        <v>16512763.380000001</v>
      </c>
      <c r="J1266" s="83">
        <v>632632633.69999897</v>
      </c>
    </row>
    <row r="1267" spans="1:10" x14ac:dyDescent="0.3">
      <c r="A1267" s="66">
        <v>45237</v>
      </c>
      <c r="B1267" s="2">
        <v>56.16</v>
      </c>
      <c r="C1267" s="5">
        <v>0.79999999999999705</v>
      </c>
      <c r="D1267" s="4">
        <v>1.44508670520231E-2</v>
      </c>
      <c r="E1267" s="2">
        <v>55</v>
      </c>
      <c r="F1267" s="2">
        <v>54.04</v>
      </c>
      <c r="G1267" s="2">
        <v>56.54</v>
      </c>
      <c r="H1267" s="3">
        <v>249297</v>
      </c>
      <c r="I1267" s="2">
        <v>13943264.199999999</v>
      </c>
      <c r="J1267" s="83">
        <v>646575897.89999902</v>
      </c>
    </row>
    <row r="1268" spans="1:10" x14ac:dyDescent="0.3">
      <c r="A1268" s="66">
        <v>45238</v>
      </c>
      <c r="B1268" s="2">
        <v>56.6</v>
      </c>
      <c r="C1268" s="5">
        <v>0.440000000000005</v>
      </c>
      <c r="D1268" s="4">
        <v>7.8347578347579203E-3</v>
      </c>
      <c r="E1268" s="2">
        <v>56.22</v>
      </c>
      <c r="F1268" s="2">
        <v>55.9</v>
      </c>
      <c r="G1268" s="2">
        <v>57.06</v>
      </c>
      <c r="H1268" s="3">
        <v>267027</v>
      </c>
      <c r="I1268" s="2">
        <v>15110714.279999999</v>
      </c>
      <c r="J1268" s="83">
        <v>661686612.17999899</v>
      </c>
    </row>
    <row r="1269" spans="1:10" x14ac:dyDescent="0.3">
      <c r="A1269" s="66">
        <v>45239</v>
      </c>
      <c r="B1269" s="2">
        <v>56.96</v>
      </c>
      <c r="C1269" s="5">
        <v>0.35999999999999899</v>
      </c>
      <c r="D1269" s="4">
        <v>6.3604240282685402E-3</v>
      </c>
      <c r="E1269" s="2">
        <v>56.48</v>
      </c>
      <c r="F1269" s="2">
        <v>56.3</v>
      </c>
      <c r="G1269" s="2">
        <v>57.38</v>
      </c>
      <c r="H1269" s="3">
        <v>223372</v>
      </c>
      <c r="I1269" s="2">
        <v>12726056.039999999</v>
      </c>
      <c r="J1269" s="83">
        <v>674412668.21999896</v>
      </c>
    </row>
    <row r="1270" spans="1:10" x14ac:dyDescent="0.3">
      <c r="A1270" s="66">
        <v>45240</v>
      </c>
      <c r="B1270" s="2">
        <v>54.36</v>
      </c>
      <c r="C1270" s="5">
        <v>-2.6</v>
      </c>
      <c r="D1270" s="4">
        <v>-4.56460674157304E-2</v>
      </c>
      <c r="E1270" s="2">
        <v>56.2</v>
      </c>
      <c r="F1270" s="2">
        <v>53.98</v>
      </c>
      <c r="G1270" s="2">
        <v>56.22</v>
      </c>
      <c r="H1270" s="3">
        <v>681863</v>
      </c>
      <c r="I1270" s="2">
        <v>37101367.859999999</v>
      </c>
      <c r="J1270" s="83">
        <v>637311300.35999894</v>
      </c>
    </row>
    <row r="1271" spans="1:10" x14ac:dyDescent="0.3">
      <c r="A1271" s="66">
        <v>45243</v>
      </c>
      <c r="B1271" s="2">
        <v>52.76</v>
      </c>
      <c r="C1271" s="5">
        <v>-1.6</v>
      </c>
      <c r="D1271" s="4">
        <v>-2.9433406916850698E-2</v>
      </c>
      <c r="E1271" s="2">
        <v>54.64</v>
      </c>
      <c r="F1271" s="2">
        <v>52.6</v>
      </c>
      <c r="G1271" s="2">
        <v>54.8</v>
      </c>
      <c r="H1271" s="3">
        <v>305168</v>
      </c>
      <c r="I1271" s="2">
        <v>16165480.4</v>
      </c>
      <c r="J1271" s="83">
        <v>621145819.95999897</v>
      </c>
    </row>
    <row r="1272" spans="1:10" x14ac:dyDescent="0.3">
      <c r="A1272" s="66">
        <v>45244</v>
      </c>
      <c r="B1272" s="2">
        <v>54.88</v>
      </c>
      <c r="C1272" s="5">
        <v>2.12</v>
      </c>
      <c r="D1272" s="4">
        <v>4.0181956027293499E-2</v>
      </c>
      <c r="E1272" s="2">
        <v>52.74</v>
      </c>
      <c r="F1272" s="2">
        <v>52.56</v>
      </c>
      <c r="G1272" s="2">
        <v>54.88</v>
      </c>
      <c r="H1272" s="3">
        <v>486190</v>
      </c>
      <c r="I1272" s="2">
        <v>26529909.100000001</v>
      </c>
      <c r="J1272" s="83">
        <v>647675729.05999899</v>
      </c>
    </row>
    <row r="1273" spans="1:10" x14ac:dyDescent="0.3">
      <c r="A1273" s="66">
        <v>45245</v>
      </c>
      <c r="B1273" s="2">
        <v>55.62</v>
      </c>
      <c r="C1273" s="5">
        <v>0.739999999999995</v>
      </c>
      <c r="D1273" s="4">
        <v>1.3483965014577199E-2</v>
      </c>
      <c r="E1273" s="2">
        <v>55.26</v>
      </c>
      <c r="F1273" s="2">
        <v>54.6</v>
      </c>
      <c r="G1273" s="2">
        <v>55.9</v>
      </c>
      <c r="H1273" s="3">
        <v>365525</v>
      </c>
      <c r="I1273" s="2">
        <v>20246996.760000002</v>
      </c>
      <c r="J1273" s="83">
        <v>667922725.81999898</v>
      </c>
    </row>
    <row r="1274" spans="1:10" x14ac:dyDescent="0.3">
      <c r="A1274" s="66">
        <v>45246</v>
      </c>
      <c r="B1274" s="2">
        <v>53.04</v>
      </c>
      <c r="C1274" s="5">
        <v>-2.58</v>
      </c>
      <c r="D1274" s="4">
        <v>-4.6386192017259999E-2</v>
      </c>
      <c r="E1274" s="2">
        <v>55.12</v>
      </c>
      <c r="F1274" s="2">
        <v>53.04</v>
      </c>
      <c r="G1274" s="2">
        <v>55.44</v>
      </c>
      <c r="H1274" s="3">
        <v>403168</v>
      </c>
      <c r="I1274" s="2">
        <v>21537781.16</v>
      </c>
      <c r="J1274" s="83">
        <v>646384944.65999901</v>
      </c>
    </row>
    <row r="1275" spans="1:10" x14ac:dyDescent="0.3">
      <c r="A1275" s="66">
        <v>45247</v>
      </c>
      <c r="B1275" s="2">
        <v>52.9</v>
      </c>
      <c r="C1275" s="5">
        <v>-0.14000000000000101</v>
      </c>
      <c r="D1275" s="4">
        <v>-2.6395173453997102E-3</v>
      </c>
      <c r="E1275" s="2">
        <v>53</v>
      </c>
      <c r="F1275" s="2">
        <v>52.74</v>
      </c>
      <c r="G1275" s="2">
        <v>54.22</v>
      </c>
      <c r="H1275" s="3">
        <v>338629</v>
      </c>
      <c r="I1275" s="2">
        <v>18012866.539999999</v>
      </c>
      <c r="J1275" s="83">
        <v>628372078.11999905</v>
      </c>
    </row>
    <row r="1276" spans="1:10" x14ac:dyDescent="0.3">
      <c r="A1276" s="66">
        <v>45250</v>
      </c>
      <c r="B1276" s="2">
        <v>54.24</v>
      </c>
      <c r="C1276" s="5">
        <v>1.34</v>
      </c>
      <c r="D1276" s="4">
        <v>2.53308128544424E-2</v>
      </c>
      <c r="E1276" s="2">
        <v>53.04</v>
      </c>
      <c r="F1276" s="2">
        <v>53</v>
      </c>
      <c r="G1276" s="2">
        <v>54.64</v>
      </c>
      <c r="H1276" s="3">
        <v>341581</v>
      </c>
      <c r="I1276" s="2">
        <v>18523149.039999999</v>
      </c>
      <c r="J1276" s="83">
        <v>646895227.15999901</v>
      </c>
    </row>
    <row r="1277" spans="1:10" x14ac:dyDescent="0.3">
      <c r="A1277" s="66">
        <v>45251</v>
      </c>
      <c r="B1277" s="2">
        <v>54.34</v>
      </c>
      <c r="C1277" s="5">
        <v>0.100000000000001</v>
      </c>
      <c r="D1277" s="4">
        <v>1.8436578171091701E-3</v>
      </c>
      <c r="E1277" s="2">
        <v>54.18</v>
      </c>
      <c r="F1277" s="2">
        <v>53.58</v>
      </c>
      <c r="G1277" s="2">
        <v>55.54</v>
      </c>
      <c r="H1277" s="3">
        <v>396718</v>
      </c>
      <c r="I1277" s="2">
        <v>21584330</v>
      </c>
      <c r="J1277" s="83">
        <v>668479557.15999901</v>
      </c>
    </row>
    <row r="1278" spans="1:10" x14ac:dyDescent="0.3">
      <c r="A1278" s="66">
        <v>45252</v>
      </c>
      <c r="B1278" s="2">
        <v>56.12</v>
      </c>
      <c r="C1278" s="5">
        <v>1.77999999999999</v>
      </c>
      <c r="D1278" s="4">
        <v>3.27567169672432E-2</v>
      </c>
      <c r="E1278" s="2">
        <v>54.6</v>
      </c>
      <c r="F1278" s="2">
        <v>54.28</v>
      </c>
      <c r="G1278" s="2">
        <v>56.24</v>
      </c>
      <c r="H1278" s="3">
        <v>362042</v>
      </c>
      <c r="I1278" s="2">
        <v>20226121.920000002</v>
      </c>
      <c r="J1278" s="83">
        <v>688705679.07999897</v>
      </c>
    </row>
    <row r="1279" spans="1:10" x14ac:dyDescent="0.3">
      <c r="A1279" s="66">
        <v>45253</v>
      </c>
      <c r="B1279" s="2">
        <v>56.8</v>
      </c>
      <c r="C1279" s="5">
        <v>0.68</v>
      </c>
      <c r="D1279" s="4">
        <v>1.2116892373485399E-2</v>
      </c>
      <c r="E1279" s="2">
        <v>56.02</v>
      </c>
      <c r="F1279" s="2">
        <v>55.72</v>
      </c>
      <c r="G1279" s="2">
        <v>57.24</v>
      </c>
      <c r="H1279" s="3">
        <v>265861</v>
      </c>
      <c r="I1279" s="2">
        <v>15071065.699999999</v>
      </c>
      <c r="J1279" s="83">
        <v>703776744.77999902</v>
      </c>
    </row>
    <row r="1280" spans="1:10" x14ac:dyDescent="0.3">
      <c r="A1280" s="66">
        <v>45254</v>
      </c>
      <c r="B1280" s="2">
        <v>56.36</v>
      </c>
      <c r="C1280" s="5">
        <v>-0.439999999999998</v>
      </c>
      <c r="D1280" s="4">
        <v>-7.7464788732394003E-3</v>
      </c>
      <c r="E1280" s="2">
        <v>56.66</v>
      </c>
      <c r="F1280" s="2">
        <v>55.94</v>
      </c>
      <c r="G1280" s="2">
        <v>56.66</v>
      </c>
      <c r="H1280" s="3">
        <v>217715</v>
      </c>
      <c r="I1280" s="2">
        <v>12268813.6</v>
      </c>
      <c r="J1280" s="83">
        <v>691507931.17999899</v>
      </c>
    </row>
    <row r="1281" spans="1:10" x14ac:dyDescent="0.3">
      <c r="A1281" s="66">
        <v>45257</v>
      </c>
      <c r="B1281" s="2">
        <v>56.42</v>
      </c>
      <c r="C1281" s="5">
        <v>6.0000000000002301E-2</v>
      </c>
      <c r="D1281" s="4">
        <v>1.06458481192339E-3</v>
      </c>
      <c r="E1281" s="2">
        <v>56.18</v>
      </c>
      <c r="F1281" s="2">
        <v>55.88</v>
      </c>
      <c r="G1281" s="2">
        <v>56.68</v>
      </c>
      <c r="H1281" s="3">
        <v>263212</v>
      </c>
      <c r="I1281" s="2">
        <v>14837881.380000001</v>
      </c>
      <c r="J1281" s="83">
        <v>706345812.55999899</v>
      </c>
    </row>
    <row r="1282" spans="1:10" x14ac:dyDescent="0.3">
      <c r="A1282" s="66">
        <v>45258</v>
      </c>
      <c r="B1282" s="2">
        <v>56.5</v>
      </c>
      <c r="C1282" s="5">
        <v>7.9999999999998295E-2</v>
      </c>
      <c r="D1282" s="4">
        <v>1.4179369018078401E-3</v>
      </c>
      <c r="E1282" s="2">
        <v>56.04</v>
      </c>
      <c r="F1282" s="2">
        <v>55.66</v>
      </c>
      <c r="G1282" s="2">
        <v>56.68</v>
      </c>
      <c r="H1282" s="3">
        <v>289685</v>
      </c>
      <c r="I1282" s="2">
        <v>16320915.539999999</v>
      </c>
      <c r="J1282" s="83">
        <v>722666728.09999895</v>
      </c>
    </row>
    <row r="1283" spans="1:10" x14ac:dyDescent="0.3">
      <c r="A1283" s="66">
        <v>45259</v>
      </c>
      <c r="B1283" s="2">
        <v>58.48</v>
      </c>
      <c r="C1283" s="5">
        <v>1.98</v>
      </c>
      <c r="D1283" s="4">
        <v>3.5044247787610602E-2</v>
      </c>
      <c r="E1283" s="2">
        <v>56.62</v>
      </c>
      <c r="F1283" s="2">
        <v>56.62</v>
      </c>
      <c r="G1283" s="2">
        <v>58.66</v>
      </c>
      <c r="H1283" s="3">
        <v>738639</v>
      </c>
      <c r="I1283" s="2">
        <v>42879042.420000002</v>
      </c>
      <c r="J1283" s="83">
        <v>765545770.51999903</v>
      </c>
    </row>
    <row r="1284" spans="1:10" x14ac:dyDescent="0.3">
      <c r="A1284" s="66">
        <v>45260</v>
      </c>
      <c r="B1284" s="2">
        <v>59.18</v>
      </c>
      <c r="C1284" s="5">
        <v>0.70000000000000295</v>
      </c>
      <c r="D1284" s="4">
        <v>1.19699042407661E-2</v>
      </c>
      <c r="E1284" s="2">
        <v>58.5</v>
      </c>
      <c r="F1284" s="2">
        <v>58.24</v>
      </c>
      <c r="G1284" s="2">
        <v>59.5</v>
      </c>
      <c r="H1284" s="3">
        <v>729573</v>
      </c>
      <c r="I1284" s="2">
        <v>43144202.479999997</v>
      </c>
      <c r="J1284" s="83">
        <v>808689972.99999905</v>
      </c>
    </row>
    <row r="1285" spans="1:10" x14ac:dyDescent="0.3">
      <c r="A1285" s="66">
        <v>45261</v>
      </c>
      <c r="B1285" s="2">
        <v>59.6</v>
      </c>
      <c r="C1285" s="5">
        <v>0.42000000000000198</v>
      </c>
      <c r="D1285" s="4">
        <v>7.0969922271037801E-3</v>
      </c>
      <c r="E1285" s="2">
        <v>59.18</v>
      </c>
      <c r="F1285" s="2">
        <v>58.86</v>
      </c>
      <c r="G1285" s="2">
        <v>60.26</v>
      </c>
      <c r="H1285" s="3">
        <v>432173</v>
      </c>
      <c r="I1285" s="2">
        <v>25764463.940000001</v>
      </c>
      <c r="J1285" s="83">
        <v>834454436.93999898</v>
      </c>
    </row>
    <row r="1286" spans="1:10" x14ac:dyDescent="0.3">
      <c r="A1286" s="66">
        <v>45264</v>
      </c>
      <c r="B1286" s="2">
        <v>59.94</v>
      </c>
      <c r="C1286" s="5">
        <v>0.33999999999999603</v>
      </c>
      <c r="D1286" s="4">
        <v>5.7046979865771202E-3</v>
      </c>
      <c r="E1286" s="2">
        <v>59.74</v>
      </c>
      <c r="F1286" s="2">
        <v>59.58</v>
      </c>
      <c r="G1286" s="2">
        <v>61.04</v>
      </c>
      <c r="H1286" s="3">
        <v>434728</v>
      </c>
      <c r="I1286" s="2">
        <v>26178542.440000001</v>
      </c>
      <c r="J1286" s="83">
        <v>860632979.37999904</v>
      </c>
    </row>
    <row r="1287" spans="1:10" x14ac:dyDescent="0.3">
      <c r="A1287" s="66">
        <v>45265</v>
      </c>
      <c r="B1287" s="2">
        <v>60.32</v>
      </c>
      <c r="C1287" s="5">
        <v>0.380000000000003</v>
      </c>
      <c r="D1287" s="4">
        <v>6.3396730063397201E-3</v>
      </c>
      <c r="E1287" s="2">
        <v>59.7</v>
      </c>
      <c r="F1287" s="2">
        <v>59.6</v>
      </c>
      <c r="G1287" s="2">
        <v>60.94</v>
      </c>
      <c r="H1287" s="3">
        <v>291868</v>
      </c>
      <c r="I1287" s="2">
        <v>17621670.02</v>
      </c>
      <c r="J1287" s="83">
        <v>878254649.39999902</v>
      </c>
    </row>
    <row r="1288" spans="1:10" x14ac:dyDescent="0.3">
      <c r="A1288" s="66">
        <v>45266</v>
      </c>
      <c r="B1288" s="2">
        <v>59.18</v>
      </c>
      <c r="C1288" s="5">
        <v>-1.1399999999999999</v>
      </c>
      <c r="D1288" s="4">
        <v>-1.8899204244031801E-2</v>
      </c>
      <c r="E1288" s="2">
        <v>60.44</v>
      </c>
      <c r="F1288" s="2">
        <v>59.18</v>
      </c>
      <c r="G1288" s="2">
        <v>60.7</v>
      </c>
      <c r="H1288" s="3">
        <v>650924</v>
      </c>
      <c r="I1288" s="2">
        <v>38707487.560000002</v>
      </c>
      <c r="J1288" s="83">
        <v>839547161.83999896</v>
      </c>
    </row>
    <row r="1289" spans="1:10" x14ac:dyDescent="0.3">
      <c r="A1289" s="66">
        <v>45267</v>
      </c>
      <c r="B1289" s="2">
        <v>55.84</v>
      </c>
      <c r="C1289" s="5">
        <v>-3.34</v>
      </c>
      <c r="D1289" s="4">
        <v>-5.64379858060155E-2</v>
      </c>
      <c r="E1289" s="2">
        <v>58.76</v>
      </c>
      <c r="F1289" s="2">
        <v>54.86</v>
      </c>
      <c r="G1289" s="2">
        <v>58.76</v>
      </c>
      <c r="H1289" s="3">
        <v>994957</v>
      </c>
      <c r="I1289" s="2">
        <v>55745285.399999999</v>
      </c>
      <c r="J1289" s="83">
        <v>783801876.43999898</v>
      </c>
    </row>
    <row r="1290" spans="1:10" x14ac:dyDescent="0.3">
      <c r="A1290" s="66">
        <v>45268</v>
      </c>
      <c r="B1290" s="2">
        <v>56</v>
      </c>
      <c r="C1290" s="5">
        <v>0.15999999999999701</v>
      </c>
      <c r="D1290" s="4">
        <v>2.8653295128939198E-3</v>
      </c>
      <c r="E1290" s="2">
        <v>55.8</v>
      </c>
      <c r="F1290" s="2">
        <v>55.2</v>
      </c>
      <c r="G1290" s="2">
        <v>56.7</v>
      </c>
      <c r="H1290" s="3">
        <v>590345</v>
      </c>
      <c r="I1290" s="2">
        <v>33109990.239999998</v>
      </c>
      <c r="J1290" s="83">
        <v>816911866.67999899</v>
      </c>
    </row>
    <row r="1291" spans="1:10" x14ac:dyDescent="0.3">
      <c r="A1291" s="66">
        <v>45271</v>
      </c>
      <c r="B1291" s="2">
        <v>53.7</v>
      </c>
      <c r="C1291" s="5">
        <v>-2.2999999999999998</v>
      </c>
      <c r="D1291" s="4">
        <v>-4.1071428571428502E-2</v>
      </c>
      <c r="E1291" s="2">
        <v>56.14</v>
      </c>
      <c r="F1291" s="2">
        <v>53.58</v>
      </c>
      <c r="G1291" s="2">
        <v>56.36</v>
      </c>
      <c r="H1291" s="3">
        <v>667967</v>
      </c>
      <c r="I1291" s="2">
        <v>36201165.979999997</v>
      </c>
      <c r="J1291" s="83">
        <v>780710700.69999897</v>
      </c>
    </row>
    <row r="1292" spans="1:10" x14ac:dyDescent="0.3">
      <c r="A1292" s="66">
        <v>45272</v>
      </c>
      <c r="B1292" s="2">
        <v>53.42</v>
      </c>
      <c r="C1292" s="5">
        <v>-0.28000000000000103</v>
      </c>
      <c r="D1292" s="4">
        <v>-5.2141527001862403E-3</v>
      </c>
      <c r="E1292" s="2">
        <v>54</v>
      </c>
      <c r="F1292" s="2">
        <v>53.22</v>
      </c>
      <c r="G1292" s="2">
        <v>54.96</v>
      </c>
      <c r="H1292" s="3">
        <v>418953</v>
      </c>
      <c r="I1292" s="2">
        <v>22462644.579999998</v>
      </c>
      <c r="J1292" s="83">
        <v>758248056.11999905</v>
      </c>
    </row>
    <row r="1293" spans="1:10" x14ac:dyDescent="0.3">
      <c r="A1293" s="66">
        <v>45273</v>
      </c>
      <c r="B1293" s="2">
        <v>53.42</v>
      </c>
      <c r="C1293" s="5">
        <v>0</v>
      </c>
      <c r="D1293" s="4">
        <v>0</v>
      </c>
      <c r="E1293" s="2">
        <v>53.26</v>
      </c>
      <c r="F1293" s="2">
        <v>53.06</v>
      </c>
      <c r="G1293" s="2">
        <v>54.14</v>
      </c>
      <c r="H1293" s="3">
        <v>532383</v>
      </c>
      <c r="I1293" s="2">
        <v>28485588.219999999</v>
      </c>
      <c r="J1293" s="83">
        <v>729762467.89999902</v>
      </c>
    </row>
    <row r="1294" spans="1:10" x14ac:dyDescent="0.3">
      <c r="A1294" s="66">
        <v>45274</v>
      </c>
      <c r="B1294" s="2">
        <v>55.06</v>
      </c>
      <c r="C1294" s="5">
        <v>1.64</v>
      </c>
      <c r="D1294" s="4">
        <v>3.07001123174841E-2</v>
      </c>
      <c r="E1294" s="2">
        <v>54.9</v>
      </c>
      <c r="F1294" s="2">
        <v>53.78</v>
      </c>
      <c r="G1294" s="2">
        <v>55.38</v>
      </c>
      <c r="H1294" s="3">
        <v>814674</v>
      </c>
      <c r="I1294" s="2">
        <v>44640100.560000002</v>
      </c>
      <c r="J1294" s="83">
        <v>774402568.45999897</v>
      </c>
    </row>
    <row r="1295" spans="1:10" x14ac:dyDescent="0.3">
      <c r="A1295" s="66">
        <v>45275</v>
      </c>
      <c r="B1295" s="2">
        <v>52.86</v>
      </c>
      <c r="C1295" s="5">
        <v>-2.2000000000000002</v>
      </c>
      <c r="D1295" s="4">
        <v>-3.99564111877952E-2</v>
      </c>
      <c r="E1295" s="2">
        <v>55.22</v>
      </c>
      <c r="F1295" s="2">
        <v>52.36</v>
      </c>
      <c r="G1295" s="2">
        <v>55.4</v>
      </c>
      <c r="H1295" s="3">
        <v>754598</v>
      </c>
      <c r="I1295" s="2">
        <v>40080471.359999999</v>
      </c>
      <c r="J1295" s="83">
        <v>734322097.09999895</v>
      </c>
    </row>
    <row r="1296" spans="1:10" x14ac:dyDescent="0.3">
      <c r="A1296" s="66">
        <v>45278</v>
      </c>
      <c r="B1296" s="2">
        <v>52.96</v>
      </c>
      <c r="C1296" s="5">
        <v>0.100000000000001</v>
      </c>
      <c r="D1296" s="4">
        <v>1.8917896329928401E-3</v>
      </c>
      <c r="E1296" s="2">
        <v>52.38</v>
      </c>
      <c r="F1296" s="2">
        <v>51.76</v>
      </c>
      <c r="G1296" s="2">
        <v>53.08</v>
      </c>
      <c r="H1296" s="3">
        <v>368665</v>
      </c>
      <c r="I1296" s="2">
        <v>19449134.620000001</v>
      </c>
      <c r="J1296" s="83">
        <v>753771231.71999896</v>
      </c>
    </row>
    <row r="1297" spans="1:10" x14ac:dyDescent="0.3">
      <c r="A1297" s="66">
        <v>45279</v>
      </c>
      <c r="B1297" s="2">
        <v>53.92</v>
      </c>
      <c r="C1297" s="5">
        <v>0.96000000000000096</v>
      </c>
      <c r="D1297" s="4">
        <v>1.8126888217522698E-2</v>
      </c>
      <c r="E1297" s="2">
        <v>53.12</v>
      </c>
      <c r="F1297" s="2">
        <v>53.06</v>
      </c>
      <c r="G1297" s="2">
        <v>54.22</v>
      </c>
      <c r="H1297" s="3">
        <v>320746</v>
      </c>
      <c r="I1297" s="2">
        <v>17231341.039999999</v>
      </c>
      <c r="J1297" s="83">
        <v>771002572.75999904</v>
      </c>
    </row>
    <row r="1298" spans="1:10" x14ac:dyDescent="0.3">
      <c r="A1298" s="66">
        <v>45280</v>
      </c>
      <c r="B1298" s="2">
        <v>54.1</v>
      </c>
      <c r="C1298" s="5">
        <v>0.18</v>
      </c>
      <c r="D1298" s="4">
        <v>3.33827893175074E-3</v>
      </c>
      <c r="E1298" s="2">
        <v>53.84</v>
      </c>
      <c r="F1298" s="2">
        <v>53.12</v>
      </c>
      <c r="G1298" s="2">
        <v>54.28</v>
      </c>
      <c r="H1298" s="3">
        <v>262700</v>
      </c>
      <c r="I1298" s="2">
        <v>14175571.84</v>
      </c>
      <c r="J1298" s="83">
        <v>785178144.59999895</v>
      </c>
    </row>
    <row r="1299" spans="1:10" x14ac:dyDescent="0.3">
      <c r="A1299" s="66">
        <v>45281</v>
      </c>
      <c r="B1299" s="2">
        <v>53.76</v>
      </c>
      <c r="C1299" s="5">
        <v>-0.34000000000000302</v>
      </c>
      <c r="D1299" s="4">
        <v>-6.2846580406654999E-3</v>
      </c>
      <c r="E1299" s="2">
        <v>53.56</v>
      </c>
      <c r="F1299" s="2">
        <v>53.36</v>
      </c>
      <c r="G1299" s="2">
        <v>54.66</v>
      </c>
      <c r="H1299" s="3">
        <v>280324</v>
      </c>
      <c r="I1299" s="2">
        <v>15116921.1</v>
      </c>
      <c r="J1299" s="83">
        <v>770061223.49999905</v>
      </c>
    </row>
    <row r="1300" spans="1:10" x14ac:dyDescent="0.3">
      <c r="A1300" s="66">
        <v>45282</v>
      </c>
      <c r="B1300" s="2">
        <v>49.9</v>
      </c>
      <c r="C1300" s="5">
        <v>-3.86</v>
      </c>
      <c r="D1300" s="4">
        <v>-7.1800595238095205E-2</v>
      </c>
      <c r="E1300" s="2">
        <v>51.3</v>
      </c>
      <c r="F1300" s="2">
        <v>49.9</v>
      </c>
      <c r="G1300" s="2">
        <v>51.7</v>
      </c>
      <c r="H1300" s="3">
        <v>990643</v>
      </c>
      <c r="I1300" s="2">
        <v>50009252.219999999</v>
      </c>
      <c r="J1300" s="83">
        <v>720051971.27999902</v>
      </c>
    </row>
    <row r="1301" spans="1:10" x14ac:dyDescent="0.3">
      <c r="A1301" s="66">
        <v>45287</v>
      </c>
      <c r="B1301" s="2">
        <v>50.42</v>
      </c>
      <c r="C1301" s="5">
        <v>0.52000000000000302</v>
      </c>
      <c r="D1301" s="4">
        <v>1.0420841683366801E-2</v>
      </c>
      <c r="E1301" s="2">
        <v>50.3</v>
      </c>
      <c r="F1301" s="2">
        <v>50.06</v>
      </c>
      <c r="G1301" s="2">
        <v>50.7</v>
      </c>
      <c r="H1301" s="3">
        <v>484619</v>
      </c>
      <c r="I1301" s="2">
        <v>24435017.620000001</v>
      </c>
      <c r="J1301" s="83">
        <v>744486988.89999902</v>
      </c>
    </row>
    <row r="1302" spans="1:10" x14ac:dyDescent="0.3">
      <c r="A1302" s="66">
        <v>45288</v>
      </c>
      <c r="B1302" s="2">
        <v>50.5</v>
      </c>
      <c r="C1302" s="5">
        <v>7.9999999999998295E-2</v>
      </c>
      <c r="D1302" s="4">
        <v>1.5866719555731499E-3</v>
      </c>
      <c r="E1302" s="2">
        <v>50.52</v>
      </c>
      <c r="F1302" s="2">
        <v>49.91</v>
      </c>
      <c r="G1302" s="2">
        <v>50.68</v>
      </c>
      <c r="H1302" s="3">
        <v>294747</v>
      </c>
      <c r="I1302" s="2">
        <v>14857487.689999999</v>
      </c>
      <c r="J1302" s="83">
        <v>759344476.58999896</v>
      </c>
    </row>
    <row r="1303" spans="1:10" x14ac:dyDescent="0.3">
      <c r="A1303" s="67">
        <v>45289</v>
      </c>
      <c r="B1303" s="84">
        <v>50.52</v>
      </c>
      <c r="C1303" s="85">
        <v>2.0000000000003099E-2</v>
      </c>
      <c r="D1303" s="86">
        <v>3.9603960396045797E-4</v>
      </c>
      <c r="E1303" s="84">
        <v>50.56</v>
      </c>
      <c r="F1303" s="84">
        <v>50.3</v>
      </c>
      <c r="G1303" s="84">
        <v>50.9</v>
      </c>
      <c r="H1303" s="71">
        <v>134842</v>
      </c>
      <c r="I1303" s="84">
        <v>6812935.4000000004</v>
      </c>
      <c r="J1303" s="87">
        <v>766157411.98999906</v>
      </c>
    </row>
  </sheetData>
  <sortState xmlns:xlrd2="http://schemas.microsoft.com/office/spreadsheetml/2017/richdata2" ref="A31:J1303">
    <sortCondition ref="A32:A1303"/>
  </sortState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21DE-0369-46F4-9853-CD72FA8FC436}">
  <sheetPr>
    <pageSetUpPr fitToPage="1"/>
  </sheetPr>
  <dimension ref="A1:P1249"/>
  <sheetViews>
    <sheetView zoomScale="50" workbookViewId="0">
      <selection activeCell="A30" sqref="A30"/>
    </sheetView>
  </sheetViews>
  <sheetFormatPr defaultColWidth="9.109375" defaultRowHeight="13.8" x14ac:dyDescent="0.3"/>
  <cols>
    <col min="1" max="1" width="20.6640625" style="1" customWidth="1"/>
    <col min="2" max="2" width="12.6640625" style="1" customWidth="1"/>
    <col min="3" max="3" width="11.44140625" style="1" customWidth="1"/>
    <col min="4" max="4" width="7.44140625" style="1" customWidth="1"/>
    <col min="5" max="5" width="10.44140625" style="1" customWidth="1"/>
    <col min="6" max="6" width="12.109375" style="1" customWidth="1"/>
    <col min="7" max="7" width="9.6640625" style="1" customWidth="1"/>
    <col min="8" max="8" width="12.6640625" style="1" customWidth="1"/>
    <col min="9" max="9" width="15" style="1" customWidth="1"/>
    <col min="10" max="10" width="14.44140625" style="1" customWidth="1"/>
    <col min="11" max="11" width="6.44140625" style="1" customWidth="1"/>
    <col min="12" max="12" width="7.44140625" style="1" customWidth="1"/>
    <col min="13" max="13" width="22.6640625" style="1" customWidth="1"/>
    <col min="14" max="14" width="5.109375" style="1" customWidth="1"/>
    <col min="15" max="15" width="13" style="1" customWidth="1"/>
    <col min="16" max="16" width="11.6640625" style="1" customWidth="1"/>
    <col min="17" max="17" width="9.109375" style="1" customWidth="1"/>
    <col min="18" max="16384" width="9.109375" style="1"/>
  </cols>
  <sheetData>
    <row r="1" spans="1:5" x14ac:dyDescent="0.3">
      <c r="A1" s="7" t="s">
        <v>71</v>
      </c>
    </row>
    <row r="4" spans="1:5" x14ac:dyDescent="0.3">
      <c r="A4" s="1" t="s">
        <v>72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7" t="s">
        <v>5</v>
      </c>
      <c r="B10" s="37">
        <v>5723678400</v>
      </c>
    </row>
    <row r="11" spans="1:5" x14ac:dyDescent="0.3">
      <c r="A11" s="36" t="s">
        <v>6</v>
      </c>
      <c r="B11" s="6" t="s">
        <v>7</v>
      </c>
      <c r="C11" s="6" t="s">
        <v>8</v>
      </c>
      <c r="D11" s="6" t="s">
        <v>9</v>
      </c>
      <c r="E11" s="6" t="s">
        <v>10</v>
      </c>
    </row>
    <row r="12" spans="1:5" x14ac:dyDescent="0.3">
      <c r="A12" s="35" t="s">
        <v>73</v>
      </c>
      <c r="B12" s="3">
        <v>244054000</v>
      </c>
      <c r="C12" s="34">
        <v>4.2639362826534799E-2</v>
      </c>
      <c r="D12" s="35">
        <v>44</v>
      </c>
      <c r="E12" s="34">
        <v>3.6124794745484398E-2</v>
      </c>
    </row>
    <row r="13" spans="1:5" x14ac:dyDescent="0.3">
      <c r="A13" s="35" t="s">
        <v>74</v>
      </c>
      <c r="B13" s="3">
        <v>389658000</v>
      </c>
      <c r="C13" s="34">
        <v>6.8078248421504603E-2</v>
      </c>
      <c r="D13" s="35">
        <v>69</v>
      </c>
      <c r="E13" s="34">
        <v>5.6650246305418699E-2</v>
      </c>
    </row>
    <row r="14" spans="1:5" x14ac:dyDescent="0.3">
      <c r="A14" s="35" t="s">
        <v>75</v>
      </c>
      <c r="B14" s="3">
        <v>367176400</v>
      </c>
      <c r="C14" s="34">
        <v>6.4150424663971306E-2</v>
      </c>
      <c r="D14" s="35">
        <v>92</v>
      </c>
      <c r="E14" s="34">
        <v>7.5533661740558297E-2</v>
      </c>
    </row>
    <row r="15" spans="1:5" x14ac:dyDescent="0.3">
      <c r="A15" s="35" t="s">
        <v>76</v>
      </c>
      <c r="B15" s="3">
        <v>587022800</v>
      </c>
      <c r="C15" s="34">
        <v>0.102560409403855</v>
      </c>
      <c r="D15" s="35">
        <v>156</v>
      </c>
      <c r="E15" s="34">
        <v>0.12807881773398999</v>
      </c>
    </row>
    <row r="16" spans="1:5" x14ac:dyDescent="0.3">
      <c r="A16" s="35" t="s">
        <v>77</v>
      </c>
      <c r="B16" s="3">
        <v>1263035600</v>
      </c>
      <c r="C16" s="34">
        <v>0.22066851275221899</v>
      </c>
      <c r="D16" s="35">
        <v>262</v>
      </c>
      <c r="E16" s="34">
        <v>0.21510673234811201</v>
      </c>
    </row>
    <row r="17" spans="1:16" x14ac:dyDescent="0.3">
      <c r="A17" s="35" t="s">
        <v>78</v>
      </c>
      <c r="B17" s="3">
        <v>1380034800</v>
      </c>
      <c r="C17" s="34">
        <v>0.241109773043852</v>
      </c>
      <c r="D17" s="35">
        <v>303</v>
      </c>
      <c r="E17" s="34">
        <v>0.248768472906404</v>
      </c>
    </row>
    <row r="18" spans="1:16" x14ac:dyDescent="0.3">
      <c r="A18" s="35" t="s">
        <v>79</v>
      </c>
      <c r="B18" s="3">
        <v>1370176000</v>
      </c>
      <c r="C18" s="34">
        <v>0.239387314283766</v>
      </c>
      <c r="D18" s="35">
        <v>273</v>
      </c>
      <c r="E18" s="34">
        <v>0.22413793103448301</v>
      </c>
    </row>
    <row r="19" spans="1:16" x14ac:dyDescent="0.3">
      <c r="A19" s="35" t="s">
        <v>80</v>
      </c>
      <c r="B19" s="3">
        <v>122520800</v>
      </c>
      <c r="C19" s="34">
        <v>2.1405954604297801E-2</v>
      </c>
      <c r="D19" s="35">
        <v>19</v>
      </c>
      <c r="E19" s="34">
        <v>1.5599343185550099E-2</v>
      </c>
    </row>
    <row r="22" spans="1:16" x14ac:dyDescent="0.3">
      <c r="A22" s="7" t="s">
        <v>81</v>
      </c>
    </row>
    <row r="23" spans="1:16" x14ac:dyDescent="0.3">
      <c r="A23" s="136" t="s">
        <v>6</v>
      </c>
      <c r="B23" s="137"/>
      <c r="C23" s="138"/>
      <c r="D23" s="136" t="s">
        <v>7</v>
      </c>
      <c r="E23" s="137"/>
      <c r="F23" s="137"/>
      <c r="G23" s="137"/>
      <c r="H23" s="138"/>
      <c r="I23" s="136" t="s">
        <v>18</v>
      </c>
      <c r="J23" s="138"/>
      <c r="K23" s="136" t="s">
        <v>19</v>
      </c>
      <c r="L23" s="137"/>
      <c r="M23" s="137"/>
      <c r="N23" s="136" t="s">
        <v>20</v>
      </c>
      <c r="O23" s="137"/>
      <c r="P23" s="138"/>
    </row>
    <row r="24" spans="1:16" x14ac:dyDescent="0.3">
      <c r="A24" s="27" t="s">
        <v>21</v>
      </c>
      <c r="B24" s="54">
        <v>9.0920203262997497</v>
      </c>
      <c r="C24" s="25">
        <v>45189</v>
      </c>
      <c r="D24" s="27" t="s">
        <v>22</v>
      </c>
      <c r="E24" s="33">
        <v>45794400</v>
      </c>
      <c r="F24" s="32">
        <v>43613</v>
      </c>
      <c r="G24" s="31" t="s">
        <v>23</v>
      </c>
      <c r="H24" s="30">
        <v>2937388400</v>
      </c>
      <c r="I24" s="27" t="s">
        <v>24</v>
      </c>
      <c r="J24" s="29">
        <v>619</v>
      </c>
      <c r="K24" s="27" t="s">
        <v>24</v>
      </c>
      <c r="L24" s="55">
        <v>0.235820450265989</v>
      </c>
      <c r="M24" s="25">
        <v>43682</v>
      </c>
      <c r="N24" s="27" t="s">
        <v>22</v>
      </c>
      <c r="O24" s="54">
        <v>159310760.24128199</v>
      </c>
      <c r="P24" s="25">
        <v>45147</v>
      </c>
    </row>
    <row r="25" spans="1:16" x14ac:dyDescent="0.3">
      <c r="A25" s="18" t="s">
        <v>25</v>
      </c>
      <c r="B25" s="52">
        <v>1.49161554792658</v>
      </c>
      <c r="C25" s="19">
        <v>43909</v>
      </c>
      <c r="D25" s="18" t="s">
        <v>26</v>
      </c>
      <c r="E25" s="24">
        <v>1146000</v>
      </c>
      <c r="F25" s="23">
        <v>44371</v>
      </c>
      <c r="G25" s="22" t="s">
        <v>27</v>
      </c>
      <c r="H25" s="21">
        <v>2781654000</v>
      </c>
      <c r="I25" s="18" t="s">
        <v>28</v>
      </c>
      <c r="J25" s="16">
        <v>598</v>
      </c>
      <c r="K25" s="18" t="s">
        <v>28</v>
      </c>
      <c r="L25" s="53">
        <v>-0.110674031616932</v>
      </c>
      <c r="M25" s="19">
        <v>43774</v>
      </c>
      <c r="N25" s="18" t="s">
        <v>26</v>
      </c>
      <c r="O25" s="52">
        <v>3571878.1837232299</v>
      </c>
      <c r="P25" s="19">
        <v>43934</v>
      </c>
    </row>
    <row r="26" spans="1:16" x14ac:dyDescent="0.3">
      <c r="A26" s="18" t="s">
        <v>29</v>
      </c>
      <c r="B26" s="52">
        <v>4.3677122016851504</v>
      </c>
      <c r="C26" s="16"/>
      <c r="D26" s="10" t="s">
        <v>30</v>
      </c>
      <c r="E26" s="15">
        <v>4699243.34975369</v>
      </c>
      <c r="F26" s="14"/>
      <c r="G26" s="14" t="s">
        <v>31</v>
      </c>
      <c r="H26" s="13">
        <v>5723678400</v>
      </c>
      <c r="I26" s="10" t="s">
        <v>32</v>
      </c>
      <c r="J26" s="8">
        <v>0</v>
      </c>
      <c r="K26" s="10" t="s">
        <v>33</v>
      </c>
      <c r="L26" s="51">
        <v>1.50988609477853</v>
      </c>
      <c r="M26" s="11" t="s">
        <v>82</v>
      </c>
      <c r="N26" s="10" t="s">
        <v>30</v>
      </c>
      <c r="O26" s="50">
        <v>20392662.082958799</v>
      </c>
      <c r="P26" s="8"/>
    </row>
    <row r="27" spans="1:16" x14ac:dyDescent="0.3">
      <c r="A27" s="10" t="s">
        <v>35</v>
      </c>
      <c r="B27" s="50">
        <v>5.2918179371131604</v>
      </c>
      <c r="C27" s="8"/>
    </row>
    <row r="30" spans="1:16" x14ac:dyDescent="0.3">
      <c r="A30" s="7" t="s">
        <v>83</v>
      </c>
    </row>
    <row r="31" spans="1:16" ht="15.6" x14ac:dyDescent="0.3">
      <c r="A31" s="118" t="s">
        <v>37</v>
      </c>
      <c r="B31" s="123" t="s">
        <v>38</v>
      </c>
      <c r="C31" s="123" t="s">
        <v>39</v>
      </c>
      <c r="D31" s="123" t="s">
        <v>40</v>
      </c>
      <c r="E31" s="123" t="s">
        <v>41</v>
      </c>
      <c r="F31" s="123" t="s">
        <v>25</v>
      </c>
      <c r="G31" s="123" t="s">
        <v>21</v>
      </c>
      <c r="H31" s="123" t="s">
        <v>7</v>
      </c>
      <c r="I31" s="123" t="s">
        <v>42</v>
      </c>
      <c r="J31" s="123" t="s">
        <v>43</v>
      </c>
    </row>
    <row r="32" spans="1:16" x14ac:dyDescent="0.3">
      <c r="A32" s="66">
        <v>43469</v>
      </c>
      <c r="B32" s="47">
        <v>2.8268211850349498</v>
      </c>
      <c r="C32" s="49"/>
      <c r="D32" s="48"/>
      <c r="E32" s="47">
        <v>2.8126668586435</v>
      </c>
      <c r="F32" s="47">
        <v>2.7338070401768602</v>
      </c>
      <c r="G32" s="47">
        <v>2.8490636979357999</v>
      </c>
      <c r="H32" s="3">
        <v>4636000</v>
      </c>
      <c r="I32" s="47">
        <v>12964439.303667201</v>
      </c>
      <c r="J32" s="73">
        <v>0</v>
      </c>
    </row>
    <row r="33" spans="1:10" x14ac:dyDescent="0.3">
      <c r="A33" s="66">
        <v>43472</v>
      </c>
      <c r="B33" s="47">
        <v>2.9144874885006198</v>
      </c>
      <c r="C33" s="49">
        <v>8.7666303465670795E-2</v>
      </c>
      <c r="D33" s="48">
        <v>3.1012327178589101E-2</v>
      </c>
      <c r="E33" s="47">
        <v>2.9064696412145099</v>
      </c>
      <c r="F33" s="47">
        <v>2.8904339466422901</v>
      </c>
      <c r="G33" s="47">
        <v>2.93052318307284</v>
      </c>
      <c r="H33" s="3">
        <v>3301200</v>
      </c>
      <c r="I33" s="47">
        <v>9599946.5518680606</v>
      </c>
      <c r="J33" s="73">
        <v>9599946.5518680606</v>
      </c>
    </row>
    <row r="34" spans="1:10" x14ac:dyDescent="0.3">
      <c r="A34" s="66">
        <v>43473</v>
      </c>
      <c r="B34" s="47">
        <v>2.9082730387198099</v>
      </c>
      <c r="C34" s="49">
        <v>-6.2144497808098702E-3</v>
      </c>
      <c r="D34" s="48">
        <v>-2.1322616087149299E-3</v>
      </c>
      <c r="E34" s="47">
        <v>2.9243519497839201</v>
      </c>
      <c r="F34" s="47">
        <v>2.8761152165916002</v>
      </c>
      <c r="G34" s="47">
        <v>2.9323914053159701</v>
      </c>
      <c r="H34" s="3">
        <v>2408400</v>
      </c>
      <c r="I34" s="47">
        <v>7007039.10391807</v>
      </c>
      <c r="J34" s="73">
        <v>2618779.4805206</v>
      </c>
    </row>
    <row r="35" spans="1:10" x14ac:dyDescent="0.3">
      <c r="A35" s="66">
        <v>43474</v>
      </c>
      <c r="B35" s="47">
        <v>2.9741188979289102</v>
      </c>
      <c r="C35" s="49">
        <v>6.5845859209103394E-2</v>
      </c>
      <c r="D35" s="48">
        <v>2.2640879426536899E-2</v>
      </c>
      <c r="E35" s="47">
        <v>2.97612167159755</v>
      </c>
      <c r="F35" s="47">
        <v>2.9681105769229998</v>
      </c>
      <c r="G35" s="47">
        <v>3.0321993343194502</v>
      </c>
      <c r="H35" s="3">
        <v>3815600</v>
      </c>
      <c r="I35" s="47">
        <v>11417492.241124</v>
      </c>
      <c r="J35" s="73">
        <v>14027033.430399001</v>
      </c>
    </row>
    <row r="36" spans="1:10" x14ac:dyDescent="0.3">
      <c r="A36" s="66">
        <v>43475</v>
      </c>
      <c r="B36" s="47">
        <v>2.9199232613907702</v>
      </c>
      <c r="C36" s="49">
        <v>-5.4195636538142598E-2</v>
      </c>
      <c r="D36" s="48">
        <v>-1.8222417595975302E-2</v>
      </c>
      <c r="E36" s="47">
        <v>2.9179178195903699</v>
      </c>
      <c r="F36" s="47">
        <v>2.8878361925842801</v>
      </c>
      <c r="G36" s="47">
        <v>2.9299504703928001</v>
      </c>
      <c r="H36" s="3">
        <v>2520800</v>
      </c>
      <c r="I36" s="47">
        <v>7346125.8372991001</v>
      </c>
      <c r="J36" s="73">
        <v>6699594.6639731703</v>
      </c>
    </row>
    <row r="37" spans="1:10" x14ac:dyDescent="0.3">
      <c r="A37" s="66">
        <v>43476</v>
      </c>
      <c r="B37" s="47">
        <v>2.9486796572692202</v>
      </c>
      <c r="C37" s="49">
        <v>2.8756395878443801E-2</v>
      </c>
      <c r="D37" s="48">
        <v>9.8483395980574606E-3</v>
      </c>
      <c r="E37" s="47">
        <v>2.9788092177998999</v>
      </c>
      <c r="F37" s="47">
        <v>2.93662783305694</v>
      </c>
      <c r="G37" s="47">
        <v>2.9988955914870199</v>
      </c>
      <c r="H37" s="3">
        <v>2577600</v>
      </c>
      <c r="I37" s="47">
        <v>7621411.3339414196</v>
      </c>
      <c r="J37" s="73">
        <v>14331681.4572416</v>
      </c>
    </row>
    <row r="38" spans="1:10" x14ac:dyDescent="0.3">
      <c r="A38" s="66">
        <v>43480</v>
      </c>
      <c r="B38" s="47">
        <v>2.9328975704029898</v>
      </c>
      <c r="C38" s="49">
        <v>-1.5782086866221099E-2</v>
      </c>
      <c r="D38" s="48">
        <v>-5.3522554840144702E-3</v>
      </c>
      <c r="E38" s="47">
        <v>2.92080314743226</v>
      </c>
      <c r="F38" s="47">
        <v>2.9107244616233201</v>
      </c>
      <c r="G38" s="47">
        <v>2.9772437879623501</v>
      </c>
      <c r="H38" s="3">
        <v>2944400</v>
      </c>
      <c r="I38" s="47">
        <v>8663839.0887904391</v>
      </c>
      <c r="J38" s="73">
        <v>5718499.5823300099</v>
      </c>
    </row>
    <row r="39" spans="1:10" x14ac:dyDescent="0.3">
      <c r="A39" s="66">
        <v>43481</v>
      </c>
      <c r="B39" s="47">
        <v>2.9701809222590598</v>
      </c>
      <c r="C39" s="49">
        <v>3.7283351856066502E-2</v>
      </c>
      <c r="D39" s="48">
        <v>1.27121220435065E-2</v>
      </c>
      <c r="E39" s="47">
        <v>2.9742028327834502</v>
      </c>
      <c r="F39" s="47">
        <v>2.9621371012102902</v>
      </c>
      <c r="G39" s="47">
        <v>3.0144219380273101</v>
      </c>
      <c r="H39" s="3">
        <v>3248400</v>
      </c>
      <c r="I39" s="47">
        <v>9686208.4305102695</v>
      </c>
      <c r="J39" s="73">
        <v>15391142.1118087</v>
      </c>
    </row>
    <row r="40" spans="1:10" x14ac:dyDescent="0.3">
      <c r="A40" s="66">
        <v>43482</v>
      </c>
      <c r="B40" s="47">
        <v>3.01484843907344</v>
      </c>
      <c r="C40" s="49">
        <v>4.4667516814374898E-2</v>
      </c>
      <c r="D40" s="48">
        <v>1.50386518476462E-2</v>
      </c>
      <c r="E40" s="47">
        <v>2.9987799597179499</v>
      </c>
      <c r="F40" s="47">
        <v>2.9907457200401999</v>
      </c>
      <c r="G40" s="47">
        <v>3.0510025176232798</v>
      </c>
      <c r="H40" s="3">
        <v>3196800</v>
      </c>
      <c r="I40" s="47">
        <v>9652980.6982877608</v>
      </c>
      <c r="J40" s="73">
        <v>25025789.701711301</v>
      </c>
    </row>
    <row r="41" spans="1:10" x14ac:dyDescent="0.3">
      <c r="A41" s="66">
        <v>43483</v>
      </c>
      <c r="B41" s="47">
        <v>3.05736379373191</v>
      </c>
      <c r="C41" s="49">
        <v>4.2515354658469999E-2</v>
      </c>
      <c r="D41" s="48">
        <v>1.41019873859849E-2</v>
      </c>
      <c r="E41" s="47">
        <v>3.1034748542275299</v>
      </c>
      <c r="F41" s="47">
        <v>3.0453348214287002</v>
      </c>
      <c r="G41" s="47">
        <v>3.1134989978135401</v>
      </c>
      <c r="H41" s="3">
        <v>3108800</v>
      </c>
      <c r="I41" s="47">
        <v>9564027.3760936894</v>
      </c>
      <c r="J41" s="73">
        <v>34543327.908346899</v>
      </c>
    </row>
    <row r="42" spans="1:10" x14ac:dyDescent="0.3">
      <c r="A42" s="66">
        <v>43486</v>
      </c>
      <c r="B42" s="47">
        <v>3.13157297556097</v>
      </c>
      <c r="C42" s="49">
        <v>7.4209181829060902E-2</v>
      </c>
      <c r="D42" s="48">
        <v>2.4272277306744399E-2</v>
      </c>
      <c r="E42" s="47">
        <v>3.12354844519438</v>
      </c>
      <c r="F42" s="47">
        <v>3.12354844519438</v>
      </c>
      <c r="G42" s="47">
        <v>3.1676833622106102</v>
      </c>
      <c r="H42" s="3">
        <v>2660000</v>
      </c>
      <c r="I42" s="47">
        <v>8359591.4222327396</v>
      </c>
      <c r="J42" s="73">
        <v>42925385.171249397</v>
      </c>
    </row>
    <row r="43" spans="1:10" x14ac:dyDescent="0.3">
      <c r="A43" s="66">
        <v>43487</v>
      </c>
      <c r="B43" s="47">
        <v>3.1478789319679299</v>
      </c>
      <c r="C43" s="49">
        <v>1.6305956406963001E-2</v>
      </c>
      <c r="D43" s="48">
        <v>5.2069539922000498E-3</v>
      </c>
      <c r="E43" s="47">
        <v>3.14385351133881</v>
      </c>
      <c r="F43" s="47">
        <v>3.1217136978786799</v>
      </c>
      <c r="G43" s="47">
        <v>3.1680060351135002</v>
      </c>
      <c r="H43" s="3">
        <v>2078000</v>
      </c>
      <c r="I43" s="47">
        <v>6532135.3937822497</v>
      </c>
      <c r="J43" s="73">
        <v>49598264.646783099</v>
      </c>
    </row>
    <row r="44" spans="1:10" x14ac:dyDescent="0.3">
      <c r="A44" s="66">
        <v>43488</v>
      </c>
      <c r="B44" s="47">
        <v>3.0890659047356501</v>
      </c>
      <c r="C44" s="49">
        <v>-5.8813027232276202E-2</v>
      </c>
      <c r="D44" s="48">
        <v>-1.8683382843922999E-2</v>
      </c>
      <c r="E44" s="47">
        <v>3.0970842458251702</v>
      </c>
      <c r="F44" s="47">
        <v>3.0730292225566198</v>
      </c>
      <c r="G44" s="47">
        <v>3.1111163427318198</v>
      </c>
      <c r="H44" s="3">
        <v>2254800</v>
      </c>
      <c r="I44" s="47">
        <v>6977587.6784556601</v>
      </c>
      <c r="J44" s="73">
        <v>42420455.411686599</v>
      </c>
    </row>
    <row r="45" spans="1:10" x14ac:dyDescent="0.3">
      <c r="A45" s="66">
        <v>43489</v>
      </c>
      <c r="B45" s="47">
        <v>3.0943059381556601</v>
      </c>
      <c r="C45" s="49">
        <v>5.2400334200055597E-3</v>
      </c>
      <c r="D45" s="48">
        <v>1.6963164858258301E-3</v>
      </c>
      <c r="E45" s="47">
        <v>3.0781687494299499</v>
      </c>
      <c r="F45" s="47">
        <v>3.06001441211352</v>
      </c>
      <c r="G45" s="47">
        <v>3.1104431268813699</v>
      </c>
      <c r="H45" s="3">
        <v>3338800</v>
      </c>
      <c r="I45" s="47">
        <v>10315870.560831999</v>
      </c>
      <c r="J45" s="73">
        <v>32370446.1702094</v>
      </c>
    </row>
    <row r="46" spans="1:10" x14ac:dyDescent="0.3">
      <c r="A46" s="66">
        <v>43490</v>
      </c>
      <c r="B46" s="47">
        <v>3.0921058614077102</v>
      </c>
      <c r="C46" s="49">
        <v>-2.2000767479464201E-3</v>
      </c>
      <c r="D46" s="48">
        <v>-7.11008152367042E-4</v>
      </c>
      <c r="E46" s="47">
        <v>3.0741052451381998</v>
      </c>
      <c r="F46" s="47">
        <v>3.07010510818942</v>
      </c>
      <c r="G46" s="47">
        <v>3.1241069569979598</v>
      </c>
      <c r="H46" s="3">
        <v>2737600</v>
      </c>
      <c r="I46" s="47">
        <v>8479418.3015608806</v>
      </c>
      <c r="J46" s="73">
        <v>40575769.152970202</v>
      </c>
    </row>
    <row r="47" spans="1:10" x14ac:dyDescent="0.3">
      <c r="A47" s="66">
        <v>43493</v>
      </c>
      <c r="B47" s="47">
        <v>3.1237857142855701</v>
      </c>
      <c r="C47" s="49">
        <v>3.1679852877853201E-2</v>
      </c>
      <c r="D47" s="48">
        <v>1.02453972463383E-2</v>
      </c>
      <c r="E47" s="47">
        <v>3.0797887323942201</v>
      </c>
      <c r="F47" s="47">
        <v>3.0737891439544902</v>
      </c>
      <c r="G47" s="47">
        <v>3.1517837936709698</v>
      </c>
      <c r="H47" s="3">
        <v>2536400</v>
      </c>
      <c r="I47" s="47">
        <v>7928266.5361071797</v>
      </c>
      <c r="J47" s="73">
        <v>48499863.402302399</v>
      </c>
    </row>
    <row r="48" spans="1:10" x14ac:dyDescent="0.3">
      <c r="A48" s="66">
        <v>43494</v>
      </c>
      <c r="B48" s="47">
        <v>3.1474603675262198</v>
      </c>
      <c r="C48" s="49">
        <v>2.3674653240654198E-2</v>
      </c>
      <c r="D48" s="48">
        <v>7.5788339553466396E-3</v>
      </c>
      <c r="E48" s="47">
        <v>3.12546413878239</v>
      </c>
      <c r="F48" s="47">
        <v>3.1014682528800299</v>
      </c>
      <c r="G48" s="47">
        <v>3.16145796763593</v>
      </c>
      <c r="H48" s="3">
        <v>2768800</v>
      </c>
      <c r="I48" s="47">
        <v>8694703.6919642501</v>
      </c>
      <c r="J48" s="73">
        <v>57189579.639416002</v>
      </c>
    </row>
    <row r="49" spans="1:10" x14ac:dyDescent="0.3">
      <c r="A49" s="66">
        <v>43495</v>
      </c>
      <c r="B49" s="47">
        <v>3.0490255457714599</v>
      </c>
      <c r="C49" s="49">
        <v>-9.8434821754755902E-2</v>
      </c>
      <c r="D49" s="48">
        <v>-3.1274364173208599E-2</v>
      </c>
      <c r="E49" s="47">
        <v>3.1129631718951098</v>
      </c>
      <c r="F49" s="47">
        <v>3.0170567327096398</v>
      </c>
      <c r="G49" s="47">
        <v>3.1309456292423898</v>
      </c>
      <c r="H49" s="3">
        <v>4490800</v>
      </c>
      <c r="I49" s="47">
        <v>13711750.8033299</v>
      </c>
      <c r="J49" s="73">
        <v>43431887.944249399</v>
      </c>
    </row>
    <row r="50" spans="1:10" x14ac:dyDescent="0.3">
      <c r="A50" s="66">
        <v>43496</v>
      </c>
      <c r="B50" s="47">
        <v>3.15031092128245</v>
      </c>
      <c r="C50" s="49">
        <v>0.101285375510985</v>
      </c>
      <c r="D50" s="48">
        <v>3.3218933062549298E-2</v>
      </c>
      <c r="E50" s="47">
        <v>3.1703765959402999</v>
      </c>
      <c r="F50" s="47">
        <v>3.10616643703518</v>
      </c>
      <c r="G50" s="47">
        <v>3.1824160007350102</v>
      </c>
      <c r="H50" s="3">
        <v>2988000</v>
      </c>
      <c r="I50" s="47">
        <v>9397267.5182884205</v>
      </c>
      <c r="J50" s="73">
        <v>53014282.967946596</v>
      </c>
    </row>
    <row r="51" spans="1:10" x14ac:dyDescent="0.3">
      <c r="A51" s="66">
        <v>43497</v>
      </c>
      <c r="B51" s="47">
        <v>3.12205873218852</v>
      </c>
      <c r="C51" s="49">
        <v>-2.8252189093932699E-2</v>
      </c>
      <c r="D51" s="48">
        <v>-8.9680637244629793E-3</v>
      </c>
      <c r="E51" s="47">
        <v>3.1499698575082098</v>
      </c>
      <c r="F51" s="47">
        <v>3.1021222141030198</v>
      </c>
      <c r="G51" s="47">
        <v>3.1778809828279</v>
      </c>
      <c r="H51" s="3">
        <v>2646000</v>
      </c>
      <c r="I51" s="47">
        <v>8282822.6139568603</v>
      </c>
      <c r="J51" s="73">
        <v>44390223.7302154</v>
      </c>
    </row>
    <row r="52" spans="1:10" x14ac:dyDescent="0.3">
      <c r="A52" s="66">
        <v>43500</v>
      </c>
      <c r="B52" s="47">
        <v>3.1735608163450801</v>
      </c>
      <c r="C52" s="49">
        <v>5.1502084156564501E-2</v>
      </c>
      <c r="D52" s="48">
        <v>1.64961932412022E-2</v>
      </c>
      <c r="E52" s="47">
        <v>3.1397360302147601</v>
      </c>
      <c r="F52" s="47">
        <v>3.1357566436111899</v>
      </c>
      <c r="G52" s="47">
        <v>3.2073856024754099</v>
      </c>
      <c r="H52" s="3">
        <v>2655600</v>
      </c>
      <c r="I52" s="47">
        <v>8435058.0309427902</v>
      </c>
      <c r="J52" s="73">
        <v>52737142.498215899</v>
      </c>
    </row>
    <row r="53" spans="1:10" x14ac:dyDescent="0.3">
      <c r="A53" s="66">
        <v>43501</v>
      </c>
      <c r="B53" s="47">
        <v>3.3330295334666902</v>
      </c>
      <c r="C53" s="49">
        <v>0.15946871712160701</v>
      </c>
      <c r="D53" s="48">
        <v>5.0249144840798697E-2</v>
      </c>
      <c r="E53" s="47">
        <v>3.1796265005456301</v>
      </c>
      <c r="F53" s="47">
        <v>3.1796265005456301</v>
      </c>
      <c r="G53" s="47">
        <v>3.3390062750090701</v>
      </c>
      <c r="H53" s="3">
        <v>5292800</v>
      </c>
      <c r="I53" s="47">
        <v>17368712.946826</v>
      </c>
      <c r="J53" s="73">
        <v>70173546.420888901</v>
      </c>
    </row>
    <row r="54" spans="1:10" x14ac:dyDescent="0.3">
      <c r="A54" s="66">
        <v>43502</v>
      </c>
      <c r="B54" s="47">
        <v>3.3102562750090301</v>
      </c>
      <c r="C54" s="49">
        <v>-2.2773258457654801E-2</v>
      </c>
      <c r="D54" s="48">
        <v>-6.8326002602108003E-3</v>
      </c>
      <c r="E54" s="47">
        <v>3.3422781011276199</v>
      </c>
      <c r="F54" s="47">
        <v>3.2882412695525098</v>
      </c>
      <c r="G54" s="47">
        <v>3.3542862859220901</v>
      </c>
      <c r="H54" s="3">
        <v>2477600</v>
      </c>
      <c r="I54" s="47">
        <v>8217752.4308110597</v>
      </c>
      <c r="J54" s="73">
        <v>62276923.232374303</v>
      </c>
    </row>
    <row r="55" spans="1:10" x14ac:dyDescent="0.3">
      <c r="A55" s="66">
        <v>43503</v>
      </c>
      <c r="B55" s="47">
        <v>3.30887030965398</v>
      </c>
      <c r="C55" s="49">
        <v>-1.3859653550540899E-3</v>
      </c>
      <c r="D55" s="48">
        <v>-4.18688234357415E-4</v>
      </c>
      <c r="E55" s="47">
        <v>3.31690154826964</v>
      </c>
      <c r="F55" s="47">
        <v>3.2707219262295699</v>
      </c>
      <c r="G55" s="47">
        <v>3.3369796448088098</v>
      </c>
      <c r="H55" s="3">
        <v>1984400</v>
      </c>
      <c r="I55" s="47">
        <v>6535518.4046085002</v>
      </c>
      <c r="J55" s="73">
        <v>55941971.651877202</v>
      </c>
    </row>
    <row r="56" spans="1:10" x14ac:dyDescent="0.3">
      <c r="A56" s="66">
        <v>43504</v>
      </c>
      <c r="B56" s="47">
        <v>3.22832175082016</v>
      </c>
      <c r="C56" s="49">
        <v>-8.0548558833821296E-2</v>
      </c>
      <c r="D56" s="48">
        <v>-2.43432202824065E-2</v>
      </c>
      <c r="E56" s="47">
        <v>3.2685500592415901</v>
      </c>
      <c r="F56" s="47">
        <v>3.2082075966094399</v>
      </c>
      <c r="G56" s="47">
        <v>3.2886642134523099</v>
      </c>
      <c r="H56" s="3">
        <v>1993200</v>
      </c>
      <c r="I56" s="47">
        <v>6453566.8406122504</v>
      </c>
      <c r="J56" s="73">
        <v>49588869.376520403</v>
      </c>
    </row>
    <row r="57" spans="1:10" x14ac:dyDescent="0.3">
      <c r="A57" s="66">
        <v>43508</v>
      </c>
      <c r="B57" s="47">
        <v>3.2392122556120402</v>
      </c>
      <c r="C57" s="49">
        <v>1.0890504791882799E-2</v>
      </c>
      <c r="D57" s="48">
        <v>3.3734260809400599E-3</v>
      </c>
      <c r="E57" s="47">
        <v>3.21323461259973</v>
      </c>
      <c r="F57" s="47">
        <v>3.17926384866055</v>
      </c>
      <c r="G57" s="47">
        <v>3.2611933381609202</v>
      </c>
      <c r="H57" s="3">
        <v>3186000</v>
      </c>
      <c r="I57" s="47">
        <v>10295891.9064813</v>
      </c>
      <c r="J57" s="73">
        <v>59560930.023500502</v>
      </c>
    </row>
    <row r="58" spans="1:10" x14ac:dyDescent="0.3">
      <c r="A58" s="66">
        <v>43509</v>
      </c>
      <c r="B58" s="47">
        <v>3.3032185782502799</v>
      </c>
      <c r="C58" s="49">
        <v>6.4006322638234803E-2</v>
      </c>
      <c r="D58" s="48">
        <v>1.9759842081154701E-2</v>
      </c>
      <c r="E58" s="47">
        <v>3.28322330840615</v>
      </c>
      <c r="F58" s="47">
        <v>3.2592289845931899</v>
      </c>
      <c r="G58" s="47">
        <v>3.3252133750788202</v>
      </c>
      <c r="H58" s="3">
        <v>3287200</v>
      </c>
      <c r="I58" s="47">
        <v>10862907.0300567</v>
      </c>
      <c r="J58" s="73">
        <v>70460997.882628694</v>
      </c>
    </row>
    <row r="59" spans="1:10" x14ac:dyDescent="0.3">
      <c r="A59" s="66">
        <v>43510</v>
      </c>
      <c r="B59" s="47">
        <v>3.14250943695109</v>
      </c>
      <c r="C59" s="49">
        <v>-0.16070914129918301</v>
      </c>
      <c r="D59" s="48">
        <v>-4.8652287910148299E-2</v>
      </c>
      <c r="E59" s="47">
        <v>2.98828813252456</v>
      </c>
      <c r="F59" s="47">
        <v>2.98828813252456</v>
      </c>
      <c r="G59" s="47">
        <v>3.1845697927037802</v>
      </c>
      <c r="H59" s="3">
        <v>9142000</v>
      </c>
      <c r="I59" s="47">
        <v>28339840.693408899</v>
      </c>
      <c r="J59" s="73">
        <v>42239105.0542937</v>
      </c>
    </row>
    <row r="60" spans="1:10" x14ac:dyDescent="0.3">
      <c r="A60" s="66">
        <v>43511</v>
      </c>
      <c r="B60" s="47">
        <v>3.1418899348299698</v>
      </c>
      <c r="C60" s="49">
        <v>-6.1950212112549296E-4</v>
      </c>
      <c r="D60" s="48">
        <v>-1.97136121165174E-4</v>
      </c>
      <c r="E60" s="47">
        <v>3.1859725742217102</v>
      </c>
      <c r="F60" s="47">
        <v>3.1078260771181601</v>
      </c>
      <c r="G60" s="47">
        <v>3.2541002896453199</v>
      </c>
      <c r="H60" s="3">
        <v>4675600</v>
      </c>
      <c r="I60" s="47">
        <v>14807877.1438276</v>
      </c>
      <c r="J60" s="73">
        <v>27449833.951395102</v>
      </c>
    </row>
    <row r="61" spans="1:10" x14ac:dyDescent="0.3">
      <c r="A61" s="66">
        <v>43514</v>
      </c>
      <c r="B61" s="47">
        <v>3.03638623417738</v>
      </c>
      <c r="C61" s="49">
        <v>-0.105503700652588</v>
      </c>
      <c r="D61" s="48">
        <v>-3.3579693382320003E-2</v>
      </c>
      <c r="E61" s="47">
        <v>3.19030443037992</v>
      </c>
      <c r="F61" s="47">
        <v>2.9644244801086601</v>
      </c>
      <c r="G61" s="47">
        <v>3.19230336799294</v>
      </c>
      <c r="H61" s="3">
        <v>6252800</v>
      </c>
      <c r="I61" s="47">
        <v>18982094.675923299</v>
      </c>
      <c r="J61" s="73">
        <v>8401726.6855339091</v>
      </c>
    </row>
    <row r="62" spans="1:10" x14ac:dyDescent="0.3">
      <c r="A62" s="66">
        <v>43515</v>
      </c>
      <c r="B62" s="47">
        <v>2.9737147635838599</v>
      </c>
      <c r="C62" s="49">
        <v>-6.2671470593525E-2</v>
      </c>
      <c r="D62" s="48">
        <v>-2.06401510743589E-2</v>
      </c>
      <c r="E62" s="47">
        <v>3.0036113597324898</v>
      </c>
      <c r="F62" s="47">
        <v>2.9537836994847702</v>
      </c>
      <c r="G62" s="47">
        <v>3.0115837853721201</v>
      </c>
      <c r="H62" s="3">
        <v>4642400</v>
      </c>
      <c r="I62" s="47">
        <v>13814930.870201999</v>
      </c>
      <c r="J62" s="73">
        <v>-5437713.2911402099</v>
      </c>
    </row>
    <row r="63" spans="1:10" x14ac:dyDescent="0.3">
      <c r="A63" s="66">
        <v>43516</v>
      </c>
      <c r="B63" s="47">
        <v>2.95864036986907</v>
      </c>
      <c r="C63" s="49">
        <v>-1.50743937147895E-2</v>
      </c>
      <c r="D63" s="48">
        <v>-5.0692130595007502E-3</v>
      </c>
      <c r="E63" s="47">
        <v>2.938743662607</v>
      </c>
      <c r="F63" s="47">
        <v>2.9307849797021701</v>
      </c>
      <c r="G63" s="47">
        <v>2.9705783942263002</v>
      </c>
      <c r="H63" s="3">
        <v>3428400</v>
      </c>
      <c r="I63" s="47">
        <v>10135696.2514024</v>
      </c>
      <c r="J63" s="73">
        <v>-15564036.102750801</v>
      </c>
    </row>
    <row r="64" spans="1:10" x14ac:dyDescent="0.3">
      <c r="A64" s="66">
        <v>43517</v>
      </c>
      <c r="B64" s="47">
        <v>2.9093820579999199</v>
      </c>
      <c r="C64" s="49">
        <v>-4.92583118691408E-2</v>
      </c>
      <c r="D64" s="48">
        <v>-1.6648969023335802E-2</v>
      </c>
      <c r="E64" s="47">
        <v>2.94923660673965</v>
      </c>
      <c r="F64" s="47">
        <v>2.86354932694924</v>
      </c>
      <c r="G64" s="47">
        <v>2.9592002439245801</v>
      </c>
      <c r="H64" s="3">
        <v>5827600</v>
      </c>
      <c r="I64" s="47">
        <v>16905874.725901801</v>
      </c>
      <c r="J64" s="73">
        <v>-32493821.6980769</v>
      </c>
    </row>
    <row r="65" spans="1:10" x14ac:dyDescent="0.3">
      <c r="A65" s="66">
        <v>43518</v>
      </c>
      <c r="B65" s="47">
        <v>2.8959139862666601</v>
      </c>
      <c r="C65" s="49">
        <v>-1.3468071733268199E-2</v>
      </c>
      <c r="D65" s="48">
        <v>-4.6291863580567201E-3</v>
      </c>
      <c r="E65" s="47">
        <v>2.8819721720274099</v>
      </c>
      <c r="F65" s="47">
        <v>2.8560802312973799</v>
      </c>
      <c r="G65" s="47">
        <v>2.9098558005059001</v>
      </c>
      <c r="H65" s="3">
        <v>3922000</v>
      </c>
      <c r="I65" s="47">
        <v>11313834.0390312</v>
      </c>
      <c r="J65" s="73">
        <v>-43790702.363136098</v>
      </c>
    </row>
    <row r="66" spans="1:10" x14ac:dyDescent="0.3">
      <c r="A66" s="66">
        <v>43521</v>
      </c>
      <c r="B66" s="47">
        <v>2.9034859535387798</v>
      </c>
      <c r="C66" s="49">
        <v>7.5719672721263898E-3</v>
      </c>
      <c r="D66" s="48">
        <v>2.6147072420089402E-3</v>
      </c>
      <c r="E66" s="47">
        <v>2.9015040518640101</v>
      </c>
      <c r="F66" s="47">
        <v>2.8697936250676799</v>
      </c>
      <c r="G66" s="47">
        <v>2.9114135602378699</v>
      </c>
      <c r="H66" s="3">
        <v>2929200</v>
      </c>
      <c r="I66" s="47">
        <v>8482799.9862781409</v>
      </c>
      <c r="J66" s="73">
        <v>-35092738.608970001</v>
      </c>
    </row>
    <row r="67" spans="1:10" x14ac:dyDescent="0.3">
      <c r="A67" s="66">
        <v>43522</v>
      </c>
      <c r="B67" s="47">
        <v>2.9491492945647102</v>
      </c>
      <c r="C67" s="49">
        <v>4.5663341025931697E-2</v>
      </c>
      <c r="D67" s="48">
        <v>1.5727074887439001E-2</v>
      </c>
      <c r="E67" s="47">
        <v>2.9233318259927699</v>
      </c>
      <c r="F67" s="47">
        <v>2.91935990775093</v>
      </c>
      <c r="G67" s="47">
        <v>2.9670229266529899</v>
      </c>
      <c r="H67" s="3">
        <v>3575600</v>
      </c>
      <c r="I67" s="47">
        <v>10532515.132586399</v>
      </c>
      <c r="J67" s="73">
        <v>-24632067.049110699</v>
      </c>
    </row>
    <row r="68" spans="1:10" x14ac:dyDescent="0.3">
      <c r="A68" s="66">
        <v>43523</v>
      </c>
      <c r="B68" s="47">
        <v>2.9284989187242099</v>
      </c>
      <c r="C68" s="49">
        <v>-2.06503758405083E-2</v>
      </c>
      <c r="D68" s="48">
        <v>-7.0021466456672799E-3</v>
      </c>
      <c r="E68" s="47">
        <v>2.9582198143810801</v>
      </c>
      <c r="F68" s="47">
        <v>2.9047222021987098</v>
      </c>
      <c r="G68" s="47">
        <v>2.9800151378627899</v>
      </c>
      <c r="H68" s="3">
        <v>4039600</v>
      </c>
      <c r="I68" s="47">
        <v>11848726.4390886</v>
      </c>
      <c r="J68" s="73">
        <v>-36424159.9368008</v>
      </c>
    </row>
    <row r="69" spans="1:10" x14ac:dyDescent="0.3">
      <c r="A69" s="66">
        <v>43524</v>
      </c>
      <c r="B69" s="47">
        <v>2.92590872766442</v>
      </c>
      <c r="C69" s="49">
        <v>-2.5901910597902998E-3</v>
      </c>
      <c r="D69" s="48">
        <v>-8.8447738301324498E-4</v>
      </c>
      <c r="E69" s="47">
        <v>2.9417031067611199</v>
      </c>
      <c r="F69" s="47">
        <v>2.8923456720839198</v>
      </c>
      <c r="G69" s="47">
        <v>2.9417031067611199</v>
      </c>
      <c r="H69" s="3">
        <v>3208000</v>
      </c>
      <c r="I69" s="47">
        <v>9377752.2757201698</v>
      </c>
      <c r="J69" s="73">
        <v>-26915967.4460795</v>
      </c>
    </row>
    <row r="70" spans="1:10" x14ac:dyDescent="0.3">
      <c r="A70" s="66">
        <v>43525</v>
      </c>
      <c r="B70" s="47">
        <v>2.92084539767656</v>
      </c>
      <c r="C70" s="49">
        <v>-5.0633299878581903E-3</v>
      </c>
      <c r="D70" s="48">
        <v>-1.7305153574971399E-3</v>
      </c>
      <c r="E70" s="47">
        <v>2.89531009830212</v>
      </c>
      <c r="F70" s="47">
        <v>2.8933458445040801</v>
      </c>
      <c r="G70" s="47">
        <v>2.9287024128686898</v>
      </c>
      <c r="H70" s="3">
        <v>2406000</v>
      </c>
      <c r="I70" s="47">
        <v>7011798.3542450098</v>
      </c>
      <c r="J70" s="73">
        <v>-19767242.9540665</v>
      </c>
    </row>
    <row r="71" spans="1:10" x14ac:dyDescent="0.3">
      <c r="A71" s="66">
        <v>43528</v>
      </c>
      <c r="B71" s="47">
        <v>2.9483904152495501</v>
      </c>
      <c r="C71" s="49">
        <v>2.7545017572994102E-2</v>
      </c>
      <c r="D71" s="48">
        <v>9.4304948816891603E-3</v>
      </c>
      <c r="E71" s="47">
        <v>2.9523373903703698</v>
      </c>
      <c r="F71" s="47">
        <v>2.91681461428302</v>
      </c>
      <c r="G71" s="47">
        <v>2.9602313406120002</v>
      </c>
      <c r="H71" s="3">
        <v>3863600</v>
      </c>
      <c r="I71" s="47">
        <v>11369847.5666184</v>
      </c>
      <c r="J71" s="73">
        <v>-8490319.2369067203</v>
      </c>
    </row>
    <row r="72" spans="1:10" x14ac:dyDescent="0.3">
      <c r="A72" s="66">
        <v>43529</v>
      </c>
      <c r="B72" s="47">
        <v>2.9703022388060201</v>
      </c>
      <c r="C72" s="49">
        <v>2.1911823556468101E-2</v>
      </c>
      <c r="D72" s="48">
        <v>7.43179174750286E-3</v>
      </c>
      <c r="E72" s="47">
        <v>2.9386822548932501</v>
      </c>
      <c r="F72" s="47">
        <v>2.91101476896957</v>
      </c>
      <c r="G72" s="47">
        <v>2.9703022388060201</v>
      </c>
      <c r="H72" s="3">
        <v>2720000</v>
      </c>
      <c r="I72" s="47">
        <v>8021565.4203862296</v>
      </c>
      <c r="J72" s="73">
        <v>-480634.031968906</v>
      </c>
    </row>
    <row r="73" spans="1:10" x14ac:dyDescent="0.3">
      <c r="A73" s="66">
        <v>43530</v>
      </c>
      <c r="B73" s="47">
        <v>2.8911457718119502</v>
      </c>
      <c r="C73" s="49">
        <v>-7.9156466994067601E-2</v>
      </c>
      <c r="D73" s="48">
        <v>-2.6649297152294599E-2</v>
      </c>
      <c r="E73" s="47">
        <v>2.96436438478734</v>
      </c>
      <c r="F73" s="47">
        <v>2.8812513646531199</v>
      </c>
      <c r="G73" s="47">
        <v>2.9683221476508801</v>
      </c>
      <c r="H73" s="3">
        <v>3742000</v>
      </c>
      <c r="I73" s="47">
        <v>10864315.523435799</v>
      </c>
      <c r="J73" s="73">
        <v>-11345589.777825</v>
      </c>
    </row>
    <row r="74" spans="1:10" x14ac:dyDescent="0.3">
      <c r="A74" s="66">
        <v>43531</v>
      </c>
      <c r="B74" s="47">
        <v>2.8967881788851799</v>
      </c>
      <c r="C74" s="49">
        <v>5.6424070732292702E-3</v>
      </c>
      <c r="D74" s="48">
        <v>1.95161625132898E-3</v>
      </c>
      <c r="E74" s="47">
        <v>2.8987901057537999</v>
      </c>
      <c r="F74" s="47">
        <v>2.8787708370676501</v>
      </c>
      <c r="G74" s="47">
        <v>2.9248151550457799</v>
      </c>
      <c r="H74" s="3">
        <v>5806000</v>
      </c>
      <c r="I74" s="47">
        <v>16821216.938967999</v>
      </c>
      <c r="J74" s="73">
        <v>-28298933.921850499</v>
      </c>
    </row>
    <row r="75" spans="1:10" x14ac:dyDescent="0.3">
      <c r="A75" s="66">
        <v>43532</v>
      </c>
      <c r="B75" s="47">
        <v>2.7339663517767598</v>
      </c>
      <c r="C75" s="49">
        <v>-0.16282182710842399</v>
      </c>
      <c r="D75" s="48">
        <v>-5.6207709039701202E-2</v>
      </c>
      <c r="E75" s="47">
        <v>2.80201529464675</v>
      </c>
      <c r="F75" s="47">
        <v>2.7159533963111699</v>
      </c>
      <c r="G75" s="47">
        <v>2.8320368870893899</v>
      </c>
      <c r="H75" s="3">
        <v>6868800</v>
      </c>
      <c r="I75" s="47">
        <v>18952534.439369399</v>
      </c>
      <c r="J75" s="73">
        <v>-47244578.938513398</v>
      </c>
    </row>
    <row r="76" spans="1:10" x14ac:dyDescent="0.3">
      <c r="A76" s="66">
        <v>43535</v>
      </c>
      <c r="B76" s="47">
        <v>2.6788249842612202</v>
      </c>
      <c r="C76" s="49">
        <v>-5.5141367515537901E-2</v>
      </c>
      <c r="D76" s="48">
        <v>-2.0169000060919699E-2</v>
      </c>
      <c r="E76" s="47">
        <v>2.7507934166742101</v>
      </c>
      <c r="F76" s="47">
        <v>2.65883375303539</v>
      </c>
      <c r="G76" s="47">
        <v>2.76078903228712</v>
      </c>
      <c r="H76" s="3">
        <v>4710800</v>
      </c>
      <c r="I76" s="47">
        <v>12665193.453260399</v>
      </c>
      <c r="J76" s="73">
        <v>-59855093.699119598</v>
      </c>
    </row>
    <row r="77" spans="1:10" x14ac:dyDescent="0.3">
      <c r="A77" s="66">
        <v>43536</v>
      </c>
      <c r="B77" s="47">
        <v>2.7611975752132598</v>
      </c>
      <c r="C77" s="49">
        <v>8.2372590952044494E-2</v>
      </c>
      <c r="D77" s="48">
        <v>3.0749523181247199E-2</v>
      </c>
      <c r="E77" s="47">
        <v>2.7114641894925602</v>
      </c>
      <c r="F77" s="47">
        <v>2.6975388414907702</v>
      </c>
      <c r="G77" s="47">
        <v>2.7989949483609999</v>
      </c>
      <c r="H77" s="3">
        <v>5079200</v>
      </c>
      <c r="I77" s="47">
        <v>14019171.4264929</v>
      </c>
      <c r="J77" s="73">
        <v>-45542872.124696396</v>
      </c>
    </row>
    <row r="78" spans="1:10" x14ac:dyDescent="0.3">
      <c r="A78" s="66">
        <v>43537</v>
      </c>
      <c r="B78" s="47">
        <v>2.7745186684660701</v>
      </c>
      <c r="C78" s="49">
        <v>1.33210932528103E-2</v>
      </c>
      <c r="D78" s="48">
        <v>4.8243897403036796E-3</v>
      </c>
      <c r="E78" s="47">
        <v>2.7526720647773701</v>
      </c>
      <c r="F78" s="47">
        <v>2.74075573549261</v>
      </c>
      <c r="G78" s="47">
        <v>2.8162258209626998</v>
      </c>
      <c r="H78" s="3">
        <v>4444400</v>
      </c>
      <c r="I78" s="47">
        <v>12354172.560504001</v>
      </c>
      <c r="J78" s="73">
        <v>-33113596.302294601</v>
      </c>
    </row>
    <row r="79" spans="1:10" x14ac:dyDescent="0.3">
      <c r="A79" s="66">
        <v>43538</v>
      </c>
      <c r="B79" s="47">
        <v>2.74470188003585</v>
      </c>
      <c r="C79" s="49">
        <v>-2.98167884302281E-2</v>
      </c>
      <c r="D79" s="48">
        <v>-1.07466526605541E-2</v>
      </c>
      <c r="E79" s="47">
        <v>2.7843079677708502</v>
      </c>
      <c r="F79" s="47">
        <v>2.7209382273948401</v>
      </c>
      <c r="G79" s="47">
        <v>2.8021307072516</v>
      </c>
      <c r="H79" s="3">
        <v>3959200</v>
      </c>
      <c r="I79" s="47">
        <v>10898815.104745001</v>
      </c>
      <c r="J79" s="73">
        <v>-43916533.120860003</v>
      </c>
    </row>
    <row r="80" spans="1:10" x14ac:dyDescent="0.3">
      <c r="A80" s="66">
        <v>43539</v>
      </c>
      <c r="B80" s="47">
        <v>2.7987415881561701</v>
      </c>
      <c r="C80" s="49">
        <v>5.4039708120325401E-2</v>
      </c>
      <c r="D80" s="48">
        <v>1.96887350547593E-2</v>
      </c>
      <c r="E80" s="47">
        <v>2.7828959174518202</v>
      </c>
      <c r="F80" s="47">
        <v>2.7472431583670298</v>
      </c>
      <c r="G80" s="47">
        <v>2.8086451323463901</v>
      </c>
      <c r="H80" s="3">
        <v>4603200</v>
      </c>
      <c r="I80" s="47">
        <v>12857276.2449531</v>
      </c>
      <c r="J80" s="73">
        <v>-31068226.253926098</v>
      </c>
    </row>
    <row r="81" spans="1:10" x14ac:dyDescent="0.3">
      <c r="A81" s="66">
        <v>43542</v>
      </c>
      <c r="B81" s="47">
        <v>2.8126349623048399</v>
      </c>
      <c r="C81" s="49">
        <v>1.3893374148665301E-2</v>
      </c>
      <c r="D81" s="48">
        <v>4.9641503908255998E-3</v>
      </c>
      <c r="E81" s="47">
        <v>2.8205523021002099</v>
      </c>
      <c r="F81" s="47">
        <v>2.7809656031233598</v>
      </c>
      <c r="G81" s="47">
        <v>2.82649030694673</v>
      </c>
      <c r="H81" s="3">
        <v>2518000</v>
      </c>
      <c r="I81" s="47">
        <v>7054418.6385300001</v>
      </c>
      <c r="J81" s="73">
        <v>-23992257.602719799</v>
      </c>
    </row>
    <row r="82" spans="1:10" x14ac:dyDescent="0.3">
      <c r="A82" s="66">
        <v>43543</v>
      </c>
      <c r="B82" s="47">
        <v>2.80668822393833</v>
      </c>
      <c r="C82" s="49">
        <v>-5.94673836650772E-3</v>
      </c>
      <c r="D82" s="48">
        <v>-2.1142944058530101E-3</v>
      </c>
      <c r="E82" s="47">
        <v>2.80866615785231</v>
      </c>
      <c r="F82" s="47">
        <v>2.7631736778307601</v>
      </c>
      <c r="G82" s="47">
        <v>2.8541586378738599</v>
      </c>
      <c r="H82" s="3">
        <v>2874400</v>
      </c>
      <c r="I82" s="47">
        <v>8082671.0782888904</v>
      </c>
      <c r="J82" s="73">
        <v>-32057946.214583199</v>
      </c>
    </row>
    <row r="83" spans="1:10" x14ac:dyDescent="0.3">
      <c r="A83" s="66">
        <v>43544</v>
      </c>
      <c r="B83" s="47">
        <v>2.8345979400071202</v>
      </c>
      <c r="C83" s="49">
        <v>2.79097160687862E-2</v>
      </c>
      <c r="D83" s="48">
        <v>9.9440029821422308E-3</v>
      </c>
      <c r="E83" s="47">
        <v>2.8029264546439099</v>
      </c>
      <c r="F83" s="47">
        <v>2.7831317762919001</v>
      </c>
      <c r="G83" s="47">
        <v>2.8405363435127202</v>
      </c>
      <c r="H83" s="3">
        <v>2534000</v>
      </c>
      <c r="I83" s="47">
        <v>7142630.1824626699</v>
      </c>
      <c r="J83" s="73">
        <v>-24940177.5118801</v>
      </c>
    </row>
    <row r="84" spans="1:10" x14ac:dyDescent="0.3">
      <c r="A84" s="66">
        <v>43546</v>
      </c>
      <c r="B84" s="47">
        <v>2.8691256027658998</v>
      </c>
      <c r="C84" s="49">
        <v>3.4527662758779602E-2</v>
      </c>
      <c r="D84" s="48">
        <v>1.2180797238106E-2</v>
      </c>
      <c r="E84" s="47">
        <v>2.8872209989991799</v>
      </c>
      <c r="F84" s="47">
        <v>2.85505140569557</v>
      </c>
      <c r="G84" s="47">
        <v>2.8992845964880298</v>
      </c>
      <c r="H84" s="3">
        <v>2806000</v>
      </c>
      <c r="I84" s="47">
        <v>8055262.1420252798</v>
      </c>
      <c r="J84" s="73">
        <v>-33387682.086215898</v>
      </c>
    </row>
    <row r="85" spans="1:10" x14ac:dyDescent="0.3">
      <c r="A85" s="66">
        <v>43549</v>
      </c>
      <c r="B85" s="47">
        <v>2.8062837653480401</v>
      </c>
      <c r="C85" s="49">
        <v>-6.2841837417852098E-2</v>
      </c>
      <c r="D85" s="48">
        <v>-2.19027836764174E-2</v>
      </c>
      <c r="E85" s="47">
        <v>2.7982428376536399</v>
      </c>
      <c r="F85" s="47">
        <v>2.7379358799455802</v>
      </c>
      <c r="G85" s="47">
        <v>2.8103042291952498</v>
      </c>
      <c r="H85" s="3">
        <v>3208800</v>
      </c>
      <c r="I85" s="47">
        <v>8927984.34352028</v>
      </c>
      <c r="J85" s="73">
        <v>-42309561.164258897</v>
      </c>
    </row>
    <row r="86" spans="1:10" x14ac:dyDescent="0.3">
      <c r="A86" s="66">
        <v>43550</v>
      </c>
      <c r="B86" s="47">
        <v>2.9072347224732802</v>
      </c>
      <c r="C86" s="49">
        <v>0.100950957125236</v>
      </c>
      <c r="D86" s="48">
        <v>3.59731821748666E-2</v>
      </c>
      <c r="E86" s="47">
        <v>2.8751327517627399</v>
      </c>
      <c r="F86" s="47">
        <v>2.8590817664074701</v>
      </c>
      <c r="G86" s="47">
        <v>2.9373303200144099</v>
      </c>
      <c r="H86" s="3">
        <v>4970400</v>
      </c>
      <c r="I86" s="47">
        <v>14457867.2752122</v>
      </c>
      <c r="J86" s="73">
        <v>-27770478.286692701</v>
      </c>
    </row>
    <row r="87" spans="1:10" x14ac:dyDescent="0.3">
      <c r="A87" s="66">
        <v>43551</v>
      </c>
      <c r="B87" s="47">
        <v>2.9748965478237799</v>
      </c>
      <c r="C87" s="49">
        <v>6.7661825350498403E-2</v>
      </c>
      <c r="D87" s="48">
        <v>2.3273602515636E-2</v>
      </c>
      <c r="E87" s="47">
        <v>2.97087369921279</v>
      </c>
      <c r="F87" s="47">
        <v>2.9447251832413901</v>
      </c>
      <c r="G87" s="47">
        <v>2.9849536693512402</v>
      </c>
      <c r="H87" s="3">
        <v>3960400</v>
      </c>
      <c r="I87" s="47">
        <v>11757672.160845401</v>
      </c>
      <c r="J87" s="73">
        <v>-16082719.5731973</v>
      </c>
    </row>
    <row r="88" spans="1:10" x14ac:dyDescent="0.3">
      <c r="A88" s="66">
        <v>43552</v>
      </c>
      <c r="B88" s="47">
        <v>2.9508916787200201</v>
      </c>
      <c r="C88" s="49">
        <v>-2.4004869103759801E-2</v>
      </c>
      <c r="D88" s="48">
        <v>-8.0691441594229595E-3</v>
      </c>
      <c r="E88" s="47">
        <v>2.9428346365938198</v>
      </c>
      <c r="F88" s="47">
        <v>2.8985209048997298</v>
      </c>
      <c r="G88" s="47">
        <v>2.96700576297241</v>
      </c>
      <c r="H88" s="3">
        <v>5656000</v>
      </c>
      <c r="I88" s="47">
        <v>16651803.9925605</v>
      </c>
      <c r="J88" s="73">
        <v>-32757201.142136101</v>
      </c>
    </row>
    <row r="89" spans="1:10" x14ac:dyDescent="0.3">
      <c r="A89" s="66">
        <v>43553</v>
      </c>
      <c r="B89" s="47">
        <v>2.9860102399854398</v>
      </c>
      <c r="C89" s="49">
        <v>3.5118561265420102E-2</v>
      </c>
      <c r="D89" s="48">
        <v>1.1900999795645901E-2</v>
      </c>
      <c r="E89" s="47">
        <v>3.0101396156620899</v>
      </c>
      <c r="F89" s="47">
        <v>2.9558485203896301</v>
      </c>
      <c r="G89" s="47">
        <v>3.01617195958125</v>
      </c>
      <c r="H89" s="3">
        <v>4698800</v>
      </c>
      <c r="I89" s="47">
        <v>14010005.344189201</v>
      </c>
      <c r="J89" s="73">
        <v>-18690614.399133101</v>
      </c>
    </row>
    <row r="90" spans="1:10" x14ac:dyDescent="0.3">
      <c r="A90" s="66">
        <v>43556</v>
      </c>
      <c r="B90" s="47">
        <v>3.02800610741857</v>
      </c>
      <c r="C90" s="49">
        <v>4.1995867433134701E-2</v>
      </c>
      <c r="D90" s="48">
        <v>1.4064207440005101E-2</v>
      </c>
      <c r="E90" s="47">
        <v>3.0059769624571899</v>
      </c>
      <c r="F90" s="47">
        <v>2.9859504670377599</v>
      </c>
      <c r="G90" s="47">
        <v>3.0500352523799501</v>
      </c>
      <c r="H90" s="3">
        <v>4014000</v>
      </c>
      <c r="I90" s="47">
        <v>12136405.4862577</v>
      </c>
      <c r="J90" s="73">
        <v>-6478622.5360155003</v>
      </c>
    </row>
    <row r="91" spans="1:10" x14ac:dyDescent="0.3">
      <c r="A91" s="66">
        <v>43557</v>
      </c>
      <c r="B91" s="47">
        <v>3.02953395921319</v>
      </c>
      <c r="C91" s="49">
        <v>1.5278517946137899E-3</v>
      </c>
      <c r="D91" s="48">
        <v>5.0457355117962703E-4</v>
      </c>
      <c r="E91" s="47">
        <v>3.0696336807117102</v>
      </c>
      <c r="F91" s="47">
        <v>3.0134940706137798</v>
      </c>
      <c r="G91" s="47">
        <v>3.0776536250114099</v>
      </c>
      <c r="H91" s="3">
        <v>3354800</v>
      </c>
      <c r="I91" s="47">
        <v>10190128.395292999</v>
      </c>
      <c r="J91" s="73">
        <v>-16676309.675322199</v>
      </c>
    </row>
    <row r="92" spans="1:10" x14ac:dyDescent="0.3">
      <c r="A92" s="66">
        <v>43558</v>
      </c>
      <c r="B92" s="47">
        <v>3.0385043060913302</v>
      </c>
      <c r="C92" s="49">
        <v>8.9703468781410205E-3</v>
      </c>
      <c r="D92" s="48">
        <v>2.96096594357726E-3</v>
      </c>
      <c r="E92" s="47">
        <v>3.05647180855836</v>
      </c>
      <c r="F92" s="47">
        <v>3.03051874943931</v>
      </c>
      <c r="G92" s="47">
        <v>3.0844212568404101</v>
      </c>
      <c r="H92" s="3">
        <v>2565200</v>
      </c>
      <c r="I92" s="47">
        <v>7825711.3616219703</v>
      </c>
      <c r="J92" s="73">
        <v>-8779094.1934152693</v>
      </c>
    </row>
    <row r="93" spans="1:10" x14ac:dyDescent="0.3">
      <c r="A93" s="66">
        <v>43559</v>
      </c>
      <c r="B93" s="47">
        <v>3.0613707568292798</v>
      </c>
      <c r="C93" s="49">
        <v>2.2866450737954101E-2</v>
      </c>
      <c r="D93" s="48">
        <v>7.5255614060225203E-3</v>
      </c>
      <c r="E93" s="47">
        <v>3.0613707568292798</v>
      </c>
      <c r="F93" s="47">
        <v>3.03941829377509</v>
      </c>
      <c r="G93" s="47">
        <v>3.07134914912664</v>
      </c>
      <c r="H93" s="3">
        <v>1934800</v>
      </c>
      <c r="I93" s="47">
        <v>5918476.6388892001</v>
      </c>
      <c r="J93" s="73">
        <v>-2857492.2454096698</v>
      </c>
    </row>
    <row r="94" spans="1:10" x14ac:dyDescent="0.3">
      <c r="A94" s="66">
        <v>43560</v>
      </c>
      <c r="B94" s="47">
        <v>3.05081549270548</v>
      </c>
      <c r="C94" s="49">
        <v>-1.0555264123798E-2</v>
      </c>
      <c r="D94" s="48">
        <v>-3.4478882050635101E-3</v>
      </c>
      <c r="E94" s="47">
        <v>3.0548060950504201</v>
      </c>
      <c r="F94" s="47">
        <v>3.0348530833257299</v>
      </c>
      <c r="G94" s="47">
        <v>3.07076850443018</v>
      </c>
      <c r="H94" s="3">
        <v>1615600</v>
      </c>
      <c r="I94" s="47">
        <v>4930998.1630893499</v>
      </c>
      <c r="J94" s="73">
        <v>-7787950.1938777203</v>
      </c>
    </row>
    <row r="95" spans="1:10" x14ac:dyDescent="0.3">
      <c r="A95" s="66">
        <v>43563</v>
      </c>
      <c r="B95" s="47">
        <v>3.01385202296574</v>
      </c>
      <c r="C95" s="49">
        <v>-3.6963469739747602E-2</v>
      </c>
      <c r="D95" s="48">
        <v>-1.2115930913595901E-2</v>
      </c>
      <c r="E95" s="47">
        <v>3.05369144164341</v>
      </c>
      <c r="F95" s="47">
        <v>2.9999082264285502</v>
      </c>
      <c r="G95" s="47">
        <v>3.0736111509822401</v>
      </c>
      <c r="H95" s="3">
        <v>1926800</v>
      </c>
      <c r="I95" s="47">
        <v>5824979.5704134004</v>
      </c>
      <c r="J95" s="73">
        <v>-13599931.3595403</v>
      </c>
    </row>
    <row r="96" spans="1:10" x14ac:dyDescent="0.3">
      <c r="A96" s="66">
        <v>43564</v>
      </c>
      <c r="B96" s="47">
        <v>2.9628637059035801</v>
      </c>
      <c r="C96" s="49">
        <v>-5.0988317062156299E-2</v>
      </c>
      <c r="D96" s="48">
        <v>-1.6917989560742301E-2</v>
      </c>
      <c r="E96" s="47">
        <v>2.98484044276463</v>
      </c>
      <c r="F96" s="47">
        <v>2.9388890838733399</v>
      </c>
      <c r="G96" s="47">
        <v>2.9928319834413801</v>
      </c>
      <c r="H96" s="3">
        <v>2863200</v>
      </c>
      <c r="I96" s="47">
        <v>8488540.9846653808</v>
      </c>
      <c r="J96" s="73">
        <v>-22128851.042909</v>
      </c>
    </row>
    <row r="97" spans="1:10" x14ac:dyDescent="0.3">
      <c r="A97" s="66">
        <v>43565</v>
      </c>
      <c r="B97" s="47">
        <v>2.8929996396397399</v>
      </c>
      <c r="C97" s="49">
        <v>-6.9864066263835206E-2</v>
      </c>
      <c r="D97" s="48">
        <v>-2.35799122735985E-2</v>
      </c>
      <c r="E97" s="47">
        <v>2.9049872072073102</v>
      </c>
      <c r="F97" s="47">
        <v>2.86502864864875</v>
      </c>
      <c r="G97" s="47">
        <v>2.9269644144145199</v>
      </c>
      <c r="H97" s="3">
        <v>3698800</v>
      </c>
      <c r="I97" s="47">
        <v>10709047.933730099</v>
      </c>
      <c r="J97" s="73">
        <v>-32838372.578343499</v>
      </c>
    </row>
    <row r="98" spans="1:10" x14ac:dyDescent="0.3">
      <c r="A98" s="66">
        <v>43566</v>
      </c>
      <c r="B98" s="47">
        <v>2.8442091580832298</v>
      </c>
      <c r="C98" s="49">
        <v>-4.87904815565154E-2</v>
      </c>
      <c r="D98" s="48">
        <v>-1.6865014736949999E-2</v>
      </c>
      <c r="E98" s="47">
        <v>2.8899871921181601</v>
      </c>
      <c r="F98" s="47">
        <v>2.81236356918936</v>
      </c>
      <c r="G98" s="47">
        <v>2.8919775414240201</v>
      </c>
      <c r="H98" s="3">
        <v>3977600</v>
      </c>
      <c r="I98" s="47">
        <v>11319873.631338701</v>
      </c>
      <c r="J98" s="73">
        <v>-44033682.349591397</v>
      </c>
    </row>
    <row r="99" spans="1:10" x14ac:dyDescent="0.3">
      <c r="A99" s="66">
        <v>43567</v>
      </c>
      <c r="B99" s="47">
        <v>2.7966063203000702</v>
      </c>
      <c r="C99" s="49">
        <v>-4.7602837783158797E-2</v>
      </c>
      <c r="D99" s="48">
        <v>-1.6736757086894202E-2</v>
      </c>
      <c r="E99" s="47">
        <v>2.8440064274238002</v>
      </c>
      <c r="F99" s="47">
        <v>2.7788312801286699</v>
      </c>
      <c r="G99" s="47">
        <v>2.84598143188729</v>
      </c>
      <c r="H99" s="3">
        <v>3028400</v>
      </c>
      <c r="I99" s="47">
        <v>8477961.8301021401</v>
      </c>
      <c r="J99" s="73">
        <v>-52172161.098520398</v>
      </c>
    </row>
    <row r="100" spans="1:10" x14ac:dyDescent="0.3">
      <c r="A100" s="66">
        <v>43570</v>
      </c>
      <c r="B100" s="47">
        <v>2.8400115817190299</v>
      </c>
      <c r="C100" s="49">
        <v>4.3405261418961498E-2</v>
      </c>
      <c r="D100" s="48">
        <v>1.5520690596989101E-2</v>
      </c>
      <c r="E100" s="47">
        <v>2.8656683923947401</v>
      </c>
      <c r="F100" s="47">
        <v>2.8360643800766101</v>
      </c>
      <c r="G100" s="47">
        <v>2.9051404088189101</v>
      </c>
      <c r="H100" s="3">
        <v>2286800</v>
      </c>
      <c r="I100" s="47">
        <v>6523393.3185214801</v>
      </c>
      <c r="J100" s="73">
        <v>-45611688.850546502</v>
      </c>
    </row>
    <row r="101" spans="1:10" x14ac:dyDescent="0.3">
      <c r="A101" s="66">
        <v>43571</v>
      </c>
      <c r="B101" s="47">
        <v>2.79634958478441</v>
      </c>
      <c r="C101" s="49">
        <v>-4.3661996934621299E-2</v>
      </c>
      <c r="D101" s="48">
        <v>-1.53738798868535E-2</v>
      </c>
      <c r="E101" s="47">
        <v>2.8240558085543901</v>
      </c>
      <c r="F101" s="47">
        <v>2.79239155281727</v>
      </c>
      <c r="G101" s="47">
        <v>2.8398879364229499</v>
      </c>
      <c r="H101" s="3">
        <v>2715600</v>
      </c>
      <c r="I101" s="47">
        <v>7620463.0664525097</v>
      </c>
      <c r="J101" s="73">
        <v>-53357301.186321199</v>
      </c>
    </row>
    <row r="102" spans="1:10" x14ac:dyDescent="0.3">
      <c r="A102" s="66">
        <v>43572</v>
      </c>
      <c r="B102" s="47">
        <v>2.7558564257028499</v>
      </c>
      <c r="C102" s="49">
        <v>-4.0493159081561397E-2</v>
      </c>
      <c r="D102" s="48">
        <v>-1.44807213310861E-2</v>
      </c>
      <c r="E102" s="47">
        <v>2.79141586345385</v>
      </c>
      <c r="F102" s="47">
        <v>2.7519053770638502</v>
      </c>
      <c r="G102" s="47">
        <v>2.8032690093708501</v>
      </c>
      <c r="H102" s="3">
        <v>4812800</v>
      </c>
      <c r="I102" s="47">
        <v>13329026.9472916</v>
      </c>
      <c r="J102" s="73">
        <v>-66592187.523856297</v>
      </c>
    </row>
    <row r="103" spans="1:10" x14ac:dyDescent="0.3">
      <c r="A103" s="66">
        <v>43573</v>
      </c>
      <c r="B103" s="47">
        <v>2.6924899517686001</v>
      </c>
      <c r="C103" s="49">
        <v>-6.3366473934251696E-2</v>
      </c>
      <c r="D103" s="48">
        <v>-2.2993387225566701E-2</v>
      </c>
      <c r="E103" s="47">
        <v>2.77203175241169</v>
      </c>
      <c r="F103" s="47">
        <v>2.6845357717042901</v>
      </c>
      <c r="G103" s="47">
        <v>2.7760088424438401</v>
      </c>
      <c r="H103" s="3">
        <v>3772400</v>
      </c>
      <c r="I103" s="47">
        <v>10240885.9292609</v>
      </c>
      <c r="J103" s="73">
        <v>-77271983.093250707</v>
      </c>
    </row>
    <row r="104" spans="1:10" x14ac:dyDescent="0.3">
      <c r="A104" s="66">
        <v>43574</v>
      </c>
      <c r="B104" s="47">
        <v>2.6221007952819901</v>
      </c>
      <c r="C104" s="49">
        <v>-7.0389156486606805E-2</v>
      </c>
      <c r="D104" s="48">
        <v>-2.6142774066945301E-2</v>
      </c>
      <c r="E104" s="47">
        <v>2.7015583951390201</v>
      </c>
      <c r="F104" s="47">
        <v>2.6221007952819901</v>
      </c>
      <c r="G104" s="47">
        <v>2.7273821150925599</v>
      </c>
      <c r="H104" s="3">
        <v>4310000</v>
      </c>
      <c r="I104" s="47">
        <v>11420308.9278352</v>
      </c>
      <c r="J104" s="73">
        <v>-88610494.002129003</v>
      </c>
    </row>
    <row r="105" spans="1:10" x14ac:dyDescent="0.3">
      <c r="A105" s="66">
        <v>43577</v>
      </c>
      <c r="B105" s="47">
        <v>2.5857734074866801</v>
      </c>
      <c r="C105" s="49">
        <v>-3.6327387795314497E-2</v>
      </c>
      <c r="D105" s="48">
        <v>-1.38543063869548E-2</v>
      </c>
      <c r="E105" s="47">
        <v>2.6155405610648002</v>
      </c>
      <c r="F105" s="47">
        <v>2.5738665460554202</v>
      </c>
      <c r="G105" s="47">
        <v>2.6175250379700099</v>
      </c>
      <c r="H105" s="3">
        <v>3948400</v>
      </c>
      <c r="I105" s="47">
        <v>10224420.323433699</v>
      </c>
      <c r="J105" s="73">
        <v>-98747345.366598502</v>
      </c>
    </row>
    <row r="106" spans="1:10" x14ac:dyDescent="0.3">
      <c r="A106" s="66">
        <v>43578</v>
      </c>
      <c r="B106" s="47">
        <v>2.60228654121221</v>
      </c>
      <c r="C106" s="49">
        <v>1.6513133725538899E-2</v>
      </c>
      <c r="D106" s="48">
        <v>6.3861487931339399E-3</v>
      </c>
      <c r="E106" s="47">
        <v>2.5943223895941201</v>
      </c>
      <c r="F106" s="47">
        <v>2.5764030484534102</v>
      </c>
      <c r="G106" s="47">
        <v>2.6202058823529302</v>
      </c>
      <c r="H106" s="3">
        <v>3592800</v>
      </c>
      <c r="I106" s="47">
        <v>9340429.4914803691</v>
      </c>
      <c r="J106" s="73">
        <v>-89733390.455703095</v>
      </c>
    </row>
    <row r="107" spans="1:10" x14ac:dyDescent="0.3">
      <c r="A107" s="66">
        <v>43579</v>
      </c>
      <c r="B107" s="47">
        <v>2.6320627173042501</v>
      </c>
      <c r="C107" s="49">
        <v>2.9776176092033001E-2</v>
      </c>
      <c r="D107" s="48">
        <v>1.14423126048842E-2</v>
      </c>
      <c r="E107" s="47">
        <v>2.6120774271196998</v>
      </c>
      <c r="F107" s="47">
        <v>2.59808772399052</v>
      </c>
      <c r="G107" s="47">
        <v>2.6400568333780599</v>
      </c>
      <c r="H107" s="3">
        <v>4463200</v>
      </c>
      <c r="I107" s="47">
        <v>11709814.000802999</v>
      </c>
      <c r="J107" s="73">
        <v>-78361190.846755102</v>
      </c>
    </row>
    <row r="108" spans="1:10" x14ac:dyDescent="0.3">
      <c r="A108" s="66">
        <v>43580</v>
      </c>
      <c r="B108" s="47">
        <v>2.7045862748610698</v>
      </c>
      <c r="C108" s="49">
        <v>7.25235575568242E-2</v>
      </c>
      <c r="D108" s="48">
        <v>2.7553886569656901E-2</v>
      </c>
      <c r="E108" s="47">
        <v>2.6764135011646002</v>
      </c>
      <c r="F108" s="47">
        <v>2.67037647822964</v>
      </c>
      <c r="G108" s="47">
        <v>2.7186726617093102</v>
      </c>
      <c r="H108" s="3">
        <v>5016000</v>
      </c>
      <c r="I108" s="47">
        <v>13537474.965023899</v>
      </c>
      <c r="J108" s="73">
        <v>-65365275.004943803</v>
      </c>
    </row>
    <row r="109" spans="1:10" x14ac:dyDescent="0.3">
      <c r="A109" s="66">
        <v>43581</v>
      </c>
      <c r="B109" s="47">
        <v>2.7433955457966999</v>
      </c>
      <c r="C109" s="49">
        <v>3.8809270935629997E-2</v>
      </c>
      <c r="D109" s="48">
        <v>1.4349429817181E-2</v>
      </c>
      <c r="E109" s="47">
        <v>2.6730520702634499</v>
      </c>
      <c r="F109" s="47">
        <v>2.6690324430901202</v>
      </c>
      <c r="G109" s="47">
        <v>2.7534446137300201</v>
      </c>
      <c r="H109" s="3">
        <v>5637200</v>
      </c>
      <c r="I109" s="47">
        <v>15331977.10328</v>
      </c>
      <c r="J109" s="73">
        <v>-49951202.644272499</v>
      </c>
    </row>
    <row r="110" spans="1:10" x14ac:dyDescent="0.3">
      <c r="A110" s="66">
        <v>43592</v>
      </c>
      <c r="B110" s="47">
        <v>2.6548770863569899</v>
      </c>
      <c r="C110" s="49">
        <v>-8.8518459439716604E-2</v>
      </c>
      <c r="D110" s="48">
        <v>-3.2266021418362503E-2</v>
      </c>
      <c r="E110" s="47">
        <v>2.7541816491291198</v>
      </c>
      <c r="F110" s="47">
        <v>2.6406907202466798</v>
      </c>
      <c r="G110" s="47">
        <v>2.7663413915093802</v>
      </c>
      <c r="H110" s="3">
        <v>8812400</v>
      </c>
      <c r="I110" s="47">
        <v>23616825.940583698</v>
      </c>
      <c r="J110" s="73">
        <v>-73985821.9981298</v>
      </c>
    </row>
    <row r="111" spans="1:10" x14ac:dyDescent="0.3">
      <c r="A111" s="66">
        <v>43593</v>
      </c>
      <c r="B111" s="47">
        <v>2.6519279291553399</v>
      </c>
      <c r="C111" s="49">
        <v>-2.94915720164868E-3</v>
      </c>
      <c r="D111" s="48">
        <v>-1.11084509968614E-3</v>
      </c>
      <c r="E111" s="47">
        <v>2.65395694822891</v>
      </c>
      <c r="F111" s="47">
        <v>2.6255506811989302</v>
      </c>
      <c r="G111" s="47">
        <v>2.68033419618531</v>
      </c>
      <c r="H111" s="3">
        <v>9058400</v>
      </c>
      <c r="I111" s="47">
        <v>23987981.415967502</v>
      </c>
      <c r="J111" s="73">
        <v>-98061250.065940902</v>
      </c>
    </row>
    <row r="112" spans="1:10" x14ac:dyDescent="0.3">
      <c r="A112" s="66">
        <v>43594</v>
      </c>
      <c r="B112" s="47">
        <v>2.72659592255118</v>
      </c>
      <c r="C112" s="49">
        <v>7.4667993395846705E-2</v>
      </c>
      <c r="D112" s="48">
        <v>2.81561171308412E-2</v>
      </c>
      <c r="E112" s="47">
        <v>2.63320544419128</v>
      </c>
      <c r="F112" s="47">
        <v>2.6149333940773798</v>
      </c>
      <c r="G112" s="47">
        <v>2.7611097949885401</v>
      </c>
      <c r="H112" s="3">
        <v>10204000</v>
      </c>
      <c r="I112" s="47">
        <v>27589216.966851201</v>
      </c>
      <c r="J112" s="73">
        <v>-70530449.645355806</v>
      </c>
    </row>
    <row r="113" spans="1:10" x14ac:dyDescent="0.3">
      <c r="A113" s="66">
        <v>43595</v>
      </c>
      <c r="B113" s="47">
        <v>2.7227563898489602</v>
      </c>
      <c r="C113" s="49">
        <v>-3.8395327022264802E-3</v>
      </c>
      <c r="D113" s="48">
        <v>-1.40817811340155E-3</v>
      </c>
      <c r="E113" s="47">
        <v>2.7429999317809202</v>
      </c>
      <c r="F113" s="47">
        <v>2.7106102646897798</v>
      </c>
      <c r="G113" s="47">
        <v>2.81182797434959</v>
      </c>
      <c r="H113" s="3">
        <v>7978000</v>
      </c>
      <c r="I113" s="47">
        <v>21919299.094123598</v>
      </c>
      <c r="J113" s="73">
        <v>-48407100.810568497</v>
      </c>
    </row>
    <row r="114" spans="1:10" x14ac:dyDescent="0.3">
      <c r="A114" s="66">
        <v>43598</v>
      </c>
      <c r="B114" s="47">
        <v>2.7228181152791602</v>
      </c>
      <c r="C114" s="49">
        <v>6.1725430207104596E-5</v>
      </c>
      <c r="D114" s="48">
        <v>2.2670199374880098E-5</v>
      </c>
      <c r="E114" s="47">
        <v>2.7431984903935298</v>
      </c>
      <c r="F114" s="47">
        <v>2.7105898902105499</v>
      </c>
      <c r="G114" s="47">
        <v>2.7839592406222602</v>
      </c>
      <c r="H114" s="3">
        <v>5602800</v>
      </c>
      <c r="I114" s="47">
        <v>15347951.8044654</v>
      </c>
      <c r="J114" s="73">
        <v>-64082253.145309202</v>
      </c>
    </row>
    <row r="115" spans="1:10" x14ac:dyDescent="0.3">
      <c r="A115" s="66">
        <v>43599</v>
      </c>
      <c r="B115" s="47">
        <v>2.6227177662193899</v>
      </c>
      <c r="C115" s="49">
        <v>-0.100100349059773</v>
      </c>
      <c r="D115" s="48">
        <v>-3.67635092840237E-2</v>
      </c>
      <c r="E115" s="47">
        <v>2.5982825075279101</v>
      </c>
      <c r="F115" s="47">
        <v>2.5840286066245399</v>
      </c>
      <c r="G115" s="47">
        <v>2.6430804817956299</v>
      </c>
      <c r="H115" s="3">
        <v>9762000</v>
      </c>
      <c r="I115" s="47">
        <v>25529778.274457801</v>
      </c>
      <c r="J115" s="73">
        <v>-89556504.326356605</v>
      </c>
    </row>
    <row r="116" spans="1:10" x14ac:dyDescent="0.3">
      <c r="A116" s="66">
        <v>43600</v>
      </c>
      <c r="B116" s="47">
        <v>2.6827354900528602</v>
      </c>
      <c r="C116" s="49">
        <v>6.0017723833470302E-2</v>
      </c>
      <c r="D116" s="48">
        <v>2.2883790473568501E-2</v>
      </c>
      <c r="E116" s="47">
        <v>2.65014341120636</v>
      </c>
      <c r="F116" s="47">
        <v>2.63792138163892</v>
      </c>
      <c r="G116" s="47">
        <v>2.7071795491877402</v>
      </c>
      <c r="H116" s="3">
        <v>5353200</v>
      </c>
      <c r="I116" s="47">
        <v>14340611.6538963</v>
      </c>
      <c r="J116" s="73">
        <v>-75248146.758932203</v>
      </c>
    </row>
    <row r="117" spans="1:10" x14ac:dyDescent="0.3">
      <c r="A117" s="66">
        <v>43601</v>
      </c>
      <c r="B117" s="47">
        <v>2.6484363619811502</v>
      </c>
      <c r="C117" s="49">
        <v>-3.42991280717104E-2</v>
      </c>
      <c r="D117" s="48">
        <v>-1.2785132264766999E-2</v>
      </c>
      <c r="E117" s="47">
        <v>2.7136286416606898</v>
      </c>
      <c r="F117" s="47">
        <v>2.6423245857611901</v>
      </c>
      <c r="G117" s="47">
        <v>2.75029929898042</v>
      </c>
      <c r="H117" s="3">
        <v>5486000</v>
      </c>
      <c r="I117" s="47">
        <v>14662532.5265118</v>
      </c>
      <c r="J117" s="73">
        <v>-89920055.251259297</v>
      </c>
    </row>
    <row r="118" spans="1:10" x14ac:dyDescent="0.3">
      <c r="A118" s="66">
        <v>43602</v>
      </c>
      <c r="B118" s="47">
        <v>2.6324596620331202</v>
      </c>
      <c r="C118" s="49">
        <v>-1.5976699948029999E-2</v>
      </c>
      <c r="D118" s="48">
        <v>-6.0325028674952496E-3</v>
      </c>
      <c r="E118" s="47">
        <v>2.62024407195408</v>
      </c>
      <c r="F118" s="47">
        <v>2.5795254383572801</v>
      </c>
      <c r="G118" s="47">
        <v>2.6446752521121599</v>
      </c>
      <c r="H118" s="3">
        <v>7184400</v>
      </c>
      <c r="I118" s="47">
        <v>18799390.017170001</v>
      </c>
      <c r="J118" s="73">
        <v>-108660871.794544</v>
      </c>
    </row>
    <row r="119" spans="1:10" x14ac:dyDescent="0.3">
      <c r="A119" s="66">
        <v>43605</v>
      </c>
      <c r="B119" s="47">
        <v>2.61947950931398</v>
      </c>
      <c r="C119" s="49">
        <v>-1.29801527191384E-2</v>
      </c>
      <c r="D119" s="48">
        <v>-4.9308078320613302E-3</v>
      </c>
      <c r="E119" s="47">
        <v>2.6662559291231598</v>
      </c>
      <c r="F119" s="47">
        <v>2.6052432076329302</v>
      </c>
      <c r="G119" s="47">
        <v>2.6764247160382002</v>
      </c>
      <c r="H119" s="3">
        <v>5248400</v>
      </c>
      <c r="I119" s="47">
        <v>13813695.8453977</v>
      </c>
      <c r="J119" s="73">
        <v>-122358522.002619</v>
      </c>
    </row>
    <row r="120" spans="1:10" x14ac:dyDescent="0.3">
      <c r="A120" s="66">
        <v>43606</v>
      </c>
      <c r="B120" s="47">
        <v>2.6402354059190598</v>
      </c>
      <c r="C120" s="49">
        <v>2.0755896605073602E-2</v>
      </c>
      <c r="D120" s="48">
        <v>7.9236720620537993E-3</v>
      </c>
      <c r="E120" s="47">
        <v>2.6098179473255199</v>
      </c>
      <c r="F120" s="47">
        <v>2.5753448275861799</v>
      </c>
      <c r="G120" s="47">
        <v>2.6402354059190598</v>
      </c>
      <c r="H120" s="3">
        <v>5459600</v>
      </c>
      <c r="I120" s="47">
        <v>14308199.7512352</v>
      </c>
      <c r="J120" s="73">
        <v>-107693742.98055799</v>
      </c>
    </row>
    <row r="121" spans="1:10" x14ac:dyDescent="0.3">
      <c r="A121" s="66">
        <v>43607</v>
      </c>
      <c r="B121" s="47">
        <v>2.6493039695486398</v>
      </c>
      <c r="C121" s="49">
        <v>9.0685636295884092E-3</v>
      </c>
      <c r="D121" s="48">
        <v>3.4347557074865002E-3</v>
      </c>
      <c r="E121" s="47">
        <v>2.6452406199021001</v>
      </c>
      <c r="F121" s="47">
        <v>2.5924170744969901</v>
      </c>
      <c r="G121" s="47">
        <v>2.6533673191951901</v>
      </c>
      <c r="H121" s="3">
        <v>5682000</v>
      </c>
      <c r="I121" s="47">
        <v>14921428.508700199</v>
      </c>
      <c r="J121" s="73">
        <v>-92976474.383903503</v>
      </c>
    </row>
    <row r="122" spans="1:10" x14ac:dyDescent="0.3">
      <c r="A122" s="66">
        <v>43608</v>
      </c>
      <c r="B122" s="47">
        <v>2.7137934574323501</v>
      </c>
      <c r="C122" s="49">
        <v>6.4489487883703706E-2</v>
      </c>
      <c r="D122" s="48">
        <v>2.4342049317463001E-2</v>
      </c>
      <c r="E122" s="47">
        <v>2.6709440870518399</v>
      </c>
      <c r="F122" s="47">
        <v>2.6689036408432401</v>
      </c>
      <c r="G122" s="47">
        <v>2.7219552422667301</v>
      </c>
      <c r="H122" s="3">
        <v>4585600</v>
      </c>
      <c r="I122" s="47">
        <v>12401033.0171097</v>
      </c>
      <c r="J122" s="73">
        <v>-80976850.329184502</v>
      </c>
    </row>
    <row r="123" spans="1:10" x14ac:dyDescent="0.3">
      <c r="A123" s="66">
        <v>43609</v>
      </c>
      <c r="B123" s="47">
        <v>2.7220447890933799</v>
      </c>
      <c r="C123" s="49">
        <v>8.2513316610373106E-3</v>
      </c>
      <c r="D123" s="48">
        <v>3.0405157173767701E-3</v>
      </c>
      <c r="E123" s="47">
        <v>2.7138766126820002</v>
      </c>
      <c r="F123" s="47">
        <v>2.6812039070364699</v>
      </c>
      <c r="G123" s="47">
        <v>2.7383811419161499</v>
      </c>
      <c r="H123" s="3">
        <v>4680400</v>
      </c>
      <c r="I123" s="47">
        <v>12727596.940617399</v>
      </c>
      <c r="J123" s="73">
        <v>-68312667.186480001</v>
      </c>
    </row>
    <row r="124" spans="1:10" x14ac:dyDescent="0.3">
      <c r="A124" s="66">
        <v>43612</v>
      </c>
      <c r="B124" s="47">
        <v>2.7203244748858602</v>
      </c>
      <c r="C124" s="49">
        <v>-1.7203142075232799E-3</v>
      </c>
      <c r="D124" s="48">
        <v>-6.3199335088687204E-4</v>
      </c>
      <c r="E124" s="47">
        <v>2.7366382648402001</v>
      </c>
      <c r="F124" s="47">
        <v>2.7101283561643998</v>
      </c>
      <c r="G124" s="47">
        <v>2.7488736073059501</v>
      </c>
      <c r="H124" s="3">
        <v>3938800</v>
      </c>
      <c r="I124" s="47">
        <v>10732565.892219201</v>
      </c>
      <c r="J124" s="73">
        <v>-57485751.6105574</v>
      </c>
    </row>
    <row r="125" spans="1:10" x14ac:dyDescent="0.3">
      <c r="A125" s="66">
        <v>43613</v>
      </c>
      <c r="B125" s="47">
        <v>2.6424593087052402</v>
      </c>
      <c r="C125" s="49">
        <v>-7.7865166180624001E-2</v>
      </c>
      <c r="D125" s="48">
        <v>-2.8623484771569799E-2</v>
      </c>
      <c r="E125" s="47">
        <v>2.7407833760059002</v>
      </c>
      <c r="F125" s="47">
        <v>2.6424593087052402</v>
      </c>
      <c r="G125" s="47">
        <v>2.7489770482809499</v>
      </c>
      <c r="H125" s="3">
        <v>45794400</v>
      </c>
      <c r="I125" s="47">
        <v>121464297.32183801</v>
      </c>
      <c r="J125" s="73">
        <v>-179209237.093712</v>
      </c>
    </row>
    <row r="126" spans="1:10" x14ac:dyDescent="0.3">
      <c r="A126" s="66">
        <v>43614</v>
      </c>
      <c r="B126" s="47">
        <v>2.6506323006023802</v>
      </c>
      <c r="C126" s="49">
        <v>8.1729918971422694E-3</v>
      </c>
      <c r="D126" s="48">
        <v>3.0929490078494002E-3</v>
      </c>
      <c r="E126" s="47">
        <v>2.6219324922431899</v>
      </c>
      <c r="F126" s="47">
        <v>2.6219324922431899</v>
      </c>
      <c r="G126" s="47">
        <v>2.6752321363388298</v>
      </c>
      <c r="H126" s="3">
        <v>6831600</v>
      </c>
      <c r="I126" s="47">
        <v>18115411.695702299</v>
      </c>
      <c r="J126" s="73">
        <v>-161231025.69196501</v>
      </c>
    </row>
    <row r="127" spans="1:10" x14ac:dyDescent="0.3">
      <c r="A127" s="66">
        <v>43615</v>
      </c>
      <c r="B127" s="47">
        <v>2.5064525775546902</v>
      </c>
      <c r="C127" s="49">
        <v>-0.144179723047693</v>
      </c>
      <c r="D127" s="48">
        <v>-5.4394463922788197E-2</v>
      </c>
      <c r="E127" s="47">
        <v>2.6068746350364398</v>
      </c>
      <c r="F127" s="47">
        <v>2.48390885036491</v>
      </c>
      <c r="G127" s="47">
        <v>2.6376160812043201</v>
      </c>
      <c r="H127" s="3">
        <v>6584800</v>
      </c>
      <c r="I127" s="47">
        <v>16674528.479041601</v>
      </c>
      <c r="J127" s="73">
        <v>-177861780.29660201</v>
      </c>
    </row>
    <row r="128" spans="1:10" x14ac:dyDescent="0.3">
      <c r="A128" s="66">
        <v>43616</v>
      </c>
      <c r="B128" s="47">
        <v>2.4773900794385102</v>
      </c>
      <c r="C128" s="49">
        <v>-2.9062498116173299E-2</v>
      </c>
      <c r="D128" s="48">
        <v>-1.1595072005921201E-2</v>
      </c>
      <c r="E128" s="47">
        <v>2.50634121559222</v>
      </c>
      <c r="F128" s="47">
        <v>2.4773900794385102</v>
      </c>
      <c r="G128" s="47">
        <v>2.5456320432293902</v>
      </c>
      <c r="H128" s="3">
        <v>7479200</v>
      </c>
      <c r="I128" s="47">
        <v>18709848.754850399</v>
      </c>
      <c r="J128" s="73">
        <v>-198177911.993359</v>
      </c>
    </row>
    <row r="129" spans="1:10" x14ac:dyDescent="0.3">
      <c r="A129" s="66">
        <v>43619</v>
      </c>
      <c r="B129" s="47">
        <v>2.45761132704048</v>
      </c>
      <c r="C129" s="49">
        <v>-1.9778752398032801E-2</v>
      </c>
      <c r="D129" s="48">
        <v>-7.9837053365918002E-3</v>
      </c>
      <c r="E129" s="47">
        <v>2.4329117157134399</v>
      </c>
      <c r="F129" s="47">
        <v>2.4102704053303201</v>
      </c>
      <c r="G129" s="47">
        <v>2.4720194336479202</v>
      </c>
      <c r="H129" s="3">
        <v>5478000</v>
      </c>
      <c r="I129" s="47">
        <v>13412782.253192401</v>
      </c>
      <c r="J129" s="73">
        <v>-210667112.31337699</v>
      </c>
    </row>
    <row r="130" spans="1:10" x14ac:dyDescent="0.3">
      <c r="A130" s="66">
        <v>43620</v>
      </c>
      <c r="B130" s="47">
        <v>2.4718846633993299</v>
      </c>
      <c r="C130" s="49">
        <v>1.4273336358852501E-2</v>
      </c>
      <c r="D130" s="48">
        <v>5.8078086643752799E-3</v>
      </c>
      <c r="E130" s="47">
        <v>2.48215849824305</v>
      </c>
      <c r="F130" s="47">
        <v>2.46982989643059</v>
      </c>
      <c r="G130" s="47">
        <v>2.5109252358054701</v>
      </c>
      <c r="H130" s="3">
        <v>5186400</v>
      </c>
      <c r="I130" s="47">
        <v>12881618.5068062</v>
      </c>
      <c r="J130" s="73">
        <v>-197423791.428956</v>
      </c>
    </row>
    <row r="131" spans="1:10" x14ac:dyDescent="0.3">
      <c r="A131" s="66">
        <v>43621</v>
      </c>
      <c r="B131" s="47">
        <v>2.5293956892575702</v>
      </c>
      <c r="C131" s="49">
        <v>5.7511025858236801E-2</v>
      </c>
      <c r="D131" s="48">
        <v>2.3266063627397401E-2</v>
      </c>
      <c r="E131" s="47">
        <v>2.5067934532040899</v>
      </c>
      <c r="F131" s="47">
        <v>2.4739174734899398</v>
      </c>
      <c r="G131" s="47">
        <v>2.5417241816503799</v>
      </c>
      <c r="H131" s="3">
        <v>6454400</v>
      </c>
      <c r="I131" s="47">
        <v>16237678.156476701</v>
      </c>
      <c r="J131" s="73">
        <v>-181184361.08320701</v>
      </c>
    </row>
    <row r="132" spans="1:10" x14ac:dyDescent="0.3">
      <c r="A132" s="66">
        <v>43622</v>
      </c>
      <c r="B132" s="47">
        <v>2.5223039667895901</v>
      </c>
      <c r="C132" s="49">
        <v>-7.0917224679836197E-3</v>
      </c>
      <c r="D132" s="48">
        <v>-2.803722050331E-3</v>
      </c>
      <c r="E132" s="47">
        <v>2.5161669741696602</v>
      </c>
      <c r="F132" s="47">
        <v>2.5018473247231698</v>
      </c>
      <c r="G132" s="47">
        <v>2.5448062730626502</v>
      </c>
      <c r="H132" s="3">
        <v>3525200</v>
      </c>
      <c r="I132" s="47">
        <v>8891748.68357905</v>
      </c>
      <c r="J132" s="73">
        <v>-171491553.89482799</v>
      </c>
    </row>
    <row r="133" spans="1:10" x14ac:dyDescent="0.3">
      <c r="A133" s="66">
        <v>43623</v>
      </c>
      <c r="B133" s="47">
        <v>2.53101250231094</v>
      </c>
      <c r="C133" s="49">
        <v>8.7085355213534204E-3</v>
      </c>
      <c r="D133" s="48">
        <v>3.4526114362170802E-3</v>
      </c>
      <c r="E133" s="47">
        <v>2.5106175586984398</v>
      </c>
      <c r="F133" s="47">
        <v>2.4983805925309399</v>
      </c>
      <c r="G133" s="47">
        <v>2.5514074459234402</v>
      </c>
      <c r="H133" s="3">
        <v>3818800</v>
      </c>
      <c r="I133" s="47">
        <v>9665989.3652800005</v>
      </c>
      <c r="J133" s="73">
        <v>-161308335.763374</v>
      </c>
    </row>
    <row r="134" spans="1:10" x14ac:dyDescent="0.3">
      <c r="A134" s="66">
        <v>43626</v>
      </c>
      <c r="B134" s="47">
        <v>2.55797542193136</v>
      </c>
      <c r="C134" s="49">
        <v>2.6962919620416401E-2</v>
      </c>
      <c r="D134" s="48">
        <v>1.06530171604439E-2</v>
      </c>
      <c r="E134" s="47">
        <v>2.5681665590705198</v>
      </c>
      <c r="F134" s="47">
        <v>2.5559371945035201</v>
      </c>
      <c r="G134" s="47">
        <v>2.5824341510653599</v>
      </c>
      <c r="H134" s="3">
        <v>3536800</v>
      </c>
      <c r="I134" s="47">
        <v>9081131.52662603</v>
      </c>
      <c r="J134" s="73">
        <v>-152126999.536632</v>
      </c>
    </row>
    <row r="135" spans="1:10" x14ac:dyDescent="0.3">
      <c r="A135" s="66">
        <v>43627</v>
      </c>
      <c r="B135" s="47">
        <v>2.5606145391704702</v>
      </c>
      <c r="C135" s="49">
        <v>2.6391172391120299E-3</v>
      </c>
      <c r="D135" s="48">
        <v>1.0317211090008899E-3</v>
      </c>
      <c r="E135" s="47">
        <v>2.5504452995391298</v>
      </c>
      <c r="F135" s="47">
        <v>2.52603912442392</v>
      </c>
      <c r="G135" s="47">
        <v>2.5850207142856698</v>
      </c>
      <c r="H135" s="3">
        <v>3277600</v>
      </c>
      <c r="I135" s="47">
        <v>8388487.8087095497</v>
      </c>
      <c r="J135" s="73">
        <v>-143411639.258403</v>
      </c>
    </row>
    <row r="136" spans="1:10" x14ac:dyDescent="0.3">
      <c r="A136" s="66">
        <v>43628</v>
      </c>
      <c r="B136" s="47">
        <v>2.4989388883768799</v>
      </c>
      <c r="C136" s="49">
        <v>-6.1675650793588097E-2</v>
      </c>
      <c r="D136" s="48">
        <v>-2.4086269077253801E-2</v>
      </c>
      <c r="E136" s="47">
        <v>2.5213966725044501</v>
      </c>
      <c r="F136" s="47">
        <v>2.4907724214214002</v>
      </c>
      <c r="G136" s="47">
        <v>2.5499793068486301</v>
      </c>
      <c r="H136" s="3">
        <v>5253200</v>
      </c>
      <c r="I136" s="47">
        <v>13176238.374707701</v>
      </c>
      <c r="J136" s="73">
        <v>-157135675.792483</v>
      </c>
    </row>
    <row r="137" spans="1:10" x14ac:dyDescent="0.3">
      <c r="A137" s="66">
        <v>43629</v>
      </c>
      <c r="B137" s="47">
        <v>2.47980769585683</v>
      </c>
      <c r="C137" s="49">
        <v>-1.9131192520052999E-2</v>
      </c>
      <c r="D137" s="48">
        <v>-7.6557264401448302E-3</v>
      </c>
      <c r="E137" s="47">
        <v>2.46957746608844</v>
      </c>
      <c r="F137" s="47">
        <v>2.45116305250535</v>
      </c>
      <c r="G137" s="47">
        <v>2.5023142013472799</v>
      </c>
      <c r="H137" s="3">
        <v>4880400</v>
      </c>
      <c r="I137" s="47">
        <v>12066020.7661901</v>
      </c>
      <c r="J137" s="73">
        <v>-169542596.81126001</v>
      </c>
    </row>
    <row r="138" spans="1:10" x14ac:dyDescent="0.3">
      <c r="A138" s="66">
        <v>43630</v>
      </c>
      <c r="B138" s="47">
        <v>2.50715338553653</v>
      </c>
      <c r="C138" s="49">
        <v>2.7345689679703099E-2</v>
      </c>
      <c r="D138" s="48">
        <v>1.10273428562188E-2</v>
      </c>
      <c r="E138" s="47">
        <v>2.4907130354674401</v>
      </c>
      <c r="F138" s="47">
        <v>2.4722176416397099</v>
      </c>
      <c r="G138" s="47">
        <v>2.5297588668815298</v>
      </c>
      <c r="H138" s="3">
        <v>3980000</v>
      </c>
      <c r="I138" s="47">
        <v>9973445.4814367704</v>
      </c>
      <c r="J138" s="73">
        <v>-160314741.23979199</v>
      </c>
    </row>
    <row r="139" spans="1:10" x14ac:dyDescent="0.3">
      <c r="A139" s="66">
        <v>43633</v>
      </c>
      <c r="B139" s="47">
        <v>2.4925863657301002</v>
      </c>
      <c r="C139" s="49">
        <v>-1.4567019806434701E-2</v>
      </c>
      <c r="D139" s="48">
        <v>-5.8101829311561501E-3</v>
      </c>
      <c r="E139" s="47">
        <v>2.5049055734684602</v>
      </c>
      <c r="F139" s="47">
        <v>2.48232035928145</v>
      </c>
      <c r="G139" s="47">
        <v>2.5192779824965599</v>
      </c>
      <c r="H139" s="3">
        <v>2718000</v>
      </c>
      <c r="I139" s="47">
        <v>6784148.2800553199</v>
      </c>
      <c r="J139" s="73">
        <v>-166955157.82312399</v>
      </c>
    </row>
    <row r="140" spans="1:10" x14ac:dyDescent="0.3">
      <c r="A140" s="66">
        <v>43634</v>
      </c>
      <c r="B140" s="47">
        <v>2.46179477130215</v>
      </c>
      <c r="C140" s="49">
        <v>-3.07915944279404E-2</v>
      </c>
      <c r="D140" s="48">
        <v>-1.2353270823946501E-2</v>
      </c>
      <c r="E140" s="47">
        <v>2.4782754057543901</v>
      </c>
      <c r="F140" s="47">
        <v>2.44737421615645</v>
      </c>
      <c r="G140" s="47">
        <v>2.5277173091110798</v>
      </c>
      <c r="H140" s="3">
        <v>3770000</v>
      </c>
      <c r="I140" s="47">
        <v>9336984.7883439809</v>
      </c>
      <c r="J140" s="73">
        <v>-176851425.515791</v>
      </c>
    </row>
    <row r="141" spans="1:10" x14ac:dyDescent="0.3">
      <c r="A141" s="66">
        <v>43635</v>
      </c>
      <c r="B141" s="47">
        <v>2.4892857803683301</v>
      </c>
      <c r="C141" s="49">
        <v>2.7491009066174899E-2</v>
      </c>
      <c r="D141" s="48">
        <v>1.116705965365E-2</v>
      </c>
      <c r="E141" s="47">
        <v>2.4913464474050602</v>
      </c>
      <c r="F141" s="47">
        <v>2.4810431122214101</v>
      </c>
      <c r="G141" s="47">
        <v>2.5304991211029</v>
      </c>
      <c r="H141" s="3">
        <v>4829600</v>
      </c>
      <c r="I141" s="47">
        <v>12092266.179573201</v>
      </c>
      <c r="J141" s="73">
        <v>-164809614.152843</v>
      </c>
    </row>
    <row r="142" spans="1:10" x14ac:dyDescent="0.3">
      <c r="A142" s="66">
        <v>43636</v>
      </c>
      <c r="B142" s="47">
        <v>2.4681921893932</v>
      </c>
      <c r="C142" s="49">
        <v>-2.10935909751266E-2</v>
      </c>
      <c r="D142" s="48">
        <v>-8.4737522471226706E-3</v>
      </c>
      <c r="E142" s="47">
        <v>2.5012114828967902</v>
      </c>
      <c r="F142" s="47">
        <v>2.4516825426414099</v>
      </c>
      <c r="G142" s="47">
        <v>2.5012114828967902</v>
      </c>
      <c r="H142" s="3">
        <v>4223200</v>
      </c>
      <c r="I142" s="47">
        <v>10431734.2166836</v>
      </c>
      <c r="J142" s="73">
        <v>-175484388.43407401</v>
      </c>
    </row>
    <row r="143" spans="1:10" x14ac:dyDescent="0.3">
      <c r="A143" s="66">
        <v>43637</v>
      </c>
      <c r="B143" s="47">
        <v>2.3737920782850899</v>
      </c>
      <c r="C143" s="49">
        <v>-9.4400111108113194E-2</v>
      </c>
      <c r="D143" s="48">
        <v>-3.8246661468984401E-2</v>
      </c>
      <c r="E143" s="47">
        <v>2.4557883504192901</v>
      </c>
      <c r="F143" s="47">
        <v>2.3696922646783798</v>
      </c>
      <c r="G143" s="47">
        <v>2.4578382572226398</v>
      </c>
      <c r="H143" s="3">
        <v>6443600</v>
      </c>
      <c r="I143" s="47">
        <v>15446460.204528799</v>
      </c>
      <c r="J143" s="73">
        <v>-189757466.19598499</v>
      </c>
    </row>
    <row r="144" spans="1:10" x14ac:dyDescent="0.3">
      <c r="A144" s="66">
        <v>43640</v>
      </c>
      <c r="B144" s="47">
        <v>2.4579488255032702</v>
      </c>
      <c r="C144" s="49">
        <v>8.4156747218180797E-2</v>
      </c>
      <c r="D144" s="48">
        <v>3.54524509488542E-2</v>
      </c>
      <c r="E144" s="47">
        <v>2.3618393456375002</v>
      </c>
      <c r="F144" s="47">
        <v>2.3536598154361599</v>
      </c>
      <c r="G144" s="47">
        <v>2.4599937080536098</v>
      </c>
      <c r="H144" s="3">
        <v>5988800</v>
      </c>
      <c r="I144" s="47">
        <v>14563869.4630867</v>
      </c>
      <c r="J144" s="73">
        <v>-174728507.529356</v>
      </c>
    </row>
    <row r="145" spans="1:10" x14ac:dyDescent="0.3">
      <c r="A145" s="66">
        <v>43641</v>
      </c>
      <c r="B145" s="47">
        <v>2.4035438788841499</v>
      </c>
      <c r="C145" s="49">
        <v>-5.4404946619123401E-2</v>
      </c>
      <c r="D145" s="48">
        <v>-2.2134287766541999E-2</v>
      </c>
      <c r="E145" s="47">
        <v>2.4240694457405398</v>
      </c>
      <c r="F145" s="47">
        <v>2.3871234253990301</v>
      </c>
      <c r="G145" s="47">
        <v>2.4384373425400199</v>
      </c>
      <c r="H145" s="3">
        <v>5476800</v>
      </c>
      <c r="I145" s="47">
        <v>13174603.5611932</v>
      </c>
      <c r="J145" s="73">
        <v>-188558840.78420401</v>
      </c>
    </row>
    <row r="146" spans="1:10" x14ac:dyDescent="0.3">
      <c r="A146" s="66">
        <v>43642</v>
      </c>
      <c r="B146" s="47">
        <v>2.3385226872042901</v>
      </c>
      <c r="C146" s="49">
        <v>-6.5021191679855803E-2</v>
      </c>
      <c r="D146" s="48">
        <v>-2.70522174573497E-2</v>
      </c>
      <c r="E146" s="47">
        <v>2.3670910271875898</v>
      </c>
      <c r="F146" s="47">
        <v>2.3242385172126401</v>
      </c>
      <c r="G146" s="47">
        <v>2.3834157928923299</v>
      </c>
      <c r="H146" s="3">
        <v>6246800</v>
      </c>
      <c r="I146" s="47">
        <v>14678143.7247846</v>
      </c>
      <c r="J146" s="73">
        <v>-202138185.565265</v>
      </c>
    </row>
    <row r="147" spans="1:10" x14ac:dyDescent="0.3">
      <c r="A147" s="66">
        <v>43643</v>
      </c>
      <c r="B147" s="47">
        <v>2.3566693727963899</v>
      </c>
      <c r="C147" s="49">
        <v>1.81466855921011E-2</v>
      </c>
      <c r="D147" s="48">
        <v>7.75989289793698E-3</v>
      </c>
      <c r="E147" s="47">
        <v>2.33830571534603</v>
      </c>
      <c r="F147" s="47">
        <v>2.3199420578956702</v>
      </c>
      <c r="G147" s="47">
        <v>2.3607501855631399</v>
      </c>
      <c r="H147" s="3">
        <v>3699200</v>
      </c>
      <c r="I147" s="47">
        <v>8685455.7996472605</v>
      </c>
      <c r="J147" s="73">
        <v>-193433975.06292099</v>
      </c>
    </row>
    <row r="148" spans="1:10" x14ac:dyDescent="0.3">
      <c r="A148" s="66">
        <v>43644</v>
      </c>
      <c r="B148" s="47">
        <v>2.3789470244716902</v>
      </c>
      <c r="C148" s="49">
        <v>2.2277651675294101E-2</v>
      </c>
      <c r="D148" s="48">
        <v>9.4530238023417291E-3</v>
      </c>
      <c r="E148" s="47">
        <v>2.3463307842047199</v>
      </c>
      <c r="F148" s="47">
        <v>2.3463307842047199</v>
      </c>
      <c r="G148" s="47">
        <v>2.3972936596218499</v>
      </c>
      <c r="H148" s="3">
        <v>4360400</v>
      </c>
      <c r="I148" s="47">
        <v>10360816.989377299</v>
      </c>
      <c r="J148" s="73">
        <v>-182893853.313575</v>
      </c>
    </row>
    <row r="149" spans="1:10" x14ac:dyDescent="0.3">
      <c r="A149" s="66">
        <v>43647</v>
      </c>
      <c r="B149" s="47">
        <v>2.4476245965138501</v>
      </c>
      <c r="C149" s="49">
        <v>6.8677572042164806E-2</v>
      </c>
      <c r="D149" s="48">
        <v>2.88688950765588E-2</v>
      </c>
      <c r="E149" s="47">
        <v>2.4312798579728598</v>
      </c>
      <c r="F149" s="47">
        <v>2.42106439638474</v>
      </c>
      <c r="G149" s="47">
        <v>2.4476245965138501</v>
      </c>
      <c r="H149" s="3">
        <v>3940000</v>
      </c>
      <c r="I149" s="47">
        <v>9596661.2282762006</v>
      </c>
      <c r="J149" s="73">
        <v>-173707863.67695099</v>
      </c>
    </row>
    <row r="150" spans="1:10" x14ac:dyDescent="0.3">
      <c r="A150" s="66">
        <v>43648</v>
      </c>
      <c r="B150" s="47">
        <v>2.4749245689654198</v>
      </c>
      <c r="C150" s="49">
        <v>2.7299972451572299E-2</v>
      </c>
      <c r="D150" s="48">
        <v>1.1153659956864201E-2</v>
      </c>
      <c r="E150" s="47">
        <v>2.4605474137930101</v>
      </c>
      <c r="F150" s="47">
        <v>2.4605474137930101</v>
      </c>
      <c r="G150" s="47">
        <v>2.4975172413792199</v>
      </c>
      <c r="H150" s="3">
        <v>3956400</v>
      </c>
      <c r="I150" s="47">
        <v>9811302.5965513494</v>
      </c>
      <c r="J150" s="73">
        <v>-164813693.137925</v>
      </c>
    </row>
    <row r="151" spans="1:10" x14ac:dyDescent="0.3">
      <c r="A151" s="66">
        <v>43649</v>
      </c>
      <c r="B151" s="47">
        <v>2.4323805416433899</v>
      </c>
      <c r="C151" s="49">
        <v>-4.2544027322030803E-2</v>
      </c>
      <c r="D151" s="48">
        <v>-1.7190029892432301E-2</v>
      </c>
      <c r="E151" s="47">
        <v>2.4735027824150499</v>
      </c>
      <c r="F151" s="47">
        <v>2.4282683175662299</v>
      </c>
      <c r="G151" s="47">
        <v>2.4878955666851299</v>
      </c>
      <c r="H151" s="3">
        <v>3198400</v>
      </c>
      <c r="I151" s="47">
        <v>7834049.2268963996</v>
      </c>
      <c r="J151" s="73">
        <v>-172826907.803036</v>
      </c>
    </row>
    <row r="152" spans="1:10" x14ac:dyDescent="0.3">
      <c r="A152" s="66">
        <v>43650</v>
      </c>
      <c r="B152" s="47">
        <v>2.4788228499860798</v>
      </c>
      <c r="C152" s="49">
        <v>4.6442308342687297E-2</v>
      </c>
      <c r="D152" s="48">
        <v>1.9093356301604601E-2</v>
      </c>
      <c r="E152" s="47">
        <v>2.4685458066610999</v>
      </c>
      <c r="F152" s="47">
        <v>2.4603241720011102</v>
      </c>
      <c r="G152" s="47">
        <v>2.4890998933110602</v>
      </c>
      <c r="H152" s="3">
        <v>2940400</v>
      </c>
      <c r="I152" s="47">
        <v>7278671.5380925797</v>
      </c>
      <c r="J152" s="73">
        <v>-165489114.05777901</v>
      </c>
    </row>
    <row r="153" spans="1:10" x14ac:dyDescent="0.3">
      <c r="A153" s="66">
        <v>43651</v>
      </c>
      <c r="B153" s="47">
        <v>2.47691493775935</v>
      </c>
      <c r="C153" s="49">
        <v>-1.9079122267302601E-3</v>
      </c>
      <c r="D153" s="48">
        <v>-7.6968478273506803E-4</v>
      </c>
      <c r="E153" s="47">
        <v>2.4686996311664502</v>
      </c>
      <c r="F153" s="47">
        <v>2.4419998847395301</v>
      </c>
      <c r="G153" s="47">
        <v>2.4933455509451501</v>
      </c>
      <c r="H153" s="3">
        <v>2721600</v>
      </c>
      <c r="I153" s="47">
        <v>6732464.2911480302</v>
      </c>
      <c r="J153" s="73">
        <v>-158629275.31383201</v>
      </c>
    </row>
    <row r="154" spans="1:10" x14ac:dyDescent="0.3">
      <c r="A154" s="66">
        <v>43654</v>
      </c>
      <c r="B154" s="47">
        <v>2.4485731763407901</v>
      </c>
      <c r="C154" s="49">
        <v>-2.8341761418558199E-2</v>
      </c>
      <c r="D154" s="48">
        <v>-1.14423636381298E-2</v>
      </c>
      <c r="E154" s="47">
        <v>2.4608775641616001</v>
      </c>
      <c r="F154" s="47">
        <v>2.4444717137338601</v>
      </c>
      <c r="G154" s="47">
        <v>2.4875370711066802</v>
      </c>
      <c r="H154" s="3">
        <v>3180400</v>
      </c>
      <c r="I154" s="47">
        <v>7833271.8732041596</v>
      </c>
      <c r="J154" s="73">
        <v>-166223475.25948399</v>
      </c>
    </row>
    <row r="155" spans="1:10" x14ac:dyDescent="0.3">
      <c r="A155" s="66">
        <v>43655</v>
      </c>
      <c r="B155" s="47">
        <v>2.4310057883131702</v>
      </c>
      <c r="C155" s="49">
        <v>-1.7567388027620399E-2</v>
      </c>
      <c r="D155" s="48">
        <v>-7.17454074779726E-3</v>
      </c>
      <c r="E155" s="47">
        <v>2.4433042998898</v>
      </c>
      <c r="F155" s="47">
        <v>2.4207570286659799</v>
      </c>
      <c r="G155" s="47">
        <v>2.4576525633958601</v>
      </c>
      <c r="H155" s="3">
        <v>2754400</v>
      </c>
      <c r="I155" s="47">
        <v>6709967.0684124902</v>
      </c>
      <c r="J155" s="73">
        <v>-172854058.47365299</v>
      </c>
    </row>
    <row r="156" spans="1:10" x14ac:dyDescent="0.3">
      <c r="A156" s="66">
        <v>43656</v>
      </c>
      <c r="B156" s="47">
        <v>2.39741586760104</v>
      </c>
      <c r="C156" s="49">
        <v>-3.3589920712131099E-2</v>
      </c>
      <c r="D156" s="48">
        <v>-1.38172935965893E-2</v>
      </c>
      <c r="E156" s="47">
        <v>2.38921957403659</v>
      </c>
      <c r="F156" s="47">
        <v>2.37692513368992</v>
      </c>
      <c r="G156" s="47">
        <v>2.4076612345566</v>
      </c>
      <c r="H156" s="3">
        <v>3426400</v>
      </c>
      <c r="I156" s="47">
        <v>8206953.6638579201</v>
      </c>
      <c r="J156" s="73">
        <v>-181003791.50424701</v>
      </c>
    </row>
    <row r="157" spans="1:10" x14ac:dyDescent="0.3">
      <c r="A157" s="66">
        <v>43657</v>
      </c>
      <c r="B157" s="47">
        <v>2.4290970224926101</v>
      </c>
      <c r="C157" s="49">
        <v>3.1681154891570099E-2</v>
      </c>
      <c r="D157" s="48">
        <v>1.3214709771347101E-2</v>
      </c>
      <c r="E157" s="47">
        <v>2.4127118823746199</v>
      </c>
      <c r="F157" s="47">
        <v>2.4024711698008701</v>
      </c>
      <c r="G157" s="47">
        <v>2.4311451650073601</v>
      </c>
      <c r="H157" s="3">
        <v>2622400</v>
      </c>
      <c r="I157" s="47">
        <v>6345237.2674778402</v>
      </c>
      <c r="J157" s="73">
        <v>-174576325.77593899</v>
      </c>
    </row>
    <row r="158" spans="1:10" x14ac:dyDescent="0.3">
      <c r="A158" s="66">
        <v>43658</v>
      </c>
      <c r="B158" s="47">
        <v>2.3811234127351701</v>
      </c>
      <c r="C158" s="49">
        <v>-4.79736097574439E-2</v>
      </c>
      <c r="D158" s="48">
        <v>-1.9749565090741401E-2</v>
      </c>
      <c r="E158" s="47">
        <v>2.4345855964407899</v>
      </c>
      <c r="F158" s="47">
        <v>2.3790671749003298</v>
      </c>
      <c r="G158" s="47">
        <v>2.44075430994529</v>
      </c>
      <c r="H158" s="3">
        <v>2788000</v>
      </c>
      <c r="I158" s="47">
        <v>6694216.3380015902</v>
      </c>
      <c r="J158" s="73">
        <v>-181960558.17767</v>
      </c>
    </row>
    <row r="159" spans="1:10" x14ac:dyDescent="0.3">
      <c r="A159" s="66">
        <v>43662</v>
      </c>
      <c r="B159" s="47">
        <v>2.3783255405656001</v>
      </c>
      <c r="C159" s="49">
        <v>-2.79787216956651E-3</v>
      </c>
      <c r="D159" s="48">
        <v>-1.17502190545959E-3</v>
      </c>
      <c r="E159" s="47">
        <v>2.3845083625947998</v>
      </c>
      <c r="F159" s="47">
        <v>2.3618380151544001</v>
      </c>
      <c r="G159" s="47">
        <v>2.4009958880059998</v>
      </c>
      <c r="H159" s="3">
        <v>3038400</v>
      </c>
      <c r="I159" s="47">
        <v>7236046.8012199998</v>
      </c>
      <c r="J159" s="73">
        <v>-189612768.74277201</v>
      </c>
    </row>
    <row r="160" spans="1:10" x14ac:dyDescent="0.3">
      <c r="A160" s="66">
        <v>43663</v>
      </c>
      <c r="B160" s="47">
        <v>2.40422908560324</v>
      </c>
      <c r="C160" s="49">
        <v>2.59035450376373E-2</v>
      </c>
      <c r="D160" s="48">
        <v>1.08915052190362E-2</v>
      </c>
      <c r="E160" s="47">
        <v>2.3856556420234698</v>
      </c>
      <c r="F160" s="47">
        <v>2.3794644941635501</v>
      </c>
      <c r="G160" s="47">
        <v>2.4104202334631601</v>
      </c>
      <c r="H160" s="3">
        <v>3088000</v>
      </c>
      <c r="I160" s="47">
        <v>7410382.9902727604</v>
      </c>
      <c r="J160" s="73">
        <v>-182457719.61265501</v>
      </c>
    </row>
    <row r="161" spans="1:10" x14ac:dyDescent="0.3">
      <c r="A161" s="66">
        <v>43664</v>
      </c>
      <c r="B161" s="47">
        <v>2.3373718892721902</v>
      </c>
      <c r="C161" s="49">
        <v>-6.6857196331048002E-2</v>
      </c>
      <c r="D161" s="48">
        <v>-2.7808163844034499E-2</v>
      </c>
      <c r="E161" s="47">
        <v>2.3807713673223398</v>
      </c>
      <c r="F161" s="47">
        <v>2.3187721129649801</v>
      </c>
      <c r="G161" s="47">
        <v>2.3849046509461602</v>
      </c>
      <c r="H161" s="3">
        <v>4229200</v>
      </c>
      <c r="I161" s="47">
        <v>9926617.1228265092</v>
      </c>
      <c r="J161" s="73">
        <v>-192643018.40530401</v>
      </c>
    </row>
    <row r="162" spans="1:10" x14ac:dyDescent="0.3">
      <c r="A162" s="66">
        <v>43665</v>
      </c>
      <c r="B162" s="47">
        <v>2.3978224930361902</v>
      </c>
      <c r="C162" s="49">
        <v>6.0450603764005399E-2</v>
      </c>
      <c r="D162" s="48">
        <v>2.5862638308201999E-2</v>
      </c>
      <c r="E162" s="47">
        <v>2.34610069637881</v>
      </c>
      <c r="F162" s="47">
        <v>2.3419629526462198</v>
      </c>
      <c r="G162" s="47">
        <v>2.41437346796656</v>
      </c>
      <c r="H162" s="3">
        <v>3349200</v>
      </c>
      <c r="I162" s="47">
        <v>8008389.4868523097</v>
      </c>
      <c r="J162" s="73">
        <v>-184842504.51894</v>
      </c>
    </row>
    <row r="163" spans="1:10" x14ac:dyDescent="0.3">
      <c r="A163" s="66">
        <v>43668</v>
      </c>
      <c r="B163" s="47">
        <v>2.3926815779713402</v>
      </c>
      <c r="C163" s="49">
        <v>-5.14091506485759E-3</v>
      </c>
      <c r="D163" s="48">
        <v>-2.1439931770545701E-3</v>
      </c>
      <c r="E163" s="47">
        <v>2.3864775635081399</v>
      </c>
      <c r="F163" s="47">
        <v>2.3761375394028201</v>
      </c>
      <c r="G163" s="47">
        <v>2.4133616261819801</v>
      </c>
      <c r="H163" s="3">
        <v>2063600</v>
      </c>
      <c r="I163" s="47">
        <v>4940723.2589280196</v>
      </c>
      <c r="J163" s="73">
        <v>-189705761.97892699</v>
      </c>
    </row>
    <row r="164" spans="1:10" x14ac:dyDescent="0.3">
      <c r="A164" s="66">
        <v>43669</v>
      </c>
      <c r="B164" s="47">
        <v>2.4385686627852099</v>
      </c>
      <c r="C164" s="49">
        <v>4.5887084813876398E-2</v>
      </c>
      <c r="D164" s="48">
        <v>1.9178099265838099E-2</v>
      </c>
      <c r="E164" s="47">
        <v>2.4054190462987499</v>
      </c>
      <c r="F164" s="47">
        <v>2.4033471952683501</v>
      </c>
      <c r="G164" s="47">
        <v>2.44064051381562</v>
      </c>
      <c r="H164" s="3">
        <v>2241600</v>
      </c>
      <c r="I164" s="47">
        <v>5448139.4695496997</v>
      </c>
      <c r="J164" s="73">
        <v>-184610449.57537299</v>
      </c>
    </row>
    <row r="165" spans="1:10" x14ac:dyDescent="0.3">
      <c r="A165" s="66">
        <v>43670</v>
      </c>
      <c r="B165" s="47">
        <v>2.4317347693444602</v>
      </c>
      <c r="C165" s="49">
        <v>-6.8338934407492502E-3</v>
      </c>
      <c r="D165" s="48">
        <v>-2.8024199379909701E-3</v>
      </c>
      <c r="E165" s="47">
        <v>2.4939805398908201</v>
      </c>
      <c r="F165" s="47">
        <v>2.4151358971987702</v>
      </c>
      <c r="G165" s="47">
        <v>2.49813025792725</v>
      </c>
      <c r="H165" s="3">
        <v>3282400</v>
      </c>
      <c r="I165" s="47">
        <v>8019918.5354069499</v>
      </c>
      <c r="J165" s="73">
        <v>-192898392.19815299</v>
      </c>
    </row>
    <row r="166" spans="1:10" x14ac:dyDescent="0.3">
      <c r="A166" s="66">
        <v>43671</v>
      </c>
      <c r="B166" s="47">
        <v>2.4306642883445702</v>
      </c>
      <c r="C166" s="49">
        <v>-1.0704809998913799E-3</v>
      </c>
      <c r="D166" s="48">
        <v>-4.4021289385106401E-4</v>
      </c>
      <c r="E166" s="47">
        <v>2.4120780703368401</v>
      </c>
      <c r="F166" s="47">
        <v>2.4038175290000701</v>
      </c>
      <c r="G166" s="47">
        <v>2.43272942367877</v>
      </c>
      <c r="H166" s="3">
        <v>2813200</v>
      </c>
      <c r="I166" s="47">
        <v>6816088.2096479898</v>
      </c>
      <c r="J166" s="73">
        <v>-185178298.94664899</v>
      </c>
    </row>
    <row r="167" spans="1:10" x14ac:dyDescent="0.3">
      <c r="A167" s="66">
        <v>43672</v>
      </c>
      <c r="B167" s="47">
        <v>2.4486331676790298</v>
      </c>
      <c r="C167" s="49">
        <v>1.79688793344592E-2</v>
      </c>
      <c r="D167" s="48">
        <v>7.3925796419616304E-3</v>
      </c>
      <c r="E167" s="47">
        <v>2.4507012700166002</v>
      </c>
      <c r="F167" s="47">
        <v>2.4341564513160701</v>
      </c>
      <c r="G167" s="47">
        <v>2.4610417817044299</v>
      </c>
      <c r="H167" s="3">
        <v>3061200</v>
      </c>
      <c r="I167" s="47">
        <v>7499432.1116143102</v>
      </c>
      <c r="J167" s="73">
        <v>-177944914.59893501</v>
      </c>
    </row>
    <row r="168" spans="1:10" x14ac:dyDescent="0.3">
      <c r="A168" s="66">
        <v>43675</v>
      </c>
      <c r="B168" s="47">
        <v>2.45021586834598</v>
      </c>
      <c r="C168" s="49">
        <v>1.5827006669502099E-3</v>
      </c>
      <c r="D168" s="48">
        <v>6.4636087097129098E-4</v>
      </c>
      <c r="E168" s="47">
        <v>2.45021586834598</v>
      </c>
      <c r="F168" s="47">
        <v>2.4275286843798201</v>
      </c>
      <c r="G168" s="47">
        <v>2.4564032821549402</v>
      </c>
      <c r="H168" s="3">
        <v>2897600</v>
      </c>
      <c r="I168" s="47">
        <v>7083163.2311113197</v>
      </c>
      <c r="J168" s="73">
        <v>-170377239.60983199</v>
      </c>
    </row>
    <row r="169" spans="1:10" x14ac:dyDescent="0.3">
      <c r="A169" s="66">
        <v>43676</v>
      </c>
      <c r="B169" s="47">
        <v>2.4564365963716401</v>
      </c>
      <c r="C169" s="49">
        <v>6.2207280256600904E-3</v>
      </c>
      <c r="D169" s="48">
        <v>2.5388489667481401E-3</v>
      </c>
      <c r="E169" s="47">
        <v>2.4667577585412701</v>
      </c>
      <c r="F169" s="47">
        <v>2.4378585044663099</v>
      </c>
      <c r="G169" s="47">
        <v>2.4750146882769699</v>
      </c>
      <c r="H169" s="3">
        <v>8913600</v>
      </c>
      <c r="I169" s="47">
        <v>21909354.335666001</v>
      </c>
      <c r="J169" s="73">
        <v>-148613372.05595201</v>
      </c>
    </row>
    <row r="170" spans="1:10" x14ac:dyDescent="0.3">
      <c r="A170" s="66">
        <v>43677</v>
      </c>
      <c r="B170" s="47">
        <v>2.4373401692109802</v>
      </c>
      <c r="C170" s="49">
        <v>-1.9096427160663999E-2</v>
      </c>
      <c r="D170" s="48">
        <v>-7.7740362559615599E-3</v>
      </c>
      <c r="E170" s="47">
        <v>2.4705577524370201</v>
      </c>
      <c r="F170" s="47">
        <v>2.4331879713077198</v>
      </c>
      <c r="G170" s="47">
        <v>2.4726338513886499</v>
      </c>
      <c r="H170" s="3">
        <v>3107600</v>
      </c>
      <c r="I170" s="47">
        <v>7605428.0985102598</v>
      </c>
      <c r="J170" s="73">
        <v>-157073124.106199</v>
      </c>
    </row>
    <row r="171" spans="1:10" x14ac:dyDescent="0.3">
      <c r="A171" s="66">
        <v>43678</v>
      </c>
      <c r="B171" s="47">
        <v>2.4063882418707201</v>
      </c>
      <c r="C171" s="49">
        <v>-3.0951927340254801E-2</v>
      </c>
      <c r="D171" s="48">
        <v>-1.2699059298839899E-2</v>
      </c>
      <c r="E171" s="47">
        <v>2.4232014348270301</v>
      </c>
      <c r="F171" s="47">
        <v>2.38116845243627</v>
      </c>
      <c r="G171" s="47">
        <v>2.42950638218564</v>
      </c>
      <c r="H171" s="3">
        <v>4335200</v>
      </c>
      <c r="I171" s="47">
        <v>10406105.4504792</v>
      </c>
      <c r="J171" s="73">
        <v>-169412299.602263</v>
      </c>
    </row>
    <row r="172" spans="1:10" x14ac:dyDescent="0.3">
      <c r="A172" s="66">
        <v>43679</v>
      </c>
      <c r="B172" s="47">
        <v>2.37795923250152</v>
      </c>
      <c r="C172" s="49">
        <v>-2.8429009369207701E-2</v>
      </c>
      <c r="D172" s="48">
        <v>-1.18139745177225E-2</v>
      </c>
      <c r="E172" s="47">
        <v>2.3885185541378502</v>
      </c>
      <c r="F172" s="47">
        <v>2.3610643178833901</v>
      </c>
      <c r="G172" s="47">
        <v>2.4307558406831702</v>
      </c>
      <c r="H172" s="3">
        <v>5370800</v>
      </c>
      <c r="I172" s="47">
        <v>12849966.260593601</v>
      </c>
      <c r="J172" s="73">
        <v>-183085705.80631301</v>
      </c>
    </row>
    <row r="173" spans="1:10" x14ac:dyDescent="0.3">
      <c r="A173" s="66">
        <v>43682</v>
      </c>
      <c r="B173" s="47">
        <v>2.93873064942419</v>
      </c>
      <c r="C173" s="49">
        <v>0.56077141692267296</v>
      </c>
      <c r="D173" s="48">
        <v>0.235820450265989</v>
      </c>
      <c r="E173" s="47">
        <v>3.0040357749669502</v>
      </c>
      <c r="F173" s="47">
        <v>2.7849476118557499</v>
      </c>
      <c r="G173" s="47">
        <v>3.0040357749669502</v>
      </c>
      <c r="H173" s="3">
        <v>33762000</v>
      </c>
      <c r="I173" s="47">
        <v>98345724.628940493</v>
      </c>
      <c r="J173" s="73">
        <v>-84285065.958561093</v>
      </c>
    </row>
    <row r="174" spans="1:10" x14ac:dyDescent="0.3">
      <c r="A174" s="66">
        <v>43683</v>
      </c>
      <c r="B174" s="47">
        <v>3.0677380013150599</v>
      </c>
      <c r="C174" s="49">
        <v>0.129007351890875</v>
      </c>
      <c r="D174" s="48">
        <v>4.3899005142288998E-2</v>
      </c>
      <c r="E174" s="47">
        <v>2.8244997182306202</v>
      </c>
      <c r="F174" s="47">
        <v>2.7594963839580502</v>
      </c>
      <c r="G174" s="47">
        <v>3.08660993707162</v>
      </c>
      <c r="H174" s="3">
        <v>20221200</v>
      </c>
      <c r="I174" s="47">
        <v>59820250.2185807</v>
      </c>
      <c r="J174" s="73">
        <v>-24075313.4321228</v>
      </c>
    </row>
    <row r="175" spans="1:10" x14ac:dyDescent="0.3">
      <c r="A175" s="66">
        <v>43684</v>
      </c>
      <c r="B175" s="47">
        <v>3.16022586109555</v>
      </c>
      <c r="C175" s="49">
        <v>9.2487859780488305E-2</v>
      </c>
      <c r="D175" s="48">
        <v>3.0148552366871299E-2</v>
      </c>
      <c r="E175" s="47">
        <v>3.1749343591192698</v>
      </c>
      <c r="F175" s="47">
        <v>3.0740760869566399</v>
      </c>
      <c r="G175" s="47">
        <v>3.22326228119719</v>
      </c>
      <c r="H175" s="3">
        <v>19905200</v>
      </c>
      <c r="I175" s="47">
        <v>62832088.8066089</v>
      </c>
      <c r="J175" s="73">
        <v>38707034.686619297</v>
      </c>
    </row>
    <row r="176" spans="1:10" x14ac:dyDescent="0.3">
      <c r="A176" s="66">
        <v>43685</v>
      </c>
      <c r="B176" s="47">
        <v>3.2959537761645801</v>
      </c>
      <c r="C176" s="49">
        <v>0.13572791506902701</v>
      </c>
      <c r="D176" s="48">
        <v>4.2948802090358902E-2</v>
      </c>
      <c r="E176" s="47">
        <v>3.1546684895343602</v>
      </c>
      <c r="F176" s="47">
        <v>3.0892976852726202</v>
      </c>
      <c r="G176" s="47">
        <v>3.3254760748634302</v>
      </c>
      <c r="H176" s="3">
        <v>15476400</v>
      </c>
      <c r="I176" s="47">
        <v>49763862.985444397</v>
      </c>
      <c r="J176" s="73">
        <v>88609455.442357302</v>
      </c>
    </row>
    <row r="177" spans="1:10" x14ac:dyDescent="0.3">
      <c r="A177" s="66">
        <v>43686</v>
      </c>
      <c r="B177" s="47">
        <v>3.25606620291483</v>
      </c>
      <c r="C177" s="49">
        <v>-3.9887573249752298E-2</v>
      </c>
      <c r="D177" s="48">
        <v>-1.2101981993257399E-2</v>
      </c>
      <c r="E177" s="47">
        <v>3.2666309861819101</v>
      </c>
      <c r="F177" s="47">
        <v>3.24761437630116</v>
      </c>
      <c r="G177" s="47">
        <v>3.35748812227882</v>
      </c>
      <c r="H177" s="3">
        <v>10026400</v>
      </c>
      <c r="I177" s="47">
        <v>32986157.407455999</v>
      </c>
      <c r="J177" s="73">
        <v>55800666.572398901</v>
      </c>
    </row>
    <row r="178" spans="1:10" x14ac:dyDescent="0.3">
      <c r="A178" s="66">
        <v>43690</v>
      </c>
      <c r="B178" s="47">
        <v>3.2485750491895602</v>
      </c>
      <c r="C178" s="49">
        <v>-7.4911537252688697E-3</v>
      </c>
      <c r="D178" s="48">
        <v>-2.3006761098907599E-3</v>
      </c>
      <c r="E178" s="47">
        <v>3.1856588119554199</v>
      </c>
      <c r="F178" s="47">
        <v>3.1751727724163898</v>
      </c>
      <c r="G178" s="47">
        <v>3.2674499203598</v>
      </c>
      <c r="H178" s="3">
        <v>8955600</v>
      </c>
      <c r="I178" s="47">
        <v>28946659.297835801</v>
      </c>
      <c r="J178" s="73">
        <v>84331420.271133095</v>
      </c>
    </row>
    <row r="179" spans="1:10" x14ac:dyDescent="0.3">
      <c r="A179" s="66">
        <v>43691</v>
      </c>
      <c r="B179" s="47">
        <v>3.1880638398336698</v>
      </c>
      <c r="C179" s="49">
        <v>-6.05112093558859E-2</v>
      </c>
      <c r="D179" s="48">
        <v>-1.8627000589376001E-2</v>
      </c>
      <c r="E179" s="47">
        <v>3.2834513882329501</v>
      </c>
      <c r="F179" s="47">
        <v>3.1477890971761999</v>
      </c>
      <c r="G179" s="47">
        <v>3.31100779110385</v>
      </c>
      <c r="H179" s="3">
        <v>9315600</v>
      </c>
      <c r="I179" s="47">
        <v>29961802.125393201</v>
      </c>
      <c r="J179" s="73">
        <v>55274990.858653203</v>
      </c>
    </row>
    <row r="180" spans="1:10" x14ac:dyDescent="0.3">
      <c r="A180" s="66">
        <v>43692</v>
      </c>
      <c r="B180" s="47">
        <v>3.1821105456600001</v>
      </c>
      <c r="C180" s="49">
        <v>-5.9532941736719601E-3</v>
      </c>
      <c r="D180" s="48">
        <v>-1.8673698121373099E-3</v>
      </c>
      <c r="E180" s="47">
        <v>3.1290753698990001</v>
      </c>
      <c r="F180" s="47">
        <v>3.0972542644423999</v>
      </c>
      <c r="G180" s="47">
        <v>3.1969603948730798</v>
      </c>
      <c r="H180" s="3">
        <v>7680400</v>
      </c>
      <c r="I180" s="47">
        <v>24204147.691413298</v>
      </c>
      <c r="J180" s="73">
        <v>31114749.043302499</v>
      </c>
    </row>
    <row r="181" spans="1:10" x14ac:dyDescent="0.3">
      <c r="A181" s="66">
        <v>43693</v>
      </c>
      <c r="B181" s="47">
        <v>3.0841116256110399</v>
      </c>
      <c r="C181" s="49">
        <v>-9.7998920048955301E-2</v>
      </c>
      <c r="D181" s="48">
        <v>-3.0796830796030499E-2</v>
      </c>
      <c r="E181" s="47">
        <v>3.15194088473101</v>
      </c>
      <c r="F181" s="47">
        <v>3.05867565344106</v>
      </c>
      <c r="G181" s="47">
        <v>3.1625392064685101</v>
      </c>
      <c r="H181" s="3">
        <v>8198800</v>
      </c>
      <c r="I181" s="47">
        <v>25377133.679164398</v>
      </c>
      <c r="J181" s="73">
        <v>5712055.37419126</v>
      </c>
    </row>
    <row r="182" spans="1:10" x14ac:dyDescent="0.3">
      <c r="A182" s="66">
        <v>43696</v>
      </c>
      <c r="B182" s="47">
        <v>3.0886750844120798</v>
      </c>
      <c r="C182" s="49">
        <v>4.5634588010314801E-3</v>
      </c>
      <c r="D182" s="48">
        <v>1.47966719593923E-3</v>
      </c>
      <c r="E182" s="47">
        <v>3.1098448930783702</v>
      </c>
      <c r="F182" s="47">
        <v>3.0548033905460099</v>
      </c>
      <c r="G182" s="47">
        <v>3.1373656443445501</v>
      </c>
      <c r="H182" s="3">
        <v>5268000</v>
      </c>
      <c r="I182" s="47">
        <v>16274530.0544465</v>
      </c>
      <c r="J182" s="73">
        <v>21979354.004784402</v>
      </c>
    </row>
    <row r="183" spans="1:10" x14ac:dyDescent="0.3">
      <c r="A183" s="66">
        <v>43697</v>
      </c>
      <c r="B183" s="47">
        <v>2.93484353229154</v>
      </c>
      <c r="C183" s="49">
        <v>-0.15383155212053401</v>
      </c>
      <c r="D183" s="48">
        <v>-4.98050289902267E-2</v>
      </c>
      <c r="E183" s="47">
        <v>3.0875232536246302</v>
      </c>
      <c r="F183" s="47">
        <v>2.9136380154397199</v>
      </c>
      <c r="G183" s="47">
        <v>3.09176435699499</v>
      </c>
      <c r="H183" s="3">
        <v>10668800</v>
      </c>
      <c r="I183" s="47">
        <v>31653764.2479578</v>
      </c>
      <c r="J183" s="73">
        <v>-9637336.5566374008</v>
      </c>
    </row>
    <row r="184" spans="1:10" x14ac:dyDescent="0.3">
      <c r="A184" s="66">
        <v>43698</v>
      </c>
      <c r="B184" s="47">
        <v>2.9410214801613699</v>
      </c>
      <c r="C184" s="49">
        <v>6.1779478698280599E-3</v>
      </c>
      <c r="D184" s="48">
        <v>2.1050348346865E-3</v>
      </c>
      <c r="E184" s="47">
        <v>2.9283264234124702</v>
      </c>
      <c r="F184" s="47">
        <v>2.8500402401275999</v>
      </c>
      <c r="G184" s="47">
        <v>2.95371653691027</v>
      </c>
      <c r="H184" s="3">
        <v>9364000</v>
      </c>
      <c r="I184" s="47">
        <v>27274653.201651201</v>
      </c>
      <c r="J184" s="73">
        <v>17658717.299240399</v>
      </c>
    </row>
    <row r="185" spans="1:10" x14ac:dyDescent="0.3">
      <c r="A185" s="66">
        <v>43699</v>
      </c>
      <c r="B185" s="47">
        <v>2.9094406126669301</v>
      </c>
      <c r="C185" s="49">
        <v>-3.1580867494438898E-2</v>
      </c>
      <c r="D185" s="48">
        <v>-1.0738060808962901E-2</v>
      </c>
      <c r="E185" s="47">
        <v>2.9221641138885102</v>
      </c>
      <c r="F185" s="47">
        <v>2.8479436900959798</v>
      </c>
      <c r="G185" s="47">
        <v>2.93064644803622</v>
      </c>
      <c r="H185" s="3">
        <v>6410000</v>
      </c>
      <c r="I185" s="47">
        <v>18612706.934627801</v>
      </c>
      <c r="J185" s="73">
        <v>-914423.61282657995</v>
      </c>
    </row>
    <row r="186" spans="1:10" x14ac:dyDescent="0.3">
      <c r="A186" s="66">
        <v>43700</v>
      </c>
      <c r="B186" s="47">
        <v>2.9247204668373299</v>
      </c>
      <c r="C186" s="49">
        <v>1.52798541703949E-2</v>
      </c>
      <c r="D186" s="48">
        <v>5.2518185467922904E-3</v>
      </c>
      <c r="E186" s="47">
        <v>2.95877834709162</v>
      </c>
      <c r="F186" s="47">
        <v>2.9076915267101802</v>
      </c>
      <c r="G186" s="47">
        <v>3.00347931492538</v>
      </c>
      <c r="H186" s="3">
        <v>6689200</v>
      </c>
      <c r="I186" s="47">
        <v>19676658.4879581</v>
      </c>
      <c r="J186" s="73">
        <v>18758770.517353699</v>
      </c>
    </row>
    <row r="187" spans="1:10" x14ac:dyDescent="0.3">
      <c r="A187" s="66">
        <v>43703</v>
      </c>
      <c r="B187" s="47">
        <v>2.85457618733501</v>
      </c>
      <c r="C187" s="49">
        <v>-7.0144279502313694E-2</v>
      </c>
      <c r="D187" s="48">
        <v>-2.3983242261153601E-2</v>
      </c>
      <c r="E187" s="47">
        <v>2.8333525725592899</v>
      </c>
      <c r="F187" s="47">
        <v>2.8163736807387099</v>
      </c>
      <c r="G187" s="47">
        <v>2.9118799472294699</v>
      </c>
      <c r="H187" s="3">
        <v>5509600</v>
      </c>
      <c r="I187" s="47">
        <v>15758814.971635399</v>
      </c>
      <c r="J187" s="73">
        <v>2944823.24208435</v>
      </c>
    </row>
    <row r="188" spans="1:10" x14ac:dyDescent="0.3">
      <c r="A188" s="66">
        <v>43704</v>
      </c>
      <c r="B188" s="47">
        <v>2.91059910612949</v>
      </c>
      <c r="C188" s="49">
        <v>5.6022918794475601E-2</v>
      </c>
      <c r="D188" s="48">
        <v>1.9625651977002501E-2</v>
      </c>
      <c r="E188" s="47">
        <v>2.8828791146425399</v>
      </c>
      <c r="F188" s="47">
        <v>2.8146452894439</v>
      </c>
      <c r="G188" s="47">
        <v>2.9212606413167799</v>
      </c>
      <c r="H188" s="3">
        <v>5316400</v>
      </c>
      <c r="I188" s="47">
        <v>15310185.4359539</v>
      </c>
      <c r="J188" s="73">
        <v>18268808.361180998</v>
      </c>
    </row>
    <row r="189" spans="1:10" x14ac:dyDescent="0.3">
      <c r="A189" s="66">
        <v>43705</v>
      </c>
      <c r="B189" s="47">
        <v>2.8905485581002299</v>
      </c>
      <c r="C189" s="49">
        <v>-2.0050548029254801E-2</v>
      </c>
      <c r="D189" s="48">
        <v>-6.88880443446503E-3</v>
      </c>
      <c r="E189" s="47">
        <v>2.8969294599944901</v>
      </c>
      <c r="F189" s="47">
        <v>2.8735328197155399</v>
      </c>
      <c r="G189" s="47">
        <v>2.9437227405524098</v>
      </c>
      <c r="H189" s="3">
        <v>5585600</v>
      </c>
      <c r="I189" s="47">
        <v>16181546.0643209</v>
      </c>
      <c r="J189" s="73">
        <v>2041513.40913214</v>
      </c>
    </row>
    <row r="190" spans="1:10" x14ac:dyDescent="0.3">
      <c r="A190" s="66">
        <v>43706</v>
      </c>
      <c r="B190" s="47">
        <v>2.86871847417834</v>
      </c>
      <c r="C190" s="49">
        <v>-2.1830083921889499E-2</v>
      </c>
      <c r="D190" s="48">
        <v>-7.5522287493543904E-3</v>
      </c>
      <c r="E190" s="47">
        <v>2.8941993192487701</v>
      </c>
      <c r="F190" s="47">
        <v>2.8389908215961799</v>
      </c>
      <c r="G190" s="47">
        <v>2.93029718309853</v>
      </c>
      <c r="H190" s="3">
        <v>11108000</v>
      </c>
      <c r="I190" s="47">
        <v>31861701.385736398</v>
      </c>
      <c r="J190" s="73">
        <v>-29823608.3485252</v>
      </c>
    </row>
    <row r="191" spans="1:10" x14ac:dyDescent="0.3">
      <c r="A191" s="66">
        <v>43707</v>
      </c>
      <c r="B191" s="47">
        <v>2.9365885784174699</v>
      </c>
      <c r="C191" s="49">
        <v>6.7870104239128995E-2</v>
      </c>
      <c r="D191" s="48">
        <v>2.3658684130225899E-2</v>
      </c>
      <c r="E191" s="47">
        <v>2.8745178285821198</v>
      </c>
      <c r="F191" s="47">
        <v>2.8531141217423399</v>
      </c>
      <c r="G191" s="47">
        <v>2.9729748800450899</v>
      </c>
      <c r="H191" s="3">
        <v>4760000</v>
      </c>
      <c r="I191" s="47">
        <v>13942528.742120299</v>
      </c>
      <c r="J191" s="73">
        <v>-16119383.3286289</v>
      </c>
    </row>
    <row r="192" spans="1:10" x14ac:dyDescent="0.3">
      <c r="A192" s="66">
        <v>43710</v>
      </c>
      <c r="B192" s="47">
        <v>2.9836053573110601</v>
      </c>
      <c r="C192" s="49">
        <v>4.7016778893582703E-2</v>
      </c>
      <c r="D192" s="48">
        <v>1.60106796161824E-2</v>
      </c>
      <c r="E192" s="47">
        <v>2.9406757838245698</v>
      </c>
      <c r="F192" s="47">
        <v>2.9406757838245698</v>
      </c>
      <c r="G192" s="47">
        <v>3.01150958007727</v>
      </c>
      <c r="H192" s="3">
        <v>4350400</v>
      </c>
      <c r="I192" s="47">
        <v>12962897.2415406</v>
      </c>
      <c r="J192" s="73">
        <v>-3202486.08068927</v>
      </c>
    </row>
    <row r="193" spans="1:10" x14ac:dyDescent="0.3">
      <c r="A193" s="66">
        <v>43711</v>
      </c>
      <c r="B193" s="47">
        <v>3.1019949490179801</v>
      </c>
      <c r="C193" s="49">
        <v>0.11838959170692</v>
      </c>
      <c r="D193" s="48">
        <v>3.9680043949786102E-2</v>
      </c>
      <c r="E193" s="47">
        <v>3.0008897044938099</v>
      </c>
      <c r="F193" s="47">
        <v>3.0008897044938099</v>
      </c>
      <c r="G193" s="47">
        <v>3.1149020015104201</v>
      </c>
      <c r="H193" s="3">
        <v>6569200</v>
      </c>
      <c r="I193" s="47">
        <v>20160691.2250273</v>
      </c>
      <c r="J193" s="73">
        <v>16951197.7381506</v>
      </c>
    </row>
    <row r="194" spans="1:10" x14ac:dyDescent="0.3">
      <c r="A194" s="66">
        <v>43712</v>
      </c>
      <c r="B194" s="47">
        <v>3.0203813216770898</v>
      </c>
      <c r="C194" s="49">
        <v>-8.1613627340886702E-2</v>
      </c>
      <c r="D194" s="48">
        <v>-2.6310045207109001E-2</v>
      </c>
      <c r="E194" s="47">
        <v>3.0523317587893302</v>
      </c>
      <c r="F194" s="47">
        <v>3.0097311759730099</v>
      </c>
      <c r="G194" s="47">
        <v>3.06937199191586</v>
      </c>
      <c r="H194" s="3">
        <v>6096800</v>
      </c>
      <c r="I194" s="47">
        <v>18529513.717296999</v>
      </c>
      <c r="J194" s="73">
        <v>-1744947.98854113</v>
      </c>
    </row>
    <row r="195" spans="1:10" x14ac:dyDescent="0.3">
      <c r="A195" s="66">
        <v>43713</v>
      </c>
      <c r="B195" s="47">
        <v>3.12168679854092</v>
      </c>
      <c r="C195" s="49">
        <v>0.101305476863834</v>
      </c>
      <c r="D195" s="48">
        <v>3.3540624866393899E-2</v>
      </c>
      <c r="E195" s="47">
        <v>3.0220810419004498</v>
      </c>
      <c r="F195" s="47">
        <v>3.0157232276468</v>
      </c>
      <c r="G195" s="47">
        <v>3.1513565983912799</v>
      </c>
      <c r="H195" s="3">
        <v>6523200</v>
      </c>
      <c r="I195" s="47">
        <v>20313436.096922699</v>
      </c>
      <c r="J195" s="73">
        <v>18577300.9770106</v>
      </c>
    </row>
    <row r="196" spans="1:10" x14ac:dyDescent="0.3">
      <c r="A196" s="66">
        <v>43714</v>
      </c>
      <c r="B196" s="47">
        <v>3.1578918147802599</v>
      </c>
      <c r="C196" s="49">
        <v>3.6205016239339902E-2</v>
      </c>
      <c r="D196" s="48">
        <v>1.1597901575603999E-2</v>
      </c>
      <c r="E196" s="47">
        <v>3.1790999532274098</v>
      </c>
      <c r="F196" s="47">
        <v>3.1494085594014001</v>
      </c>
      <c r="G196" s="47">
        <v>3.20879134705342</v>
      </c>
      <c r="H196" s="3">
        <v>4954000</v>
      </c>
      <c r="I196" s="47">
        <v>15729384.052610399</v>
      </c>
      <c r="J196" s="73">
        <v>34320205.774182498</v>
      </c>
    </row>
    <row r="197" spans="1:10" x14ac:dyDescent="0.3">
      <c r="A197" s="66">
        <v>43717</v>
      </c>
      <c r="B197" s="47">
        <v>3.17023132518869</v>
      </c>
      <c r="C197" s="49">
        <v>1.2339510408429601E-2</v>
      </c>
      <c r="D197" s="48">
        <v>3.9075152450364298E-3</v>
      </c>
      <c r="E197" s="47">
        <v>3.15334593863642</v>
      </c>
      <c r="F197" s="47">
        <v>3.1491245919983499</v>
      </c>
      <c r="G197" s="47">
        <v>3.19978075165516</v>
      </c>
      <c r="H197" s="3">
        <v>3696400</v>
      </c>
      <c r="I197" s="47">
        <v>11719982.173411701</v>
      </c>
      <c r="J197" s="73">
        <v>45876088.241767801</v>
      </c>
    </row>
    <row r="198" spans="1:10" x14ac:dyDescent="0.3">
      <c r="A198" s="66">
        <v>43718</v>
      </c>
      <c r="B198" s="47">
        <v>3.2022262391889198</v>
      </c>
      <c r="C198" s="49">
        <v>3.1994914000229399E-2</v>
      </c>
      <c r="D198" s="48">
        <v>1.0092296340023401E-2</v>
      </c>
      <c r="E198" s="47">
        <v>3.17696212684818</v>
      </c>
      <c r="F198" s="47">
        <v>3.1516980145074398</v>
      </c>
      <c r="G198" s="47">
        <v>3.2106476099691701</v>
      </c>
      <c r="H198" s="3">
        <v>3686000</v>
      </c>
      <c r="I198" s="47">
        <v>11752436.413140001</v>
      </c>
      <c r="J198" s="73">
        <v>57512662.018317901</v>
      </c>
    </row>
    <row r="199" spans="1:10" x14ac:dyDescent="0.3">
      <c r="A199" s="66">
        <v>43719</v>
      </c>
      <c r="B199" s="47">
        <v>3.2606571746590101</v>
      </c>
      <c r="C199" s="49">
        <v>5.8430935470089401E-2</v>
      </c>
      <c r="D199" s="48">
        <v>1.8246972919967401E-2</v>
      </c>
      <c r="E199" s="47">
        <v>3.20378524719403</v>
      </c>
      <c r="F199" s="47">
        <v>3.1995725118262501</v>
      </c>
      <c r="G199" s="47">
        <v>3.2775081161301198</v>
      </c>
      <c r="H199" s="3">
        <v>5183600</v>
      </c>
      <c r="I199" s="47">
        <v>16829716.8677761</v>
      </c>
      <c r="J199" s="73">
        <v>74370379.000322104</v>
      </c>
    </row>
    <row r="200" spans="1:10" x14ac:dyDescent="0.3">
      <c r="A200" s="66">
        <v>43720</v>
      </c>
      <c r="B200" s="47">
        <v>3.4000233139048999</v>
      </c>
      <c r="C200" s="49">
        <v>0.139366139245893</v>
      </c>
      <c r="D200" s="48">
        <v>4.2741733270523101E-2</v>
      </c>
      <c r="E200" s="47">
        <v>3.3456563974464002</v>
      </c>
      <c r="F200" s="47">
        <v>3.3310191507075699</v>
      </c>
      <c r="G200" s="47">
        <v>3.4836647238410601</v>
      </c>
      <c r="H200" s="3">
        <v>13622400</v>
      </c>
      <c r="I200" s="47">
        <v>46425091.817038998</v>
      </c>
      <c r="J200" s="73">
        <v>120254122.29275</v>
      </c>
    </row>
    <row r="201" spans="1:10" x14ac:dyDescent="0.3">
      <c r="A201" s="66">
        <v>43721</v>
      </c>
      <c r="B201" s="47">
        <v>3.4387494216711998</v>
      </c>
      <c r="C201" s="49">
        <v>3.8726107766295897E-2</v>
      </c>
      <c r="D201" s="48">
        <v>1.13899535947062E-2</v>
      </c>
      <c r="E201" s="47">
        <v>3.4471060423800002</v>
      </c>
      <c r="F201" s="47">
        <v>3.3760747663552002</v>
      </c>
      <c r="G201" s="47">
        <v>3.4700867493291998</v>
      </c>
      <c r="H201" s="3">
        <v>7846400</v>
      </c>
      <c r="I201" s="47">
        <v>26896087.9322666</v>
      </c>
      <c r="J201" s="73">
        <v>147042088.512263</v>
      </c>
    </row>
    <row r="202" spans="1:10" x14ac:dyDescent="0.3">
      <c r="A202" s="66">
        <v>43725</v>
      </c>
      <c r="B202" s="47">
        <v>3.48371642619301</v>
      </c>
      <c r="C202" s="49">
        <v>4.4967004521812501E-2</v>
      </c>
      <c r="D202" s="48">
        <v>1.30765574945437E-2</v>
      </c>
      <c r="E202" s="47">
        <v>3.4210596559377402</v>
      </c>
      <c r="F202" s="47">
        <v>3.4001740658526498</v>
      </c>
      <c r="G202" s="47">
        <v>3.4858049852015198</v>
      </c>
      <c r="H202" s="3">
        <v>6290400</v>
      </c>
      <c r="I202" s="47">
        <v>21783989.590565398</v>
      </c>
      <c r="J202" s="73">
        <v>168784117.65375</v>
      </c>
    </row>
    <row r="203" spans="1:10" x14ac:dyDescent="0.3">
      <c r="A203" s="66">
        <v>43726</v>
      </c>
      <c r="B203" s="47">
        <v>3.4887548413869598</v>
      </c>
      <c r="C203" s="49">
        <v>5.03841519394976E-3</v>
      </c>
      <c r="D203" s="48">
        <v>1.4462759242019399E-3</v>
      </c>
      <c r="E203" s="47">
        <v>3.4406773330874398</v>
      </c>
      <c r="F203" s="47">
        <v>3.4155934157137802</v>
      </c>
      <c r="G203" s="47">
        <v>3.4908451678347698</v>
      </c>
      <c r="H203" s="3">
        <v>6542000</v>
      </c>
      <c r="I203" s="47">
        <v>22692206.822482601</v>
      </c>
      <c r="J203" s="73">
        <v>191619157.731558</v>
      </c>
    </row>
    <row r="204" spans="1:10" x14ac:dyDescent="0.3">
      <c r="A204" s="66">
        <v>43727</v>
      </c>
      <c r="B204" s="47">
        <v>3.5770712962962801</v>
      </c>
      <c r="C204" s="49">
        <v>8.8316454909318498E-2</v>
      </c>
      <c r="D204" s="48">
        <v>2.53146061917633E-2</v>
      </c>
      <c r="E204" s="47">
        <v>3.5057814814814701</v>
      </c>
      <c r="F204" s="47">
        <v>3.5015879629629501</v>
      </c>
      <c r="G204" s="47">
        <v>3.5791680555555399</v>
      </c>
      <c r="H204" s="3">
        <v>5222400</v>
      </c>
      <c r="I204" s="47">
        <v>18549245.817407299</v>
      </c>
      <c r="J204" s="73">
        <v>210758096.089073</v>
      </c>
    </row>
    <row r="205" spans="1:10" x14ac:dyDescent="0.3">
      <c r="A205" s="66">
        <v>43728</v>
      </c>
      <c r="B205" s="47">
        <v>3.67127057182695</v>
      </c>
      <c r="C205" s="49">
        <v>9.4199275530669493E-2</v>
      </c>
      <c r="D205" s="48">
        <v>2.63341901035643E-2</v>
      </c>
      <c r="E205" s="47">
        <v>3.5995331008832099</v>
      </c>
      <c r="F205" s="47">
        <v>3.5995331008832099</v>
      </c>
      <c r="G205" s="47">
        <v>3.6860400511389</v>
      </c>
      <c r="H205" s="3">
        <v>8841200</v>
      </c>
      <c r="I205" s="47">
        <v>32302908.010719702</v>
      </c>
      <c r="J205" s="73">
        <v>244384435.135223</v>
      </c>
    </row>
    <row r="206" spans="1:10" x14ac:dyDescent="0.3">
      <c r="A206" s="66">
        <v>43732</v>
      </c>
      <c r="B206" s="47">
        <v>3.8216273470338802</v>
      </c>
      <c r="C206" s="49">
        <v>0.150356775206934</v>
      </c>
      <c r="D206" s="48">
        <v>4.0954969748282798E-2</v>
      </c>
      <c r="E206" s="47">
        <v>3.6902125408685502</v>
      </c>
      <c r="F206" s="47">
        <v>3.6774949789815801</v>
      </c>
      <c r="G206" s="47">
        <v>3.8555408453991298</v>
      </c>
      <c r="H206" s="3">
        <v>9682000</v>
      </c>
      <c r="I206" s="47">
        <v>36786503.270871401</v>
      </c>
      <c r="J206" s="73">
        <v>282290748.73546302</v>
      </c>
    </row>
    <row r="207" spans="1:10" x14ac:dyDescent="0.3">
      <c r="A207" s="66">
        <v>43733</v>
      </c>
      <c r="B207" s="47">
        <v>3.73195619896044</v>
      </c>
      <c r="C207" s="49">
        <v>-8.9671148073443799E-2</v>
      </c>
      <c r="D207" s="48">
        <v>-2.3464126648308901E-2</v>
      </c>
      <c r="E207" s="47">
        <v>3.7192336210094399</v>
      </c>
      <c r="F207" s="47">
        <v>3.6704637388639298</v>
      </c>
      <c r="G207" s="47">
        <v>3.78072608110595</v>
      </c>
      <c r="H207" s="3">
        <v>7855600</v>
      </c>
      <c r="I207" s="47">
        <v>29284019.9234857</v>
      </c>
      <c r="J207" s="73">
        <v>253118070.00176701</v>
      </c>
    </row>
    <row r="208" spans="1:10" x14ac:dyDescent="0.3">
      <c r="A208" s="66">
        <v>43734</v>
      </c>
      <c r="B208" s="47">
        <v>3.8598777128547099</v>
      </c>
      <c r="C208" s="49">
        <v>0.127921513894274</v>
      </c>
      <c r="D208" s="48">
        <v>3.4277335283277699E-2</v>
      </c>
      <c r="E208" s="47">
        <v>3.8025527963271699</v>
      </c>
      <c r="F208" s="47">
        <v>3.77282876553511</v>
      </c>
      <c r="G208" s="47">
        <v>3.8874785985901998</v>
      </c>
      <c r="H208" s="3">
        <v>7414400</v>
      </c>
      <c r="I208" s="47">
        <v>28505389.6910032</v>
      </c>
      <c r="J208" s="73">
        <v>281947599.810978</v>
      </c>
    </row>
    <row r="209" spans="1:10" x14ac:dyDescent="0.3">
      <c r="A209" s="66">
        <v>43735</v>
      </c>
      <c r="B209" s="47">
        <v>3.90746108228302</v>
      </c>
      <c r="C209" s="49">
        <v>4.7583369428307397E-2</v>
      </c>
      <c r="D209" s="48">
        <v>1.2327688328010599E-2</v>
      </c>
      <c r="E209" s="47">
        <v>3.85451445515181</v>
      </c>
      <c r="F209" s="47">
        <v>3.83545366938458</v>
      </c>
      <c r="G209" s="47">
        <v>3.9265218680502598</v>
      </c>
      <c r="H209" s="3">
        <v>6212400</v>
      </c>
      <c r="I209" s="47">
        <v>24206648.973757401</v>
      </c>
      <c r="J209" s="73">
        <v>305453083.67204201</v>
      </c>
    </row>
    <row r="210" spans="1:10" x14ac:dyDescent="0.3">
      <c r="A210" s="66">
        <v>43738</v>
      </c>
      <c r="B210" s="47">
        <v>3.9167406996113798</v>
      </c>
      <c r="C210" s="49">
        <v>9.2796173283602491E-3</v>
      </c>
      <c r="D210" s="48">
        <v>2.3748457458566499E-3</v>
      </c>
      <c r="E210" s="47">
        <v>3.87852859522493</v>
      </c>
      <c r="F210" s="47">
        <v>3.82970201739779</v>
      </c>
      <c r="G210" s="47">
        <v>3.94221543586902</v>
      </c>
      <c r="H210" s="3">
        <v>6003600</v>
      </c>
      <c r="I210" s="47">
        <v>23470304.188044</v>
      </c>
      <c r="J210" s="73">
        <v>329648791.81640297</v>
      </c>
    </row>
    <row r="211" spans="1:10" x14ac:dyDescent="0.3">
      <c r="A211" s="66">
        <v>43739</v>
      </c>
      <c r="B211" s="47">
        <v>3.8170785687766</v>
      </c>
      <c r="C211" s="49">
        <v>-9.9662130834781995E-2</v>
      </c>
      <c r="D211" s="48">
        <v>-2.5445169460585001E-2</v>
      </c>
      <c r="E211" s="47">
        <v>3.9083657648040702</v>
      </c>
      <c r="F211" s="47">
        <v>3.77461940783359</v>
      </c>
      <c r="G211" s="47">
        <v>3.9147346389455202</v>
      </c>
      <c r="H211" s="3">
        <v>9504800</v>
      </c>
      <c r="I211" s="47">
        <v>36444207.685148597</v>
      </c>
      <c r="J211" s="73">
        <v>293214422.68924499</v>
      </c>
    </row>
    <row r="212" spans="1:10" x14ac:dyDescent="0.3">
      <c r="A212" s="66">
        <v>43740</v>
      </c>
      <c r="B212" s="47">
        <v>3.8382517029017298</v>
      </c>
      <c r="C212" s="49">
        <v>2.11731341251351E-2</v>
      </c>
      <c r="D212" s="48">
        <v>5.5469474216039601E-3</v>
      </c>
      <c r="E212" s="47">
        <v>3.8744415414759601</v>
      </c>
      <c r="F212" s="47">
        <v>3.8020618643275101</v>
      </c>
      <c r="G212" s="47">
        <v>3.9021161239150701</v>
      </c>
      <c r="H212" s="3">
        <v>7229200</v>
      </c>
      <c r="I212" s="47">
        <v>27754533.030492201</v>
      </c>
      <c r="J212" s="73">
        <v>321777761.028238</v>
      </c>
    </row>
    <row r="213" spans="1:10" x14ac:dyDescent="0.3">
      <c r="A213" s="66">
        <v>43741</v>
      </c>
      <c r="B213" s="47">
        <v>3.88423217960713</v>
      </c>
      <c r="C213" s="49">
        <v>4.5980476705400598E-2</v>
      </c>
      <c r="D213" s="48">
        <v>1.19795365870975E-2</v>
      </c>
      <c r="E213" s="47">
        <v>3.7754480823199499</v>
      </c>
      <c r="F213" s="47">
        <v>3.7391867165575499</v>
      </c>
      <c r="G213" s="47">
        <v>3.8927642656688799</v>
      </c>
      <c r="H213" s="3">
        <v>5256400</v>
      </c>
      <c r="I213" s="47">
        <v>20185918.221216202</v>
      </c>
      <c r="J213" s="73">
        <v>342599654.96441799</v>
      </c>
    </row>
    <row r="214" spans="1:10" x14ac:dyDescent="0.3">
      <c r="A214" s="66">
        <v>43742</v>
      </c>
      <c r="B214" s="47">
        <v>3.7702506312541999</v>
      </c>
      <c r="C214" s="49">
        <v>-0.11398154835294</v>
      </c>
      <c r="D214" s="48">
        <v>-2.9344679484239401E-2</v>
      </c>
      <c r="E214" s="47">
        <v>3.7936815673806299</v>
      </c>
      <c r="F214" s="47">
        <v>3.7574701206397698</v>
      </c>
      <c r="G214" s="47">
        <v>3.8149824184046701</v>
      </c>
      <c r="H214" s="3">
        <v>5418800</v>
      </c>
      <c r="I214" s="47">
        <v>20516412.251679201</v>
      </c>
      <c r="J214" s="73">
        <v>321611604.670578</v>
      </c>
    </row>
    <row r="215" spans="1:10" x14ac:dyDescent="0.3">
      <c r="A215" s="66">
        <v>43745</v>
      </c>
      <c r="B215" s="47">
        <v>3.7005321588365399</v>
      </c>
      <c r="C215" s="49">
        <v>-6.9718472417656094E-2</v>
      </c>
      <c r="D215" s="48">
        <v>-1.8491734167408298E-2</v>
      </c>
      <c r="E215" s="47">
        <v>3.7812555928410099</v>
      </c>
      <c r="F215" s="47">
        <v>3.6495489373600298</v>
      </c>
      <c r="G215" s="47">
        <v>3.7812555928410099</v>
      </c>
      <c r="H215" s="3">
        <v>5700800</v>
      </c>
      <c r="I215" s="47">
        <v>21081662.3475383</v>
      </c>
      <c r="J215" s="73">
        <v>299656611.83052498</v>
      </c>
    </row>
    <row r="216" spans="1:10" x14ac:dyDescent="0.3">
      <c r="A216" s="66">
        <v>43746</v>
      </c>
      <c r="B216" s="47">
        <v>3.80272588026522</v>
      </c>
      <c r="C216" s="49">
        <v>0.10219372142868299</v>
      </c>
      <c r="D216" s="48">
        <v>2.7615952798749E-2</v>
      </c>
      <c r="E216" s="47">
        <v>3.7409102689828799</v>
      </c>
      <c r="F216" s="47">
        <v>3.7409102689828799</v>
      </c>
      <c r="G216" s="47">
        <v>3.8346994723078098</v>
      </c>
      <c r="H216" s="3">
        <v>5730800</v>
      </c>
      <c r="I216" s="47">
        <v>21756696.725665301</v>
      </c>
      <c r="J216" s="73">
        <v>322439093.23364902</v>
      </c>
    </row>
    <row r="217" spans="1:10" x14ac:dyDescent="0.3">
      <c r="A217" s="66">
        <v>43747</v>
      </c>
      <c r="B217" s="47">
        <v>3.75828568769795</v>
      </c>
      <c r="C217" s="49">
        <v>-4.4440192567271698E-2</v>
      </c>
      <c r="D217" s="48">
        <v>-1.16864044284392E-2</v>
      </c>
      <c r="E217" s="47">
        <v>3.7604066164156098</v>
      </c>
      <c r="F217" s="47">
        <v>3.75192290154496</v>
      </c>
      <c r="G217" s="47">
        <v>3.8685739810164002</v>
      </c>
      <c r="H217" s="3">
        <v>7174800</v>
      </c>
      <c r="I217" s="47">
        <v>27273277.740239698</v>
      </c>
      <c r="J217" s="73">
        <v>293555704.326612</v>
      </c>
    </row>
    <row r="218" spans="1:10" x14ac:dyDescent="0.3">
      <c r="A218" s="66">
        <v>43748</v>
      </c>
      <c r="B218" s="47">
        <v>3.74160633567978</v>
      </c>
      <c r="C218" s="49">
        <v>-1.66793520181714E-2</v>
      </c>
      <c r="D218" s="48">
        <v>-4.4380213225322799E-3</v>
      </c>
      <c r="E218" s="47">
        <v>3.7247712115597298</v>
      </c>
      <c r="F218" s="47">
        <v>3.6279692478694798</v>
      </c>
      <c r="G218" s="47">
        <v>3.74371072619478</v>
      </c>
      <c r="H218" s="3">
        <v>5175200</v>
      </c>
      <c r="I218" s="47">
        <v>19154723.918969501</v>
      </c>
      <c r="J218" s="73">
        <v>310421391.51896101</v>
      </c>
    </row>
    <row r="219" spans="1:10" x14ac:dyDescent="0.3">
      <c r="A219" s="66">
        <v>43749</v>
      </c>
      <c r="B219" s="47">
        <v>3.7644178966791402</v>
      </c>
      <c r="C219" s="49">
        <v>2.28115609993647E-2</v>
      </c>
      <c r="D219" s="48">
        <v>6.0967293062967904E-3</v>
      </c>
      <c r="E219" s="47">
        <v>3.73517158671604</v>
      </c>
      <c r="F219" s="47">
        <v>3.6432546125463001</v>
      </c>
      <c r="G219" s="47">
        <v>3.7811300738009201</v>
      </c>
      <c r="H219" s="3">
        <v>6120400</v>
      </c>
      <c r="I219" s="47">
        <v>22886499.315499201</v>
      </c>
      <c r="J219" s="73">
        <v>331040881.81127</v>
      </c>
    </row>
    <row r="220" spans="1:10" x14ac:dyDescent="0.3">
      <c r="A220" s="66">
        <v>43753</v>
      </c>
      <c r="B220" s="47">
        <v>3.6918766538038601</v>
      </c>
      <c r="C220" s="49">
        <v>-7.2541242875281395E-2</v>
      </c>
      <c r="D220" s="48">
        <v>-1.9270241738908699E-2</v>
      </c>
      <c r="E220" s="47">
        <v>3.8064018743110299</v>
      </c>
      <c r="F220" s="47">
        <v>3.6648070562294399</v>
      </c>
      <c r="G220" s="47">
        <v>3.80848415104753</v>
      </c>
      <c r="H220" s="3">
        <v>5427200</v>
      </c>
      <c r="I220" s="47">
        <v>20187774.575414099</v>
      </c>
      <c r="J220" s="73">
        <v>309784183.95585299</v>
      </c>
    </row>
    <row r="221" spans="1:10" x14ac:dyDescent="0.3">
      <c r="A221" s="66">
        <v>43754</v>
      </c>
      <c r="B221" s="47">
        <v>3.7753382068966999</v>
      </c>
      <c r="C221" s="49">
        <v>8.3461553092836205E-2</v>
      </c>
      <c r="D221" s="48">
        <v>2.2606809739118199E-2</v>
      </c>
      <c r="E221" s="47">
        <v>3.7649549885058899</v>
      </c>
      <c r="F221" s="47">
        <v>3.7545717701150898</v>
      </c>
      <c r="G221" s="47">
        <v>3.8459440919541699</v>
      </c>
      <c r="H221" s="3">
        <v>10048000</v>
      </c>
      <c r="I221" s="47">
        <v>38100516.318180799</v>
      </c>
      <c r="J221" s="73">
        <v>347046659.706092</v>
      </c>
    </row>
    <row r="222" spans="1:10" x14ac:dyDescent="0.3">
      <c r="A222" s="66">
        <v>43755</v>
      </c>
      <c r="B222" s="47">
        <v>3.81495002300968</v>
      </c>
      <c r="C222" s="49">
        <v>3.9611816112979301E-2</v>
      </c>
      <c r="D222" s="48">
        <v>1.0492256307161401E-2</v>
      </c>
      <c r="E222" s="47">
        <v>3.7342650713299701</v>
      </c>
      <c r="F222" s="47">
        <v>3.7053012425218701</v>
      </c>
      <c r="G222" s="47">
        <v>3.8273630924988602</v>
      </c>
      <c r="H222" s="3">
        <v>7054000</v>
      </c>
      <c r="I222" s="47">
        <v>26732104.560626</v>
      </c>
      <c r="J222" s="73">
        <v>372475442.574875</v>
      </c>
    </row>
    <row r="223" spans="1:10" x14ac:dyDescent="0.3">
      <c r="A223" s="66">
        <v>43756</v>
      </c>
      <c r="B223" s="47">
        <v>3.8771640841175299</v>
      </c>
      <c r="C223" s="49">
        <v>6.2214061107850299E-2</v>
      </c>
      <c r="D223" s="48">
        <v>1.6307962288525199E-2</v>
      </c>
      <c r="E223" s="47">
        <v>3.8193575908506001</v>
      </c>
      <c r="F223" s="47">
        <v>3.8131640380005698</v>
      </c>
      <c r="G223" s="47">
        <v>3.90193829551764</v>
      </c>
      <c r="H223" s="3">
        <v>6292800</v>
      </c>
      <c r="I223" s="47">
        <v>24323823.6691214</v>
      </c>
      <c r="J223" s="73">
        <v>396020178.21461201</v>
      </c>
    </row>
    <row r="224" spans="1:10" x14ac:dyDescent="0.3">
      <c r="A224" s="66">
        <v>43759</v>
      </c>
      <c r="B224" s="47">
        <v>3.94444285845828</v>
      </c>
      <c r="C224" s="49">
        <v>6.7278774340754993E-2</v>
      </c>
      <c r="D224" s="48">
        <v>1.7352573396714598E-2</v>
      </c>
      <c r="E224" s="47">
        <v>3.8680321852839601</v>
      </c>
      <c r="F224" s="47">
        <v>3.8411851920064999</v>
      </c>
      <c r="G224" s="47">
        <v>3.9527034717744298</v>
      </c>
      <c r="H224" s="3">
        <v>7192400</v>
      </c>
      <c r="I224" s="47">
        <v>28230489.882327002</v>
      </c>
      <c r="J224" s="73">
        <v>424372611.79941398</v>
      </c>
    </row>
    <row r="225" spans="1:10" x14ac:dyDescent="0.3">
      <c r="A225" s="66">
        <v>43761</v>
      </c>
      <c r="B225" s="47">
        <v>3.9230950956937098</v>
      </c>
      <c r="C225" s="49">
        <v>-2.13477627645733E-2</v>
      </c>
      <c r="D225" s="48">
        <v>-5.4121110459988296E-3</v>
      </c>
      <c r="E225" s="47">
        <v>3.93963079683467</v>
      </c>
      <c r="F225" s="47">
        <v>3.8321487394184102</v>
      </c>
      <c r="G225" s="47">
        <v>3.9540995353330199</v>
      </c>
      <c r="H225" s="3">
        <v>7718000</v>
      </c>
      <c r="I225" s="47">
        <v>30089736.739647999</v>
      </c>
      <c r="J225" s="73">
        <v>394654674.63548201</v>
      </c>
    </row>
    <row r="226" spans="1:10" x14ac:dyDescent="0.3">
      <c r="A226" s="66">
        <v>43762</v>
      </c>
      <c r="B226" s="47">
        <v>3.89303296197407</v>
      </c>
      <c r="C226" s="49">
        <v>-3.0062133719636699E-2</v>
      </c>
      <c r="D226" s="48">
        <v>-7.6628613343161702E-3</v>
      </c>
      <c r="E226" s="47">
        <v>3.9386382469386301</v>
      </c>
      <c r="F226" s="47">
        <v>3.88681405947891</v>
      </c>
      <c r="G226" s="47">
        <v>3.9593679219225102</v>
      </c>
      <c r="H226" s="3">
        <v>4957600</v>
      </c>
      <c r="I226" s="47">
        <v>19432703.797219601</v>
      </c>
      <c r="J226" s="73">
        <v>376368505.541206</v>
      </c>
    </row>
    <row r="227" spans="1:10" x14ac:dyDescent="0.3">
      <c r="A227" s="66">
        <v>43763</v>
      </c>
      <c r="B227" s="47">
        <v>3.9467760493372199</v>
      </c>
      <c r="C227" s="49">
        <v>5.3743087363152101E-2</v>
      </c>
      <c r="D227" s="48">
        <v>1.38049402324865E-2</v>
      </c>
      <c r="E227" s="47">
        <v>3.9031537877392899</v>
      </c>
      <c r="F227" s="47">
        <v>3.87199502945505</v>
      </c>
      <c r="G227" s="47">
        <v>3.9571623020986402</v>
      </c>
      <c r="H227" s="3">
        <v>4441200</v>
      </c>
      <c r="I227" s="47">
        <v>17433102.5787738</v>
      </c>
      <c r="J227" s="73">
        <v>394579240.47286999</v>
      </c>
    </row>
    <row r="228" spans="1:10" x14ac:dyDescent="0.3">
      <c r="A228" s="66">
        <v>43766</v>
      </c>
      <c r="B228" s="47">
        <v>3.9288002570220999</v>
      </c>
      <c r="C228" s="49">
        <v>-1.7975792315124899E-2</v>
      </c>
      <c r="D228" s="48">
        <v>-4.5545508765676103E-3</v>
      </c>
      <c r="E228" s="47">
        <v>3.9515459427206499</v>
      </c>
      <c r="F228" s="47">
        <v>3.9039867817145901</v>
      </c>
      <c r="G228" s="47">
        <v>3.9515459427206499</v>
      </c>
      <c r="H228" s="3">
        <v>3401600</v>
      </c>
      <c r="I228" s="47">
        <v>13356020.1616666</v>
      </c>
      <c r="J228" s="73">
        <v>406138129.408966</v>
      </c>
    </row>
    <row r="229" spans="1:10" x14ac:dyDescent="0.3">
      <c r="A229" s="66">
        <v>43767</v>
      </c>
      <c r="B229" s="47">
        <v>3.9374286993661198</v>
      </c>
      <c r="C229" s="49">
        <v>8.6284423440199393E-3</v>
      </c>
      <c r="D229" s="48">
        <v>2.1962028557186101E-3</v>
      </c>
      <c r="E229" s="47">
        <v>3.9126259988976702</v>
      </c>
      <c r="F229" s="47">
        <v>3.8692212730778901</v>
      </c>
      <c r="G229" s="47">
        <v>3.9518969413060501</v>
      </c>
      <c r="H229" s="3">
        <v>5166800</v>
      </c>
      <c r="I229" s="47">
        <v>20266815.677045502</v>
      </c>
      <c r="J229" s="73">
        <v>426228586.35647899</v>
      </c>
    </row>
    <row r="230" spans="1:10" x14ac:dyDescent="0.3">
      <c r="A230" s="66">
        <v>43768</v>
      </c>
      <c r="B230" s="47">
        <v>3.92338068547275</v>
      </c>
      <c r="C230" s="49">
        <v>-1.40480138933676E-2</v>
      </c>
      <c r="D230" s="48">
        <v>-3.5678141665471202E-3</v>
      </c>
      <c r="E230" s="47">
        <v>3.9357442800698301</v>
      </c>
      <c r="F230" s="47">
        <v>3.8595021133878502</v>
      </c>
      <c r="G230" s="47">
        <v>3.94192607736837</v>
      </c>
      <c r="H230" s="3">
        <v>4657200</v>
      </c>
      <c r="I230" s="47">
        <v>18238808.543434702</v>
      </c>
      <c r="J230" s="73">
        <v>406692134.28683197</v>
      </c>
    </row>
    <row r="231" spans="1:10" x14ac:dyDescent="0.3">
      <c r="A231" s="66">
        <v>43769</v>
      </c>
      <c r="B231" s="47">
        <v>3.8773710423994001</v>
      </c>
      <c r="C231" s="49">
        <v>-4.6009643073352098E-2</v>
      </c>
      <c r="D231" s="48">
        <v>-1.1727040213995499E-2</v>
      </c>
      <c r="E231" s="47">
        <v>3.9645496204405002</v>
      </c>
      <c r="F231" s="47">
        <v>3.8586899185334498</v>
      </c>
      <c r="G231" s="47">
        <v>3.9832307443064501</v>
      </c>
      <c r="H231" s="3">
        <v>6646400</v>
      </c>
      <c r="I231" s="47">
        <v>25988543.533826001</v>
      </c>
      <c r="J231" s="73">
        <v>383680132.04242098</v>
      </c>
    </row>
    <row r="232" spans="1:10" x14ac:dyDescent="0.3">
      <c r="A232" s="66">
        <v>43770</v>
      </c>
      <c r="B232" s="47">
        <v>3.8978639641306199</v>
      </c>
      <c r="C232" s="49">
        <v>2.0492921731218399E-2</v>
      </c>
      <c r="D232" s="48">
        <v>5.2852619744477598E-3</v>
      </c>
      <c r="E232" s="47">
        <v>3.8150628177869002</v>
      </c>
      <c r="F232" s="47">
        <v>3.81092276046971</v>
      </c>
      <c r="G232" s="47">
        <v>3.9020040214477998</v>
      </c>
      <c r="H232" s="3">
        <v>5077200</v>
      </c>
      <c r="I232" s="47">
        <v>19674009.433595698</v>
      </c>
      <c r="J232" s="73">
        <v>402309437.19679099</v>
      </c>
    </row>
    <row r="233" spans="1:10" x14ac:dyDescent="0.3">
      <c r="A233" s="66">
        <v>43774</v>
      </c>
      <c r="B233" s="47">
        <v>3.46647164452592</v>
      </c>
      <c r="C233" s="49">
        <v>-0.43139231960469399</v>
      </c>
      <c r="D233" s="48">
        <v>-0.110674031616932</v>
      </c>
      <c r="E233" s="47">
        <v>3.7022579019698099</v>
      </c>
      <c r="F233" s="47">
        <v>3.4478569399908801</v>
      </c>
      <c r="G233" s="47">
        <v>3.7477605130554799</v>
      </c>
      <c r="H233" s="3">
        <v>18296400</v>
      </c>
      <c r="I233" s="47">
        <v>64317556.8930104</v>
      </c>
      <c r="J233" s="73">
        <v>337656013.966106</v>
      </c>
    </row>
    <row r="234" spans="1:10" x14ac:dyDescent="0.3">
      <c r="A234" s="66">
        <v>43775</v>
      </c>
      <c r="B234" s="47">
        <v>3.4442197824891498</v>
      </c>
      <c r="C234" s="49">
        <v>-2.22518620367715E-2</v>
      </c>
      <c r="D234" s="48">
        <v>-6.4191674759291797E-3</v>
      </c>
      <c r="E234" s="47">
        <v>3.5085008259913599</v>
      </c>
      <c r="F234" s="47">
        <v>3.37993873898695</v>
      </c>
      <c r="G234" s="47">
        <v>3.5313102285243998</v>
      </c>
      <c r="H234" s="3">
        <v>9820400</v>
      </c>
      <c r="I234" s="47">
        <v>33816526.789649203</v>
      </c>
      <c r="J234" s="73">
        <v>304701714.53746003</v>
      </c>
    </row>
    <row r="235" spans="1:10" x14ac:dyDescent="0.3">
      <c r="A235" s="66">
        <v>43776</v>
      </c>
      <c r="B235" s="47">
        <v>3.3565989292578302</v>
      </c>
      <c r="C235" s="49">
        <v>-8.7620853231321794E-2</v>
      </c>
      <c r="D235" s="48">
        <v>-2.5439971536310599E-2</v>
      </c>
      <c r="E235" s="47">
        <v>3.4042249473780801</v>
      </c>
      <c r="F235" s="47">
        <v>3.3089729111375799</v>
      </c>
      <c r="G235" s="47">
        <v>3.4062956438180998</v>
      </c>
      <c r="H235" s="3">
        <v>9788400</v>
      </c>
      <c r="I235" s="47">
        <v>32800512.454763699</v>
      </c>
      <c r="J235" s="73">
        <v>271477177.46210498</v>
      </c>
    </row>
    <row r="236" spans="1:10" x14ac:dyDescent="0.3">
      <c r="A236" s="66">
        <v>43777</v>
      </c>
      <c r="B236" s="47">
        <v>3.3230346847260002</v>
      </c>
      <c r="C236" s="49">
        <v>-3.3564244531831801E-2</v>
      </c>
      <c r="D236" s="48">
        <v>-9.9994801998143801E-3</v>
      </c>
      <c r="E236" s="47">
        <v>3.43311020865755</v>
      </c>
      <c r="F236" s="47">
        <v>3.3022657179464598</v>
      </c>
      <c r="G236" s="47">
        <v>3.44557158872527</v>
      </c>
      <c r="H236" s="3">
        <v>7504000</v>
      </c>
      <c r="I236" s="47">
        <v>25229339.992423099</v>
      </c>
      <c r="J236" s="73">
        <v>247060715.235717</v>
      </c>
    </row>
    <row r="237" spans="1:10" x14ac:dyDescent="0.3">
      <c r="A237" s="66">
        <v>43780</v>
      </c>
      <c r="B237" s="47">
        <v>3.45820983125446</v>
      </c>
      <c r="C237" s="49">
        <v>0.13517514652846399</v>
      </c>
      <c r="D237" s="48">
        <v>4.06782231764789E-2</v>
      </c>
      <c r="E237" s="47">
        <v>3.3439060207262199</v>
      </c>
      <c r="F237" s="47">
        <v>3.33767126742468</v>
      </c>
      <c r="G237" s="47">
        <v>3.5039313554657601</v>
      </c>
      <c r="H237" s="3">
        <v>13685600</v>
      </c>
      <c r="I237" s="47">
        <v>47301299.303648397</v>
      </c>
      <c r="J237" s="73">
        <v>294523132.13847101</v>
      </c>
    </row>
    <row r="238" spans="1:10" x14ac:dyDescent="0.3">
      <c r="A238" s="66">
        <v>43781</v>
      </c>
      <c r="B238" s="47">
        <v>3.4340011009172802</v>
      </c>
      <c r="C238" s="49">
        <v>-2.4208730337183799E-2</v>
      </c>
      <c r="D238" s="48">
        <v>-7.0003647894327304E-3</v>
      </c>
      <c r="E238" s="47">
        <v>3.4590059633025998</v>
      </c>
      <c r="F238" s="47">
        <v>3.3985775458714098</v>
      </c>
      <c r="G238" s="47">
        <v>3.4798433486236999</v>
      </c>
      <c r="H238" s="3">
        <v>6478800</v>
      </c>
      <c r="I238" s="47">
        <v>22241309.158081599</v>
      </c>
      <c r="J238" s="73">
        <v>273059484.32304299</v>
      </c>
    </row>
    <row r="239" spans="1:10" x14ac:dyDescent="0.3">
      <c r="A239" s="66">
        <v>43782</v>
      </c>
      <c r="B239" s="47">
        <v>3.5071408877861998</v>
      </c>
      <c r="C239" s="49">
        <v>7.3139786868920101E-2</v>
      </c>
      <c r="D239" s="48">
        <v>2.1298708043332702E-2</v>
      </c>
      <c r="E239" s="47">
        <v>3.44868853965643</v>
      </c>
      <c r="F239" s="47">
        <v>3.4278127010386599</v>
      </c>
      <c r="G239" s="47">
        <v>3.5280167264039801</v>
      </c>
      <c r="H239" s="3">
        <v>7866400</v>
      </c>
      <c r="I239" s="47">
        <v>27446530.533591799</v>
      </c>
      <c r="J239" s="73">
        <v>301009918.64296901</v>
      </c>
    </row>
    <row r="240" spans="1:10" x14ac:dyDescent="0.3">
      <c r="A240" s="66">
        <v>43783</v>
      </c>
      <c r="B240" s="47">
        <v>3.5284827013562299</v>
      </c>
      <c r="C240" s="49">
        <v>2.1341813570029601E-2</v>
      </c>
      <c r="D240" s="48">
        <v>6.0852455754924501E-3</v>
      </c>
      <c r="E240" s="47">
        <v>3.5347611403266099</v>
      </c>
      <c r="F240" s="47">
        <v>3.4887192545437902</v>
      </c>
      <c r="G240" s="47">
        <v>3.5828958390995602</v>
      </c>
      <c r="H240" s="3">
        <v>6186400</v>
      </c>
      <c r="I240" s="47">
        <v>21830812.045687001</v>
      </c>
      <c r="J240" s="73">
        <v>323594721.71543598</v>
      </c>
    </row>
    <row r="241" spans="1:10" x14ac:dyDescent="0.3">
      <c r="A241" s="66">
        <v>43784</v>
      </c>
      <c r="B241" s="47">
        <v>3.5956162972500501</v>
      </c>
      <c r="C241" s="49">
        <v>6.7133595893817996E-2</v>
      </c>
      <c r="D241" s="48">
        <v>1.9026193856077001E-2</v>
      </c>
      <c r="E241" s="47">
        <v>3.50822284558078</v>
      </c>
      <c r="F241" s="47">
        <v>3.50614204911246</v>
      </c>
      <c r="G241" s="47">
        <v>3.6122626689965802</v>
      </c>
      <c r="H241" s="3">
        <v>6142800</v>
      </c>
      <c r="I241" s="47">
        <v>21983959.2676537</v>
      </c>
      <c r="J241" s="73">
        <v>343720663.54428202</v>
      </c>
    </row>
    <row r="242" spans="1:10" x14ac:dyDescent="0.3">
      <c r="A242" s="66">
        <v>43787</v>
      </c>
      <c r="B242" s="47">
        <v>3.5249048407879</v>
      </c>
      <c r="C242" s="49">
        <v>-7.0711456462152295E-2</v>
      </c>
      <c r="D242" s="48">
        <v>-1.96660184559273E-2</v>
      </c>
      <c r="E242" s="47">
        <v>3.5560802963373201</v>
      </c>
      <c r="F242" s="47">
        <v>3.5103562948648301</v>
      </c>
      <c r="G242" s="47">
        <v>3.5685504785570901</v>
      </c>
      <c r="H242" s="3">
        <v>4576400</v>
      </c>
      <c r="I242" s="47">
        <v>16178953.246623</v>
      </c>
      <c r="J242" s="73">
        <v>327139848.98153102</v>
      </c>
    </row>
    <row r="243" spans="1:10" x14ac:dyDescent="0.3">
      <c r="A243" s="66">
        <v>43788</v>
      </c>
      <c r="B243" s="47">
        <v>3.5515399428730299</v>
      </c>
      <c r="C243" s="49">
        <v>2.6635102085131201E-2</v>
      </c>
      <c r="D243" s="48">
        <v>7.5562613143274702E-3</v>
      </c>
      <c r="E243" s="47">
        <v>3.5473812309961299</v>
      </c>
      <c r="F243" s="47">
        <v>3.5265876716116198</v>
      </c>
      <c r="G243" s="47">
        <v>3.5785715700728802</v>
      </c>
      <c r="H243" s="3">
        <v>3174000</v>
      </c>
      <c r="I243" s="47">
        <v>11255388.1780985</v>
      </c>
      <c r="J243" s="73">
        <v>338551417.55212301</v>
      </c>
    </row>
    <row r="244" spans="1:10" x14ac:dyDescent="0.3">
      <c r="A244" s="66">
        <v>43789</v>
      </c>
      <c r="B244" s="47">
        <v>3.4971196132595201</v>
      </c>
      <c r="C244" s="49">
        <v>-5.4420329613508803E-2</v>
      </c>
      <c r="D244" s="48">
        <v>-1.5323023389534301E-2</v>
      </c>
      <c r="E244" s="47">
        <v>3.55325649171255</v>
      </c>
      <c r="F244" s="47">
        <v>3.48880303867388</v>
      </c>
      <c r="G244" s="47">
        <v>3.60939337016559</v>
      </c>
      <c r="H244" s="3">
        <v>5977600</v>
      </c>
      <c r="I244" s="47">
        <v>21179813.843977001</v>
      </c>
      <c r="J244" s="73">
        <v>317337039.26910198</v>
      </c>
    </row>
    <row r="245" spans="1:10" x14ac:dyDescent="0.3">
      <c r="A245" s="66">
        <v>43790</v>
      </c>
      <c r="B245" s="47">
        <v>3.4488419405321902</v>
      </c>
      <c r="C245" s="49">
        <v>-4.8277672727332202E-2</v>
      </c>
      <c r="D245" s="48">
        <v>-1.38049818325587E-2</v>
      </c>
      <c r="E245" s="47">
        <v>3.5008763693271798</v>
      </c>
      <c r="F245" s="47">
        <v>3.4092957746479899</v>
      </c>
      <c r="G245" s="47">
        <v>3.5487480438185699</v>
      </c>
      <c r="H245" s="3">
        <v>4758000</v>
      </c>
      <c r="I245" s="47">
        <v>16420677.032864301</v>
      </c>
      <c r="J245" s="73">
        <v>301257259.31143302</v>
      </c>
    </row>
    <row r="246" spans="1:10" x14ac:dyDescent="0.3">
      <c r="A246" s="66">
        <v>43791</v>
      </c>
      <c r="B246" s="47">
        <v>3.5075257731960598</v>
      </c>
      <c r="C246" s="49">
        <v>5.86838326638741E-2</v>
      </c>
      <c r="D246" s="48">
        <v>1.70155181581962E-2</v>
      </c>
      <c r="E246" s="47">
        <v>3.4574182621504002</v>
      </c>
      <c r="F246" s="47">
        <v>3.4574182621504002</v>
      </c>
      <c r="G246" s="47">
        <v>3.5325795287188901</v>
      </c>
      <c r="H246" s="3">
        <v>2294800</v>
      </c>
      <c r="I246" s="47">
        <v>8047196.9585423898</v>
      </c>
      <c r="J246" s="73">
        <v>310235971.25715899</v>
      </c>
    </row>
    <row r="247" spans="1:10" x14ac:dyDescent="0.3">
      <c r="A247" s="66">
        <v>43794</v>
      </c>
      <c r="B247" s="47">
        <v>3.6083163911845002</v>
      </c>
      <c r="C247" s="49">
        <v>0.100790617988437</v>
      </c>
      <c r="D247" s="48">
        <v>2.8735531684089901E-2</v>
      </c>
      <c r="E247" s="47">
        <v>3.5436960514232498</v>
      </c>
      <c r="F247" s="47">
        <v>3.5124281450871599</v>
      </c>
      <c r="G247" s="47">
        <v>3.6208235537189299</v>
      </c>
      <c r="H247" s="3">
        <v>3648800</v>
      </c>
      <c r="I247" s="47">
        <v>13085025.128337599</v>
      </c>
      <c r="J247" s="73">
        <v>322832736.44498903</v>
      </c>
    </row>
    <row r="248" spans="1:10" x14ac:dyDescent="0.3">
      <c r="A248" s="66">
        <v>43795</v>
      </c>
      <c r="B248" s="47">
        <v>3.6252788682013701</v>
      </c>
      <c r="C248" s="49">
        <v>1.6962477016870401E-2</v>
      </c>
      <c r="D248" s="48">
        <v>4.7009394903150701E-3</v>
      </c>
      <c r="E248" s="47">
        <v>3.6419276804548799</v>
      </c>
      <c r="F248" s="47">
        <v>3.5982245482894202</v>
      </c>
      <c r="G248" s="47">
        <v>3.6606575942400701</v>
      </c>
      <c r="H248" s="3">
        <v>3736400</v>
      </c>
      <c r="I248" s="47">
        <v>13558305.721498501</v>
      </c>
      <c r="J248" s="73">
        <v>335860522.76478499</v>
      </c>
    </row>
    <row r="249" spans="1:10" x14ac:dyDescent="0.3">
      <c r="A249" s="66">
        <v>43796</v>
      </c>
      <c r="B249" s="47">
        <v>3.6519799178455998</v>
      </c>
      <c r="C249" s="49">
        <v>2.6701049644232401E-2</v>
      </c>
      <c r="D249" s="48">
        <v>7.3652401966747801E-3</v>
      </c>
      <c r="E249" s="47">
        <v>3.6395299863074899</v>
      </c>
      <c r="F249" s="47">
        <v>3.6104801460518998</v>
      </c>
      <c r="G249" s="47">
        <v>3.7017796439980399</v>
      </c>
      <c r="H249" s="3">
        <v>6462800</v>
      </c>
      <c r="I249" s="47">
        <v>23645353.194741301</v>
      </c>
      <c r="J249" s="73">
        <v>358519333.08035201</v>
      </c>
    </row>
    <row r="250" spans="1:10" x14ac:dyDescent="0.3">
      <c r="A250" s="66">
        <v>43797</v>
      </c>
      <c r="B250" s="47">
        <v>3.7377511872146298</v>
      </c>
      <c r="C250" s="49">
        <v>8.5771269369034495E-2</v>
      </c>
      <c r="D250" s="48">
        <v>2.34862379581849E-2</v>
      </c>
      <c r="E250" s="47">
        <v>3.67552447488587</v>
      </c>
      <c r="F250" s="47">
        <v>3.6630791324201102</v>
      </c>
      <c r="G250" s="47">
        <v>3.7377511872146298</v>
      </c>
      <c r="H250" s="3">
        <v>4553600</v>
      </c>
      <c r="I250" s="47">
        <v>16916420.523351699</v>
      </c>
      <c r="J250" s="73">
        <v>375303602.58297902</v>
      </c>
    </row>
    <row r="251" spans="1:10" x14ac:dyDescent="0.3">
      <c r="A251" s="66">
        <v>43798</v>
      </c>
      <c r="B251" s="47">
        <v>3.7574925805860202</v>
      </c>
      <c r="C251" s="49">
        <v>1.9741393371389901E-2</v>
      </c>
      <c r="D251" s="48">
        <v>5.2816231960322599E-3</v>
      </c>
      <c r="E251" s="47">
        <v>3.7471299424707798</v>
      </c>
      <c r="F251" s="47">
        <v>3.7201870833711599</v>
      </c>
      <c r="G251" s="47">
        <v>3.8010156606700298</v>
      </c>
      <c r="H251" s="3">
        <v>4977600</v>
      </c>
      <c r="I251" s="47">
        <v>18745499.192629699</v>
      </c>
      <c r="J251" s="73">
        <v>393742210.86514902</v>
      </c>
    </row>
    <row r="252" spans="1:10" x14ac:dyDescent="0.3">
      <c r="A252" s="66">
        <v>43801</v>
      </c>
      <c r="B252" s="47">
        <v>3.6987227472928601</v>
      </c>
      <c r="C252" s="49">
        <v>-5.8769833293165902E-2</v>
      </c>
      <c r="D252" s="48">
        <v>-1.56407050799818E-2</v>
      </c>
      <c r="E252" s="47">
        <v>3.7277160946960501</v>
      </c>
      <c r="F252" s="47">
        <v>3.67387130666155</v>
      </c>
      <c r="G252" s="47">
        <v>3.7504965819414098</v>
      </c>
      <c r="H252" s="3">
        <v>4020800</v>
      </c>
      <c r="I252" s="47">
        <v>14883113.6034126</v>
      </c>
      <c r="J252" s="73">
        <v>378560021.10393202</v>
      </c>
    </row>
    <row r="253" spans="1:10" x14ac:dyDescent="0.3">
      <c r="A253" s="66">
        <v>43802</v>
      </c>
      <c r="B253" s="47">
        <v>3.6618931826549499</v>
      </c>
      <c r="C253" s="49">
        <v>-3.68295646379053E-2</v>
      </c>
      <c r="D253" s="48">
        <v>-9.95737370822437E-3</v>
      </c>
      <c r="E253" s="47">
        <v>3.6764327471918699</v>
      </c>
      <c r="F253" s="47">
        <v>3.61619740839607</v>
      </c>
      <c r="G253" s="47">
        <v>3.7158972795063598</v>
      </c>
      <c r="H253" s="3">
        <v>4212400</v>
      </c>
      <c r="I253" s="47">
        <v>15416676.645506499</v>
      </c>
      <c r="J253" s="73">
        <v>364263377.63697398</v>
      </c>
    </row>
    <row r="254" spans="1:10" x14ac:dyDescent="0.3">
      <c r="A254" s="66">
        <v>43803</v>
      </c>
      <c r="B254" s="47">
        <v>3.6246711070281799</v>
      </c>
      <c r="C254" s="49">
        <v>-3.7222075626771801E-2</v>
      </c>
      <c r="D254" s="48">
        <v>-1.01647081905827E-2</v>
      </c>
      <c r="E254" s="47">
        <v>3.63089193844757</v>
      </c>
      <c r="F254" s="47">
        <v>3.6122294441894098</v>
      </c>
      <c r="G254" s="47">
        <v>3.6619960955444899</v>
      </c>
      <c r="H254" s="3">
        <v>2761600</v>
      </c>
      <c r="I254" s="47">
        <v>10018751.851998599</v>
      </c>
      <c r="J254" s="73">
        <v>353636051.59762698</v>
      </c>
    </row>
    <row r="255" spans="1:10" x14ac:dyDescent="0.3">
      <c r="A255" s="66">
        <v>43804</v>
      </c>
      <c r="B255" s="47">
        <v>3.6050306666668099</v>
      </c>
      <c r="C255" s="49">
        <v>-1.9640440361369499E-2</v>
      </c>
      <c r="D255" s="48">
        <v>-5.4185441330903E-3</v>
      </c>
      <c r="E255" s="47">
        <v>3.6236666666668098</v>
      </c>
      <c r="F255" s="47">
        <v>3.5822533333334801</v>
      </c>
      <c r="G255" s="47">
        <v>3.6423026666668101</v>
      </c>
      <c r="H255" s="3">
        <v>3251200</v>
      </c>
      <c r="I255" s="47">
        <v>11746973.9984005</v>
      </c>
      <c r="J255" s="73">
        <v>341387037.26561397</v>
      </c>
    </row>
    <row r="256" spans="1:10" x14ac:dyDescent="0.3">
      <c r="A256" s="66">
        <v>43805</v>
      </c>
      <c r="B256" s="47">
        <v>3.6687374528042298</v>
      </c>
      <c r="C256" s="49">
        <v>6.3706786137420299E-2</v>
      </c>
      <c r="D256" s="48">
        <v>1.7671635008953499E-2</v>
      </c>
      <c r="E256" s="47">
        <v>3.64791601436607</v>
      </c>
      <c r="F256" s="47">
        <v>3.64791601436607</v>
      </c>
      <c r="G256" s="47">
        <v>3.7082981858367399</v>
      </c>
      <c r="H256" s="3">
        <v>3208000</v>
      </c>
      <c r="I256" s="47">
        <v>11799524.987199901</v>
      </c>
      <c r="J256" s="73">
        <v>355078783.51967102</v>
      </c>
    </row>
    <row r="257" spans="1:10" x14ac:dyDescent="0.3">
      <c r="A257" s="66">
        <v>43808</v>
      </c>
      <c r="B257" s="47">
        <v>3.6434822662367501</v>
      </c>
      <c r="C257" s="49">
        <v>-2.52551865674824E-2</v>
      </c>
      <c r="D257" s="48">
        <v>-6.8838904098134203E-3</v>
      </c>
      <c r="E257" s="47">
        <v>3.7184339014279102</v>
      </c>
      <c r="F257" s="47">
        <v>3.6351543067710699</v>
      </c>
      <c r="G257" s="47">
        <v>3.7205158912943301</v>
      </c>
      <c r="H257" s="3">
        <v>2084400</v>
      </c>
      <c r="I257" s="47">
        <v>7626937.6545370603</v>
      </c>
      <c r="J257" s="73">
        <v>347425587.30170399</v>
      </c>
    </row>
    <row r="258" spans="1:10" x14ac:dyDescent="0.3">
      <c r="A258" s="66">
        <v>43809</v>
      </c>
      <c r="B258" s="47">
        <v>3.6285936062556199</v>
      </c>
      <c r="C258" s="49">
        <v>-1.48886599811249E-2</v>
      </c>
      <c r="D258" s="48">
        <v>-4.0863818987385801E-3</v>
      </c>
      <c r="E258" s="47">
        <v>3.6410344986199301</v>
      </c>
      <c r="F258" s="47">
        <v>3.6016383394662999</v>
      </c>
      <c r="G258" s="47">
        <v>3.6534753909842301</v>
      </c>
      <c r="H258" s="3">
        <v>2141200</v>
      </c>
      <c r="I258" s="47">
        <v>7764423.1290245699</v>
      </c>
      <c r="J258" s="73">
        <v>338241450.54157102</v>
      </c>
    </row>
    <row r="259" spans="1:10" x14ac:dyDescent="0.3">
      <c r="A259" s="66">
        <v>43810</v>
      </c>
      <c r="B259" s="47">
        <v>3.59733494564232</v>
      </c>
      <c r="C259" s="49">
        <v>-3.12586606133025E-2</v>
      </c>
      <c r="D259" s="48">
        <v>-8.6145388558843301E-3</v>
      </c>
      <c r="E259" s="47">
        <v>3.6263123272527902</v>
      </c>
      <c r="F259" s="47">
        <v>3.5683575640318499</v>
      </c>
      <c r="G259" s="47">
        <v>3.6449406440023799</v>
      </c>
      <c r="H259" s="3">
        <v>3152000</v>
      </c>
      <c r="I259" s="47">
        <v>11336199.235646401</v>
      </c>
      <c r="J259" s="73">
        <v>326306722.93962198</v>
      </c>
    </row>
    <row r="260" spans="1:10" x14ac:dyDescent="0.3">
      <c r="A260" s="66">
        <v>43811</v>
      </c>
      <c r="B260" s="47">
        <v>3.62403854424011</v>
      </c>
      <c r="C260" s="49">
        <v>2.67035985977837E-2</v>
      </c>
      <c r="D260" s="48">
        <v>7.4231615908136204E-3</v>
      </c>
      <c r="E260" s="47">
        <v>3.5767595388416198</v>
      </c>
      <c r="F260" s="47">
        <v>3.5541478406075702</v>
      </c>
      <c r="G260" s="47">
        <v>3.62403854424011</v>
      </c>
      <c r="H260" s="3">
        <v>2363600</v>
      </c>
      <c r="I260" s="47">
        <v>8508448.2145850807</v>
      </c>
      <c r="J260" s="73">
        <v>332575899.10547298</v>
      </c>
    </row>
    <row r="261" spans="1:10" x14ac:dyDescent="0.3">
      <c r="A261" s="66">
        <v>43812</v>
      </c>
      <c r="B261" s="47">
        <v>3.7089553767374901</v>
      </c>
      <c r="C261" s="49">
        <v>8.4916832497383701E-2</v>
      </c>
      <c r="D261" s="48">
        <v>2.34315478328306E-2</v>
      </c>
      <c r="E261" s="47">
        <v>3.66989209948804</v>
      </c>
      <c r="F261" s="47">
        <v>3.6431645940015698</v>
      </c>
      <c r="G261" s="47">
        <v>3.7315709583029602</v>
      </c>
      <c r="H261" s="3">
        <v>4144000</v>
      </c>
      <c r="I261" s="47">
        <v>15307118.7133874</v>
      </c>
      <c r="J261" s="73">
        <v>347940134.37967402</v>
      </c>
    </row>
    <row r="262" spans="1:10" x14ac:dyDescent="0.3">
      <c r="A262" s="66">
        <v>43815</v>
      </c>
      <c r="B262" s="47">
        <v>3.6968901269521202</v>
      </c>
      <c r="C262" s="49">
        <v>-1.20652497853686E-2</v>
      </c>
      <c r="D262" s="48">
        <v>-3.2530048382468199E-3</v>
      </c>
      <c r="E262" s="47">
        <v>3.6968901269521202</v>
      </c>
      <c r="F262" s="47">
        <v>3.6415597314822201</v>
      </c>
      <c r="G262" s="47">
        <v>3.7091857703898801</v>
      </c>
      <c r="H262" s="3">
        <v>2258800</v>
      </c>
      <c r="I262" s="47">
        <v>8319044.63649623</v>
      </c>
      <c r="J262" s="73">
        <v>355127328.07561302</v>
      </c>
    </row>
    <row r="263" spans="1:10" x14ac:dyDescent="0.3">
      <c r="A263" s="66">
        <v>43816</v>
      </c>
      <c r="B263" s="47">
        <v>3.73417744587571</v>
      </c>
      <c r="C263" s="49">
        <v>3.72873189235845E-2</v>
      </c>
      <c r="D263" s="48">
        <v>1.00861312192488E-2</v>
      </c>
      <c r="E263" s="47">
        <v>3.70345190463153</v>
      </c>
      <c r="F263" s="47">
        <v>3.6706779939710699</v>
      </c>
      <c r="G263" s="47">
        <v>3.73417744587571</v>
      </c>
      <c r="H263" s="3">
        <v>2229200</v>
      </c>
      <c r="I263" s="47">
        <v>8275998.2754181903</v>
      </c>
      <c r="J263" s="73">
        <v>363246583.45734298</v>
      </c>
    </row>
    <row r="264" spans="1:10" x14ac:dyDescent="0.3">
      <c r="A264" s="66">
        <v>43817</v>
      </c>
      <c r="B264" s="47">
        <v>3.8168049392859</v>
      </c>
      <c r="C264" s="49">
        <v>8.2627493410195804E-2</v>
      </c>
      <c r="D264" s="48">
        <v>2.2127361275092999E-2</v>
      </c>
      <c r="E264" s="47">
        <v>3.7510687939376002</v>
      </c>
      <c r="F264" s="47">
        <v>3.7510687939376002</v>
      </c>
      <c r="G264" s="47">
        <v>3.8250219574544402</v>
      </c>
      <c r="H264" s="3">
        <v>3283600</v>
      </c>
      <c r="I264" s="47">
        <v>12472610.2346202</v>
      </c>
      <c r="J264" s="73">
        <v>376762829.59250897</v>
      </c>
    </row>
    <row r="265" spans="1:10" x14ac:dyDescent="0.3">
      <c r="A265" s="66">
        <v>43818</v>
      </c>
      <c r="B265" s="47">
        <v>3.7432314162931699</v>
      </c>
      <c r="C265" s="49">
        <v>-7.3573522992734605E-2</v>
      </c>
      <c r="D265" s="48">
        <v>-1.9276207236961801E-2</v>
      </c>
      <c r="E265" s="47">
        <v>3.7946211941115799</v>
      </c>
      <c r="F265" s="47">
        <v>3.7329534607294801</v>
      </c>
      <c r="G265" s="47">
        <v>3.8090103319007298</v>
      </c>
      <c r="H265" s="3">
        <v>2273600</v>
      </c>
      <c r="I265" s="47">
        <v>8546402.0783026703</v>
      </c>
      <c r="J265" s="73">
        <v>368461562.72585201</v>
      </c>
    </row>
    <row r="266" spans="1:10" x14ac:dyDescent="0.3">
      <c r="A266" s="66">
        <v>43819</v>
      </c>
      <c r="B266" s="47">
        <v>3.8333806423611598</v>
      </c>
      <c r="C266" s="49">
        <v>9.0149226067995705E-2</v>
      </c>
      <c r="D266" s="48">
        <v>2.4083262839589101E-2</v>
      </c>
      <c r="E266" s="47">
        <v>3.7632703993056098</v>
      </c>
      <c r="F266" s="47">
        <v>3.7570842013889401</v>
      </c>
      <c r="G266" s="47">
        <v>3.8333806423611598</v>
      </c>
      <c r="H266" s="3">
        <v>4768800</v>
      </c>
      <c r="I266" s="47">
        <v>18176996.069444701</v>
      </c>
      <c r="J266" s="73">
        <v>387799167.45417202</v>
      </c>
    </row>
    <row r="267" spans="1:10" x14ac:dyDescent="0.3">
      <c r="A267" s="66">
        <v>43822</v>
      </c>
      <c r="B267" s="47">
        <v>3.8591710394005099</v>
      </c>
      <c r="C267" s="49">
        <v>2.5790397039345998E-2</v>
      </c>
      <c r="D267" s="48">
        <v>6.7278466308163202E-3</v>
      </c>
      <c r="E267" s="47">
        <v>3.85504799341824</v>
      </c>
      <c r="F267" s="47">
        <v>3.8426788554714499</v>
      </c>
      <c r="G267" s="47">
        <v>3.9024630222143002</v>
      </c>
      <c r="H267" s="3">
        <v>2618000</v>
      </c>
      <c r="I267" s="47">
        <v>10114157.5151299</v>
      </c>
      <c r="J267" s="73">
        <v>397811210.09165603</v>
      </c>
    </row>
    <row r="268" spans="1:10" x14ac:dyDescent="0.3">
      <c r="A268" s="66">
        <v>43823</v>
      </c>
      <c r="B268" s="47">
        <v>3.8134792942683999</v>
      </c>
      <c r="C268" s="49">
        <v>-4.5691745132108601E-2</v>
      </c>
      <c r="D268" s="48">
        <v>-1.18397823433103E-2</v>
      </c>
      <c r="E268" s="47">
        <v>3.8505834171315501</v>
      </c>
      <c r="F268" s="47">
        <v>3.80729527379121</v>
      </c>
      <c r="G268" s="47">
        <v>3.8711968187221899</v>
      </c>
      <c r="H268" s="3">
        <v>1165600</v>
      </c>
      <c r="I268" s="47">
        <v>4460314.64360567</v>
      </c>
      <c r="J268" s="73">
        <v>393315614.42192203</v>
      </c>
    </row>
    <row r="269" spans="1:10" x14ac:dyDescent="0.3">
      <c r="A269" s="66">
        <v>43824</v>
      </c>
      <c r="B269" s="47">
        <v>3.7705248971191501</v>
      </c>
      <c r="C269" s="49">
        <v>-4.2954397149252498E-2</v>
      </c>
      <c r="D269" s="48">
        <v>-1.12638338469052E-2</v>
      </c>
      <c r="E269" s="47">
        <v>3.7952631687240799</v>
      </c>
      <c r="F269" s="47">
        <v>3.7251713991767601</v>
      </c>
      <c r="G269" s="47">
        <v>3.8014477366253199</v>
      </c>
      <c r="H269" s="3">
        <v>2259600</v>
      </c>
      <c r="I269" s="47">
        <v>8512369.1674892697</v>
      </c>
      <c r="J269" s="73">
        <v>384838062.47800499</v>
      </c>
    </row>
    <row r="270" spans="1:10" x14ac:dyDescent="0.3">
      <c r="A270" s="66">
        <v>43825</v>
      </c>
      <c r="B270" s="47">
        <v>3.75683763568389</v>
      </c>
      <c r="C270" s="49">
        <v>-1.3687261435259701E-2</v>
      </c>
      <c r="D270" s="48">
        <v>-3.6300679106289302E-3</v>
      </c>
      <c r="E270" s="47">
        <v>3.7465618215819099</v>
      </c>
      <c r="F270" s="47">
        <v>3.7095688908147801</v>
      </c>
      <c r="G270" s="47">
        <v>3.7712237754266602</v>
      </c>
      <c r="H270" s="3">
        <v>2521600</v>
      </c>
      <c r="I270" s="47">
        <v>9443970.5091221593</v>
      </c>
      <c r="J270" s="73">
        <v>374206863.55489802</v>
      </c>
    </row>
    <row r="271" spans="1:10" x14ac:dyDescent="0.3">
      <c r="A271" s="66">
        <v>43826</v>
      </c>
      <c r="B271" s="47">
        <v>3.6927591170824101</v>
      </c>
      <c r="C271" s="49">
        <v>-6.4078518601478104E-2</v>
      </c>
      <c r="D271" s="48">
        <v>-1.7056504649771299E-2</v>
      </c>
      <c r="E271" s="47">
        <v>3.7132062882733399</v>
      </c>
      <c r="F271" s="47">
        <v>3.6907143999633201</v>
      </c>
      <c r="G271" s="47">
        <v>3.7459217621788299</v>
      </c>
      <c r="H271" s="3">
        <v>2062800</v>
      </c>
      <c r="I271" s="47">
        <v>7645690.4940587897</v>
      </c>
      <c r="J271" s="73">
        <v>364659205.44866699</v>
      </c>
    </row>
    <row r="272" spans="1:10" x14ac:dyDescent="0.3">
      <c r="A272" s="66">
        <v>43829</v>
      </c>
      <c r="B272" s="47">
        <v>3.7246683814072501</v>
      </c>
      <c r="C272" s="49">
        <v>3.1909264324836401E-2</v>
      </c>
      <c r="D272" s="48">
        <v>8.6410359606795707E-3</v>
      </c>
      <c r="E272" s="47">
        <v>3.7246683814072501</v>
      </c>
      <c r="F272" s="47">
        <v>3.64672928532053</v>
      </c>
      <c r="G272" s="47">
        <v>3.74517866985112</v>
      </c>
      <c r="H272" s="3">
        <v>2393600</v>
      </c>
      <c r="I272" s="47">
        <v>8899176.2364503294</v>
      </c>
      <c r="J272" s="73">
        <v>374684028.2155</v>
      </c>
    </row>
    <row r="273" spans="1:10" x14ac:dyDescent="0.3">
      <c r="A273" s="66">
        <v>43836</v>
      </c>
      <c r="B273" s="47">
        <v>3.6009706995202602</v>
      </c>
      <c r="C273" s="49">
        <v>-0.123697681886986</v>
      </c>
      <c r="D273" s="48">
        <v>-3.3210387938013203E-2</v>
      </c>
      <c r="E273" s="47">
        <v>3.68341994278346</v>
      </c>
      <c r="F273" s="47">
        <v>3.5308888427465401</v>
      </c>
      <c r="G273" s="47">
        <v>3.7143384090071598</v>
      </c>
      <c r="H273" s="3">
        <v>6574400</v>
      </c>
      <c r="I273" s="47">
        <v>23641195.073552102</v>
      </c>
      <c r="J273" s="73">
        <v>352906588.173307</v>
      </c>
    </row>
    <row r="274" spans="1:10" x14ac:dyDescent="0.3">
      <c r="A274" s="66">
        <v>43837</v>
      </c>
      <c r="B274" s="47">
        <v>3.3747116768123999</v>
      </c>
      <c r="C274" s="49">
        <v>-0.226259022707859</v>
      </c>
      <c r="D274" s="48">
        <v>-6.2832786375630001E-2</v>
      </c>
      <c r="E274" s="47">
        <v>3.5939025087622301</v>
      </c>
      <c r="F274" s="47">
        <v>3.3085408596199999</v>
      </c>
      <c r="G274" s="47">
        <v>3.6083773750230601</v>
      </c>
      <c r="H274" s="3">
        <v>12948400</v>
      </c>
      <c r="I274" s="47">
        <v>44083445.8937281</v>
      </c>
      <c r="J274" s="73">
        <v>309954329.466187</v>
      </c>
    </row>
    <row r="275" spans="1:10" x14ac:dyDescent="0.3">
      <c r="A275" s="66">
        <v>43838</v>
      </c>
      <c r="B275" s="47">
        <v>3.2478895711143498</v>
      </c>
      <c r="C275" s="49">
        <v>-0.126822105698046</v>
      </c>
      <c r="D275" s="48">
        <v>-3.7580130643289897E-2</v>
      </c>
      <c r="E275" s="47">
        <v>3.3407453720674298</v>
      </c>
      <c r="F275" s="47">
        <v>3.1921760905425098</v>
      </c>
      <c r="G275" s="47">
        <v>3.3510626832844399</v>
      </c>
      <c r="H275" s="3">
        <v>13230800</v>
      </c>
      <c r="I275" s="47">
        <v>42937741.454196997</v>
      </c>
      <c r="J275" s="73">
        <v>266360687.391366</v>
      </c>
    </row>
    <row r="276" spans="1:10" x14ac:dyDescent="0.3">
      <c r="A276" s="66">
        <v>43839</v>
      </c>
      <c r="B276" s="47">
        <v>3.2891973335768001</v>
      </c>
      <c r="C276" s="49">
        <v>4.1307762462445802E-2</v>
      </c>
      <c r="D276" s="48">
        <v>1.27183395734336E-2</v>
      </c>
      <c r="E276" s="47">
        <v>3.3138663135786302</v>
      </c>
      <c r="F276" s="47">
        <v>3.2830300885763402</v>
      </c>
      <c r="G276" s="47">
        <v>3.3673157702492502</v>
      </c>
      <c r="H276" s="3">
        <v>7649600</v>
      </c>
      <c r="I276" s="47">
        <v>25360722.870057199</v>
      </c>
      <c r="J276" s="73">
        <v>290725665.19541198</v>
      </c>
    </row>
    <row r="277" spans="1:10" x14ac:dyDescent="0.3">
      <c r="A277" s="66">
        <v>43840</v>
      </c>
      <c r="B277" s="47">
        <v>3.2924032523295699</v>
      </c>
      <c r="C277" s="49">
        <v>3.2059187527706499E-3</v>
      </c>
      <c r="D277" s="48">
        <v>9.7468118438622604E-4</v>
      </c>
      <c r="E277" s="47">
        <v>3.2554330348985498</v>
      </c>
      <c r="F277" s="47">
        <v>3.20408551068879</v>
      </c>
      <c r="G277" s="47">
        <v>3.2965110542663498</v>
      </c>
      <c r="H277" s="3">
        <v>6840000</v>
      </c>
      <c r="I277" s="47">
        <v>22255388.176794901</v>
      </c>
      <c r="J277" s="73">
        <v>312719797.44052202</v>
      </c>
    </row>
    <row r="278" spans="1:10" x14ac:dyDescent="0.3">
      <c r="A278" s="66">
        <v>43844</v>
      </c>
      <c r="B278" s="47">
        <v>3.3097894880422101</v>
      </c>
      <c r="C278" s="49">
        <v>1.7386235712634399E-2</v>
      </c>
      <c r="D278" s="48">
        <v>5.2807127135270004E-3</v>
      </c>
      <c r="E278" s="47">
        <v>3.2668848094935101</v>
      </c>
      <c r="F278" s="47">
        <v>3.2219370510139198</v>
      </c>
      <c r="G278" s="47">
        <v>3.3097894880422101</v>
      </c>
      <c r="H278" s="3">
        <v>5161200</v>
      </c>
      <c r="I278" s="47">
        <v>16935178.625434302</v>
      </c>
      <c r="J278" s="73">
        <v>328007402.63998502</v>
      </c>
    </row>
    <row r="279" spans="1:10" x14ac:dyDescent="0.3">
      <c r="A279" s="66">
        <v>43845</v>
      </c>
      <c r="B279" s="47">
        <v>3.3896462959593001</v>
      </c>
      <c r="C279" s="49">
        <v>7.9856807917094902E-2</v>
      </c>
      <c r="D279" s="48">
        <v>2.4127458318906999E-2</v>
      </c>
      <c r="E279" s="47">
        <v>3.33250596104849</v>
      </c>
      <c r="F279" s="47">
        <v>3.32638378230804</v>
      </c>
      <c r="G279" s="47">
        <v>3.4508680833637402</v>
      </c>
      <c r="H279" s="3">
        <v>7360800</v>
      </c>
      <c r="I279" s="47">
        <v>24999230.3862947</v>
      </c>
      <c r="J279" s="73">
        <v>352628759.50867099</v>
      </c>
    </row>
    <row r="280" spans="1:10" x14ac:dyDescent="0.3">
      <c r="A280" s="66">
        <v>43846</v>
      </c>
      <c r="B280" s="47">
        <v>3.4715208144180298</v>
      </c>
      <c r="C280" s="49">
        <v>8.18745184587297E-2</v>
      </c>
      <c r="D280" s="48">
        <v>2.4154295554769199E-2</v>
      </c>
      <c r="E280" s="47">
        <v>3.6468295578354999</v>
      </c>
      <c r="F280" s="47">
        <v>3.46336691937536</v>
      </c>
      <c r="G280" s="47">
        <v>3.6529449791175002</v>
      </c>
      <c r="H280" s="3">
        <v>13664000</v>
      </c>
      <c r="I280" s="47">
        <v>48597062.791883297</v>
      </c>
      <c r="J280" s="73">
        <v>400836602.336882</v>
      </c>
    </row>
    <row r="281" spans="1:10" x14ac:dyDescent="0.3">
      <c r="A281" s="66">
        <v>43847</v>
      </c>
      <c r="B281" s="47">
        <v>3.52923806065027</v>
      </c>
      <c r="C281" s="49">
        <v>5.7717246232238797E-2</v>
      </c>
      <c r="D281" s="48">
        <v>1.66259254423957E-2</v>
      </c>
      <c r="E281" s="47">
        <v>3.5005783548213198</v>
      </c>
      <c r="F281" s="47">
        <v>3.4882956237517702</v>
      </c>
      <c r="G281" s="47">
        <v>3.5599448883241398</v>
      </c>
      <c r="H281" s="3">
        <v>4735600</v>
      </c>
      <c r="I281" s="47">
        <v>16677681.4002914</v>
      </c>
      <c r="J281" s="73">
        <v>419214805.36123502</v>
      </c>
    </row>
    <row r="282" spans="1:10" x14ac:dyDescent="0.3">
      <c r="A282" s="66">
        <v>43850</v>
      </c>
      <c r="B282" s="47">
        <v>3.4585462198222698</v>
      </c>
      <c r="C282" s="49">
        <v>-7.0691840827997093E-2</v>
      </c>
      <c r="D282" s="48">
        <v>-2.00303407175009E-2</v>
      </c>
      <c r="E282" s="47">
        <v>3.5280852922492101</v>
      </c>
      <c r="F282" s="47">
        <v>3.4442293519696698</v>
      </c>
      <c r="G282" s="47">
        <v>3.5342210927574702</v>
      </c>
      <c r="H282" s="3">
        <v>3848400</v>
      </c>
      <c r="I282" s="47">
        <v>13351105.9423132</v>
      </c>
      <c r="J282" s="73">
        <v>405483826.00249702</v>
      </c>
    </row>
    <row r="283" spans="1:10" x14ac:dyDescent="0.3">
      <c r="A283" s="66">
        <v>43851</v>
      </c>
      <c r="B283" s="47">
        <v>3.4785131986165299</v>
      </c>
      <c r="C283" s="49">
        <v>1.99669787942609E-2</v>
      </c>
      <c r="D283" s="48">
        <v>5.77322884390626E-3</v>
      </c>
      <c r="E283" s="47">
        <v>3.4702994720554501</v>
      </c>
      <c r="F283" s="47">
        <v>3.4661926087749202</v>
      </c>
      <c r="G283" s="47">
        <v>3.5052078099400399</v>
      </c>
      <c r="H283" s="3">
        <v>3038000</v>
      </c>
      <c r="I283" s="47">
        <v>10585018.7414167</v>
      </c>
      <c r="J283" s="73">
        <v>417687555.79924899</v>
      </c>
    </row>
    <row r="284" spans="1:10" x14ac:dyDescent="0.3">
      <c r="A284" s="66">
        <v>43852</v>
      </c>
      <c r="B284" s="47">
        <v>3.5074334653553501</v>
      </c>
      <c r="C284" s="49">
        <v>2.89202667388135E-2</v>
      </c>
      <c r="D284" s="48">
        <v>8.3139735535043106E-3</v>
      </c>
      <c r="E284" s="47">
        <v>3.4602298552306099</v>
      </c>
      <c r="F284" s="47">
        <v>3.4438112082307</v>
      </c>
      <c r="G284" s="47">
        <v>3.5197474506052799</v>
      </c>
      <c r="H284" s="3">
        <v>1930800</v>
      </c>
      <c r="I284" s="47">
        <v>6756361.9011559403</v>
      </c>
      <c r="J284" s="73">
        <v>424220011.55680001</v>
      </c>
    </row>
    <row r="285" spans="1:10" x14ac:dyDescent="0.3">
      <c r="A285" s="66">
        <v>43853</v>
      </c>
      <c r="B285" s="47">
        <v>3.5021304119474901</v>
      </c>
      <c r="C285" s="49">
        <v>-5.3030534078573098E-3</v>
      </c>
      <c r="D285" s="48">
        <v>-1.51194697212027E-3</v>
      </c>
      <c r="E285" s="47">
        <v>3.5145273337596898</v>
      </c>
      <c r="F285" s="47">
        <v>3.4856011828645501</v>
      </c>
      <c r="G285" s="47">
        <v>3.6219673227987901</v>
      </c>
      <c r="H285" s="3">
        <v>3486000</v>
      </c>
      <c r="I285" s="47">
        <v>12279568.418021901</v>
      </c>
      <c r="J285" s="73">
        <v>414797629.39421201</v>
      </c>
    </row>
    <row r="286" spans="1:10" x14ac:dyDescent="0.3">
      <c r="A286" s="66">
        <v>43854</v>
      </c>
      <c r="B286" s="47">
        <v>3.4994104969340998</v>
      </c>
      <c r="C286" s="49">
        <v>-2.7199150133934099E-3</v>
      </c>
      <c r="D286" s="48">
        <v>-7.7664583937663999E-4</v>
      </c>
      <c r="E286" s="47">
        <v>3.4786548000364999</v>
      </c>
      <c r="F286" s="47">
        <v>3.4620502425184299</v>
      </c>
      <c r="G286" s="47">
        <v>3.5243173332112101</v>
      </c>
      <c r="H286" s="3">
        <v>2537200</v>
      </c>
      <c r="I286" s="47">
        <v>8871644.8851923794</v>
      </c>
      <c r="J286" s="73">
        <v>407816336.21045703</v>
      </c>
    </row>
    <row r="287" spans="1:10" x14ac:dyDescent="0.3">
      <c r="A287" s="66">
        <v>43857</v>
      </c>
      <c r="B287" s="47">
        <v>3.44509094039871</v>
      </c>
      <c r="C287" s="49">
        <v>-5.4319556535383999E-2</v>
      </c>
      <c r="D287" s="48">
        <v>-1.5522487739856299E-2</v>
      </c>
      <c r="E287" s="47">
        <v>3.4846896868400798</v>
      </c>
      <c r="F287" s="47">
        <v>3.43467021765098</v>
      </c>
      <c r="G287" s="47">
        <v>3.49927869868689</v>
      </c>
      <c r="H287" s="3">
        <v>4082800</v>
      </c>
      <c r="I287" s="47">
        <v>14129034.4754712</v>
      </c>
      <c r="J287" s="73">
        <v>395372124.90368098</v>
      </c>
    </row>
    <row r="288" spans="1:10" x14ac:dyDescent="0.3">
      <c r="A288" s="66">
        <v>43858</v>
      </c>
      <c r="B288" s="47">
        <v>3.3946887198753499</v>
      </c>
      <c r="C288" s="49">
        <v>-5.0402220523358299E-2</v>
      </c>
      <c r="D288" s="48">
        <v>-1.4630156763735601E-2</v>
      </c>
      <c r="E288" s="47">
        <v>3.3946887198753499</v>
      </c>
      <c r="F288" s="47">
        <v>3.3655854485475798</v>
      </c>
      <c r="G288" s="47">
        <v>3.42587079629797</v>
      </c>
      <c r="H288" s="3">
        <v>3247600</v>
      </c>
      <c r="I288" s="47">
        <v>11020567.351525599</v>
      </c>
      <c r="J288" s="73">
        <v>383338637.62162298</v>
      </c>
    </row>
    <row r="289" spans="1:10" x14ac:dyDescent="0.3">
      <c r="A289" s="66">
        <v>43859</v>
      </c>
      <c r="B289" s="47">
        <v>3.27327702082771</v>
      </c>
      <c r="C289" s="49">
        <v>-0.121411699047642</v>
      </c>
      <c r="D289" s="48">
        <v>-3.5765193532118697E-2</v>
      </c>
      <c r="E289" s="47">
        <v>3.38578940728519</v>
      </c>
      <c r="F289" s="47">
        <v>3.1857673869163401</v>
      </c>
      <c r="G289" s="47">
        <v>3.41287572254347</v>
      </c>
      <c r="H289" s="3">
        <v>10558400</v>
      </c>
      <c r="I289" s="47">
        <v>34569401.5691818</v>
      </c>
      <c r="J289" s="73">
        <v>349646556.659293</v>
      </c>
    </row>
    <row r="290" spans="1:10" x14ac:dyDescent="0.3">
      <c r="A290" s="66">
        <v>43860</v>
      </c>
      <c r="B290" s="47">
        <v>3.2765637907295999</v>
      </c>
      <c r="C290" s="49">
        <v>3.2867699018894699E-3</v>
      </c>
      <c r="D290" s="48">
        <v>1.0041221323389101E-3</v>
      </c>
      <c r="E290" s="47">
        <v>3.2495191372188201</v>
      </c>
      <c r="F290" s="47">
        <v>3.2266351996327698</v>
      </c>
      <c r="G290" s="47">
        <v>3.3285727397887999</v>
      </c>
      <c r="H290" s="3">
        <v>7829200</v>
      </c>
      <c r="I290" s="47">
        <v>25591746.488443501</v>
      </c>
      <c r="J290" s="73">
        <v>374700508.08709401</v>
      </c>
    </row>
    <row r="291" spans="1:10" x14ac:dyDescent="0.3">
      <c r="A291" s="66">
        <v>43861</v>
      </c>
      <c r="B291" s="47">
        <v>3.3561832902750699</v>
      </c>
      <c r="C291" s="49">
        <v>7.9619499545465502E-2</v>
      </c>
      <c r="D291" s="48">
        <v>2.42996946284804E-2</v>
      </c>
      <c r="E291" s="47">
        <v>3.2792447637941602</v>
      </c>
      <c r="F291" s="47">
        <v>3.27508592452492</v>
      </c>
      <c r="G291" s="47">
        <v>3.3707392277174</v>
      </c>
      <c r="H291" s="3">
        <v>5938800</v>
      </c>
      <c r="I291" s="47">
        <v>19834106.674922202</v>
      </c>
      <c r="J291" s="73">
        <v>394365609.28763998</v>
      </c>
    </row>
    <row r="292" spans="1:10" x14ac:dyDescent="0.3">
      <c r="A292" s="66">
        <v>43864</v>
      </c>
      <c r="B292" s="47">
        <v>3.30371804545879</v>
      </c>
      <c r="C292" s="49">
        <v>-5.2465244816275902E-2</v>
      </c>
      <c r="D292" s="48">
        <v>-1.56324134525966E-2</v>
      </c>
      <c r="E292" s="47">
        <v>3.2870746296126501</v>
      </c>
      <c r="F292" s="47">
        <v>3.26627035980498</v>
      </c>
      <c r="G292" s="47">
        <v>3.38277427072796</v>
      </c>
      <c r="H292" s="3">
        <v>7660000</v>
      </c>
      <c r="I292" s="47">
        <v>25466037.3272481</v>
      </c>
      <c r="J292" s="73">
        <v>369090616.938039</v>
      </c>
    </row>
    <row r="293" spans="1:10" x14ac:dyDescent="0.3">
      <c r="A293" s="66">
        <v>43865</v>
      </c>
      <c r="B293" s="47">
        <v>3.3306774038900402</v>
      </c>
      <c r="C293" s="49">
        <v>2.6959358431254202E-2</v>
      </c>
      <c r="D293" s="48">
        <v>8.1603084949431002E-3</v>
      </c>
      <c r="E293" s="47">
        <v>3.24384410099533</v>
      </c>
      <c r="F293" s="47">
        <v>3.15494333850789</v>
      </c>
      <c r="G293" s="47">
        <v>3.3306774038900402</v>
      </c>
      <c r="H293" s="3">
        <v>6235200</v>
      </c>
      <c r="I293" s="47">
        <v>20312852.522372302</v>
      </c>
      <c r="J293" s="73">
        <v>387102912.26969099</v>
      </c>
    </row>
    <row r="294" spans="1:10" x14ac:dyDescent="0.3">
      <c r="A294" s="66">
        <v>43866</v>
      </c>
      <c r="B294" s="47">
        <v>3.3251367030964301</v>
      </c>
      <c r="C294" s="49">
        <v>-5.5407007936163497E-3</v>
      </c>
      <c r="D294" s="48">
        <v>-1.6635357081250599E-3</v>
      </c>
      <c r="E294" s="47">
        <v>3.2940800091073599</v>
      </c>
      <c r="F294" s="47">
        <v>3.2506006375226599</v>
      </c>
      <c r="G294" s="47">
        <v>3.33962982695799</v>
      </c>
      <c r="H294" s="3">
        <v>5207200</v>
      </c>
      <c r="I294" s="47">
        <v>17204544.679762602</v>
      </c>
      <c r="J294" s="73">
        <v>370457580.40375799</v>
      </c>
    </row>
    <row r="295" spans="1:10" x14ac:dyDescent="0.3">
      <c r="A295" s="66">
        <v>43867</v>
      </c>
      <c r="B295" s="47">
        <v>3.35352077461584</v>
      </c>
      <c r="C295" s="49">
        <v>2.83840715194121E-2</v>
      </c>
      <c r="D295" s="48">
        <v>8.5362119076128097E-3</v>
      </c>
      <c r="E295" s="47">
        <v>3.34938062551138</v>
      </c>
      <c r="F295" s="47">
        <v>3.3369601781979799</v>
      </c>
      <c r="G295" s="47">
        <v>3.3825018183470901</v>
      </c>
      <c r="H295" s="3">
        <v>4577600</v>
      </c>
      <c r="I295" s="47">
        <v>15388285.8739429</v>
      </c>
      <c r="J295" s="73">
        <v>385779356.86743897</v>
      </c>
    </row>
    <row r="296" spans="1:10" x14ac:dyDescent="0.3">
      <c r="A296" s="66">
        <v>43868</v>
      </c>
      <c r="B296" s="47">
        <v>3.3356627324097299</v>
      </c>
      <c r="C296" s="49">
        <v>-1.7858042206114502E-2</v>
      </c>
      <c r="D296" s="48">
        <v>-5.3251622418114403E-3</v>
      </c>
      <c r="E296" s="47">
        <v>3.3335805459350598</v>
      </c>
      <c r="F296" s="47">
        <v>3.2981833758658001</v>
      </c>
      <c r="G296" s="47">
        <v>3.3648133430549998</v>
      </c>
      <c r="H296" s="3">
        <v>2990800</v>
      </c>
      <c r="I296" s="47">
        <v>9960827.7888350803</v>
      </c>
      <c r="J296" s="73">
        <v>378075708.48343498</v>
      </c>
    </row>
    <row r="297" spans="1:10" x14ac:dyDescent="0.3">
      <c r="A297" s="66">
        <v>43871</v>
      </c>
      <c r="B297" s="47">
        <v>3.2096814971752301</v>
      </c>
      <c r="C297" s="49">
        <v>-0.125981235234495</v>
      </c>
      <c r="D297" s="48">
        <v>-3.7767977562733097E-2</v>
      </c>
      <c r="E297" s="47">
        <v>3.3120070621469799</v>
      </c>
      <c r="F297" s="47">
        <v>3.2075932203390698</v>
      </c>
      <c r="G297" s="47">
        <v>3.3120070621469799</v>
      </c>
      <c r="H297" s="3">
        <v>6440800</v>
      </c>
      <c r="I297" s="47">
        <v>20901394.120339599</v>
      </c>
      <c r="J297" s="73">
        <v>358280179.64718503</v>
      </c>
    </row>
    <row r="298" spans="1:10" x14ac:dyDescent="0.3">
      <c r="A298" s="66">
        <v>43873</v>
      </c>
      <c r="B298" s="47">
        <v>3.0354870094477402</v>
      </c>
      <c r="C298" s="49">
        <v>-0.174194487727488</v>
      </c>
      <c r="D298" s="48">
        <v>-5.4271580491956198E-2</v>
      </c>
      <c r="E298" s="47">
        <v>3.1420319767442599</v>
      </c>
      <c r="F298" s="47">
        <v>3.0145958393896</v>
      </c>
      <c r="G298" s="47">
        <v>3.1420319767442599</v>
      </c>
      <c r="H298" s="3">
        <v>8035200</v>
      </c>
      <c r="I298" s="47">
        <v>24593337.7577767</v>
      </c>
      <c r="J298" s="73">
        <v>333830987.59364802</v>
      </c>
    </row>
    <row r="299" spans="1:10" x14ac:dyDescent="0.3">
      <c r="A299" s="66">
        <v>43874</v>
      </c>
      <c r="B299" s="47">
        <v>3.0033450960748902</v>
      </c>
      <c r="C299" s="49">
        <v>-3.2141913372847303E-2</v>
      </c>
      <c r="D299" s="48">
        <v>-1.0588717155701199E-2</v>
      </c>
      <c r="E299" s="47">
        <v>3.08105402513418</v>
      </c>
      <c r="F299" s="47">
        <v>2.9760419588378499</v>
      </c>
      <c r="G299" s="47">
        <v>3.0831542664601002</v>
      </c>
      <c r="H299" s="3">
        <v>7460000</v>
      </c>
      <c r="I299" s="47">
        <v>22409758.088679399</v>
      </c>
      <c r="J299" s="73">
        <v>313198843.08962202</v>
      </c>
    </row>
    <row r="300" spans="1:10" x14ac:dyDescent="0.3">
      <c r="A300" s="66">
        <v>43875</v>
      </c>
      <c r="B300" s="47">
        <v>2.9890982321852801</v>
      </c>
      <c r="C300" s="49">
        <v>-1.4246863889619399E-2</v>
      </c>
      <c r="D300" s="48">
        <v>-4.74366529115777E-3</v>
      </c>
      <c r="E300" s="47">
        <v>2.9554419537088799</v>
      </c>
      <c r="F300" s="47">
        <v>2.9470278840897799</v>
      </c>
      <c r="G300" s="47">
        <v>3.0248580280664501</v>
      </c>
      <c r="H300" s="3">
        <v>8074000</v>
      </c>
      <c r="I300" s="47">
        <v>24062975.3173692</v>
      </c>
      <c r="J300" s="73">
        <v>289624413.58484799</v>
      </c>
    </row>
    <row r="301" spans="1:10" x14ac:dyDescent="0.3">
      <c r="A301" s="66">
        <v>43878</v>
      </c>
      <c r="B301" s="47">
        <v>2.87918734073543</v>
      </c>
      <c r="C301" s="49">
        <v>-0.10991089144984401</v>
      </c>
      <c r="D301" s="48">
        <v>-3.6770585277650897E-2</v>
      </c>
      <c r="E301" s="47">
        <v>3.04719243720431</v>
      </c>
      <c r="F301" s="47">
        <v>2.8098852384420199</v>
      </c>
      <c r="G301" s="47">
        <v>3.0660930105570601</v>
      </c>
      <c r="H301" s="3">
        <v>10589600</v>
      </c>
      <c r="I301" s="47">
        <v>30687500.111577202</v>
      </c>
      <c r="J301" s="73">
        <v>258461388.27894801</v>
      </c>
    </row>
    <row r="302" spans="1:10" x14ac:dyDescent="0.3">
      <c r="A302" s="66">
        <v>43879</v>
      </c>
      <c r="B302" s="47">
        <v>2.8026222009830102</v>
      </c>
      <c r="C302" s="49">
        <v>-7.6565139752420297E-2</v>
      </c>
      <c r="D302" s="48">
        <v>-2.6592621698893398E-2</v>
      </c>
      <c r="E302" s="47">
        <v>2.88697501365368</v>
      </c>
      <c r="F302" s="47">
        <v>2.7267046695794099</v>
      </c>
      <c r="G302" s="47">
        <v>2.89119265428721</v>
      </c>
      <c r="H302" s="3">
        <v>8536400</v>
      </c>
      <c r="I302" s="47">
        <v>23811128.831239302</v>
      </c>
      <c r="J302" s="73">
        <v>235727962.854992</v>
      </c>
    </row>
    <row r="303" spans="1:10" x14ac:dyDescent="0.3">
      <c r="A303" s="66">
        <v>43880</v>
      </c>
      <c r="B303" s="47">
        <v>2.815808037719</v>
      </c>
      <c r="C303" s="49">
        <v>1.31858367359907E-2</v>
      </c>
      <c r="D303" s="48">
        <v>4.7048213388753701E-3</v>
      </c>
      <c r="E303" s="47">
        <v>2.7971052537046299</v>
      </c>
      <c r="F303" s="47">
        <v>2.7721682083521402</v>
      </c>
      <c r="G303" s="47">
        <v>2.8428231701842002</v>
      </c>
      <c r="H303" s="3">
        <v>5744800</v>
      </c>
      <c r="I303" s="47">
        <v>16139966.457926</v>
      </c>
      <c r="J303" s="73">
        <v>248432513.06278399</v>
      </c>
    </row>
    <row r="304" spans="1:10" x14ac:dyDescent="0.3">
      <c r="A304" s="66">
        <v>43881</v>
      </c>
      <c r="B304" s="47">
        <v>2.76289590580671</v>
      </c>
      <c r="C304" s="49">
        <v>-5.29121319122949E-2</v>
      </c>
      <c r="D304" s="48">
        <v>-1.8791100530829299E-2</v>
      </c>
      <c r="E304" s="47">
        <v>2.7753041209525402</v>
      </c>
      <c r="F304" s="47">
        <v>2.7401475113726699</v>
      </c>
      <c r="G304" s="47">
        <v>2.8021885871018601</v>
      </c>
      <c r="H304" s="3">
        <v>5845600</v>
      </c>
      <c r="I304" s="47">
        <v>16224702.5262505</v>
      </c>
      <c r="J304" s="73">
        <v>231006196.54224601</v>
      </c>
    </row>
    <row r="305" spans="1:10" x14ac:dyDescent="0.3">
      <c r="A305" s="66">
        <v>43882</v>
      </c>
      <c r="B305" s="47">
        <v>2.7381492560724001</v>
      </c>
      <c r="C305" s="49">
        <v>-2.4746649734306701E-2</v>
      </c>
      <c r="D305" s="48">
        <v>-8.9567796174649002E-3</v>
      </c>
      <c r="E305" s="47">
        <v>2.75261495025542</v>
      </c>
      <c r="F305" s="47">
        <v>2.7030182844850601</v>
      </c>
      <c r="G305" s="47">
        <v>2.7670806444384501</v>
      </c>
      <c r="H305" s="3">
        <v>6291600</v>
      </c>
      <c r="I305" s="47">
        <v>17246701.571210802</v>
      </c>
      <c r="J305" s="73">
        <v>213591033.472258</v>
      </c>
    </row>
    <row r="306" spans="1:10" x14ac:dyDescent="0.3">
      <c r="A306" s="66">
        <v>43886</v>
      </c>
      <c r="B306" s="47">
        <v>2.6425540025411798</v>
      </c>
      <c r="C306" s="49">
        <v>-9.5595253531221197E-2</v>
      </c>
      <c r="D306" s="48">
        <v>-3.4912360354067397E-2</v>
      </c>
      <c r="E306" s="47">
        <v>2.6070974768559401</v>
      </c>
      <c r="F306" s="47">
        <v>2.6008404429114802</v>
      </c>
      <c r="G306" s="47">
        <v>2.66549646033751</v>
      </c>
      <c r="H306" s="3">
        <v>7104800</v>
      </c>
      <c r="I306" s="47">
        <v>18726497.524050701</v>
      </c>
      <c r="J306" s="73">
        <v>196843855.99200401</v>
      </c>
    </row>
    <row r="307" spans="1:10" x14ac:dyDescent="0.3">
      <c r="A307" s="66">
        <v>43887</v>
      </c>
      <c r="B307" s="47">
        <v>2.58270059771794</v>
      </c>
      <c r="C307" s="49">
        <v>-5.9853404823239302E-2</v>
      </c>
      <c r="D307" s="48">
        <v>-2.2649832232636301E-2</v>
      </c>
      <c r="E307" s="47">
        <v>2.6035120449195301</v>
      </c>
      <c r="F307" s="47">
        <v>2.5660514399566599</v>
      </c>
      <c r="G307" s="47">
        <v>2.6326480710017699</v>
      </c>
      <c r="H307" s="3">
        <v>3706800</v>
      </c>
      <c r="I307" s="47">
        <v>9587569.8366243001</v>
      </c>
      <c r="J307" s="73">
        <v>186828442.237286</v>
      </c>
    </row>
    <row r="308" spans="1:10" x14ac:dyDescent="0.3">
      <c r="A308" s="66">
        <v>43888</v>
      </c>
      <c r="B308" s="47">
        <v>2.4893046176309999</v>
      </c>
      <c r="C308" s="49">
        <v>-9.3395980086939306E-2</v>
      </c>
      <c r="D308" s="48">
        <v>-3.6162139804150499E-2</v>
      </c>
      <c r="E308" s="47">
        <v>2.5702070177040102</v>
      </c>
      <c r="F308" s="47">
        <v>2.4685604124840799</v>
      </c>
      <c r="G308" s="47">
        <v>2.5785046997627799</v>
      </c>
      <c r="H308" s="3">
        <v>4471200</v>
      </c>
      <c r="I308" s="47">
        <v>11209034.1682608</v>
      </c>
      <c r="J308" s="73">
        <v>175015762.95943001</v>
      </c>
    </row>
    <row r="309" spans="1:10" x14ac:dyDescent="0.3">
      <c r="A309" s="66">
        <v>43889</v>
      </c>
      <c r="B309" s="47">
        <v>2.43186770148986</v>
      </c>
      <c r="C309" s="49">
        <v>-5.74369161411439E-2</v>
      </c>
      <c r="D309" s="48">
        <v>-2.3073478325768299E-2</v>
      </c>
      <c r="E309" s="47">
        <v>2.4339659479967501</v>
      </c>
      <c r="F309" s="47">
        <v>2.3961975108726601</v>
      </c>
      <c r="G309" s="47">
        <v>2.4843238641621999</v>
      </c>
      <c r="H309" s="3">
        <v>8645200</v>
      </c>
      <c r="I309" s="47">
        <v>21062258.026400302</v>
      </c>
      <c r="J309" s="73">
        <v>155963668.33713901</v>
      </c>
    </row>
    <row r="310" spans="1:10" x14ac:dyDescent="0.3">
      <c r="A310" s="66">
        <v>43892</v>
      </c>
      <c r="B310" s="47">
        <v>2.4220361957525798</v>
      </c>
      <c r="C310" s="49">
        <v>-9.8315057372722094E-3</v>
      </c>
      <c r="D310" s="48">
        <v>-4.0427798482824701E-3</v>
      </c>
      <c r="E310" s="47">
        <v>2.36812100646357</v>
      </c>
      <c r="F310" s="47">
        <v>2.36812100646357</v>
      </c>
      <c r="G310" s="47">
        <v>2.4489937903970902</v>
      </c>
      <c r="H310" s="3">
        <v>8088400</v>
      </c>
      <c r="I310" s="47">
        <v>19470782.156233002</v>
      </c>
      <c r="J310" s="73">
        <v>173607007.387427</v>
      </c>
    </row>
    <row r="311" spans="1:10" x14ac:dyDescent="0.3">
      <c r="A311" s="66">
        <v>43893</v>
      </c>
      <c r="B311" s="47">
        <v>2.3691516990291701</v>
      </c>
      <c r="C311" s="49">
        <v>-5.2884496723416302E-2</v>
      </c>
      <c r="D311" s="48">
        <v>-2.1834726011179102E-2</v>
      </c>
      <c r="E311" s="47">
        <v>2.4652548543689798</v>
      </c>
      <c r="F311" s="47">
        <v>2.3670625000000398</v>
      </c>
      <c r="G311" s="47">
        <v>2.4924144417476199</v>
      </c>
      <c r="H311" s="3">
        <v>6563200</v>
      </c>
      <c r="I311" s="47">
        <v>15791347.077427501</v>
      </c>
      <c r="J311" s="73">
        <v>159116494.25121599</v>
      </c>
    </row>
    <row r="312" spans="1:10" x14ac:dyDescent="0.3">
      <c r="A312" s="66">
        <v>43894</v>
      </c>
      <c r="B312" s="47">
        <v>2.39114060174844</v>
      </c>
      <c r="C312" s="49">
        <v>2.1988902719276102E-2</v>
      </c>
      <c r="D312" s="48">
        <v>9.2813401219882796E-3</v>
      </c>
      <c r="E312" s="47">
        <v>2.3556389508927902</v>
      </c>
      <c r="F312" s="47">
        <v>2.3389322916666</v>
      </c>
      <c r="G312" s="47">
        <v>2.4182889229910001</v>
      </c>
      <c r="H312" s="3">
        <v>4143600</v>
      </c>
      <c r="I312" s="47">
        <v>9874389.9083423503</v>
      </c>
      <c r="J312" s="73">
        <v>168924880.65029299</v>
      </c>
    </row>
    <row r="313" spans="1:10" x14ac:dyDescent="0.3">
      <c r="A313" s="66">
        <v>43895</v>
      </c>
      <c r="B313" s="47">
        <v>2.4745821401659098</v>
      </c>
      <c r="C313" s="49">
        <v>8.3441538417464906E-2</v>
      </c>
      <c r="D313" s="48">
        <v>3.4896123781450197E-2</v>
      </c>
      <c r="E313" s="47">
        <v>2.4347709118313201</v>
      </c>
      <c r="F313" s="47">
        <v>2.40962697814631</v>
      </c>
      <c r="G313" s="47">
        <v>2.48715410700841</v>
      </c>
      <c r="H313" s="3">
        <v>9097600</v>
      </c>
      <c r="I313" s="47">
        <v>22423095.210852601</v>
      </c>
      <c r="J313" s="73">
        <v>191913832.978457</v>
      </c>
    </row>
    <row r="314" spans="1:10" x14ac:dyDescent="0.3">
      <c r="A314" s="66">
        <v>43896</v>
      </c>
      <c r="B314" s="47">
        <v>2.3710078584995302</v>
      </c>
      <c r="C314" s="49">
        <v>-0.103574281666378</v>
      </c>
      <c r="D314" s="48">
        <v>-4.1855261130848601E-2</v>
      </c>
      <c r="E314" s="47">
        <v>2.4025651946818698</v>
      </c>
      <c r="F314" s="47">
        <v>2.3036855413105499</v>
      </c>
      <c r="G314" s="47">
        <v>2.4109804843304898</v>
      </c>
      <c r="H314" s="3">
        <v>10060800</v>
      </c>
      <c r="I314" s="47">
        <v>23697818.349506199</v>
      </c>
      <c r="J314" s="73">
        <v>168994046.69319099</v>
      </c>
    </row>
    <row r="315" spans="1:10" x14ac:dyDescent="0.3">
      <c r="A315" s="66">
        <v>43899</v>
      </c>
      <c r="B315" s="47">
        <v>2.2236681160835601</v>
      </c>
      <c r="C315" s="49">
        <v>-0.14733974241596901</v>
      </c>
      <c r="D315" s="48">
        <v>-6.2142241278446003E-2</v>
      </c>
      <c r="E315" s="47">
        <v>2.2471425395738902</v>
      </c>
      <c r="F315" s="47">
        <v>2.1404406146178601</v>
      </c>
      <c r="G315" s="47">
        <v>2.2748850400624501</v>
      </c>
      <c r="H315" s="3">
        <v>9369600</v>
      </c>
      <c r="I315" s="47">
        <v>20653879.317499701</v>
      </c>
      <c r="J315" s="73">
        <v>150767339.35651201</v>
      </c>
    </row>
    <row r="316" spans="1:10" x14ac:dyDescent="0.3">
      <c r="A316" s="66">
        <v>43900</v>
      </c>
      <c r="B316" s="47">
        <v>2.1885917826376202</v>
      </c>
      <c r="C316" s="49">
        <v>-3.5076333445942097E-2</v>
      </c>
      <c r="D316" s="48">
        <v>-1.57740866059277E-2</v>
      </c>
      <c r="E316" s="47">
        <v>2.1235425541987301</v>
      </c>
      <c r="F316" s="47">
        <v>2.07947694783689</v>
      </c>
      <c r="G316" s="47">
        <v>2.2095754047146801</v>
      </c>
      <c r="H316" s="3">
        <v>11272400</v>
      </c>
      <c r="I316" s="47">
        <v>24354389.999622598</v>
      </c>
      <c r="J316" s="73">
        <v>172601240.83783901</v>
      </c>
    </row>
    <row r="317" spans="1:10" x14ac:dyDescent="0.3">
      <c r="A317" s="66">
        <v>43901</v>
      </c>
      <c r="B317" s="47">
        <v>2.1460658423417902</v>
      </c>
      <c r="C317" s="49">
        <v>-4.25259402958309E-2</v>
      </c>
      <c r="D317" s="48">
        <v>-1.9430731958876301E-2</v>
      </c>
      <c r="E317" s="47">
        <v>2.1842747297425298</v>
      </c>
      <c r="F317" s="47">
        <v>2.1460658423417902</v>
      </c>
      <c r="G317" s="47">
        <v>2.21187003730974</v>
      </c>
      <c r="H317" s="3">
        <v>6355600</v>
      </c>
      <c r="I317" s="47">
        <v>13856696.7036728</v>
      </c>
      <c r="J317" s="73">
        <v>160747767.889974</v>
      </c>
    </row>
    <row r="318" spans="1:10" x14ac:dyDescent="0.3">
      <c r="A318" s="66">
        <v>43902</v>
      </c>
      <c r="B318" s="47">
        <v>2.0190873793367001</v>
      </c>
      <c r="C318" s="49">
        <v>-0.126978463005086</v>
      </c>
      <c r="D318" s="48">
        <v>-5.9168018287140099E-2</v>
      </c>
      <c r="E318" s="47">
        <v>2.09600499378762</v>
      </c>
      <c r="F318" s="47">
        <v>1.9891749737169</v>
      </c>
      <c r="G318" s="47">
        <v>2.1109611965975299</v>
      </c>
      <c r="H318" s="3">
        <v>7116800</v>
      </c>
      <c r="I318" s="47">
        <v>14509546.4959858</v>
      </c>
      <c r="J318" s="73">
        <v>147289653.57921201</v>
      </c>
    </row>
    <row r="319" spans="1:10" x14ac:dyDescent="0.3">
      <c r="A319" s="66">
        <v>43903</v>
      </c>
      <c r="B319" s="47">
        <v>1.8442266703733701</v>
      </c>
      <c r="C319" s="49">
        <v>-0.174860708963329</v>
      </c>
      <c r="D319" s="48">
        <v>-8.6603834362420501E-2</v>
      </c>
      <c r="E319" s="47">
        <v>1.83796798257799</v>
      </c>
      <c r="F319" s="47">
        <v>1.7524325827077301</v>
      </c>
      <c r="G319" s="47">
        <v>1.8880374849410699</v>
      </c>
      <c r="H319" s="3">
        <v>8848000</v>
      </c>
      <c r="I319" s="47">
        <v>16128341.3696591</v>
      </c>
      <c r="J319" s="73">
        <v>127688904.730325</v>
      </c>
    </row>
    <row r="320" spans="1:10" x14ac:dyDescent="0.3">
      <c r="A320" s="66">
        <v>43906</v>
      </c>
      <c r="B320" s="47">
        <v>1.7553648323097799</v>
      </c>
      <c r="C320" s="49">
        <v>-8.88618380635917E-2</v>
      </c>
      <c r="D320" s="48">
        <v>-4.8183794048266997E-2</v>
      </c>
      <c r="E320" s="47">
        <v>1.86731950873868</v>
      </c>
      <c r="F320" s="47">
        <v>1.74691542276798</v>
      </c>
      <c r="G320" s="47">
        <v>1.8821059754368401</v>
      </c>
      <c r="H320" s="3">
        <v>5388400</v>
      </c>
      <c r="I320" s="47">
        <v>9679225.3253183402</v>
      </c>
      <c r="J320" s="73">
        <v>119608560.543291</v>
      </c>
    </row>
    <row r="321" spans="1:10" x14ac:dyDescent="0.3">
      <c r="A321" s="66">
        <v>43907</v>
      </c>
      <c r="B321" s="47">
        <v>1.69349595987743</v>
      </c>
      <c r="C321" s="49">
        <v>-6.1868872432349703E-2</v>
      </c>
      <c r="D321" s="48">
        <v>-3.5245591852800302E-2</v>
      </c>
      <c r="E321" s="47">
        <v>1.69560755084985</v>
      </c>
      <c r="F321" s="47">
        <v>1.6597105043187801</v>
      </c>
      <c r="G321" s="47">
        <v>1.75262050710507</v>
      </c>
      <c r="H321" s="3">
        <v>8897600</v>
      </c>
      <c r="I321" s="47">
        <v>15116966.7690724</v>
      </c>
      <c r="J321" s="73">
        <v>104448479.984231</v>
      </c>
    </row>
    <row r="322" spans="1:10" x14ac:dyDescent="0.3">
      <c r="A322" s="66">
        <v>43908</v>
      </c>
      <c r="B322" s="47">
        <v>1.6684239774199801</v>
      </c>
      <c r="C322" s="49">
        <v>-2.5071982457455001E-2</v>
      </c>
      <c r="D322" s="48">
        <v>-1.4804867003798201E-2</v>
      </c>
      <c r="E322" s="47">
        <v>1.6853838145475</v>
      </c>
      <c r="F322" s="47">
        <v>1.64510420136963</v>
      </c>
      <c r="G322" s="47">
        <v>1.74474324449383</v>
      </c>
      <c r="H322" s="3">
        <v>11221200</v>
      </c>
      <c r="I322" s="47">
        <v>18993005.2981495</v>
      </c>
      <c r="J322" s="73">
        <v>85870414.742144495</v>
      </c>
    </row>
    <row r="323" spans="1:10" x14ac:dyDescent="0.3">
      <c r="A323" s="66">
        <v>43909</v>
      </c>
      <c r="B323" s="47">
        <v>1.5296454060890099</v>
      </c>
      <c r="C323" s="49">
        <v>-0.138778571330964</v>
      </c>
      <c r="D323" s="48">
        <v>-8.3179439524460302E-2</v>
      </c>
      <c r="E323" s="47">
        <v>1.68599037853457</v>
      </c>
      <c r="F323" s="47">
        <v>1.49161554792658</v>
      </c>
      <c r="G323" s="47">
        <v>1.7219074667990999</v>
      </c>
      <c r="H323" s="3">
        <v>10592400</v>
      </c>
      <c r="I323" s="47">
        <v>16557619.654755799</v>
      </c>
      <c r="J323" s="73">
        <v>69020762.271611497</v>
      </c>
    </row>
    <row r="324" spans="1:10" x14ac:dyDescent="0.3">
      <c r="A324" s="66">
        <v>43913</v>
      </c>
      <c r="B324" s="47">
        <v>1.6440557553956201</v>
      </c>
      <c r="C324" s="49">
        <v>0.114410349306608</v>
      </c>
      <c r="D324" s="48">
        <v>7.4795340705223604E-2</v>
      </c>
      <c r="E324" s="47">
        <v>1.5140411420862701</v>
      </c>
      <c r="F324" s="47">
        <v>1.50355609262584</v>
      </c>
      <c r="G324" s="47">
        <v>1.64824977517979</v>
      </c>
      <c r="H324" s="3">
        <v>13084800</v>
      </c>
      <c r="I324" s="47">
        <v>20775415.0388931</v>
      </c>
      <c r="J324" s="73">
        <v>89281323.508090094</v>
      </c>
    </row>
    <row r="325" spans="1:10" x14ac:dyDescent="0.3">
      <c r="A325" s="66">
        <v>43914</v>
      </c>
      <c r="B325" s="47">
        <v>1.78805934718104</v>
      </c>
      <c r="C325" s="49">
        <v>0.144003591785415</v>
      </c>
      <c r="D325" s="48">
        <v>8.7590455075997706E-2</v>
      </c>
      <c r="E325" s="47">
        <v>1.72762377484042</v>
      </c>
      <c r="F325" s="47">
        <v>1.6901120402841701</v>
      </c>
      <c r="G325" s="47">
        <v>1.7963952881935299</v>
      </c>
      <c r="H325" s="3">
        <v>8349200</v>
      </c>
      <c r="I325" s="47">
        <v>14594155.3963854</v>
      </c>
      <c r="J325" s="73">
        <v>103320947.898644</v>
      </c>
    </row>
    <row r="326" spans="1:10" x14ac:dyDescent="0.3">
      <c r="A326" s="66">
        <v>43915</v>
      </c>
      <c r="B326" s="47">
        <v>2.0830851695296402</v>
      </c>
      <c r="C326" s="49">
        <v>0.29502582234860902</v>
      </c>
      <c r="D326" s="48">
        <v>0.16499777975140001</v>
      </c>
      <c r="E326" s="47">
        <v>2.0830851695296402</v>
      </c>
      <c r="F326" s="47">
        <v>1.9859571903948301</v>
      </c>
      <c r="G326" s="47">
        <v>2.0830851695296402</v>
      </c>
      <c r="H326" s="3">
        <v>4082400</v>
      </c>
      <c r="I326" s="47">
        <v>8461148.91087332</v>
      </c>
      <c r="J326" s="73">
        <v>110917818.62059601</v>
      </c>
    </row>
    <row r="327" spans="1:10" x14ac:dyDescent="0.3">
      <c r="A327" s="66">
        <v>43916</v>
      </c>
      <c r="B327" s="47">
        <v>1.98187452089802</v>
      </c>
      <c r="C327" s="49">
        <v>-0.101210648631624</v>
      </c>
      <c r="D327" s="48">
        <v>-4.8586898947812901E-2</v>
      </c>
      <c r="E327" s="47">
        <v>2.0439373973353301</v>
      </c>
      <c r="F327" s="47">
        <v>1.9570493703231</v>
      </c>
      <c r="G327" s="47">
        <v>2.14116923708711</v>
      </c>
      <c r="H327" s="3">
        <v>11352400</v>
      </c>
      <c r="I327" s="47">
        <v>23290038.566326499</v>
      </c>
      <c r="J327" s="73">
        <v>87746386.3835392</v>
      </c>
    </row>
    <row r="328" spans="1:10" x14ac:dyDescent="0.3">
      <c r="A328" s="66">
        <v>43917</v>
      </c>
      <c r="B328" s="47">
        <v>2.1008589767355801</v>
      </c>
      <c r="C328" s="49">
        <v>0.118984455837555</v>
      </c>
      <c r="D328" s="48">
        <v>6.00363214638037E-2</v>
      </c>
      <c r="E328" s="47">
        <v>2.0696581008434598</v>
      </c>
      <c r="F328" s="47">
        <v>2.04469740012977</v>
      </c>
      <c r="G328" s="47">
        <v>2.1174994438780401</v>
      </c>
      <c r="H328" s="3">
        <v>8768800</v>
      </c>
      <c r="I328" s="47">
        <v>18285148.513069</v>
      </c>
      <c r="J328" s="73">
        <v>106510647.191001</v>
      </c>
    </row>
    <row r="329" spans="1:10" x14ac:dyDescent="0.3">
      <c r="A329" s="66">
        <v>43920</v>
      </c>
      <c r="B329" s="47">
        <v>2.14550324645209</v>
      </c>
      <c r="C329" s="49">
        <v>4.4644269716511302E-2</v>
      </c>
      <c r="D329" s="48">
        <v>2.1250483831085999E-2</v>
      </c>
      <c r="E329" s="47">
        <v>2.0930202903255699</v>
      </c>
      <c r="F329" s="47">
        <v>2.0237427882385601</v>
      </c>
      <c r="G329" s="47">
        <v>2.14550324645209</v>
      </c>
      <c r="H329" s="3">
        <v>5199600</v>
      </c>
      <c r="I329" s="47">
        <v>10893447.1860773</v>
      </c>
      <c r="J329" s="73">
        <v>118390306.75236</v>
      </c>
    </row>
    <row r="330" spans="1:10" x14ac:dyDescent="0.3">
      <c r="A330" s="66">
        <v>43921</v>
      </c>
      <c r="B330" s="47">
        <v>2.1059083511577299</v>
      </c>
      <c r="C330" s="49">
        <v>-3.9594895294361401E-2</v>
      </c>
      <c r="D330" s="48">
        <v>-1.84548288891371E-2</v>
      </c>
      <c r="E330" s="47">
        <v>2.1902290058587299</v>
      </c>
      <c r="F330" s="47">
        <v>2.0953682693201001</v>
      </c>
      <c r="G330" s="47">
        <v>2.2260652841066602</v>
      </c>
      <c r="H330" s="3">
        <v>7444400</v>
      </c>
      <c r="I330" s="47">
        <v>16023493.6435406</v>
      </c>
      <c r="J330" s="73">
        <v>102857340.63563199</v>
      </c>
    </row>
    <row r="331" spans="1:10" x14ac:dyDescent="0.3">
      <c r="A331" s="66">
        <v>43922</v>
      </c>
      <c r="B331" s="47">
        <v>2.0943634157723898</v>
      </c>
      <c r="C331" s="49">
        <v>-1.15449353853312E-2</v>
      </c>
      <c r="D331" s="48">
        <v>-5.48216420671125E-3</v>
      </c>
      <c r="E331" s="47">
        <v>2.1709864675689499</v>
      </c>
      <c r="F331" s="47">
        <v>2.0730792347178002</v>
      </c>
      <c r="G331" s="47">
        <v>2.19014223051808</v>
      </c>
      <c r="H331" s="3">
        <v>6325200</v>
      </c>
      <c r="I331" s="47">
        <v>13519261.4326092</v>
      </c>
      <c r="J331" s="73">
        <v>90333549.893201306</v>
      </c>
    </row>
    <row r="332" spans="1:10" x14ac:dyDescent="0.3">
      <c r="A332" s="66">
        <v>43923</v>
      </c>
      <c r="B332" s="47">
        <v>1.97633202038935</v>
      </c>
      <c r="C332" s="49">
        <v>-0.118031395383044</v>
      </c>
      <c r="D332" s="48">
        <v>-5.6356692680059398E-2</v>
      </c>
      <c r="E332" s="47">
        <v>2.0360915199259599</v>
      </c>
      <c r="F332" s="47">
        <v>1.9613921455051999</v>
      </c>
      <c r="G332" s="47">
        <v>2.0937167516219799</v>
      </c>
      <c r="H332" s="3">
        <v>5506800</v>
      </c>
      <c r="I332" s="47">
        <v>11057238.7323453</v>
      </c>
      <c r="J332" s="73">
        <v>79524583.499448001</v>
      </c>
    </row>
    <row r="333" spans="1:10" x14ac:dyDescent="0.3">
      <c r="A333" s="66">
        <v>43924</v>
      </c>
      <c r="B333" s="47">
        <v>1.9217179345320301</v>
      </c>
      <c r="C333" s="49">
        <v>-5.4614085857320999E-2</v>
      </c>
      <c r="D333" s="48">
        <v>-2.7634064162236099E-2</v>
      </c>
      <c r="E333" s="47">
        <v>1.97290686952511</v>
      </c>
      <c r="F333" s="47">
        <v>1.8726618718303201</v>
      </c>
      <c r="G333" s="47">
        <v>2.0048999538957899</v>
      </c>
      <c r="H333" s="3">
        <v>5114800</v>
      </c>
      <c r="I333" s="47">
        <v>9894897.0644167103</v>
      </c>
      <c r="J333" s="73">
        <v>69577687.118007794</v>
      </c>
    </row>
    <row r="334" spans="1:10" x14ac:dyDescent="0.3">
      <c r="A334" s="66">
        <v>43927</v>
      </c>
      <c r="B334" s="47">
        <v>1.95184065934072</v>
      </c>
      <c r="C334" s="49">
        <v>3.0122724808691499E-2</v>
      </c>
      <c r="D334" s="48">
        <v>1.5674893941199999E-2</v>
      </c>
      <c r="E334" s="47">
        <v>1.8797074175824799</v>
      </c>
      <c r="F334" s="47">
        <v>1.8584917582418199</v>
      </c>
      <c r="G334" s="47">
        <v>1.9730563186813801</v>
      </c>
      <c r="H334" s="3">
        <v>5662000</v>
      </c>
      <c r="I334" s="47">
        <v>10847584.4420333</v>
      </c>
      <c r="J334" s="73">
        <v>80056440.198354095</v>
      </c>
    </row>
    <row r="335" spans="1:10" x14ac:dyDescent="0.3">
      <c r="A335" s="66">
        <v>43928</v>
      </c>
      <c r="B335" s="47">
        <v>1.9917513339467099</v>
      </c>
      <c r="C335" s="49">
        <v>3.9910674605988301E-2</v>
      </c>
      <c r="D335" s="48">
        <v>2.0447711453797202E-2</v>
      </c>
      <c r="E335" s="47">
        <v>2.00653633854653</v>
      </c>
      <c r="F335" s="47">
        <v>1.90937773689059</v>
      </c>
      <c r="G335" s="47">
        <v>2.0403306347746799</v>
      </c>
      <c r="H335" s="3">
        <v>5015200</v>
      </c>
      <c r="I335" s="47">
        <v>9915481.3836985808</v>
      </c>
      <c r="J335" s="73">
        <v>89616370.347160295</v>
      </c>
    </row>
    <row r="336" spans="1:10" x14ac:dyDescent="0.3">
      <c r="A336" s="66">
        <v>43929</v>
      </c>
      <c r="B336" s="47">
        <v>1.9259408602149599</v>
      </c>
      <c r="C336" s="49">
        <v>-6.5810473731745797E-2</v>
      </c>
      <c r="D336" s="48">
        <v>-3.3041511061192803E-2</v>
      </c>
      <c r="E336" s="47">
        <v>1.99154983457393</v>
      </c>
      <c r="F336" s="47">
        <v>1.8857289081885</v>
      </c>
      <c r="G336" s="47">
        <v>2.0000155086847702</v>
      </c>
      <c r="H336" s="3">
        <v>4557600</v>
      </c>
      <c r="I336" s="47">
        <v>8776120.5392882507</v>
      </c>
      <c r="J336" s="73">
        <v>81021634.825471804</v>
      </c>
    </row>
    <row r="337" spans="1:10" x14ac:dyDescent="0.3">
      <c r="A337" s="66">
        <v>43930</v>
      </c>
      <c r="B337" s="47">
        <v>1.9659992624009099</v>
      </c>
      <c r="C337" s="49">
        <v>4.0058402185943399E-2</v>
      </c>
      <c r="D337" s="48">
        <v>2.07993936955428E-2</v>
      </c>
      <c r="E337" s="47">
        <v>1.94701429098287</v>
      </c>
      <c r="F337" s="47">
        <v>1.9322482021021801</v>
      </c>
      <c r="G337" s="47">
        <v>1.9976408814309601</v>
      </c>
      <c r="H337" s="3">
        <v>3852000</v>
      </c>
      <c r="I337" s="47">
        <v>7556746.80350368</v>
      </c>
      <c r="J337" s="73">
        <v>88311275.228951693</v>
      </c>
    </row>
    <row r="338" spans="1:10" x14ac:dyDescent="0.3">
      <c r="A338" s="66">
        <v>43931</v>
      </c>
      <c r="B338" s="47">
        <v>1.98563889913337</v>
      </c>
      <c r="C338" s="49">
        <v>1.9639636732466499E-2</v>
      </c>
      <c r="D338" s="48">
        <v>9.9896460329706796E-3</v>
      </c>
      <c r="E338" s="47">
        <v>1.9898546929744201</v>
      </c>
      <c r="F338" s="47">
        <v>1.8907835377097999</v>
      </c>
      <c r="G338" s="47">
        <v>1.9961783837359901</v>
      </c>
      <c r="H338" s="3">
        <v>3884400</v>
      </c>
      <c r="I338" s="47">
        <v>7596746.6751338895</v>
      </c>
      <c r="J338" s="73">
        <v>95843368.122886494</v>
      </c>
    </row>
    <row r="339" spans="1:10" x14ac:dyDescent="0.3">
      <c r="A339" s="66">
        <v>43934</v>
      </c>
      <c r="B339" s="47">
        <v>1.94730753526363</v>
      </c>
      <c r="C339" s="49">
        <v>-3.8331363869745602E-2</v>
      </c>
      <c r="D339" s="48">
        <v>-1.9304297416048399E-2</v>
      </c>
      <c r="E339" s="47">
        <v>2.0004545749815201</v>
      </c>
      <c r="F339" s="47">
        <v>1.9430557720862001</v>
      </c>
      <c r="G339" s="47">
        <v>2.01746162769125</v>
      </c>
      <c r="H339" s="3">
        <v>1807200</v>
      </c>
      <c r="I339" s="47">
        <v>3571878.1837232299</v>
      </c>
      <c r="J339" s="73">
        <v>93089229.723927304</v>
      </c>
    </row>
    <row r="340" spans="1:10" x14ac:dyDescent="0.3">
      <c r="A340" s="66">
        <v>43935</v>
      </c>
      <c r="B340" s="47">
        <v>1.97969580223888</v>
      </c>
      <c r="C340" s="49">
        <v>3.2388266975252197E-2</v>
      </c>
      <c r="D340" s="48">
        <v>1.6632332792194299E-2</v>
      </c>
      <c r="E340" s="47">
        <v>1.9350889225747001</v>
      </c>
      <c r="F340" s="47">
        <v>1.9244682369403701</v>
      </c>
      <c r="G340" s="47">
        <v>1.99031648787321</v>
      </c>
      <c r="H340" s="3">
        <v>2042000</v>
      </c>
      <c r="I340" s="47">
        <v>4021211.6417632098</v>
      </c>
      <c r="J340" s="73">
        <v>97034053.945637897</v>
      </c>
    </row>
    <row r="341" spans="1:10" x14ac:dyDescent="0.3">
      <c r="A341" s="66">
        <v>43936</v>
      </c>
      <c r="B341" s="47">
        <v>1.9493620545269501</v>
      </c>
      <c r="C341" s="49">
        <v>-3.0333747711929399E-2</v>
      </c>
      <c r="D341" s="48">
        <v>-1.53224286668812E-2</v>
      </c>
      <c r="E341" s="47">
        <v>1.9600259607333299</v>
      </c>
      <c r="F341" s="47">
        <v>1.9365653670792899</v>
      </c>
      <c r="G341" s="47">
        <v>1.9770882106635499</v>
      </c>
      <c r="H341" s="3">
        <v>3340000</v>
      </c>
      <c r="I341" s="47">
        <v>6518224.7980649304</v>
      </c>
      <c r="J341" s="73">
        <v>90910706.414892793</v>
      </c>
    </row>
    <row r="342" spans="1:10" x14ac:dyDescent="0.3">
      <c r="A342" s="66">
        <v>43937</v>
      </c>
      <c r="B342" s="47">
        <v>2.0178940151937401</v>
      </c>
      <c r="C342" s="49">
        <v>6.8531960666790001E-2</v>
      </c>
      <c r="D342" s="48">
        <v>3.5156096584336501E-2</v>
      </c>
      <c r="E342" s="47">
        <v>1.97086682416168</v>
      </c>
      <c r="F342" s="47">
        <v>1.95590362701512</v>
      </c>
      <c r="G342" s="47">
        <v>2.0178940151937401</v>
      </c>
      <c r="H342" s="3">
        <v>2965600</v>
      </c>
      <c r="I342" s="47">
        <v>5902739.2980455402</v>
      </c>
      <c r="J342" s="73">
        <v>97018829.974963799</v>
      </c>
    </row>
    <row r="343" spans="1:10" x14ac:dyDescent="0.3">
      <c r="A343" s="66">
        <v>43938</v>
      </c>
      <c r="B343" s="47">
        <v>2.12311361733788</v>
      </c>
      <c r="C343" s="49">
        <v>0.105219602144144</v>
      </c>
      <c r="D343" s="48">
        <v>5.2143274796343599E-2</v>
      </c>
      <c r="E343" s="47">
        <v>2.0611092921588301</v>
      </c>
      <c r="F343" s="47">
        <v>2.0482808110873001</v>
      </c>
      <c r="G343" s="47">
        <v>2.1295278578736498</v>
      </c>
      <c r="H343" s="3">
        <v>3796000</v>
      </c>
      <c r="I343" s="47">
        <v>7989842.2780577103</v>
      </c>
      <c r="J343" s="73">
        <v>105030484.52932601</v>
      </c>
    </row>
    <row r="344" spans="1:10" x14ac:dyDescent="0.3">
      <c r="A344" s="66">
        <v>43941</v>
      </c>
      <c r="B344" s="47">
        <v>2.13669584611096</v>
      </c>
      <c r="C344" s="49">
        <v>1.35822287730742E-2</v>
      </c>
      <c r="D344" s="48">
        <v>6.3973160278179798E-3</v>
      </c>
      <c r="E344" s="47">
        <v>2.1238628380262101</v>
      </c>
      <c r="F344" s="47">
        <v>2.09819682185671</v>
      </c>
      <c r="G344" s="47">
        <v>2.1495288541957098</v>
      </c>
      <c r="H344" s="3">
        <v>3033600</v>
      </c>
      <c r="I344" s="47">
        <v>6452536.5624756096</v>
      </c>
      <c r="J344" s="73">
        <v>111520085.058266</v>
      </c>
    </row>
    <row r="345" spans="1:10" x14ac:dyDescent="0.3">
      <c r="A345" s="66">
        <v>43942</v>
      </c>
      <c r="B345" s="47">
        <v>2.0515590200445599</v>
      </c>
      <c r="C345" s="49">
        <v>-8.5136826066398302E-2</v>
      </c>
      <c r="D345" s="48">
        <v>-3.9845084278774402E-2</v>
      </c>
      <c r="E345" s="47">
        <v>2.0793405484409999</v>
      </c>
      <c r="F345" s="47">
        <v>2.03446269487752</v>
      </c>
      <c r="G345" s="47">
        <v>2.0793405484409999</v>
      </c>
      <c r="H345" s="3">
        <v>3083600</v>
      </c>
      <c r="I345" s="47">
        <v>6336924.7412305595</v>
      </c>
      <c r="J345" s="73">
        <v>105089618.292596</v>
      </c>
    </row>
    <row r="346" spans="1:10" x14ac:dyDescent="0.3">
      <c r="A346" s="66">
        <v>43943</v>
      </c>
      <c r="B346" s="47">
        <v>1.9686890085405999</v>
      </c>
      <c r="C346" s="49">
        <v>-8.2870011503957799E-2</v>
      </c>
      <c r="D346" s="48">
        <v>-4.0393676562206798E-2</v>
      </c>
      <c r="E346" s="47">
        <v>2.0759160787225501</v>
      </c>
      <c r="F346" s="47">
        <v>1.95796630152241</v>
      </c>
      <c r="G346" s="47">
        <v>2.0759160787225501</v>
      </c>
      <c r="H346" s="3">
        <v>4004800</v>
      </c>
      <c r="I346" s="47">
        <v>7998593.0064238198</v>
      </c>
      <c r="J346" s="73">
        <v>97459877.311211303</v>
      </c>
    </row>
    <row r="347" spans="1:10" x14ac:dyDescent="0.3">
      <c r="A347" s="66">
        <v>43944</v>
      </c>
      <c r="B347" s="47">
        <v>2.1327898075851301</v>
      </c>
      <c r="C347" s="49">
        <v>0.16410079904452601</v>
      </c>
      <c r="D347" s="48">
        <v>8.3355369148006994E-2</v>
      </c>
      <c r="E347" s="47">
        <v>1.9969295872839501</v>
      </c>
      <c r="F347" s="47">
        <v>1.9969295872839501</v>
      </c>
      <c r="G347" s="47">
        <v>2.1392593418851802</v>
      </c>
      <c r="H347" s="3">
        <v>3120000</v>
      </c>
      <c r="I347" s="47">
        <v>6538296.8236198602</v>
      </c>
      <c r="J347" s="73">
        <v>104542158.79526301</v>
      </c>
    </row>
    <row r="348" spans="1:10" x14ac:dyDescent="0.3">
      <c r="A348" s="66">
        <v>43945</v>
      </c>
      <c r="B348" s="47">
        <v>2.0912937906975801</v>
      </c>
      <c r="C348" s="49">
        <v>-4.14960168875496E-2</v>
      </c>
      <c r="D348" s="48">
        <v>-1.9456214925620701E-2</v>
      </c>
      <c r="E348" s="47">
        <v>2.1321309767440901</v>
      </c>
      <c r="F348" s="47">
        <v>2.0612032325580398</v>
      </c>
      <c r="G348" s="47">
        <v>2.1428776046510598</v>
      </c>
      <c r="H348" s="3">
        <v>3361600</v>
      </c>
      <c r="I348" s="47">
        <v>7025445.5051717702</v>
      </c>
      <c r="J348" s="73">
        <v>97168361.565762997</v>
      </c>
    </row>
    <row r="349" spans="1:10" x14ac:dyDescent="0.3">
      <c r="A349" s="66">
        <v>43948</v>
      </c>
      <c r="B349" s="47">
        <v>2.1598129779891901</v>
      </c>
      <c r="C349" s="49">
        <v>6.8519187291615796E-2</v>
      </c>
      <c r="D349" s="48">
        <v>3.2764017947358899E-2</v>
      </c>
      <c r="E349" s="47">
        <v>2.1253593312814898</v>
      </c>
      <c r="F349" s="47">
        <v>2.0973657433314798</v>
      </c>
      <c r="G349" s="47">
        <v>2.16196633090843</v>
      </c>
      <c r="H349" s="3">
        <v>2584000</v>
      </c>
      <c r="I349" s="47">
        <v>5526085.8573773904</v>
      </c>
      <c r="J349" s="73">
        <v>102876518.405037</v>
      </c>
    </row>
    <row r="350" spans="1:10" x14ac:dyDescent="0.3">
      <c r="A350" s="66">
        <v>43949</v>
      </c>
      <c r="B350" s="47">
        <v>2.1258547866366402</v>
      </c>
      <c r="C350" s="49">
        <v>-3.3958191352549502E-2</v>
      </c>
      <c r="D350" s="48">
        <v>-1.5722746227853902E-2</v>
      </c>
      <c r="E350" s="47">
        <v>2.1928959854013801</v>
      </c>
      <c r="F350" s="47">
        <v>2.1085538321167099</v>
      </c>
      <c r="G350" s="47">
        <v>2.1928959854013801</v>
      </c>
      <c r="H350" s="3">
        <v>3049600</v>
      </c>
      <c r="I350" s="47">
        <v>6534031.5974450205</v>
      </c>
      <c r="J350" s="73">
        <v>96785189.220855594</v>
      </c>
    </row>
    <row r="351" spans="1:10" x14ac:dyDescent="0.3">
      <c r="A351" s="66">
        <v>43951</v>
      </c>
      <c r="B351" s="47">
        <v>2.1996673276102401</v>
      </c>
      <c r="C351" s="49">
        <v>7.38125409735986E-2</v>
      </c>
      <c r="D351" s="48">
        <v>3.4721346649635797E-2</v>
      </c>
      <c r="E351" s="47">
        <v>2.1570793832228201</v>
      </c>
      <c r="F351" s="47">
        <v>2.1123620416160298</v>
      </c>
      <c r="G351" s="47">
        <v>2.2316082859008102</v>
      </c>
      <c r="H351" s="3">
        <v>4559600</v>
      </c>
      <c r="I351" s="47">
        <v>10010260.554389801</v>
      </c>
      <c r="J351" s="73">
        <v>105308638.48642799</v>
      </c>
    </row>
    <row r="352" spans="1:10" x14ac:dyDescent="0.3">
      <c r="A352" s="66">
        <v>43952</v>
      </c>
      <c r="B352" s="47">
        <v>2.1244716169455602</v>
      </c>
      <c r="C352" s="49">
        <v>-7.5195710664684307E-2</v>
      </c>
      <c r="D352" s="48">
        <v>-3.4185037764950701E-2</v>
      </c>
      <c r="E352" s="47">
        <v>2.14575890769652</v>
      </c>
      <c r="F352" s="47">
        <v>2.09466940989422</v>
      </c>
      <c r="G352" s="47">
        <v>2.1585312821470901</v>
      </c>
      <c r="H352" s="3">
        <v>3775600</v>
      </c>
      <c r="I352" s="47">
        <v>8003042.1069854796</v>
      </c>
      <c r="J352" s="73">
        <v>97272553.524263293</v>
      </c>
    </row>
    <row r="353" spans="1:10" x14ac:dyDescent="0.3">
      <c r="A353" s="66">
        <v>43958</v>
      </c>
      <c r="B353" s="47">
        <v>2.0632128070011002</v>
      </c>
      <c r="C353" s="49">
        <v>-6.1258809944458599E-2</v>
      </c>
      <c r="D353" s="48">
        <v>-2.8834845076693899E-2</v>
      </c>
      <c r="E353" s="47">
        <v>2.1023052601863799</v>
      </c>
      <c r="F353" s="47">
        <v>2.0241203538158201</v>
      </c>
      <c r="G353" s="47">
        <v>2.1109924720053401</v>
      </c>
      <c r="H353" s="3">
        <v>5730800</v>
      </c>
      <c r="I353" s="47">
        <v>11781239.624456899</v>
      </c>
      <c r="J353" s="73">
        <v>87459580.4641224</v>
      </c>
    </row>
    <row r="354" spans="1:10" x14ac:dyDescent="0.3">
      <c r="A354" s="66">
        <v>43959</v>
      </c>
      <c r="B354" s="47">
        <v>2.1732830520394799</v>
      </c>
      <c r="C354" s="49">
        <v>0.110070245038384</v>
      </c>
      <c r="D354" s="48">
        <v>5.3348953954183702E-2</v>
      </c>
      <c r="E354" s="47">
        <v>2.1516583450540199</v>
      </c>
      <c r="F354" s="47">
        <v>2.1170588138772701</v>
      </c>
      <c r="G354" s="47">
        <v>2.1905828176278601</v>
      </c>
      <c r="H354" s="3">
        <v>4393200</v>
      </c>
      <c r="I354" s="47">
        <v>9496265.1757153999</v>
      </c>
      <c r="J354" s="73">
        <v>96580031.061682999</v>
      </c>
    </row>
    <row r="355" spans="1:10" x14ac:dyDescent="0.3">
      <c r="A355" s="66">
        <v>43962</v>
      </c>
      <c r="B355" s="47">
        <v>2.2842997167006098</v>
      </c>
      <c r="C355" s="49">
        <v>0.111016664661123</v>
      </c>
      <c r="D355" s="48">
        <v>5.1082469242532097E-2</v>
      </c>
      <c r="E355" s="47">
        <v>2.2069386726731199</v>
      </c>
      <c r="F355" s="47">
        <v>2.1983430011145102</v>
      </c>
      <c r="G355" s="47">
        <v>2.3014910598178302</v>
      </c>
      <c r="H355" s="3">
        <v>4107200</v>
      </c>
      <c r="I355" s="47">
        <v>9325591.9194868002</v>
      </c>
      <c r="J355" s="73">
        <v>105300328.90488</v>
      </c>
    </row>
    <row r="356" spans="1:10" x14ac:dyDescent="0.3">
      <c r="A356" s="66">
        <v>43963</v>
      </c>
      <c r="B356" s="47">
        <v>2.2720806496779602</v>
      </c>
      <c r="C356" s="49">
        <v>-1.2219067022647001E-2</v>
      </c>
      <c r="D356" s="48">
        <v>-5.3491522733697698E-3</v>
      </c>
      <c r="E356" s="47">
        <v>2.3237188462615501</v>
      </c>
      <c r="F356" s="47">
        <v>2.26992905815364</v>
      </c>
      <c r="G356" s="47">
        <v>2.3430831699804</v>
      </c>
      <c r="H356" s="3">
        <v>3421600</v>
      </c>
      <c r="I356" s="47">
        <v>7830960.0522729401</v>
      </c>
      <c r="J356" s="73">
        <v>97600381.122001305</v>
      </c>
    </row>
    <row r="357" spans="1:10" x14ac:dyDescent="0.3">
      <c r="A357" s="66">
        <v>43964</v>
      </c>
      <c r="B357" s="47">
        <v>2.2656125957764099</v>
      </c>
      <c r="C357" s="49">
        <v>-6.4680539015502499E-3</v>
      </c>
      <c r="D357" s="48">
        <v>-2.8467536583558399E-3</v>
      </c>
      <c r="E357" s="47">
        <v>2.2180973649784299</v>
      </c>
      <c r="F357" s="47">
        <v>2.2008190992337102</v>
      </c>
      <c r="G357" s="47">
        <v>2.2850506447392198</v>
      </c>
      <c r="H357" s="3">
        <v>2732400</v>
      </c>
      <c r="I357" s="47">
        <v>6174631.8874226902</v>
      </c>
      <c r="J357" s="73">
        <v>91797340.415022001</v>
      </c>
    </row>
    <row r="358" spans="1:10" x14ac:dyDescent="0.3">
      <c r="A358" s="66">
        <v>43965</v>
      </c>
      <c r="B358" s="47">
        <v>2.1296798302871802</v>
      </c>
      <c r="C358" s="49">
        <v>-0.135932765489235</v>
      </c>
      <c r="D358" s="48">
        <v>-5.9998238773320098E-2</v>
      </c>
      <c r="E358" s="47">
        <v>2.2526704587839999</v>
      </c>
      <c r="F358" s="47">
        <v>2.1275220999626701</v>
      </c>
      <c r="G358" s="47">
        <v>2.27209003170455</v>
      </c>
      <c r="H358" s="3">
        <v>4816000</v>
      </c>
      <c r="I358" s="47">
        <v>10434843.4026668</v>
      </c>
      <c r="J358" s="73">
        <v>81275242.805724293</v>
      </c>
    </row>
    <row r="359" spans="1:10" x14ac:dyDescent="0.3">
      <c r="A359" s="66">
        <v>43966</v>
      </c>
      <c r="B359" s="47">
        <v>2.1621300691460501</v>
      </c>
      <c r="C359" s="49">
        <v>3.2450238858871702E-2</v>
      </c>
      <c r="D359" s="48">
        <v>1.52371442868461E-2</v>
      </c>
      <c r="E359" s="47">
        <v>2.21612932162222</v>
      </c>
      <c r="F359" s="47">
        <v>2.11461072696701</v>
      </c>
      <c r="G359" s="47">
        <v>2.21612932162222</v>
      </c>
      <c r="H359" s="3">
        <v>2705600</v>
      </c>
      <c r="I359" s="47">
        <v>5829074.1548124403</v>
      </c>
      <c r="J359" s="73">
        <v>87188682.563412502</v>
      </c>
    </row>
    <row r="360" spans="1:10" x14ac:dyDescent="0.3">
      <c r="A360" s="66">
        <v>43969</v>
      </c>
      <c r="B360" s="47">
        <v>2.1858149631977</v>
      </c>
      <c r="C360" s="49">
        <v>2.3684894051648999E-2</v>
      </c>
      <c r="D360" s="48">
        <v>1.09544260956528E-2</v>
      </c>
      <c r="E360" s="47">
        <v>2.1452578496227401</v>
      </c>
      <c r="F360" s="47">
        <v>2.1303157551477501</v>
      </c>
      <c r="G360" s="47">
        <v>2.19862247274768</v>
      </c>
      <c r="H360" s="3">
        <v>2834000</v>
      </c>
      <c r="I360" s="47">
        <v>6148343.1503775697</v>
      </c>
      <c r="J360" s="73">
        <v>92312335.657675996</v>
      </c>
    </row>
    <row r="361" spans="1:10" x14ac:dyDescent="0.3">
      <c r="A361" s="66">
        <v>43970</v>
      </c>
      <c r="B361" s="47">
        <v>2.2279489227339502</v>
      </c>
      <c r="C361" s="49">
        <v>4.2133959536255997E-2</v>
      </c>
      <c r="D361" s="48">
        <v>1.9276087063937401E-2</v>
      </c>
      <c r="E361" s="47">
        <v>2.25345978826144</v>
      </c>
      <c r="F361" s="47">
        <v>2.2045639626670899</v>
      </c>
      <c r="G361" s="47">
        <v>2.2683411264858102</v>
      </c>
      <c r="H361" s="3">
        <v>2735200</v>
      </c>
      <c r="I361" s="47">
        <v>6096213.3347602002</v>
      </c>
      <c r="J361" s="73">
        <v>98033196.567140102</v>
      </c>
    </row>
    <row r="362" spans="1:10" x14ac:dyDescent="0.3">
      <c r="A362" s="66">
        <v>43971</v>
      </c>
      <c r="B362" s="47">
        <v>2.2794065668311201</v>
      </c>
      <c r="C362" s="49">
        <v>5.1457644097171198E-2</v>
      </c>
      <c r="D362" s="48">
        <v>2.3096420017576901E-2</v>
      </c>
      <c r="E362" s="47">
        <v>2.1692493721515498</v>
      </c>
      <c r="F362" s="47">
        <v>2.1650125569715701</v>
      </c>
      <c r="G362" s="47">
        <v>2.2794065668311201</v>
      </c>
      <c r="H362" s="3">
        <v>3210400</v>
      </c>
      <c r="I362" s="47">
        <v>7204062.7597436896</v>
      </c>
      <c r="J362" s="73">
        <v>104891505.369739</v>
      </c>
    </row>
    <row r="363" spans="1:10" x14ac:dyDescent="0.3">
      <c r="A363" s="66">
        <v>43972</v>
      </c>
      <c r="B363" s="47">
        <v>2.3276717080198202</v>
      </c>
      <c r="C363" s="49">
        <v>4.8265141188699602E-2</v>
      </c>
      <c r="D363" s="48">
        <v>2.1174432806780399E-2</v>
      </c>
      <c r="E363" s="47">
        <v>2.3340372641949001</v>
      </c>
      <c r="F363" s="47">
        <v>2.30645318743623</v>
      </c>
      <c r="G363" s="47">
        <v>2.38283986153716</v>
      </c>
      <c r="H363" s="3">
        <v>4462800</v>
      </c>
      <c r="I363" s="47">
        <v>10429797.4396623</v>
      </c>
      <c r="J363" s="73">
        <v>115491853.308723</v>
      </c>
    </row>
    <row r="364" spans="1:10" x14ac:dyDescent="0.3">
      <c r="A364" s="66">
        <v>43973</v>
      </c>
      <c r="B364" s="47">
        <v>2.28270497630339</v>
      </c>
      <c r="C364" s="49">
        <v>-4.4966731716434602E-2</v>
      </c>
      <c r="D364" s="48">
        <v>-1.9318330656984399E-2</v>
      </c>
      <c r="E364" s="47">
        <v>2.32320114301652</v>
      </c>
      <c r="F364" s="47">
        <v>2.25712844995825</v>
      </c>
      <c r="G364" s="47">
        <v>2.3423835377753699</v>
      </c>
      <c r="H364" s="3">
        <v>4742800</v>
      </c>
      <c r="I364" s="47">
        <v>10831489.249540299</v>
      </c>
      <c r="J364" s="73">
        <v>105178814.781882</v>
      </c>
    </row>
    <row r="365" spans="1:10" x14ac:dyDescent="0.3">
      <c r="A365" s="66">
        <v>43976</v>
      </c>
      <c r="B365" s="47">
        <v>2.5070132788559998</v>
      </c>
      <c r="C365" s="49">
        <v>0.22430830255261</v>
      </c>
      <c r="D365" s="48">
        <v>9.8264254417955804E-2</v>
      </c>
      <c r="E365" s="47">
        <v>2.33235305042253</v>
      </c>
      <c r="F365" s="47">
        <v>2.30466301420747</v>
      </c>
      <c r="G365" s="47">
        <v>2.5240533011421902</v>
      </c>
      <c r="H365" s="3">
        <v>13371600</v>
      </c>
      <c r="I365" s="47">
        <v>32775726.290500801</v>
      </c>
      <c r="J365" s="73">
        <v>137886716.95436999</v>
      </c>
    </row>
    <row r="366" spans="1:10" x14ac:dyDescent="0.3">
      <c r="A366" s="66">
        <v>43977</v>
      </c>
      <c r="B366" s="47">
        <v>2.57927246093743</v>
      </c>
      <c r="C366" s="49">
        <v>7.2259182081429799E-2</v>
      </c>
      <c r="D366" s="48">
        <v>2.88228158545706E-2</v>
      </c>
      <c r="E366" s="47">
        <v>2.5051554361978501</v>
      </c>
      <c r="F366" s="47">
        <v>2.5009201776413001</v>
      </c>
      <c r="G366" s="47">
        <v>2.6682128906249298</v>
      </c>
      <c r="H366" s="3">
        <v>12808000</v>
      </c>
      <c r="I366" s="47">
        <v>33373132.678570502</v>
      </c>
      <c r="J366" s="73">
        <v>170458844.89350301</v>
      </c>
    </row>
    <row r="367" spans="1:10" x14ac:dyDescent="0.3">
      <c r="A367" s="66">
        <v>43978</v>
      </c>
      <c r="B367" s="47">
        <v>2.4912729551572701</v>
      </c>
      <c r="C367" s="49">
        <v>-8.79995057801604E-2</v>
      </c>
      <c r="D367" s="48">
        <v>-3.4117956560578797E-2</v>
      </c>
      <c r="E367" s="47">
        <v>2.51658648222068</v>
      </c>
      <c r="F367" s="47">
        <v>2.48705403398003</v>
      </c>
      <c r="G367" s="47">
        <v>2.6241689722401702</v>
      </c>
      <c r="H367" s="3">
        <v>9204400</v>
      </c>
      <c r="I367" s="47">
        <v>23506828.915234402</v>
      </c>
      <c r="J367" s="73">
        <v>146294476.23919201</v>
      </c>
    </row>
    <row r="368" spans="1:10" x14ac:dyDescent="0.3">
      <c r="A368" s="66">
        <v>43979</v>
      </c>
      <c r="B368" s="47">
        <v>2.4997612189910701</v>
      </c>
      <c r="C368" s="49">
        <v>8.4882638338066307E-3</v>
      </c>
      <c r="D368" s="48">
        <v>3.4071994464656302E-3</v>
      </c>
      <c r="E368" s="47">
        <v>2.5165381399239002</v>
      </c>
      <c r="F368" s="47">
        <v>2.44313911084279</v>
      </c>
      <c r="G368" s="47">
        <v>2.5228294852737099</v>
      </c>
      <c r="H368" s="3">
        <v>5755200</v>
      </c>
      <c r="I368" s="47">
        <v>14239081.1363937</v>
      </c>
      <c r="J368" s="73">
        <v>159677379.08432201</v>
      </c>
    </row>
    <row r="369" spans="1:10" x14ac:dyDescent="0.3">
      <c r="A369" s="66">
        <v>43980</v>
      </c>
      <c r="B369" s="47">
        <v>2.3933230490860402</v>
      </c>
      <c r="C369" s="49">
        <v>-0.106438169905037</v>
      </c>
      <c r="D369" s="48">
        <v>-4.2579334816625403E-2</v>
      </c>
      <c r="E369" s="47">
        <v>2.4413985339148399</v>
      </c>
      <c r="F369" s="47">
        <v>2.3870523336735801</v>
      </c>
      <c r="G369" s="47">
        <v>2.4560302032105601</v>
      </c>
      <c r="H369" s="3">
        <v>6258400</v>
      </c>
      <c r="I369" s="47">
        <v>15075278.0980979</v>
      </c>
      <c r="J369" s="73">
        <v>144078503.22696599</v>
      </c>
    </row>
    <row r="370" spans="1:10" x14ac:dyDescent="0.3">
      <c r="A370" s="66">
        <v>43983</v>
      </c>
      <c r="B370" s="47">
        <v>2.4503348670756</v>
      </c>
      <c r="C370" s="49">
        <v>5.7011817989563299E-2</v>
      </c>
      <c r="D370" s="48">
        <v>2.3821196228121001E-2</v>
      </c>
      <c r="E370" s="47">
        <v>2.4002428425357301</v>
      </c>
      <c r="F370" s="47">
        <v>2.3814583333332702</v>
      </c>
      <c r="G370" s="47">
        <v>2.4565963701430902</v>
      </c>
      <c r="H370" s="3">
        <v>3043200</v>
      </c>
      <c r="I370" s="47">
        <v>7411059.0945805898</v>
      </c>
      <c r="J370" s="73">
        <v>151277895.74335</v>
      </c>
    </row>
    <row r="371" spans="1:10" x14ac:dyDescent="0.3">
      <c r="A371" s="66">
        <v>43984</v>
      </c>
      <c r="B371" s="47">
        <v>2.4822489876679699</v>
      </c>
      <c r="C371" s="49">
        <v>3.19141205923721E-2</v>
      </c>
      <c r="D371" s="48">
        <v>1.3024391490809001E-2</v>
      </c>
      <c r="E371" s="47">
        <v>2.4431097920117999</v>
      </c>
      <c r="F371" s="47">
        <v>2.4039705963556202</v>
      </c>
      <c r="G371" s="47">
        <v>2.5049085219952301</v>
      </c>
      <c r="H371" s="3">
        <v>4716400</v>
      </c>
      <c r="I371" s="47">
        <v>11686220.5902081</v>
      </c>
      <c r="J371" s="73">
        <v>160991934.10256001</v>
      </c>
    </row>
    <row r="372" spans="1:10" x14ac:dyDescent="0.3">
      <c r="A372" s="66">
        <v>43985</v>
      </c>
      <c r="B372" s="47">
        <v>2.59390988612371</v>
      </c>
      <c r="C372" s="49">
        <v>0.111660898455734</v>
      </c>
      <c r="D372" s="48">
        <v>4.4983762310096598E-2</v>
      </c>
      <c r="E372" s="47">
        <v>2.5468965469741001</v>
      </c>
      <c r="F372" s="47">
        <v>2.5264559647351499</v>
      </c>
      <c r="G372" s="47">
        <v>2.6245707594821401</v>
      </c>
      <c r="H372" s="3">
        <v>8176000</v>
      </c>
      <c r="I372" s="47">
        <v>21156239.728075001</v>
      </c>
      <c r="J372" s="73">
        <v>180905584.23956999</v>
      </c>
    </row>
    <row r="373" spans="1:10" x14ac:dyDescent="0.3">
      <c r="A373" s="66">
        <v>43986</v>
      </c>
      <c r="B373" s="47">
        <v>2.6473391826263102</v>
      </c>
      <c r="C373" s="49">
        <v>5.3429296502600199E-2</v>
      </c>
      <c r="D373" s="48">
        <v>2.0597977126508401E-2</v>
      </c>
      <c r="E373" s="47">
        <v>2.7059444011729998</v>
      </c>
      <c r="F373" s="47">
        <v>2.6089426601302002</v>
      </c>
      <c r="G373" s="47">
        <v>2.7625287501146301</v>
      </c>
      <c r="H373" s="3">
        <v>10679200</v>
      </c>
      <c r="I373" s="47">
        <v>28658061.8046376</v>
      </c>
      <c r="J373" s="73">
        <v>207511380.31641799</v>
      </c>
    </row>
    <row r="374" spans="1:10" x14ac:dyDescent="0.3">
      <c r="A374" s="66">
        <v>43987</v>
      </c>
      <c r="B374" s="47">
        <v>2.7517152080671501</v>
      </c>
      <c r="C374" s="49">
        <v>0.104376025440846</v>
      </c>
      <c r="D374" s="48">
        <v>3.9426767119919597E-2</v>
      </c>
      <c r="E374" s="47">
        <v>2.6425362064245199</v>
      </c>
      <c r="F374" s="47">
        <v>2.6425362064245199</v>
      </c>
      <c r="G374" s="47">
        <v>2.7517152080671501</v>
      </c>
      <c r="H374" s="3">
        <v>7498000</v>
      </c>
      <c r="I374" s="47">
        <v>20349719.648101699</v>
      </c>
      <c r="J374" s="73">
        <v>227960062.75580299</v>
      </c>
    </row>
    <row r="375" spans="1:10" x14ac:dyDescent="0.3">
      <c r="A375" s="66">
        <v>43990</v>
      </c>
      <c r="B375" s="47">
        <v>2.8874057369487498</v>
      </c>
      <c r="C375" s="49">
        <v>0.13569052888160099</v>
      </c>
      <c r="D375" s="48">
        <v>4.9311254480041998E-2</v>
      </c>
      <c r="E375" s="47">
        <v>2.90169982475543</v>
      </c>
      <c r="F375" s="47">
        <v>2.8567755487915898</v>
      </c>
      <c r="G375" s="47">
        <v>2.9384560505440298</v>
      </c>
      <c r="H375" s="3">
        <v>12579200</v>
      </c>
      <c r="I375" s="47">
        <v>36387138.555744298</v>
      </c>
      <c r="J375" s="73">
        <v>266622387.40500399</v>
      </c>
    </row>
    <row r="376" spans="1:10" x14ac:dyDescent="0.3">
      <c r="A376" s="66">
        <v>43991</v>
      </c>
      <c r="B376" s="47">
        <v>2.9061423134050899</v>
      </c>
      <c r="C376" s="49">
        <v>1.8736576456341001E-2</v>
      </c>
      <c r="D376" s="48">
        <v>6.4890694842702403E-3</v>
      </c>
      <c r="E376" s="47">
        <v>2.9245615252506201</v>
      </c>
      <c r="F376" s="47">
        <v>2.8570244151503599</v>
      </c>
      <c r="G376" s="47">
        <v>3.0064246890085098</v>
      </c>
      <c r="H376" s="3">
        <v>7197600</v>
      </c>
      <c r="I376" s="47">
        <v>20993701.104966398</v>
      </c>
      <c r="J376" s="73">
        <v>288212335.826482</v>
      </c>
    </row>
    <row r="377" spans="1:10" x14ac:dyDescent="0.3">
      <c r="A377" s="66">
        <v>43992</v>
      </c>
      <c r="B377" s="47">
        <v>2.83364553179578</v>
      </c>
      <c r="C377" s="49">
        <v>-7.2496781609309793E-2</v>
      </c>
      <c r="D377" s="48">
        <v>-2.49460534932875E-2</v>
      </c>
      <c r="E377" s="47">
        <v>2.85417919506967</v>
      </c>
      <c r="F377" s="47">
        <v>2.7823113736110798</v>
      </c>
      <c r="G377" s="47">
        <v>2.8562325613970598</v>
      </c>
      <c r="H377" s="3">
        <v>6628000</v>
      </c>
      <c r="I377" s="47">
        <v>18715464.885237399</v>
      </c>
      <c r="J377" s="73">
        <v>270452692.49225003</v>
      </c>
    </row>
    <row r="378" spans="1:10" x14ac:dyDescent="0.3">
      <c r="A378" s="66">
        <v>43993</v>
      </c>
      <c r="B378" s="47">
        <v>2.7918486663548001</v>
      </c>
      <c r="C378" s="49">
        <v>-4.1796865440987499E-2</v>
      </c>
      <c r="D378" s="48">
        <v>-1.4750209569966701E-2</v>
      </c>
      <c r="E378" s="47">
        <v>2.8167019185775399</v>
      </c>
      <c r="F378" s="47">
        <v>2.7814931445953199</v>
      </c>
      <c r="G378" s="47">
        <v>2.8519106925597599</v>
      </c>
      <c r="H378" s="3">
        <v>5651600</v>
      </c>
      <c r="I378" s="47">
        <v>15883194.062583599</v>
      </c>
      <c r="J378" s="73">
        <v>256905806.580542</v>
      </c>
    </row>
    <row r="379" spans="1:10" x14ac:dyDescent="0.3">
      <c r="A379" s="66">
        <v>43994</v>
      </c>
      <c r="B379" s="47">
        <v>2.7669510201230398</v>
      </c>
      <c r="C379" s="49">
        <v>-2.4897646231759801E-2</v>
      </c>
      <c r="D379" s="48">
        <v>-8.9179784462557095E-3</v>
      </c>
      <c r="E379" s="47">
        <v>2.6986567915037001</v>
      </c>
      <c r="F379" s="47">
        <v>2.6510577836780902</v>
      </c>
      <c r="G379" s="47">
        <v>2.78350719675803</v>
      </c>
      <c r="H379" s="3">
        <v>6986000</v>
      </c>
      <c r="I379" s="47">
        <v>18984371.724986501</v>
      </c>
      <c r="J379" s="73">
        <v>237725165.170771</v>
      </c>
    </row>
    <row r="380" spans="1:10" x14ac:dyDescent="0.3">
      <c r="A380" s="66">
        <v>43997</v>
      </c>
      <c r="B380" s="47">
        <v>2.51448905041465</v>
      </c>
      <c r="C380" s="49">
        <v>-0.25246196970838503</v>
      </c>
      <c r="D380" s="48">
        <v>-9.1241936656022996E-2</v>
      </c>
      <c r="E380" s="47">
        <v>2.7387765352716098</v>
      </c>
      <c r="F380" s="47">
        <v>2.5021429503307799</v>
      </c>
      <c r="G380" s="47">
        <v>2.75729568539741</v>
      </c>
      <c r="H380" s="3">
        <v>8807200</v>
      </c>
      <c r="I380" s="47">
        <v>22991418.704724301</v>
      </c>
      <c r="J380" s="73">
        <v>213373836.09687501</v>
      </c>
    </row>
    <row r="381" spans="1:10" x14ac:dyDescent="0.3">
      <c r="A381" s="66">
        <v>43998</v>
      </c>
      <c r="B381" s="47">
        <v>2.67632044353322</v>
      </c>
      <c r="C381" s="49">
        <v>0.16183139311857</v>
      </c>
      <c r="D381" s="48">
        <v>6.4359553720022597E-2</v>
      </c>
      <c r="E381" s="47">
        <v>2.62047759038377</v>
      </c>
      <c r="F381" s="47">
        <v>2.60393155982096</v>
      </c>
      <c r="G381" s="47">
        <v>2.7218220275809299</v>
      </c>
      <c r="H381" s="3">
        <v>5995200</v>
      </c>
      <c r="I381" s="47">
        <v>15949567.6708527</v>
      </c>
      <c r="J381" s="73">
        <v>230419521.10015601</v>
      </c>
    </row>
    <row r="382" spans="1:10" x14ac:dyDescent="0.3">
      <c r="A382" s="66">
        <v>43999</v>
      </c>
      <c r="B382" s="47">
        <v>2.7015700934579501</v>
      </c>
      <c r="C382" s="49">
        <v>2.52496499247261E-2</v>
      </c>
      <c r="D382" s="48">
        <v>9.4344643914881995E-3</v>
      </c>
      <c r="E382" s="47">
        <v>2.67039813084113</v>
      </c>
      <c r="F382" s="47">
        <v>2.6018198130841199</v>
      </c>
      <c r="G382" s="47">
        <v>2.7098826168224401</v>
      </c>
      <c r="H382" s="3">
        <v>4877200</v>
      </c>
      <c r="I382" s="47">
        <v>13022356.7089346</v>
      </c>
      <c r="J382" s="73">
        <v>244542254.548935</v>
      </c>
    </row>
    <row r="383" spans="1:10" x14ac:dyDescent="0.3">
      <c r="A383" s="66">
        <v>44000</v>
      </c>
      <c r="B383" s="47">
        <v>2.7250051421091599</v>
      </c>
      <c r="C383" s="49">
        <v>2.3435048651205801E-2</v>
      </c>
      <c r="D383" s="48">
        <v>8.6746032271957391E-3</v>
      </c>
      <c r="E383" s="47">
        <v>2.6665823672400499</v>
      </c>
      <c r="F383" s="47">
        <v>2.6373709798054898</v>
      </c>
      <c r="G383" s="47">
        <v>2.7396108358264302</v>
      </c>
      <c r="H383" s="3">
        <v>3362000</v>
      </c>
      <c r="I383" s="47">
        <v>9097175.5278607309</v>
      </c>
      <c r="J383" s="73">
        <v>254627520.132195</v>
      </c>
    </row>
    <row r="384" spans="1:10" x14ac:dyDescent="0.3">
      <c r="A384" s="66">
        <v>44001</v>
      </c>
      <c r="B384" s="47">
        <v>2.5643100261999501</v>
      </c>
      <c r="C384" s="49">
        <v>-0.16069511590920599</v>
      </c>
      <c r="D384" s="48">
        <v>-5.8970573459111997E-2</v>
      </c>
      <c r="E384" s="47">
        <v>2.73386848507521</v>
      </c>
      <c r="F384" s="47">
        <v>2.5391902545147298</v>
      </c>
      <c r="G384" s="47">
        <v>2.74014842799652</v>
      </c>
      <c r="H384" s="3">
        <v>11287200</v>
      </c>
      <c r="I384" s="47">
        <v>29544055.947364699</v>
      </c>
      <c r="J384" s="73">
        <v>225911664.838346</v>
      </c>
    </row>
    <row r="385" spans="1:10" x14ac:dyDescent="0.3">
      <c r="A385" s="66">
        <v>44004</v>
      </c>
      <c r="B385" s="47">
        <v>2.5184128380274302</v>
      </c>
      <c r="C385" s="49">
        <v>-4.5897188172520802E-2</v>
      </c>
      <c r="D385" s="48">
        <v>-1.7898455219369801E-2</v>
      </c>
      <c r="E385" s="47">
        <v>2.5475034153643801</v>
      </c>
      <c r="F385" s="47">
        <v>2.44776429306626</v>
      </c>
      <c r="G385" s="47">
        <v>2.5537371105080102</v>
      </c>
      <c r="H385" s="3">
        <v>6535200</v>
      </c>
      <c r="I385" s="47">
        <v>16405639.400766799</v>
      </c>
      <c r="J385" s="73">
        <v>207842329.989981</v>
      </c>
    </row>
    <row r="386" spans="1:10" x14ac:dyDescent="0.3">
      <c r="A386" s="66">
        <v>44005</v>
      </c>
      <c r="B386" s="47">
        <v>2.7030466153413699</v>
      </c>
      <c r="C386" s="49">
        <v>0.18463377731393699</v>
      </c>
      <c r="D386" s="48">
        <v>7.3313546741031396E-2</v>
      </c>
      <c r="E386" s="47">
        <v>2.57848225518739</v>
      </c>
      <c r="F386" s="47">
        <v>2.57225403717969</v>
      </c>
      <c r="G386" s="47">
        <v>2.7175791240259999</v>
      </c>
      <c r="H386" s="3">
        <v>5012400</v>
      </c>
      <c r="I386" s="47">
        <v>13374822.469083101</v>
      </c>
      <c r="J386" s="73">
        <v>221034535.14015299</v>
      </c>
    </row>
    <row r="387" spans="1:10" x14ac:dyDescent="0.3">
      <c r="A387" s="66">
        <v>44006</v>
      </c>
      <c r="B387" s="47">
        <v>2.6474835311156402</v>
      </c>
      <c r="C387" s="49">
        <v>-5.5563084225722599E-2</v>
      </c>
      <c r="D387" s="48">
        <v>-2.0555725495213301E-2</v>
      </c>
      <c r="E387" s="47">
        <v>2.6807068538590602</v>
      </c>
      <c r="F387" s="47">
        <v>2.6412541581012499</v>
      </c>
      <c r="G387" s="47">
        <v>2.68693622687345</v>
      </c>
      <c r="H387" s="3">
        <v>3781200</v>
      </c>
      <c r="I387" s="47">
        <v>10059000.509530799</v>
      </c>
      <c r="J387" s="73">
        <v>211016524.905314</v>
      </c>
    </row>
    <row r="388" spans="1:10" x14ac:dyDescent="0.3">
      <c r="A388" s="66">
        <v>44007</v>
      </c>
      <c r="B388" s="47">
        <v>2.6614422987219202</v>
      </c>
      <c r="C388" s="49">
        <v>1.39587676062765E-2</v>
      </c>
      <c r="D388" s="48">
        <v>5.2724662655009103E-3</v>
      </c>
      <c r="E388" s="47">
        <v>2.6406497807631499</v>
      </c>
      <c r="F388" s="47">
        <v>2.6115402556208802</v>
      </c>
      <c r="G388" s="47">
        <v>2.7009480828435701</v>
      </c>
      <c r="H388" s="3">
        <v>5151600</v>
      </c>
      <c r="I388" s="47">
        <v>13659346.924153499</v>
      </c>
      <c r="J388" s="73">
        <v>224959820.032188</v>
      </c>
    </row>
    <row r="389" spans="1:10" x14ac:dyDescent="0.3">
      <c r="A389" s="66">
        <v>44008</v>
      </c>
      <c r="B389" s="47">
        <v>2.6256051207909601</v>
      </c>
      <c r="C389" s="49">
        <v>-3.5837177930964498E-2</v>
      </c>
      <c r="D389" s="48">
        <v>-1.3465322148135299E-2</v>
      </c>
      <c r="E389" s="47">
        <v>2.69004990206136</v>
      </c>
      <c r="F389" s="47">
        <v>2.6089742094953698</v>
      </c>
      <c r="G389" s="47">
        <v>2.69212876597331</v>
      </c>
      <c r="H389" s="3">
        <v>4898000</v>
      </c>
      <c r="I389" s="47">
        <v>12935488.7123402</v>
      </c>
      <c r="J389" s="73">
        <v>211982365.11892399</v>
      </c>
    </row>
    <row r="390" spans="1:10" x14ac:dyDescent="0.3">
      <c r="A390" s="66">
        <v>44011</v>
      </c>
      <c r="B390" s="47">
        <v>2.44628914094449</v>
      </c>
      <c r="C390" s="49">
        <v>-0.17931597984646599</v>
      </c>
      <c r="D390" s="48">
        <v>-6.8295105926837602E-2</v>
      </c>
      <c r="E390" s="47">
        <v>2.5434789884714499</v>
      </c>
      <c r="F390" s="47">
        <v>2.4256104499813098</v>
      </c>
      <c r="G390" s="47">
        <v>2.5434789884714499</v>
      </c>
      <c r="H390" s="3">
        <v>5114000</v>
      </c>
      <c r="I390" s="47">
        <v>12600749.7552245</v>
      </c>
      <c r="J390" s="73">
        <v>198260470.77700901</v>
      </c>
    </row>
    <row r="391" spans="1:10" x14ac:dyDescent="0.3">
      <c r="A391" s="66">
        <v>44012</v>
      </c>
      <c r="B391" s="47">
        <v>2.52876700333589</v>
      </c>
      <c r="C391" s="49">
        <v>8.2477862391404394E-2</v>
      </c>
      <c r="D391" s="48">
        <v>3.3715500351508103E-2</v>
      </c>
      <c r="E391" s="47">
        <v>2.53701746664205</v>
      </c>
      <c r="F391" s="47">
        <v>2.5060782292439701</v>
      </c>
      <c r="G391" s="47">
        <v>2.5865202464789698</v>
      </c>
      <c r="H391" s="3">
        <v>5362000</v>
      </c>
      <c r="I391" s="47">
        <v>13679968.6259364</v>
      </c>
      <c r="J391" s="73">
        <v>211436773.21752101</v>
      </c>
    </row>
    <row r="392" spans="1:10" x14ac:dyDescent="0.3">
      <c r="A392" s="66">
        <v>44013</v>
      </c>
      <c r="B392" s="47">
        <v>2.5642648427323</v>
      </c>
      <c r="C392" s="49">
        <v>3.5497839396405599E-2</v>
      </c>
      <c r="D392" s="48">
        <v>1.40376077944617E-2</v>
      </c>
      <c r="E392" s="47">
        <v>2.5684007537689699</v>
      </c>
      <c r="F392" s="47">
        <v>2.52910959892065</v>
      </c>
      <c r="G392" s="47">
        <v>2.5849443979156299</v>
      </c>
      <c r="H392" s="3">
        <v>4791600</v>
      </c>
      <c r="I392" s="47">
        <v>12281220.554476701</v>
      </c>
      <c r="J392" s="73">
        <v>224265360.46453699</v>
      </c>
    </row>
    <row r="393" spans="1:10" x14ac:dyDescent="0.3">
      <c r="A393" s="66">
        <v>44014</v>
      </c>
      <c r="B393" s="47">
        <v>2.5851557499069902</v>
      </c>
      <c r="C393" s="49">
        <v>2.0890907174685201E-2</v>
      </c>
      <c r="D393" s="48">
        <v>8.1469381892805403E-3</v>
      </c>
      <c r="E393" s="47">
        <v>2.5665277260886001</v>
      </c>
      <c r="F393" s="47">
        <v>2.5437601414216902</v>
      </c>
      <c r="G393" s="47">
        <v>2.6410398213621402</v>
      </c>
      <c r="H393" s="3">
        <v>5885600</v>
      </c>
      <c r="I393" s="47">
        <v>15213382.037737399</v>
      </c>
      <c r="J393" s="73">
        <v>239676649.65411499</v>
      </c>
    </row>
    <row r="394" spans="1:10" x14ac:dyDescent="0.3">
      <c r="A394" s="66">
        <v>44015</v>
      </c>
      <c r="B394" s="47">
        <v>2.5306911627908399</v>
      </c>
      <c r="C394" s="49">
        <v>-5.4464587116145297E-2</v>
      </c>
      <c r="D394" s="48">
        <v>-2.1068203383144302E-2</v>
      </c>
      <c r="E394" s="47">
        <v>2.5865152325582899</v>
      </c>
      <c r="F394" s="47">
        <v>2.4893400000001402</v>
      </c>
      <c r="G394" s="47">
        <v>2.61959616279084</v>
      </c>
      <c r="H394" s="3">
        <v>3621600</v>
      </c>
      <c r="I394" s="47">
        <v>9187819.8226051703</v>
      </c>
      <c r="J394" s="73">
        <v>230231493.472339</v>
      </c>
    </row>
    <row r="395" spans="1:10" x14ac:dyDescent="0.3">
      <c r="A395" s="66">
        <v>44018</v>
      </c>
      <c r="B395" s="47">
        <v>2.65463756404271</v>
      </c>
      <c r="C395" s="49">
        <v>0.123946401251867</v>
      </c>
      <c r="D395" s="48">
        <v>4.8977292478146202E-2</v>
      </c>
      <c r="E395" s="47">
        <v>2.5537242664181199</v>
      </c>
      <c r="F395" s="47">
        <v>2.5537242664181199</v>
      </c>
      <c r="G395" s="47">
        <v>2.6855293898461499</v>
      </c>
      <c r="H395" s="3">
        <v>4737600</v>
      </c>
      <c r="I395" s="47">
        <v>12525286.832127901</v>
      </c>
      <c r="J395" s="73">
        <v>241854466.82200801</v>
      </c>
    </row>
    <row r="396" spans="1:10" x14ac:dyDescent="0.3">
      <c r="A396" s="66">
        <v>44019</v>
      </c>
      <c r="B396" s="47">
        <v>2.6121627290484399</v>
      </c>
      <c r="C396" s="49">
        <v>-4.24748349942679E-2</v>
      </c>
      <c r="D396" s="48">
        <v>-1.6000238815871901E-2</v>
      </c>
      <c r="E396" s="47">
        <v>2.6245426471955899</v>
      </c>
      <c r="F396" s="47">
        <v>2.5502631383126899</v>
      </c>
      <c r="G396" s="47">
        <v>2.6451758441075</v>
      </c>
      <c r="H396" s="3">
        <v>4372000</v>
      </c>
      <c r="I396" s="47">
        <v>11329741.2453166</v>
      </c>
      <c r="J396" s="73">
        <v>230978573.73010701</v>
      </c>
    </row>
    <row r="397" spans="1:10" x14ac:dyDescent="0.3">
      <c r="A397" s="66">
        <v>44020</v>
      </c>
      <c r="B397" s="47">
        <v>2.54724993007</v>
      </c>
      <c r="C397" s="49">
        <v>-6.4912798978443903E-2</v>
      </c>
      <c r="D397" s="48">
        <v>-2.48502125294814E-2</v>
      </c>
      <c r="E397" s="47">
        <v>2.6007462937063601</v>
      </c>
      <c r="F397" s="47">
        <v>2.54313482517489</v>
      </c>
      <c r="G397" s="47">
        <v>2.6192642657343299</v>
      </c>
      <c r="H397" s="3">
        <v>3336800</v>
      </c>
      <c r="I397" s="47">
        <v>8575754.3252309896</v>
      </c>
      <c r="J397" s="73">
        <v>221757204.614411</v>
      </c>
    </row>
    <row r="398" spans="1:10" x14ac:dyDescent="0.3">
      <c r="A398" s="66">
        <v>44021</v>
      </c>
      <c r="B398" s="47">
        <v>2.5347226886835701</v>
      </c>
      <c r="C398" s="49">
        <v>-1.2527241386428601E-2</v>
      </c>
      <c r="D398" s="48">
        <v>-4.9179474846758903E-3</v>
      </c>
      <c r="E398" s="47">
        <v>2.5657347933575099</v>
      </c>
      <c r="F398" s="47">
        <v>2.5140479522342698</v>
      </c>
      <c r="G398" s="47">
        <v>2.5926119507415901</v>
      </c>
      <c r="H398" s="3">
        <v>3681200</v>
      </c>
      <c r="I398" s="47">
        <v>9386757.0745402407</v>
      </c>
      <c r="J398" s="73">
        <v>213439726.23523</v>
      </c>
    </row>
    <row r="399" spans="1:10" x14ac:dyDescent="0.3">
      <c r="A399" s="66">
        <v>44022</v>
      </c>
      <c r="B399" s="47">
        <v>2.4738199317054801</v>
      </c>
      <c r="C399" s="49">
        <v>-6.0902756978086399E-2</v>
      </c>
      <c r="D399" s="48">
        <v>-2.4027384632642802E-2</v>
      </c>
      <c r="E399" s="47">
        <v>2.57732704181868</v>
      </c>
      <c r="F399" s="47">
        <v>2.4738199317054801</v>
      </c>
      <c r="G399" s="47">
        <v>2.57939718402094</v>
      </c>
      <c r="H399" s="3">
        <v>3254400</v>
      </c>
      <c r="I399" s="47">
        <v>8130164.6974927103</v>
      </c>
      <c r="J399" s="73">
        <v>205585055.326166</v>
      </c>
    </row>
    <row r="400" spans="1:10" x14ac:dyDescent="0.3">
      <c r="A400" s="66">
        <v>44025</v>
      </c>
      <c r="B400" s="47">
        <v>2.6061915905276498</v>
      </c>
      <c r="C400" s="49">
        <v>0.132371658822169</v>
      </c>
      <c r="D400" s="48">
        <v>5.3509011357552698E-2</v>
      </c>
      <c r="E400" s="47">
        <v>2.5486416184970699</v>
      </c>
      <c r="F400" s="47">
        <v>2.5342541254894302</v>
      </c>
      <c r="G400" s="47">
        <v>2.63496657654294</v>
      </c>
      <c r="H400" s="3">
        <v>4437200</v>
      </c>
      <c r="I400" s="47">
        <v>11531011.6559014</v>
      </c>
      <c r="J400" s="73">
        <v>215647669.007586</v>
      </c>
    </row>
    <row r="401" spans="1:10" x14ac:dyDescent="0.3">
      <c r="A401" s="66">
        <v>44026</v>
      </c>
      <c r="B401" s="47">
        <v>2.4754616245453298</v>
      </c>
      <c r="C401" s="49">
        <v>-0.13072996598231601</v>
      </c>
      <c r="D401" s="48">
        <v>-5.0161302974601703E-2</v>
      </c>
      <c r="E401" s="47">
        <v>2.5491117224656898</v>
      </c>
      <c r="F401" s="47">
        <v>2.4550032640118999</v>
      </c>
      <c r="G401" s="47">
        <v>2.5859367714258701</v>
      </c>
      <c r="H401" s="3">
        <v>3546800</v>
      </c>
      <c r="I401" s="47">
        <v>8848529.80276029</v>
      </c>
      <c r="J401" s="73">
        <v>205800292.67695299</v>
      </c>
    </row>
    <row r="402" spans="1:10" x14ac:dyDescent="0.3">
      <c r="A402" s="66">
        <v>44027</v>
      </c>
      <c r="B402" s="47">
        <v>2.56360227272737</v>
      </c>
      <c r="C402" s="49">
        <v>8.8140648182034806E-2</v>
      </c>
      <c r="D402" s="48">
        <v>3.5605742100010801E-2</v>
      </c>
      <c r="E402" s="47">
        <v>2.53696212121221</v>
      </c>
      <c r="F402" s="47">
        <v>2.5226174242425201</v>
      </c>
      <c r="G402" s="47">
        <v>2.6004886363637301</v>
      </c>
      <c r="H402" s="3">
        <v>3665200</v>
      </c>
      <c r="I402" s="47">
        <v>9389528.7848488297</v>
      </c>
      <c r="J402" s="73">
        <v>215532484.36818999</v>
      </c>
    </row>
    <row r="403" spans="1:10" x14ac:dyDescent="0.3">
      <c r="A403" s="66">
        <v>44028</v>
      </c>
      <c r="B403" s="47">
        <v>2.5267317732611199</v>
      </c>
      <c r="C403" s="49">
        <v>-3.6870499466244801E-2</v>
      </c>
      <c r="D403" s="48">
        <v>-1.43823009748774E-2</v>
      </c>
      <c r="E403" s="47">
        <v>2.5328745571507398</v>
      </c>
      <c r="F403" s="47">
        <v>2.5144462054818999</v>
      </c>
      <c r="G403" s="47">
        <v>2.5861120175273902</v>
      </c>
      <c r="H403" s="3">
        <v>2878800</v>
      </c>
      <c r="I403" s="47">
        <v>7316102.2976875398</v>
      </c>
      <c r="J403" s="73">
        <v>208043072.553599</v>
      </c>
    </row>
    <row r="404" spans="1:10" x14ac:dyDescent="0.3">
      <c r="A404" s="66">
        <v>44029</v>
      </c>
      <c r="B404" s="47">
        <v>2.5174577063278498</v>
      </c>
      <c r="C404" s="49">
        <v>-9.2740669332744795E-3</v>
      </c>
      <c r="D404" s="48">
        <v>-3.6703804619929699E-3</v>
      </c>
      <c r="E404" s="47">
        <v>2.5501785213572901</v>
      </c>
      <c r="F404" s="47">
        <v>2.5010972988131299</v>
      </c>
      <c r="G404" s="47">
        <v>2.5828993363867401</v>
      </c>
      <c r="H404" s="3">
        <v>3123200</v>
      </c>
      <c r="I404" s="47">
        <v>7900805.62594683</v>
      </c>
      <c r="J404" s="73">
        <v>199883818.70456401</v>
      </c>
    </row>
    <row r="405" spans="1:10" x14ac:dyDescent="0.3">
      <c r="A405" s="66">
        <v>44032</v>
      </c>
      <c r="B405" s="47">
        <v>2.5178140619173299</v>
      </c>
      <c r="C405" s="49">
        <v>3.5635558948410301E-4</v>
      </c>
      <c r="D405" s="48">
        <v>1.4155375424515501E-4</v>
      </c>
      <c r="E405" s="47">
        <v>2.5015175307722401</v>
      </c>
      <c r="F405" s="47">
        <v>2.45059087094381</v>
      </c>
      <c r="G405" s="47">
        <v>2.5259623274898799</v>
      </c>
      <c r="H405" s="3">
        <v>3297200</v>
      </c>
      <c r="I405" s="47">
        <v>8225720.5406009704</v>
      </c>
      <c r="J405" s="73">
        <v>207329127.59133899</v>
      </c>
    </row>
    <row r="406" spans="1:10" x14ac:dyDescent="0.3">
      <c r="A406" s="66">
        <v>44033</v>
      </c>
      <c r="B406" s="47">
        <v>2.6878859123266698</v>
      </c>
      <c r="C406" s="49">
        <v>0.170071850409339</v>
      </c>
      <c r="D406" s="48">
        <v>6.7547422576481997E-2</v>
      </c>
      <c r="E406" s="47">
        <v>2.58020794304979</v>
      </c>
      <c r="F406" s="47">
        <v>2.5781762832521098</v>
      </c>
      <c r="G406" s="47">
        <v>2.7183608092918301</v>
      </c>
      <c r="H406" s="3">
        <v>7562000</v>
      </c>
      <c r="I406" s="47">
        <v>20180929.424128599</v>
      </c>
      <c r="J406" s="73">
        <v>226959782.99212801</v>
      </c>
    </row>
    <row r="407" spans="1:10" x14ac:dyDescent="0.3">
      <c r="A407" s="66">
        <v>44034</v>
      </c>
      <c r="B407" s="47">
        <v>2.6020638883705098</v>
      </c>
      <c r="C407" s="49">
        <v>-8.5822023956165797E-2</v>
      </c>
      <c r="D407" s="48">
        <v>-3.1929191474454E-2</v>
      </c>
      <c r="E407" s="47">
        <v>2.6545085868957998</v>
      </c>
      <c r="F407" s="47">
        <v>2.5939954732127699</v>
      </c>
      <c r="G407" s="47">
        <v>2.6807309361584499</v>
      </c>
      <c r="H407" s="3">
        <v>3596000</v>
      </c>
      <c r="I407" s="47">
        <v>9423260.2036592998</v>
      </c>
      <c r="J407" s="73">
        <v>215910449.13394901</v>
      </c>
    </row>
    <row r="408" spans="1:10" x14ac:dyDescent="0.3">
      <c r="A408" s="66">
        <v>44039</v>
      </c>
      <c r="B408" s="47">
        <v>2.5561197209831898</v>
      </c>
      <c r="C408" s="49">
        <v>-4.5944167387311101E-2</v>
      </c>
      <c r="D408" s="48">
        <v>-1.76568175718709E-2</v>
      </c>
      <c r="E408" s="47">
        <v>2.5480435133339601</v>
      </c>
      <c r="F408" s="47">
        <v>2.5157386827370098</v>
      </c>
      <c r="G408" s="47">
        <v>2.5904436034924498</v>
      </c>
      <c r="H408" s="3">
        <v>3483600</v>
      </c>
      <c r="I408" s="47">
        <v>8907233.2639270909</v>
      </c>
      <c r="J408" s="73">
        <v>207211742.61366501</v>
      </c>
    </row>
    <row r="409" spans="1:10" x14ac:dyDescent="0.3">
      <c r="A409" s="66">
        <v>44040</v>
      </c>
      <c r="B409" s="47">
        <v>2.53471792919686</v>
      </c>
      <c r="C409" s="49">
        <v>-2.1401791786337401E-2</v>
      </c>
      <c r="D409" s="48">
        <v>-8.3727658022627102E-3</v>
      </c>
      <c r="E409" s="47">
        <v>2.5733073848496901</v>
      </c>
      <c r="F409" s="47">
        <v>2.5184697373430298</v>
      </c>
      <c r="G409" s="47">
        <v>2.5834625047583302</v>
      </c>
      <c r="H409" s="3">
        <v>2978000</v>
      </c>
      <c r="I409" s="47">
        <v>7568590.5576705104</v>
      </c>
      <c r="J409" s="73">
        <v>200871824.46007299</v>
      </c>
    </row>
    <row r="410" spans="1:10" x14ac:dyDescent="0.3">
      <c r="A410" s="66">
        <v>44041</v>
      </c>
      <c r="B410" s="47">
        <v>2.52853202745223</v>
      </c>
      <c r="C410" s="49">
        <v>-6.1859017446308498E-3</v>
      </c>
      <c r="D410" s="48">
        <v>-2.44046947921771E-3</v>
      </c>
      <c r="E410" s="47">
        <v>2.4881078543514699</v>
      </c>
      <c r="F410" s="47">
        <v>2.4881078543514699</v>
      </c>
      <c r="G410" s="47">
        <v>2.5467229053475702</v>
      </c>
      <c r="H410" s="3">
        <v>2505600</v>
      </c>
      <c r="I410" s="47">
        <v>6318723.5179490298</v>
      </c>
      <c r="J410" s="73">
        <v>206219794.99936199</v>
      </c>
    </row>
    <row r="411" spans="1:10" x14ac:dyDescent="0.3">
      <c r="A411" s="66">
        <v>44042</v>
      </c>
      <c r="B411" s="47">
        <v>2.4768070330406302</v>
      </c>
      <c r="C411" s="49">
        <v>-5.1724994411599799E-2</v>
      </c>
      <c r="D411" s="48">
        <v>-2.0456531240270099E-2</v>
      </c>
      <c r="E411" s="47">
        <v>2.55741914152039</v>
      </c>
      <c r="F411" s="47">
        <v>2.4707611249046399</v>
      </c>
      <c r="G411" s="47">
        <v>2.5674956550803598</v>
      </c>
      <c r="H411" s="3">
        <v>6288400</v>
      </c>
      <c r="I411" s="47">
        <v>15661726.7204745</v>
      </c>
      <c r="J411" s="73">
        <v>189955496.96061999</v>
      </c>
    </row>
    <row r="412" spans="1:10" x14ac:dyDescent="0.3">
      <c r="A412" s="66">
        <v>44043</v>
      </c>
      <c r="B412" s="47">
        <v>2.3463262655837598</v>
      </c>
      <c r="C412" s="49">
        <v>-0.13048076745687001</v>
      </c>
      <c r="D412" s="48">
        <v>-5.2681038819841798E-2</v>
      </c>
      <c r="E412" s="47">
        <v>2.41852091990941</v>
      </c>
      <c r="F412" s="47">
        <v>2.2921802748395099</v>
      </c>
      <c r="G412" s="47">
        <v>2.4245371411032099</v>
      </c>
      <c r="H412" s="3">
        <v>4906000</v>
      </c>
      <c r="I412" s="47">
        <v>11493041.6321405</v>
      </c>
      <c r="J412" s="73">
        <v>177529725.66608101</v>
      </c>
    </row>
    <row r="413" spans="1:10" x14ac:dyDescent="0.3">
      <c r="A413" s="66">
        <v>44046</v>
      </c>
      <c r="B413" s="47">
        <v>2.50610541344169</v>
      </c>
      <c r="C413" s="49">
        <v>0.15977914785793601</v>
      </c>
      <c r="D413" s="48">
        <v>6.8097583103253395E-2</v>
      </c>
      <c r="E413" s="47">
        <v>2.4077874268455002</v>
      </c>
      <c r="F413" s="47">
        <v>2.4077874268455002</v>
      </c>
      <c r="G413" s="47">
        <v>2.51212488200881</v>
      </c>
      <c r="H413" s="3">
        <v>4449600</v>
      </c>
      <c r="I413" s="47">
        <v>10961805.4028701</v>
      </c>
      <c r="J413" s="73">
        <v>188587356.21801901</v>
      </c>
    </row>
    <row r="414" spans="1:10" x14ac:dyDescent="0.3">
      <c r="A414" s="66">
        <v>44047</v>
      </c>
      <c r="B414" s="47">
        <v>2.73600496688747</v>
      </c>
      <c r="C414" s="49">
        <v>0.22989955344577401</v>
      </c>
      <c r="D414" s="48">
        <v>9.1735787414483697E-2</v>
      </c>
      <c r="E414" s="47">
        <v>2.5616222327342002</v>
      </c>
      <c r="F414" s="47">
        <v>2.5616222327342002</v>
      </c>
      <c r="G414" s="47">
        <v>2.73600496688747</v>
      </c>
      <c r="H414" s="3">
        <v>7066400</v>
      </c>
      <c r="I414" s="47">
        <v>19014517.746698499</v>
      </c>
      <c r="J414" s="73">
        <v>207405411.32218</v>
      </c>
    </row>
    <row r="415" spans="1:10" x14ac:dyDescent="0.3">
      <c r="A415" s="66">
        <v>44048</v>
      </c>
      <c r="B415" s="47">
        <v>2.7292737046509301</v>
      </c>
      <c r="C415" s="49">
        <v>-6.73126223653719E-3</v>
      </c>
      <c r="D415" s="48">
        <v>-2.4602521991013799E-3</v>
      </c>
      <c r="E415" s="47">
        <v>2.66538434214264</v>
      </c>
      <c r="F415" s="47">
        <v>2.66538434214264</v>
      </c>
      <c r="G415" s="47">
        <v>2.7612183859050701</v>
      </c>
      <c r="H415" s="3">
        <v>3866400</v>
      </c>
      <c r="I415" s="47">
        <v>10543845.975276999</v>
      </c>
      <c r="J415" s="73">
        <v>217136288.12920201</v>
      </c>
    </row>
    <row r="416" spans="1:10" x14ac:dyDescent="0.3">
      <c r="A416" s="66">
        <v>44049</v>
      </c>
      <c r="B416" s="47">
        <v>2.6630112990336698</v>
      </c>
      <c r="C416" s="49">
        <v>-6.6262405617256701E-2</v>
      </c>
      <c r="D416" s="48">
        <v>-2.42784025304386E-2</v>
      </c>
      <c r="E416" s="47">
        <v>2.7248490145917601</v>
      </c>
      <c r="F416" s="47">
        <v>2.6291002937276202</v>
      </c>
      <c r="G416" s="47">
        <v>2.7248490145917601</v>
      </c>
      <c r="H416" s="3">
        <v>2722400</v>
      </c>
      <c r="I416" s="47">
        <v>7265113.7244176399</v>
      </c>
      <c r="J416" s="73">
        <v>209677853.77777201</v>
      </c>
    </row>
    <row r="417" spans="1:10" x14ac:dyDescent="0.3">
      <c r="A417" s="66">
        <v>44050</v>
      </c>
      <c r="B417" s="47">
        <v>2.6556934189406798</v>
      </c>
      <c r="C417" s="49">
        <v>-7.3178800929922802E-3</v>
      </c>
      <c r="D417" s="48">
        <v>-2.7479718526345399E-3</v>
      </c>
      <c r="E417" s="47">
        <v>2.6476822774054098</v>
      </c>
      <c r="F417" s="47">
        <v>2.63566556510251</v>
      </c>
      <c r="G417" s="47">
        <v>2.7017574827684601</v>
      </c>
      <c r="H417" s="3">
        <v>2448800</v>
      </c>
      <c r="I417" s="47">
        <v>6516488.4389766604</v>
      </c>
      <c r="J417" s="73">
        <v>204004418.568205</v>
      </c>
    </row>
    <row r="418" spans="1:10" x14ac:dyDescent="0.3">
      <c r="A418" s="66">
        <v>44054</v>
      </c>
      <c r="B418" s="47">
        <v>2.8480668670172</v>
      </c>
      <c r="C418" s="49">
        <v>0.19237344807652099</v>
      </c>
      <c r="D418" s="48">
        <v>7.2438123581771097E-2</v>
      </c>
      <c r="E418" s="47">
        <v>2.7540646600299699</v>
      </c>
      <c r="F418" s="47">
        <v>2.7540646600299699</v>
      </c>
      <c r="G418" s="47">
        <v>2.8560670548459002</v>
      </c>
      <c r="H418" s="3">
        <v>5703200</v>
      </c>
      <c r="I418" s="47">
        <v>16129529.889687801</v>
      </c>
      <c r="J418" s="73">
        <v>219855011.363931</v>
      </c>
    </row>
    <row r="419" spans="1:10" x14ac:dyDescent="0.3">
      <c r="A419" s="66">
        <v>44055</v>
      </c>
      <c r="B419" s="47">
        <v>2.8645014734772598</v>
      </c>
      <c r="C419" s="49">
        <v>1.6434606460064199E-2</v>
      </c>
      <c r="D419" s="48">
        <v>5.7704426291354301E-3</v>
      </c>
      <c r="E419" s="47">
        <v>2.8188441388341801</v>
      </c>
      <c r="F419" s="47">
        <v>2.8148739358217298</v>
      </c>
      <c r="G419" s="47">
        <v>2.91214390962657</v>
      </c>
      <c r="H419" s="3">
        <v>4658800</v>
      </c>
      <c r="I419" s="47">
        <v>13379827.1283556</v>
      </c>
      <c r="J419" s="73">
        <v>231591960.920093</v>
      </c>
    </row>
    <row r="420" spans="1:10" x14ac:dyDescent="0.3">
      <c r="A420" s="66">
        <v>44056</v>
      </c>
      <c r="B420" s="47">
        <v>2.8841568462400899</v>
      </c>
      <c r="C420" s="49">
        <v>1.9655372762823899E-2</v>
      </c>
      <c r="D420" s="48">
        <v>6.8617080301110597E-3</v>
      </c>
      <c r="E420" s="47">
        <v>2.92968574635232</v>
      </c>
      <c r="F420" s="47">
        <v>2.8584231200897001</v>
      </c>
      <c r="G420" s="47">
        <v>2.9494809203141599</v>
      </c>
      <c r="H420" s="3">
        <v>4200800</v>
      </c>
      <c r="I420" s="47">
        <v>12177870.666666299</v>
      </c>
      <c r="J420" s="73">
        <v>243118361.12569401</v>
      </c>
    </row>
    <row r="421" spans="1:10" x14ac:dyDescent="0.3">
      <c r="A421" s="66">
        <v>44057</v>
      </c>
      <c r="B421" s="47">
        <v>2.8681512336990602</v>
      </c>
      <c r="C421" s="49">
        <v>-1.6005612541026198E-2</v>
      </c>
      <c r="D421" s="48">
        <v>-5.54949449503476E-3</v>
      </c>
      <c r="E421" s="47">
        <v>2.77307439722285</v>
      </c>
      <c r="F421" s="47">
        <v>2.7493051881038002</v>
      </c>
      <c r="G421" s="47">
        <v>2.9473819307625702</v>
      </c>
      <c r="H421" s="3">
        <v>10451600</v>
      </c>
      <c r="I421" s="47">
        <v>29889573.675089799</v>
      </c>
      <c r="J421" s="73">
        <v>213382312.41770101</v>
      </c>
    </row>
    <row r="422" spans="1:10" x14ac:dyDescent="0.3">
      <c r="A422" s="66">
        <v>44060</v>
      </c>
      <c r="B422" s="47">
        <v>2.8060485894896399</v>
      </c>
      <c r="C422" s="49">
        <v>-6.2102644209422998E-2</v>
      </c>
      <c r="D422" s="48">
        <v>-2.1652499868122E-2</v>
      </c>
      <c r="E422" s="47">
        <v>2.8597053259742098</v>
      </c>
      <c r="F422" s="47">
        <v>2.7802138645155798</v>
      </c>
      <c r="G422" s="47">
        <v>2.8994510567035299</v>
      </c>
      <c r="H422" s="3">
        <v>4138000</v>
      </c>
      <c r="I422" s="47">
        <v>11670697.896971701</v>
      </c>
      <c r="J422" s="73">
        <v>202413899.262492</v>
      </c>
    </row>
    <row r="423" spans="1:10" x14ac:dyDescent="0.3">
      <c r="A423" s="66">
        <v>44061</v>
      </c>
      <c r="B423" s="47">
        <v>2.7434077973819102</v>
      </c>
      <c r="C423" s="49">
        <v>-6.2640792107728799E-2</v>
      </c>
      <c r="D423" s="48">
        <v>-2.2323488033085599E-2</v>
      </c>
      <c r="E423" s="47">
        <v>2.82093888730792</v>
      </c>
      <c r="F423" s="47">
        <v>2.7155761240751399</v>
      </c>
      <c r="G423" s="47">
        <v>2.8308787706317702</v>
      </c>
      <c r="H423" s="3">
        <v>3960000</v>
      </c>
      <c r="I423" s="47">
        <v>10893268.4256403</v>
      </c>
      <c r="J423" s="73">
        <v>191590923.44860601</v>
      </c>
    </row>
    <row r="424" spans="1:10" x14ac:dyDescent="0.3">
      <c r="A424" s="66">
        <v>44062</v>
      </c>
      <c r="B424" s="47">
        <v>2.7751242224317001</v>
      </c>
      <c r="C424" s="49">
        <v>3.1716425049785398E-2</v>
      </c>
      <c r="D424" s="48">
        <v>1.1560958994158E-2</v>
      </c>
      <c r="E424" s="47">
        <v>2.7512350612629901</v>
      </c>
      <c r="F424" s="47">
        <v>2.7313274269557302</v>
      </c>
      <c r="G424" s="47">
        <v>2.7890595664467801</v>
      </c>
      <c r="H424" s="3">
        <v>2569200</v>
      </c>
      <c r="I424" s="47">
        <v>7089382.5058624595</v>
      </c>
      <c r="J424" s="73">
        <v>198948880.06424299</v>
      </c>
    </row>
    <row r="425" spans="1:10" x14ac:dyDescent="0.3">
      <c r="A425" s="66">
        <v>44063</v>
      </c>
      <c r="B425" s="47">
        <v>2.7898100009451001</v>
      </c>
      <c r="C425" s="49">
        <v>1.4685778513404499E-2</v>
      </c>
      <c r="D425" s="48">
        <v>5.2919355446136001E-3</v>
      </c>
      <c r="E425" s="47">
        <v>2.7479628509309202</v>
      </c>
      <c r="F425" s="47">
        <v>2.7180720294922298</v>
      </c>
      <c r="G425" s="47">
        <v>2.7898100009451001</v>
      </c>
      <c r="H425" s="3">
        <v>3518000</v>
      </c>
      <c r="I425" s="47">
        <v>9733658.2525374591</v>
      </c>
      <c r="J425" s="73">
        <v>208878212.803693</v>
      </c>
    </row>
    <row r="426" spans="1:10" x14ac:dyDescent="0.3">
      <c r="A426" s="66">
        <v>44064</v>
      </c>
      <c r="B426" s="47">
        <v>2.8753585271319602</v>
      </c>
      <c r="C426" s="49">
        <v>8.5548526186856003E-2</v>
      </c>
      <c r="D426" s="48">
        <v>3.06646424515916E-2</v>
      </c>
      <c r="E426" s="47">
        <v>2.80923529967875</v>
      </c>
      <c r="F426" s="47">
        <v>2.80923529967875</v>
      </c>
      <c r="G426" s="47">
        <v>2.9094220079411901</v>
      </c>
      <c r="H426" s="3">
        <v>3681600</v>
      </c>
      <c r="I426" s="47">
        <v>10586448.939308601</v>
      </c>
      <c r="J426" s="73">
        <v>220619023.10052401</v>
      </c>
    </row>
    <row r="427" spans="1:10" x14ac:dyDescent="0.3">
      <c r="A427" s="66">
        <v>44067</v>
      </c>
      <c r="B427" s="47">
        <v>3.03625467113338</v>
      </c>
      <c r="C427" s="49">
        <v>0.16089614400142599</v>
      </c>
      <c r="D427" s="48">
        <v>5.59568980644349E-2</v>
      </c>
      <c r="E427" s="47">
        <v>2.89014617344536</v>
      </c>
      <c r="F427" s="47">
        <v>2.88214022836656</v>
      </c>
      <c r="G427" s="47">
        <v>3.03625467113338</v>
      </c>
      <c r="H427" s="3">
        <v>5889600</v>
      </c>
      <c r="I427" s="47">
        <v>17561928.3896483</v>
      </c>
      <c r="J427" s="73">
        <v>237933449.337033</v>
      </c>
    </row>
    <row r="428" spans="1:10" x14ac:dyDescent="0.3">
      <c r="A428" s="66">
        <v>44068</v>
      </c>
      <c r="B428" s="47">
        <v>2.9676674971793302</v>
      </c>
      <c r="C428" s="49">
        <v>-6.8587173954048494E-2</v>
      </c>
      <c r="D428" s="48">
        <v>-2.25894008846254E-2</v>
      </c>
      <c r="E428" s="47">
        <v>3.0848645402406301</v>
      </c>
      <c r="F428" s="47">
        <v>2.94978998213608</v>
      </c>
      <c r="G428" s="47">
        <v>3.11068761752533</v>
      </c>
      <c r="H428" s="3">
        <v>6486000</v>
      </c>
      <c r="I428" s="47">
        <v>19518199.7523783</v>
      </c>
      <c r="J428" s="73">
        <v>216620696.08341101</v>
      </c>
    </row>
    <row r="429" spans="1:10" x14ac:dyDescent="0.3">
      <c r="A429" s="66">
        <v>44069</v>
      </c>
      <c r="B429" s="47">
        <v>2.9374522079636298</v>
      </c>
      <c r="C429" s="49">
        <v>-3.02152892157008E-2</v>
      </c>
      <c r="D429" s="48">
        <v>-1.01814941345078E-2</v>
      </c>
      <c r="E429" s="47">
        <v>2.9195044347988901</v>
      </c>
      <c r="F429" s="47">
        <v>2.8875972825059999</v>
      </c>
      <c r="G429" s="47">
        <v>2.9514115870917701</v>
      </c>
      <c r="H429" s="3">
        <v>3022400</v>
      </c>
      <c r="I429" s="47">
        <v>8834769.0053402297</v>
      </c>
      <c r="J429" s="73">
        <v>208637240.20227399</v>
      </c>
    </row>
    <row r="430" spans="1:10" x14ac:dyDescent="0.3">
      <c r="A430" s="66">
        <v>44070</v>
      </c>
      <c r="B430" s="47">
        <v>2.86614687939921</v>
      </c>
      <c r="C430" s="49">
        <v>-7.1305328564426507E-2</v>
      </c>
      <c r="D430" s="48">
        <v>-2.42745493428328E-2</v>
      </c>
      <c r="E430" s="47">
        <v>2.9237080009383898</v>
      </c>
      <c r="F430" s="47">
        <v>2.8522528155794</v>
      </c>
      <c r="G430" s="47">
        <v>2.9316474659782701</v>
      </c>
      <c r="H430" s="3">
        <v>2228400</v>
      </c>
      <c r="I430" s="47">
        <v>6428946.0884558205</v>
      </c>
      <c r="J430" s="73">
        <v>201232089.83218199</v>
      </c>
    </row>
    <row r="431" spans="1:10" x14ac:dyDescent="0.3">
      <c r="A431" s="66">
        <v>44071</v>
      </c>
      <c r="B431" s="47">
        <v>2.8132934307955302</v>
      </c>
      <c r="C431" s="49">
        <v>-5.2853448603677598E-2</v>
      </c>
      <c r="D431" s="48">
        <v>-1.84405931822854E-2</v>
      </c>
      <c r="E431" s="47">
        <v>2.9010219289918502</v>
      </c>
      <c r="F431" s="47">
        <v>2.7754106702107602</v>
      </c>
      <c r="G431" s="47">
        <v>2.94488617809</v>
      </c>
      <c r="H431" s="3">
        <v>4145200</v>
      </c>
      <c r="I431" s="47">
        <v>11890037.1607747</v>
      </c>
      <c r="J431" s="73">
        <v>190250775.06584501</v>
      </c>
    </row>
    <row r="432" spans="1:10" x14ac:dyDescent="0.3">
      <c r="A432" s="66">
        <v>44074</v>
      </c>
      <c r="B432" s="47">
        <v>2.8957861932193101</v>
      </c>
      <c r="C432" s="49">
        <v>8.2492762423784297E-2</v>
      </c>
      <c r="D432" s="48">
        <v>2.93224878431744E-2</v>
      </c>
      <c r="E432" s="47">
        <v>2.8641382566814002</v>
      </c>
      <c r="F432" s="47">
        <v>2.8285343280762398</v>
      </c>
      <c r="G432" s="47">
        <v>2.92545613372361</v>
      </c>
      <c r="H432" s="3">
        <v>3053200</v>
      </c>
      <c r="I432" s="47">
        <v>8844181.22598904</v>
      </c>
      <c r="J432" s="73">
        <v>197584129.96845299</v>
      </c>
    </row>
    <row r="433" spans="1:10" x14ac:dyDescent="0.3">
      <c r="A433" s="66">
        <v>44075</v>
      </c>
      <c r="B433" s="47">
        <v>2.8152766163283598</v>
      </c>
      <c r="C433" s="49">
        <v>-8.0509576890953796E-2</v>
      </c>
      <c r="D433" s="48">
        <v>-2.7802320861765501E-2</v>
      </c>
      <c r="E433" s="47">
        <v>2.8945243747049498</v>
      </c>
      <c r="F433" s="47">
        <v>2.78753990089655</v>
      </c>
      <c r="G433" s="47">
        <v>2.8965055686643599</v>
      </c>
      <c r="H433" s="3">
        <v>2761200</v>
      </c>
      <c r="I433" s="47">
        <v>7770687.2887491398</v>
      </c>
      <c r="J433" s="73">
        <v>190132886.89251801</v>
      </c>
    </row>
    <row r="434" spans="1:10" x14ac:dyDescent="0.3">
      <c r="A434" s="66">
        <v>44076</v>
      </c>
      <c r="B434" s="47">
        <v>2.846532091731</v>
      </c>
      <c r="C434" s="49">
        <v>3.1255475402642799E-2</v>
      </c>
      <c r="D434" s="48">
        <v>1.11020974711202E-2</v>
      </c>
      <c r="E434" s="47">
        <v>2.9061245291015099</v>
      </c>
      <c r="F434" s="47">
        <v>2.82070870220379</v>
      </c>
      <c r="G434" s="47">
        <v>2.9061245291015099</v>
      </c>
      <c r="H434" s="3">
        <v>2036000</v>
      </c>
      <c r="I434" s="47">
        <v>5801289.6116876602</v>
      </c>
      <c r="J434" s="73">
        <v>196435193.31357899</v>
      </c>
    </row>
    <row r="435" spans="1:10" x14ac:dyDescent="0.3">
      <c r="A435" s="66">
        <v>44077</v>
      </c>
      <c r="B435" s="47">
        <v>2.8656303569746302</v>
      </c>
      <c r="C435" s="49">
        <v>1.90982652436276E-2</v>
      </c>
      <c r="D435" s="48">
        <v>6.7093096540547801E-3</v>
      </c>
      <c r="E435" s="47">
        <v>2.90736283790145</v>
      </c>
      <c r="F435" s="47">
        <v>2.85370679099554</v>
      </c>
      <c r="G435" s="47">
        <v>2.9192864038805402</v>
      </c>
      <c r="H435" s="3">
        <v>1296800</v>
      </c>
      <c r="I435" s="47">
        <v>3728720.8599886498</v>
      </c>
      <c r="J435" s="73">
        <v>200247615.827115</v>
      </c>
    </row>
    <row r="436" spans="1:10" x14ac:dyDescent="0.3">
      <c r="A436" s="66">
        <v>44078</v>
      </c>
      <c r="B436" s="47">
        <v>2.83886077379278</v>
      </c>
      <c r="C436" s="49">
        <v>-2.6769583181845299E-2</v>
      </c>
      <c r="D436" s="48">
        <v>-9.3416037126669398E-3</v>
      </c>
      <c r="E436" s="47">
        <v>2.7911488280147498</v>
      </c>
      <c r="F436" s="47">
        <v>2.7891608302740001</v>
      </c>
      <c r="G436" s="47">
        <v>2.8468127647557901</v>
      </c>
      <c r="H436" s="3">
        <v>2167200</v>
      </c>
      <c r="I436" s="47">
        <v>6118720.6768146101</v>
      </c>
      <c r="J436" s="73">
        <v>194203133.650951</v>
      </c>
    </row>
    <row r="437" spans="1:10" x14ac:dyDescent="0.3">
      <c r="A437" s="66">
        <v>44081</v>
      </c>
      <c r="B437" s="47">
        <v>2.97876480000004</v>
      </c>
      <c r="C437" s="49">
        <v>0.139904026207259</v>
      </c>
      <c r="D437" s="48">
        <v>4.9281749742289799E-2</v>
      </c>
      <c r="E437" s="47">
        <v>2.88518061176475</v>
      </c>
      <c r="F437" s="47">
        <v>2.85730447058828</v>
      </c>
      <c r="G437" s="47">
        <v>3.00664094117651</v>
      </c>
      <c r="H437" s="3">
        <v>5594000</v>
      </c>
      <c r="I437" s="47">
        <v>16450353.652404901</v>
      </c>
      <c r="J437" s="73">
        <v>210961711.90407801</v>
      </c>
    </row>
    <row r="438" spans="1:10" x14ac:dyDescent="0.3">
      <c r="A438" s="66">
        <v>44082</v>
      </c>
      <c r="B438" s="47">
        <v>2.9571000141496202</v>
      </c>
      <c r="C438" s="49">
        <v>-2.1664785850428601E-2</v>
      </c>
      <c r="D438" s="48">
        <v>-7.2730770319389803E-3</v>
      </c>
      <c r="E438" s="47">
        <v>2.9891335958871901</v>
      </c>
      <c r="F438" s="47">
        <v>2.9290706301292402</v>
      </c>
      <c r="G438" s="47">
        <v>3.0151608810489599</v>
      </c>
      <c r="H438" s="3">
        <v>3262800</v>
      </c>
      <c r="I438" s="47">
        <v>9632019.1264409199</v>
      </c>
      <c r="J438" s="73">
        <v>202489407.54886401</v>
      </c>
    </row>
    <row r="439" spans="1:10" x14ac:dyDescent="0.3">
      <c r="A439" s="66">
        <v>44083</v>
      </c>
      <c r="B439" s="47">
        <v>2.8730488838655601</v>
      </c>
      <c r="C439" s="49">
        <v>-8.4051130284055198E-2</v>
      </c>
      <c r="D439" s="48">
        <v>-2.84234993344404E-2</v>
      </c>
      <c r="E439" s="47">
        <v>2.89100543938972</v>
      </c>
      <c r="F439" s="47">
        <v>2.8371357728172399</v>
      </c>
      <c r="G439" s="47">
        <v>2.93489924178211</v>
      </c>
      <c r="H439" s="3">
        <v>3103600</v>
      </c>
      <c r="I439" s="47">
        <v>8926065.6850995608</v>
      </c>
      <c r="J439" s="73">
        <v>192862853.871889</v>
      </c>
    </row>
    <row r="440" spans="1:10" x14ac:dyDescent="0.3">
      <c r="A440" s="66">
        <v>44084</v>
      </c>
      <c r="B440" s="47">
        <v>3.01904838405743</v>
      </c>
      <c r="C440" s="49">
        <v>0.145999500191867</v>
      </c>
      <c r="D440" s="48">
        <v>5.0816921707030199E-2</v>
      </c>
      <c r="E440" s="47">
        <v>2.8774681758222398</v>
      </c>
      <c r="F440" s="47">
        <v>2.86949182606251</v>
      </c>
      <c r="G440" s="47">
        <v>3.0290188212570901</v>
      </c>
      <c r="H440" s="3">
        <v>4274000</v>
      </c>
      <c r="I440" s="47">
        <v>12715154.986432301</v>
      </c>
      <c r="J440" s="73">
        <v>205473089.33312899</v>
      </c>
    </row>
    <row r="441" spans="1:10" x14ac:dyDescent="0.3">
      <c r="A441" s="66">
        <v>44085</v>
      </c>
      <c r="B441" s="47">
        <v>3.0622988505748099</v>
      </c>
      <c r="C441" s="49">
        <v>4.3250466517383401E-2</v>
      </c>
      <c r="D441" s="48">
        <v>1.43258606737721E-2</v>
      </c>
      <c r="E441" s="47">
        <v>2.9827586206897498</v>
      </c>
      <c r="F441" s="47">
        <v>2.9549195402299802</v>
      </c>
      <c r="G441" s="47">
        <v>3.0722413793104399</v>
      </c>
      <c r="H441" s="3">
        <v>4972800</v>
      </c>
      <c r="I441" s="47">
        <v>15089698.7080465</v>
      </c>
      <c r="J441" s="73">
        <v>219987643.921846</v>
      </c>
    </row>
    <row r="442" spans="1:10" x14ac:dyDescent="0.3">
      <c r="A442" s="66">
        <v>44088</v>
      </c>
      <c r="B442" s="47">
        <v>3.0107089481650702</v>
      </c>
      <c r="C442" s="49">
        <v>-5.1589902409738403E-2</v>
      </c>
      <c r="D442" s="48">
        <v>-1.6846788940946999E-2</v>
      </c>
      <c r="E442" s="47">
        <v>3.0864249905411598</v>
      </c>
      <c r="F442" s="47">
        <v>2.99078367385557</v>
      </c>
      <c r="G442" s="47">
        <v>3.0904100454030599</v>
      </c>
      <c r="H442" s="3">
        <v>2980000</v>
      </c>
      <c r="I442" s="47">
        <v>9043190.1538028196</v>
      </c>
      <c r="J442" s="73">
        <v>211389371.13886499</v>
      </c>
    </row>
    <row r="443" spans="1:10" x14ac:dyDescent="0.3">
      <c r="A443" s="66">
        <v>44089</v>
      </c>
      <c r="B443" s="47">
        <v>2.9207677131747301</v>
      </c>
      <c r="C443" s="49">
        <v>-8.9941234990342803E-2</v>
      </c>
      <c r="D443" s="48">
        <v>-2.9873772768755701E-2</v>
      </c>
      <c r="E443" s="47">
        <v>2.9447904770939202</v>
      </c>
      <c r="F443" s="47">
        <v>2.8967449492555399</v>
      </c>
      <c r="G443" s="47">
        <v>2.94879427108045</v>
      </c>
      <c r="H443" s="3">
        <v>4890400</v>
      </c>
      <c r="I443" s="47">
        <v>14294631.962364201</v>
      </c>
      <c r="J443" s="73">
        <v>198088766.08677599</v>
      </c>
    </row>
    <row r="444" spans="1:10" x14ac:dyDescent="0.3">
      <c r="A444" s="66">
        <v>44090</v>
      </c>
      <c r="B444" s="47">
        <v>2.9259551886792199</v>
      </c>
      <c r="C444" s="49">
        <v>5.1874755044956098E-3</v>
      </c>
      <c r="D444" s="48">
        <v>1.7760657518557301E-3</v>
      </c>
      <c r="E444" s="47">
        <v>2.9239386792452602</v>
      </c>
      <c r="F444" s="47">
        <v>2.89369103773583</v>
      </c>
      <c r="G444" s="47">
        <v>2.9662853773584699</v>
      </c>
      <c r="H444" s="3">
        <v>4099200</v>
      </c>
      <c r="I444" s="47">
        <v>12020216.731132001</v>
      </c>
      <c r="J444" s="73">
        <v>187514458.08962101</v>
      </c>
    </row>
    <row r="445" spans="1:10" x14ac:dyDescent="0.3">
      <c r="A445" s="66">
        <v>44091</v>
      </c>
      <c r="B445" s="47">
        <v>2.9216676215030799</v>
      </c>
      <c r="C445" s="49">
        <v>-4.2875671761497501E-3</v>
      </c>
      <c r="D445" s="48">
        <v>-1.4653564048891499E-3</v>
      </c>
      <c r="E445" s="47">
        <v>2.8995032464434001</v>
      </c>
      <c r="F445" s="47">
        <v>2.8753239281964702</v>
      </c>
      <c r="G445" s="47">
        <v>2.94584693975</v>
      </c>
      <c r="H445" s="3">
        <v>4291600</v>
      </c>
      <c r="I445" s="47">
        <v>12532977.251791</v>
      </c>
      <c r="J445" s="73">
        <v>174835836.14122999</v>
      </c>
    </row>
    <row r="446" spans="1:10" x14ac:dyDescent="0.3">
      <c r="A446" s="66">
        <v>44092</v>
      </c>
      <c r="B446" s="47">
        <v>2.8927975131514598</v>
      </c>
      <c r="C446" s="49">
        <v>-2.8870108351615201E-2</v>
      </c>
      <c r="D446" s="48">
        <v>-9.8813801197422807E-3</v>
      </c>
      <c r="E446" s="47">
        <v>2.9311796030605901</v>
      </c>
      <c r="F446" s="47">
        <v>2.8584556432327601</v>
      </c>
      <c r="G446" s="47">
        <v>2.9554209230031998</v>
      </c>
      <c r="H446" s="3">
        <v>4084400</v>
      </c>
      <c r="I446" s="47">
        <v>11814925.212012799</v>
      </c>
      <c r="J446" s="73">
        <v>163469232.84619999</v>
      </c>
    </row>
    <row r="447" spans="1:10" x14ac:dyDescent="0.3">
      <c r="A447" s="66">
        <v>44097</v>
      </c>
      <c r="B447" s="47">
        <v>2.85713400398599</v>
      </c>
      <c r="C447" s="49">
        <v>-3.5663509165470703E-2</v>
      </c>
      <c r="D447" s="48">
        <v>-1.23283807467804E-2</v>
      </c>
      <c r="E447" s="47">
        <v>2.87544896555</v>
      </c>
      <c r="F447" s="47">
        <v>2.8367840466926402</v>
      </c>
      <c r="G447" s="47">
        <v>2.9019039100313502</v>
      </c>
      <c r="H447" s="3">
        <v>3871200</v>
      </c>
      <c r="I447" s="47">
        <v>11064433.766053099</v>
      </c>
      <c r="J447" s="73">
        <v>153609366.92163</v>
      </c>
    </row>
    <row r="448" spans="1:10" x14ac:dyDescent="0.3">
      <c r="A448" s="66">
        <v>44098</v>
      </c>
      <c r="B448" s="47">
        <v>2.8409309772296698</v>
      </c>
      <c r="C448" s="49">
        <v>-1.6203026756320699E-2</v>
      </c>
      <c r="D448" s="48">
        <v>-5.6710769371390501E-3</v>
      </c>
      <c r="E448" s="47">
        <v>2.8246738614801399</v>
      </c>
      <c r="F448" s="47">
        <v>2.7982560483871599</v>
      </c>
      <c r="G448" s="47">
        <v>2.8592202324478899</v>
      </c>
      <c r="H448" s="3">
        <v>2873600</v>
      </c>
      <c r="I448" s="47">
        <v>8140002.0713948803</v>
      </c>
      <c r="J448" s="73">
        <v>145253763.22367501</v>
      </c>
    </row>
    <row r="449" spans="1:10" x14ac:dyDescent="0.3">
      <c r="A449" s="66">
        <v>44099</v>
      </c>
      <c r="B449" s="47">
        <v>2.95573437500002</v>
      </c>
      <c r="C449" s="49">
        <v>0.11480339777035301</v>
      </c>
      <c r="D449" s="48">
        <v>4.0410484693402797E-2</v>
      </c>
      <c r="E449" s="47">
        <v>2.91502178030305</v>
      </c>
      <c r="F449" s="47">
        <v>2.9048436316288102</v>
      </c>
      <c r="G449" s="47">
        <v>2.9598056344697201</v>
      </c>
      <c r="H449" s="3">
        <v>4648000</v>
      </c>
      <c r="I449" s="47">
        <v>13678287.794270899</v>
      </c>
      <c r="J449" s="73">
        <v>159181529.11818299</v>
      </c>
    </row>
    <row r="450" spans="1:10" x14ac:dyDescent="0.3">
      <c r="A450" s="66">
        <v>44102</v>
      </c>
      <c r="B450" s="47">
        <v>3.0659921793536502</v>
      </c>
      <c r="C450" s="49">
        <v>0.110257804353628</v>
      </c>
      <c r="D450" s="48">
        <v>3.7303015212125298E-2</v>
      </c>
      <c r="E450" s="47">
        <v>2.9644019812305999</v>
      </c>
      <c r="F450" s="47">
        <v>2.9623701772681401</v>
      </c>
      <c r="G450" s="47">
        <v>3.0659921793536502</v>
      </c>
      <c r="H450" s="3">
        <v>4108000</v>
      </c>
      <c r="I450" s="47">
        <v>12502404.9760173</v>
      </c>
      <c r="J450" s="73">
        <v>171384767.55704701</v>
      </c>
    </row>
    <row r="451" spans="1:10" x14ac:dyDescent="0.3">
      <c r="A451" s="66">
        <v>44103</v>
      </c>
      <c r="B451" s="47">
        <v>3.0533760886028101</v>
      </c>
      <c r="C451" s="49">
        <v>-1.26160907508392E-2</v>
      </c>
      <c r="D451" s="48">
        <v>-4.1148476619724704E-3</v>
      </c>
      <c r="E451" s="47">
        <v>3.0553915183642602</v>
      </c>
      <c r="F451" s="47">
        <v>3.0432989397955401</v>
      </c>
      <c r="G451" s="47">
        <v>3.0977155433547998</v>
      </c>
      <c r="H451" s="3">
        <v>3868800</v>
      </c>
      <c r="I451" s="47">
        <v>11858628.288186301</v>
      </c>
      <c r="J451" s="73">
        <v>181862215.03972</v>
      </c>
    </row>
    <row r="452" spans="1:10" x14ac:dyDescent="0.3">
      <c r="A452" s="66">
        <v>44104</v>
      </c>
      <c r="B452" s="47">
        <v>2.9619795163585798</v>
      </c>
      <c r="C452" s="49">
        <v>-9.1396572244230298E-2</v>
      </c>
      <c r="D452" s="48">
        <v>-2.9932956043437198E-2</v>
      </c>
      <c r="E452" s="47">
        <v>2.99839729729741</v>
      </c>
      <c r="F452" s="47">
        <v>2.9619795163585798</v>
      </c>
      <c r="G452" s="47">
        <v>3.0449311284970402</v>
      </c>
      <c r="H452" s="3">
        <v>3853200</v>
      </c>
      <c r="I452" s="47">
        <v>11535040.7701285</v>
      </c>
      <c r="J452" s="73">
        <v>171029228.45577699</v>
      </c>
    </row>
    <row r="453" spans="1:10" x14ac:dyDescent="0.3">
      <c r="A453" s="66">
        <v>44106</v>
      </c>
      <c r="B453" s="47">
        <v>3.02131693249772</v>
      </c>
      <c r="C453" s="49">
        <v>5.9337416139143798E-2</v>
      </c>
      <c r="D453" s="48">
        <v>2.00330271736965E-2</v>
      </c>
      <c r="E453" s="47">
        <v>2.9990268679387202</v>
      </c>
      <c r="F453" s="47">
        <v>2.9605258473367999</v>
      </c>
      <c r="G453" s="47">
        <v>3.06387069211037</v>
      </c>
      <c r="H453" s="3">
        <v>4187600</v>
      </c>
      <c r="I453" s="47">
        <v>12674368.1987557</v>
      </c>
      <c r="J453" s="73">
        <v>183970676.606846</v>
      </c>
    </row>
    <row r="454" spans="1:10" x14ac:dyDescent="0.3">
      <c r="A454" s="66">
        <v>44109</v>
      </c>
      <c r="B454" s="47">
        <v>3.02289755959145</v>
      </c>
      <c r="C454" s="49">
        <v>1.5806270937286399E-3</v>
      </c>
      <c r="D454" s="48">
        <v>5.2315832103781701E-4</v>
      </c>
      <c r="E454" s="47">
        <v>3.03694821225888</v>
      </c>
      <c r="F454" s="47">
        <v>2.99680349035195</v>
      </c>
      <c r="G454" s="47">
        <v>3.0610350454030302</v>
      </c>
      <c r="H454" s="3">
        <v>2559600</v>
      </c>
      <c r="I454" s="47">
        <v>7742973.4548810199</v>
      </c>
      <c r="J454" s="73">
        <v>189976559.971571</v>
      </c>
    </row>
    <row r="455" spans="1:10" x14ac:dyDescent="0.3">
      <c r="A455" s="66">
        <v>44110</v>
      </c>
      <c r="B455" s="47">
        <v>3.0358622893390401</v>
      </c>
      <c r="C455" s="49">
        <v>1.2964729747587399E-2</v>
      </c>
      <c r="D455" s="48">
        <v>4.28884191144725E-3</v>
      </c>
      <c r="E455" s="47">
        <v>3.0540169475477099</v>
      </c>
      <c r="F455" s="47">
        <v>3.0197248153757799</v>
      </c>
      <c r="G455" s="47">
        <v>3.06813723726557</v>
      </c>
      <c r="H455" s="3">
        <v>3188000</v>
      </c>
      <c r="I455" s="47">
        <v>9692215.2747582495</v>
      </c>
      <c r="J455" s="73">
        <v>181225895.783501</v>
      </c>
    </row>
    <row r="456" spans="1:10" x14ac:dyDescent="0.3">
      <c r="A456" s="66">
        <v>44111</v>
      </c>
      <c r="B456" s="47">
        <v>2.9893511702531002</v>
      </c>
      <c r="C456" s="49">
        <v>-4.6511119085939502E-2</v>
      </c>
      <c r="D456" s="48">
        <v>-1.5320562875750799E-2</v>
      </c>
      <c r="E456" s="47">
        <v>2.9672821347680101</v>
      </c>
      <c r="F456" s="47">
        <v>2.9672821347680101</v>
      </c>
      <c r="G456" s="47">
        <v>3.0214515855041402</v>
      </c>
      <c r="H456" s="3">
        <v>3018000</v>
      </c>
      <c r="I456" s="47">
        <v>9042487.1511330307</v>
      </c>
      <c r="J456" s="73">
        <v>171203396.50250101</v>
      </c>
    </row>
    <row r="457" spans="1:10" x14ac:dyDescent="0.3">
      <c r="A457" s="66">
        <v>44112</v>
      </c>
      <c r="B457" s="47">
        <v>3.0125010848033198</v>
      </c>
      <c r="C457" s="49">
        <v>2.31499145502214E-2</v>
      </c>
      <c r="D457" s="48">
        <v>7.74412681272953E-3</v>
      </c>
      <c r="E457" s="47">
        <v>3.02854636355061</v>
      </c>
      <c r="F457" s="47">
        <v>2.98041052730875</v>
      </c>
      <c r="G457" s="47">
        <v>3.0325576832374299</v>
      </c>
      <c r="H457" s="3">
        <v>3332000</v>
      </c>
      <c r="I457" s="47">
        <v>10042315.570304699</v>
      </c>
      <c r="J457" s="73">
        <v>181193137.008735</v>
      </c>
    </row>
    <row r="458" spans="1:10" x14ac:dyDescent="0.3">
      <c r="A458" s="66">
        <v>44113</v>
      </c>
      <c r="B458" s="47">
        <v>2.9775911071122798</v>
      </c>
      <c r="C458" s="49">
        <v>-3.4909977691038201E-2</v>
      </c>
      <c r="D458" s="48">
        <v>-1.1588370164293999E-2</v>
      </c>
      <c r="E458" s="47">
        <v>3.0136345771378501</v>
      </c>
      <c r="F458" s="47">
        <v>2.9655766171037601</v>
      </c>
      <c r="G458" s="47">
        <v>3.01964182214211</v>
      </c>
      <c r="H458" s="3">
        <v>2529200</v>
      </c>
      <c r="I458" s="47">
        <v>7554603.1869491898</v>
      </c>
      <c r="J458" s="73">
        <v>173345391.84096199</v>
      </c>
    </row>
    <row r="459" spans="1:10" x14ac:dyDescent="0.3">
      <c r="A459" s="66">
        <v>44116</v>
      </c>
      <c r="B459" s="47">
        <v>2.9905903133904599</v>
      </c>
      <c r="C459" s="49">
        <v>1.2999206278177E-2</v>
      </c>
      <c r="D459" s="48">
        <v>4.3656787686956198E-3</v>
      </c>
      <c r="E459" s="47">
        <v>2.99661972934488</v>
      </c>
      <c r="F459" s="47">
        <v>2.95240401234582</v>
      </c>
      <c r="G459" s="47">
        <v>2.9986295346630198</v>
      </c>
      <c r="H459" s="3">
        <v>1510800</v>
      </c>
      <c r="I459" s="47">
        <v>4502151.2264864501</v>
      </c>
      <c r="J459" s="73">
        <v>178487309.22303799</v>
      </c>
    </row>
    <row r="460" spans="1:10" x14ac:dyDescent="0.3">
      <c r="A460" s="66">
        <v>44117</v>
      </c>
      <c r="B460" s="47">
        <v>2.9346757371764198</v>
      </c>
      <c r="C460" s="49">
        <v>-5.5914576214039197E-2</v>
      </c>
      <c r="D460" s="48">
        <v>-1.8696835860023998E-2</v>
      </c>
      <c r="E460" s="47">
        <v>3.0154095951455102</v>
      </c>
      <c r="F460" s="47">
        <v>2.8801803830472901</v>
      </c>
      <c r="G460" s="47">
        <v>3.02550132739165</v>
      </c>
      <c r="H460" s="3">
        <v>3147200</v>
      </c>
      <c r="I460" s="47">
        <v>9221132.2300179303</v>
      </c>
      <c r="J460" s="73">
        <v>170024699.96634001</v>
      </c>
    </row>
    <row r="461" spans="1:10" x14ac:dyDescent="0.3">
      <c r="A461" s="66">
        <v>44118</v>
      </c>
      <c r="B461" s="47">
        <v>2.7791334997622199</v>
      </c>
      <c r="C461" s="49">
        <v>-0.15554223741419601</v>
      </c>
      <c r="D461" s="48">
        <v>-5.3001507268346598E-2</v>
      </c>
      <c r="E461" s="47">
        <v>2.9349916785544301</v>
      </c>
      <c r="F461" s="47">
        <v>2.7730611031859</v>
      </c>
      <c r="G461" s="47">
        <v>2.9349916785544301</v>
      </c>
      <c r="H461" s="3">
        <v>6751200</v>
      </c>
      <c r="I461" s="47">
        <v>19023140.872848202</v>
      </c>
      <c r="J461" s="73">
        <v>151488947.766285</v>
      </c>
    </row>
    <row r="462" spans="1:10" x14ac:dyDescent="0.3">
      <c r="A462" s="66">
        <v>44119</v>
      </c>
      <c r="B462" s="47">
        <v>2.8417270011379099</v>
      </c>
      <c r="C462" s="49">
        <v>6.2593501375689503E-2</v>
      </c>
      <c r="D462" s="48">
        <v>2.2522668083791199E-2</v>
      </c>
      <c r="E462" s="47">
        <v>2.78703945371758</v>
      </c>
      <c r="F462" s="47">
        <v>2.7850139889983101</v>
      </c>
      <c r="G462" s="47">
        <v>2.8943890838389699</v>
      </c>
      <c r="H462" s="3">
        <v>3579200</v>
      </c>
      <c r="I462" s="47">
        <v>10178345.862821801</v>
      </c>
      <c r="J462" s="73">
        <v>161767021.86764899</v>
      </c>
    </row>
    <row r="463" spans="1:10" x14ac:dyDescent="0.3">
      <c r="A463" s="66">
        <v>44120</v>
      </c>
      <c r="B463" s="47">
        <v>2.73060509962048</v>
      </c>
      <c r="C463" s="49">
        <v>-0.11112190151743701</v>
      </c>
      <c r="D463" s="48">
        <v>-3.9103651220873802E-2</v>
      </c>
      <c r="E463" s="47">
        <v>2.7569193074003602</v>
      </c>
      <c r="F463" s="47">
        <v>2.71036340132826</v>
      </c>
      <c r="G463" s="47">
        <v>2.7872818548386902</v>
      </c>
      <c r="H463" s="3">
        <v>4741600</v>
      </c>
      <c r="I463" s="47">
        <v>12999999.972817799</v>
      </c>
      <c r="J463" s="73">
        <v>148663603.402789</v>
      </c>
    </row>
    <row r="464" spans="1:10" x14ac:dyDescent="0.3">
      <c r="A464" s="66">
        <v>44123</v>
      </c>
      <c r="B464" s="47">
        <v>2.7632958878770002</v>
      </c>
      <c r="C464" s="49">
        <v>3.26907882565197E-2</v>
      </c>
      <c r="D464" s="48">
        <v>1.1971994141907701E-2</v>
      </c>
      <c r="E464" s="47">
        <v>2.7229852257635501</v>
      </c>
      <c r="F464" s="47">
        <v>2.7108920271295101</v>
      </c>
      <c r="G464" s="47">
        <v>2.7894978182507399</v>
      </c>
      <c r="H464" s="3">
        <v>2476400</v>
      </c>
      <c r="I464" s="47">
        <v>6827802.2120848298</v>
      </c>
      <c r="J464" s="73">
        <v>154857088.06605601</v>
      </c>
    </row>
    <row r="465" spans="1:10" x14ac:dyDescent="0.3">
      <c r="A465" s="66">
        <v>44124</v>
      </c>
      <c r="B465" s="47">
        <v>2.76864382879879</v>
      </c>
      <c r="C465" s="49">
        <v>5.3479409217906896E-3</v>
      </c>
      <c r="D465" s="48">
        <v>1.93534863394576E-3</v>
      </c>
      <c r="E465" s="47">
        <v>2.7265428002652801</v>
      </c>
      <c r="F465" s="47">
        <v>2.7205283676176402</v>
      </c>
      <c r="G465" s="47">
        <v>2.7886919376242698</v>
      </c>
      <c r="H465" s="3">
        <v>1479600</v>
      </c>
      <c r="I465" s="47">
        <v>4091163.0371596999</v>
      </c>
      <c r="J465" s="73">
        <v>158124443.12606999</v>
      </c>
    </row>
    <row r="466" spans="1:10" x14ac:dyDescent="0.3">
      <c r="A466" s="66">
        <v>44125</v>
      </c>
      <c r="B466" s="47">
        <v>2.9632675019128101</v>
      </c>
      <c r="C466" s="49">
        <v>0.19462367311402501</v>
      </c>
      <c r="D466" s="48">
        <v>7.0295670064019905E-2</v>
      </c>
      <c r="E466" s="47">
        <v>2.8181278691660601</v>
      </c>
      <c r="F466" s="47">
        <v>2.8140962127008802</v>
      </c>
      <c r="G466" s="47">
        <v>2.9793941277735598</v>
      </c>
      <c r="H466" s="3">
        <v>3990000</v>
      </c>
      <c r="I466" s="47">
        <v>11727971.739192899</v>
      </c>
      <c r="J466" s="73">
        <v>170721380.78911799</v>
      </c>
    </row>
    <row r="467" spans="1:10" x14ac:dyDescent="0.3">
      <c r="A467" s="66">
        <v>44126</v>
      </c>
      <c r="B467" s="47">
        <v>2.94698673917196</v>
      </c>
      <c r="C467" s="49">
        <v>-1.62807627408528E-2</v>
      </c>
      <c r="D467" s="48">
        <v>-5.4941927214952396E-3</v>
      </c>
      <c r="E467" s="47">
        <v>2.9389128029002598</v>
      </c>
      <c r="F467" s="47">
        <v>2.8985431215417399</v>
      </c>
      <c r="G467" s="47">
        <v>2.9590976435795202</v>
      </c>
      <c r="H467" s="3">
        <v>2338000</v>
      </c>
      <c r="I467" s="47">
        <v>6867313.9472811604</v>
      </c>
      <c r="J467" s="73">
        <v>164078990.705755</v>
      </c>
    </row>
    <row r="468" spans="1:10" x14ac:dyDescent="0.3">
      <c r="A468" s="66">
        <v>44127</v>
      </c>
      <c r="B468" s="47">
        <v>2.93591536918521</v>
      </c>
      <c r="C468" s="49">
        <v>-1.1071369986747299E-2</v>
      </c>
      <c r="D468" s="48">
        <v>-3.7568441824268601E-3</v>
      </c>
      <c r="E468" s="47">
        <v>2.9399426879358099</v>
      </c>
      <c r="F468" s="47">
        <v>2.9177924348075299</v>
      </c>
      <c r="G468" s="47">
        <v>2.9681339191899898</v>
      </c>
      <c r="H468" s="3">
        <v>1480800</v>
      </c>
      <c r="I468" s="47">
        <v>4351148.20215875</v>
      </c>
      <c r="J468" s="73">
        <v>159335651.79505199</v>
      </c>
    </row>
    <row r="469" spans="1:10" x14ac:dyDescent="0.3">
      <c r="A469" s="66">
        <v>44130</v>
      </c>
      <c r="B469" s="47">
        <v>2.8762572028240201</v>
      </c>
      <c r="C469" s="49">
        <v>-5.9658166361196599E-2</v>
      </c>
      <c r="D469" s="48">
        <v>-2.0320124683210199E-2</v>
      </c>
      <c r="E469" s="47">
        <v>2.9247334478154299</v>
      </c>
      <c r="F469" s="47">
        <v>2.86817782865878</v>
      </c>
      <c r="G469" s="47">
        <v>2.9247334478154299</v>
      </c>
      <c r="H469" s="3">
        <v>2016800</v>
      </c>
      <c r="I469" s="47">
        <v>5828403.1592446798</v>
      </c>
      <c r="J469" s="73">
        <v>153996585.67770201</v>
      </c>
    </row>
    <row r="470" spans="1:10" x14ac:dyDescent="0.3">
      <c r="A470" s="66">
        <v>44131</v>
      </c>
      <c r="B470" s="47">
        <v>2.8321573275863301</v>
      </c>
      <c r="C470" s="49">
        <v>-4.40998752376838E-2</v>
      </c>
      <c r="D470" s="48">
        <v>-1.5332382373309601E-2</v>
      </c>
      <c r="E470" s="47">
        <v>2.8585501915710099</v>
      </c>
      <c r="F470" s="47">
        <v>2.7874924808430399</v>
      </c>
      <c r="G470" s="47">
        <v>2.8605804118775202</v>
      </c>
      <c r="H470" s="3">
        <v>2433600</v>
      </c>
      <c r="I470" s="47">
        <v>6863861.3903068202</v>
      </c>
      <c r="J470" s="73">
        <v>147923867.947382</v>
      </c>
    </row>
    <row r="471" spans="1:10" x14ac:dyDescent="0.3">
      <c r="A471" s="66">
        <v>44132</v>
      </c>
      <c r="B471" s="47">
        <v>2.8801095502925</v>
      </c>
      <c r="C471" s="49">
        <v>4.7952222706162798E-2</v>
      </c>
      <c r="D471" s="48">
        <v>1.69313414332916E-2</v>
      </c>
      <c r="E471" s="47">
        <v>2.8658212676191801</v>
      </c>
      <c r="F471" s="47">
        <v>2.8433682519896899</v>
      </c>
      <c r="G471" s="47">
        <v>2.8882742832486801</v>
      </c>
      <c r="H471" s="3">
        <v>2763200</v>
      </c>
      <c r="I471" s="47">
        <v>7931144.0286701703</v>
      </c>
      <c r="J471" s="73">
        <v>156653782.12868199</v>
      </c>
    </row>
    <row r="472" spans="1:10" x14ac:dyDescent="0.3">
      <c r="A472" s="66">
        <v>44133</v>
      </c>
      <c r="B472" s="47">
        <v>2.8966853073318899</v>
      </c>
      <c r="C472" s="49">
        <v>1.65757570393987E-2</v>
      </c>
      <c r="D472" s="48">
        <v>5.7552522742460796E-3</v>
      </c>
      <c r="E472" s="47">
        <v>2.8434599942643102</v>
      </c>
      <c r="F472" s="47">
        <v>2.82503584743323</v>
      </c>
      <c r="G472" s="47">
        <v>2.9130623267372999</v>
      </c>
      <c r="H472" s="3">
        <v>2097200</v>
      </c>
      <c r="I472" s="47">
        <v>6024560.9033551104</v>
      </c>
      <c r="J472" s="73">
        <v>163134538.87945101</v>
      </c>
    </row>
    <row r="473" spans="1:10" x14ac:dyDescent="0.3">
      <c r="A473" s="66">
        <v>44134</v>
      </c>
      <c r="B473" s="47">
        <v>2.6666833906729202</v>
      </c>
      <c r="C473" s="49">
        <v>-0.23000191665896899</v>
      </c>
      <c r="D473" s="48">
        <v>-7.9401761757414202E-2</v>
      </c>
      <c r="E473" s="47">
        <v>2.87796676701086</v>
      </c>
      <c r="F473" s="47">
        <v>2.6584782110093199</v>
      </c>
      <c r="G473" s="47">
        <v>2.8841206517585598</v>
      </c>
      <c r="H473" s="3">
        <v>6377200</v>
      </c>
      <c r="I473" s="47">
        <v>17337450.269639701</v>
      </c>
      <c r="J473" s="73">
        <v>146129193.77716801</v>
      </c>
    </row>
    <row r="474" spans="1:10" x14ac:dyDescent="0.3">
      <c r="A474" s="66">
        <v>44137</v>
      </c>
      <c r="B474" s="47">
        <v>2.74035660395392</v>
      </c>
      <c r="C474" s="49">
        <v>7.3673213280995395E-2</v>
      </c>
      <c r="D474" s="48">
        <v>2.7627281715811199E-2</v>
      </c>
      <c r="E474" s="47">
        <v>2.65830999904512</v>
      </c>
      <c r="F474" s="47">
        <v>2.6480541734315199</v>
      </c>
      <c r="G474" s="47">
        <v>2.7567659249356802</v>
      </c>
      <c r="H474" s="3">
        <v>2851600</v>
      </c>
      <c r="I474" s="47">
        <v>7757816.6302936003</v>
      </c>
      <c r="J474" s="73">
        <v>153877764.26107201</v>
      </c>
    </row>
    <row r="475" spans="1:10" x14ac:dyDescent="0.3">
      <c r="A475" s="66">
        <v>44139</v>
      </c>
      <c r="B475" s="47">
        <v>2.6679787997703399</v>
      </c>
      <c r="C475" s="49">
        <v>-7.2377804183582806E-2</v>
      </c>
      <c r="D475" s="48">
        <v>-2.64118195709101E-2</v>
      </c>
      <c r="E475" s="47">
        <v>2.7353416921899401</v>
      </c>
      <c r="F475" s="47">
        <v>2.65573100114859</v>
      </c>
      <c r="G475" s="47">
        <v>2.7598372894334302</v>
      </c>
      <c r="H475" s="3">
        <v>3336800</v>
      </c>
      <c r="I475" s="47">
        <v>8971724.7856050599</v>
      </c>
      <c r="J475" s="73">
        <v>144165943.83001801</v>
      </c>
    </row>
    <row r="476" spans="1:10" x14ac:dyDescent="0.3">
      <c r="A476" s="66">
        <v>44140</v>
      </c>
      <c r="B476" s="47">
        <v>2.69392601720291</v>
      </c>
      <c r="C476" s="49">
        <v>2.5947217432572799E-2</v>
      </c>
      <c r="D476" s="48">
        <v>9.7254211445781894E-3</v>
      </c>
      <c r="E476" s="47">
        <v>2.6857502174541898</v>
      </c>
      <c r="F476" s="47">
        <v>2.6162559195900799</v>
      </c>
      <c r="G476" s="47">
        <v>2.71232156663753</v>
      </c>
      <c r="H476" s="3">
        <v>5004400</v>
      </c>
      <c r="I476" s="47">
        <v>13382776.112544</v>
      </c>
      <c r="J476" s="73">
        <v>157735886.87237</v>
      </c>
    </row>
    <row r="477" spans="1:10" x14ac:dyDescent="0.3">
      <c r="A477" s="66">
        <v>44141</v>
      </c>
      <c r="B477" s="47">
        <v>2.74306280847772</v>
      </c>
      <c r="C477" s="49">
        <v>4.9136791274809501E-2</v>
      </c>
      <c r="D477" s="48">
        <v>1.8239844361363701E-2</v>
      </c>
      <c r="E477" s="47">
        <v>2.68600058066392</v>
      </c>
      <c r="F477" s="47">
        <v>2.6533935933417498</v>
      </c>
      <c r="G477" s="47">
        <v>2.75529042872353</v>
      </c>
      <c r="H477" s="3">
        <v>3950000</v>
      </c>
      <c r="I477" s="47">
        <v>10754671.328907499</v>
      </c>
      <c r="J477" s="73">
        <v>168026504.71452799</v>
      </c>
    </row>
    <row r="478" spans="1:10" x14ac:dyDescent="0.3">
      <c r="A478" s="66">
        <v>44144</v>
      </c>
      <c r="B478" s="47">
        <v>3.3062556473044999</v>
      </c>
      <c r="C478" s="49">
        <v>0.56319283882678395</v>
      </c>
      <c r="D478" s="48">
        <v>0.20531532748217701</v>
      </c>
      <c r="E478" s="47">
        <v>3.2259092160212801</v>
      </c>
      <c r="F478" s="47">
        <v>3.2138572513288</v>
      </c>
      <c r="G478" s="47">
        <v>3.3062556473044999</v>
      </c>
      <c r="H478" s="3">
        <v>10118400</v>
      </c>
      <c r="I478" s="47">
        <v>33248106.914521899</v>
      </c>
      <c r="J478" s="73">
        <v>198860831.345835</v>
      </c>
    </row>
    <row r="479" spans="1:10" x14ac:dyDescent="0.3">
      <c r="A479" s="66">
        <v>44145</v>
      </c>
      <c r="B479" s="47">
        <v>3.54362497625393</v>
      </c>
      <c r="C479" s="49">
        <v>0.237369328949425</v>
      </c>
      <c r="D479" s="48">
        <v>7.1794003329096898E-2</v>
      </c>
      <c r="E479" s="47">
        <v>3.3164952982523999</v>
      </c>
      <c r="F479" s="47">
        <v>3.3164952982523999</v>
      </c>
      <c r="G479" s="47">
        <v>3.7385946998481598</v>
      </c>
      <c r="H479" s="3">
        <v>23887200</v>
      </c>
      <c r="I479" s="47">
        <v>84819782.9202158</v>
      </c>
      <c r="J479" s="73">
        <v>283812917.00651699</v>
      </c>
    </row>
    <row r="480" spans="1:10" x14ac:dyDescent="0.3">
      <c r="A480" s="66">
        <v>44146</v>
      </c>
      <c r="B480" s="47">
        <v>3.5742037801178301</v>
      </c>
      <c r="C480" s="49">
        <v>3.0578803863903201E-2</v>
      </c>
      <c r="D480" s="48">
        <v>8.6292438022685398E-3</v>
      </c>
      <c r="E480" s="47">
        <v>3.57017650825291</v>
      </c>
      <c r="F480" s="47">
        <v>3.5419856051984602</v>
      </c>
      <c r="G480" s="47">
        <v>3.7654991937015998</v>
      </c>
      <c r="H480" s="3">
        <v>11498400</v>
      </c>
      <c r="I480" s="47">
        <v>41644765.873603202</v>
      </c>
      <c r="J480" s="73">
        <v>325971481.287687</v>
      </c>
    </row>
    <row r="481" spans="1:10" x14ac:dyDescent="0.3">
      <c r="A481" s="66">
        <v>44147</v>
      </c>
      <c r="B481" s="47">
        <v>3.5177863869864101</v>
      </c>
      <c r="C481" s="49">
        <v>-5.64173931314218E-2</v>
      </c>
      <c r="D481" s="48">
        <v>-1.5784604516746899E-2</v>
      </c>
      <c r="E481" s="47">
        <v>3.56815560787682</v>
      </c>
      <c r="F481" s="47">
        <v>3.48756485445216</v>
      </c>
      <c r="G481" s="47">
        <v>3.6285986729453201</v>
      </c>
      <c r="H481" s="3">
        <v>4415200</v>
      </c>
      <c r="I481" s="47">
        <v>15644344.751027901</v>
      </c>
      <c r="J481" s="73">
        <v>310510533.20428997</v>
      </c>
    </row>
    <row r="482" spans="1:10" x14ac:dyDescent="0.3">
      <c r="A482" s="66">
        <v>44148</v>
      </c>
      <c r="B482" s="47">
        <v>3.5080775425348398</v>
      </c>
      <c r="C482" s="49">
        <v>-9.7088444515645005E-3</v>
      </c>
      <c r="D482" s="48">
        <v>-2.7599300763346802E-3</v>
      </c>
      <c r="E482" s="47">
        <v>3.52423449149298</v>
      </c>
      <c r="F482" s="47">
        <v>3.4616263142802102</v>
      </c>
      <c r="G482" s="47">
        <v>3.5302933473522802</v>
      </c>
      <c r="H482" s="3">
        <v>3931600</v>
      </c>
      <c r="I482" s="47">
        <v>13755388.951318899</v>
      </c>
      <c r="J482" s="73">
        <v>297502579.41069198</v>
      </c>
    </row>
    <row r="483" spans="1:10" x14ac:dyDescent="0.3">
      <c r="A483" s="66">
        <v>44151</v>
      </c>
      <c r="B483" s="47">
        <v>3.5421875478193701</v>
      </c>
      <c r="C483" s="49">
        <v>3.4110005284524902E-2</v>
      </c>
      <c r="D483" s="48">
        <v>9.7232757460309505E-3</v>
      </c>
      <c r="E483" s="47">
        <v>3.4998265350037601</v>
      </c>
      <c r="F483" s="47">
        <v>3.4554483311016999</v>
      </c>
      <c r="G483" s="47">
        <v>3.59866889824018</v>
      </c>
      <c r="H483" s="3">
        <v>4676400</v>
      </c>
      <c r="I483" s="47">
        <v>16575308.376883799</v>
      </c>
      <c r="J483" s="73">
        <v>313720296.79785198</v>
      </c>
    </row>
    <row r="484" spans="1:10" x14ac:dyDescent="0.3">
      <c r="A484" s="66">
        <v>44152</v>
      </c>
      <c r="B484" s="47">
        <v>3.5307898147260399</v>
      </c>
      <c r="C484" s="49">
        <v>-1.1397733093329299E-2</v>
      </c>
      <c r="D484" s="48">
        <v>-3.2177102255203502E-3</v>
      </c>
      <c r="E484" s="47">
        <v>3.5530469424979501</v>
      </c>
      <c r="F484" s="47">
        <v>3.46806518191429</v>
      </c>
      <c r="G484" s="47">
        <v>3.5692339445138899</v>
      </c>
      <c r="H484" s="3">
        <v>3990000</v>
      </c>
      <c r="I484" s="47">
        <v>14054462.4316986</v>
      </c>
      <c r="J484" s="73">
        <v>300627616.45013899</v>
      </c>
    </row>
    <row r="485" spans="1:10" x14ac:dyDescent="0.3">
      <c r="A485" s="66">
        <v>44153</v>
      </c>
      <c r="B485" s="47">
        <v>3.5958292401038601</v>
      </c>
      <c r="C485" s="49">
        <v>6.5039425377814805E-2</v>
      </c>
      <c r="D485" s="48">
        <v>1.8420644895527801E-2</v>
      </c>
      <c r="E485" s="47">
        <v>3.5551984012326301</v>
      </c>
      <c r="F485" s="47">
        <v>3.51253602041783</v>
      </c>
      <c r="G485" s="47">
        <v>3.6344285370315199</v>
      </c>
      <c r="H485" s="3">
        <v>2782400</v>
      </c>
      <c r="I485" s="47">
        <v>10007894.0634879</v>
      </c>
      <c r="J485" s="73">
        <v>311848895.43488902</v>
      </c>
    </row>
    <row r="486" spans="1:10" x14ac:dyDescent="0.3">
      <c r="A486" s="66">
        <v>44154</v>
      </c>
      <c r="B486" s="47">
        <v>3.6115569562281</v>
      </c>
      <c r="C486" s="49">
        <v>1.5727716124246199E-2</v>
      </c>
      <c r="D486" s="48">
        <v>4.3738773657093699E-3</v>
      </c>
      <c r="E486" s="47">
        <v>3.5628344340530198</v>
      </c>
      <c r="F486" s="47">
        <v>3.5405032780561001</v>
      </c>
      <c r="G486" s="47">
        <v>3.6480988478594099</v>
      </c>
      <c r="H486" s="3">
        <v>2840800</v>
      </c>
      <c r="I486" s="47">
        <v>10232081.2709693</v>
      </c>
      <c r="J486" s="73">
        <v>321860414.68326402</v>
      </c>
    </row>
    <row r="487" spans="1:10" x14ac:dyDescent="0.3">
      <c r="A487" s="66">
        <v>44155</v>
      </c>
      <c r="B487" s="47">
        <v>3.5989004333173402</v>
      </c>
      <c r="C487" s="49">
        <v>-1.26565229107611E-2</v>
      </c>
      <c r="D487" s="48">
        <v>-3.5044505912983199E-3</v>
      </c>
      <c r="E487" s="47">
        <v>3.5765596292730502</v>
      </c>
      <c r="F487" s="47">
        <v>3.5643737361579801</v>
      </c>
      <c r="G487" s="47">
        <v>3.6131173086182602</v>
      </c>
      <c r="H487" s="3">
        <v>2223600</v>
      </c>
      <c r="I487" s="47">
        <v>8000662.7477709502</v>
      </c>
      <c r="J487" s="73">
        <v>313998809.87461197</v>
      </c>
    </row>
    <row r="488" spans="1:10" x14ac:dyDescent="0.3">
      <c r="A488" s="66">
        <v>44159</v>
      </c>
      <c r="B488" s="47">
        <v>3.5864731877814</v>
      </c>
      <c r="C488" s="49">
        <v>-1.24272455359407E-2</v>
      </c>
      <c r="D488" s="48">
        <v>-3.4530673371493199E-3</v>
      </c>
      <c r="E488" s="47">
        <v>3.5844594465193098</v>
      </c>
      <c r="F488" s="47">
        <v>3.5361296562291602</v>
      </c>
      <c r="G488" s="47">
        <v>3.6488991669061699</v>
      </c>
      <c r="H488" s="3">
        <v>3797600</v>
      </c>
      <c r="I488" s="47">
        <v>13655384.094341099</v>
      </c>
      <c r="J488" s="73">
        <v>324988671.06181198</v>
      </c>
    </row>
    <row r="489" spans="1:10" x14ac:dyDescent="0.3">
      <c r="A489" s="66">
        <v>44160</v>
      </c>
      <c r="B489" s="47">
        <v>3.6988325035901601</v>
      </c>
      <c r="C489" s="49">
        <v>0.112359315808765</v>
      </c>
      <c r="D489" s="48">
        <v>3.1328636776529299E-2</v>
      </c>
      <c r="E489" s="47">
        <v>3.6265033508855198</v>
      </c>
      <c r="F489" s="47">
        <v>3.6224850646241502</v>
      </c>
      <c r="G489" s="47">
        <v>3.8213902345619202</v>
      </c>
      <c r="H489" s="3">
        <v>6491200</v>
      </c>
      <c r="I489" s="47">
        <v>24207253.430636201</v>
      </c>
      <c r="J489" s="73">
        <v>348453852.68669498</v>
      </c>
    </row>
    <row r="490" spans="1:10" x14ac:dyDescent="0.3">
      <c r="A490" s="66">
        <v>44161</v>
      </c>
      <c r="B490" s="47">
        <v>3.6435256594724899</v>
      </c>
      <c r="C490" s="49">
        <v>-5.5306844117678701E-2</v>
      </c>
      <c r="D490" s="48">
        <v>-1.4952513817264401E-2</v>
      </c>
      <c r="E490" s="47">
        <v>3.69385059952045</v>
      </c>
      <c r="F490" s="47">
        <v>3.61534369304563</v>
      </c>
      <c r="G490" s="47">
        <v>3.7220325659473099</v>
      </c>
      <c r="H490" s="3">
        <v>2601200</v>
      </c>
      <c r="I490" s="47">
        <v>9525218.8066188693</v>
      </c>
      <c r="J490" s="73">
        <v>339597130.47996801</v>
      </c>
    </row>
    <row r="491" spans="1:10" x14ac:dyDescent="0.3">
      <c r="A491" s="66">
        <v>44162</v>
      </c>
      <c r="B491" s="47">
        <v>3.79844899135434</v>
      </c>
      <c r="C491" s="49">
        <v>0.15492333188185001</v>
      </c>
      <c r="D491" s="48">
        <v>4.2520170395693099E-2</v>
      </c>
      <c r="E491" s="47">
        <v>3.6739755043226401</v>
      </c>
      <c r="F491" s="47">
        <v>3.6478762247837402</v>
      </c>
      <c r="G491" s="47">
        <v>3.8426170028817102</v>
      </c>
      <c r="H491" s="3">
        <v>7961200</v>
      </c>
      <c r="I491" s="47">
        <v>30214386.672102701</v>
      </c>
      <c r="J491" s="73">
        <v>368907152.83716297</v>
      </c>
    </row>
    <row r="492" spans="1:10" x14ac:dyDescent="0.3">
      <c r="A492" s="66">
        <v>44165</v>
      </c>
      <c r="B492" s="47">
        <v>3.77893161983306</v>
      </c>
      <c r="C492" s="49">
        <v>-1.9517371521275102E-2</v>
      </c>
      <c r="D492" s="48">
        <v>-5.1382476283605904E-3</v>
      </c>
      <c r="E492" s="47">
        <v>3.83119344010735</v>
      </c>
      <c r="F492" s="47">
        <v>3.7528007096959199</v>
      </c>
      <c r="G492" s="47">
        <v>3.8794351203605402</v>
      </c>
      <c r="H492" s="3">
        <v>5860000</v>
      </c>
      <c r="I492" s="47">
        <v>22321882.945084501</v>
      </c>
      <c r="J492" s="73">
        <v>347032360.92850697</v>
      </c>
    </row>
    <row r="493" spans="1:10" x14ac:dyDescent="0.3">
      <c r="A493" s="66">
        <v>44166</v>
      </c>
      <c r="B493" s="47">
        <v>3.75724352828396</v>
      </c>
      <c r="C493" s="49">
        <v>-2.1688091549100501E-2</v>
      </c>
      <c r="D493" s="48">
        <v>-5.7392124893910004E-3</v>
      </c>
      <c r="E493" s="47">
        <v>3.7334132310644002</v>
      </c>
      <c r="F493" s="47">
        <v>3.7274556567595098</v>
      </c>
      <c r="G493" s="47">
        <v>3.8227768456377502</v>
      </c>
      <c r="H493" s="3">
        <v>2842000</v>
      </c>
      <c r="I493" s="47">
        <v>10665780.1418988</v>
      </c>
      <c r="J493" s="73">
        <v>353518029.99426299</v>
      </c>
    </row>
    <row r="494" spans="1:10" x14ac:dyDescent="0.3">
      <c r="A494" s="66">
        <v>44167</v>
      </c>
      <c r="B494" s="47">
        <v>3.8128237068963302</v>
      </c>
      <c r="C494" s="49">
        <v>5.5580178612370197E-2</v>
      </c>
      <c r="D494" s="48">
        <v>1.4792807065597701E-2</v>
      </c>
      <c r="E494" s="47">
        <v>3.7732920977009301</v>
      </c>
      <c r="F494" s="47">
        <v>3.74957313218369</v>
      </c>
      <c r="G494" s="47">
        <v>3.8523553160917299</v>
      </c>
      <c r="H494" s="3">
        <v>4043600</v>
      </c>
      <c r="I494" s="47">
        <v>15405278.3517232</v>
      </c>
      <c r="J494" s="73">
        <v>367271723.23492098</v>
      </c>
    </row>
    <row r="495" spans="1:10" x14ac:dyDescent="0.3">
      <c r="A495" s="66">
        <v>44168</v>
      </c>
      <c r="B495" s="47">
        <v>3.8040425695849298</v>
      </c>
      <c r="C495" s="49">
        <v>-8.7811373114048408E-3</v>
      </c>
      <c r="D495" s="48">
        <v>-2.3030535861184001E-3</v>
      </c>
      <c r="E495" s="47">
        <v>3.79015920254264</v>
      </c>
      <c r="F495" s="47">
        <v>3.7663591447558802</v>
      </c>
      <c r="G495" s="47">
        <v>3.8437093325628702</v>
      </c>
      <c r="H495" s="3">
        <v>1698800</v>
      </c>
      <c r="I495" s="47">
        <v>6471382.4792449698</v>
      </c>
      <c r="J495" s="73">
        <v>362055998.28207898</v>
      </c>
    </row>
    <row r="496" spans="1:10" x14ac:dyDescent="0.3">
      <c r="A496" s="66">
        <v>44169</v>
      </c>
      <c r="B496" s="47">
        <v>4.0188383906278098</v>
      </c>
      <c r="C496" s="49">
        <v>0.214795821042885</v>
      </c>
      <c r="D496" s="48">
        <v>5.6465146515519302E-2</v>
      </c>
      <c r="E496" s="47">
        <v>3.8722666602648399</v>
      </c>
      <c r="F496" s="47">
        <v>3.87028596120589</v>
      </c>
      <c r="G496" s="47">
        <v>4.0386453812173997</v>
      </c>
      <c r="H496" s="3">
        <v>6882800</v>
      </c>
      <c r="I496" s="47">
        <v>27459159.159322701</v>
      </c>
      <c r="J496" s="73">
        <v>389033394.74113798</v>
      </c>
    </row>
    <row r="497" spans="1:10" x14ac:dyDescent="0.3">
      <c r="A497" s="66">
        <v>44172</v>
      </c>
      <c r="B497" s="47">
        <v>4.0517196809534699</v>
      </c>
      <c r="C497" s="49">
        <v>3.2881290325661901E-2</v>
      </c>
      <c r="D497" s="48">
        <v>8.1817896440780392E-3</v>
      </c>
      <c r="E497" s="47">
        <v>4.0398145300789796</v>
      </c>
      <c r="F497" s="47">
        <v>3.99219392658099</v>
      </c>
      <c r="G497" s="47">
        <v>4.1231505862004498</v>
      </c>
      <c r="H497" s="3">
        <v>6076400</v>
      </c>
      <c r="I497" s="47">
        <v>24686813.720066398</v>
      </c>
      <c r="J497" s="73">
        <v>414406227.73718899</v>
      </c>
    </row>
    <row r="498" spans="1:10" x14ac:dyDescent="0.3">
      <c r="A498" s="66">
        <v>44173</v>
      </c>
      <c r="B498" s="47">
        <v>4.1596708113299998</v>
      </c>
      <c r="C498" s="49">
        <v>0.107951130376525</v>
      </c>
      <c r="D498" s="48">
        <v>2.6643287018099201E-2</v>
      </c>
      <c r="E498" s="47">
        <v>4.0783420067212601</v>
      </c>
      <c r="F498" s="47">
        <v>4.0585057129142497</v>
      </c>
      <c r="G498" s="47">
        <v>4.1953761401826197</v>
      </c>
      <c r="H498" s="3">
        <v>6765600</v>
      </c>
      <c r="I498" s="47">
        <v>28033201.8570344</v>
      </c>
      <c r="J498" s="73">
        <v>442321963.52873802</v>
      </c>
    </row>
    <row r="499" spans="1:10" x14ac:dyDescent="0.3">
      <c r="A499" s="66">
        <v>44174</v>
      </c>
      <c r="B499" s="47">
        <v>4.1582105843967003</v>
      </c>
      <c r="C499" s="49">
        <v>-1.4602269332977299E-3</v>
      </c>
      <c r="D499" s="48">
        <v>-3.5104386850045899E-4</v>
      </c>
      <c r="E499" s="47">
        <v>4.1641679061508503</v>
      </c>
      <c r="F499" s="47">
        <v>4.0529645667400498</v>
      </c>
      <c r="G499" s="47">
        <v>4.2237411236923501</v>
      </c>
      <c r="H499" s="3">
        <v>3942400</v>
      </c>
      <c r="I499" s="47">
        <v>16338868.3667587</v>
      </c>
      <c r="J499" s="73">
        <v>426461297.38075</v>
      </c>
    </row>
    <row r="500" spans="1:10" x14ac:dyDescent="0.3">
      <c r="A500" s="66">
        <v>44175</v>
      </c>
      <c r="B500" s="47">
        <v>4.3097365642994196</v>
      </c>
      <c r="C500" s="49">
        <v>0.15152597990272099</v>
      </c>
      <c r="D500" s="48">
        <v>3.6440189073470297E-2</v>
      </c>
      <c r="E500" s="47">
        <v>4.1950738483685202</v>
      </c>
      <c r="F500" s="47">
        <v>4.1891430182341596</v>
      </c>
      <c r="G500" s="47">
        <v>4.3967220729366598</v>
      </c>
      <c r="H500" s="3">
        <v>5474800</v>
      </c>
      <c r="I500" s="47">
        <v>23526794.177763902</v>
      </c>
      <c r="J500" s="73">
        <v>448091660.40826303</v>
      </c>
    </row>
    <row r="501" spans="1:10" x14ac:dyDescent="0.3">
      <c r="A501" s="66">
        <v>44176</v>
      </c>
      <c r="B501" s="47">
        <v>4.3245848956829098</v>
      </c>
      <c r="C501" s="49">
        <v>1.4848331383491099E-2</v>
      </c>
      <c r="D501" s="48">
        <v>3.4452990715233599E-3</v>
      </c>
      <c r="E501" s="47">
        <v>4.3325235554271702</v>
      </c>
      <c r="F501" s="47">
        <v>4.2233669839436603</v>
      </c>
      <c r="G501" s="47">
        <v>4.3523702047877997</v>
      </c>
      <c r="H501" s="3">
        <v>3220000</v>
      </c>
      <c r="I501" s="47">
        <v>13834896.0396109</v>
      </c>
      <c r="J501" s="73">
        <v>436006923.60876799</v>
      </c>
    </row>
    <row r="502" spans="1:10" x14ac:dyDescent="0.3">
      <c r="A502" s="66">
        <v>44179</v>
      </c>
      <c r="B502" s="47">
        <v>4.2015114870712802</v>
      </c>
      <c r="C502" s="49">
        <v>-0.123073408611634</v>
      </c>
      <c r="D502" s="48">
        <v>-2.84590108832166E-2</v>
      </c>
      <c r="E502" s="47">
        <v>4.2707780447950103</v>
      </c>
      <c r="F502" s="47">
        <v>4.1935953090457101</v>
      </c>
      <c r="G502" s="47">
        <v>4.3182751129484398</v>
      </c>
      <c r="H502" s="3">
        <v>3411600</v>
      </c>
      <c r="I502" s="47">
        <v>14459196.811997401</v>
      </c>
      <c r="J502" s="73">
        <v>420312986.25906497</v>
      </c>
    </row>
    <row r="503" spans="1:10" x14ac:dyDescent="0.3">
      <c r="A503" s="66">
        <v>44180</v>
      </c>
      <c r="B503" s="47">
        <v>4.0847309473275901</v>
      </c>
      <c r="C503" s="49">
        <v>-0.116780539743687</v>
      </c>
      <c r="D503" s="48">
        <v>-2.77948876500849E-2</v>
      </c>
      <c r="E503" s="47">
        <v>4.1383207119426801</v>
      </c>
      <c r="F503" s="47">
        <v>4.0410652131967799</v>
      </c>
      <c r="G503" s="47">
        <v>4.1482447424269502</v>
      </c>
      <c r="H503" s="3">
        <v>4259600</v>
      </c>
      <c r="I503" s="47">
        <v>17463969.841345798</v>
      </c>
      <c r="J503" s="73">
        <v>404072673.230425</v>
      </c>
    </row>
    <row r="504" spans="1:10" x14ac:dyDescent="0.3">
      <c r="A504" s="66">
        <v>44181</v>
      </c>
      <c r="B504" s="47">
        <v>4.05062367124102</v>
      </c>
      <c r="C504" s="49">
        <v>-3.4107276086571901E-2</v>
      </c>
      <c r="D504" s="48">
        <v>-8.3499443479591803E-3</v>
      </c>
      <c r="E504" s="47">
        <v>4.0823155923851999</v>
      </c>
      <c r="F504" s="47">
        <v>4.04864292616951</v>
      </c>
      <c r="G504" s="47">
        <v>4.1575839051026398</v>
      </c>
      <c r="H504" s="3">
        <v>2614000</v>
      </c>
      <c r="I504" s="47">
        <v>10684256.9681393</v>
      </c>
      <c r="J504" s="73">
        <v>392561660.757451</v>
      </c>
    </row>
    <row r="505" spans="1:10" x14ac:dyDescent="0.3">
      <c r="A505" s="66">
        <v>44182</v>
      </c>
      <c r="B505" s="47">
        <v>4.09409180407392</v>
      </c>
      <c r="C505" s="49">
        <v>4.3468132832906299E-2</v>
      </c>
      <c r="D505" s="48">
        <v>1.0731219772778499E-2</v>
      </c>
      <c r="E505" s="47">
        <v>4.1019992725511303</v>
      </c>
      <c r="F505" s="47">
        <v>4.0308320562562701</v>
      </c>
      <c r="G505" s="47">
        <v>4.1138604752669403</v>
      </c>
      <c r="H505" s="3">
        <v>1733600</v>
      </c>
      <c r="I505" s="47">
        <v>7087305.8467510901</v>
      </c>
      <c r="J505" s="73">
        <v>398880399.57268798</v>
      </c>
    </row>
    <row r="506" spans="1:10" x14ac:dyDescent="0.3">
      <c r="A506" s="66">
        <v>44183</v>
      </c>
      <c r="B506" s="47">
        <v>3.99267200658237</v>
      </c>
      <c r="C506" s="49">
        <v>-0.101419797491557</v>
      </c>
      <c r="D506" s="48">
        <v>-2.4772233341381601E-2</v>
      </c>
      <c r="E506" s="47">
        <v>4.1052250750171799</v>
      </c>
      <c r="F506" s="47">
        <v>3.97687508469678</v>
      </c>
      <c r="G506" s="47">
        <v>4.11114892072428</v>
      </c>
      <c r="H506" s="3">
        <v>2569200</v>
      </c>
      <c r="I506" s="47">
        <v>10311899.661398301</v>
      </c>
      <c r="J506" s="73">
        <v>388114128.33381402</v>
      </c>
    </row>
    <row r="507" spans="1:10" x14ac:dyDescent="0.3">
      <c r="A507" s="66">
        <v>44186</v>
      </c>
      <c r="B507" s="47">
        <v>3.9696391093900298</v>
      </c>
      <c r="C507" s="49">
        <v>-2.30328971923335E-2</v>
      </c>
      <c r="D507" s="48">
        <v>-5.7687927168475596E-3</v>
      </c>
      <c r="E507" s="47">
        <v>3.9577776379476299</v>
      </c>
      <c r="F507" s="47">
        <v>3.9301008712486998</v>
      </c>
      <c r="G507" s="47">
        <v>4.0170849951596397</v>
      </c>
      <c r="H507" s="3">
        <v>2611200</v>
      </c>
      <c r="I507" s="47">
        <v>10345958.1222069</v>
      </c>
      <c r="J507" s="73">
        <v>378219585.04425102</v>
      </c>
    </row>
    <row r="508" spans="1:10" x14ac:dyDescent="0.3">
      <c r="A508" s="66">
        <v>44187</v>
      </c>
      <c r="B508" s="47">
        <v>3.98335038116381</v>
      </c>
      <c r="C508" s="49">
        <v>1.37112717737722E-2</v>
      </c>
      <c r="D508" s="48">
        <v>3.4540348369046102E-3</v>
      </c>
      <c r="E508" s="47">
        <v>3.9654967190968402</v>
      </c>
      <c r="F508" s="47">
        <v>3.9297893949629001</v>
      </c>
      <c r="G508" s="47">
        <v>4.0309601466757199</v>
      </c>
      <c r="H508" s="3">
        <v>2178000</v>
      </c>
      <c r="I508" s="47">
        <v>8712388.7146580294</v>
      </c>
      <c r="J508" s="73">
        <v>370813579.952335</v>
      </c>
    </row>
    <row r="509" spans="1:10" x14ac:dyDescent="0.3">
      <c r="A509" s="66">
        <v>44188</v>
      </c>
      <c r="B509" s="47">
        <v>3.9627233220665001</v>
      </c>
      <c r="C509" s="49">
        <v>-2.0627059097306302E-2</v>
      </c>
      <c r="D509" s="48">
        <v>-5.1783190338580698E-3</v>
      </c>
      <c r="E509" s="47">
        <v>3.9369656204730701</v>
      </c>
      <c r="F509" s="47">
        <v>3.88346885562517</v>
      </c>
      <c r="G509" s="47">
        <v>3.97263013037167</v>
      </c>
      <c r="H509" s="3">
        <v>1655600</v>
      </c>
      <c r="I509" s="47">
        <v>6521475.9623754397</v>
      </c>
      <c r="J509" s="73">
        <v>363847486.52661198</v>
      </c>
    </row>
    <row r="510" spans="1:10" x14ac:dyDescent="0.3">
      <c r="A510" s="66">
        <v>44189</v>
      </c>
      <c r="B510" s="47">
        <v>3.9791230821188499</v>
      </c>
      <c r="C510" s="49">
        <v>1.6399760052348E-2</v>
      </c>
      <c r="D510" s="48">
        <v>4.1385074655668303E-3</v>
      </c>
      <c r="E510" s="47">
        <v>3.9949603879183302</v>
      </c>
      <c r="F510" s="47">
        <v>3.9514077969697601</v>
      </c>
      <c r="G510" s="47">
        <v>4.0028790408180601</v>
      </c>
      <c r="H510" s="3">
        <v>1556000</v>
      </c>
      <c r="I510" s="47">
        <v>6179129.1589111602</v>
      </c>
      <c r="J510" s="73">
        <v>369714723.25436401</v>
      </c>
    </row>
    <row r="511" spans="1:10" x14ac:dyDescent="0.3">
      <c r="A511" s="66">
        <v>44190</v>
      </c>
      <c r="B511" s="47">
        <v>3.9889133165829</v>
      </c>
      <c r="C511" s="49">
        <v>9.7902344640545796E-3</v>
      </c>
      <c r="D511" s="48">
        <v>2.4604000082453798E-3</v>
      </c>
      <c r="E511" s="47">
        <v>3.96911722071897</v>
      </c>
      <c r="F511" s="47">
        <v>3.9572395632006101</v>
      </c>
      <c r="G511" s="47">
        <v>4.0186074603788002</v>
      </c>
      <c r="H511" s="3">
        <v>1228800</v>
      </c>
      <c r="I511" s="47">
        <v>4898048.2272902802</v>
      </c>
      <c r="J511" s="73">
        <v>374602754.14224899</v>
      </c>
    </row>
    <row r="512" spans="1:10" x14ac:dyDescent="0.3">
      <c r="A512" s="66">
        <v>44193</v>
      </c>
      <c r="B512" s="47">
        <v>3.9721579784158001</v>
      </c>
      <c r="C512" s="49">
        <v>-1.6755338167102601E-2</v>
      </c>
      <c r="D512" s="48">
        <v>-4.20047688112111E-3</v>
      </c>
      <c r="E512" s="47">
        <v>3.9701857053381402</v>
      </c>
      <c r="F512" s="47">
        <v>3.9169343322411998</v>
      </c>
      <c r="G512" s="47">
        <v>3.9977975284254299</v>
      </c>
      <c r="H512" s="3">
        <v>2480800</v>
      </c>
      <c r="I512" s="47">
        <v>9821250.9317400195</v>
      </c>
      <c r="J512" s="73">
        <v>363393211.09742999</v>
      </c>
    </row>
    <row r="513" spans="1:10" x14ac:dyDescent="0.3">
      <c r="A513" s="66">
        <v>44194</v>
      </c>
      <c r="B513" s="47">
        <v>4.0093231460022896</v>
      </c>
      <c r="C513" s="49">
        <v>3.7165167586489897E-2</v>
      </c>
      <c r="D513" s="48">
        <v>9.3564172896548198E-3</v>
      </c>
      <c r="E513" s="47">
        <v>3.9639866502510399</v>
      </c>
      <c r="F513" s="47">
        <v>3.9442751303591899</v>
      </c>
      <c r="G513" s="47">
        <v>4.0270635139049604</v>
      </c>
      <c r="H513" s="3">
        <v>2331600</v>
      </c>
      <c r="I513" s="47">
        <v>9316320.3002703097</v>
      </c>
      <c r="J513" s="73">
        <v>372502969.76735902</v>
      </c>
    </row>
    <row r="514" spans="1:10" x14ac:dyDescent="0.3">
      <c r="A514" s="66">
        <v>44195</v>
      </c>
      <c r="B514" s="47">
        <v>3.9023291654552699</v>
      </c>
      <c r="C514" s="49">
        <v>-0.10699398054702</v>
      </c>
      <c r="D514" s="48">
        <v>-2.6686295080431199E-2</v>
      </c>
      <c r="E514" s="47">
        <v>3.98904759135428</v>
      </c>
      <c r="F514" s="47">
        <v>3.90035829213938</v>
      </c>
      <c r="G514" s="47">
        <v>3.98904759135428</v>
      </c>
      <c r="H514" s="3">
        <v>2221200</v>
      </c>
      <c r="I514" s="47">
        <v>8720107.7007080093</v>
      </c>
      <c r="J514" s="73">
        <v>363730199.140679</v>
      </c>
    </row>
    <row r="515" spans="1:10" x14ac:dyDescent="0.3">
      <c r="A515" s="66">
        <v>44200</v>
      </c>
      <c r="B515" s="47">
        <v>3.7952323472358702</v>
      </c>
      <c r="C515" s="49">
        <v>-0.107096818219398</v>
      </c>
      <c r="D515" s="48">
        <v>-2.7444332263781099E-2</v>
      </c>
      <c r="E515" s="47">
        <v>3.9417358389914599</v>
      </c>
      <c r="F515" s="47">
        <v>3.7714750242484798</v>
      </c>
      <c r="G515" s="47">
        <v>3.9417358389914599</v>
      </c>
      <c r="H515" s="3">
        <v>2519200</v>
      </c>
      <c r="I515" s="47">
        <v>9600831.5391663108</v>
      </c>
      <c r="J515" s="73">
        <v>355772551.90797001</v>
      </c>
    </row>
    <row r="516" spans="1:10" x14ac:dyDescent="0.3">
      <c r="A516" s="66">
        <v>44201</v>
      </c>
      <c r="B516" s="47">
        <v>3.8464666082554002</v>
      </c>
      <c r="C516" s="49">
        <v>5.1234261019526897E-2</v>
      </c>
      <c r="D516" s="48">
        <v>1.34996375272891E-2</v>
      </c>
      <c r="E516" s="47">
        <v>3.78905665887845</v>
      </c>
      <c r="F516" s="47">
        <v>3.7435246300622498</v>
      </c>
      <c r="G516" s="47">
        <v>3.8504259151089801</v>
      </c>
      <c r="H516" s="3">
        <v>2088400</v>
      </c>
      <c r="I516" s="47">
        <v>7972478.4931852501</v>
      </c>
      <c r="J516" s="73">
        <v>363722839.04516602</v>
      </c>
    </row>
    <row r="517" spans="1:10" x14ac:dyDescent="0.3">
      <c r="A517" s="66">
        <v>44202</v>
      </c>
      <c r="B517" s="47">
        <v>3.8603381211177799</v>
      </c>
      <c r="C517" s="49">
        <v>1.3871512862381899E-2</v>
      </c>
      <c r="D517" s="48">
        <v>3.6063000865808699E-3</v>
      </c>
      <c r="E517" s="47">
        <v>3.8308097826084699</v>
      </c>
      <c r="F517" s="47">
        <v>3.79537577639729</v>
      </c>
      <c r="G517" s="47">
        <v>3.8859293478258499</v>
      </c>
      <c r="H517" s="3">
        <v>1834000</v>
      </c>
      <c r="I517" s="47">
        <v>7074000.9043474002</v>
      </c>
      <c r="J517" s="73">
        <v>368757885.21612698</v>
      </c>
    </row>
    <row r="518" spans="1:10" x14ac:dyDescent="0.3">
      <c r="A518" s="66">
        <v>44203</v>
      </c>
      <c r="B518" s="47">
        <v>3.89441233140677</v>
      </c>
      <c r="C518" s="49">
        <v>3.4074210288987501E-2</v>
      </c>
      <c r="D518" s="48">
        <v>8.8267424303032603E-3</v>
      </c>
      <c r="E518" s="47">
        <v>3.92778179190773</v>
      </c>
      <c r="F518" s="47">
        <v>3.8688945086707398</v>
      </c>
      <c r="G518" s="47">
        <v>3.9650770712911698</v>
      </c>
      <c r="H518" s="3">
        <v>2664800</v>
      </c>
      <c r="I518" s="47">
        <v>10442282.504817501</v>
      </c>
      <c r="J518" s="73">
        <v>378142450.01928902</v>
      </c>
    </row>
    <row r="519" spans="1:10" x14ac:dyDescent="0.3">
      <c r="A519" s="66">
        <v>44204</v>
      </c>
      <c r="B519" s="47">
        <v>3.8213962763399598</v>
      </c>
      <c r="C519" s="49">
        <v>-7.3016055066809304E-2</v>
      </c>
      <c r="D519" s="48">
        <v>-1.8748927656675199E-2</v>
      </c>
      <c r="E519" s="47">
        <v>3.8666781487540902</v>
      </c>
      <c r="F519" s="47">
        <v>3.7859582892332502</v>
      </c>
      <c r="G519" s="47">
        <v>3.8784908111229899</v>
      </c>
      <c r="H519" s="3">
        <v>2378400</v>
      </c>
      <c r="I519" s="47">
        <v>9087149.6183395404</v>
      </c>
      <c r="J519" s="73">
        <v>370185661.410326</v>
      </c>
    </row>
    <row r="520" spans="1:10" x14ac:dyDescent="0.3">
      <c r="A520" s="66">
        <v>44208</v>
      </c>
      <c r="B520" s="47">
        <v>3.8847845783133401</v>
      </c>
      <c r="C520" s="49">
        <v>6.3388301973376707E-2</v>
      </c>
      <c r="D520" s="48">
        <v>1.6587733223545301E-2</v>
      </c>
      <c r="E520" s="47">
        <v>3.8334612048193599</v>
      </c>
      <c r="F520" s="47">
        <v>3.7920077108434498</v>
      </c>
      <c r="G520" s="47">
        <v>3.9380819277109298</v>
      </c>
      <c r="H520" s="3">
        <v>2528400</v>
      </c>
      <c r="I520" s="47">
        <v>9808815.7578797303</v>
      </c>
      <c r="J520" s="73">
        <v>380972006.23962301</v>
      </c>
    </row>
    <row r="521" spans="1:10" x14ac:dyDescent="0.3">
      <c r="A521" s="66">
        <v>44209</v>
      </c>
      <c r="B521" s="47">
        <v>3.8098812710639298</v>
      </c>
      <c r="C521" s="49">
        <v>-7.4903307249402806E-2</v>
      </c>
      <c r="D521" s="48">
        <v>-1.9281199700891399E-2</v>
      </c>
      <c r="E521" s="47">
        <v>3.8178020221472302</v>
      </c>
      <c r="F521" s="47">
        <v>3.7663171401058202</v>
      </c>
      <c r="G521" s="47">
        <v>3.8257227732305199</v>
      </c>
      <c r="H521" s="3">
        <v>2518800</v>
      </c>
      <c r="I521" s="47">
        <v>9568772.6525370609</v>
      </c>
      <c r="J521" s="73">
        <v>372602107.14409202</v>
      </c>
    </row>
    <row r="522" spans="1:10" x14ac:dyDescent="0.3">
      <c r="A522" s="66">
        <v>44210</v>
      </c>
      <c r="B522" s="47">
        <v>3.7430555930242799</v>
      </c>
      <c r="C522" s="49">
        <v>-6.6825678039654293E-2</v>
      </c>
      <c r="D522" s="48">
        <v>-1.75400946342333E-2</v>
      </c>
      <c r="E522" s="47">
        <v>3.7767411118603902</v>
      </c>
      <c r="F522" s="47">
        <v>3.7192775797282001</v>
      </c>
      <c r="G522" s="47">
        <v>3.8005191251564701</v>
      </c>
      <c r="H522" s="3">
        <v>2292800</v>
      </c>
      <c r="I522" s="47">
        <v>8608987.4413332399</v>
      </c>
      <c r="J522" s="73">
        <v>364240243.84375203</v>
      </c>
    </row>
    <row r="523" spans="1:10" x14ac:dyDescent="0.3">
      <c r="A523" s="66">
        <v>44211</v>
      </c>
      <c r="B523" s="47">
        <v>3.7085177385192498</v>
      </c>
      <c r="C523" s="49">
        <v>-3.45378545050328E-2</v>
      </c>
      <c r="D523" s="48">
        <v>-9.2271818162142794E-3</v>
      </c>
      <c r="E523" s="47">
        <v>3.7563438673341101</v>
      </c>
      <c r="F523" s="47">
        <v>3.6865974294791002</v>
      </c>
      <c r="G523" s="47">
        <v>3.7742786656396801</v>
      </c>
      <c r="H523" s="3">
        <v>2659200</v>
      </c>
      <c r="I523" s="47">
        <v>9873952.1925963592</v>
      </c>
      <c r="J523" s="73">
        <v>356435053.62544</v>
      </c>
    </row>
    <row r="524" spans="1:10" x14ac:dyDescent="0.3">
      <c r="A524" s="66">
        <v>44214</v>
      </c>
      <c r="B524" s="47">
        <v>3.5778215835662701</v>
      </c>
      <c r="C524" s="49">
        <v>-0.13069615495297399</v>
      </c>
      <c r="D524" s="48">
        <v>-3.5242154458497703E-2</v>
      </c>
      <c r="E524" s="47">
        <v>3.6177526280257202</v>
      </c>
      <c r="F524" s="47">
        <v>3.52591122576899</v>
      </c>
      <c r="G524" s="47">
        <v>3.6437078069243598</v>
      </c>
      <c r="H524" s="3">
        <v>3786800</v>
      </c>
      <c r="I524" s="47">
        <v>13530190.3818685</v>
      </c>
      <c r="J524" s="73">
        <v>343583989.48372799</v>
      </c>
    </row>
    <row r="525" spans="1:10" x14ac:dyDescent="0.3">
      <c r="A525" s="66">
        <v>44215</v>
      </c>
      <c r="B525" s="47">
        <v>3.4980845605929298</v>
      </c>
      <c r="C525" s="49">
        <v>-7.9737022973343799E-2</v>
      </c>
      <c r="D525" s="48">
        <v>-2.2286472679239701E-2</v>
      </c>
      <c r="E525" s="47">
        <v>3.5635620367696501</v>
      </c>
      <c r="F525" s="47">
        <v>3.46236957358744</v>
      </c>
      <c r="G525" s="47">
        <v>3.6012611897198901</v>
      </c>
      <c r="H525" s="3">
        <v>4469200</v>
      </c>
      <c r="I525" s="47">
        <v>15673938.722206101</v>
      </c>
      <c r="J525" s="73">
        <v>325778512.784329</v>
      </c>
    </row>
    <row r="526" spans="1:10" x14ac:dyDescent="0.3">
      <c r="A526" s="66">
        <v>44216</v>
      </c>
      <c r="B526" s="47">
        <v>3.5793783326894801</v>
      </c>
      <c r="C526" s="49">
        <v>8.1293772096549005E-2</v>
      </c>
      <c r="D526" s="48">
        <v>2.3239510277238602E-2</v>
      </c>
      <c r="E526" s="47">
        <v>3.50755134273584</v>
      </c>
      <c r="F526" s="47">
        <v>3.44170993527834</v>
      </c>
      <c r="G526" s="47">
        <v>3.5873591093509898</v>
      </c>
      <c r="H526" s="3">
        <v>3110800</v>
      </c>
      <c r="I526" s="47">
        <v>10977014.008945599</v>
      </c>
      <c r="J526" s="73">
        <v>338566240.924743</v>
      </c>
    </row>
    <row r="527" spans="1:10" x14ac:dyDescent="0.3">
      <c r="A527" s="66">
        <v>44217</v>
      </c>
      <c r="B527" s="47">
        <v>3.5338886016622202</v>
      </c>
      <c r="C527" s="49">
        <v>-4.5489731027260401E-2</v>
      </c>
      <c r="D527" s="48">
        <v>-1.27088356689806E-2</v>
      </c>
      <c r="E527" s="47">
        <v>3.5954684480093402</v>
      </c>
      <c r="F527" s="47">
        <v>3.51601058175499</v>
      </c>
      <c r="G527" s="47">
        <v>3.6312244878238</v>
      </c>
      <c r="H527" s="3">
        <v>2534400</v>
      </c>
      <c r="I527" s="47">
        <v>9021156.6740627699</v>
      </c>
      <c r="J527" s="73">
        <v>328060711.803253</v>
      </c>
    </row>
    <row r="528" spans="1:10" x14ac:dyDescent="0.3">
      <c r="A528" s="66">
        <v>44218</v>
      </c>
      <c r="B528" s="47">
        <v>3.5364589958561798</v>
      </c>
      <c r="C528" s="49">
        <v>2.5703941939672101E-3</v>
      </c>
      <c r="D528" s="48">
        <v>7.2735574991191995E-4</v>
      </c>
      <c r="E528" s="47">
        <v>3.4829962898717999</v>
      </c>
      <c r="F528" s="47">
        <v>3.4433942854389201</v>
      </c>
      <c r="G528" s="47">
        <v>3.5463594969644001</v>
      </c>
      <c r="H528" s="3">
        <v>2791200</v>
      </c>
      <c r="I528" s="47">
        <v>9772310.2119108606</v>
      </c>
      <c r="J528" s="73">
        <v>336784911.36831099</v>
      </c>
    </row>
    <row r="529" spans="1:10" x14ac:dyDescent="0.3">
      <c r="A529" s="66">
        <v>44221</v>
      </c>
      <c r="B529" s="47">
        <v>3.5386177094379998</v>
      </c>
      <c r="C529" s="49">
        <v>2.1587135818195201E-3</v>
      </c>
      <c r="D529" s="48">
        <v>6.1041668639420701E-4</v>
      </c>
      <c r="E529" s="47">
        <v>3.5425892220187398</v>
      </c>
      <c r="F529" s="47">
        <v>3.45918745782323</v>
      </c>
      <c r="G529" s="47">
        <v>3.5465607345994798</v>
      </c>
      <c r="H529" s="3">
        <v>2180800</v>
      </c>
      <c r="I529" s="47">
        <v>7657130.26823493</v>
      </c>
      <c r="J529" s="73">
        <v>330089792.30713803</v>
      </c>
    </row>
    <row r="530" spans="1:10" x14ac:dyDescent="0.3">
      <c r="A530" s="66">
        <v>44222</v>
      </c>
      <c r="B530" s="47">
        <v>3.51253595559829</v>
      </c>
      <c r="C530" s="49">
        <v>-2.60817538397085E-2</v>
      </c>
      <c r="D530" s="48">
        <v>-7.37060512926973E-3</v>
      </c>
      <c r="E530" s="47">
        <v>3.5244428571427</v>
      </c>
      <c r="F530" s="47">
        <v>3.4946756032816899</v>
      </c>
      <c r="G530" s="47">
        <v>3.5700859797295701</v>
      </c>
      <c r="H530" s="3">
        <v>2424000</v>
      </c>
      <c r="I530" s="47">
        <v>8546683.4361192994</v>
      </c>
      <c r="J530" s="73">
        <v>321331549.59736902</v>
      </c>
    </row>
    <row r="531" spans="1:10" x14ac:dyDescent="0.3">
      <c r="A531" s="66">
        <v>44223</v>
      </c>
      <c r="B531" s="47">
        <v>3.6538279373619198</v>
      </c>
      <c r="C531" s="49">
        <v>0.14129198176362301</v>
      </c>
      <c r="D531" s="48">
        <v>4.02250634725691E-2</v>
      </c>
      <c r="E531" s="47">
        <v>3.5427452204822898</v>
      </c>
      <c r="F531" s="47">
        <v>3.5209254010952198</v>
      </c>
      <c r="G531" s="47">
        <v>3.6657296570275899</v>
      </c>
      <c r="H531" s="3">
        <v>3155200</v>
      </c>
      <c r="I531" s="47">
        <v>11394944.442309599</v>
      </c>
      <c r="J531" s="73">
        <v>332586650.67951</v>
      </c>
    </row>
    <row r="532" spans="1:10" x14ac:dyDescent="0.3">
      <c r="A532" s="66">
        <v>44224</v>
      </c>
      <c r="B532" s="47">
        <v>3.7307932300162201</v>
      </c>
      <c r="C532" s="49">
        <v>7.6965292654304698E-2</v>
      </c>
      <c r="D532" s="48">
        <v>2.1064290375390302E-2</v>
      </c>
      <c r="E532" s="47">
        <v>3.5764155791190002</v>
      </c>
      <c r="F532" s="47">
        <v>3.57245717781394</v>
      </c>
      <c r="G532" s="47">
        <v>3.7782940456769101</v>
      </c>
      <c r="H532" s="3">
        <v>6185600</v>
      </c>
      <c r="I532" s="47">
        <v>22997264.189395901</v>
      </c>
      <c r="J532" s="73">
        <v>354842947.60553801</v>
      </c>
    </row>
    <row r="533" spans="1:10" x14ac:dyDescent="0.3">
      <c r="A533" s="66">
        <v>44225</v>
      </c>
      <c r="B533" s="47">
        <v>3.6228639424914002</v>
      </c>
      <c r="C533" s="49">
        <v>-0.107929287524824</v>
      </c>
      <c r="D533" s="48">
        <v>-2.8929313652784401E-2</v>
      </c>
      <c r="E533" s="47">
        <v>3.7370008836453898</v>
      </c>
      <c r="F533" s="47">
        <v>3.6071209161253299</v>
      </c>
      <c r="G533" s="47">
        <v>3.7606154231944902</v>
      </c>
      <c r="H533" s="3">
        <v>2378400</v>
      </c>
      <c r="I533" s="47">
        <v>8711817.6812571492</v>
      </c>
      <c r="J533" s="73">
        <v>344101189.98616701</v>
      </c>
    </row>
    <row r="534" spans="1:10" x14ac:dyDescent="0.3">
      <c r="A534" s="66">
        <v>44228</v>
      </c>
      <c r="B534" s="47">
        <v>3.67558764655413</v>
      </c>
      <c r="C534" s="49">
        <v>5.2723704062732003E-2</v>
      </c>
      <c r="D534" s="48">
        <v>1.45530455737939E-2</v>
      </c>
      <c r="E534" s="47">
        <v>3.5728292822418601</v>
      </c>
      <c r="F534" s="47">
        <v>3.5431874463825599</v>
      </c>
      <c r="G534" s="47">
        <v>3.68546825850723</v>
      </c>
      <c r="H534" s="3">
        <v>1516800</v>
      </c>
      <c r="I534" s="47">
        <v>5539230.7315984201</v>
      </c>
      <c r="J534" s="73">
        <v>351081974.72976297</v>
      </c>
    </row>
    <row r="535" spans="1:10" x14ac:dyDescent="0.3">
      <c r="A535" s="66">
        <v>44229</v>
      </c>
      <c r="B535" s="47">
        <v>3.6490029294083799</v>
      </c>
      <c r="C535" s="49">
        <v>-2.65847171457456E-2</v>
      </c>
      <c r="D535" s="48">
        <v>-7.2327800891018998E-3</v>
      </c>
      <c r="E535" s="47">
        <v>3.6588918262360499</v>
      </c>
      <c r="F535" s="47">
        <v>3.5916473278079302</v>
      </c>
      <c r="G535" s="47">
        <v>3.68658073735351</v>
      </c>
      <c r="H535" s="3">
        <v>2186400</v>
      </c>
      <c r="I535" s="47">
        <v>7932180.0212631803</v>
      </c>
      <c r="J535" s="73">
        <v>343444176.284823</v>
      </c>
    </row>
    <row r="536" spans="1:10" x14ac:dyDescent="0.3">
      <c r="A536" s="66">
        <v>44230</v>
      </c>
      <c r="B536" s="47">
        <v>3.6579421483670198</v>
      </c>
      <c r="C536" s="49">
        <v>8.9392189586359194E-3</v>
      </c>
      <c r="D536" s="48">
        <v>2.4497702883689498E-3</v>
      </c>
      <c r="E536" s="47">
        <v>3.6777255023333102</v>
      </c>
      <c r="F536" s="47">
        <v>3.6361804590041</v>
      </c>
      <c r="G536" s="47">
        <v>3.69948719169623</v>
      </c>
      <c r="H536" s="3">
        <v>2015600</v>
      </c>
      <c r="I536" s="47">
        <v>7376424.5252075205</v>
      </c>
      <c r="J536" s="73">
        <v>350917156.394077</v>
      </c>
    </row>
    <row r="537" spans="1:10" x14ac:dyDescent="0.3">
      <c r="A537" s="66">
        <v>44231</v>
      </c>
      <c r="B537" s="47">
        <v>3.6396893121093599</v>
      </c>
      <c r="C537" s="49">
        <v>-1.82528362576568E-2</v>
      </c>
      <c r="D537" s="48">
        <v>-4.9899193364239701E-3</v>
      </c>
      <c r="E537" s="47">
        <v>3.6575115122230701</v>
      </c>
      <c r="F537" s="47">
        <v>3.61394613416735</v>
      </c>
      <c r="G537" s="47">
        <v>3.68325469016508</v>
      </c>
      <c r="H537" s="3">
        <v>2353200</v>
      </c>
      <c r="I537" s="47">
        <v>8585581.13621426</v>
      </c>
      <c r="J537" s="73">
        <v>342670204.42321497</v>
      </c>
    </row>
    <row r="538" spans="1:10" x14ac:dyDescent="0.3">
      <c r="A538" s="66">
        <v>44232</v>
      </c>
      <c r="B538" s="47">
        <v>3.7537233058086299</v>
      </c>
      <c r="C538" s="49">
        <v>0.11403399369926601</v>
      </c>
      <c r="D538" s="48">
        <v>3.1330694441382999E-2</v>
      </c>
      <c r="E538" s="47">
        <v>3.6729345102505402</v>
      </c>
      <c r="F538" s="47">
        <v>3.6552003843963301</v>
      </c>
      <c r="G538" s="47">
        <v>3.7635755979498602</v>
      </c>
      <c r="H538" s="3">
        <v>2836400</v>
      </c>
      <c r="I538" s="47">
        <v>10615583.1052961</v>
      </c>
      <c r="J538" s="73">
        <v>351592370.08786798</v>
      </c>
    </row>
    <row r="539" spans="1:10" x14ac:dyDescent="0.3">
      <c r="A539" s="66">
        <v>44235</v>
      </c>
      <c r="B539" s="47">
        <v>3.8593650684279899</v>
      </c>
      <c r="C539" s="49">
        <v>0.105641762619357</v>
      </c>
      <c r="D539" s="48">
        <v>2.81431938406018E-2</v>
      </c>
      <c r="E539" s="47">
        <v>3.8159792577456102</v>
      </c>
      <c r="F539" s="47">
        <v>3.8041467639231401</v>
      </c>
      <c r="G539" s="47">
        <v>3.9126112906290902</v>
      </c>
      <c r="H539" s="3">
        <v>2649200</v>
      </c>
      <c r="I539" s="47">
        <v>10234722.2059683</v>
      </c>
      <c r="J539" s="73">
        <v>362116843.260952</v>
      </c>
    </row>
    <row r="540" spans="1:10" x14ac:dyDescent="0.3">
      <c r="A540" s="66">
        <v>44236</v>
      </c>
      <c r="B540" s="47">
        <v>3.8869209620348202</v>
      </c>
      <c r="C540" s="49">
        <v>2.7555893606833401E-2</v>
      </c>
      <c r="D540" s="48">
        <v>7.1400070007001399E-3</v>
      </c>
      <c r="E540" s="47">
        <v>3.9027054126420699</v>
      </c>
      <c r="F540" s="47">
        <v>3.8079987089985798</v>
      </c>
      <c r="G540" s="47">
        <v>3.9342743138565601</v>
      </c>
      <c r="H540" s="3">
        <v>2266000</v>
      </c>
      <c r="I540" s="47">
        <v>8759313.3180544805</v>
      </c>
      <c r="J540" s="73">
        <v>371055008.05478799</v>
      </c>
    </row>
    <row r="541" spans="1:10" x14ac:dyDescent="0.3">
      <c r="A541" s="66">
        <v>44237</v>
      </c>
      <c r="B541" s="47">
        <v>3.8990427464857702</v>
      </c>
      <c r="C541" s="49">
        <v>1.212178445095E-2</v>
      </c>
      <c r="D541" s="48">
        <v>3.1186084227975198E-3</v>
      </c>
      <c r="E541" s="47">
        <v>3.8536591517645302</v>
      </c>
      <c r="F541" s="47">
        <v>3.8536591517645302</v>
      </c>
      <c r="G541" s="47">
        <v>3.9345603423545699</v>
      </c>
      <c r="H541" s="3">
        <v>2225200</v>
      </c>
      <c r="I541" s="47">
        <v>8680850.8706133496</v>
      </c>
      <c r="J541" s="73">
        <v>379762835.26161098</v>
      </c>
    </row>
    <row r="542" spans="1:10" x14ac:dyDescent="0.3">
      <c r="A542" s="66">
        <v>44239</v>
      </c>
      <c r="B542" s="47">
        <v>3.90274873725365</v>
      </c>
      <c r="C542" s="49">
        <v>3.7059907678784801E-3</v>
      </c>
      <c r="D542" s="48">
        <v>9.5048733980121296E-4</v>
      </c>
      <c r="E542" s="47">
        <v>3.9243760602308702</v>
      </c>
      <c r="F542" s="47">
        <v>3.8594940912992</v>
      </c>
      <c r="G542" s="47">
        <v>3.9479695034787499</v>
      </c>
      <c r="H542" s="3">
        <v>3608000</v>
      </c>
      <c r="I542" s="47">
        <v>14100325.6526074</v>
      </c>
      <c r="J542" s="73">
        <v>392500637.47961998</v>
      </c>
    </row>
    <row r="543" spans="1:10" x14ac:dyDescent="0.3">
      <c r="A543" s="66">
        <v>44242</v>
      </c>
      <c r="B543" s="47">
        <v>3.5571872152621302</v>
      </c>
      <c r="C543" s="49">
        <v>-0.34556152199151402</v>
      </c>
      <c r="D543" s="48">
        <v>-8.8543112881687702E-2</v>
      </c>
      <c r="E543" s="47">
        <v>3.54349067482933</v>
      </c>
      <c r="F543" s="47">
        <v>3.4730513240320602</v>
      </c>
      <c r="G543" s="47">
        <v>3.5982768365605402</v>
      </c>
      <c r="H543" s="3">
        <v>6778400</v>
      </c>
      <c r="I543" s="47">
        <v>23948899.500826899</v>
      </c>
      <c r="J543" s="73">
        <v>366660895.504574</v>
      </c>
    </row>
    <row r="544" spans="1:10" x14ac:dyDescent="0.3">
      <c r="A544" s="66">
        <v>44243</v>
      </c>
      <c r="B544" s="47">
        <v>3.5508013721238401</v>
      </c>
      <c r="C544" s="49">
        <v>-6.3858431382981503E-3</v>
      </c>
      <c r="D544" s="48">
        <v>-1.7951945601568701E-3</v>
      </c>
      <c r="E544" s="47">
        <v>3.5449580347039999</v>
      </c>
      <c r="F544" s="47">
        <v>3.50210689362516</v>
      </c>
      <c r="G544" s="47">
        <v>3.6111825254621999</v>
      </c>
      <c r="H544" s="3">
        <v>4324000</v>
      </c>
      <c r="I544" s="47">
        <v>15387530.779413899</v>
      </c>
      <c r="J544" s="73">
        <v>380386351.49726701</v>
      </c>
    </row>
    <row r="545" spans="1:10" x14ac:dyDescent="0.3">
      <c r="A545" s="66">
        <v>44244</v>
      </c>
      <c r="B545" s="47">
        <v>3.5870938119981699</v>
      </c>
      <c r="C545" s="49">
        <v>3.6292439874337397E-2</v>
      </c>
      <c r="D545" s="48">
        <v>1.0220915244445201E-2</v>
      </c>
      <c r="E545" s="47">
        <v>3.5537346244686501</v>
      </c>
      <c r="F545" s="47">
        <v>3.5498100141710598</v>
      </c>
      <c r="G545" s="47">
        <v>3.6322268304204699</v>
      </c>
      <c r="H545" s="3">
        <v>2460800</v>
      </c>
      <c r="I545" s="47">
        <v>8840593.6397167407</v>
      </c>
      <c r="J545" s="73">
        <v>392063763.43649298</v>
      </c>
    </row>
    <row r="546" spans="1:10" x14ac:dyDescent="0.3">
      <c r="A546" s="66">
        <v>44245</v>
      </c>
      <c r="B546" s="47">
        <v>3.4900208451636598</v>
      </c>
      <c r="C546" s="49">
        <v>-9.7072966834514093E-2</v>
      </c>
      <c r="D546" s="48">
        <v>-2.7061730727482702E-2</v>
      </c>
      <c r="E546" s="47">
        <v>3.5526572260078799</v>
      </c>
      <c r="F546" s="47">
        <v>3.4626174285443199</v>
      </c>
      <c r="G546" s="47">
        <v>3.58397541642998</v>
      </c>
      <c r="H546" s="3">
        <v>2792400</v>
      </c>
      <c r="I546" s="47">
        <v>9794396.0657768194</v>
      </c>
      <c r="J546" s="73">
        <v>381286713.58125299</v>
      </c>
    </row>
    <row r="547" spans="1:10" x14ac:dyDescent="0.3">
      <c r="A547" s="66">
        <v>44246</v>
      </c>
      <c r="B547" s="47">
        <v>3.4755644503461598</v>
      </c>
      <c r="C547" s="49">
        <v>-1.44563948174996E-2</v>
      </c>
      <c r="D547" s="48">
        <v>-4.1422087313698203E-3</v>
      </c>
      <c r="E547" s="47">
        <v>3.4207695153181801</v>
      </c>
      <c r="F547" s="47">
        <v>3.41685559138761</v>
      </c>
      <c r="G547" s="47">
        <v>3.5166606516171499</v>
      </c>
      <c r="H547" s="3">
        <v>1849200</v>
      </c>
      <c r="I547" s="47">
        <v>6398085.9698092798</v>
      </c>
      <c r="J547" s="73">
        <v>374805852.720236</v>
      </c>
    </row>
    <row r="548" spans="1:10" x14ac:dyDescent="0.3">
      <c r="A548" s="66">
        <v>44249</v>
      </c>
      <c r="B548" s="47">
        <v>3.4791126261182601</v>
      </c>
      <c r="C548" s="49">
        <v>3.5481757720985398E-3</v>
      </c>
      <c r="D548" s="48">
        <v>1.02089195087294E-3</v>
      </c>
      <c r="E548" s="47">
        <v>3.50260691509598</v>
      </c>
      <c r="F548" s="47">
        <v>3.45561833714053</v>
      </c>
      <c r="G548" s="47">
        <v>3.53589049114776</v>
      </c>
      <c r="H548" s="3">
        <v>1645200</v>
      </c>
      <c r="I548" s="47">
        <v>5744117.9290212598</v>
      </c>
      <c r="J548" s="73">
        <v>380721471.03042299</v>
      </c>
    </row>
    <row r="549" spans="1:10" x14ac:dyDescent="0.3">
      <c r="A549" s="66">
        <v>44251</v>
      </c>
      <c r="B549" s="47">
        <v>3.5470827035707302</v>
      </c>
      <c r="C549" s="49">
        <v>6.7970077452470995E-2</v>
      </c>
      <c r="D549" s="48">
        <v>1.95366131415835E-2</v>
      </c>
      <c r="E549" s="47">
        <v>3.4830138862648501</v>
      </c>
      <c r="F549" s="47">
        <v>3.4500087379557698</v>
      </c>
      <c r="G549" s="47">
        <v>3.6130930001889001</v>
      </c>
      <c r="H549" s="3">
        <v>5479600</v>
      </c>
      <c r="I549" s="47">
        <v>19303690.8044586</v>
      </c>
      <c r="J549" s="73">
        <v>396840305.14736199</v>
      </c>
    </row>
    <row r="550" spans="1:10" x14ac:dyDescent="0.3">
      <c r="A550" s="66">
        <v>44252</v>
      </c>
      <c r="B550" s="47">
        <v>3.5667075840315099</v>
      </c>
      <c r="C550" s="49">
        <v>1.9624880460777899E-2</v>
      </c>
      <c r="D550" s="48">
        <v>5.5326819532632299E-3</v>
      </c>
      <c r="E550" s="47">
        <v>3.5763734582429798</v>
      </c>
      <c r="F550" s="47">
        <v>3.5222445626587602</v>
      </c>
      <c r="G550" s="47">
        <v>3.64016822803866</v>
      </c>
      <c r="H550" s="3">
        <v>2619600</v>
      </c>
      <c r="I550" s="47">
        <v>9363224.8641273398</v>
      </c>
      <c r="J550" s="73">
        <v>404506088.07106203</v>
      </c>
    </row>
    <row r="551" spans="1:10" x14ac:dyDescent="0.3">
      <c r="A551" s="66">
        <v>44253</v>
      </c>
      <c r="B551" s="47">
        <v>3.3900857337213002</v>
      </c>
      <c r="C551" s="49">
        <v>-0.176621850310205</v>
      </c>
      <c r="D551" s="48">
        <v>-4.9519576850358502E-2</v>
      </c>
      <c r="E551" s="47">
        <v>3.53384868174158</v>
      </c>
      <c r="F551" s="47">
        <v>3.3881429911804899</v>
      </c>
      <c r="G551" s="47">
        <v>3.53384868174158</v>
      </c>
      <c r="H551" s="3">
        <v>3691200</v>
      </c>
      <c r="I551" s="47">
        <v>12640827.348377399</v>
      </c>
      <c r="J551" s="73">
        <v>393867248.44562697</v>
      </c>
    </row>
    <row r="552" spans="1:10" x14ac:dyDescent="0.3">
      <c r="A552" s="66">
        <v>44256</v>
      </c>
      <c r="B552" s="47">
        <v>3.52055007025761</v>
      </c>
      <c r="C552" s="49">
        <v>0.13046433653630399</v>
      </c>
      <c r="D552" s="48">
        <v>3.8484081755977603E-2</v>
      </c>
      <c r="E552" s="47">
        <v>3.42529498829039</v>
      </c>
      <c r="F552" s="47">
        <v>3.4097431381733001</v>
      </c>
      <c r="G552" s="47">
        <v>3.5419338641686098</v>
      </c>
      <c r="H552" s="3">
        <v>2475200</v>
      </c>
      <c r="I552" s="47">
        <v>8671766.0567681398</v>
      </c>
      <c r="J552" s="73">
        <v>402790150.58105803</v>
      </c>
    </row>
    <row r="553" spans="1:10" x14ac:dyDescent="0.3">
      <c r="A553" s="66">
        <v>44257</v>
      </c>
      <c r="B553" s="47">
        <v>3.4721927439767502</v>
      </c>
      <c r="C553" s="49">
        <v>-4.8357326280858502E-2</v>
      </c>
      <c r="D553" s="48">
        <v>-1.3735730302316101E-2</v>
      </c>
      <c r="E553" s="47">
        <v>3.5381081841192401</v>
      </c>
      <c r="F553" s="47">
        <v>3.45086716040124</v>
      </c>
      <c r="G553" s="47">
        <v>3.5497403206149798</v>
      </c>
      <c r="H553" s="3">
        <v>2554400</v>
      </c>
      <c r="I553" s="47">
        <v>8908082.4464235399</v>
      </c>
      <c r="J553" s="73">
        <v>392785604.621355</v>
      </c>
    </row>
    <row r="554" spans="1:10" x14ac:dyDescent="0.3">
      <c r="A554" s="66">
        <v>44258</v>
      </c>
      <c r="B554" s="47">
        <v>3.57028495653815</v>
      </c>
      <c r="C554" s="49">
        <v>9.8092212561397704E-2</v>
      </c>
      <c r="D554" s="48">
        <v>2.8250797059454501E-2</v>
      </c>
      <c r="E554" s="47">
        <v>3.4404916347323602</v>
      </c>
      <c r="F554" s="47">
        <v>3.4404916347323602</v>
      </c>
      <c r="G554" s="47">
        <v>3.6129036592206401</v>
      </c>
      <c r="H554" s="3">
        <v>3034000</v>
      </c>
      <c r="I554" s="47">
        <v>10751956.3464814</v>
      </c>
      <c r="J554" s="73">
        <v>403238587.29953098</v>
      </c>
    </row>
    <row r="555" spans="1:10" x14ac:dyDescent="0.3">
      <c r="A555" s="66">
        <v>44259</v>
      </c>
      <c r="B555" s="47">
        <v>3.48885593220326</v>
      </c>
      <c r="C555" s="49">
        <v>-8.1429024334883401E-2</v>
      </c>
      <c r="D555" s="48">
        <v>-2.2807430030414001E-2</v>
      </c>
      <c r="E555" s="47">
        <v>3.5043361581919599</v>
      </c>
      <c r="F555" s="47">
        <v>3.4482203389829298</v>
      </c>
      <c r="G555" s="47">
        <v>3.56625706214676</v>
      </c>
      <c r="H555" s="3">
        <v>3257600</v>
      </c>
      <c r="I555" s="47">
        <v>11395272.994349901</v>
      </c>
      <c r="J555" s="73">
        <v>391388391.94913799</v>
      </c>
    </row>
    <row r="556" spans="1:10" x14ac:dyDescent="0.3">
      <c r="A556" s="66">
        <v>44260</v>
      </c>
      <c r="B556" s="47">
        <v>3.5183620546428398</v>
      </c>
      <c r="C556" s="49">
        <v>2.9506122439574501E-2</v>
      </c>
      <c r="D556" s="48">
        <v>8.4572487408332096E-3</v>
      </c>
      <c r="E556" s="47">
        <v>3.5067439080672398</v>
      </c>
      <c r="F556" s="47">
        <v>3.4563986062396599</v>
      </c>
      <c r="G556" s="47">
        <v>3.5338529167436299</v>
      </c>
      <c r="H556" s="3">
        <v>2473600</v>
      </c>
      <c r="I556" s="47">
        <v>8646728.1345764492</v>
      </c>
      <c r="J556" s="73">
        <v>400304034.16882598</v>
      </c>
    </row>
    <row r="557" spans="1:10" x14ac:dyDescent="0.3">
      <c r="A557" s="66">
        <v>44263</v>
      </c>
      <c r="B557" s="47">
        <v>3.5040296252068899</v>
      </c>
      <c r="C557" s="49">
        <v>-1.43324294359473E-2</v>
      </c>
      <c r="D557" s="48">
        <v>-4.0736084613674601E-3</v>
      </c>
      <c r="E557" s="47">
        <v>3.5563864596731798</v>
      </c>
      <c r="F557" s="47">
        <v>3.4691250688960298</v>
      </c>
      <c r="G557" s="47">
        <v>3.5680213117767998</v>
      </c>
      <c r="H557" s="3">
        <v>2626800</v>
      </c>
      <c r="I557" s="47">
        <v>9238814.8738384899</v>
      </c>
      <c r="J557" s="73">
        <v>391640809.404616</v>
      </c>
    </row>
    <row r="558" spans="1:10" x14ac:dyDescent="0.3">
      <c r="A558" s="66">
        <v>44264</v>
      </c>
      <c r="B558" s="47">
        <v>3.4948965517239401</v>
      </c>
      <c r="C558" s="49">
        <v>-9.1330734829497794E-3</v>
      </c>
      <c r="D558" s="48">
        <v>-2.6064487061551399E-3</v>
      </c>
      <c r="E558" s="47">
        <v>3.5472037617552901</v>
      </c>
      <c r="F558" s="47">
        <v>3.46971159874589</v>
      </c>
      <c r="G558" s="47">
        <v>3.5472037617552901</v>
      </c>
      <c r="H558" s="3">
        <v>2588000</v>
      </c>
      <c r="I558" s="47">
        <v>9067104.5943568498</v>
      </c>
      <c r="J558" s="73">
        <v>382202502.95922601</v>
      </c>
    </row>
    <row r="559" spans="1:10" x14ac:dyDescent="0.3">
      <c r="A559" s="66">
        <v>44265</v>
      </c>
      <c r="B559" s="47">
        <v>3.4798565925446998</v>
      </c>
      <c r="C559" s="49">
        <v>-1.50399591792425E-2</v>
      </c>
      <c r="D559" s="48">
        <v>-4.3034061113550503E-3</v>
      </c>
      <c r="E559" s="47">
        <v>3.4798565925446998</v>
      </c>
      <c r="F559" s="47">
        <v>3.41602375899607</v>
      </c>
      <c r="G559" s="47">
        <v>3.50693718859563</v>
      </c>
      <c r="H559" s="3">
        <v>2237200</v>
      </c>
      <c r="I559" s="47">
        <v>7776550.6198928496</v>
      </c>
      <c r="J559" s="73">
        <v>373838872.16580898</v>
      </c>
    </row>
    <row r="560" spans="1:10" x14ac:dyDescent="0.3">
      <c r="A560" s="66">
        <v>44266</v>
      </c>
      <c r="B560" s="47">
        <v>3.50732049036773</v>
      </c>
      <c r="C560" s="49">
        <v>2.7463897823030201E-2</v>
      </c>
      <c r="D560" s="48">
        <v>7.8922498938230005E-3</v>
      </c>
      <c r="E560" s="47">
        <v>3.4477114250160801</v>
      </c>
      <c r="F560" s="47">
        <v>3.44386567886436</v>
      </c>
      <c r="G560" s="47">
        <v>3.5361635865056198</v>
      </c>
      <c r="H560" s="3">
        <v>1825600</v>
      </c>
      <c r="I560" s="47">
        <v>6397579.4734536903</v>
      </c>
      <c r="J560" s="73">
        <v>378022554.38297898</v>
      </c>
    </row>
    <row r="561" spans="1:10" x14ac:dyDescent="0.3">
      <c r="A561" s="66">
        <v>44267</v>
      </c>
      <c r="B561" s="47">
        <v>3.5885128440365599</v>
      </c>
      <c r="C561" s="49">
        <v>8.1192353668832207E-2</v>
      </c>
      <c r="D561" s="48">
        <v>2.3149396780765701E-2</v>
      </c>
      <c r="E561" s="47">
        <v>3.49832027522922</v>
      </c>
      <c r="F561" s="47">
        <v>3.4618594495411501</v>
      </c>
      <c r="G561" s="47">
        <v>3.5885128440365599</v>
      </c>
      <c r="H561" s="3">
        <v>2906800</v>
      </c>
      <c r="I561" s="47">
        <v>10318003.773283999</v>
      </c>
      <c r="J561" s="73">
        <v>387577336.62853599</v>
      </c>
    </row>
    <row r="562" spans="1:10" x14ac:dyDescent="0.3">
      <c r="A562" s="66">
        <v>44270</v>
      </c>
      <c r="B562" s="47">
        <v>3.6666725623166898</v>
      </c>
      <c r="C562" s="49">
        <v>7.8159718280132101E-2</v>
      </c>
      <c r="D562" s="48">
        <v>2.1780531846226799E-2</v>
      </c>
      <c r="E562" s="47">
        <v>3.6378616202345802</v>
      </c>
      <c r="F562" s="47">
        <v>3.61865432551317</v>
      </c>
      <c r="G562" s="47">
        <v>3.69164204545452</v>
      </c>
      <c r="H562" s="3">
        <v>2533200</v>
      </c>
      <c r="I562" s="47">
        <v>9265698.8515395299</v>
      </c>
      <c r="J562" s="73">
        <v>397194188.780276</v>
      </c>
    </row>
    <row r="563" spans="1:10" x14ac:dyDescent="0.3">
      <c r="A563" s="66">
        <v>44271</v>
      </c>
      <c r="B563" s="47">
        <v>3.76872981280966</v>
      </c>
      <c r="C563" s="49">
        <v>0.102057250492972</v>
      </c>
      <c r="D563" s="48">
        <v>2.7833750834977699E-2</v>
      </c>
      <c r="E563" s="47">
        <v>3.6993312075609999</v>
      </c>
      <c r="F563" s="47">
        <v>3.6896925123875701</v>
      </c>
      <c r="G563" s="47">
        <v>3.79186268122589</v>
      </c>
      <c r="H563" s="3">
        <v>2430800</v>
      </c>
      <c r="I563" s="47">
        <v>9144010.3487795293</v>
      </c>
      <c r="J563" s="73">
        <v>407787730.439399</v>
      </c>
    </row>
    <row r="564" spans="1:10" x14ac:dyDescent="0.3">
      <c r="A564" s="66">
        <v>44272</v>
      </c>
      <c r="B564" s="47">
        <v>3.8164371037398102</v>
      </c>
      <c r="C564" s="49">
        <v>4.7707290930145703E-2</v>
      </c>
      <c r="D564" s="48">
        <v>1.2658718799100899E-2</v>
      </c>
      <c r="E564" s="47">
        <v>3.6764371496830202</v>
      </c>
      <c r="F564" s="47">
        <v>3.66684811173393</v>
      </c>
      <c r="G564" s="47">
        <v>3.83945079481764</v>
      </c>
      <c r="H564" s="3">
        <v>2433200</v>
      </c>
      <c r="I564" s="47">
        <v>9234973.0789856501</v>
      </c>
      <c r="J564" s="73">
        <v>414921837.53542602</v>
      </c>
    </row>
    <row r="565" spans="1:10" x14ac:dyDescent="0.3">
      <c r="A565" s="66">
        <v>44273</v>
      </c>
      <c r="B565" s="47">
        <v>3.9138907053635599</v>
      </c>
      <c r="C565" s="49">
        <v>9.7453601623755007E-2</v>
      </c>
      <c r="D565" s="48">
        <v>2.55352306286558E-2</v>
      </c>
      <c r="E565" s="47">
        <v>3.8946199485670898</v>
      </c>
      <c r="F565" s="47">
        <v>3.8560784349741501</v>
      </c>
      <c r="G565" s="47">
        <v>3.9370156135193302</v>
      </c>
      <c r="H565" s="3">
        <v>2746800</v>
      </c>
      <c r="I565" s="47">
        <v>10719412.426156901</v>
      </c>
      <c r="J565" s="73">
        <v>427646421.32621598</v>
      </c>
    </row>
    <row r="566" spans="1:10" x14ac:dyDescent="0.3">
      <c r="A566" s="66">
        <v>44274</v>
      </c>
      <c r="B566" s="47">
        <v>3.9548222650867602</v>
      </c>
      <c r="C566" s="49">
        <v>4.0931559723197598E-2</v>
      </c>
      <c r="D566" s="48">
        <v>1.0458023180643599E-2</v>
      </c>
      <c r="E566" s="47">
        <v>3.9065927252686299</v>
      </c>
      <c r="F566" s="47">
        <v>3.8410005511159699</v>
      </c>
      <c r="G566" s="47">
        <v>3.9625389914576599</v>
      </c>
      <c r="H566" s="3">
        <v>4524400</v>
      </c>
      <c r="I566" s="47">
        <v>17767009.316505801</v>
      </c>
      <c r="J566" s="73">
        <v>445880763.71165198</v>
      </c>
    </row>
    <row r="567" spans="1:10" x14ac:dyDescent="0.3">
      <c r="A567" s="66">
        <v>44277</v>
      </c>
      <c r="B567" s="47">
        <v>3.8006710006431299</v>
      </c>
      <c r="C567" s="49">
        <v>-0.154151264443634</v>
      </c>
      <c r="D567" s="48">
        <v>-3.8978051126212103E-2</v>
      </c>
      <c r="E567" s="47">
        <v>3.8911631673251099</v>
      </c>
      <c r="F567" s="47">
        <v>3.7891188091518102</v>
      </c>
      <c r="G567" s="47">
        <v>3.91234218505919</v>
      </c>
      <c r="H567" s="3">
        <v>2963600</v>
      </c>
      <c r="I567" s="47">
        <v>11333195.8270695</v>
      </c>
      <c r="J567" s="73">
        <v>433665517.97251701</v>
      </c>
    </row>
    <row r="568" spans="1:10" x14ac:dyDescent="0.3">
      <c r="A568" s="66">
        <v>44278</v>
      </c>
      <c r="B568" s="47">
        <v>3.7101615466103999</v>
      </c>
      <c r="C568" s="49">
        <v>-9.05094540327291E-2</v>
      </c>
      <c r="D568" s="48">
        <v>-2.3814072309182699E-2</v>
      </c>
      <c r="E568" s="47">
        <v>3.8364897291822602</v>
      </c>
      <c r="F568" s="47">
        <v>3.70238750460598</v>
      </c>
      <c r="G568" s="47">
        <v>3.83843323968336</v>
      </c>
      <c r="H568" s="3">
        <v>2117600</v>
      </c>
      <c r="I568" s="47">
        <v>7932748.2945380798</v>
      </c>
      <c r="J568" s="73">
        <v>429819771.01600897</v>
      </c>
    </row>
    <row r="569" spans="1:10" x14ac:dyDescent="0.3">
      <c r="A569" s="66">
        <v>44279</v>
      </c>
      <c r="B569" s="47">
        <v>3.4924586092713898</v>
      </c>
      <c r="C569" s="49">
        <v>-0.217702937339008</v>
      </c>
      <c r="D569" s="48">
        <v>-5.86774819920984E-2</v>
      </c>
      <c r="E569" s="47">
        <v>3.6676655629137702</v>
      </c>
      <c r="F569" s="47">
        <v>3.4924586092713898</v>
      </c>
      <c r="G569" s="47">
        <v>3.6890797461367302</v>
      </c>
      <c r="H569" s="3">
        <v>3036400</v>
      </c>
      <c r="I569" s="47">
        <v>10761491.4238407</v>
      </c>
      <c r="J569" s="73">
        <v>419773372.91996199</v>
      </c>
    </row>
    <row r="570" spans="1:10" x14ac:dyDescent="0.3">
      <c r="A570" s="66">
        <v>44280</v>
      </c>
      <c r="B570" s="47">
        <v>3.61876648804596</v>
      </c>
      <c r="C570" s="49">
        <v>0.12630787877456801</v>
      </c>
      <c r="D570" s="48">
        <v>3.61658913978994E-2</v>
      </c>
      <c r="E570" s="47">
        <v>3.5194888705686398</v>
      </c>
      <c r="F570" s="47">
        <v>3.5039159109643498</v>
      </c>
      <c r="G570" s="47">
        <v>3.6265529678481001</v>
      </c>
      <c r="H570" s="3">
        <v>4047600</v>
      </c>
      <c r="I570" s="47">
        <v>14510068.514838399</v>
      </c>
      <c r="J570" s="73">
        <v>434256708.07334697</v>
      </c>
    </row>
    <row r="571" spans="1:10" x14ac:dyDescent="0.3">
      <c r="A571" s="66">
        <v>44281</v>
      </c>
      <c r="B571" s="47">
        <v>3.6456531375409802</v>
      </c>
      <c r="C571" s="49">
        <v>2.6886649495017099E-2</v>
      </c>
      <c r="D571" s="48">
        <v>7.4297829340005802E-3</v>
      </c>
      <c r="E571" s="47">
        <v>3.6823802900400602</v>
      </c>
      <c r="F571" s="47">
        <v>3.6359880974096401</v>
      </c>
      <c r="G571" s="47">
        <v>3.7307054906967601</v>
      </c>
      <c r="H571" s="3">
        <v>3018800</v>
      </c>
      <c r="I571" s="47">
        <v>11062973.7522617</v>
      </c>
      <c r="J571" s="73">
        <v>442283100.68837202</v>
      </c>
    </row>
    <row r="572" spans="1:10" x14ac:dyDescent="0.3">
      <c r="A572" s="66">
        <v>44284</v>
      </c>
      <c r="B572" s="47">
        <v>3.5024863363088201</v>
      </c>
      <c r="C572" s="49">
        <v>-0.143166801232161</v>
      </c>
      <c r="D572" s="48">
        <v>-3.9270549290031598E-2</v>
      </c>
      <c r="E572" s="47">
        <v>3.7290153033337599</v>
      </c>
      <c r="F572" s="47">
        <v>3.4715080160318998</v>
      </c>
      <c r="G572" s="47">
        <v>3.7328875933683801</v>
      </c>
      <c r="H572" s="3">
        <v>5288400</v>
      </c>
      <c r="I572" s="47">
        <v>18782061.100017302</v>
      </c>
      <c r="J572" s="73">
        <v>424218800.769337</v>
      </c>
    </row>
    <row r="573" spans="1:10" x14ac:dyDescent="0.3">
      <c r="A573" s="66">
        <v>44285</v>
      </c>
      <c r="B573" s="47">
        <v>3.5105791190864601</v>
      </c>
      <c r="C573" s="49">
        <v>8.0927827776471305E-3</v>
      </c>
      <c r="D573" s="48">
        <v>2.3105822551690298E-3</v>
      </c>
      <c r="E573" s="47">
        <v>3.5009081022294799</v>
      </c>
      <c r="F573" s="47">
        <v>3.4196715606307801</v>
      </c>
      <c r="G573" s="47">
        <v>3.5299211528004402</v>
      </c>
      <c r="H573" s="3">
        <v>2980000</v>
      </c>
      <c r="I573" s="47">
        <v>10415390.3823817</v>
      </c>
      <c r="J573" s="73">
        <v>434208767.07862997</v>
      </c>
    </row>
    <row r="574" spans="1:10" x14ac:dyDescent="0.3">
      <c r="A574" s="66">
        <v>44286</v>
      </c>
      <c r="B574" s="47">
        <v>3.3987012195120898</v>
      </c>
      <c r="C574" s="49">
        <v>-0.11187789957437499</v>
      </c>
      <c r="D574" s="48">
        <v>-3.1868787393542097E-2</v>
      </c>
      <c r="E574" s="47">
        <v>3.4641719512194</v>
      </c>
      <c r="F574" s="47">
        <v>3.3987012195120898</v>
      </c>
      <c r="G574" s="47">
        <v>3.49690731707306</v>
      </c>
      <c r="H574" s="3">
        <v>3349200</v>
      </c>
      <c r="I574" s="47">
        <v>11482427.920975201</v>
      </c>
      <c r="J574" s="73">
        <v>420797160.89266998</v>
      </c>
    </row>
    <row r="575" spans="1:10" x14ac:dyDescent="0.3">
      <c r="A575" s="66">
        <v>44287</v>
      </c>
      <c r="B575" s="47">
        <v>3.3939685352623701</v>
      </c>
      <c r="C575" s="49">
        <v>-4.7326842497175097E-3</v>
      </c>
      <c r="D575" s="48">
        <v>-1.3924978819988599E-3</v>
      </c>
      <c r="E575" s="47">
        <v>3.3498162296565801</v>
      </c>
      <c r="F575" s="47">
        <v>3.2634312839061299</v>
      </c>
      <c r="G575" s="47">
        <v>3.4035668625679798</v>
      </c>
      <c r="H575" s="3">
        <v>4312000</v>
      </c>
      <c r="I575" s="47">
        <v>14434032.1743949</v>
      </c>
      <c r="J575" s="73">
        <v>433932205.85452402</v>
      </c>
    </row>
    <row r="576" spans="1:10" x14ac:dyDescent="0.3">
      <c r="A576" s="66">
        <v>44288</v>
      </c>
      <c r="B576" s="47">
        <v>3.4423462198538002</v>
      </c>
      <c r="C576" s="49">
        <v>4.8377684591432303E-2</v>
      </c>
      <c r="D576" s="48">
        <v>1.42540168209581E-2</v>
      </c>
      <c r="E576" s="47">
        <v>3.4404263390842198</v>
      </c>
      <c r="F576" s="47">
        <v>3.3885895583056098</v>
      </c>
      <c r="G576" s="47">
        <v>3.4577052660104299</v>
      </c>
      <c r="H576" s="3">
        <v>2048000</v>
      </c>
      <c r="I576" s="47">
        <v>7022718.8118510498</v>
      </c>
      <c r="J576" s="73">
        <v>441003594.22655499</v>
      </c>
    </row>
    <row r="577" spans="1:10" x14ac:dyDescent="0.3">
      <c r="A577" s="66">
        <v>44291</v>
      </c>
      <c r="B577" s="47">
        <v>3.4141158890804899</v>
      </c>
      <c r="C577" s="49">
        <v>-2.82303307733076E-2</v>
      </c>
      <c r="D577" s="48">
        <v>-8.20089815791584E-3</v>
      </c>
      <c r="E577" s="47">
        <v>3.4563840655350599</v>
      </c>
      <c r="F577" s="47">
        <v>3.3545561858945101</v>
      </c>
      <c r="G577" s="47">
        <v>3.4583053462829998</v>
      </c>
      <c r="H577" s="3">
        <v>2200000</v>
      </c>
      <c r="I577" s="47">
        <v>7478488.4787872899</v>
      </c>
      <c r="J577" s="73">
        <v>433846685.867194</v>
      </c>
    </row>
    <row r="578" spans="1:10" x14ac:dyDescent="0.3">
      <c r="A578" s="66">
        <v>44292</v>
      </c>
      <c r="B578" s="47">
        <v>3.4243811509020001</v>
      </c>
      <c r="C578" s="49">
        <v>1.02652618215013E-2</v>
      </c>
      <c r="D578" s="48">
        <v>3.0067115924017501E-3</v>
      </c>
      <c r="E578" s="47">
        <v>3.4416469382174699</v>
      </c>
      <c r="F578" s="47">
        <v>3.3591548432657699</v>
      </c>
      <c r="G578" s="47">
        <v>3.4723416712227499</v>
      </c>
      <c r="H578" s="3">
        <v>2151200</v>
      </c>
      <c r="I578" s="47">
        <v>7364070.08370665</v>
      </c>
      <c r="J578" s="73">
        <v>440564950.610726</v>
      </c>
    </row>
    <row r="579" spans="1:10" x14ac:dyDescent="0.3">
      <c r="A579" s="66">
        <v>44293</v>
      </c>
      <c r="B579" s="47">
        <v>3.4610349144210302</v>
      </c>
      <c r="C579" s="49">
        <v>3.6653763519029998E-2</v>
      </c>
      <c r="D579" s="48">
        <v>1.070376278335E-2</v>
      </c>
      <c r="E579" s="47">
        <v>3.4246029679534402</v>
      </c>
      <c r="F579" s="47">
        <v>3.4150156136198602</v>
      </c>
      <c r="G579" s="47">
        <v>3.4744572104880298</v>
      </c>
      <c r="H579" s="3">
        <v>1772800</v>
      </c>
      <c r="I579" s="47">
        <v>6118802.9333576998</v>
      </c>
      <c r="J579" s="73">
        <v>446465598.61142302</v>
      </c>
    </row>
    <row r="580" spans="1:10" x14ac:dyDescent="0.3">
      <c r="A580" s="66">
        <v>44294</v>
      </c>
      <c r="B580" s="47">
        <v>3.4024551217503398</v>
      </c>
      <c r="C580" s="49">
        <v>-5.8579792670687698E-2</v>
      </c>
      <c r="D580" s="48">
        <v>-1.6925513356309801E-2</v>
      </c>
      <c r="E580" s="47">
        <v>3.4581700842182999</v>
      </c>
      <c r="F580" s="47">
        <v>3.3659522153058101</v>
      </c>
      <c r="G580" s="47">
        <v>3.46585490662767</v>
      </c>
      <c r="H580" s="3">
        <v>1962400</v>
      </c>
      <c r="I580" s="47">
        <v>6659609.4637954403</v>
      </c>
      <c r="J580" s="73">
        <v>440675588.26741898</v>
      </c>
    </row>
    <row r="581" spans="1:10" x14ac:dyDescent="0.3">
      <c r="A581" s="66">
        <v>44295</v>
      </c>
      <c r="B581" s="47">
        <v>3.4498768809847502</v>
      </c>
      <c r="C581" s="49">
        <v>4.7421759234411699E-2</v>
      </c>
      <c r="D581" s="48">
        <v>1.3937512042779401E-2</v>
      </c>
      <c r="E581" s="47">
        <v>3.4498768809847502</v>
      </c>
      <c r="F581" s="47">
        <v>3.4211279069765399</v>
      </c>
      <c r="G581" s="47">
        <v>3.4786258549929601</v>
      </c>
      <c r="H581" s="3">
        <v>1991200</v>
      </c>
      <c r="I581" s="47">
        <v>6878192.0314633502</v>
      </c>
      <c r="J581" s="73">
        <v>446496975.073991</v>
      </c>
    </row>
    <row r="582" spans="1:10" x14ac:dyDescent="0.3">
      <c r="A582" s="66">
        <v>44298</v>
      </c>
      <c r="B582" s="47">
        <v>3.4741176739506701</v>
      </c>
      <c r="C582" s="49">
        <v>2.42407929659199E-2</v>
      </c>
      <c r="D582" s="48">
        <v>7.0265675565211599E-3</v>
      </c>
      <c r="E582" s="47">
        <v>3.4933116942487401</v>
      </c>
      <c r="F582" s="47">
        <v>3.43572963335453</v>
      </c>
      <c r="G582" s="47">
        <v>3.49906990033816</v>
      </c>
      <c r="H582" s="3">
        <v>1737200</v>
      </c>
      <c r="I582" s="47">
        <v>6019139.5822435198</v>
      </c>
      <c r="J582" s="73">
        <v>453169288.32237399</v>
      </c>
    </row>
    <row r="583" spans="1:10" x14ac:dyDescent="0.3">
      <c r="A583" s="66">
        <v>44299</v>
      </c>
      <c r="B583" s="47">
        <v>3.56372008253109</v>
      </c>
      <c r="C583" s="49">
        <v>8.9602408580422996E-2</v>
      </c>
      <c r="D583" s="48">
        <v>2.57914143934364E-2</v>
      </c>
      <c r="E583" s="47">
        <v>3.4965524988538799</v>
      </c>
      <c r="F583" s="47">
        <v>3.4716045392023398</v>
      </c>
      <c r="G583" s="47">
        <v>3.5982634112793699</v>
      </c>
      <c r="H583" s="3">
        <v>3252800</v>
      </c>
      <c r="I583" s="47">
        <v>11574159.119945399</v>
      </c>
      <c r="J583" s="73">
        <v>464665957.214966</v>
      </c>
    </row>
    <row r="584" spans="1:10" x14ac:dyDescent="0.3">
      <c r="A584" s="66">
        <v>44300</v>
      </c>
      <c r="B584" s="47">
        <v>3.4590999449086799</v>
      </c>
      <c r="C584" s="49">
        <v>-0.10462013762241699</v>
      </c>
      <c r="D584" s="48">
        <v>-2.9357002009010699E-2</v>
      </c>
      <c r="E584" s="47">
        <v>3.5050935175833602</v>
      </c>
      <c r="F584" s="47">
        <v>3.430353961987</v>
      </c>
      <c r="G584" s="47">
        <v>3.5280903039207101</v>
      </c>
      <c r="H584" s="3">
        <v>2128400</v>
      </c>
      <c r="I584" s="47">
        <v>7362144.41790477</v>
      </c>
      <c r="J584" s="73">
        <v>456656124.38490999</v>
      </c>
    </row>
    <row r="585" spans="1:10" x14ac:dyDescent="0.3">
      <c r="A585" s="66">
        <v>44301</v>
      </c>
      <c r="B585" s="47">
        <v>3.47789153025581</v>
      </c>
      <c r="C585" s="49">
        <v>1.87915853471292E-2</v>
      </c>
      <c r="D585" s="48">
        <v>5.4325071973673001E-3</v>
      </c>
      <c r="E585" s="47">
        <v>3.4798130172891</v>
      </c>
      <c r="F585" s="47">
        <v>3.45099071178974</v>
      </c>
      <c r="G585" s="47">
        <v>3.5009493746552902</v>
      </c>
      <c r="H585" s="3">
        <v>1587200</v>
      </c>
      <c r="I585" s="47">
        <v>5514146.6782603096</v>
      </c>
      <c r="J585" s="73">
        <v>463382724.73437703</v>
      </c>
    </row>
    <row r="586" spans="1:10" x14ac:dyDescent="0.3">
      <c r="A586" s="66">
        <v>44302</v>
      </c>
      <c r="B586" s="47">
        <v>3.4122714903004199</v>
      </c>
      <c r="C586" s="49">
        <v>-6.5620039955388301E-2</v>
      </c>
      <c r="D586" s="48">
        <v>-1.8867764961767501E-2</v>
      </c>
      <c r="E586" s="47">
        <v>3.4295342465751202</v>
      </c>
      <c r="F586" s="47">
        <v>3.3873363979036202</v>
      </c>
      <c r="G586" s="47">
        <v>3.4429608347887899</v>
      </c>
      <c r="H586" s="3">
        <v>1581200</v>
      </c>
      <c r="I586" s="47">
        <v>5396455.7654496897</v>
      </c>
      <c r="J586" s="73">
        <v>457165606.29082298</v>
      </c>
    </row>
    <row r="587" spans="1:10" x14ac:dyDescent="0.3">
      <c r="A587" s="66">
        <v>44305</v>
      </c>
      <c r="B587" s="47">
        <v>3.3080631067960602</v>
      </c>
      <c r="C587" s="49">
        <v>-0.104208383504361</v>
      </c>
      <c r="D587" s="48">
        <v>-3.0539300228771198E-2</v>
      </c>
      <c r="E587" s="47">
        <v>3.3522474572352601</v>
      </c>
      <c r="F587" s="47">
        <v>3.3003788719370601</v>
      </c>
      <c r="G587" s="47">
        <v>3.3676159269532402</v>
      </c>
      <c r="H587" s="3">
        <v>2884400</v>
      </c>
      <c r="I587" s="47">
        <v>9592765.1972259004</v>
      </c>
      <c r="J587" s="73">
        <v>448281842.00054699</v>
      </c>
    </row>
    <row r="588" spans="1:10" x14ac:dyDescent="0.3">
      <c r="A588" s="66">
        <v>44306</v>
      </c>
      <c r="B588" s="47">
        <v>3.3063610288676299</v>
      </c>
      <c r="C588" s="49">
        <v>-1.7020779284258E-3</v>
      </c>
      <c r="D588" s="48">
        <v>-5.1452402009171804E-4</v>
      </c>
      <c r="E588" s="47">
        <v>3.2333135177647399</v>
      </c>
      <c r="F588" s="47">
        <v>3.2294689119172202</v>
      </c>
      <c r="G588" s="47">
        <v>3.3236617551814698</v>
      </c>
      <c r="H588" s="3">
        <v>3018400</v>
      </c>
      <c r="I588" s="47">
        <v>9922841.5732794292</v>
      </c>
      <c r="J588" s="73">
        <v>438649338.40786302</v>
      </c>
    </row>
    <row r="589" spans="1:10" x14ac:dyDescent="0.3">
      <c r="A589" s="66">
        <v>44307</v>
      </c>
      <c r="B589" s="47">
        <v>3.2111372049977498</v>
      </c>
      <c r="C589" s="49">
        <v>-9.5223823869882401E-2</v>
      </c>
      <c r="D589" s="48">
        <v>-2.8800189404148299E-2</v>
      </c>
      <c r="E589" s="47">
        <v>3.2111372049977498</v>
      </c>
      <c r="F589" s="47">
        <v>3.1438379222582702</v>
      </c>
      <c r="G589" s="47">
        <v>3.2226742248959401</v>
      </c>
      <c r="H589" s="3">
        <v>2172400</v>
      </c>
      <c r="I589" s="47">
        <v>6941553.3682092996</v>
      </c>
      <c r="J589" s="73">
        <v>431829575.69353002</v>
      </c>
    </row>
    <row r="590" spans="1:10" x14ac:dyDescent="0.3">
      <c r="A590" s="66">
        <v>44308</v>
      </c>
      <c r="B590" s="47">
        <v>3.3381027232306701</v>
      </c>
      <c r="C590" s="49">
        <v>0.12696551823291799</v>
      </c>
      <c r="D590" s="48">
        <v>3.95391134440818E-2</v>
      </c>
      <c r="E590" s="47">
        <v>3.2841380140791299</v>
      </c>
      <c r="F590" s="47">
        <v>3.2378825490921002</v>
      </c>
      <c r="G590" s="47">
        <v>3.3400300342717899</v>
      </c>
      <c r="H590" s="3">
        <v>2365600</v>
      </c>
      <c r="I590" s="47">
        <v>7817463.4503886597</v>
      </c>
      <c r="J590" s="73">
        <v>440651895.459566</v>
      </c>
    </row>
    <row r="591" spans="1:10" x14ac:dyDescent="0.3">
      <c r="A591" s="66">
        <v>44309</v>
      </c>
      <c r="B591" s="47">
        <v>3.33177509035289</v>
      </c>
      <c r="C591" s="49">
        <v>-6.3276328777801504E-3</v>
      </c>
      <c r="D591" s="48">
        <v>-1.8955776386821799E-3</v>
      </c>
      <c r="E591" s="47">
        <v>3.2532677462698598</v>
      </c>
      <c r="F591" s="47">
        <v>3.22837517375573</v>
      </c>
      <c r="G591" s="47">
        <v>3.33943434343416</v>
      </c>
      <c r="H591" s="3">
        <v>2072800</v>
      </c>
      <c r="I591" s="47">
        <v>6873140.2797975903</v>
      </c>
      <c r="J591" s="73">
        <v>444667600.546875</v>
      </c>
    </row>
    <row r="592" spans="1:10" x14ac:dyDescent="0.3">
      <c r="A592" s="66">
        <v>44312</v>
      </c>
      <c r="B592" s="47">
        <v>3.3960495466320699</v>
      </c>
      <c r="C592" s="49">
        <v>6.4274456279186196E-2</v>
      </c>
      <c r="D592" s="48">
        <v>1.92913550693419E-2</v>
      </c>
      <c r="E592" s="47">
        <v>3.3252187499999502</v>
      </c>
      <c r="F592" s="47">
        <v>3.2926748704662701</v>
      </c>
      <c r="G592" s="47">
        <v>3.41136431347145</v>
      </c>
      <c r="H592" s="3">
        <v>2480800</v>
      </c>
      <c r="I592" s="47">
        <v>8364087.9299221504</v>
      </c>
      <c r="J592" s="73">
        <v>452923142.91488898</v>
      </c>
    </row>
    <row r="593" spans="1:10" x14ac:dyDescent="0.3">
      <c r="A593" s="66">
        <v>44313</v>
      </c>
      <c r="B593" s="47">
        <v>3.3544124723958899</v>
      </c>
      <c r="C593" s="49">
        <v>-4.1637074236182202E-2</v>
      </c>
      <c r="D593" s="48">
        <v>-1.2260443690368E-2</v>
      </c>
      <c r="E593" s="47">
        <v>3.36012049135062</v>
      </c>
      <c r="F593" s="47">
        <v>3.3410937615015199</v>
      </c>
      <c r="G593" s="47">
        <v>3.4095899889582699</v>
      </c>
      <c r="H593" s="3">
        <v>2270400</v>
      </c>
      <c r="I593" s="47">
        <v>7659040.3823239403</v>
      </c>
      <c r="J593" s="73">
        <v>442502369.087533</v>
      </c>
    </row>
    <row r="594" spans="1:10" x14ac:dyDescent="0.3">
      <c r="A594" s="66">
        <v>44314</v>
      </c>
      <c r="B594" s="47">
        <v>3.3632527857075298</v>
      </c>
      <c r="C594" s="49">
        <v>8.8403133116372601E-3</v>
      </c>
      <c r="D594" s="48">
        <v>2.63542822607116E-3</v>
      </c>
      <c r="E594" s="47">
        <v>3.3290695275806299</v>
      </c>
      <c r="F594" s="47">
        <v>3.3062806888293599</v>
      </c>
      <c r="G594" s="47">
        <v>3.38224348466691</v>
      </c>
      <c r="H594" s="3">
        <v>1348000</v>
      </c>
      <c r="I594" s="47">
        <v>4530284.41071897</v>
      </c>
      <c r="J594" s="73">
        <v>446194687.42717898</v>
      </c>
    </row>
    <row r="595" spans="1:10" x14ac:dyDescent="0.3">
      <c r="A595" s="66">
        <v>44316</v>
      </c>
      <c r="B595" s="47">
        <v>3.3030020819986601</v>
      </c>
      <c r="C595" s="49">
        <v>-6.0250703708869799E-2</v>
      </c>
      <c r="D595" s="48">
        <v>-1.7914414273262801E-2</v>
      </c>
      <c r="E595" s="47">
        <v>3.3715369955156298</v>
      </c>
      <c r="F595" s="47">
        <v>3.3030020819986601</v>
      </c>
      <c r="G595" s="47">
        <v>3.3867669762971802</v>
      </c>
      <c r="H595" s="3">
        <v>1820800</v>
      </c>
      <c r="I595" s="47">
        <v>6061217.8519537598</v>
      </c>
      <c r="J595" s="73">
        <v>441232515.83829999</v>
      </c>
    </row>
    <row r="596" spans="1:10" x14ac:dyDescent="0.3">
      <c r="A596" s="66">
        <v>44322</v>
      </c>
      <c r="B596" s="47">
        <v>3.3455044691967699</v>
      </c>
      <c r="C596" s="49">
        <v>4.25023871981094E-2</v>
      </c>
      <c r="D596" s="48">
        <v>1.28678051490634E-2</v>
      </c>
      <c r="E596" s="47">
        <v>3.3246069398604998</v>
      </c>
      <c r="F596" s="47">
        <v>3.3189076136778799</v>
      </c>
      <c r="G596" s="47">
        <v>3.4100968325997698</v>
      </c>
      <c r="H596" s="3">
        <v>1670400</v>
      </c>
      <c r="I596" s="47">
        <v>5606671.8569120998</v>
      </c>
      <c r="J596" s="73">
        <v>445918548.14170998</v>
      </c>
    </row>
    <row r="597" spans="1:10" x14ac:dyDescent="0.3">
      <c r="A597" s="66">
        <v>44323</v>
      </c>
      <c r="B597" s="47">
        <v>3.3235048802947098</v>
      </c>
      <c r="C597" s="49">
        <v>-2.19995889020588E-2</v>
      </c>
      <c r="D597" s="48">
        <v>-6.5758659432730397E-3</v>
      </c>
      <c r="E597" s="47">
        <v>3.3291828499079701</v>
      </c>
      <c r="F597" s="47">
        <v>3.2761884668508801</v>
      </c>
      <c r="G597" s="47">
        <v>3.35378738489876</v>
      </c>
      <c r="H597" s="3">
        <v>1300800</v>
      </c>
      <c r="I597" s="47">
        <v>4324606.6293739099</v>
      </c>
      <c r="J597" s="73">
        <v>439922991.28131402</v>
      </c>
    </row>
    <row r="598" spans="1:10" x14ac:dyDescent="0.3">
      <c r="A598" s="66">
        <v>44326</v>
      </c>
      <c r="B598" s="47">
        <v>3.45613458356318</v>
      </c>
      <c r="C598" s="49">
        <v>0.13262970326847701</v>
      </c>
      <c r="D598" s="48">
        <v>3.9906576955805802E-2</v>
      </c>
      <c r="E598" s="47">
        <v>3.3348667034381601</v>
      </c>
      <c r="F598" s="47">
        <v>3.3253926503033902</v>
      </c>
      <c r="G598" s="47">
        <v>3.4750826898327198</v>
      </c>
      <c r="H598" s="3">
        <v>3038000</v>
      </c>
      <c r="I598" s="47">
        <v>10413523.739262801</v>
      </c>
      <c r="J598" s="73">
        <v>450837204.578116</v>
      </c>
    </row>
    <row r="599" spans="1:10" x14ac:dyDescent="0.3">
      <c r="A599" s="66">
        <v>44327</v>
      </c>
      <c r="B599" s="47">
        <v>3.3733302642483101</v>
      </c>
      <c r="C599" s="49">
        <v>-8.2804319314878902E-2</v>
      </c>
      <c r="D599" s="48">
        <v>-2.39586501372611E-2</v>
      </c>
      <c r="E599" s="47">
        <v>3.3790156523341199</v>
      </c>
      <c r="F599" s="47">
        <v>3.34490332381925</v>
      </c>
      <c r="G599" s="47">
        <v>3.4188133689348001</v>
      </c>
      <c r="H599" s="3">
        <v>2394000</v>
      </c>
      <c r="I599" s="47">
        <v>8089796.3192341402</v>
      </c>
      <c r="J599" s="73">
        <v>442823245.69985402</v>
      </c>
    </row>
    <row r="600" spans="1:10" x14ac:dyDescent="0.3">
      <c r="A600" s="66">
        <v>44328</v>
      </c>
      <c r="B600" s="47">
        <v>3.3040787277699999</v>
      </c>
      <c r="C600" s="49">
        <v>-6.9251536478309297E-2</v>
      </c>
      <c r="D600" s="48">
        <v>-2.0529130281804999E-2</v>
      </c>
      <c r="E600" s="47">
        <v>3.2776309849519398</v>
      </c>
      <c r="F600" s="47">
        <v>3.2606288645689001</v>
      </c>
      <c r="G600" s="47">
        <v>3.33808296853607</v>
      </c>
      <c r="H600" s="3">
        <v>2189600</v>
      </c>
      <c r="I600" s="47">
        <v>7223711.2896849597</v>
      </c>
      <c r="J600" s="73">
        <v>434196412.14243799</v>
      </c>
    </row>
    <row r="601" spans="1:10" x14ac:dyDescent="0.3">
      <c r="A601" s="66">
        <v>44329</v>
      </c>
      <c r="B601" s="47">
        <v>3.3624830973047102</v>
      </c>
      <c r="C601" s="49">
        <v>5.8404369534713001E-2</v>
      </c>
      <c r="D601" s="48">
        <v>1.7676446097920798E-2</v>
      </c>
      <c r="E601" s="47">
        <v>3.2811632023755202</v>
      </c>
      <c r="F601" s="47">
        <v>3.2717074006395599</v>
      </c>
      <c r="G601" s="47">
        <v>3.4003063042485202</v>
      </c>
      <c r="H601" s="3">
        <v>2532400</v>
      </c>
      <c r="I601" s="47">
        <v>8492200.3171768002</v>
      </c>
      <c r="J601" s="73">
        <v>443156534.60804099</v>
      </c>
    </row>
    <row r="602" spans="1:10" x14ac:dyDescent="0.3">
      <c r="A602" s="66">
        <v>44330</v>
      </c>
      <c r="B602" s="47">
        <v>4.1020261569417702</v>
      </c>
      <c r="C602" s="49">
        <v>0.73954305963706501</v>
      </c>
      <c r="D602" s="48">
        <v>0.21993956199508199</v>
      </c>
      <c r="E602" s="47">
        <v>3.9551216389245698</v>
      </c>
      <c r="F602" s="47">
        <v>3.9005032924822798</v>
      </c>
      <c r="G602" s="47">
        <v>4.1020261569417702</v>
      </c>
      <c r="H602" s="3">
        <v>14392000</v>
      </c>
      <c r="I602" s="47">
        <v>58470971.668961003</v>
      </c>
      <c r="J602" s="73">
        <v>499806971.46374297</v>
      </c>
    </row>
    <row r="603" spans="1:10" x14ac:dyDescent="0.3">
      <c r="A603" s="66">
        <v>44333</v>
      </c>
      <c r="B603" s="47">
        <v>4.5166294074548503</v>
      </c>
      <c r="C603" s="49">
        <v>0.414603250513077</v>
      </c>
      <c r="D603" s="48">
        <v>0.101072795406595</v>
      </c>
      <c r="E603" s="47">
        <v>4.1831110907591897</v>
      </c>
      <c r="F603" s="47">
        <v>4.1831110907591897</v>
      </c>
      <c r="G603" s="47">
        <v>4.6127279054857997</v>
      </c>
      <c r="H603" s="3">
        <v>17392800</v>
      </c>
      <c r="I603" s="47">
        <v>77597793.820184201</v>
      </c>
      <c r="J603" s="73">
        <v>577641751.02089405</v>
      </c>
    </row>
    <row r="604" spans="1:10" x14ac:dyDescent="0.3">
      <c r="A604" s="66">
        <v>44334</v>
      </c>
      <c r="B604" s="47">
        <v>4.4287376239899903</v>
      </c>
      <c r="C604" s="49">
        <v>-8.7891783464856502E-2</v>
      </c>
      <c r="D604" s="48">
        <v>-1.9459595980973798E-2</v>
      </c>
      <c r="E604" s="47">
        <v>4.50013856998559</v>
      </c>
      <c r="F604" s="47">
        <v>4.4287376239899903</v>
      </c>
      <c r="G604" s="47">
        <v>4.6335456006615701</v>
      </c>
      <c r="H604" s="3">
        <v>11216800</v>
      </c>
      <c r="I604" s="47">
        <v>50526616.377666697</v>
      </c>
      <c r="J604" s="73">
        <v>525486696.72819299</v>
      </c>
    </row>
    <row r="605" spans="1:10" x14ac:dyDescent="0.3">
      <c r="A605" s="66">
        <v>44335</v>
      </c>
      <c r="B605" s="47">
        <v>4.3199416720081301</v>
      </c>
      <c r="C605" s="49">
        <v>-0.10879595198186399</v>
      </c>
      <c r="D605" s="48">
        <v>-2.4565905957609199E-2</v>
      </c>
      <c r="E605" s="47">
        <v>4.3180609834265002</v>
      </c>
      <c r="F605" s="47">
        <v>4.2936120318652904</v>
      </c>
      <c r="G605" s="47">
        <v>4.38012370662035</v>
      </c>
      <c r="H605" s="3">
        <v>6380800</v>
      </c>
      <c r="I605" s="47">
        <v>27610234.850471999</v>
      </c>
      <c r="J605" s="73">
        <v>498356459.69567698</v>
      </c>
    </row>
    <row r="606" spans="1:10" x14ac:dyDescent="0.3">
      <c r="A606" s="66">
        <v>44336</v>
      </c>
      <c r="B606" s="47">
        <v>4.4939142528736502</v>
      </c>
      <c r="C606" s="49">
        <v>0.173972580865523</v>
      </c>
      <c r="D606" s="48">
        <v>4.0271974502065801E-2</v>
      </c>
      <c r="E606" s="47">
        <v>4.3585327356322701</v>
      </c>
      <c r="F606" s="47">
        <v>4.3340888505748003</v>
      </c>
      <c r="G606" s="47">
        <v>4.5108369425288304</v>
      </c>
      <c r="H606" s="3">
        <v>8259600</v>
      </c>
      <c r="I606" s="47">
        <v>36895338.368147902</v>
      </c>
      <c r="J606" s="73">
        <v>535148524.72463602</v>
      </c>
    </row>
    <row r="607" spans="1:10" x14ac:dyDescent="0.3">
      <c r="A607" s="66">
        <v>44337</v>
      </c>
      <c r="B607" s="47">
        <v>4.4148473242149597</v>
      </c>
      <c r="C607" s="49">
        <v>-7.90669286586905E-2</v>
      </c>
      <c r="D607" s="48">
        <v>-1.7594222811022901E-2</v>
      </c>
      <c r="E607" s="47">
        <v>4.4091945107396597</v>
      </c>
      <c r="F607" s="47">
        <v>4.3545506471450199</v>
      </c>
      <c r="G607" s="47">
        <v>4.4487642050668104</v>
      </c>
      <c r="H607" s="3">
        <v>4602800</v>
      </c>
      <c r="I607" s="47">
        <v>20254969.0490628</v>
      </c>
      <c r="J607" s="73">
        <v>516024107.17855197</v>
      </c>
    </row>
    <row r="608" spans="1:10" x14ac:dyDescent="0.3">
      <c r="A608" s="66">
        <v>44340</v>
      </c>
      <c r="B608" s="47">
        <v>4.5341549337868701</v>
      </c>
      <c r="C608" s="49">
        <v>0.119307609571911</v>
      </c>
      <c r="D608" s="48">
        <v>2.7024175653260301E-2</v>
      </c>
      <c r="E608" s="47">
        <v>4.4456927993377304</v>
      </c>
      <c r="F608" s="47">
        <v>4.4306354147506397</v>
      </c>
      <c r="G608" s="47">
        <v>4.5529766645207301</v>
      </c>
      <c r="H608" s="3">
        <v>3982400</v>
      </c>
      <c r="I608" s="47">
        <v>17983010.3205439</v>
      </c>
      <c r="J608" s="73">
        <v>533432538.59109998</v>
      </c>
    </row>
    <row r="609" spans="1:10" x14ac:dyDescent="0.3">
      <c r="A609" s="66">
        <v>44341</v>
      </c>
      <c r="B609" s="47">
        <v>4.62919756803967</v>
      </c>
      <c r="C609" s="49">
        <v>9.5042634252792801E-2</v>
      </c>
      <c r="D609" s="48">
        <v>2.09614880039872E-2</v>
      </c>
      <c r="E609" s="47">
        <v>4.56915122747328</v>
      </c>
      <c r="F609" s="47">
        <v>4.5128577831922998</v>
      </c>
      <c r="G609" s="47">
        <v>4.62919756803967</v>
      </c>
      <c r="H609" s="3">
        <v>4302000</v>
      </c>
      <c r="I609" s="47">
        <v>19734261.351470899</v>
      </c>
      <c r="J609" s="73">
        <v>551544279.48866606</v>
      </c>
    </row>
    <row r="610" spans="1:10" x14ac:dyDescent="0.3">
      <c r="A610" s="66">
        <v>44342</v>
      </c>
      <c r="B610" s="47">
        <v>4.7635191039035396</v>
      </c>
      <c r="C610" s="49">
        <v>0.13432153586387799</v>
      </c>
      <c r="D610" s="48">
        <v>2.9016159688504899E-2</v>
      </c>
      <c r="E610" s="47">
        <v>4.68083869342159</v>
      </c>
      <c r="F610" s="47">
        <v>4.68083869342159</v>
      </c>
      <c r="G610" s="47">
        <v>4.7917056074769402</v>
      </c>
      <c r="H610" s="3">
        <v>6076000</v>
      </c>
      <c r="I610" s="47">
        <v>28861449.319921199</v>
      </c>
      <c r="J610" s="73">
        <v>581185259.07278705</v>
      </c>
    </row>
    <row r="611" spans="1:10" x14ac:dyDescent="0.3">
      <c r="A611" s="66">
        <v>44343</v>
      </c>
      <c r="B611" s="47">
        <v>4.7658832422583401</v>
      </c>
      <c r="C611" s="49">
        <v>2.36413835479166E-3</v>
      </c>
      <c r="D611" s="48">
        <v>4.9630080266799498E-4</v>
      </c>
      <c r="E611" s="47">
        <v>4.6687727686700002</v>
      </c>
      <c r="F611" s="47">
        <v>4.6575677140251903</v>
      </c>
      <c r="G611" s="47">
        <v>4.7938958788703596</v>
      </c>
      <c r="H611" s="3">
        <v>5016000</v>
      </c>
      <c r="I611" s="47">
        <v>23815612.330972899</v>
      </c>
      <c r="J611" s="73">
        <v>601415860.77173603</v>
      </c>
    </row>
    <row r="612" spans="1:10" x14ac:dyDescent="0.3">
      <c r="A612" s="66">
        <v>44344</v>
      </c>
      <c r="B612" s="47">
        <v>4.9309771423367401</v>
      </c>
      <c r="C612" s="49">
        <v>0.16509390007840399</v>
      </c>
      <c r="D612" s="48">
        <v>3.4640777309553603E-2</v>
      </c>
      <c r="E612" s="47">
        <v>4.8581331618249504</v>
      </c>
      <c r="F612" s="47">
        <v>4.8543975730807496</v>
      </c>
      <c r="G612" s="47">
        <v>4.9851431791275598</v>
      </c>
      <c r="H612" s="3">
        <v>7582400</v>
      </c>
      <c r="I612" s="47">
        <v>37406991.790201098</v>
      </c>
      <c r="J612" s="73">
        <v>638914719.67619205</v>
      </c>
    </row>
    <row r="613" spans="1:10" x14ac:dyDescent="0.3">
      <c r="A613" s="66">
        <v>44347</v>
      </c>
      <c r="B613" s="47">
        <v>4.9006070841702201</v>
      </c>
      <c r="C613" s="49">
        <v>-3.03700581665209E-2</v>
      </c>
      <c r="D613" s="48">
        <v>-6.1590344651504302E-3</v>
      </c>
      <c r="E613" s="47">
        <v>4.9230098594121401</v>
      </c>
      <c r="F613" s="47">
        <v>4.8352656563812797</v>
      </c>
      <c r="G613" s="47">
        <v>4.9771498995801204</v>
      </c>
      <c r="H613" s="3">
        <v>4914800</v>
      </c>
      <c r="I613" s="47">
        <v>24113033.721015401</v>
      </c>
      <c r="J613" s="73">
        <v>614495043.15866995</v>
      </c>
    </row>
    <row r="614" spans="1:10" x14ac:dyDescent="0.3">
      <c r="A614" s="66">
        <v>44348</v>
      </c>
      <c r="B614" s="47">
        <v>4.9775530607580203</v>
      </c>
      <c r="C614" s="49">
        <v>7.6945976587795797E-2</v>
      </c>
      <c r="D614" s="48">
        <v>1.5701315217933699E-2</v>
      </c>
      <c r="E614" s="47">
        <v>4.9756825034259</v>
      </c>
      <c r="F614" s="47">
        <v>4.8877663088165004</v>
      </c>
      <c r="G614" s="47">
        <v>5.0243169940608903</v>
      </c>
      <c r="H614" s="3">
        <v>4200800</v>
      </c>
      <c r="I614" s="47">
        <v>20811064.423726398</v>
      </c>
      <c r="J614" s="73">
        <v>636510608.49336195</v>
      </c>
    </row>
    <row r="615" spans="1:10" x14ac:dyDescent="0.3">
      <c r="A615" s="66">
        <v>44349</v>
      </c>
      <c r="B615" s="47">
        <v>4.9350575132370604</v>
      </c>
      <c r="C615" s="49">
        <v>-4.2495547520955398E-2</v>
      </c>
      <c r="D615" s="48">
        <v>-8.5374373717844194E-3</v>
      </c>
      <c r="E615" s="47">
        <v>5.0079617719553298</v>
      </c>
      <c r="F615" s="47">
        <v>4.9051480737629003</v>
      </c>
      <c r="G615" s="47">
        <v>5.1332075497533998</v>
      </c>
      <c r="H615" s="3">
        <v>6615200</v>
      </c>
      <c r="I615" s="47">
        <v>33023751.634315498</v>
      </c>
      <c r="J615" s="73">
        <v>603072613.62216997</v>
      </c>
    </row>
    <row r="616" spans="1:10" x14ac:dyDescent="0.3">
      <c r="A616" s="66">
        <v>44350</v>
      </c>
      <c r="B616" s="47">
        <v>5.0597022578891604</v>
      </c>
      <c r="C616" s="49">
        <v>0.124644744652098</v>
      </c>
      <c r="D616" s="48">
        <v>2.52569994002643E-2</v>
      </c>
      <c r="E616" s="47">
        <v>4.9830401024665996</v>
      </c>
      <c r="F616" s="47">
        <v>4.9624722071093199</v>
      </c>
      <c r="G616" s="47">
        <v>5.0746607272399</v>
      </c>
      <c r="H616" s="3">
        <v>4412400</v>
      </c>
      <c r="I616" s="47">
        <v>22233467.068988699</v>
      </c>
      <c r="J616" s="73">
        <v>625457289.764346</v>
      </c>
    </row>
    <row r="617" spans="1:10" x14ac:dyDescent="0.3">
      <c r="A617" s="66">
        <v>44351</v>
      </c>
      <c r="B617" s="47">
        <v>5.08654055164883</v>
      </c>
      <c r="C617" s="49">
        <v>2.6838293759674899E-2</v>
      </c>
      <c r="D617" s="48">
        <v>5.3043227430681896E-3</v>
      </c>
      <c r="E617" s="47">
        <v>5.0527554114533801</v>
      </c>
      <c r="F617" s="47">
        <v>5.0246011279571698</v>
      </c>
      <c r="G617" s="47">
        <v>5.1315874052427697</v>
      </c>
      <c r="H617" s="3">
        <v>5073600</v>
      </c>
      <c r="I617" s="47">
        <v>25816495.944617402</v>
      </c>
      <c r="J617" s="73">
        <v>653663331.97744</v>
      </c>
    </row>
    <row r="618" spans="1:10" x14ac:dyDescent="0.3">
      <c r="A618" s="66">
        <v>44354</v>
      </c>
      <c r="B618" s="47">
        <v>5.1801336277917596</v>
      </c>
      <c r="C618" s="49">
        <v>9.3593076142931303E-2</v>
      </c>
      <c r="D618" s="48">
        <v>1.84001435145528E-2</v>
      </c>
      <c r="E618" s="47">
        <v>5.1031544763820298</v>
      </c>
      <c r="F618" s="47">
        <v>5.0693587513728797</v>
      </c>
      <c r="G618" s="47">
        <v>5.2139293528009203</v>
      </c>
      <c r="H618" s="3">
        <v>4350400</v>
      </c>
      <c r="I618" s="47">
        <v>22431728.475877699</v>
      </c>
      <c r="J618" s="73">
        <v>676299851.80687797</v>
      </c>
    </row>
    <row r="619" spans="1:10" x14ac:dyDescent="0.3">
      <c r="A619" s="66">
        <v>44355</v>
      </c>
      <c r="B619" s="47">
        <v>5.0090238834595402</v>
      </c>
      <c r="C619" s="49">
        <v>-0.17110974433222101</v>
      </c>
      <c r="D619" s="48">
        <v>-3.3031917056001399E-2</v>
      </c>
      <c r="E619" s="47">
        <v>5.2060079687641299</v>
      </c>
      <c r="F619" s="47">
        <v>4.9977676500135697</v>
      </c>
      <c r="G619" s="47">
        <v>5.23602459128674</v>
      </c>
      <c r="H619" s="3">
        <v>5482000</v>
      </c>
      <c r="I619" s="47">
        <v>27878430.4404778</v>
      </c>
      <c r="J619" s="73">
        <v>647880619.79642999</v>
      </c>
    </row>
    <row r="620" spans="1:10" x14ac:dyDescent="0.3">
      <c r="A620" s="66">
        <v>44356</v>
      </c>
      <c r="B620" s="47">
        <v>5.0006169601314703</v>
      </c>
      <c r="C620" s="49">
        <v>-8.4069233280752408E-3</v>
      </c>
      <c r="D620" s="48">
        <v>-1.6783556085320399E-3</v>
      </c>
      <c r="E620" s="47">
        <v>5.04931210655971</v>
      </c>
      <c r="F620" s="47">
        <v>4.9837609479063101</v>
      </c>
      <c r="G620" s="47">
        <v>5.07553257002108</v>
      </c>
      <c r="H620" s="3">
        <v>3922400</v>
      </c>
      <c r="I620" s="47">
        <v>19707041.878706701</v>
      </c>
      <c r="J620" s="73">
        <v>627086203.84582901</v>
      </c>
    </row>
    <row r="621" spans="1:10" x14ac:dyDescent="0.3">
      <c r="A621" s="66">
        <v>44357</v>
      </c>
      <c r="B621" s="47">
        <v>4.8883856920686997</v>
      </c>
      <c r="C621" s="49">
        <v>-0.112231268062772</v>
      </c>
      <c r="D621" s="48">
        <v>-2.24434842655537E-2</v>
      </c>
      <c r="E621" s="47">
        <v>4.9240947763244796</v>
      </c>
      <c r="F621" s="47">
        <v>4.8489177568386204</v>
      </c>
      <c r="G621" s="47">
        <v>4.9729598389902998</v>
      </c>
      <c r="H621" s="3">
        <v>4983600</v>
      </c>
      <c r="I621" s="47">
        <v>24366491.328370199</v>
      </c>
      <c r="J621" s="73">
        <v>604907859.30834901</v>
      </c>
    </row>
    <row r="622" spans="1:10" x14ac:dyDescent="0.3">
      <c r="A622" s="66">
        <v>44358</v>
      </c>
      <c r="B622" s="47">
        <v>4.9343930688556199</v>
      </c>
      <c r="C622" s="49">
        <v>4.60073767869238E-2</v>
      </c>
      <c r="D622" s="48">
        <v>9.4115684982815102E-3</v>
      </c>
      <c r="E622" s="47">
        <v>4.9080260829915101</v>
      </c>
      <c r="F622" s="47">
        <v>4.8684756041953401</v>
      </c>
      <c r="G622" s="47">
        <v>4.9475765617876801</v>
      </c>
      <c r="H622" s="3">
        <v>4284800</v>
      </c>
      <c r="I622" s="47">
        <v>21084237.451418899</v>
      </c>
      <c r="J622" s="73">
        <v>627257206.05853498</v>
      </c>
    </row>
    <row r="623" spans="1:10" x14ac:dyDescent="0.3">
      <c r="A623" s="66">
        <v>44361</v>
      </c>
      <c r="B623" s="47">
        <v>5.0142274668361297</v>
      </c>
      <c r="C623" s="49">
        <v>7.9834397980511604E-2</v>
      </c>
      <c r="D623" s="48">
        <v>1.61791727708929E-2</v>
      </c>
      <c r="E623" s="47">
        <v>4.9542441849898697</v>
      </c>
      <c r="F623" s="47">
        <v>4.9280014991821304</v>
      </c>
      <c r="G623" s="47">
        <v>5.0517170179900504</v>
      </c>
      <c r="H623" s="3">
        <v>3611600</v>
      </c>
      <c r="I623" s="47">
        <v>18099179.2634013</v>
      </c>
      <c r="J623" s="73">
        <v>642399350.09327698</v>
      </c>
    </row>
    <row r="624" spans="1:10" x14ac:dyDescent="0.3">
      <c r="A624" s="66">
        <v>44362</v>
      </c>
      <c r="B624" s="47">
        <v>4.7920958935222497</v>
      </c>
      <c r="C624" s="49">
        <v>-0.22213157331387801</v>
      </c>
      <c r="D624" s="48">
        <v>-4.43002585708459E-2</v>
      </c>
      <c r="E624" s="47">
        <v>4.9625731125646801</v>
      </c>
      <c r="F624" s="47">
        <v>4.7696153811210502</v>
      </c>
      <c r="G624" s="47">
        <v>4.9681932406649798</v>
      </c>
      <c r="H624" s="3">
        <v>5142000</v>
      </c>
      <c r="I624" s="47">
        <v>24804970.4068681</v>
      </c>
      <c r="J624" s="73">
        <v>617216877.98336804</v>
      </c>
    </row>
    <row r="625" spans="1:10" x14ac:dyDescent="0.3">
      <c r="A625" s="66">
        <v>44363</v>
      </c>
      <c r="B625" s="47">
        <v>4.9449532478090701</v>
      </c>
      <c r="C625" s="49">
        <v>0.15285735428682101</v>
      </c>
      <c r="D625" s="48">
        <v>3.1897807907693802E-2</v>
      </c>
      <c r="E625" s="47">
        <v>4.8282026379978902</v>
      </c>
      <c r="F625" s="47">
        <v>4.8206703405907199</v>
      </c>
      <c r="G625" s="47">
        <v>4.9581347682716297</v>
      </c>
      <c r="H625" s="3">
        <v>3759600</v>
      </c>
      <c r="I625" s="47">
        <v>18505918.464856301</v>
      </c>
      <c r="J625" s="73">
        <v>638918079.01457405</v>
      </c>
    </row>
    <row r="626" spans="1:10" x14ac:dyDescent="0.3">
      <c r="A626" s="66">
        <v>44364</v>
      </c>
      <c r="B626" s="47">
        <v>4.9750567377493002</v>
      </c>
      <c r="C626" s="49">
        <v>3.0103489940223001E-2</v>
      </c>
      <c r="D626" s="48">
        <v>6.0877198290116901E-3</v>
      </c>
      <c r="E626" s="47">
        <v>5.0074489110705303</v>
      </c>
      <c r="F626" s="47">
        <v>4.9502862522683504</v>
      </c>
      <c r="G626" s="47">
        <v>5.0588953039924904</v>
      </c>
      <c r="H626" s="3">
        <v>2562000</v>
      </c>
      <c r="I626" s="47">
        <v>12791143.3480937</v>
      </c>
      <c r="J626" s="73">
        <v>633709371.77090299</v>
      </c>
    </row>
    <row r="627" spans="1:10" x14ac:dyDescent="0.3">
      <c r="A627" s="66">
        <v>44365</v>
      </c>
      <c r="B627" s="47">
        <v>4.9565601914872399</v>
      </c>
      <c r="C627" s="49">
        <v>-1.8496546262056799E-2</v>
      </c>
      <c r="D627" s="48">
        <v>-3.7178563455790002E-3</v>
      </c>
      <c r="E627" s="47">
        <v>4.93551728831999</v>
      </c>
      <c r="F627" s="47">
        <v>4.9029964379705904</v>
      </c>
      <c r="G627" s="47">
        <v>5.0120369362009196</v>
      </c>
      <c r="H627" s="3">
        <v>3945200</v>
      </c>
      <c r="I627" s="47">
        <v>19581092.474443398</v>
      </c>
      <c r="J627" s="73">
        <v>616645672.55283999</v>
      </c>
    </row>
    <row r="628" spans="1:10" x14ac:dyDescent="0.3">
      <c r="A628" s="66">
        <v>44368</v>
      </c>
      <c r="B628" s="47">
        <v>4.8355615593835601</v>
      </c>
      <c r="C628" s="49">
        <v>-0.12099863210367701</v>
      </c>
      <c r="D628" s="48">
        <v>-2.4411815337477199E-2</v>
      </c>
      <c r="E628" s="47">
        <v>4.8089298277425803</v>
      </c>
      <c r="F628" s="47">
        <v>4.8089298277425803</v>
      </c>
      <c r="G628" s="47">
        <v>4.90594542157758</v>
      </c>
      <c r="H628" s="3">
        <v>3425200</v>
      </c>
      <c r="I628" s="47">
        <v>16586432.692656601</v>
      </c>
      <c r="J628" s="73">
        <v>596602188.00000799</v>
      </c>
    </row>
    <row r="629" spans="1:10" x14ac:dyDescent="0.3">
      <c r="A629" s="66">
        <v>44369</v>
      </c>
      <c r="B629" s="47">
        <v>4.8625012201738302</v>
      </c>
      <c r="C629" s="49">
        <v>2.6939660790265701E-2</v>
      </c>
      <c r="D629" s="48">
        <v>5.5711545514271002E-3</v>
      </c>
      <c r="E629" s="47">
        <v>4.7470428416488799</v>
      </c>
      <c r="F629" s="47">
        <v>4.7356862798267496</v>
      </c>
      <c r="G629" s="47">
        <v>4.8889998644254602</v>
      </c>
      <c r="H629" s="3">
        <v>4028000</v>
      </c>
      <c r="I629" s="47">
        <v>19485218.550489198</v>
      </c>
      <c r="J629" s="73">
        <v>613105992.17037296</v>
      </c>
    </row>
    <row r="630" spans="1:10" x14ac:dyDescent="0.3">
      <c r="A630" s="66">
        <v>44370</v>
      </c>
      <c r="B630" s="47">
        <v>4.8565100504776497</v>
      </c>
      <c r="C630" s="49">
        <v>-5.9911696961787398E-3</v>
      </c>
      <c r="D630" s="48">
        <v>-1.23211685198602E-3</v>
      </c>
      <c r="E630" s="47">
        <v>4.8565100504776497</v>
      </c>
      <c r="F630" s="47">
        <v>4.79037080854508</v>
      </c>
      <c r="G630" s="47">
        <v>4.9037523661437801</v>
      </c>
      <c r="H630" s="3">
        <v>2756800</v>
      </c>
      <c r="I630" s="47">
        <v>13374982.8779338</v>
      </c>
      <c r="J630" s="73">
        <v>625487288.11748505</v>
      </c>
    </row>
    <row r="631" spans="1:10" x14ac:dyDescent="0.3">
      <c r="A631" s="66">
        <v>44371</v>
      </c>
      <c r="B631" s="47">
        <v>4.8617667328161698</v>
      </c>
      <c r="C631" s="49">
        <v>5.2566823385227198E-3</v>
      </c>
      <c r="D631" s="48">
        <v>1.0823991475124601E-3</v>
      </c>
      <c r="E631" s="47">
        <v>4.8617667328161698</v>
      </c>
      <c r="F631" s="47">
        <v>4.8371932617716098</v>
      </c>
      <c r="G631" s="47">
        <v>4.9014623398881598</v>
      </c>
      <c r="H631" s="3">
        <v>1146000</v>
      </c>
      <c r="I631" s="47">
        <v>5576581.7856575996</v>
      </c>
      <c r="J631" s="73">
        <v>631253988.32300305</v>
      </c>
    </row>
    <row r="632" spans="1:10" x14ac:dyDescent="0.3">
      <c r="A632" s="66">
        <v>44372</v>
      </c>
      <c r="B632" s="47">
        <v>5.1349579082782597</v>
      </c>
      <c r="C632" s="49">
        <v>0.27319117546208499</v>
      </c>
      <c r="D632" s="48">
        <v>5.6191748900268401E-2</v>
      </c>
      <c r="E632" s="47">
        <v>5.0063475444613399</v>
      </c>
      <c r="F632" s="47">
        <v>4.9760862823867802</v>
      </c>
      <c r="G632" s="47">
        <v>5.1368492371579197</v>
      </c>
      <c r="H632" s="3">
        <v>5740400</v>
      </c>
      <c r="I632" s="47">
        <v>29090036.996017899</v>
      </c>
      <c r="J632" s="73">
        <v>660698638.50637102</v>
      </c>
    </row>
    <row r="633" spans="1:10" x14ac:dyDescent="0.3">
      <c r="A633" s="66">
        <v>44375</v>
      </c>
      <c r="B633" s="47">
        <v>5.33531820647275</v>
      </c>
      <c r="C633" s="49">
        <v>0.20036029819449699</v>
      </c>
      <c r="D633" s="48">
        <v>3.9018878396547003E-2</v>
      </c>
      <c r="E633" s="47">
        <v>5.2102272645092702</v>
      </c>
      <c r="F633" s="47">
        <v>5.19506472608946</v>
      </c>
      <c r="G633" s="47">
        <v>5.4926295425783502</v>
      </c>
      <c r="H633" s="3">
        <v>10392000</v>
      </c>
      <c r="I633" s="47">
        <v>55681881.863462001</v>
      </c>
      <c r="J633" s="73">
        <v>717773797.63270795</v>
      </c>
    </row>
    <row r="634" spans="1:10" x14ac:dyDescent="0.3">
      <c r="A634" s="66">
        <v>44376</v>
      </c>
      <c r="B634" s="47">
        <v>5.1563588009052896</v>
      </c>
      <c r="C634" s="49">
        <v>-0.17895940556746101</v>
      </c>
      <c r="D634" s="48">
        <v>-3.3542405277786298E-2</v>
      </c>
      <c r="E634" s="47">
        <v>5.2590675339369701</v>
      </c>
      <c r="F634" s="47">
        <v>5.0802782579188603</v>
      </c>
      <c r="G634" s="47">
        <v>5.2590675339369701</v>
      </c>
      <c r="H634" s="3">
        <v>6157200</v>
      </c>
      <c r="I634" s="47">
        <v>31712430.577848099</v>
      </c>
      <c r="J634" s="73">
        <v>688597305.87050402</v>
      </c>
    </row>
    <row r="635" spans="1:10" x14ac:dyDescent="0.3">
      <c r="A635" s="66">
        <v>44377</v>
      </c>
      <c r="B635" s="47">
        <v>5.3375480648062803</v>
      </c>
      <c r="C635" s="49">
        <v>0.181189263900982</v>
      </c>
      <c r="D635" s="48">
        <v>3.5138994569030101E-2</v>
      </c>
      <c r="E635" s="47">
        <v>5.2711134338431798</v>
      </c>
      <c r="F635" s="47">
        <v>5.2198638613859396</v>
      </c>
      <c r="G635" s="47">
        <v>5.3793069756973599</v>
      </c>
      <c r="H635" s="3">
        <v>4489600</v>
      </c>
      <c r="I635" s="47">
        <v>23914947.122357301</v>
      </c>
      <c r="J635" s="73">
        <v>711107096.79453599</v>
      </c>
    </row>
    <row r="636" spans="1:10" x14ac:dyDescent="0.3">
      <c r="A636" s="66">
        <v>44378</v>
      </c>
      <c r="B636" s="47">
        <v>5.0925063228701504</v>
      </c>
      <c r="C636" s="49">
        <v>-0.24504174193612399</v>
      </c>
      <c r="D636" s="48">
        <v>-4.5909046431232003E-2</v>
      </c>
      <c r="E636" s="47">
        <v>5.2987802690584997</v>
      </c>
      <c r="F636" s="47">
        <v>5.0773669506728396</v>
      </c>
      <c r="G636" s="47">
        <v>5.2987802690584997</v>
      </c>
      <c r="H636" s="3">
        <v>4483200</v>
      </c>
      <c r="I636" s="47">
        <v>23048340.710530002</v>
      </c>
      <c r="J636" s="73">
        <v>685919293.91356897</v>
      </c>
    </row>
    <row r="637" spans="1:10" x14ac:dyDescent="0.3">
      <c r="A637" s="66">
        <v>44379</v>
      </c>
      <c r="B637" s="47">
        <v>5.1200405709656902</v>
      </c>
      <c r="C637" s="49">
        <v>2.75342480955389E-2</v>
      </c>
      <c r="D637" s="48">
        <v>5.4068166733312103E-3</v>
      </c>
      <c r="E637" s="47">
        <v>5.0953702494599202</v>
      </c>
      <c r="F637" s="47">
        <v>5.0479273234872997</v>
      </c>
      <c r="G637" s="47">
        <v>5.1731766480550299</v>
      </c>
      <c r="H637" s="3">
        <v>2298000</v>
      </c>
      <c r="I637" s="47">
        <v>11748388.1626267</v>
      </c>
      <c r="J637" s="73">
        <v>699587072.30819595</v>
      </c>
    </row>
    <row r="638" spans="1:10" x14ac:dyDescent="0.3">
      <c r="A638" s="66">
        <v>44382</v>
      </c>
      <c r="B638" s="47">
        <v>5.1250085616439298</v>
      </c>
      <c r="C638" s="49">
        <v>4.9679906782387198E-3</v>
      </c>
      <c r="D638" s="48">
        <v>9.7030299064636305E-4</v>
      </c>
      <c r="E638" s="47">
        <v>5.0433275504687298</v>
      </c>
      <c r="F638" s="47">
        <v>4.98064212328776</v>
      </c>
      <c r="G638" s="47">
        <v>5.1611001712329703</v>
      </c>
      <c r="H638" s="3">
        <v>2794400</v>
      </c>
      <c r="I638" s="47">
        <v>14246491.2014242</v>
      </c>
      <c r="J638" s="73">
        <v>714512374.93809903</v>
      </c>
    </row>
    <row r="639" spans="1:10" x14ac:dyDescent="0.3">
      <c r="A639" s="66">
        <v>44383</v>
      </c>
      <c r="B639" s="47">
        <v>5.0248025316457099</v>
      </c>
      <c r="C639" s="49">
        <v>-0.100206029998218</v>
      </c>
      <c r="D639" s="48">
        <v>-1.9552363433725701E-2</v>
      </c>
      <c r="E639" s="47">
        <v>5.16629240506344</v>
      </c>
      <c r="F639" s="47">
        <v>5.0190664556963398</v>
      </c>
      <c r="G639" s="47">
        <v>5.2160050632912904</v>
      </c>
      <c r="H639" s="3">
        <v>3537600</v>
      </c>
      <c r="I639" s="47">
        <v>17990207.197215699</v>
      </c>
      <c r="J639" s="73">
        <v>701211555.81115901</v>
      </c>
    </row>
    <row r="640" spans="1:10" x14ac:dyDescent="0.3">
      <c r="A640" s="66">
        <v>44384</v>
      </c>
      <c r="B640" s="47">
        <v>4.8966984862177396</v>
      </c>
      <c r="C640" s="49">
        <v>-0.12810404542797299</v>
      </c>
      <c r="D640" s="48">
        <v>-2.5494344229685901E-2</v>
      </c>
      <c r="E640" s="47">
        <v>4.9676095797559201</v>
      </c>
      <c r="F640" s="47">
        <v>4.8487855851784296</v>
      </c>
      <c r="G640" s="47">
        <v>4.9733591278806397</v>
      </c>
      <c r="H640" s="3">
        <v>5106400</v>
      </c>
      <c r="I640" s="47">
        <v>25047094.569136601</v>
      </c>
      <c r="J640" s="73">
        <v>677811378.946895</v>
      </c>
    </row>
    <row r="641" spans="1:10" x14ac:dyDescent="0.3">
      <c r="A641" s="66">
        <v>44385</v>
      </c>
      <c r="B641" s="47">
        <v>4.9283298797704704</v>
      </c>
      <c r="C641" s="49">
        <v>3.1631393552735303E-2</v>
      </c>
      <c r="D641" s="48">
        <v>6.4597388713569098E-3</v>
      </c>
      <c r="E641" s="47">
        <v>4.8802579925311997</v>
      </c>
      <c r="F641" s="47">
        <v>4.8725664905729102</v>
      </c>
      <c r="G641" s="47">
        <v>4.9802475179888903</v>
      </c>
      <c r="H641" s="3">
        <v>3817600</v>
      </c>
      <c r="I641" s="47">
        <v>18841474.696557101</v>
      </c>
      <c r="J641" s="73">
        <v>698901990.16185498</v>
      </c>
    </row>
    <row r="642" spans="1:10" x14ac:dyDescent="0.3">
      <c r="A642" s="66">
        <v>44386</v>
      </c>
      <c r="B642" s="47">
        <v>4.8023697112762802</v>
      </c>
      <c r="C642" s="49">
        <v>-0.125960168494193</v>
      </c>
      <c r="D642" s="48">
        <v>-2.5558388250597201E-2</v>
      </c>
      <c r="E642" s="47">
        <v>4.7928108543668904</v>
      </c>
      <c r="F642" s="47">
        <v>4.7258988560011801</v>
      </c>
      <c r="G642" s="47">
        <v>4.8214874250950501</v>
      </c>
      <c r="H642" s="3">
        <v>4612400</v>
      </c>
      <c r="I642" s="47">
        <v>22013584.813645002</v>
      </c>
      <c r="J642" s="73">
        <v>672852427.45569897</v>
      </c>
    </row>
    <row r="643" spans="1:10" x14ac:dyDescent="0.3">
      <c r="A643" s="66">
        <v>44389</v>
      </c>
      <c r="B643" s="47">
        <v>4.9478740371546897</v>
      </c>
      <c r="C643" s="49">
        <v>0.14550432587840501</v>
      </c>
      <c r="D643" s="48">
        <v>3.02984431908171E-2</v>
      </c>
      <c r="E643" s="47">
        <v>4.9574259175352902</v>
      </c>
      <c r="F643" s="47">
        <v>4.8829212505665502</v>
      </c>
      <c r="G643" s="47">
        <v>5.0223787041234198</v>
      </c>
      <c r="H643" s="3">
        <v>3053200</v>
      </c>
      <c r="I643" s="47">
        <v>15105466.662111999</v>
      </c>
      <c r="J643" s="73">
        <v>687466812.98025095</v>
      </c>
    </row>
    <row r="644" spans="1:10" x14ac:dyDescent="0.3">
      <c r="A644" s="66">
        <v>44390</v>
      </c>
      <c r="B644" s="47">
        <v>5.0601977217251202</v>
      </c>
      <c r="C644" s="49">
        <v>0.112323684570433</v>
      </c>
      <c r="D644" s="48">
        <v>2.2701403416289401E-2</v>
      </c>
      <c r="E644" s="47">
        <v>5.0486798209928203</v>
      </c>
      <c r="F644" s="47">
        <v>4.9546169650123399</v>
      </c>
      <c r="G644" s="47">
        <v>5.08899247355588</v>
      </c>
      <c r="H644" s="3">
        <v>4374400</v>
      </c>
      <c r="I644" s="47">
        <v>22043132.725712601</v>
      </c>
      <c r="J644" s="73">
        <v>712847298.42825401</v>
      </c>
    </row>
    <row r="645" spans="1:10" x14ac:dyDescent="0.3">
      <c r="A645" s="66">
        <v>44391</v>
      </c>
      <c r="B645" s="47">
        <v>4.89731452859359</v>
      </c>
      <c r="C645" s="49">
        <v>-0.16288319313153099</v>
      </c>
      <c r="D645" s="48">
        <v>-3.2189096570716801E-2</v>
      </c>
      <c r="E645" s="47">
        <v>4.9664530866443197</v>
      </c>
      <c r="F645" s="47">
        <v>4.8896324665879503</v>
      </c>
      <c r="G645" s="47">
        <v>4.97605566415137</v>
      </c>
      <c r="H645" s="3">
        <v>3718000</v>
      </c>
      <c r="I645" s="47">
        <v>18324146.9514504</v>
      </c>
      <c r="J645" s="73">
        <v>694844503.44137001</v>
      </c>
    </row>
    <row r="646" spans="1:10" x14ac:dyDescent="0.3">
      <c r="A646" s="66">
        <v>44392</v>
      </c>
      <c r="B646" s="47">
        <v>4.8529614964503196</v>
      </c>
      <c r="C646" s="49">
        <v>-4.4353032143264998E-2</v>
      </c>
      <c r="D646" s="48">
        <v>-9.0566027328455798E-3</v>
      </c>
      <c r="E646" s="47">
        <v>4.8471818678320799</v>
      </c>
      <c r="F646" s="47">
        <v>4.82213681048637</v>
      </c>
      <c r="G646" s="47">
        <v>4.9203904969964798</v>
      </c>
      <c r="H646" s="3">
        <v>4125600</v>
      </c>
      <c r="I646" s="47">
        <v>20097185.870563801</v>
      </c>
      <c r="J646" s="73">
        <v>676928026.78212798</v>
      </c>
    </row>
    <row r="647" spans="1:10" x14ac:dyDescent="0.3">
      <c r="A647" s="66">
        <v>44393</v>
      </c>
      <c r="B647" s="47">
        <v>4.8037988281250001</v>
      </c>
      <c r="C647" s="49">
        <v>-4.9162668325322102E-2</v>
      </c>
      <c r="D647" s="48">
        <v>-1.0130446812998999E-2</v>
      </c>
      <c r="E647" s="47">
        <v>4.7537792968749999</v>
      </c>
      <c r="F647" s="47">
        <v>4.7518554687499996</v>
      </c>
      <c r="G647" s="47">
        <v>4.84419921875</v>
      </c>
      <c r="H647" s="3">
        <v>2809200</v>
      </c>
      <c r="I647" s="47">
        <v>13501454.2539063</v>
      </c>
      <c r="J647" s="73">
        <v>662472693.50390601</v>
      </c>
    </row>
    <row r="648" spans="1:10" x14ac:dyDescent="0.3">
      <c r="A648" s="66">
        <v>44396</v>
      </c>
      <c r="B648" s="47">
        <v>4.6895266812867504</v>
      </c>
      <c r="C648" s="49">
        <v>-0.114272146838251</v>
      </c>
      <c r="D648" s="48">
        <v>-2.37878710010123E-2</v>
      </c>
      <c r="E648" s="47">
        <v>4.6953353435674501</v>
      </c>
      <c r="F648" s="47">
        <v>4.6546747076025401</v>
      </c>
      <c r="G648" s="47">
        <v>4.7263148757311901</v>
      </c>
      <c r="H648" s="3">
        <v>4012800</v>
      </c>
      <c r="I648" s="47">
        <v>18842134.833699599</v>
      </c>
      <c r="J648" s="73">
        <v>647897978.57970595</v>
      </c>
    </row>
    <row r="649" spans="1:10" x14ac:dyDescent="0.3">
      <c r="A649" s="66">
        <v>44397</v>
      </c>
      <c r="B649" s="47">
        <v>4.6355586079753301</v>
      </c>
      <c r="C649" s="49">
        <v>-5.3968073311419403E-2</v>
      </c>
      <c r="D649" s="48">
        <v>-1.1508213297255701E-2</v>
      </c>
      <c r="E649" s="47">
        <v>4.6201003049891698</v>
      </c>
      <c r="F649" s="47">
        <v>4.6046420020030103</v>
      </c>
      <c r="G649" s="47">
        <v>4.70318868353979</v>
      </c>
      <c r="H649" s="3">
        <v>3228400</v>
      </c>
      <c r="I649" s="47">
        <v>15029424.7364533</v>
      </c>
      <c r="J649" s="73">
        <v>631552531.63848698</v>
      </c>
    </row>
    <row r="650" spans="1:10" x14ac:dyDescent="0.3">
      <c r="A650" s="66">
        <v>44398</v>
      </c>
      <c r="B650" s="47">
        <v>4.63544103110564</v>
      </c>
      <c r="C650" s="49">
        <v>-1.17576869687497E-4</v>
      </c>
      <c r="D650" s="48">
        <v>-2.5364121054409599E-5</v>
      </c>
      <c r="E650" s="47">
        <v>4.7258042531968796</v>
      </c>
      <c r="F650" s="47">
        <v>4.6315957876124001</v>
      </c>
      <c r="G650" s="47">
        <v>4.7507983359029602</v>
      </c>
      <c r="H650" s="3">
        <v>4311200</v>
      </c>
      <c r="I650" s="47">
        <v>20160344.7751799</v>
      </c>
      <c r="J650" s="73">
        <v>648553581.755615</v>
      </c>
    </row>
    <row r="651" spans="1:10" x14ac:dyDescent="0.3">
      <c r="A651" s="66">
        <v>44403</v>
      </c>
      <c r="B651" s="47">
        <v>4.7603472675364502</v>
      </c>
      <c r="C651" s="49">
        <v>0.124906236430812</v>
      </c>
      <c r="D651" s="48">
        <v>2.6945922856669299E-2</v>
      </c>
      <c r="E651" s="47">
        <v>4.7238621533439602</v>
      </c>
      <c r="F651" s="47">
        <v>4.6816162316473902</v>
      </c>
      <c r="G651" s="47">
        <v>4.8064337275690798</v>
      </c>
      <c r="H651" s="3">
        <v>5459600</v>
      </c>
      <c r="I651" s="47">
        <v>25925155.389639702</v>
      </c>
      <c r="J651" s="73">
        <v>673685147.206164</v>
      </c>
    </row>
    <row r="652" spans="1:10" x14ac:dyDescent="0.3">
      <c r="A652" s="66">
        <v>44404</v>
      </c>
      <c r="B652" s="47">
        <v>4.7928997357869996</v>
      </c>
      <c r="C652" s="49">
        <v>3.2552468250549402E-2</v>
      </c>
      <c r="D652" s="48">
        <v>6.8382549467647796E-3</v>
      </c>
      <c r="E652" s="47">
        <v>4.7234933035712601</v>
      </c>
      <c r="F652" s="47">
        <v>4.71578147776951</v>
      </c>
      <c r="G652" s="47">
        <v>4.8179631696426899</v>
      </c>
      <c r="H652" s="3">
        <v>3176400</v>
      </c>
      <c r="I652" s="47">
        <v>15182574.530657301</v>
      </c>
      <c r="J652" s="73">
        <v>691564639.47578704</v>
      </c>
    </row>
    <row r="653" spans="1:10" x14ac:dyDescent="0.3">
      <c r="A653" s="66">
        <v>44405</v>
      </c>
      <c r="B653" s="47">
        <v>4.7293810282075803</v>
      </c>
      <c r="C653" s="49">
        <v>-6.3518707579423697E-2</v>
      </c>
      <c r="D653" s="48">
        <v>-1.32526677128567E-2</v>
      </c>
      <c r="E653" s="47">
        <v>4.7255391264787301</v>
      </c>
      <c r="F653" s="47">
        <v>4.6986458143768202</v>
      </c>
      <c r="G653" s="47">
        <v>4.8311914240219602</v>
      </c>
      <c r="H653" s="3">
        <v>4178800</v>
      </c>
      <c r="I653" s="47">
        <v>19833035.4639677</v>
      </c>
      <c r="J653" s="73">
        <v>669218676.10534</v>
      </c>
    </row>
    <row r="654" spans="1:10" x14ac:dyDescent="0.3">
      <c r="A654" s="66">
        <v>44406</v>
      </c>
      <c r="B654" s="47">
        <v>4.7077893751140003</v>
      </c>
      <c r="C654" s="49">
        <v>-2.1591653093579102E-2</v>
      </c>
      <c r="D654" s="48">
        <v>-4.5654289567280404E-3</v>
      </c>
      <c r="E654" s="47">
        <v>4.7077893751140003</v>
      </c>
      <c r="F654" s="47">
        <v>4.6501429746024003</v>
      </c>
      <c r="G654" s="47">
        <v>4.7308479353186401</v>
      </c>
      <c r="H654" s="3">
        <v>3878800</v>
      </c>
      <c r="I654" s="47">
        <v>18209813.850995</v>
      </c>
      <c r="J654" s="73">
        <v>651216433.10325301</v>
      </c>
    </row>
    <row r="655" spans="1:10" x14ac:dyDescent="0.3">
      <c r="A655" s="66">
        <v>44407</v>
      </c>
      <c r="B655" s="47">
        <v>4.6231624430265397</v>
      </c>
      <c r="C655" s="49">
        <v>-8.4626932087459805E-2</v>
      </c>
      <c r="D655" s="48">
        <v>-1.7975938459526001E-2</v>
      </c>
      <c r="E655" s="47">
        <v>4.6884396536008399</v>
      </c>
      <c r="F655" s="47">
        <v>4.5770844120329199</v>
      </c>
      <c r="G655" s="47">
        <v>4.69803924339117</v>
      </c>
      <c r="H655" s="3">
        <v>2995600</v>
      </c>
      <c r="I655" s="47">
        <v>13849829.673090599</v>
      </c>
      <c r="J655" s="73">
        <v>636814624.69401598</v>
      </c>
    </row>
    <row r="656" spans="1:10" x14ac:dyDescent="0.3">
      <c r="A656" s="66">
        <v>44410</v>
      </c>
      <c r="B656" s="47">
        <v>4.6575098828697996</v>
      </c>
      <c r="C656" s="49">
        <v>3.4347439843255501E-2</v>
      </c>
      <c r="D656" s="48">
        <v>7.4294252617197803E-3</v>
      </c>
      <c r="E656" s="47">
        <v>4.7384765281845898</v>
      </c>
      <c r="F656" s="47">
        <v>4.6478709965227996</v>
      </c>
      <c r="G656" s="47">
        <v>4.7693209644949803</v>
      </c>
      <c r="H656" s="3">
        <v>2818400</v>
      </c>
      <c r="I656" s="47">
        <v>13253868.1625735</v>
      </c>
      <c r="J656" s="73">
        <v>652675335.70389497</v>
      </c>
    </row>
    <row r="657" spans="1:10" x14ac:dyDescent="0.3">
      <c r="A657" s="66">
        <v>44411</v>
      </c>
      <c r="B657" s="47">
        <v>4.6338006465515802</v>
      </c>
      <c r="C657" s="49">
        <v>-2.3709236318215001E-2</v>
      </c>
      <c r="D657" s="48">
        <v>-5.0905391323842301E-3</v>
      </c>
      <c r="E657" s="47">
        <v>4.6995283152969902</v>
      </c>
      <c r="F657" s="47">
        <v>4.5970704787232597</v>
      </c>
      <c r="G657" s="47">
        <v>4.7246594827584696</v>
      </c>
      <c r="H657" s="3">
        <v>2161200</v>
      </c>
      <c r="I657" s="47">
        <v>10035792.2616651</v>
      </c>
      <c r="J657" s="73">
        <v>644464218.22730994</v>
      </c>
    </row>
    <row r="658" spans="1:10" x14ac:dyDescent="0.3">
      <c r="A658" s="66">
        <v>44412</v>
      </c>
      <c r="B658" s="47">
        <v>4.7681361331872303</v>
      </c>
      <c r="C658" s="49">
        <v>0.13433548663564801</v>
      </c>
      <c r="D658" s="48">
        <v>2.8990346560467398E-2</v>
      </c>
      <c r="E658" s="47">
        <v>4.64270964647854</v>
      </c>
      <c r="F658" s="47">
        <v>4.6002576048232902</v>
      </c>
      <c r="G658" s="47">
        <v>4.8568994930118397</v>
      </c>
      <c r="H658" s="3">
        <v>7008400</v>
      </c>
      <c r="I658" s="47">
        <v>33407255.1996441</v>
      </c>
      <c r="J658" s="73">
        <v>676695179.05440605</v>
      </c>
    </row>
    <row r="659" spans="1:10" x14ac:dyDescent="0.3">
      <c r="A659" s="66">
        <v>44413</v>
      </c>
      <c r="B659" s="47">
        <v>4.8288827227994799</v>
      </c>
      <c r="C659" s="49">
        <v>6.0746589612247E-2</v>
      </c>
      <c r="D659" s="48">
        <v>1.27401122609394E-2</v>
      </c>
      <c r="E659" s="47">
        <v>4.7672701840715703</v>
      </c>
      <c r="F659" s="47">
        <v>4.7614940085658297</v>
      </c>
      <c r="G659" s="47">
        <v>4.8596889921634299</v>
      </c>
      <c r="H659" s="3">
        <v>3893600</v>
      </c>
      <c r="I659" s="47">
        <v>18708665.098332901</v>
      </c>
      <c r="J659" s="73">
        <v>693914687.74926305</v>
      </c>
    </row>
    <row r="660" spans="1:10" x14ac:dyDescent="0.3">
      <c r="A660" s="66">
        <v>44414</v>
      </c>
      <c r="B660" s="47">
        <v>4.8860806349205204</v>
      </c>
      <c r="C660" s="49">
        <v>5.7197912121043103E-2</v>
      </c>
      <c r="D660" s="48">
        <v>1.18449578100094E-2</v>
      </c>
      <c r="E660" s="47">
        <v>4.82244975056678</v>
      </c>
      <c r="F660" s="47">
        <v>4.7742445351472798</v>
      </c>
      <c r="G660" s="47">
        <v>4.9111473469386597</v>
      </c>
      <c r="H660" s="3">
        <v>2838800</v>
      </c>
      <c r="I660" s="47">
        <v>13827753.198113101</v>
      </c>
      <c r="J660" s="73">
        <v>708757614.08883595</v>
      </c>
    </row>
    <row r="661" spans="1:10" x14ac:dyDescent="0.3">
      <c r="A661" s="66">
        <v>44418</v>
      </c>
      <c r="B661" s="47">
        <v>4.9554665340089503</v>
      </c>
      <c r="C661" s="49">
        <v>6.9385899088426406E-2</v>
      </c>
      <c r="D661" s="48">
        <v>1.42007273872088E-2</v>
      </c>
      <c r="E661" s="47">
        <v>4.9149428590813002</v>
      </c>
      <c r="F661" s="47">
        <v>4.8531924972868001</v>
      </c>
      <c r="G661" s="47">
        <v>5.0249356910277596</v>
      </c>
      <c r="H661" s="3">
        <v>4298400</v>
      </c>
      <c r="I661" s="47">
        <v>21283341.280048199</v>
      </c>
      <c r="J661" s="73">
        <v>730588708.86525202</v>
      </c>
    </row>
    <row r="662" spans="1:10" x14ac:dyDescent="0.3">
      <c r="A662" s="66">
        <v>44419</v>
      </c>
      <c r="B662" s="47">
        <v>5.0800324501811804</v>
      </c>
      <c r="C662" s="49">
        <v>0.124565916172233</v>
      </c>
      <c r="D662" s="48">
        <v>2.5137071417463401E-2</v>
      </c>
      <c r="E662" s="47">
        <v>5.0298688179348003</v>
      </c>
      <c r="F662" s="47">
        <v>4.9893520380435001</v>
      </c>
      <c r="G662" s="47">
        <v>5.1494897871376999</v>
      </c>
      <c r="H662" s="3">
        <v>4542000</v>
      </c>
      <c r="I662" s="47">
        <v>23071736.998378702</v>
      </c>
      <c r="J662" s="73">
        <v>753536137.401842</v>
      </c>
    </row>
    <row r="663" spans="1:10" x14ac:dyDescent="0.3">
      <c r="A663" s="66">
        <v>44420</v>
      </c>
      <c r="B663" s="47">
        <v>5.0408255571661096</v>
      </c>
      <c r="C663" s="49">
        <v>-3.9206893015066399E-2</v>
      </c>
      <c r="D663" s="48">
        <v>-7.7178430255239999E-3</v>
      </c>
      <c r="E663" s="47">
        <v>5.0852466252944</v>
      </c>
      <c r="F663" s="47">
        <v>5.0253747508606201</v>
      </c>
      <c r="G663" s="47">
        <v>5.1528439028809103</v>
      </c>
      <c r="H663" s="3">
        <v>3575200</v>
      </c>
      <c r="I663" s="47">
        <v>18159284.7533429</v>
      </c>
      <c r="J663" s="73">
        <v>736150286.56119204</v>
      </c>
    </row>
    <row r="664" spans="1:10" x14ac:dyDescent="0.3">
      <c r="A664" s="66">
        <v>44421</v>
      </c>
      <c r="B664" s="47">
        <v>5.1646867299443304</v>
      </c>
      <c r="C664" s="49">
        <v>0.12386117277822301</v>
      </c>
      <c r="D664" s="48">
        <v>2.4571604665458002E-2</v>
      </c>
      <c r="E664" s="47">
        <v>5.0892192205895803</v>
      </c>
      <c r="F664" s="47">
        <v>4.9827906817559597</v>
      </c>
      <c r="G664" s="47">
        <v>5.2053230811353499</v>
      </c>
      <c r="H664" s="3">
        <v>6132400</v>
      </c>
      <c r="I664" s="47">
        <v>31271947.103130501</v>
      </c>
      <c r="J664" s="73">
        <v>768837685.50095904</v>
      </c>
    </row>
    <row r="665" spans="1:10" x14ac:dyDescent="0.3">
      <c r="A665" s="66">
        <v>44424</v>
      </c>
      <c r="B665" s="47">
        <v>5.0975362308889798</v>
      </c>
      <c r="C665" s="49">
        <v>-6.7150499055353294E-2</v>
      </c>
      <c r="D665" s="48">
        <v>-1.3001853271374901E-2</v>
      </c>
      <c r="E665" s="47">
        <v>5.38127252128539</v>
      </c>
      <c r="F665" s="47">
        <v>4.9498378879429001</v>
      </c>
      <c r="G665" s="47">
        <v>5.5600652522201202</v>
      </c>
      <c r="H665" s="3">
        <v>19661200</v>
      </c>
      <c r="I665" s="47">
        <v>102715176.259682</v>
      </c>
      <c r="J665" s="73">
        <v>669434125.48026597</v>
      </c>
    </row>
    <row r="666" spans="1:10" x14ac:dyDescent="0.3">
      <c r="A666" s="66">
        <v>44425</v>
      </c>
      <c r="B666" s="47">
        <v>4.5972188555264397</v>
      </c>
      <c r="C666" s="49">
        <v>-0.50031737536254595</v>
      </c>
      <c r="D666" s="48">
        <v>-9.8148861077402005E-2</v>
      </c>
      <c r="E666" s="47">
        <v>5.0610332207724298</v>
      </c>
      <c r="F666" s="47">
        <v>4.5718844574247601</v>
      </c>
      <c r="G666" s="47">
        <v>5.1389852149314201</v>
      </c>
      <c r="H666" s="3">
        <v>12619200</v>
      </c>
      <c r="I666" s="47">
        <v>59343572.401975103</v>
      </c>
      <c r="J666" s="73">
        <v>611950875.436234</v>
      </c>
    </row>
    <row r="667" spans="1:10" x14ac:dyDescent="0.3">
      <c r="A667" s="66">
        <v>44426</v>
      </c>
      <c r="B667" s="47">
        <v>4.8830524421359902</v>
      </c>
      <c r="C667" s="49">
        <v>0.28583358660955899</v>
      </c>
      <c r="D667" s="48">
        <v>6.2175327212440901E-2</v>
      </c>
      <c r="E667" s="47">
        <v>4.6534906141789998</v>
      </c>
      <c r="F667" s="47">
        <v>4.6534906141789998</v>
      </c>
      <c r="G667" s="47">
        <v>4.8830524421359902</v>
      </c>
      <c r="H667" s="3">
        <v>6268000</v>
      </c>
      <c r="I667" s="47">
        <v>29932537.176635899</v>
      </c>
      <c r="J667" s="73">
        <v>640828125.732445</v>
      </c>
    </row>
    <row r="668" spans="1:10" x14ac:dyDescent="0.3">
      <c r="A668" s="66">
        <v>44427</v>
      </c>
      <c r="B668" s="47">
        <v>4.81310517681377</v>
      </c>
      <c r="C668" s="49">
        <v>-6.9947265322223701E-2</v>
      </c>
      <c r="D668" s="48">
        <v>-1.4324496030115701E-2</v>
      </c>
      <c r="E668" s="47">
        <v>4.8326230404667099</v>
      </c>
      <c r="F668" s="47">
        <v>4.6842872767044001</v>
      </c>
      <c r="G668" s="47">
        <v>4.9985248815166496</v>
      </c>
      <c r="H668" s="3">
        <v>4927200</v>
      </c>
      <c r="I668" s="47">
        <v>24008785.112286098</v>
      </c>
      <c r="J668" s="73">
        <v>618910091.74554205</v>
      </c>
    </row>
    <row r="669" spans="1:10" x14ac:dyDescent="0.3">
      <c r="A669" s="66">
        <v>44428</v>
      </c>
      <c r="B669" s="47">
        <v>4.8258656876135904</v>
      </c>
      <c r="C669" s="49">
        <v>1.2760510799823901E-2</v>
      </c>
      <c r="D669" s="48">
        <v>2.6512013203649101E-3</v>
      </c>
      <c r="E669" s="47">
        <v>4.7927718123859098</v>
      </c>
      <c r="F669" s="47">
        <v>4.76746473132944</v>
      </c>
      <c r="G669" s="47">
        <v>4.9387742030962896</v>
      </c>
      <c r="H669" s="3">
        <v>3426800</v>
      </c>
      <c r="I669" s="47">
        <v>16631643.1395164</v>
      </c>
      <c r="J669" s="73">
        <v>633928389.93136096</v>
      </c>
    </row>
    <row r="670" spans="1:10" x14ac:dyDescent="0.3">
      <c r="A670" s="66">
        <v>44431</v>
      </c>
      <c r="B670" s="47">
        <v>4.8797569748358596</v>
      </c>
      <c r="C670" s="49">
        <v>5.3891287222260303E-2</v>
      </c>
      <c r="D670" s="48">
        <v>1.1167175116493899E-2</v>
      </c>
      <c r="E670" s="47">
        <v>4.8409363147337396</v>
      </c>
      <c r="F670" s="47">
        <v>4.7943515226112003</v>
      </c>
      <c r="G670" s="47">
        <v>4.8914031728664904</v>
      </c>
      <c r="H670" s="3">
        <v>2440000</v>
      </c>
      <c r="I670" s="47">
        <v>11855764.376476901</v>
      </c>
      <c r="J670" s="73">
        <v>643939212.67316306</v>
      </c>
    </row>
    <row r="671" spans="1:10" x14ac:dyDescent="0.3">
      <c r="A671" s="66">
        <v>44432</v>
      </c>
      <c r="B671" s="47">
        <v>4.8278480204344696</v>
      </c>
      <c r="C671" s="49">
        <v>-5.1908954401382899E-2</v>
      </c>
      <c r="D671" s="48">
        <v>-1.0637610575499799E-2</v>
      </c>
      <c r="E671" s="47">
        <v>4.8821807151982002</v>
      </c>
      <c r="F671" s="47">
        <v>4.8084434865902796</v>
      </c>
      <c r="G671" s="47">
        <v>4.9268111430398402</v>
      </c>
      <c r="H671" s="3">
        <v>2899600</v>
      </c>
      <c r="I671" s="47">
        <v>14049856.610792501</v>
      </c>
      <c r="J671" s="73">
        <v>629697066.44766903</v>
      </c>
    </row>
    <row r="672" spans="1:10" x14ac:dyDescent="0.3">
      <c r="A672" s="66">
        <v>44433</v>
      </c>
      <c r="B672" s="47">
        <v>4.5729160832800302</v>
      </c>
      <c r="C672" s="49">
        <v>-0.25493193715444001</v>
      </c>
      <c r="D672" s="48">
        <v>-5.2804466104858498E-2</v>
      </c>
      <c r="E672" s="47">
        <v>4.8201007364302999</v>
      </c>
      <c r="F672" s="47">
        <v>4.5536047822526697</v>
      </c>
      <c r="G672" s="47">
        <v>4.8355497772521998</v>
      </c>
      <c r="H672" s="3">
        <v>8232800</v>
      </c>
      <c r="I672" s="47">
        <v>38122265.556411996</v>
      </c>
      <c r="J672" s="73">
        <v>588549300.16432595</v>
      </c>
    </row>
    <row r="673" spans="1:10" x14ac:dyDescent="0.3">
      <c r="A673" s="66">
        <v>44434</v>
      </c>
      <c r="B673" s="47">
        <v>4.5502753702191203</v>
      </c>
      <c r="C673" s="49">
        <v>-2.26407130609152E-2</v>
      </c>
      <c r="D673" s="48">
        <v>-4.9510449456303196E-3</v>
      </c>
      <c r="E673" s="47">
        <v>4.5232134096485703</v>
      </c>
      <c r="F673" s="47">
        <v>4.34731066594001</v>
      </c>
      <c r="G673" s="47">
        <v>4.5599403561371696</v>
      </c>
      <c r="H673" s="3">
        <v>7758400</v>
      </c>
      <c r="I673" s="47">
        <v>34587018.863688</v>
      </c>
      <c r="J673" s="73">
        <v>554531310.35786498</v>
      </c>
    </row>
    <row r="674" spans="1:10" x14ac:dyDescent="0.3">
      <c r="A674" s="66">
        <v>44435</v>
      </c>
      <c r="B674" s="47">
        <v>4.6057925696593403</v>
      </c>
      <c r="C674" s="49">
        <v>5.5517199440226199E-2</v>
      </c>
      <c r="D674" s="48">
        <v>1.2200843888169499E-2</v>
      </c>
      <c r="E674" s="47">
        <v>4.5266486068110501</v>
      </c>
      <c r="F674" s="47">
        <v>4.4648777089782303</v>
      </c>
      <c r="G674" s="47">
        <v>4.7042399380803896</v>
      </c>
      <c r="H674" s="3">
        <v>6691600</v>
      </c>
      <c r="I674" s="47">
        <v>30860911.1993801</v>
      </c>
      <c r="J674" s="73">
        <v>584630098.107108</v>
      </c>
    </row>
    <row r="675" spans="1:10" x14ac:dyDescent="0.3">
      <c r="A675" s="66">
        <v>44438</v>
      </c>
      <c r="B675" s="47">
        <v>4.4639358169575996</v>
      </c>
      <c r="C675" s="49">
        <v>-0.141856752701747</v>
      </c>
      <c r="D675" s="48">
        <v>-3.0799639922177199E-2</v>
      </c>
      <c r="E675" s="47">
        <v>4.6085557678309499</v>
      </c>
      <c r="F675" s="47">
        <v>4.4253704967246996</v>
      </c>
      <c r="G675" s="47">
        <v>4.6471210880638498</v>
      </c>
      <c r="H675" s="3">
        <v>6049200</v>
      </c>
      <c r="I675" s="47">
        <v>27126010.926982101</v>
      </c>
      <c r="J675" s="73">
        <v>556875782.59881198</v>
      </c>
    </row>
    <row r="676" spans="1:10" x14ac:dyDescent="0.3">
      <c r="A676" s="66">
        <v>44439</v>
      </c>
      <c r="B676" s="47">
        <v>4.4938456644245202</v>
      </c>
      <c r="C676" s="49">
        <v>2.9909847466920599E-2</v>
      </c>
      <c r="D676" s="48">
        <v>6.7003309844418197E-3</v>
      </c>
      <c r="E676" s="47">
        <v>4.4284106526084903</v>
      </c>
      <c r="F676" s="47">
        <v>4.3725984366477499</v>
      </c>
      <c r="G676" s="47">
        <v>4.5400350845299497</v>
      </c>
      <c r="H676" s="3">
        <v>6146800</v>
      </c>
      <c r="I676" s="47">
        <v>27447610.241337098</v>
      </c>
      <c r="J676" s="73">
        <v>583252871.58464003</v>
      </c>
    </row>
    <row r="677" spans="1:10" x14ac:dyDescent="0.3">
      <c r="A677" s="66">
        <v>44440</v>
      </c>
      <c r="B677" s="47">
        <v>4.5124636330574601</v>
      </c>
      <c r="C677" s="49">
        <v>1.8617968632946201E-2</v>
      </c>
      <c r="D677" s="48">
        <v>4.1429924441631696E-3</v>
      </c>
      <c r="E677" s="47">
        <v>4.5604685653240304</v>
      </c>
      <c r="F677" s="47">
        <v>4.48174047640686</v>
      </c>
      <c r="G677" s="47">
        <v>4.6315158650785504</v>
      </c>
      <c r="H677" s="3">
        <v>5990800</v>
      </c>
      <c r="I677" s="47">
        <v>27231633.498071998</v>
      </c>
      <c r="J677" s="73">
        <v>609162602.74511898</v>
      </c>
    </row>
    <row r="678" spans="1:10" x14ac:dyDescent="0.3">
      <c r="A678" s="66">
        <v>44441</v>
      </c>
      <c r="B678" s="47">
        <v>4.6031812909386698</v>
      </c>
      <c r="C678" s="49">
        <v>9.0717657881207905E-2</v>
      </c>
      <c r="D678" s="48">
        <v>2.0103798115208599E-2</v>
      </c>
      <c r="E678" s="47">
        <v>4.4978234170303804</v>
      </c>
      <c r="F678" s="47">
        <v>4.4805830376635702</v>
      </c>
      <c r="G678" s="47">
        <v>4.6146748771832096</v>
      </c>
      <c r="H678" s="3">
        <v>8553200</v>
      </c>
      <c r="I678" s="47">
        <v>39148747.7599601</v>
      </c>
      <c r="J678" s="73">
        <v>646852180.60040903</v>
      </c>
    </row>
    <row r="679" spans="1:10" x14ac:dyDescent="0.3">
      <c r="A679" s="66">
        <v>44442</v>
      </c>
      <c r="B679" s="47">
        <v>4.6862636471336803</v>
      </c>
      <c r="C679" s="49">
        <v>8.30823561950087E-2</v>
      </c>
      <c r="D679" s="48">
        <v>1.8048899433649401E-2</v>
      </c>
      <c r="E679" s="47">
        <v>4.5923082794129098</v>
      </c>
      <c r="F679" s="47">
        <v>4.5712162580878397</v>
      </c>
      <c r="G679" s="47">
        <v>4.7495397111088904</v>
      </c>
      <c r="H679" s="3">
        <v>5588000</v>
      </c>
      <c r="I679" s="47">
        <v>26155459.400381699</v>
      </c>
      <c r="J679" s="73">
        <v>673635305.05802405</v>
      </c>
    </row>
    <row r="680" spans="1:10" x14ac:dyDescent="0.3">
      <c r="A680" s="66">
        <v>44445</v>
      </c>
      <c r="B680" s="47">
        <v>4.8831366657564796</v>
      </c>
      <c r="C680" s="49">
        <v>0.19687301862279799</v>
      </c>
      <c r="D680" s="48">
        <v>4.20106578389405E-2</v>
      </c>
      <c r="E680" s="47">
        <v>4.7028480378770201</v>
      </c>
      <c r="F680" s="47">
        <v>4.6376372575801899</v>
      </c>
      <c r="G680" s="47">
        <v>4.8888905581356097</v>
      </c>
      <c r="H680" s="3">
        <v>5029600</v>
      </c>
      <c r="I680" s="47">
        <v>24207940.962398</v>
      </c>
      <c r="J680" s="73">
        <v>698021589.448282</v>
      </c>
    </row>
    <row r="681" spans="1:10" x14ac:dyDescent="0.3">
      <c r="A681" s="66">
        <v>44446</v>
      </c>
      <c r="B681" s="47">
        <v>4.8851754103561298</v>
      </c>
      <c r="C681" s="49">
        <v>2.03874459965192E-3</v>
      </c>
      <c r="D681" s="48">
        <v>4.1750717606345902E-4</v>
      </c>
      <c r="E681" s="47">
        <v>4.9407105287020103</v>
      </c>
      <c r="F681" s="47">
        <v>4.8756003899516704</v>
      </c>
      <c r="G681" s="47">
        <v>4.9905006348052003</v>
      </c>
      <c r="H681" s="3">
        <v>5722800</v>
      </c>
      <c r="I681" s="47">
        <v>28218633.022180401</v>
      </c>
      <c r="J681" s="73">
        <v>725162947.02726603</v>
      </c>
    </row>
    <row r="682" spans="1:10" x14ac:dyDescent="0.3">
      <c r="A682" s="66">
        <v>44447</v>
      </c>
      <c r="B682" s="47">
        <v>5.1818571849767103</v>
      </c>
      <c r="C682" s="49">
        <v>0.29668177462057899</v>
      </c>
      <c r="D682" s="48">
        <v>6.0731038232862702E-2</v>
      </c>
      <c r="E682" s="47">
        <v>4.9341878345276502</v>
      </c>
      <c r="F682" s="47">
        <v>4.9034691554021901</v>
      </c>
      <c r="G682" s="47">
        <v>5.1818571849767103</v>
      </c>
      <c r="H682" s="3">
        <v>5806400</v>
      </c>
      <c r="I682" s="47">
        <v>29739521.228339799</v>
      </c>
      <c r="J682" s="73">
        <v>756763033.39976799</v>
      </c>
    </row>
    <row r="683" spans="1:10" x14ac:dyDescent="0.3">
      <c r="A683" s="66">
        <v>44448</v>
      </c>
      <c r="B683" s="47">
        <v>5.0609148131267503</v>
      </c>
      <c r="C683" s="49">
        <v>-0.120942371849958</v>
      </c>
      <c r="D683" s="48">
        <v>-2.33395802957665E-2</v>
      </c>
      <c r="E683" s="47">
        <v>5.0724782133090702</v>
      </c>
      <c r="F683" s="47">
        <v>5.0108067456700498</v>
      </c>
      <c r="G683" s="47">
        <v>5.16883988149503</v>
      </c>
      <c r="H683" s="3">
        <v>5689600</v>
      </c>
      <c r="I683" s="47">
        <v>28873743.187520701</v>
      </c>
      <c r="J683" s="73">
        <v>730772964.50620496</v>
      </c>
    </row>
    <row r="684" spans="1:10" x14ac:dyDescent="0.3">
      <c r="A684" s="66">
        <v>44449</v>
      </c>
      <c r="B684" s="47">
        <v>5.1801076821613004</v>
      </c>
      <c r="C684" s="49">
        <v>0.119192869034547</v>
      </c>
      <c r="D684" s="48">
        <v>2.35516449961558E-2</v>
      </c>
      <c r="E684" s="47">
        <v>5.0723090830527804</v>
      </c>
      <c r="F684" s="47">
        <v>5.0511343582278903</v>
      </c>
      <c r="G684" s="47">
        <v>5.19550748203394</v>
      </c>
      <c r="H684" s="3">
        <v>4769600</v>
      </c>
      <c r="I684" s="47">
        <v>24527931.918447699</v>
      </c>
      <c r="J684" s="73">
        <v>754444558.62224805</v>
      </c>
    </row>
    <row r="685" spans="1:10" x14ac:dyDescent="0.3">
      <c r="A685" s="66">
        <v>44452</v>
      </c>
      <c r="B685" s="47">
        <v>5.12263066012025</v>
      </c>
      <c r="C685" s="49">
        <v>-5.7477022041048501E-2</v>
      </c>
      <c r="D685" s="48">
        <v>-1.1095719542468499E-2</v>
      </c>
      <c r="E685" s="47">
        <v>5.1014548099656798</v>
      </c>
      <c r="F685" s="47">
        <v>5.09182942353178</v>
      </c>
      <c r="G685" s="47">
        <v>5.1765328241500796</v>
      </c>
      <c r="H685" s="3">
        <v>3897600</v>
      </c>
      <c r="I685" s="47">
        <v>19965787.383743402</v>
      </c>
      <c r="J685" s="73">
        <v>734518866.15664303</v>
      </c>
    </row>
    <row r="686" spans="1:10" x14ac:dyDescent="0.3">
      <c r="A686" s="66">
        <v>44453</v>
      </c>
      <c r="B686" s="47">
        <v>5.1049519695448904</v>
      </c>
      <c r="C686" s="49">
        <v>-1.76786905753623E-2</v>
      </c>
      <c r="D686" s="48">
        <v>-3.4510960770588401E-3</v>
      </c>
      <c r="E686" s="47">
        <v>5.1397189523113704</v>
      </c>
      <c r="F686" s="47">
        <v>5.0373495030545099</v>
      </c>
      <c r="G686" s="47">
        <v>5.1918694264610901</v>
      </c>
      <c r="H686" s="3">
        <v>4491200</v>
      </c>
      <c r="I686" s="47">
        <v>22910061.007594999</v>
      </c>
      <c r="J686" s="73">
        <v>714059044.847664</v>
      </c>
    </row>
    <row r="687" spans="1:10" x14ac:dyDescent="0.3">
      <c r="A687" s="66">
        <v>44454</v>
      </c>
      <c r="B687" s="47">
        <v>5.3285719641552003</v>
      </c>
      <c r="C687" s="49">
        <v>0.22361999461031801</v>
      </c>
      <c r="D687" s="48">
        <v>4.3804524693746301E-2</v>
      </c>
      <c r="E687" s="47">
        <v>5.2105462234821998</v>
      </c>
      <c r="F687" s="47">
        <v>5.2047416788589302</v>
      </c>
      <c r="G687" s="47">
        <v>5.3769431693490599</v>
      </c>
      <c r="H687" s="3">
        <v>6901600</v>
      </c>
      <c r="I687" s="47">
        <v>36585891.520447098</v>
      </c>
      <c r="J687" s="73">
        <v>751883094.72648001</v>
      </c>
    </row>
    <row r="688" spans="1:10" x14ac:dyDescent="0.3">
      <c r="A688" s="66">
        <v>44455</v>
      </c>
      <c r="B688" s="47">
        <v>5.0832525068370398</v>
      </c>
      <c r="C688" s="49">
        <v>-0.24531945731816401</v>
      </c>
      <c r="D688" s="48">
        <v>-4.60384994269393E-2</v>
      </c>
      <c r="E688" s="47">
        <v>5.2440413628078799</v>
      </c>
      <c r="F688" s="47">
        <v>4.9883289653602798</v>
      </c>
      <c r="G688" s="47">
        <v>5.28278566545145</v>
      </c>
      <c r="H688" s="3">
        <v>6522800</v>
      </c>
      <c r="I688" s="47">
        <v>33197486.953784399</v>
      </c>
      <c r="J688" s="73">
        <v>719605395.92669404</v>
      </c>
    </row>
    <row r="689" spans="1:10" x14ac:dyDescent="0.3">
      <c r="A689" s="66">
        <v>44456</v>
      </c>
      <c r="B689" s="47">
        <v>4.9271736995269597</v>
      </c>
      <c r="C689" s="49">
        <v>-0.15607880731007701</v>
      </c>
      <c r="D689" s="48">
        <v>-3.07045158783966E-2</v>
      </c>
      <c r="E689" s="47">
        <v>5.0280052746451904</v>
      </c>
      <c r="F689" s="47">
        <v>4.9058439432519503</v>
      </c>
      <c r="G689" s="47">
        <v>5.0396396871588296</v>
      </c>
      <c r="H689" s="3">
        <v>6364800</v>
      </c>
      <c r="I689" s="47">
        <v>31407838.8560922</v>
      </c>
      <c r="J689" s="73">
        <v>688886109.93188298</v>
      </c>
    </row>
    <row r="690" spans="1:10" x14ac:dyDescent="0.3">
      <c r="A690" s="66">
        <v>44460</v>
      </c>
      <c r="B690" s="47">
        <v>4.9969741324054304</v>
      </c>
      <c r="C690" s="49">
        <v>6.9800432878464505E-2</v>
      </c>
      <c r="D690" s="48">
        <v>1.41664242292018E-2</v>
      </c>
      <c r="E690" s="47">
        <v>4.88371719622742</v>
      </c>
      <c r="F690" s="47">
        <v>4.8466157861001404</v>
      </c>
      <c r="G690" s="47">
        <v>5.0204066019595004</v>
      </c>
      <c r="H690" s="3">
        <v>3548400</v>
      </c>
      <c r="I690" s="47">
        <v>17609964.051698498</v>
      </c>
      <c r="J690" s="73">
        <v>711340858.42535996</v>
      </c>
    </row>
    <row r="691" spans="1:10" x14ac:dyDescent="0.3">
      <c r="A691" s="66">
        <v>44461</v>
      </c>
      <c r="B691" s="47">
        <v>5.2011219712151</v>
      </c>
      <c r="C691" s="49">
        <v>0.20414783880967599</v>
      </c>
      <c r="D691" s="48">
        <v>4.0854291697404399E-2</v>
      </c>
      <c r="E691" s="47">
        <v>4.9672760976497896</v>
      </c>
      <c r="F691" s="47">
        <v>4.9283017853889097</v>
      </c>
      <c r="G691" s="47">
        <v>5.2537372927673003</v>
      </c>
      <c r="H691" s="3">
        <v>6089200</v>
      </c>
      <c r="I691" s="47">
        <v>31461876.3830203</v>
      </c>
      <c r="J691" s="73">
        <v>741349172.11742699</v>
      </c>
    </row>
    <row r="692" spans="1:10" x14ac:dyDescent="0.3">
      <c r="A692" s="66">
        <v>44463</v>
      </c>
      <c r="B692" s="47">
        <v>5.2063531430636303</v>
      </c>
      <c r="C692" s="49">
        <v>5.2311718485231803E-3</v>
      </c>
      <c r="D692" s="48">
        <v>1.0057775759681001E-3</v>
      </c>
      <c r="E692" s="47">
        <v>5.2776730491329902</v>
      </c>
      <c r="F692" s="47">
        <v>5.0579306358381899</v>
      </c>
      <c r="G692" s="47">
        <v>5.28152817919079</v>
      </c>
      <c r="H692" s="3">
        <v>7075200</v>
      </c>
      <c r="I692" s="47">
        <v>36539268.107514799</v>
      </c>
      <c r="J692" s="73">
        <v>769842131.18996298</v>
      </c>
    </row>
    <row r="693" spans="1:10" x14ac:dyDescent="0.3">
      <c r="A693" s="66">
        <v>44466</v>
      </c>
      <c r="B693" s="47">
        <v>5.2329175225225502</v>
      </c>
      <c r="C693" s="49">
        <v>2.6564379458919901E-2</v>
      </c>
      <c r="D693" s="48">
        <v>5.1023007331554796E-3</v>
      </c>
      <c r="E693" s="47">
        <v>5.2406214864865097</v>
      </c>
      <c r="F693" s="47">
        <v>5.1789897747748004</v>
      </c>
      <c r="G693" s="47">
        <v>5.3311430630630898</v>
      </c>
      <c r="H693" s="3">
        <v>3904800</v>
      </c>
      <c r="I693" s="47">
        <v>20519785.360720798</v>
      </c>
      <c r="J693" s="73">
        <v>789733268.13591397</v>
      </c>
    </row>
    <row r="694" spans="1:10" x14ac:dyDescent="0.3">
      <c r="A694" s="66">
        <v>44467</v>
      </c>
      <c r="B694" s="47">
        <v>5.1634127802691001</v>
      </c>
      <c r="C694" s="49">
        <v>-6.95047422534492E-2</v>
      </c>
      <c r="D694" s="48">
        <v>-1.3282216269280001E-2</v>
      </c>
      <c r="E694" s="47">
        <v>5.1979634977578897</v>
      </c>
      <c r="F694" s="47">
        <v>5.0712775336323297</v>
      </c>
      <c r="G694" s="47">
        <v>5.20948040358748</v>
      </c>
      <c r="H694" s="3">
        <v>3023200</v>
      </c>
      <c r="I694" s="47">
        <v>15533088.908430601</v>
      </c>
      <c r="J694" s="73">
        <v>771532177.93902802</v>
      </c>
    </row>
    <row r="695" spans="1:10" x14ac:dyDescent="0.3">
      <c r="A695" s="66">
        <v>44468</v>
      </c>
      <c r="B695" s="47">
        <v>5.0590163451229397</v>
      </c>
      <c r="C695" s="49">
        <v>-0.104396435146155</v>
      </c>
      <c r="D695" s="48">
        <v>-2.0218494935187899E-2</v>
      </c>
      <c r="E695" s="47">
        <v>5.0647936763126502</v>
      </c>
      <c r="F695" s="47">
        <v>4.9781337084670003</v>
      </c>
      <c r="G695" s="47">
        <v>5.0801998928185501</v>
      </c>
      <c r="H695" s="3">
        <v>5172000</v>
      </c>
      <c r="I695" s="47">
        <v>26032582.701927599</v>
      </c>
      <c r="J695" s="73">
        <v>748028954.55879605</v>
      </c>
    </row>
    <row r="696" spans="1:10" x14ac:dyDescent="0.3">
      <c r="A696" s="66">
        <v>44469</v>
      </c>
      <c r="B696" s="47">
        <v>4.9704227554598397</v>
      </c>
      <c r="C696" s="49">
        <v>-8.8593589663102698E-2</v>
      </c>
      <c r="D696" s="48">
        <v>-1.7512018862819001E-2</v>
      </c>
      <c r="E696" s="47">
        <v>5.0829459872384</v>
      </c>
      <c r="F696" s="47">
        <v>4.9432619753753597</v>
      </c>
      <c r="G696" s="47">
        <v>5.0887661543993596</v>
      </c>
      <c r="H696" s="3">
        <v>5688000</v>
      </c>
      <c r="I696" s="47">
        <v>28408156.7583724</v>
      </c>
      <c r="J696" s="73">
        <v>725167051.89929402</v>
      </c>
    </row>
    <row r="697" spans="1:10" x14ac:dyDescent="0.3">
      <c r="A697" s="66">
        <v>44470</v>
      </c>
      <c r="B697" s="47">
        <v>4.7533745159838396</v>
      </c>
      <c r="C697" s="49">
        <v>-0.21704823947600399</v>
      </c>
      <c r="D697" s="48">
        <v>-4.3667963502215898E-2</v>
      </c>
      <c r="E697" s="47">
        <v>4.89900486267452</v>
      </c>
      <c r="F697" s="47">
        <v>4.6679380459253004</v>
      </c>
      <c r="G697" s="47">
        <v>4.9145387663215203</v>
      </c>
      <c r="H697" s="3">
        <v>6347200</v>
      </c>
      <c r="I697" s="47">
        <v>30188947.1807657</v>
      </c>
      <c r="J697" s="73">
        <v>695606902.01841295</v>
      </c>
    </row>
    <row r="698" spans="1:10" x14ac:dyDescent="0.3">
      <c r="A698" s="66">
        <v>44473</v>
      </c>
      <c r="B698" s="47">
        <v>4.8159687471816301</v>
      </c>
      <c r="C698" s="49">
        <v>6.25942311977985E-2</v>
      </c>
      <c r="D698" s="48">
        <v>1.3168377746655E-2</v>
      </c>
      <c r="E698" s="47">
        <v>4.8780602056465101</v>
      </c>
      <c r="F698" s="47">
        <v>4.7946248083343299</v>
      </c>
      <c r="G698" s="47">
        <v>4.9285095156492096</v>
      </c>
      <c r="H698" s="3">
        <v>5199600</v>
      </c>
      <c r="I698" s="47">
        <v>25164408.435348999</v>
      </c>
      <c r="J698" s="73">
        <v>720276983.58124995</v>
      </c>
    </row>
    <row r="699" spans="1:10" x14ac:dyDescent="0.3">
      <c r="A699" s="66">
        <v>44474</v>
      </c>
      <c r="B699" s="47">
        <v>4.8380156348140604</v>
      </c>
      <c r="C699" s="49">
        <v>2.2046887632424E-2</v>
      </c>
      <c r="D699" s="48">
        <v>4.5778718238830198E-3</v>
      </c>
      <c r="E699" s="47">
        <v>4.7780482279051304</v>
      </c>
      <c r="F699" s="47">
        <v>4.7374251458055303</v>
      </c>
      <c r="G699" s="47">
        <v>4.9134585015704504</v>
      </c>
      <c r="H699" s="3">
        <v>5048400</v>
      </c>
      <c r="I699" s="47">
        <v>24392703.0124911</v>
      </c>
      <c r="J699" s="73">
        <v>742470056.26208305</v>
      </c>
    </row>
    <row r="700" spans="1:10" x14ac:dyDescent="0.3">
      <c r="A700" s="66">
        <v>44475</v>
      </c>
      <c r="B700" s="47">
        <v>4.7263753253749101</v>
      </c>
      <c r="C700" s="49">
        <v>-0.111640309439151</v>
      </c>
      <c r="D700" s="48">
        <v>-2.3075640482803399E-2</v>
      </c>
      <c r="E700" s="47">
        <v>4.8059897002066103</v>
      </c>
      <c r="F700" s="47">
        <v>4.7244335113546203</v>
      </c>
      <c r="G700" s="47">
        <v>4.8545350507137499</v>
      </c>
      <c r="H700" s="3">
        <v>5292000</v>
      </c>
      <c r="I700" s="47">
        <v>25262720.0059698</v>
      </c>
      <c r="J700" s="73">
        <v>720040504.11913502</v>
      </c>
    </row>
    <row r="701" spans="1:10" x14ac:dyDescent="0.3">
      <c r="A701" s="66">
        <v>44476</v>
      </c>
      <c r="B701" s="47">
        <v>4.6727130567255699</v>
      </c>
      <c r="C701" s="49">
        <v>-5.3662268649339297E-2</v>
      </c>
      <c r="D701" s="48">
        <v>-1.13537890994898E-2</v>
      </c>
      <c r="E701" s="47">
        <v>4.6824115064074396</v>
      </c>
      <c r="F701" s="47">
        <v>4.6164620485707104</v>
      </c>
      <c r="G701" s="47">
        <v>4.72508468500767</v>
      </c>
      <c r="H701" s="3">
        <v>4900800</v>
      </c>
      <c r="I701" s="47">
        <v>22898022.629626598</v>
      </c>
      <c r="J701" s="73">
        <v>696354853.82060099</v>
      </c>
    </row>
    <row r="702" spans="1:10" x14ac:dyDescent="0.3">
      <c r="A702" s="66">
        <v>44477</v>
      </c>
      <c r="B702" s="47">
        <v>4.7783348110853598</v>
      </c>
      <c r="C702" s="49">
        <v>0.105621754359794</v>
      </c>
      <c r="D702" s="48">
        <v>2.2603946160950301E-2</v>
      </c>
      <c r="E702" s="47">
        <v>4.7359634423453896</v>
      </c>
      <c r="F702" s="47">
        <v>4.7070738727499499</v>
      </c>
      <c r="G702" s="47">
        <v>4.8303360363571501</v>
      </c>
      <c r="H702" s="3">
        <v>3805200</v>
      </c>
      <c r="I702" s="47">
        <v>18196011.437337399</v>
      </c>
      <c r="J702" s="73">
        <v>709625833.46945202</v>
      </c>
    </row>
    <row r="703" spans="1:10" x14ac:dyDescent="0.3">
      <c r="A703" s="66">
        <v>44480</v>
      </c>
      <c r="B703" s="47">
        <v>4.8138561341570698</v>
      </c>
      <c r="C703" s="49">
        <v>3.55213230717073E-2</v>
      </c>
      <c r="D703" s="48">
        <v>7.4338288286749203E-3</v>
      </c>
      <c r="E703" s="47">
        <v>4.6801379082082599</v>
      </c>
      <c r="F703" s="47">
        <v>4.63429165931153</v>
      </c>
      <c r="G703" s="47">
        <v>4.8272279567519503</v>
      </c>
      <c r="H703" s="3">
        <v>2590800</v>
      </c>
      <c r="I703" s="47">
        <v>12364530.0757457</v>
      </c>
      <c r="J703" s="73">
        <v>716201655.38573205</v>
      </c>
    </row>
    <row r="704" spans="1:10" x14ac:dyDescent="0.3">
      <c r="A704" s="66">
        <v>44481</v>
      </c>
      <c r="B704" s="47">
        <v>4.8073075264085299</v>
      </c>
      <c r="C704" s="49">
        <v>-6.5486077485399398E-3</v>
      </c>
      <c r="D704" s="48">
        <v>-1.3603663188174299E-3</v>
      </c>
      <c r="E704" s="47">
        <v>4.7729423415493804</v>
      </c>
      <c r="F704" s="47">
        <v>4.7156670334507798</v>
      </c>
      <c r="G704" s="47">
        <v>4.8435818882043096</v>
      </c>
      <c r="H704" s="3">
        <v>2042400</v>
      </c>
      <c r="I704" s="47">
        <v>9798019.7533980496</v>
      </c>
      <c r="J704" s="73">
        <v>705997430.65016997</v>
      </c>
    </row>
    <row r="705" spans="1:10" x14ac:dyDescent="0.3">
      <c r="A705" s="66">
        <v>44482</v>
      </c>
      <c r="B705" s="47">
        <v>5.0016452353616296</v>
      </c>
      <c r="C705" s="49">
        <v>0.19433770895309499</v>
      </c>
      <c r="D705" s="48">
        <v>4.04254788955185E-2</v>
      </c>
      <c r="E705" s="47">
        <v>4.9387913538814496</v>
      </c>
      <c r="F705" s="47">
        <v>4.8892701139273802</v>
      </c>
      <c r="G705" s="47">
        <v>5.0664037799169597</v>
      </c>
      <c r="H705" s="3">
        <v>5997200</v>
      </c>
      <c r="I705" s="47">
        <v>30009389.913344398</v>
      </c>
      <c r="J705" s="73">
        <v>734337632.89732003</v>
      </c>
    </row>
    <row r="706" spans="1:10" x14ac:dyDescent="0.3">
      <c r="A706" s="66">
        <v>44483</v>
      </c>
      <c r="B706" s="47">
        <v>5.3423726904803202</v>
      </c>
      <c r="C706" s="49">
        <v>0.34072745511869501</v>
      </c>
      <c r="D706" s="48">
        <v>6.8123075325245405E-2</v>
      </c>
      <c r="E706" s="47">
        <v>5.0084743973253003</v>
      </c>
      <c r="F706" s="47">
        <v>5.0084743973253003</v>
      </c>
      <c r="G706" s="47">
        <v>5.3423726904803202</v>
      </c>
      <c r="H706" s="3">
        <v>8024800</v>
      </c>
      <c r="I706" s="47">
        <v>42120894.045925997</v>
      </c>
      <c r="J706" s="73">
        <v>773561647.33474398</v>
      </c>
    </row>
    <row r="707" spans="1:10" x14ac:dyDescent="0.3">
      <c r="A707" s="66">
        <v>44484</v>
      </c>
      <c r="B707" s="47">
        <v>5.5502361427317402</v>
      </c>
      <c r="C707" s="49">
        <v>0.20786345225142</v>
      </c>
      <c r="D707" s="48">
        <v>3.8908452160557098E-2</v>
      </c>
      <c r="E707" s="47">
        <v>5.3313216943955002</v>
      </c>
      <c r="F707" s="47">
        <v>5.3313216943955002</v>
      </c>
      <c r="G707" s="47">
        <v>5.57476965849356</v>
      </c>
      <c r="H707" s="3">
        <v>7248800</v>
      </c>
      <c r="I707" s="47">
        <v>39822262.292362101</v>
      </c>
      <c r="J707" s="73">
        <v>809324407.83884299</v>
      </c>
    </row>
    <row r="708" spans="1:10" x14ac:dyDescent="0.3">
      <c r="A708" s="66">
        <v>44487</v>
      </c>
      <c r="B708" s="47">
        <v>5.4765326743069798</v>
      </c>
      <c r="C708" s="49">
        <v>-7.3703468424764801E-2</v>
      </c>
      <c r="D708" s="48">
        <v>-1.32793392081673E-2</v>
      </c>
      <c r="E708" s="47">
        <v>5.4558096404516698</v>
      </c>
      <c r="F708" s="47">
        <v>5.4350866065963599</v>
      </c>
      <c r="G708" s="47">
        <v>5.5876834922581704</v>
      </c>
      <c r="H708" s="3">
        <v>6319200</v>
      </c>
      <c r="I708" s="47">
        <v>34734286.984167501</v>
      </c>
      <c r="J708" s="73">
        <v>773182910.72403395</v>
      </c>
    </row>
    <row r="709" spans="1:10" x14ac:dyDescent="0.3">
      <c r="A709" s="66">
        <v>44488</v>
      </c>
      <c r="B709" s="47">
        <v>5.4952841902763598</v>
      </c>
      <c r="C709" s="49">
        <v>1.8751515969383601E-2</v>
      </c>
      <c r="D709" s="48">
        <v>3.4239759140588899E-3</v>
      </c>
      <c r="E709" s="47">
        <v>5.4501792584820201</v>
      </c>
      <c r="F709" s="47">
        <v>5.3881599772648201</v>
      </c>
      <c r="G709" s="47">
        <v>5.62684024134317</v>
      </c>
      <c r="H709" s="3">
        <v>4547200</v>
      </c>
      <c r="I709" s="47">
        <v>25171970.143319499</v>
      </c>
      <c r="J709" s="73">
        <v>796491599.42393005</v>
      </c>
    </row>
    <row r="710" spans="1:10" x14ac:dyDescent="0.3">
      <c r="A710" s="66">
        <v>44489</v>
      </c>
      <c r="B710" s="47">
        <v>5.3812152109226901</v>
      </c>
      <c r="C710" s="49">
        <v>-0.114068979353666</v>
      </c>
      <c r="D710" s="48">
        <v>-2.0757612418936498E-2</v>
      </c>
      <c r="E710" s="47">
        <v>5.49391081743416</v>
      </c>
      <c r="F710" s="47">
        <v>5.3643108699459701</v>
      </c>
      <c r="G710" s="47">
        <v>5.51457167862793</v>
      </c>
      <c r="H710" s="3">
        <v>4722400</v>
      </c>
      <c r="I710" s="47">
        <v>25678693.929320201</v>
      </c>
      <c r="J710" s="73">
        <v>770341610.79173696</v>
      </c>
    </row>
    <row r="711" spans="1:10" x14ac:dyDescent="0.3">
      <c r="A711" s="66">
        <v>44490</v>
      </c>
      <c r="B711" s="47">
        <v>5.2361471001137403</v>
      </c>
      <c r="C711" s="49">
        <v>-0.14506811080895299</v>
      </c>
      <c r="D711" s="48">
        <v>-2.69582436536819E-2</v>
      </c>
      <c r="E711" s="47">
        <v>5.3871535053080803</v>
      </c>
      <c r="F711" s="47">
        <v>5.2361471001137403</v>
      </c>
      <c r="G711" s="47">
        <v>5.3890410853730097</v>
      </c>
      <c r="H711" s="3">
        <v>4116000</v>
      </c>
      <c r="I711" s="47">
        <v>21776493.257118899</v>
      </c>
      <c r="J711" s="73">
        <v>752387564.80736697</v>
      </c>
    </row>
    <row r="712" spans="1:10" x14ac:dyDescent="0.3">
      <c r="A712" s="66">
        <v>44491</v>
      </c>
      <c r="B712" s="47">
        <v>5.28956821787434</v>
      </c>
      <c r="C712" s="49">
        <v>5.34211177606023E-2</v>
      </c>
      <c r="D712" s="48">
        <v>1.0202371464973201E-2</v>
      </c>
      <c r="E712" s="47">
        <v>5.2876763837477796</v>
      </c>
      <c r="F712" s="47">
        <v>5.2309213599508402</v>
      </c>
      <c r="G712" s="47">
        <v>5.3444314075447101</v>
      </c>
      <c r="H712" s="3">
        <v>2788400</v>
      </c>
      <c r="I712" s="47">
        <v>14765091.8648869</v>
      </c>
      <c r="J712" s="73">
        <v>768848321.47278595</v>
      </c>
    </row>
    <row r="713" spans="1:10" x14ac:dyDescent="0.3">
      <c r="A713" s="66">
        <v>44494</v>
      </c>
      <c r="B713" s="47">
        <v>5.34060417766075</v>
      </c>
      <c r="C713" s="49">
        <v>5.1035959786406501E-2</v>
      </c>
      <c r="D713" s="48">
        <v>9.6484169755004599E-3</v>
      </c>
      <c r="E713" s="47">
        <v>5.31408113456488</v>
      </c>
      <c r="F713" s="47">
        <v>5.2705075637645296</v>
      </c>
      <c r="G713" s="47">
        <v>5.3955447669307599</v>
      </c>
      <c r="H713" s="3">
        <v>3957600</v>
      </c>
      <c r="I713" s="47">
        <v>21120832.709306099</v>
      </c>
      <c r="J713" s="73">
        <v>791053825.93785405</v>
      </c>
    </row>
    <row r="714" spans="1:10" x14ac:dyDescent="0.3">
      <c r="A714" s="66">
        <v>44495</v>
      </c>
      <c r="B714" s="47">
        <v>5.4138624496230596</v>
      </c>
      <c r="C714" s="49">
        <v>7.3258271962310495E-2</v>
      </c>
      <c r="D714" s="48">
        <v>1.3717225528291899E-2</v>
      </c>
      <c r="E714" s="47">
        <v>5.4667543367791804</v>
      </c>
      <c r="F714" s="47">
        <v>5.3723045382861097</v>
      </c>
      <c r="G714" s="47">
        <v>5.4894222884175203</v>
      </c>
      <c r="H714" s="3">
        <v>3030800</v>
      </c>
      <c r="I714" s="47">
        <v>16451093.6250914</v>
      </c>
      <c r="J714" s="73">
        <v>805205414.62611198</v>
      </c>
    </row>
    <row r="715" spans="1:10" x14ac:dyDescent="0.3">
      <c r="A715" s="66">
        <v>44496</v>
      </c>
      <c r="B715" s="47">
        <v>5.3666592346891102</v>
      </c>
      <c r="C715" s="49">
        <v>-4.72032149339459E-2</v>
      </c>
      <c r="D715" s="48">
        <v>-8.7189534963586692E-3</v>
      </c>
      <c r="E715" s="47">
        <v>5.3855892496262898</v>
      </c>
      <c r="F715" s="47">
        <v>5.30986918987759</v>
      </c>
      <c r="G715" s="47">
        <v>5.4064122660571803</v>
      </c>
      <c r="H715" s="3">
        <v>1683600</v>
      </c>
      <c r="I715" s="47">
        <v>9021782.3704502806</v>
      </c>
      <c r="J715" s="73">
        <v>797891031.07954705</v>
      </c>
    </row>
    <row r="716" spans="1:10" x14ac:dyDescent="0.3">
      <c r="A716" s="66">
        <v>44497</v>
      </c>
      <c r="B716" s="47">
        <v>5.2968351532230997</v>
      </c>
      <c r="C716" s="49">
        <v>-6.9824081466017596E-2</v>
      </c>
      <c r="D716" s="48">
        <v>-1.3010716427584499E-2</v>
      </c>
      <c r="E716" s="47">
        <v>5.3232250792533904</v>
      </c>
      <c r="F716" s="47">
        <v>5.2723302219092503</v>
      </c>
      <c r="G716" s="47">
        <v>5.3722349418810804</v>
      </c>
      <c r="H716" s="3">
        <v>2692400</v>
      </c>
      <c r="I716" s="47">
        <v>14305966.0830578</v>
      </c>
      <c r="J716" s="73">
        <v>780210246.86180103</v>
      </c>
    </row>
    <row r="717" spans="1:10" x14ac:dyDescent="0.3">
      <c r="A717" s="66">
        <v>44498</v>
      </c>
      <c r="B717" s="47">
        <v>5.3719810526314902</v>
      </c>
      <c r="C717" s="49">
        <v>7.5145899408396694E-2</v>
      </c>
      <c r="D717" s="48">
        <v>1.4186943190533499E-2</v>
      </c>
      <c r="E717" s="47">
        <v>5.3568059649121897</v>
      </c>
      <c r="F717" s="47">
        <v>5.2695492105262298</v>
      </c>
      <c r="G717" s="47">
        <v>5.4250938596490403</v>
      </c>
      <c r="H717" s="3">
        <v>2123200</v>
      </c>
      <c r="I717" s="47">
        <v>11378607.036315599</v>
      </c>
      <c r="J717" s="73">
        <v>796510710.610847</v>
      </c>
    </row>
    <row r="718" spans="1:10" x14ac:dyDescent="0.3">
      <c r="A718" s="66">
        <v>44501</v>
      </c>
      <c r="B718" s="47">
        <v>5.5561563432182899</v>
      </c>
      <c r="C718" s="49">
        <v>0.18417529058679299</v>
      </c>
      <c r="D718" s="48">
        <v>3.4284426691448301E-2</v>
      </c>
      <c r="E718" s="47">
        <v>5.5353680031586201</v>
      </c>
      <c r="F718" s="47">
        <v>5.4881217757503098</v>
      </c>
      <c r="G718" s="47">
        <v>5.5674954377962802</v>
      </c>
      <c r="H718" s="3">
        <v>3198800</v>
      </c>
      <c r="I718" s="47">
        <v>17704539.487858102</v>
      </c>
      <c r="J718" s="73">
        <v>811260438.21416903</v>
      </c>
    </row>
    <row r="719" spans="1:10" x14ac:dyDescent="0.3">
      <c r="A719" s="66">
        <v>44502</v>
      </c>
      <c r="B719" s="47">
        <v>5.6284041246159404</v>
      </c>
      <c r="C719" s="49">
        <v>7.2247781397652297E-2</v>
      </c>
      <c r="D719" s="48">
        <v>1.30031944629917E-2</v>
      </c>
      <c r="E719" s="47">
        <v>5.5563908731898799</v>
      </c>
      <c r="F719" s="47">
        <v>5.5374400175514404</v>
      </c>
      <c r="G719" s="47">
        <v>5.6719910925843404</v>
      </c>
      <c r="H719" s="3">
        <v>3504000</v>
      </c>
      <c r="I719" s="47">
        <v>19730467.3082049</v>
      </c>
      <c r="J719" s="73">
        <v>833238777.55401397</v>
      </c>
    </row>
    <row r="720" spans="1:10" x14ac:dyDescent="0.3">
      <c r="A720" s="66">
        <v>44504</v>
      </c>
      <c r="B720" s="47">
        <v>5.5839181318682103</v>
      </c>
      <c r="C720" s="49">
        <v>-4.4485992747725703E-2</v>
      </c>
      <c r="D720" s="48">
        <v>-7.9038377065295106E-3</v>
      </c>
      <c r="E720" s="47">
        <v>5.6752394505495296</v>
      </c>
      <c r="F720" s="47">
        <v>5.5667953846154603</v>
      </c>
      <c r="G720" s="47">
        <v>5.7266076923077804</v>
      </c>
      <c r="H720" s="3">
        <v>3867600</v>
      </c>
      <c r="I720" s="47">
        <v>21765733.133538801</v>
      </c>
      <c r="J720" s="73">
        <v>814745132.50590205</v>
      </c>
    </row>
    <row r="721" spans="1:10" x14ac:dyDescent="0.3">
      <c r="A721" s="66">
        <v>44505</v>
      </c>
      <c r="B721" s="47">
        <v>5.6000767195770003</v>
      </c>
      <c r="C721" s="49">
        <v>1.6158587708783801E-2</v>
      </c>
      <c r="D721" s="48">
        <v>2.89377231671152E-3</v>
      </c>
      <c r="E721" s="47">
        <v>5.6896626984129801</v>
      </c>
      <c r="F721" s="47">
        <v>5.55051851851879</v>
      </c>
      <c r="G721" s="47">
        <v>5.7373148148151003</v>
      </c>
      <c r="H721" s="3">
        <v>4583200</v>
      </c>
      <c r="I721" s="47">
        <v>25763385.109525099</v>
      </c>
      <c r="J721" s="73">
        <v>842031858.55559695</v>
      </c>
    </row>
    <row r="722" spans="1:10" x14ac:dyDescent="0.3">
      <c r="A722" s="66">
        <v>44508</v>
      </c>
      <c r="B722" s="47">
        <v>5.6755466790322799</v>
      </c>
      <c r="C722" s="49">
        <v>7.5469959455279706E-2</v>
      </c>
      <c r="D722" s="48">
        <v>1.3476593845839401E-2</v>
      </c>
      <c r="E722" s="47">
        <v>5.8508825737505301</v>
      </c>
      <c r="F722" s="47">
        <v>5.6107486309842196</v>
      </c>
      <c r="G722" s="47">
        <v>5.9557029455929698</v>
      </c>
      <c r="H722" s="3">
        <v>8274400</v>
      </c>
      <c r="I722" s="47">
        <v>47616084.8027936</v>
      </c>
      <c r="J722" s="73">
        <v>889533212.33834398</v>
      </c>
    </row>
    <row r="723" spans="1:10" x14ac:dyDescent="0.3">
      <c r="A723" s="66">
        <v>44509</v>
      </c>
      <c r="B723" s="47">
        <v>5.50058865751026</v>
      </c>
      <c r="C723" s="49">
        <v>-0.17495802152201101</v>
      </c>
      <c r="D723" s="48">
        <v>-3.0826637752513899E-2</v>
      </c>
      <c r="E723" s="47">
        <v>5.77198670801981</v>
      </c>
      <c r="F723" s="47">
        <v>5.50058865751026</v>
      </c>
      <c r="G723" s="47">
        <v>5.77198670801981</v>
      </c>
      <c r="H723" s="3">
        <v>4808800</v>
      </c>
      <c r="I723" s="47">
        <v>26838745.869279198</v>
      </c>
      <c r="J723" s="73">
        <v>865228391.38755202</v>
      </c>
    </row>
    <row r="724" spans="1:10" x14ac:dyDescent="0.3">
      <c r="A724" s="66">
        <v>44510</v>
      </c>
      <c r="B724" s="47">
        <v>5.5283712247584296</v>
      </c>
      <c r="C724" s="49">
        <v>2.77825672481695E-2</v>
      </c>
      <c r="D724" s="48">
        <v>5.0508352792816803E-3</v>
      </c>
      <c r="E724" s="47">
        <v>5.5589675373133103</v>
      </c>
      <c r="F724" s="47">
        <v>5.36774058384536</v>
      </c>
      <c r="G724" s="47">
        <v>5.5895638498681803</v>
      </c>
      <c r="H724" s="3">
        <v>3920000</v>
      </c>
      <c r="I724" s="47">
        <v>21533572.334670302</v>
      </c>
      <c r="J724" s="73">
        <v>887221754.03052402</v>
      </c>
    </row>
    <row r="725" spans="1:10" x14ac:dyDescent="0.3">
      <c r="A725" s="66">
        <v>44511</v>
      </c>
      <c r="B725" s="47">
        <v>5.5652291100392102</v>
      </c>
      <c r="C725" s="49">
        <v>3.6857885280774397E-2</v>
      </c>
      <c r="D725" s="48">
        <v>6.66704238595788E-3</v>
      </c>
      <c r="E725" s="47">
        <v>5.4484492766328101</v>
      </c>
      <c r="F725" s="47">
        <v>5.3910165716788496</v>
      </c>
      <c r="G725" s="47">
        <v>5.5901166155192596</v>
      </c>
      <c r="H725" s="3">
        <v>3267200</v>
      </c>
      <c r="I725" s="47">
        <v>18057788.162734799</v>
      </c>
      <c r="J725" s="73">
        <v>906278901.06693006</v>
      </c>
    </row>
    <row r="726" spans="1:10" x14ac:dyDescent="0.3">
      <c r="A726" s="66">
        <v>44512</v>
      </c>
      <c r="B726" s="47">
        <v>5.5251430830037496</v>
      </c>
      <c r="C726" s="49">
        <v>-4.0086027035463302E-2</v>
      </c>
      <c r="D726" s="48">
        <v>-7.2029428156248597E-3</v>
      </c>
      <c r="E726" s="47">
        <v>5.6555525691697497</v>
      </c>
      <c r="F726" s="47">
        <v>5.5002118577073</v>
      </c>
      <c r="G726" s="47">
        <v>5.6843193675887198</v>
      </c>
      <c r="H726" s="3">
        <v>2629600</v>
      </c>
      <c r="I726" s="47">
        <v>14638009.156046901</v>
      </c>
      <c r="J726" s="73">
        <v>893232949.70810902</v>
      </c>
    </row>
    <row r="727" spans="1:10" x14ac:dyDescent="0.3">
      <c r="A727" s="66">
        <v>44515</v>
      </c>
      <c r="B727" s="47">
        <v>5.4791027427266901</v>
      </c>
      <c r="C727" s="49">
        <v>-4.6040340277051499E-2</v>
      </c>
      <c r="D727" s="48">
        <v>-8.3328774631518995E-3</v>
      </c>
      <c r="E727" s="47">
        <v>5.51572003154548</v>
      </c>
      <c r="F727" s="47">
        <v>5.4116498422710402</v>
      </c>
      <c r="G727" s="47">
        <v>5.5272833859093096</v>
      </c>
      <c r="H727" s="3">
        <v>3566400</v>
      </c>
      <c r="I727" s="47">
        <v>19479350.7825788</v>
      </c>
      <c r="J727" s="73">
        <v>878150007.93931997</v>
      </c>
    </row>
    <row r="728" spans="1:10" x14ac:dyDescent="0.3">
      <c r="A728" s="66">
        <v>44516</v>
      </c>
      <c r="B728" s="47">
        <v>5.61690559136066</v>
      </c>
      <c r="C728" s="49">
        <v>0.137802848633966</v>
      </c>
      <c r="D728" s="48">
        <v>2.5150623214155701E-2</v>
      </c>
      <c r="E728" s="47">
        <v>5.4687885603556001</v>
      </c>
      <c r="F728" s="47">
        <v>5.4572469735240396</v>
      </c>
      <c r="G728" s="47">
        <v>5.6380651672185298</v>
      </c>
      <c r="H728" s="3">
        <v>3234800</v>
      </c>
      <c r="I728" s="47">
        <v>18048881.219509698</v>
      </c>
      <c r="J728" s="73">
        <v>894545808.39791799</v>
      </c>
    </row>
    <row r="729" spans="1:10" x14ac:dyDescent="0.3">
      <c r="A729" s="66">
        <v>44517</v>
      </c>
      <c r="B729" s="47">
        <v>5.6518999956165397</v>
      </c>
      <c r="C729" s="49">
        <v>3.49944042558787E-2</v>
      </c>
      <c r="D729" s="48">
        <v>6.2301927078324904E-3</v>
      </c>
      <c r="E729" s="47">
        <v>5.71385984483193</v>
      </c>
      <c r="F729" s="47">
        <v>5.6267288068727899</v>
      </c>
      <c r="G729" s="47">
        <v>5.7642022223194402</v>
      </c>
      <c r="H729" s="3">
        <v>4467200</v>
      </c>
      <c r="I729" s="47">
        <v>25439583.3205918</v>
      </c>
      <c r="J729" s="73">
        <v>874987783.38617206</v>
      </c>
    </row>
    <row r="730" spans="1:10" x14ac:dyDescent="0.3">
      <c r="A730" s="66">
        <v>44518</v>
      </c>
      <c r="B730" s="47">
        <v>5.6244151785716001</v>
      </c>
      <c r="C730" s="49">
        <v>-2.7484817044936001E-2</v>
      </c>
      <c r="D730" s="48">
        <v>-4.8629340692957204E-3</v>
      </c>
      <c r="E730" s="47">
        <v>5.5936175595239801</v>
      </c>
      <c r="F730" s="47">
        <v>5.5146986607144601</v>
      </c>
      <c r="G730" s="47">
        <v>5.6686867559525602</v>
      </c>
      <c r="H730" s="3">
        <v>2597600</v>
      </c>
      <c r="I730" s="47">
        <v>14548135.3991076</v>
      </c>
      <c r="J730" s="73">
        <v>884386934.72770596</v>
      </c>
    </row>
    <row r="731" spans="1:10" x14ac:dyDescent="0.3">
      <c r="A731" s="66">
        <v>44519</v>
      </c>
      <c r="B731" s="47">
        <v>5.8681742410951099</v>
      </c>
      <c r="C731" s="49">
        <v>0.24375906252350299</v>
      </c>
      <c r="D731" s="48">
        <v>4.3339450375604799E-2</v>
      </c>
      <c r="E731" s="47">
        <v>5.6932948762942601</v>
      </c>
      <c r="F731" s="47">
        <v>5.6039120898404899</v>
      </c>
      <c r="G731" s="47">
        <v>5.8681742410951099</v>
      </c>
      <c r="H731" s="3">
        <v>3294800</v>
      </c>
      <c r="I731" s="47">
        <v>19133989.667135201</v>
      </c>
      <c r="J731" s="73">
        <v>911907335.52125895</v>
      </c>
    </row>
    <row r="732" spans="1:10" x14ac:dyDescent="0.3">
      <c r="A732" s="66">
        <v>44522</v>
      </c>
      <c r="B732" s="47">
        <v>5.8899007487378396</v>
      </c>
      <c r="C732" s="49">
        <v>2.1726507642734198E-2</v>
      </c>
      <c r="D732" s="48">
        <v>3.7024305601872599E-3</v>
      </c>
      <c r="E732" s="47">
        <v>5.8124020546755002</v>
      </c>
      <c r="F732" s="47">
        <v>5.77559017499589</v>
      </c>
      <c r="G732" s="47">
        <v>5.9770867795579701</v>
      </c>
      <c r="H732" s="3">
        <v>3028400</v>
      </c>
      <c r="I732" s="47">
        <v>17857788.476755101</v>
      </c>
      <c r="J732" s="73">
        <v>927119794.89360499</v>
      </c>
    </row>
    <row r="733" spans="1:10" x14ac:dyDescent="0.3">
      <c r="A733" s="66">
        <v>44524</v>
      </c>
      <c r="B733" s="47">
        <v>5.85223875747314</v>
      </c>
      <c r="C733" s="49">
        <v>-3.7661991264696E-2</v>
      </c>
      <c r="D733" s="48">
        <v>-6.3943337708647699E-3</v>
      </c>
      <c r="E733" s="47">
        <v>5.7845269040808898</v>
      </c>
      <c r="F733" s="47">
        <v>5.6549070704442999</v>
      </c>
      <c r="G733" s="47">
        <v>5.8909312451258602</v>
      </c>
      <c r="H733" s="3">
        <v>3981200</v>
      </c>
      <c r="I733" s="47">
        <v>23106087.261241701</v>
      </c>
      <c r="J733" s="73">
        <v>902653285.861938</v>
      </c>
    </row>
    <row r="734" spans="1:10" x14ac:dyDescent="0.3">
      <c r="A734" s="66">
        <v>44525</v>
      </c>
      <c r="B734" s="47">
        <v>5.8699031209360699</v>
      </c>
      <c r="C734" s="49">
        <v>1.76643634629245E-2</v>
      </c>
      <c r="D734" s="48">
        <v>3.0183941898077301E-3</v>
      </c>
      <c r="E734" s="47">
        <v>5.9859473342000404</v>
      </c>
      <c r="F734" s="47">
        <v>5.8408920676200804</v>
      </c>
      <c r="G734" s="47">
        <v>6.0536397919373597</v>
      </c>
      <c r="H734" s="3">
        <v>3549600</v>
      </c>
      <c r="I734" s="47">
        <v>20962458.772431001</v>
      </c>
      <c r="J734" s="73">
        <v>923357185.00589597</v>
      </c>
    </row>
    <row r="735" spans="1:10" x14ac:dyDescent="0.3">
      <c r="A735" s="66">
        <v>44526</v>
      </c>
      <c r="B735" s="47">
        <v>5.76297387697484</v>
      </c>
      <c r="C735" s="49">
        <v>-0.10692924396122599</v>
      </c>
      <c r="D735" s="48">
        <v>-1.8216526194417802E-2</v>
      </c>
      <c r="E735" s="47">
        <v>5.89749525637649</v>
      </c>
      <c r="F735" s="47">
        <v>5.72983092842661</v>
      </c>
      <c r="G735" s="47">
        <v>5.9169911084636801</v>
      </c>
      <c r="H735" s="3">
        <v>3437600</v>
      </c>
      <c r="I735" s="47">
        <v>19867816.568502899</v>
      </c>
      <c r="J735" s="73">
        <v>910896480.73810804</v>
      </c>
    </row>
    <row r="736" spans="1:10" x14ac:dyDescent="0.3">
      <c r="A736" s="66">
        <v>44529</v>
      </c>
      <c r="B736" s="47">
        <v>5.60949207188151</v>
      </c>
      <c r="C736" s="49">
        <v>-0.15348180509333101</v>
      </c>
      <c r="D736" s="48">
        <v>-2.6632396462275498E-2</v>
      </c>
      <c r="E736" s="47">
        <v>5.6114425211415497</v>
      </c>
      <c r="F736" s="47">
        <v>5.5919380285411302</v>
      </c>
      <c r="G736" s="47">
        <v>5.7908838530654396</v>
      </c>
      <c r="H736" s="3">
        <v>2726800</v>
      </c>
      <c r="I736" s="47">
        <v>15460591.821669901</v>
      </c>
      <c r="J736" s="73">
        <v>895839595.974509</v>
      </c>
    </row>
    <row r="737" spans="1:10" x14ac:dyDescent="0.3">
      <c r="A737" s="66">
        <v>44530</v>
      </c>
      <c r="B737" s="47">
        <v>5.4934559798461802</v>
      </c>
      <c r="C737" s="49">
        <v>-0.116036092035329</v>
      </c>
      <c r="D737" s="48">
        <v>-2.06856682473942E-2</v>
      </c>
      <c r="E737" s="47">
        <v>5.7351836382922201</v>
      </c>
      <c r="F737" s="47">
        <v>5.4934559798461802</v>
      </c>
      <c r="G737" s="47">
        <v>5.8014638027048404</v>
      </c>
      <c r="H737" s="3">
        <v>3938000</v>
      </c>
      <c r="I737" s="47">
        <v>22031802.688146301</v>
      </c>
      <c r="J737" s="73">
        <v>873333493.62556195</v>
      </c>
    </row>
    <row r="738" spans="1:10" x14ac:dyDescent="0.3">
      <c r="A738" s="66">
        <v>44531</v>
      </c>
      <c r="B738" s="47">
        <v>5.5593965853661604</v>
      </c>
      <c r="C738" s="49">
        <v>6.5940605519979406E-2</v>
      </c>
      <c r="D738" s="48">
        <v>1.2003483009947699E-2</v>
      </c>
      <c r="E738" s="47">
        <v>5.5260950554326804</v>
      </c>
      <c r="F738" s="47">
        <v>5.3968067627497396</v>
      </c>
      <c r="G738" s="47">
        <v>5.6142461640801304</v>
      </c>
      <c r="H738" s="3">
        <v>2943600</v>
      </c>
      <c r="I738" s="47">
        <v>16306833.0341118</v>
      </c>
      <c r="J738" s="73">
        <v>893894924.06021798</v>
      </c>
    </row>
    <row r="739" spans="1:10" x14ac:dyDescent="0.3">
      <c r="A739" s="66">
        <v>44532</v>
      </c>
      <c r="B739" s="47">
        <v>5.4321991604063404</v>
      </c>
      <c r="C739" s="49">
        <v>-0.12719742495981701</v>
      </c>
      <c r="D739" s="48">
        <v>-2.2879717790710501E-2</v>
      </c>
      <c r="E739" s="47">
        <v>5.4556643835614498</v>
      </c>
      <c r="F739" s="47">
        <v>5.4165556783029398</v>
      </c>
      <c r="G739" s="47">
        <v>5.5514807114447802</v>
      </c>
      <c r="H739" s="3">
        <v>2864800</v>
      </c>
      <c r="I739" s="47">
        <v>15623583.5941665</v>
      </c>
      <c r="J739" s="73">
        <v>876684133.46648204</v>
      </c>
    </row>
    <row r="740" spans="1:10" x14ac:dyDescent="0.3">
      <c r="A740" s="66">
        <v>44533</v>
      </c>
      <c r="B740" s="47">
        <v>5.62062025709184</v>
      </c>
      <c r="C740" s="49">
        <v>0.188421096685499</v>
      </c>
      <c r="D740" s="48">
        <v>3.4685969921508603E-2</v>
      </c>
      <c r="E740" s="47">
        <v>5.5167886524819201</v>
      </c>
      <c r="F740" s="47">
        <v>5.4560569592195103</v>
      </c>
      <c r="G740" s="47">
        <v>5.6284566046095703</v>
      </c>
      <c r="H740" s="3">
        <v>2586800</v>
      </c>
      <c r="I740" s="47">
        <v>14420385.578616099</v>
      </c>
      <c r="J740" s="73">
        <v>892741655.44849002</v>
      </c>
    </row>
    <row r="741" spans="1:10" x14ac:dyDescent="0.3">
      <c r="A741" s="66">
        <v>44536</v>
      </c>
      <c r="B741" s="47">
        <v>5.38113493742265</v>
      </c>
      <c r="C741" s="49">
        <v>-0.23948531966919601</v>
      </c>
      <c r="D741" s="48">
        <v>-4.2608343690720703E-2</v>
      </c>
      <c r="E741" s="47">
        <v>5.57248153534261</v>
      </c>
      <c r="F741" s="47">
        <v>5.3420846113165297</v>
      </c>
      <c r="G741" s="47">
        <v>5.5763865679532199</v>
      </c>
      <c r="H741" s="3">
        <v>3645600</v>
      </c>
      <c r="I741" s="47">
        <v>19678069.290965099</v>
      </c>
      <c r="J741" s="73">
        <v>870069423.27238405</v>
      </c>
    </row>
    <row r="742" spans="1:10" x14ac:dyDescent="0.3">
      <c r="A742" s="66">
        <v>44537</v>
      </c>
      <c r="B742" s="47">
        <v>5.5193198908162797</v>
      </c>
      <c r="C742" s="49">
        <v>0.13818495339363601</v>
      </c>
      <c r="D742" s="48">
        <v>2.5679518354509299E-2</v>
      </c>
      <c r="E742" s="47">
        <v>5.4841400898124997</v>
      </c>
      <c r="F742" s="47">
        <v>5.3571019195210399</v>
      </c>
      <c r="G742" s="47">
        <v>5.5271376243726804</v>
      </c>
      <c r="H742" s="3">
        <v>2814000</v>
      </c>
      <c r="I742" s="47">
        <v>15351649.7684425</v>
      </c>
      <c r="J742" s="73">
        <v>886275353.22585905</v>
      </c>
    </row>
    <row r="743" spans="1:10" x14ac:dyDescent="0.3">
      <c r="A743" s="66">
        <v>44538</v>
      </c>
      <c r="B743" s="47">
        <v>5.5289232799576098</v>
      </c>
      <c r="C743" s="49">
        <v>9.6033891413265203E-3</v>
      </c>
      <c r="D743" s="48">
        <v>1.7399587868254999E-3</v>
      </c>
      <c r="E743" s="47">
        <v>5.5153482315676703</v>
      </c>
      <c r="F743" s="47">
        <v>5.4785016716521397</v>
      </c>
      <c r="G743" s="47">
        <v>5.60067710716155</v>
      </c>
      <c r="H743" s="3">
        <v>2321600</v>
      </c>
      <c r="I743" s="47">
        <v>12839468.4907264</v>
      </c>
      <c r="J743" s="73">
        <v>892248952.44002295</v>
      </c>
    </row>
    <row r="744" spans="1:10" x14ac:dyDescent="0.3">
      <c r="A744" s="66">
        <v>44539</v>
      </c>
      <c r="B744" s="47">
        <v>5.5329233515513696</v>
      </c>
      <c r="C744" s="49">
        <v>4.0000715937562603E-3</v>
      </c>
      <c r="D744" s="48">
        <v>7.2348111760865805E-4</v>
      </c>
      <c r="E744" s="47">
        <v>5.4743738980958003</v>
      </c>
      <c r="F744" s="47">
        <v>5.4743738980958003</v>
      </c>
      <c r="G744" s="47">
        <v>5.6266024770802803</v>
      </c>
      <c r="H744" s="3">
        <v>2573200</v>
      </c>
      <c r="I744" s="47">
        <v>14305616.6959976</v>
      </c>
      <c r="J744" s="73">
        <v>883628124.379583</v>
      </c>
    </row>
    <row r="745" spans="1:10" x14ac:dyDescent="0.3">
      <c r="A745" s="66">
        <v>44540</v>
      </c>
      <c r="B745" s="47">
        <v>5.3297085023813304</v>
      </c>
      <c r="C745" s="49">
        <v>-0.20321484917002999</v>
      </c>
      <c r="D745" s="48">
        <v>-3.6728296464300599E-2</v>
      </c>
      <c r="E745" s="47">
        <v>5.4622689186804996</v>
      </c>
      <c r="F745" s="47">
        <v>5.3180119950608198</v>
      </c>
      <c r="G745" s="47">
        <v>5.4954090227553003</v>
      </c>
      <c r="H745" s="3">
        <v>3150800</v>
      </c>
      <c r="I745" s="47">
        <v>16995031.374845501</v>
      </c>
      <c r="J745" s="73">
        <v>865623184.11897397</v>
      </c>
    </row>
    <row r="746" spans="1:10" x14ac:dyDescent="0.3">
      <c r="A746" s="66">
        <v>44543</v>
      </c>
      <c r="B746" s="47">
        <v>5.2505424225079302</v>
      </c>
      <c r="C746" s="49">
        <v>-7.9166079873403697E-2</v>
      </c>
      <c r="D746" s="48">
        <v>-1.4853735403733999E-2</v>
      </c>
      <c r="E746" s="47">
        <v>5.3988297595984598</v>
      </c>
      <c r="F746" s="47">
        <v>5.2427378258189599</v>
      </c>
      <c r="G746" s="47">
        <v>5.4319992955265999</v>
      </c>
      <c r="H746" s="3">
        <v>2206000</v>
      </c>
      <c r="I746" s="47">
        <v>11679983.2231596</v>
      </c>
      <c r="J746" s="73">
        <v>854711964.16085899</v>
      </c>
    </row>
    <row r="747" spans="1:10" x14ac:dyDescent="0.3">
      <c r="A747" s="66">
        <v>44544</v>
      </c>
      <c r="B747" s="47">
        <v>5.24793241579426</v>
      </c>
      <c r="C747" s="49">
        <v>-2.6100067136702902E-3</v>
      </c>
      <c r="D747" s="48">
        <v>-4.9709277702085703E-4</v>
      </c>
      <c r="E747" s="47">
        <v>5.2576978278072799</v>
      </c>
      <c r="F747" s="47">
        <v>5.2342608389760397</v>
      </c>
      <c r="G747" s="47">
        <v>5.30261872306715</v>
      </c>
      <c r="H747" s="3">
        <v>2515600</v>
      </c>
      <c r="I747" s="47">
        <v>13227260.727657299</v>
      </c>
      <c r="J747" s="73">
        <v>842331565.95967305</v>
      </c>
    </row>
    <row r="748" spans="1:10" x14ac:dyDescent="0.3">
      <c r="A748" s="66">
        <v>44545</v>
      </c>
      <c r="B748" s="47">
        <v>5.2070435011403999</v>
      </c>
      <c r="C748" s="49">
        <v>-4.0888914653860901E-2</v>
      </c>
      <c r="D748" s="48">
        <v>-7.7914331615248997E-3</v>
      </c>
      <c r="E748" s="47">
        <v>5.1370981406773204</v>
      </c>
      <c r="F748" s="47">
        <v>5.1176688738820202</v>
      </c>
      <c r="G748" s="47">
        <v>5.2828176416420698</v>
      </c>
      <c r="H748" s="3">
        <v>1652400</v>
      </c>
      <c r="I748" s="47">
        <v>8613138.5241014492</v>
      </c>
      <c r="J748" s="73">
        <v>829338435.01531804</v>
      </c>
    </row>
    <row r="749" spans="1:10" x14ac:dyDescent="0.3">
      <c r="A749" s="66">
        <v>44546</v>
      </c>
      <c r="B749" s="47">
        <v>5.1145535400174396</v>
      </c>
      <c r="C749" s="49">
        <v>-9.2489961122958597E-2</v>
      </c>
      <c r="D749" s="48">
        <v>-1.7762471372229201E-2</v>
      </c>
      <c r="E749" s="47">
        <v>5.2659520888301001</v>
      </c>
      <c r="F749" s="47">
        <v>5.0679693711520102</v>
      </c>
      <c r="G749" s="47">
        <v>5.31059525065948</v>
      </c>
      <c r="H749" s="3">
        <v>3320400</v>
      </c>
      <c r="I749" s="47">
        <v>17140543.225267701</v>
      </c>
      <c r="J749" s="73">
        <v>811378491.79509497</v>
      </c>
    </row>
    <row r="750" spans="1:10" x14ac:dyDescent="0.3">
      <c r="A750" s="66">
        <v>44547</v>
      </c>
      <c r="B750" s="47">
        <v>5.0155161432213102</v>
      </c>
      <c r="C750" s="49">
        <v>-9.9037396796132895E-2</v>
      </c>
      <c r="D750" s="48">
        <v>-1.9363840073476898E-2</v>
      </c>
      <c r="E750" s="47">
        <v>5.0879211753318003</v>
      </c>
      <c r="F750" s="47">
        <v>4.9509386821497898</v>
      </c>
      <c r="G750" s="47">
        <v>5.1544555291630596</v>
      </c>
      <c r="H750" s="3">
        <v>4058800</v>
      </c>
      <c r="I750" s="47">
        <v>20375412.417417601</v>
      </c>
      <c r="J750" s="73">
        <v>797643619.20248604</v>
      </c>
    </row>
    <row r="751" spans="1:10" x14ac:dyDescent="0.3">
      <c r="A751" s="66">
        <v>44550</v>
      </c>
      <c r="B751" s="47">
        <v>4.7867754886422702</v>
      </c>
      <c r="C751" s="49">
        <v>-0.228740654579035</v>
      </c>
      <c r="D751" s="48">
        <v>-4.5606603198394199E-2</v>
      </c>
      <c r="E751" s="47">
        <v>4.9683293713680996</v>
      </c>
      <c r="F751" s="47">
        <v>4.76725356576853</v>
      </c>
      <c r="G751" s="47">
        <v>5.0054210248282196</v>
      </c>
      <c r="H751" s="3">
        <v>3235200</v>
      </c>
      <c r="I751" s="47">
        <v>15653549.218805799</v>
      </c>
      <c r="J751" s="73">
        <v>780074123.50510895</v>
      </c>
    </row>
    <row r="752" spans="1:10" x14ac:dyDescent="0.3">
      <c r="A752" s="66">
        <v>44551</v>
      </c>
      <c r="B752" s="47">
        <v>4.9333288043475498</v>
      </c>
      <c r="C752" s="49">
        <v>0.14655331570527599</v>
      </c>
      <c r="D752" s="48">
        <v>3.0616291917807199E-2</v>
      </c>
      <c r="E752" s="47">
        <v>4.9508091032605899</v>
      </c>
      <c r="F752" s="47">
        <v>4.81485122282582</v>
      </c>
      <c r="G752" s="47">
        <v>4.9993654891301604</v>
      </c>
      <c r="H752" s="3">
        <v>5016800</v>
      </c>
      <c r="I752" s="47">
        <v>24683671.386683401</v>
      </c>
      <c r="J752" s="73">
        <v>800787140.14316201</v>
      </c>
    </row>
    <row r="753" spans="1:10" x14ac:dyDescent="0.3">
      <c r="A753" s="66">
        <v>44552</v>
      </c>
      <c r="B753" s="47">
        <v>5.04379449653824</v>
      </c>
      <c r="C753" s="49">
        <v>0.11046569219069</v>
      </c>
      <c r="D753" s="48">
        <v>2.2391714919415301E-2</v>
      </c>
      <c r="E753" s="47">
        <v>4.97801428446218</v>
      </c>
      <c r="F753" s="47">
        <v>4.97221014810252</v>
      </c>
      <c r="G753" s="47">
        <v>5.1153788449739599</v>
      </c>
      <c r="H753" s="3">
        <v>4996400</v>
      </c>
      <c r="I753" s="47">
        <v>25267287.6615186</v>
      </c>
      <c r="J753" s="73">
        <v>822944337.61963499</v>
      </c>
    </row>
    <row r="754" spans="1:10" x14ac:dyDescent="0.3">
      <c r="A754" s="66">
        <v>44553</v>
      </c>
      <c r="B754" s="47">
        <v>5.0112653886510898</v>
      </c>
      <c r="C754" s="49">
        <v>-3.2529107887146601E-2</v>
      </c>
      <c r="D754" s="48">
        <v>-6.4493325232565703E-3</v>
      </c>
      <c r="E754" s="47">
        <v>5.0382802964066196</v>
      </c>
      <c r="F754" s="47">
        <v>4.9688133907495402</v>
      </c>
      <c r="G754" s="47">
        <v>5.0788026580399199</v>
      </c>
      <c r="H754" s="3">
        <v>2079200</v>
      </c>
      <c r="I754" s="47">
        <v>10451377.7726856</v>
      </c>
      <c r="J754" s="73">
        <v>810333908.21532905</v>
      </c>
    </row>
    <row r="755" spans="1:10" x14ac:dyDescent="0.3">
      <c r="A755" s="66">
        <v>44554</v>
      </c>
      <c r="B755" s="47">
        <v>5.04142542172875</v>
      </c>
      <c r="C755" s="49">
        <v>3.01600330776601E-2</v>
      </c>
      <c r="D755" s="48">
        <v>6.0184465875551003E-3</v>
      </c>
      <c r="E755" s="47">
        <v>5.0163244908660696</v>
      </c>
      <c r="F755" s="47">
        <v>5.0047394458525201</v>
      </c>
      <c r="G755" s="47">
        <v>5.1398983043439097</v>
      </c>
      <c r="H755" s="3">
        <v>2328400</v>
      </c>
      <c r="I755" s="47">
        <v>11747417.915112</v>
      </c>
      <c r="J755" s="73">
        <v>822587173.67050803</v>
      </c>
    </row>
    <row r="756" spans="1:10" x14ac:dyDescent="0.3">
      <c r="A756" s="66">
        <v>44557</v>
      </c>
      <c r="B756" s="47">
        <v>4.9002155360098198</v>
      </c>
      <c r="C756" s="49">
        <v>-0.14120988571892901</v>
      </c>
      <c r="D756" s="48">
        <v>-2.8009912654922701E-2</v>
      </c>
      <c r="E756" s="47">
        <v>5.0040255159802198</v>
      </c>
      <c r="F756" s="47">
        <v>4.8636898023165402</v>
      </c>
      <c r="G756" s="47">
        <v>5.0078703300531897</v>
      </c>
      <c r="H756" s="3">
        <v>2080800</v>
      </c>
      <c r="I756" s="47">
        <v>10228002.0795961</v>
      </c>
      <c r="J756" s="73">
        <v>808766159.24149895</v>
      </c>
    </row>
    <row r="757" spans="1:10" x14ac:dyDescent="0.3">
      <c r="A757" s="66">
        <v>44558</v>
      </c>
      <c r="B757" s="47">
        <v>5.0370133263655097</v>
      </c>
      <c r="C757" s="49">
        <v>0.13679779035569001</v>
      </c>
      <c r="D757" s="48">
        <v>2.7916688429399601E-2</v>
      </c>
      <c r="E757" s="47">
        <v>4.9445910634964196</v>
      </c>
      <c r="F757" s="47">
        <v>4.92148549777915</v>
      </c>
      <c r="G757" s="47">
        <v>5.0370133263655097</v>
      </c>
      <c r="H757" s="3">
        <v>3299200</v>
      </c>
      <c r="I757" s="47">
        <v>16475325.0509545</v>
      </c>
      <c r="J757" s="73">
        <v>826527483.94895101</v>
      </c>
    </row>
    <row r="758" spans="1:10" x14ac:dyDescent="0.3">
      <c r="A758" s="66">
        <v>44559</v>
      </c>
      <c r="B758" s="47">
        <v>4.9277686401602896</v>
      </c>
      <c r="C758" s="49">
        <v>-0.109244686205225</v>
      </c>
      <c r="D758" s="48">
        <v>-2.1688385383735201E-2</v>
      </c>
      <c r="E758" s="47">
        <v>4.9795188359146003</v>
      </c>
      <c r="F758" s="47">
        <v>4.8932685096574202</v>
      </c>
      <c r="G758" s="47">
        <v>5.00060224899969</v>
      </c>
      <c r="H758" s="3">
        <v>2783200</v>
      </c>
      <c r="I758" s="47">
        <v>13755257.231704099</v>
      </c>
      <c r="J758" s="73">
        <v>808999064.08267701</v>
      </c>
    </row>
    <row r="759" spans="1:10" x14ac:dyDescent="0.3">
      <c r="A759" s="66">
        <v>44560</v>
      </c>
      <c r="B759" s="47">
        <v>4.8932252737702102</v>
      </c>
      <c r="C759" s="49">
        <v>-3.4543366390076699E-2</v>
      </c>
      <c r="D759" s="48">
        <v>-7.00994078913435E-3</v>
      </c>
      <c r="E759" s="47">
        <v>4.9392791586998097</v>
      </c>
      <c r="F759" s="47">
        <v>4.8318200938640796</v>
      </c>
      <c r="G759" s="47">
        <v>4.9546304536763497</v>
      </c>
      <c r="H759" s="3">
        <v>1978800</v>
      </c>
      <c r="I759" s="47">
        <v>9683678.2330610193</v>
      </c>
      <c r="J759" s="73">
        <v>800259992.89994895</v>
      </c>
    </row>
    <row r="760" spans="1:10" x14ac:dyDescent="0.3">
      <c r="A760" s="66">
        <v>44565</v>
      </c>
      <c r="B760" s="47">
        <v>5.0395114947477699</v>
      </c>
      <c r="C760" s="49">
        <v>0.146286220977557</v>
      </c>
      <c r="D760" s="48">
        <v>2.9895664473433101E-2</v>
      </c>
      <c r="E760" s="47">
        <v>4.96702798346828</v>
      </c>
      <c r="F760" s="47">
        <v>4.8830997072499196</v>
      </c>
      <c r="G760" s="47">
        <v>5.04904879886349</v>
      </c>
      <c r="H760" s="3">
        <v>3708400</v>
      </c>
      <c r="I760" s="47">
        <v>18512811.425047498</v>
      </c>
      <c r="J760" s="73">
        <v>813997276.86976898</v>
      </c>
    </row>
    <row r="761" spans="1:10" x14ac:dyDescent="0.3">
      <c r="A761" s="66">
        <v>44566</v>
      </c>
      <c r="B761" s="47">
        <v>4.9202947889750197</v>
      </c>
      <c r="C761" s="49">
        <v>-0.11921670577275</v>
      </c>
      <c r="D761" s="48">
        <v>-2.36564012001955E-2</v>
      </c>
      <c r="E761" s="47">
        <v>5.0059478897502103</v>
      </c>
      <c r="F761" s="47">
        <v>4.9145845822566701</v>
      </c>
      <c r="G761" s="47">
        <v>5.0135614987080102</v>
      </c>
      <c r="H761" s="3">
        <v>2654000</v>
      </c>
      <c r="I761" s="47">
        <v>13141373.810129199</v>
      </c>
      <c r="J761" s="73">
        <v>799123927.211851</v>
      </c>
    </row>
    <row r="762" spans="1:10" x14ac:dyDescent="0.3">
      <c r="A762" s="66">
        <v>44567</v>
      </c>
      <c r="B762" s="47">
        <v>4.63208897427032</v>
      </c>
      <c r="C762" s="49">
        <v>-0.28820581470469703</v>
      </c>
      <c r="D762" s="48">
        <v>-5.85749080218698E-2</v>
      </c>
      <c r="E762" s="47">
        <v>4.8500246503193596</v>
      </c>
      <c r="F762" s="47">
        <v>4.6225303919874703</v>
      </c>
      <c r="G762" s="47">
        <v>4.8519363667759299</v>
      </c>
      <c r="H762" s="3">
        <v>5053600</v>
      </c>
      <c r="I762" s="47">
        <v>23731358.3445687</v>
      </c>
      <c r="J762" s="73">
        <v>778883207.73505497</v>
      </c>
    </row>
    <row r="763" spans="1:10" x14ac:dyDescent="0.3">
      <c r="A763" s="66">
        <v>44568</v>
      </c>
      <c r="B763" s="47">
        <v>4.6551273041975403</v>
      </c>
      <c r="C763" s="49">
        <v>2.3038329927217702E-2</v>
      </c>
      <c r="D763" s="48">
        <v>4.9736371764851099E-3</v>
      </c>
      <c r="E763" s="47">
        <v>4.6722697533537501</v>
      </c>
      <c r="F763" s="47">
        <v>4.5827480744268696</v>
      </c>
      <c r="G763" s="47">
        <v>4.7122688013849103</v>
      </c>
      <c r="H763" s="3">
        <v>3241200</v>
      </c>
      <c r="I763" s="47">
        <v>15087269.878564101</v>
      </c>
      <c r="J763" s="73">
        <v>791118542.21348596</v>
      </c>
    </row>
    <row r="764" spans="1:10" x14ac:dyDescent="0.3">
      <c r="A764" s="66">
        <v>44572</v>
      </c>
      <c r="B764" s="47">
        <v>4.6124381722760299</v>
      </c>
      <c r="C764" s="49">
        <v>-4.2689131921513898E-2</v>
      </c>
      <c r="D764" s="48">
        <v>-9.1703468309064298E-3</v>
      </c>
      <c r="E764" s="47">
        <v>4.5990798490629796</v>
      </c>
      <c r="F764" s="47">
        <v>4.5609132113114201</v>
      </c>
      <c r="G764" s="47">
        <v>4.6696881289033696</v>
      </c>
      <c r="H764" s="3">
        <v>4016800</v>
      </c>
      <c r="I764" s="47">
        <v>18524102.062776901</v>
      </c>
      <c r="J764" s="73">
        <v>774096050.68357599</v>
      </c>
    </row>
    <row r="765" spans="1:10" x14ac:dyDescent="0.3">
      <c r="A765" s="66">
        <v>44573</v>
      </c>
      <c r="B765" s="47">
        <v>4.76135623309764</v>
      </c>
      <c r="C765" s="49">
        <v>0.14891806082161599</v>
      </c>
      <c r="D765" s="48">
        <v>3.2286191220235301E-2</v>
      </c>
      <c r="E765" s="47">
        <v>4.69464387594856</v>
      </c>
      <c r="F765" s="47">
        <v>4.6736771351302702</v>
      </c>
      <c r="G765" s="47">
        <v>4.8090079167755597</v>
      </c>
      <c r="H765" s="3">
        <v>3629200</v>
      </c>
      <c r="I765" s="47">
        <v>17238935.118048798</v>
      </c>
      <c r="J765" s="73">
        <v>790416397.24840903</v>
      </c>
    </row>
    <row r="766" spans="1:10" x14ac:dyDescent="0.3">
      <c r="A766" s="66">
        <v>44574</v>
      </c>
      <c r="B766" s="47">
        <v>4.5694593588507297</v>
      </c>
      <c r="C766" s="49">
        <v>-0.19189687424691601</v>
      </c>
      <c r="D766" s="48">
        <v>-4.0302986135123203E-2</v>
      </c>
      <c r="E766" s="47">
        <v>4.7434429578697301</v>
      </c>
      <c r="F766" s="47">
        <v>4.5694593588507297</v>
      </c>
      <c r="G766" s="47">
        <v>4.7530024962773698</v>
      </c>
      <c r="H766" s="3">
        <v>3888400</v>
      </c>
      <c r="I766" s="47">
        <v>17971285.9815621</v>
      </c>
      <c r="J766" s="73">
        <v>774867006.84711301</v>
      </c>
    </row>
    <row r="767" spans="1:10" x14ac:dyDescent="0.3">
      <c r="A767" s="66">
        <v>44575</v>
      </c>
      <c r="B767" s="47">
        <v>4.39402565674275</v>
      </c>
      <c r="C767" s="49">
        <v>-0.17543370210797801</v>
      </c>
      <c r="D767" s="48">
        <v>-3.8392660560198397E-2</v>
      </c>
      <c r="E767" s="47">
        <v>4.4956770577935403</v>
      </c>
      <c r="F767" s="47">
        <v>4.3173076182138503</v>
      </c>
      <c r="G767" s="47">
        <v>4.4956770577935403</v>
      </c>
      <c r="H767" s="3">
        <v>6505200</v>
      </c>
      <c r="I767" s="47">
        <v>28562744.091699999</v>
      </c>
      <c r="J767" s="73">
        <v>748753512.60350001</v>
      </c>
    </row>
    <row r="768" spans="1:10" x14ac:dyDescent="0.3">
      <c r="A768" s="66">
        <v>44578</v>
      </c>
      <c r="B768" s="47">
        <v>4.3373520942406198</v>
      </c>
      <c r="C768" s="49">
        <v>-5.6673562502127503E-2</v>
      </c>
      <c r="D768" s="48">
        <v>-1.2897867907339201E-2</v>
      </c>
      <c r="E768" s="47">
        <v>4.30101625218128</v>
      </c>
      <c r="F768" s="47">
        <v>4.2971914267013496</v>
      </c>
      <c r="G768" s="47">
        <v>4.4272354930189701</v>
      </c>
      <c r="H768" s="3">
        <v>3618000</v>
      </c>
      <c r="I768" s="47">
        <v>15752820.6564565</v>
      </c>
      <c r="J768" s="73">
        <v>730838611.58255506</v>
      </c>
    </row>
    <row r="769" spans="1:10" x14ac:dyDescent="0.3">
      <c r="A769" s="66">
        <v>44579</v>
      </c>
      <c r="B769" s="47">
        <v>4.35490576738498</v>
      </c>
      <c r="C769" s="49">
        <v>1.7553673144362E-2</v>
      </c>
      <c r="D769" s="48">
        <v>4.0470943476483504E-3</v>
      </c>
      <c r="E769" s="47">
        <v>4.4146147805601004</v>
      </c>
      <c r="F769" s="47">
        <v>4.26823139342111</v>
      </c>
      <c r="G769" s="47">
        <v>4.43387575255207</v>
      </c>
      <c r="H769" s="3">
        <v>4169600</v>
      </c>
      <c r="I769" s="47">
        <v>18151800.413576201</v>
      </c>
      <c r="J769" s="73">
        <v>717916399.41452599</v>
      </c>
    </row>
    <row r="770" spans="1:10" x14ac:dyDescent="0.3">
      <c r="A770" s="66">
        <v>44580</v>
      </c>
      <c r="B770" s="47">
        <v>4.2209863540939097</v>
      </c>
      <c r="C770" s="49">
        <v>-0.13391941329107099</v>
      </c>
      <c r="D770" s="48">
        <v>-3.07513917508913E-2</v>
      </c>
      <c r="E770" s="47">
        <v>4.2846193142058802</v>
      </c>
      <c r="F770" s="47">
        <v>4.2113449965011904</v>
      </c>
      <c r="G770" s="47">
        <v>4.3636784464662002</v>
      </c>
      <c r="H770" s="3">
        <v>3444800</v>
      </c>
      <c r="I770" s="47">
        <v>14682033.6579431</v>
      </c>
      <c r="J770" s="73">
        <v>704044802.27951896</v>
      </c>
    </row>
    <row r="771" spans="1:10" x14ac:dyDescent="0.3">
      <c r="A771" s="66">
        <v>44581</v>
      </c>
      <c r="B771" s="47">
        <v>4.2894915855904303</v>
      </c>
      <c r="C771" s="49">
        <v>6.8505231496519797E-2</v>
      </c>
      <c r="D771" s="48">
        <v>1.6229673765724699E-2</v>
      </c>
      <c r="E771" s="47">
        <v>4.1906821588220904</v>
      </c>
      <c r="F771" s="47">
        <v>4.1151220089404097</v>
      </c>
      <c r="G771" s="47">
        <v>4.3204906214393199</v>
      </c>
      <c r="H771" s="3">
        <v>4304000</v>
      </c>
      <c r="I771" s="47">
        <v>18211280.256543498</v>
      </c>
      <c r="J771" s="73">
        <v>725603556.68121696</v>
      </c>
    </row>
    <row r="772" spans="1:10" x14ac:dyDescent="0.3">
      <c r="A772" s="66">
        <v>44582</v>
      </c>
      <c r="B772" s="47">
        <v>4.1636369853977904</v>
      </c>
      <c r="C772" s="49">
        <v>-0.125854600192642</v>
      </c>
      <c r="D772" s="48">
        <v>-2.9340213794898599E-2</v>
      </c>
      <c r="E772" s="47">
        <v>4.2043618930332602</v>
      </c>
      <c r="F772" s="47">
        <v>4.0977014206546496</v>
      </c>
      <c r="G772" s="47">
        <v>4.2256939875089801</v>
      </c>
      <c r="H772" s="3">
        <v>4761200</v>
      </c>
      <c r="I772" s="47">
        <v>19760223.192171901</v>
      </c>
      <c r="J772" s="73">
        <v>706533034.25544906</v>
      </c>
    </row>
    <row r="773" spans="1:10" x14ac:dyDescent="0.3">
      <c r="A773" s="66">
        <v>44585</v>
      </c>
      <c r="B773" s="47">
        <v>4.2212133075845202</v>
      </c>
      <c r="C773" s="49">
        <v>5.7576322186731602E-2</v>
      </c>
      <c r="D773" s="48">
        <v>1.38283722593147E-2</v>
      </c>
      <c r="E773" s="47">
        <v>4.1591936446631701</v>
      </c>
      <c r="F773" s="47">
        <v>4.0409686622193401</v>
      </c>
      <c r="G773" s="47">
        <v>4.2483469101126099</v>
      </c>
      <c r="H773" s="3">
        <v>3778400</v>
      </c>
      <c r="I773" s="47">
        <v>15741217.6232804</v>
      </c>
      <c r="J773" s="73">
        <v>721849136.73947406</v>
      </c>
    </row>
    <row r="774" spans="1:10" x14ac:dyDescent="0.3">
      <c r="A774" s="66">
        <v>44586</v>
      </c>
      <c r="B774" s="47">
        <v>4.1974020727208998</v>
      </c>
      <c r="C774" s="49">
        <v>-2.3811234863620401E-2</v>
      </c>
      <c r="D774" s="48">
        <v>-5.6408508948925197E-3</v>
      </c>
      <c r="E774" s="47">
        <v>4.3159398164412597</v>
      </c>
      <c r="F774" s="47">
        <v>4.1391048217108901</v>
      </c>
      <c r="G774" s="47">
        <v>4.3625776172492703</v>
      </c>
      <c r="H774" s="3">
        <v>5288000</v>
      </c>
      <c r="I774" s="47">
        <v>22267863.929325599</v>
      </c>
      <c r="J774" s="73">
        <v>701490906.90611506</v>
      </c>
    </row>
    <row r="775" spans="1:10" x14ac:dyDescent="0.3">
      <c r="A775" s="66">
        <v>44587</v>
      </c>
      <c r="B775" s="47">
        <v>4.1611892174820904</v>
      </c>
      <c r="C775" s="49">
        <v>-3.6212855238811202E-2</v>
      </c>
      <c r="D775" s="48">
        <v>-8.6274449317496095E-3</v>
      </c>
      <c r="E775" s="47">
        <v>4.1941837215386197</v>
      </c>
      <c r="F775" s="47">
        <v>4.0952002093690298</v>
      </c>
      <c r="G775" s="47">
        <v>4.2465867573931</v>
      </c>
      <c r="H775" s="3">
        <v>4138400</v>
      </c>
      <c r="I775" s="47">
        <v>17227269.792828102</v>
      </c>
      <c r="J775" s="73">
        <v>683401404.97917998</v>
      </c>
    </row>
    <row r="776" spans="1:10" x14ac:dyDescent="0.3">
      <c r="A776" s="66">
        <v>44588</v>
      </c>
      <c r="B776" s="47">
        <v>4.0011985000868302</v>
      </c>
      <c r="C776" s="49">
        <v>-0.159990717395254</v>
      </c>
      <c r="D776" s="48">
        <v>-3.8448315861988901E-2</v>
      </c>
      <c r="E776" s="47">
        <v>4.1684824432115199</v>
      </c>
      <c r="F776" s="47">
        <v>3.9350629876887102</v>
      </c>
      <c r="G776" s="47">
        <v>4.2190566585747904</v>
      </c>
      <c r="H776" s="3">
        <v>7257600</v>
      </c>
      <c r="I776" s="47">
        <v>29214764.2700027</v>
      </c>
      <c r="J776" s="73">
        <v>655703881.79398799</v>
      </c>
    </row>
    <row r="777" spans="1:10" x14ac:dyDescent="0.3">
      <c r="A777" s="66">
        <v>44589</v>
      </c>
      <c r="B777" s="47">
        <v>4.1448437608469204</v>
      </c>
      <c r="C777" s="49">
        <v>0.14364526076008299</v>
      </c>
      <c r="D777" s="48">
        <v>3.5900558484405501E-2</v>
      </c>
      <c r="E777" s="47">
        <v>4.1117473099618103</v>
      </c>
      <c r="F777" s="47">
        <v>3.9949363068378898</v>
      </c>
      <c r="G777" s="47">
        <v>4.1565248611593102</v>
      </c>
      <c r="H777" s="3">
        <v>3181600</v>
      </c>
      <c r="I777" s="47">
        <v>13072677.580006899</v>
      </c>
      <c r="J777" s="73">
        <v>669345549.20544803</v>
      </c>
    </row>
    <row r="778" spans="1:10" x14ac:dyDescent="0.3">
      <c r="A778" s="66">
        <v>44592</v>
      </c>
      <c r="B778" s="47">
        <v>4.2693914856643698</v>
      </c>
      <c r="C778" s="49">
        <v>0.12454772481745</v>
      </c>
      <c r="D778" s="48">
        <v>3.0048834649439599E-2</v>
      </c>
      <c r="E778" s="47">
        <v>4.1997818418763604</v>
      </c>
      <c r="F778" s="47">
        <v>4.1688442224150304</v>
      </c>
      <c r="G778" s="47">
        <v>4.3119307124237096</v>
      </c>
      <c r="H778" s="3">
        <v>3595200</v>
      </c>
      <c r="I778" s="47">
        <v>15324635.7833353</v>
      </c>
      <c r="J778" s="73">
        <v>680115109.35787201</v>
      </c>
    </row>
    <row r="779" spans="1:10" x14ac:dyDescent="0.3">
      <c r="A779" s="66">
        <v>44593</v>
      </c>
      <c r="B779" s="47">
        <v>4.3398639177053502</v>
      </c>
      <c r="C779" s="49">
        <v>7.0472432040980401E-2</v>
      </c>
      <c r="D779" s="48">
        <v>1.6506434764207201E-2</v>
      </c>
      <c r="E779" s="47">
        <v>4.3359959462991897</v>
      </c>
      <c r="F779" s="47">
        <v>4.3108541321591902</v>
      </c>
      <c r="G779" s="47">
        <v>4.4249592886407498</v>
      </c>
      <c r="H779" s="3">
        <v>5381600</v>
      </c>
      <c r="I779" s="47">
        <v>23478106.8069035</v>
      </c>
      <c r="J779" s="73">
        <v>703728453.58682597</v>
      </c>
    </row>
    <row r="780" spans="1:10" x14ac:dyDescent="0.3">
      <c r="A780" s="66">
        <v>44594</v>
      </c>
      <c r="B780" s="47">
        <v>4.7680099615516403</v>
      </c>
      <c r="C780" s="49">
        <v>0.42814604384629301</v>
      </c>
      <c r="D780" s="48">
        <v>9.8654255516995498E-2</v>
      </c>
      <c r="E780" s="47">
        <v>4.5534785040193198</v>
      </c>
      <c r="F780" s="47">
        <v>4.4665062915062199</v>
      </c>
      <c r="G780" s="47">
        <v>4.9767432715830902</v>
      </c>
      <c r="H780" s="3">
        <v>16596800</v>
      </c>
      <c r="I780" s="47">
        <v>79233663.927363694</v>
      </c>
      <c r="J780" s="73">
        <v>782500044.15717399</v>
      </c>
    </row>
    <row r="781" spans="1:10" x14ac:dyDescent="0.3">
      <c r="A781" s="66">
        <v>44595</v>
      </c>
      <c r="B781" s="47">
        <v>4.8752803827749496</v>
      </c>
      <c r="C781" s="49">
        <v>0.107270421223313</v>
      </c>
      <c r="D781" s="48">
        <v>2.24979440245138E-2</v>
      </c>
      <c r="E781" s="47">
        <v>4.6889397129184998</v>
      </c>
      <c r="F781" s="47">
        <v>4.6395023923443404</v>
      </c>
      <c r="G781" s="47">
        <v>4.95894354066969</v>
      </c>
      <c r="H781" s="3">
        <v>14566400</v>
      </c>
      <c r="I781" s="47">
        <v>70954758.436361194</v>
      </c>
      <c r="J781" s="73">
        <v>840790273.73470795</v>
      </c>
    </row>
    <row r="782" spans="1:10" x14ac:dyDescent="0.3">
      <c r="A782" s="66">
        <v>44596</v>
      </c>
      <c r="B782" s="47">
        <v>4.87078608940958</v>
      </c>
      <c r="C782" s="49">
        <v>-4.4942933653748804E-3</v>
      </c>
      <c r="D782" s="48">
        <v>-9.2185331150467702E-4</v>
      </c>
      <c r="E782" s="47">
        <v>4.7513390190970801</v>
      </c>
      <c r="F782" s="47">
        <v>4.6679156684026397</v>
      </c>
      <c r="G782" s="47">
        <v>4.8954338975693004</v>
      </c>
      <c r="H782" s="3">
        <v>7757200</v>
      </c>
      <c r="I782" s="47">
        <v>37383863.786899902</v>
      </c>
      <c r="J782" s="73">
        <v>875764145.27829897</v>
      </c>
    </row>
    <row r="783" spans="1:10" x14ac:dyDescent="0.3">
      <c r="A783" s="66">
        <v>44599</v>
      </c>
      <c r="B783" s="47">
        <v>4.5399067060456204</v>
      </c>
      <c r="C783" s="49">
        <v>-0.33087938336396</v>
      </c>
      <c r="D783" s="48">
        <v>-6.7931413387950196E-2</v>
      </c>
      <c r="E783" s="47">
        <v>4.8416814411046696</v>
      </c>
      <c r="F783" s="47">
        <v>4.5095394371088604</v>
      </c>
      <c r="G783" s="47">
        <v>4.8492732583388598</v>
      </c>
      <c r="H783" s="3">
        <v>7832000</v>
      </c>
      <c r="I783" s="47">
        <v>36111563.545107499</v>
      </c>
      <c r="J783" s="73">
        <v>840562101.97545803</v>
      </c>
    </row>
    <row r="784" spans="1:10" x14ac:dyDescent="0.3">
      <c r="A784" s="66">
        <v>44600</v>
      </c>
      <c r="B784" s="47">
        <v>4.5231571750043296</v>
      </c>
      <c r="C784" s="49">
        <v>-1.6749531041289099E-2</v>
      </c>
      <c r="D784" s="48">
        <v>-3.68939983259664E-3</v>
      </c>
      <c r="E784" s="47">
        <v>4.5402185390341003</v>
      </c>
      <c r="F784" s="47">
        <v>4.4795559113726897</v>
      </c>
      <c r="G784" s="47">
        <v>4.6236296520685496</v>
      </c>
      <c r="H784" s="3">
        <v>2938400</v>
      </c>
      <c r="I784" s="47">
        <v>13313093.820010399</v>
      </c>
      <c r="J784" s="73">
        <v>826253775.44016004</v>
      </c>
    </row>
    <row r="785" spans="1:10" x14ac:dyDescent="0.3">
      <c r="A785" s="66">
        <v>44601</v>
      </c>
      <c r="B785" s="47">
        <v>4.6223579963632799</v>
      </c>
      <c r="C785" s="49">
        <v>9.9200821358953903E-2</v>
      </c>
      <c r="D785" s="48">
        <v>2.1931765251747799E-2</v>
      </c>
      <c r="E785" s="47">
        <v>4.5560264958004604</v>
      </c>
      <c r="F785" s="47">
        <v>4.5275987098449697</v>
      </c>
      <c r="G785" s="47">
        <v>4.6337291107454801</v>
      </c>
      <c r="H785" s="3">
        <v>2447200</v>
      </c>
      <c r="I785" s="47">
        <v>11246372.499350499</v>
      </c>
      <c r="J785" s="73">
        <v>837272899.99653006</v>
      </c>
    </row>
    <row r="786" spans="1:10" x14ac:dyDescent="0.3">
      <c r="A786" s="66">
        <v>44602</v>
      </c>
      <c r="B786" s="47">
        <v>4.6773655172410802</v>
      </c>
      <c r="C786" s="49">
        <v>5.5007520877795799E-2</v>
      </c>
      <c r="D786" s="48">
        <v>1.19003160121033E-2</v>
      </c>
      <c r="E786" s="47">
        <v>4.6528470689652197</v>
      </c>
      <c r="F786" s="47">
        <v>4.5792917241376401</v>
      </c>
      <c r="G786" s="47">
        <v>4.7132001724134902</v>
      </c>
      <c r="H786" s="3">
        <v>4476000</v>
      </c>
      <c r="I786" s="47">
        <v>20858000.866343498</v>
      </c>
      <c r="J786" s="73">
        <v>854087976.99511802</v>
      </c>
    </row>
    <row r="787" spans="1:10" x14ac:dyDescent="0.3">
      <c r="A787" s="66">
        <v>44606</v>
      </c>
      <c r="B787" s="47">
        <v>4.6896303990307597</v>
      </c>
      <c r="C787" s="49">
        <v>1.22648817896822E-2</v>
      </c>
      <c r="D787" s="48">
        <v>2.6221773227841699E-3</v>
      </c>
      <c r="E787" s="47">
        <v>4.8427611875705399</v>
      </c>
      <c r="F787" s="47">
        <v>4.4982169133560399</v>
      </c>
      <c r="G787" s="47">
        <v>4.85616013156777</v>
      </c>
      <c r="H787" s="3">
        <v>7792800</v>
      </c>
      <c r="I787" s="47">
        <v>36359421.135775901</v>
      </c>
      <c r="J787" s="73">
        <v>830453769.41840398</v>
      </c>
    </row>
    <row r="788" spans="1:10" x14ac:dyDescent="0.3">
      <c r="A788" s="66">
        <v>44607</v>
      </c>
      <c r="B788" s="47">
        <v>4.4212289828747604</v>
      </c>
      <c r="C788" s="49">
        <v>-0.26840141615600499</v>
      </c>
      <c r="D788" s="48">
        <v>-5.7232957252127403E-2</v>
      </c>
      <c r="E788" s="47">
        <v>4.5697457187335999</v>
      </c>
      <c r="F788" s="47">
        <v>4.3850518292681198</v>
      </c>
      <c r="G788" s="47">
        <v>4.5887863258949899</v>
      </c>
      <c r="H788" s="3">
        <v>6378000</v>
      </c>
      <c r="I788" s="47">
        <v>28510624.498571798</v>
      </c>
      <c r="J788" s="73">
        <v>797572445.53453004</v>
      </c>
    </row>
    <row r="789" spans="1:10" x14ac:dyDescent="0.3">
      <c r="A789" s="66">
        <v>44608</v>
      </c>
      <c r="B789" s="47">
        <v>4.4626544257750602</v>
      </c>
      <c r="C789" s="49">
        <v>4.1425442900306003E-2</v>
      </c>
      <c r="D789" s="48">
        <v>9.3696669095321306E-3</v>
      </c>
      <c r="E789" s="47">
        <v>4.5045394075869503</v>
      </c>
      <c r="F789" s="47">
        <v>4.3693651481031504</v>
      </c>
      <c r="G789" s="47">
        <v>4.5235780356832596</v>
      </c>
      <c r="H789" s="3">
        <v>4388000</v>
      </c>
      <c r="I789" s="47">
        <v>19505256.4939542</v>
      </c>
      <c r="J789" s="73">
        <v>816994803.00313497</v>
      </c>
    </row>
    <row r="790" spans="1:10" x14ac:dyDescent="0.3">
      <c r="A790" s="66">
        <v>44609</v>
      </c>
      <c r="B790" s="47">
        <v>4.3045102236144901</v>
      </c>
      <c r="C790" s="49">
        <v>-0.15814420216057501</v>
      </c>
      <c r="D790" s="48">
        <v>-3.54372503609462E-2</v>
      </c>
      <c r="E790" s="47">
        <v>4.4251437396677398</v>
      </c>
      <c r="F790" s="47">
        <v>4.2470656921605601</v>
      </c>
      <c r="G790" s="47">
        <v>4.4251437396677398</v>
      </c>
      <c r="H790" s="3">
        <v>6590800</v>
      </c>
      <c r="I790" s="47">
        <v>28408361.999652699</v>
      </c>
      <c r="J790" s="73">
        <v>793287462.95507205</v>
      </c>
    </row>
    <row r="791" spans="1:10" x14ac:dyDescent="0.3">
      <c r="A791" s="66">
        <v>44610</v>
      </c>
      <c r="B791" s="47">
        <v>4.3051761304347096</v>
      </c>
      <c r="C791" s="49">
        <v>6.65906820221274E-4</v>
      </c>
      <c r="D791" s="48">
        <v>1.54699788275125E-4</v>
      </c>
      <c r="E791" s="47">
        <v>4.2264463260868803</v>
      </c>
      <c r="F791" s="47">
        <v>4.1688391521738399</v>
      </c>
      <c r="G791" s="47">
        <v>4.3282189999999297</v>
      </c>
      <c r="H791" s="3">
        <v>7405200</v>
      </c>
      <c r="I791" s="47">
        <v>31414032.231425598</v>
      </c>
      <c r="J791" s="73">
        <v>764119462.16463101</v>
      </c>
    </row>
    <row r="792" spans="1:10" x14ac:dyDescent="0.3">
      <c r="A792" s="66">
        <v>44613</v>
      </c>
      <c r="B792" s="47">
        <v>4.3383973331010202</v>
      </c>
      <c r="C792" s="49">
        <v>3.3221202666310602E-2</v>
      </c>
      <c r="D792" s="48">
        <v>7.7165722515877902E-3</v>
      </c>
      <c r="E792" s="47">
        <v>4.2362947315671198</v>
      </c>
      <c r="F792" s="47">
        <v>4.2054713046889596</v>
      </c>
      <c r="G792" s="47">
        <v>4.3653678316194098</v>
      </c>
      <c r="H792" s="3">
        <v>3693200</v>
      </c>
      <c r="I792" s="47">
        <v>15972675.149521001</v>
      </c>
      <c r="J792" s="73">
        <v>782569267.04371595</v>
      </c>
    </row>
    <row r="793" spans="1:10" x14ac:dyDescent="0.3">
      <c r="A793" s="66">
        <v>44614</v>
      </c>
      <c r="B793" s="47">
        <v>4.3543839068473602</v>
      </c>
      <c r="C793" s="49">
        <v>1.5986573746340001E-2</v>
      </c>
      <c r="D793" s="48">
        <v>3.6849030918320899E-3</v>
      </c>
      <c r="E793" s="47">
        <v>4.2507994438650902</v>
      </c>
      <c r="F793" s="47">
        <v>4.2373718282933099</v>
      </c>
      <c r="G793" s="47">
        <v>4.4464589850538196</v>
      </c>
      <c r="H793" s="3">
        <v>6533200</v>
      </c>
      <c r="I793" s="47">
        <v>28569425.100799099</v>
      </c>
      <c r="J793" s="73">
        <v>807794122.707672</v>
      </c>
    </row>
    <row r="794" spans="1:10" x14ac:dyDescent="0.3">
      <c r="A794" s="66">
        <v>44616</v>
      </c>
      <c r="B794" s="47">
        <v>4.3859059903047104</v>
      </c>
      <c r="C794" s="49">
        <v>3.1522083457345799E-2</v>
      </c>
      <c r="D794" s="48">
        <v>7.2391603799050897E-3</v>
      </c>
      <c r="E794" s="47">
        <v>4.3085531509695301</v>
      </c>
      <c r="F794" s="47">
        <v>4.2969502250692502</v>
      </c>
      <c r="G794" s="47">
        <v>4.4961337863573396</v>
      </c>
      <c r="H794" s="3">
        <v>4931200</v>
      </c>
      <c r="I794" s="47">
        <v>21582709.214023501</v>
      </c>
      <c r="J794" s="73">
        <v>792776661.94518602</v>
      </c>
    </row>
    <row r="795" spans="1:10" x14ac:dyDescent="0.3">
      <c r="A795" s="66">
        <v>44617</v>
      </c>
      <c r="B795" s="47">
        <v>4.4162448078922001</v>
      </c>
      <c r="C795" s="49">
        <v>3.0338817587494099E-2</v>
      </c>
      <c r="D795" s="48">
        <v>6.9173433389953702E-3</v>
      </c>
      <c r="E795" s="47">
        <v>4.3740024662514898</v>
      </c>
      <c r="F795" s="47">
        <v>4.2011928868122297</v>
      </c>
      <c r="G795" s="47">
        <v>4.43352576583613</v>
      </c>
      <c r="H795" s="3">
        <v>4875600</v>
      </c>
      <c r="I795" s="47">
        <v>21149152.9154994</v>
      </c>
      <c r="J795" s="73">
        <v>808303489.20084095</v>
      </c>
    </row>
    <row r="796" spans="1:10" x14ac:dyDescent="0.3">
      <c r="A796" s="66">
        <v>44620</v>
      </c>
      <c r="B796" s="47">
        <v>4.4319450604400101</v>
      </c>
      <c r="C796" s="49">
        <v>1.5700252547813601E-2</v>
      </c>
      <c r="D796" s="48">
        <v>3.5551137291474299E-3</v>
      </c>
      <c r="E796" s="47">
        <v>4.39318734237757</v>
      </c>
      <c r="F796" s="47">
        <v>4.2866036177058602</v>
      </c>
      <c r="G796" s="47">
        <v>4.4687648925993297</v>
      </c>
      <c r="H796" s="3">
        <v>4385600</v>
      </c>
      <c r="I796" s="47">
        <v>19339819.156970099</v>
      </c>
      <c r="J796" s="73">
        <v>796448256.95803499</v>
      </c>
    </row>
    <row r="797" spans="1:10" x14ac:dyDescent="0.3">
      <c r="A797" s="66">
        <v>44621</v>
      </c>
      <c r="B797" s="47">
        <v>4.52372791365657</v>
      </c>
      <c r="C797" s="49">
        <v>9.1782853216551899E-2</v>
      </c>
      <c r="D797" s="48">
        <v>2.07093842466178E-2</v>
      </c>
      <c r="E797" s="47">
        <v>4.5198163460701801</v>
      </c>
      <c r="F797" s="47">
        <v>4.5061258595178204</v>
      </c>
      <c r="G797" s="47">
        <v>4.5647993733136296</v>
      </c>
      <c r="H797" s="3">
        <v>2381200</v>
      </c>
      <c r="I797" s="47">
        <v>10808983.351031501</v>
      </c>
      <c r="J797" s="73">
        <v>814613062.09801102</v>
      </c>
    </row>
    <row r="798" spans="1:10" x14ac:dyDescent="0.3">
      <c r="A798" s="66">
        <v>44622</v>
      </c>
      <c r="B798" s="47">
        <v>4.3461333333331202</v>
      </c>
      <c r="C798" s="49">
        <v>-0.17759458032344699</v>
      </c>
      <c r="D798" s="48">
        <v>-3.9258457562691002E-2</v>
      </c>
      <c r="E798" s="47">
        <v>4.4434493506491304</v>
      </c>
      <c r="F798" s="47">
        <v>4.34029437229416</v>
      </c>
      <c r="G798" s="47">
        <v>4.5602285714283504</v>
      </c>
      <c r="H798" s="3">
        <v>3007600</v>
      </c>
      <c r="I798" s="47">
        <v>13253711.299047001</v>
      </c>
      <c r="J798" s="73">
        <v>797417684.310956</v>
      </c>
    </row>
    <row r="799" spans="1:10" x14ac:dyDescent="0.3">
      <c r="A799" s="66">
        <v>44623</v>
      </c>
      <c r="B799" s="47">
        <v>4.3367557595702797</v>
      </c>
      <c r="C799" s="49">
        <v>-9.3775737628423207E-3</v>
      </c>
      <c r="D799" s="48">
        <v>-2.1576820229881198E-3</v>
      </c>
      <c r="E799" s="47">
        <v>4.4483058851548902</v>
      </c>
      <c r="F799" s="47">
        <v>4.3093574831109001</v>
      </c>
      <c r="G799" s="47">
        <v>4.46200502338458</v>
      </c>
      <c r="H799" s="3">
        <v>1998800</v>
      </c>
      <c r="I799" s="47">
        <v>8708375.4345311597</v>
      </c>
      <c r="J799" s="73">
        <v>793092909.65840197</v>
      </c>
    </row>
    <row r="800" spans="1:10" x14ac:dyDescent="0.3">
      <c r="A800" s="66">
        <v>44624</v>
      </c>
      <c r="B800" s="47">
        <v>4.3398223775918803</v>
      </c>
      <c r="C800" s="49">
        <v>3.0666180216032402E-3</v>
      </c>
      <c r="D800" s="48">
        <v>7.0712260307394096E-4</v>
      </c>
      <c r="E800" s="47">
        <v>4.4036139789161499</v>
      </c>
      <c r="F800" s="47">
        <v>4.2859982139745298</v>
      </c>
      <c r="G800" s="47">
        <v>4.4414902422024403</v>
      </c>
      <c r="H800" s="3">
        <v>3938000</v>
      </c>
      <c r="I800" s="47">
        <v>17130552.762894101</v>
      </c>
      <c r="J800" s="73">
        <v>790741129.11852503</v>
      </c>
    </row>
    <row r="801" spans="1:10" x14ac:dyDescent="0.3">
      <c r="A801" s="66">
        <v>44627</v>
      </c>
      <c r="B801" s="47">
        <v>4.0403607858446096</v>
      </c>
      <c r="C801" s="49">
        <v>-0.299461591747268</v>
      </c>
      <c r="D801" s="48">
        <v>-6.9003190843362594E-2</v>
      </c>
      <c r="E801" s="47">
        <v>4.1962204007288202</v>
      </c>
      <c r="F801" s="47">
        <v>3.9704237791658001</v>
      </c>
      <c r="G801" s="47">
        <v>4.2162024026370597</v>
      </c>
      <c r="H801" s="3">
        <v>4951600</v>
      </c>
      <c r="I801" s="47">
        <v>20058836.70197</v>
      </c>
      <c r="J801" s="73">
        <v>772551622.25271797</v>
      </c>
    </row>
    <row r="802" spans="1:10" x14ac:dyDescent="0.3">
      <c r="A802" s="66">
        <v>44628</v>
      </c>
      <c r="B802" s="47">
        <v>3.8672920629432399</v>
      </c>
      <c r="C802" s="49">
        <v>-0.17306872290137401</v>
      </c>
      <c r="D802" s="48">
        <v>-4.28349674879826E-2</v>
      </c>
      <c r="E802" s="47">
        <v>3.9525708109978801</v>
      </c>
      <c r="F802" s="47">
        <v>3.8494430226527299</v>
      </c>
      <c r="G802" s="47">
        <v>4.0437992391493696</v>
      </c>
      <c r="H802" s="3">
        <v>7054800</v>
      </c>
      <c r="I802" s="47">
        <v>27693353.213557899</v>
      </c>
      <c r="J802" s="73">
        <v>739069161.67431104</v>
      </c>
    </row>
    <row r="803" spans="1:10" x14ac:dyDescent="0.3">
      <c r="A803" s="66">
        <v>44629</v>
      </c>
      <c r="B803" s="47">
        <v>3.8882432869969001</v>
      </c>
      <c r="C803" s="49">
        <v>2.09512240536598E-2</v>
      </c>
      <c r="D803" s="48">
        <v>5.4175437780912402E-3</v>
      </c>
      <c r="E803" s="47">
        <v>3.9096822224139198</v>
      </c>
      <c r="F803" s="47">
        <v>3.8024875453288001</v>
      </c>
      <c r="G803" s="47">
        <v>3.9584070756344398</v>
      </c>
      <c r="H803" s="3">
        <v>4978000</v>
      </c>
      <c r="I803" s="47">
        <v>19399122.059790201</v>
      </c>
      <c r="J803" s="73">
        <v>745711175.87673402</v>
      </c>
    </row>
    <row r="804" spans="1:10" x14ac:dyDescent="0.3">
      <c r="A804" s="66">
        <v>44630</v>
      </c>
      <c r="B804" s="47">
        <v>4.2827919142342799</v>
      </c>
      <c r="C804" s="49">
        <v>0.39454862723737999</v>
      </c>
      <c r="D804" s="48">
        <v>0.101472206885005</v>
      </c>
      <c r="E804" s="47">
        <v>4.0867831309741298</v>
      </c>
      <c r="F804" s="47">
        <v>4.0632620769829098</v>
      </c>
      <c r="G804" s="47">
        <v>4.3023927925602896</v>
      </c>
      <c r="H804" s="3">
        <v>6850000</v>
      </c>
      <c r="I804" s="47">
        <v>29057924.213383101</v>
      </c>
      <c r="J804" s="73">
        <v>779013699.27542305</v>
      </c>
    </row>
    <row r="805" spans="1:10" x14ac:dyDescent="0.3">
      <c r="A805" s="66">
        <v>44631</v>
      </c>
      <c r="B805" s="47">
        <v>4.0799943724422398</v>
      </c>
      <c r="C805" s="49">
        <v>-0.20279754179203599</v>
      </c>
      <c r="D805" s="48">
        <v>-4.7351714921758901E-2</v>
      </c>
      <c r="E805" s="47">
        <v>4.1620632247614804</v>
      </c>
      <c r="F805" s="47">
        <v>4.0194197433494701</v>
      </c>
      <c r="G805" s="47">
        <v>4.1835574479879503</v>
      </c>
      <c r="H805" s="3">
        <v>6146000</v>
      </c>
      <c r="I805" s="47">
        <v>25184697.7223837</v>
      </c>
      <c r="J805" s="73">
        <v>751417529.91066504</v>
      </c>
    </row>
    <row r="806" spans="1:10" x14ac:dyDescent="0.3">
      <c r="A806" s="66">
        <v>44634</v>
      </c>
      <c r="B806" s="47">
        <v>4.1248588593671904</v>
      </c>
      <c r="C806" s="49">
        <v>4.4864486924949702E-2</v>
      </c>
      <c r="D806" s="48">
        <v>1.09962129428366E-2</v>
      </c>
      <c r="E806" s="47">
        <v>4.07071162633284</v>
      </c>
      <c r="F806" s="47">
        <v>4.07071162633284</v>
      </c>
      <c r="G806" s="47">
        <v>4.1944767304113597</v>
      </c>
      <c r="H806" s="3">
        <v>2940000</v>
      </c>
      <c r="I806" s="47">
        <v>12156684.2447118</v>
      </c>
      <c r="J806" s="73">
        <v>755809951.25830698</v>
      </c>
    </row>
    <row r="807" spans="1:10" x14ac:dyDescent="0.3">
      <c r="A807" s="66">
        <v>44635</v>
      </c>
      <c r="B807" s="47">
        <v>3.9740371153196299</v>
      </c>
      <c r="C807" s="49">
        <v>-0.15082174404755699</v>
      </c>
      <c r="D807" s="48">
        <v>-3.6564098115758399E-2</v>
      </c>
      <c r="E807" s="47">
        <v>4.1091427967535203</v>
      </c>
      <c r="F807" s="47">
        <v>3.90841435576603</v>
      </c>
      <c r="G807" s="47">
        <v>4.1110728779168602</v>
      </c>
      <c r="H807" s="3">
        <v>7752400</v>
      </c>
      <c r="I807" s="47">
        <v>31201431.139601398</v>
      </c>
      <c r="J807" s="73">
        <v>723143437.67004704</v>
      </c>
    </row>
    <row r="808" spans="1:10" x14ac:dyDescent="0.3">
      <c r="A808" s="66">
        <v>44636</v>
      </c>
      <c r="B808" s="47">
        <v>3.9855702493264</v>
      </c>
      <c r="C808" s="49">
        <v>1.15331340067621E-2</v>
      </c>
      <c r="D808" s="48">
        <v>2.90212035572157E-3</v>
      </c>
      <c r="E808" s="47">
        <v>3.9779350572778802</v>
      </c>
      <c r="F808" s="47">
        <v>3.8538631864894599</v>
      </c>
      <c r="G808" s="47">
        <v>4.01229342149621</v>
      </c>
      <c r="H808" s="3">
        <v>4131600</v>
      </c>
      <c r="I808" s="47">
        <v>16356145.055257101</v>
      </c>
      <c r="J808" s="73">
        <v>731525425.25253105</v>
      </c>
    </row>
    <row r="809" spans="1:10" x14ac:dyDescent="0.3">
      <c r="A809" s="66">
        <v>44637</v>
      </c>
      <c r="B809" s="47">
        <v>4.2184670081792799</v>
      </c>
      <c r="C809" s="49">
        <v>0.232896758852883</v>
      </c>
      <c r="D809" s="48">
        <v>5.8434990298375698E-2</v>
      </c>
      <c r="E809" s="47">
        <v>4.1500286069650096</v>
      </c>
      <c r="F809" s="47">
        <v>4.1025019394551103</v>
      </c>
      <c r="G809" s="47">
        <v>4.2317744750820498</v>
      </c>
      <c r="H809" s="3">
        <v>3437200</v>
      </c>
      <c r="I809" s="47">
        <v>14412629.2162487</v>
      </c>
      <c r="J809" s="73">
        <v>742975115.97686601</v>
      </c>
    </row>
    <row r="810" spans="1:10" x14ac:dyDescent="0.3">
      <c r="A810" s="66">
        <v>44638</v>
      </c>
      <c r="B810" s="47">
        <v>4.2051840228247297</v>
      </c>
      <c r="C810" s="49">
        <v>-1.32829853545484E-2</v>
      </c>
      <c r="D810" s="48">
        <v>-3.14877070954774E-3</v>
      </c>
      <c r="E810" s="47">
        <v>4.1900028530672397</v>
      </c>
      <c r="F810" s="47">
        <v>4.1691287446506902</v>
      </c>
      <c r="G810" s="47">
        <v>4.2583181169759499</v>
      </c>
      <c r="H810" s="3">
        <v>2793600</v>
      </c>
      <c r="I810" s="47">
        <v>11773070.7756068</v>
      </c>
      <c r="J810" s="73">
        <v>729865252.51971996</v>
      </c>
    </row>
    <row r="811" spans="1:10" x14ac:dyDescent="0.3">
      <c r="A811" s="66">
        <v>44642</v>
      </c>
      <c r="B811" s="47">
        <v>4.2940721854304602</v>
      </c>
      <c r="C811" s="49">
        <v>8.8888162605726101E-2</v>
      </c>
      <c r="D811" s="48">
        <v>2.11377580917416E-2</v>
      </c>
      <c r="E811" s="47">
        <v>4.2490294701986704</v>
      </c>
      <c r="F811" s="47">
        <v>4.2490294701986704</v>
      </c>
      <c r="G811" s="47">
        <v>4.3597594784768097</v>
      </c>
      <c r="H811" s="3">
        <v>4326400</v>
      </c>
      <c r="I811" s="47">
        <v>18647187.134668801</v>
      </c>
      <c r="J811" s="73">
        <v>740486879.59541297</v>
      </c>
    </row>
    <row r="812" spans="1:10" x14ac:dyDescent="0.3">
      <c r="A812" s="66">
        <v>44643</v>
      </c>
      <c r="B812" s="47">
        <v>4.3900271564179203</v>
      </c>
      <c r="C812" s="49">
        <v>9.5954970987465402E-2</v>
      </c>
      <c r="D812" s="48">
        <v>2.2345914750347001E-2</v>
      </c>
      <c r="E812" s="47">
        <v>4.3693990920349304</v>
      </c>
      <c r="F812" s="47">
        <v>4.3150160132070203</v>
      </c>
      <c r="G812" s="47">
        <v>4.40877994222065</v>
      </c>
      <c r="H812" s="3">
        <v>3424400</v>
      </c>
      <c r="I812" s="47">
        <v>14965138.6323079</v>
      </c>
      <c r="J812" s="73">
        <v>754859708.73483598</v>
      </c>
    </row>
    <row r="813" spans="1:10" x14ac:dyDescent="0.3">
      <c r="A813" s="66">
        <v>44644</v>
      </c>
      <c r="B813" s="47">
        <v>4.26534558162321</v>
      </c>
      <c r="C813" s="49">
        <v>-0.124681574794709</v>
      </c>
      <c r="D813" s="48">
        <v>-2.84010941965205E-2</v>
      </c>
      <c r="E813" s="47">
        <v>4.26534558162321</v>
      </c>
      <c r="F813" s="47">
        <v>4.1482576636962998</v>
      </c>
      <c r="G813" s="47">
        <v>4.2709211967625897</v>
      </c>
      <c r="H813" s="3">
        <v>3730800</v>
      </c>
      <c r="I813" s="47">
        <v>15755381.459690001</v>
      </c>
      <c r="J813" s="73">
        <v>732365860.25930202</v>
      </c>
    </row>
    <row r="814" spans="1:10" x14ac:dyDescent="0.3">
      <c r="A814" s="66">
        <v>44645</v>
      </c>
      <c r="B814" s="47">
        <v>4.2694181959693296</v>
      </c>
      <c r="C814" s="49">
        <v>4.0726143461187201E-3</v>
      </c>
      <c r="D814" s="48">
        <v>9.5481462596258202E-4</v>
      </c>
      <c r="E814" s="47">
        <v>4.3272390627561599</v>
      </c>
      <c r="F814" s="47">
        <v>4.2283840324432003</v>
      </c>
      <c r="G814" s="47">
        <v>4.3291042520073502</v>
      </c>
      <c r="H814" s="3">
        <v>2325200</v>
      </c>
      <c r="I814" s="47">
        <v>9923366.3730955198</v>
      </c>
      <c r="J814" s="73">
        <v>725063301.29281402</v>
      </c>
    </row>
    <row r="815" spans="1:10" x14ac:dyDescent="0.3">
      <c r="A815" s="66">
        <v>44648</v>
      </c>
      <c r="B815" s="47">
        <v>4.0855316963923203</v>
      </c>
      <c r="C815" s="49">
        <v>-0.18388649957701</v>
      </c>
      <c r="D815" s="48">
        <v>-4.3070622538362101E-2</v>
      </c>
      <c r="E815" s="47">
        <v>4.1535319990313297</v>
      </c>
      <c r="F815" s="47">
        <v>4.0395855459605601</v>
      </c>
      <c r="G815" s="47">
        <v>4.1535319990313297</v>
      </c>
      <c r="H815" s="3">
        <v>2801200</v>
      </c>
      <c r="I815" s="47">
        <v>11467540.896367701</v>
      </c>
      <c r="J815" s="73">
        <v>702966503.63892603</v>
      </c>
    </row>
    <row r="816" spans="1:10" x14ac:dyDescent="0.3">
      <c r="A816" s="66">
        <v>44649</v>
      </c>
      <c r="B816" s="47">
        <v>4.17682147508933</v>
      </c>
      <c r="C816" s="49">
        <v>9.1289778697009702E-2</v>
      </c>
      <c r="D816" s="48">
        <v>2.2344650704245399E-2</v>
      </c>
      <c r="E816" s="47">
        <v>4.1272504070333298</v>
      </c>
      <c r="F816" s="47">
        <v>4.1033828557470997</v>
      </c>
      <c r="G816" s="47">
        <v>4.2135407847604496</v>
      </c>
      <c r="H816" s="3">
        <v>3323600</v>
      </c>
      <c r="I816" s="47">
        <v>13826033.297166299</v>
      </c>
      <c r="J816" s="73">
        <v>716073242.611099</v>
      </c>
    </row>
    <row r="817" spans="1:10" x14ac:dyDescent="0.3">
      <c r="A817" s="66">
        <v>44650</v>
      </c>
      <c r="B817" s="47">
        <v>4.3733482348114201</v>
      </c>
      <c r="C817" s="49">
        <v>0.19652675972208999</v>
      </c>
      <c r="D817" s="48">
        <v>4.7051749971642499E-2</v>
      </c>
      <c r="E817" s="47">
        <v>4.2739957717572299</v>
      </c>
      <c r="F817" s="47">
        <v>4.2500775862071496</v>
      </c>
      <c r="G817" s="47">
        <v>4.3788678160922103</v>
      </c>
      <c r="H817" s="3">
        <v>4265200</v>
      </c>
      <c r="I817" s="47">
        <v>18524549.339015901</v>
      </c>
      <c r="J817" s="73">
        <v>736116918.94700503</v>
      </c>
    </row>
    <row r="818" spans="1:10" x14ac:dyDescent="0.3">
      <c r="A818" s="66">
        <v>44651</v>
      </c>
      <c r="B818" s="47">
        <v>4.4088083593623404</v>
      </c>
      <c r="C818" s="49">
        <v>3.54601245509132E-2</v>
      </c>
      <c r="D818" s="48">
        <v>8.108232559359E-3</v>
      </c>
      <c r="E818" s="47">
        <v>4.4515221724479801</v>
      </c>
      <c r="F818" s="47">
        <v>4.3958085032058296</v>
      </c>
      <c r="G818" s="47">
        <v>4.5258070647708504</v>
      </c>
      <c r="H818" s="3">
        <v>5047200</v>
      </c>
      <c r="I818" s="47">
        <v>22431697.507398602</v>
      </c>
      <c r="J818" s="73">
        <v>720591594.64905095</v>
      </c>
    </row>
    <row r="819" spans="1:10" x14ac:dyDescent="0.3">
      <c r="A819" s="66">
        <v>44652</v>
      </c>
      <c r="B819" s="47">
        <v>4.2987416115602501</v>
      </c>
      <c r="C819" s="49">
        <v>-0.110066747802089</v>
      </c>
      <c r="D819" s="48">
        <v>-2.4965192140492299E-2</v>
      </c>
      <c r="E819" s="47">
        <v>4.29135545758849</v>
      </c>
      <c r="F819" s="47">
        <v>4.2285731488285903</v>
      </c>
      <c r="G819" s="47">
        <v>4.33936545840489</v>
      </c>
      <c r="H819" s="3">
        <v>3528400</v>
      </c>
      <c r="I819" s="47">
        <v>15141693.1967104</v>
      </c>
      <c r="J819" s="73">
        <v>701343220.81457603</v>
      </c>
    </row>
    <row r="820" spans="1:10" x14ac:dyDescent="0.3">
      <c r="A820" s="66">
        <v>44655</v>
      </c>
      <c r="B820" s="47">
        <v>4.2950727317154902</v>
      </c>
      <c r="C820" s="49">
        <v>-3.6688798447590499E-3</v>
      </c>
      <c r="D820" s="48">
        <v>-8.5347763980338903E-4</v>
      </c>
      <c r="E820" s="47">
        <v>4.3210584785797996</v>
      </c>
      <c r="F820" s="47">
        <v>4.2301083645547104</v>
      </c>
      <c r="G820" s="47">
        <v>4.3618932236522898</v>
      </c>
      <c r="H820" s="3">
        <v>2900000</v>
      </c>
      <c r="I820" s="47">
        <v>12382701.367584901</v>
      </c>
      <c r="J820" s="73">
        <v>692601534.61103106</v>
      </c>
    </row>
    <row r="821" spans="1:10" x14ac:dyDescent="0.3">
      <c r="A821" s="66">
        <v>44656</v>
      </c>
      <c r="B821" s="47">
        <v>4.2798023058250703</v>
      </c>
      <c r="C821" s="49">
        <v>-1.5270425890415501E-2</v>
      </c>
      <c r="D821" s="48">
        <v>-3.5553358101846101E-3</v>
      </c>
      <c r="E821" s="47">
        <v>4.3632834951454598</v>
      </c>
      <c r="F821" s="47">
        <v>4.2575406553396302</v>
      </c>
      <c r="G821" s="47">
        <v>4.4096619336567802</v>
      </c>
      <c r="H821" s="3">
        <v>2235200</v>
      </c>
      <c r="I821" s="47">
        <v>9629829.7484623995</v>
      </c>
      <c r="J821" s="73">
        <v>682603323.98693097</v>
      </c>
    </row>
    <row r="822" spans="1:10" x14ac:dyDescent="0.3">
      <c r="A822" s="66">
        <v>44657</v>
      </c>
      <c r="B822" s="47">
        <v>4.2104035463283003</v>
      </c>
      <c r="C822" s="49">
        <v>-6.93987594967682E-2</v>
      </c>
      <c r="D822" s="48">
        <v>-1.6215412427417999E-2</v>
      </c>
      <c r="E822" s="47">
        <v>4.2141115195086902</v>
      </c>
      <c r="F822" s="47">
        <v>4.1733238145244398</v>
      </c>
      <c r="G822" s="47">
        <v>4.2511912513125498</v>
      </c>
      <c r="H822" s="3">
        <v>2901200</v>
      </c>
      <c r="I822" s="47">
        <v>12212262.3228205</v>
      </c>
      <c r="J822" s="73">
        <v>669967566.12478304</v>
      </c>
    </row>
    <row r="823" spans="1:10" x14ac:dyDescent="0.3">
      <c r="A823" s="66">
        <v>44658</v>
      </c>
      <c r="B823" s="47">
        <v>4.1283480067783804</v>
      </c>
      <c r="C823" s="49">
        <v>-8.2055539549923395E-2</v>
      </c>
      <c r="D823" s="48">
        <v>-1.9488758891408501E-2</v>
      </c>
      <c r="E823" s="47">
        <v>4.1246387992251199</v>
      </c>
      <c r="F823" s="47">
        <v>4.0838375161392602</v>
      </c>
      <c r="G823" s="47">
        <v>4.1821315163006503</v>
      </c>
      <c r="H823" s="3">
        <v>3677600</v>
      </c>
      <c r="I823" s="47">
        <v>15164154.426468</v>
      </c>
      <c r="J823" s="73">
        <v>655026441.841699</v>
      </c>
    </row>
    <row r="824" spans="1:10" x14ac:dyDescent="0.3">
      <c r="A824" s="66">
        <v>44659</v>
      </c>
      <c r="B824" s="47">
        <v>4.0215281129344902</v>
      </c>
      <c r="C824" s="49">
        <v>-0.106819893843892</v>
      </c>
      <c r="D824" s="48">
        <v>-2.5874730925906302E-2</v>
      </c>
      <c r="E824" s="47">
        <v>4.1250709057272799</v>
      </c>
      <c r="F824" s="47">
        <v>3.9586628458817201</v>
      </c>
      <c r="G824" s="47">
        <v>4.1287688626127403</v>
      </c>
      <c r="H824" s="3">
        <v>4733600</v>
      </c>
      <c r="I824" s="47">
        <v>19004787.788851898</v>
      </c>
      <c r="J824" s="73">
        <v>634034845.605618</v>
      </c>
    </row>
    <row r="825" spans="1:10" x14ac:dyDescent="0.3">
      <c r="A825" s="66">
        <v>44662</v>
      </c>
      <c r="B825" s="47">
        <v>3.9657220582367998</v>
      </c>
      <c r="C825" s="49">
        <v>-5.5806054697684598E-2</v>
      </c>
      <c r="D825" s="48">
        <v>-1.3876828193291699E-2</v>
      </c>
      <c r="E825" s="47">
        <v>3.9675546469883001</v>
      </c>
      <c r="F825" s="47">
        <v>3.8979162744314602</v>
      </c>
      <c r="G825" s="47">
        <v>3.9895457120062501</v>
      </c>
      <c r="H825" s="3">
        <v>3717200</v>
      </c>
      <c r="I825" s="47">
        <v>14671514.222209301</v>
      </c>
      <c r="J825" s="73">
        <v>613743127.75629401</v>
      </c>
    </row>
    <row r="826" spans="1:10" x14ac:dyDescent="0.3">
      <c r="A826" s="66">
        <v>44663</v>
      </c>
      <c r="B826" s="47">
        <v>3.72317052253667</v>
      </c>
      <c r="C826" s="49">
        <v>-0.242551535700128</v>
      </c>
      <c r="D826" s="48">
        <v>-6.1162010886856903E-2</v>
      </c>
      <c r="E826" s="47">
        <v>3.9239748703627502</v>
      </c>
      <c r="F826" s="47">
        <v>3.72317052253667</v>
      </c>
      <c r="G826" s="47">
        <v>3.9239748703627502</v>
      </c>
      <c r="H826" s="3">
        <v>6306000</v>
      </c>
      <c r="I826" s="47">
        <v>23825831.583085898</v>
      </c>
      <c r="J826" s="73">
        <v>593150124.61097395</v>
      </c>
    </row>
    <row r="827" spans="1:10" x14ac:dyDescent="0.3">
      <c r="A827" s="66">
        <v>44664</v>
      </c>
      <c r="B827" s="47">
        <v>3.82365191787378</v>
      </c>
      <c r="C827" s="49">
        <v>0.1004813953371</v>
      </c>
      <c r="D827" s="48">
        <v>2.6988126041737202E-2</v>
      </c>
      <c r="E827" s="47">
        <v>3.71764244787536</v>
      </c>
      <c r="F827" s="47">
        <v>3.71033144994444</v>
      </c>
      <c r="G827" s="47">
        <v>3.8309629158047001</v>
      </c>
      <c r="H827" s="3">
        <v>3678000</v>
      </c>
      <c r="I827" s="47">
        <v>13956393.1059213</v>
      </c>
      <c r="J827" s="73">
        <v>602440423.07960296</v>
      </c>
    </row>
    <row r="828" spans="1:10" x14ac:dyDescent="0.3">
      <c r="A828" s="66">
        <v>44665</v>
      </c>
      <c r="B828" s="47">
        <v>3.8343512633085801</v>
      </c>
      <c r="C828" s="49">
        <v>1.06993454348072E-2</v>
      </c>
      <c r="D828" s="48">
        <v>2.7982006899720199E-3</v>
      </c>
      <c r="E828" s="47">
        <v>3.8655397664072599</v>
      </c>
      <c r="F828" s="47">
        <v>3.7646357857938799</v>
      </c>
      <c r="G828" s="47">
        <v>3.8783820912125999</v>
      </c>
      <c r="H828" s="3">
        <v>3455200</v>
      </c>
      <c r="I828" s="47">
        <v>13159868.5315594</v>
      </c>
      <c r="J828" s="73">
        <v>591544414.92522502</v>
      </c>
    </row>
    <row r="829" spans="1:10" x14ac:dyDescent="0.3">
      <c r="A829" s="66">
        <v>44666</v>
      </c>
      <c r="B829" s="47">
        <v>3.80307987732479</v>
      </c>
      <c r="C829" s="49">
        <v>-3.1271385983789597E-2</v>
      </c>
      <c r="D829" s="48">
        <v>-8.1555871740363692E-3</v>
      </c>
      <c r="E829" s="47">
        <v>3.7829383854371801</v>
      </c>
      <c r="F829" s="47">
        <v>3.7573037593984</v>
      </c>
      <c r="G829" s="47">
        <v>3.8873079343093599</v>
      </c>
      <c r="H829" s="3">
        <v>2723600</v>
      </c>
      <c r="I829" s="47">
        <v>10372396.6450017</v>
      </c>
      <c r="J829" s="73">
        <v>580019922.96181297</v>
      </c>
    </row>
    <row r="830" spans="1:10" x14ac:dyDescent="0.3">
      <c r="A830" s="66">
        <v>44669</v>
      </c>
      <c r="B830" s="47">
        <v>3.7443136173898601</v>
      </c>
      <c r="C830" s="49">
        <v>-5.8766259934930301E-2</v>
      </c>
      <c r="D830" s="48">
        <v>-1.5452281264275799E-2</v>
      </c>
      <c r="E830" s="47">
        <v>3.7260486729147901</v>
      </c>
      <c r="F830" s="47">
        <v>3.67673332283209</v>
      </c>
      <c r="G830" s="47">
        <v>3.7808435063400099</v>
      </c>
      <c r="H830" s="3">
        <v>1987600</v>
      </c>
      <c r="I830" s="47">
        <v>7404741.4589901697</v>
      </c>
      <c r="J830" s="73">
        <v>571173792.89642096</v>
      </c>
    </row>
    <row r="831" spans="1:10" x14ac:dyDescent="0.3">
      <c r="A831" s="66">
        <v>44670</v>
      </c>
      <c r="B831" s="47">
        <v>3.8192865011635102</v>
      </c>
      <c r="C831" s="49">
        <v>7.4972883773651897E-2</v>
      </c>
      <c r="D831" s="48">
        <v>2.0023131456043699E-2</v>
      </c>
      <c r="E831" s="47">
        <v>3.7761307214893498</v>
      </c>
      <c r="F831" s="47">
        <v>3.7293786268423399</v>
      </c>
      <c r="G831" s="47">
        <v>3.8300754460820601</v>
      </c>
      <c r="H831" s="3">
        <v>2683200</v>
      </c>
      <c r="I831" s="47">
        <v>10196126.200627901</v>
      </c>
      <c r="J831" s="73">
        <v>572508501.77193606</v>
      </c>
    </row>
    <row r="832" spans="1:10" x14ac:dyDescent="0.3">
      <c r="A832" s="66">
        <v>44671</v>
      </c>
      <c r="B832" s="47">
        <v>3.9189288786363901</v>
      </c>
      <c r="C832" s="49">
        <v>9.9642377472879906E-2</v>
      </c>
      <c r="D832" s="48">
        <v>2.6089264956301299E-2</v>
      </c>
      <c r="E832" s="47">
        <v>3.8756855254928202</v>
      </c>
      <c r="F832" s="47">
        <v>3.86307288082594</v>
      </c>
      <c r="G832" s="47">
        <v>3.96037042539899</v>
      </c>
      <c r="H832" s="3">
        <v>2664000</v>
      </c>
      <c r="I832" s="47">
        <v>10430820.0228031</v>
      </c>
      <c r="J832" s="73">
        <v>584101079.41203701</v>
      </c>
    </row>
    <row r="833" spans="1:10" x14ac:dyDescent="0.3">
      <c r="A833" s="66">
        <v>44672</v>
      </c>
      <c r="B833" s="47">
        <v>3.9533258041904</v>
      </c>
      <c r="C833" s="49">
        <v>3.4396925554006003E-2</v>
      </c>
      <c r="D833" s="48">
        <v>8.7771242140976292E-3</v>
      </c>
      <c r="E833" s="47">
        <v>3.87965018693049</v>
      </c>
      <c r="F833" s="47">
        <v>3.8652744567334301</v>
      </c>
      <c r="G833" s="47">
        <v>3.96770153438746</v>
      </c>
      <c r="H833" s="3">
        <v>2224800</v>
      </c>
      <c r="I833" s="47">
        <v>8771472.5358673707</v>
      </c>
      <c r="J833" s="73">
        <v>591303509.13981497</v>
      </c>
    </row>
    <row r="834" spans="1:10" x14ac:dyDescent="0.3">
      <c r="A834" s="66">
        <v>44673</v>
      </c>
      <c r="B834" s="47">
        <v>3.8733781891721599</v>
      </c>
      <c r="C834" s="49">
        <v>-7.9947615018237397E-2</v>
      </c>
      <c r="D834" s="48">
        <v>-2.0222875365722599E-2</v>
      </c>
      <c r="E834" s="47">
        <v>3.8733781891721599</v>
      </c>
      <c r="F834" s="47">
        <v>3.8607671904167198</v>
      </c>
      <c r="G834" s="47">
        <v>3.9364331829493802</v>
      </c>
      <c r="H834" s="3">
        <v>1742400</v>
      </c>
      <c r="I834" s="47">
        <v>6770963.4148720698</v>
      </c>
      <c r="J834" s="73">
        <v>586047843.25329804</v>
      </c>
    </row>
    <row r="835" spans="1:10" x14ac:dyDescent="0.3">
      <c r="A835" s="66">
        <v>44676</v>
      </c>
      <c r="B835" s="47">
        <v>3.83846655479236</v>
      </c>
      <c r="C835" s="49">
        <v>-3.4911634379807002E-2</v>
      </c>
      <c r="D835" s="48">
        <v>-9.0132263555882004E-3</v>
      </c>
      <c r="E835" s="47">
        <v>3.8257141742116501</v>
      </c>
      <c r="F835" s="47">
        <v>3.7473781220730298</v>
      </c>
      <c r="G835" s="47">
        <v>3.8639713159537701</v>
      </c>
      <c r="H835" s="3">
        <v>2630000</v>
      </c>
      <c r="I835" s="47">
        <v>10069711.101342401</v>
      </c>
      <c r="J835" s="73">
        <v>582548310.72197497</v>
      </c>
    </row>
    <row r="836" spans="1:10" x14ac:dyDescent="0.3">
      <c r="A836" s="66">
        <v>44677</v>
      </c>
      <c r="B836" s="47">
        <v>3.9427503537177402</v>
      </c>
      <c r="C836" s="49">
        <v>0.104283798925386</v>
      </c>
      <c r="D836" s="48">
        <v>2.7168088463656599E-2</v>
      </c>
      <c r="E836" s="47">
        <v>3.92981724571586</v>
      </c>
      <c r="F836" s="47">
        <v>3.9002558559972602</v>
      </c>
      <c r="G836" s="47">
        <v>3.9612262222918599</v>
      </c>
      <c r="H836" s="3">
        <v>2424000</v>
      </c>
      <c r="I836" s="47">
        <v>9539342.2166320607</v>
      </c>
      <c r="J836" s="73">
        <v>600343558.82562196</v>
      </c>
    </row>
    <row r="837" spans="1:10" x14ac:dyDescent="0.3">
      <c r="A837" s="66">
        <v>44678</v>
      </c>
      <c r="B837" s="47">
        <v>3.7330207132844602</v>
      </c>
      <c r="C837" s="49">
        <v>-0.20972964043328499</v>
      </c>
      <c r="D837" s="48">
        <v>-5.3193740819913897E-2</v>
      </c>
      <c r="E837" s="47">
        <v>3.77175264756261</v>
      </c>
      <c r="F837" s="47">
        <v>3.6168249104500099</v>
      </c>
      <c r="G837" s="47">
        <v>3.7957295592586</v>
      </c>
      <c r="H837" s="3">
        <v>8257600</v>
      </c>
      <c r="I837" s="47">
        <v>30604356.5783672</v>
      </c>
      <c r="J837" s="73">
        <v>568696478.18240499</v>
      </c>
    </row>
    <row r="838" spans="1:10" x14ac:dyDescent="0.3">
      <c r="A838" s="66">
        <v>44679</v>
      </c>
      <c r="B838" s="47">
        <v>3.7651112724493601</v>
      </c>
      <c r="C838" s="49">
        <v>3.20905591649061E-2</v>
      </c>
      <c r="D838" s="48">
        <v>8.5964053322038995E-3</v>
      </c>
      <c r="E838" s="47">
        <v>3.6959264424914</v>
      </c>
      <c r="F838" s="47">
        <v>3.6649753343523002</v>
      </c>
      <c r="G838" s="47">
        <v>3.7778558463889902</v>
      </c>
      <c r="H838" s="3">
        <v>5131200</v>
      </c>
      <c r="I838" s="47">
        <v>19191017.579755399</v>
      </c>
      <c r="J838" s="73">
        <v>580572300.27153099</v>
      </c>
    </row>
    <row r="839" spans="1:10" x14ac:dyDescent="0.3">
      <c r="A839" s="66">
        <v>44683</v>
      </c>
      <c r="B839" s="47">
        <v>3.8204429460578599</v>
      </c>
      <c r="C839" s="49">
        <v>5.5331673608501199E-2</v>
      </c>
      <c r="D839" s="48">
        <v>1.46958933228302E-2</v>
      </c>
      <c r="E839" s="47">
        <v>3.8039834024894001</v>
      </c>
      <c r="F839" s="47">
        <v>3.73997406638982</v>
      </c>
      <c r="G839" s="47">
        <v>3.8679927385889799</v>
      </c>
      <c r="H839" s="3">
        <v>3077200</v>
      </c>
      <c r="I839" s="47">
        <v>11696592.775518</v>
      </c>
      <c r="J839" s="73">
        <v>594878858.01614702</v>
      </c>
    </row>
    <row r="840" spans="1:10" x14ac:dyDescent="0.3">
      <c r="A840" s="66">
        <v>44687</v>
      </c>
      <c r="B840" s="47">
        <v>3.6423760340073001</v>
      </c>
      <c r="C840" s="49">
        <v>-0.17806691205055999</v>
      </c>
      <c r="D840" s="48">
        <v>-4.6608970364103698E-2</v>
      </c>
      <c r="E840" s="47">
        <v>3.7403771829043602</v>
      </c>
      <c r="F840" s="47">
        <v>3.6205980009190699</v>
      </c>
      <c r="G840" s="47">
        <v>3.77304423253671</v>
      </c>
      <c r="H840" s="3">
        <v>5800400</v>
      </c>
      <c r="I840" s="47">
        <v>21229922.825535901</v>
      </c>
      <c r="J840" s="73">
        <v>569094380.49487603</v>
      </c>
    </row>
    <row r="841" spans="1:10" x14ac:dyDescent="0.3">
      <c r="A841" s="66">
        <v>44690</v>
      </c>
      <c r="B841" s="47">
        <v>3.40598399232243</v>
      </c>
      <c r="C841" s="49">
        <v>-0.23639204168487299</v>
      </c>
      <c r="D841" s="48">
        <v>-6.4900504362477004E-2</v>
      </c>
      <c r="E841" s="47">
        <v>3.4932702879078401</v>
      </c>
      <c r="F841" s="47">
        <v>3.4023470633397102</v>
      </c>
      <c r="G841" s="47">
        <v>3.52418418426101</v>
      </c>
      <c r="H841" s="3">
        <v>6839600</v>
      </c>
      <c r="I841" s="47">
        <v>23512818.611900002</v>
      </c>
      <c r="J841" s="73">
        <v>546719351.92681301</v>
      </c>
    </row>
    <row r="842" spans="1:10" x14ac:dyDescent="0.3">
      <c r="A842" s="66">
        <v>44691</v>
      </c>
      <c r="B842" s="47">
        <v>3.4176136241662198</v>
      </c>
      <c r="C842" s="49">
        <v>1.1629631843788501E-2</v>
      </c>
      <c r="D842" s="48">
        <v>3.4144704936967798E-3</v>
      </c>
      <c r="E842" s="47">
        <v>3.3648108563980701</v>
      </c>
      <c r="F842" s="47">
        <v>3.3047249482480998</v>
      </c>
      <c r="G842" s="47">
        <v>3.4540293260752901</v>
      </c>
      <c r="H842" s="3">
        <v>5141200</v>
      </c>
      <c r="I842" s="47">
        <v>17402365.489181899</v>
      </c>
      <c r="J842" s="73">
        <v>564819404.48692799</v>
      </c>
    </row>
    <row r="843" spans="1:10" x14ac:dyDescent="0.3">
      <c r="A843" s="66">
        <v>44692</v>
      </c>
      <c r="B843" s="47">
        <v>3.5285100030779999</v>
      </c>
      <c r="C843" s="49">
        <v>0.110896378911783</v>
      </c>
      <c r="D843" s="48">
        <v>3.2448483388416299E-2</v>
      </c>
      <c r="E843" s="47">
        <v>3.4699455216991102</v>
      </c>
      <c r="F843" s="47">
        <v>3.44615370113894</v>
      </c>
      <c r="G843" s="47">
        <v>3.5614525238536299</v>
      </c>
      <c r="H843" s="3">
        <v>7034400</v>
      </c>
      <c r="I843" s="47">
        <v>24682723.216421399</v>
      </c>
      <c r="J843" s="73">
        <v>592404093.43581796</v>
      </c>
    </row>
    <row r="844" spans="1:10" x14ac:dyDescent="0.3">
      <c r="A844" s="66">
        <v>44693</v>
      </c>
      <c r="B844" s="47">
        <v>4.1033495947631602</v>
      </c>
      <c r="C844" s="49">
        <v>0.57483959168516297</v>
      </c>
      <c r="D844" s="48">
        <v>0.16291284173311599</v>
      </c>
      <c r="E844" s="47">
        <v>4.1296290523691503</v>
      </c>
      <c r="F844" s="47">
        <v>4.0395280548629096</v>
      </c>
      <c r="G844" s="47">
        <v>4.3135852556110503</v>
      </c>
      <c r="H844" s="3">
        <v>18925600</v>
      </c>
      <c r="I844" s="47">
        <v>78403416.259228304</v>
      </c>
      <c r="J844" s="73">
        <v>686009465.62127101</v>
      </c>
    </row>
    <row r="845" spans="1:10" x14ac:dyDescent="0.3">
      <c r="A845" s="66">
        <v>44694</v>
      </c>
      <c r="B845" s="47">
        <v>3.9814107903085998</v>
      </c>
      <c r="C845" s="49">
        <v>-0.12193880445456901</v>
      </c>
      <c r="D845" s="48">
        <v>-2.9716893878647802E-2</v>
      </c>
      <c r="E845" s="47">
        <v>4.0501839925688303</v>
      </c>
      <c r="F845" s="47">
        <v>3.9330836752068099</v>
      </c>
      <c r="G845" s="47">
        <v>4.1449794875761796</v>
      </c>
      <c r="H845" s="3">
        <v>8500400</v>
      </c>
      <c r="I845" s="47">
        <v>34289514.929853097</v>
      </c>
      <c r="J845" s="73">
        <v>645006816.42299497</v>
      </c>
    </row>
    <row r="846" spans="1:10" x14ac:dyDescent="0.3">
      <c r="A846" s="66">
        <v>44697</v>
      </c>
      <c r="B846" s="47">
        <v>4.13243333849511</v>
      </c>
      <c r="C846" s="49">
        <v>0.15102254818651301</v>
      </c>
      <c r="D846" s="48">
        <v>3.7931918141711603E-2</v>
      </c>
      <c r="E846" s="47">
        <v>3.9561508206877298</v>
      </c>
      <c r="F846" s="47">
        <v>3.9301723443792702</v>
      </c>
      <c r="G846" s="47">
        <v>4.2122243728710798</v>
      </c>
      <c r="H846" s="3">
        <v>7183600</v>
      </c>
      <c r="I846" s="47">
        <v>29606210.942863099</v>
      </c>
      <c r="J846" s="73">
        <v>673526962.35686398</v>
      </c>
    </row>
    <row r="847" spans="1:10" x14ac:dyDescent="0.3">
      <c r="A847" s="66">
        <v>44698</v>
      </c>
      <c r="B847" s="47">
        <v>4.2739211299174098</v>
      </c>
      <c r="C847" s="49">
        <v>0.141487791422299</v>
      </c>
      <c r="D847" s="48">
        <v>3.4238372366297898E-2</v>
      </c>
      <c r="E847" s="47">
        <v>4.1218699281243696</v>
      </c>
      <c r="F847" s="47">
        <v>4.0650797202257696</v>
      </c>
      <c r="G847" s="47">
        <v>4.3050641471521196</v>
      </c>
      <c r="H847" s="3">
        <v>8174400</v>
      </c>
      <c r="I847" s="47">
        <v>34670542.097504497</v>
      </c>
      <c r="J847" s="73">
        <v>699608478.24624896</v>
      </c>
    </row>
    <row r="848" spans="1:10" x14ac:dyDescent="0.3">
      <c r="A848" s="66">
        <v>44699</v>
      </c>
      <c r="B848" s="47">
        <v>4.2866488652313803</v>
      </c>
      <c r="C848" s="49">
        <v>1.27277353139714E-2</v>
      </c>
      <c r="D848" s="48">
        <v>2.9779995762854402E-3</v>
      </c>
      <c r="E848" s="47">
        <v>4.3294967243797204</v>
      </c>
      <c r="F848" s="47">
        <v>4.2344862540942696</v>
      </c>
      <c r="G848" s="47">
        <v>4.3928370379033401</v>
      </c>
      <c r="H848" s="3">
        <v>6390000</v>
      </c>
      <c r="I848" s="47">
        <v>27561383.145740099</v>
      </c>
      <c r="J848" s="73">
        <v>683888956.13779294</v>
      </c>
    </row>
    <row r="849" spans="1:10" x14ac:dyDescent="0.3">
      <c r="A849" s="66">
        <v>44700</v>
      </c>
      <c r="B849" s="47">
        <v>4.3037295774649902</v>
      </c>
      <c r="C849" s="49">
        <v>1.7080712233615201E-2</v>
      </c>
      <c r="D849" s="48">
        <v>3.9846305985440696E-3</v>
      </c>
      <c r="E849" s="47">
        <v>4.1595943661973802</v>
      </c>
      <c r="F849" s="47">
        <v>4.1078535211269598</v>
      </c>
      <c r="G849" s="47">
        <v>4.3240563380283703</v>
      </c>
      <c r="H849" s="3">
        <v>9334400</v>
      </c>
      <c r="I849" s="47">
        <v>39726275.659720197</v>
      </c>
      <c r="J849" s="73">
        <v>718085578.49242902</v>
      </c>
    </row>
    <row r="850" spans="1:10" x14ac:dyDescent="0.3">
      <c r="A850" s="66">
        <v>44701</v>
      </c>
      <c r="B850" s="47">
        <v>4.1311890301133696</v>
      </c>
      <c r="C850" s="49">
        <v>-0.172540547351622</v>
      </c>
      <c r="D850" s="48">
        <v>-4.0090936069745599E-2</v>
      </c>
      <c r="E850" s="47">
        <v>4.2793266914352301</v>
      </c>
      <c r="F850" s="47">
        <v>4.0719339655846296</v>
      </c>
      <c r="G850" s="47">
        <v>4.29414045756742</v>
      </c>
      <c r="H850" s="3">
        <v>5196400</v>
      </c>
      <c r="I850" s="47">
        <v>21556116.241290402</v>
      </c>
      <c r="J850" s="73">
        <v>698019130.91039598</v>
      </c>
    </row>
    <row r="851" spans="1:10" x14ac:dyDescent="0.3">
      <c r="A851" s="66">
        <v>44704</v>
      </c>
      <c r="B851" s="47">
        <v>4.2270136466725203</v>
      </c>
      <c r="C851" s="49">
        <v>9.5824616559143594E-2</v>
      </c>
      <c r="D851" s="48">
        <v>2.3195408358380999E-2</v>
      </c>
      <c r="E851" s="47">
        <v>4.1264140142333199</v>
      </c>
      <c r="F851" s="47">
        <v>4.1099522561978103</v>
      </c>
      <c r="G851" s="47">
        <v>4.2782280050052002</v>
      </c>
      <c r="H851" s="3">
        <v>4963600</v>
      </c>
      <c r="I851" s="47">
        <v>20972565.8060067</v>
      </c>
      <c r="J851" s="73">
        <v>710458694.05651402</v>
      </c>
    </row>
    <row r="852" spans="1:10" x14ac:dyDescent="0.3">
      <c r="A852" s="66">
        <v>44705</v>
      </c>
      <c r="B852" s="47">
        <v>4.1529826892745803</v>
      </c>
      <c r="C852" s="49">
        <v>-7.4030957397930294E-2</v>
      </c>
      <c r="D852" s="48">
        <v>-1.7513772981595899E-2</v>
      </c>
      <c r="E852" s="47">
        <v>4.19339207413263</v>
      </c>
      <c r="F852" s="47">
        <v>4.1346147870663801</v>
      </c>
      <c r="G852" s="47">
        <v>4.2246175078865704</v>
      </c>
      <c r="H852" s="3">
        <v>2770400</v>
      </c>
      <c r="I852" s="47">
        <v>11555983.464700701</v>
      </c>
      <c r="J852" s="73">
        <v>701895897.46601701</v>
      </c>
    </row>
    <row r="853" spans="1:10" x14ac:dyDescent="0.3">
      <c r="A853" s="66">
        <v>44706</v>
      </c>
      <c r="B853" s="47">
        <v>4.0837108828842901</v>
      </c>
      <c r="C853" s="49">
        <v>-6.9271806390291998E-2</v>
      </c>
      <c r="D853" s="48">
        <v>-1.6680013275565099E-2</v>
      </c>
      <c r="E853" s="47">
        <v>4.1443873615583904</v>
      </c>
      <c r="F853" s="47">
        <v>4.0781948393684697</v>
      </c>
      <c r="G853" s="47">
        <v>4.2032251590605503</v>
      </c>
      <c r="H853" s="3">
        <v>3211200</v>
      </c>
      <c r="I853" s="47">
        <v>13215718.765430801</v>
      </c>
      <c r="J853" s="73">
        <v>689402771.19915903</v>
      </c>
    </row>
    <row r="854" spans="1:10" x14ac:dyDescent="0.3">
      <c r="A854" s="66">
        <v>44707</v>
      </c>
      <c r="B854" s="47">
        <v>4.0320621165644903</v>
      </c>
      <c r="C854" s="49">
        <v>-5.1648766319797999E-2</v>
      </c>
      <c r="D854" s="48">
        <v>-1.26475080633815E-2</v>
      </c>
      <c r="E854" s="47">
        <v>4.1127400306749298</v>
      </c>
      <c r="F854" s="47">
        <v>4.0283949386503801</v>
      </c>
      <c r="G854" s="47">
        <v>4.14941180981603</v>
      </c>
      <c r="H854" s="3">
        <v>3782000</v>
      </c>
      <c r="I854" s="47">
        <v>15436808.6714727</v>
      </c>
      <c r="J854" s="73">
        <v>672056666.28406203</v>
      </c>
    </row>
    <row r="855" spans="1:10" x14ac:dyDescent="0.3">
      <c r="A855" s="66">
        <v>44708</v>
      </c>
      <c r="B855" s="47">
        <v>3.9897185115256599</v>
      </c>
      <c r="C855" s="49">
        <v>-4.2343605038830799E-2</v>
      </c>
      <c r="D855" s="48">
        <v>-1.05017243818926E-2</v>
      </c>
      <c r="E855" s="47">
        <v>4.1235647667376902</v>
      </c>
      <c r="F855" s="47">
        <v>3.9567153253090002</v>
      </c>
      <c r="G855" s="47">
        <v>4.1235647667376902</v>
      </c>
      <c r="H855" s="3">
        <v>3596400</v>
      </c>
      <c r="I855" s="47">
        <v>14412272.866384201</v>
      </c>
      <c r="J855" s="73">
        <v>657615580.24951994</v>
      </c>
    </row>
    <row r="856" spans="1:10" x14ac:dyDescent="0.3">
      <c r="A856" s="66">
        <v>44711</v>
      </c>
      <c r="B856" s="47">
        <v>4.1539074872601303</v>
      </c>
      <c r="C856" s="49">
        <v>0.16418897573447</v>
      </c>
      <c r="D856" s="48">
        <v>4.11530225152862E-2</v>
      </c>
      <c r="E856" s="47">
        <v>4.0484229713840003</v>
      </c>
      <c r="F856" s="47">
        <v>4.02841728733853</v>
      </c>
      <c r="G856" s="47">
        <v>4.1902814582519001</v>
      </c>
      <c r="H856" s="3">
        <v>7210000</v>
      </c>
      <c r="I856" s="47">
        <v>29793977.8377124</v>
      </c>
      <c r="J856" s="73">
        <v>682097088.64731395</v>
      </c>
    </row>
    <row r="857" spans="1:10" x14ac:dyDescent="0.3">
      <c r="A857" s="66">
        <v>44712</v>
      </c>
      <c r="B857" s="47">
        <v>4.0365894078334303</v>
      </c>
      <c r="C857" s="49">
        <v>-0.11731807942670899</v>
      </c>
      <c r="D857" s="48">
        <v>-2.8242824325413699E-2</v>
      </c>
      <c r="E857" s="47">
        <v>4.10899459900532</v>
      </c>
      <c r="F857" s="47">
        <v>4.0184881100404501</v>
      </c>
      <c r="G857" s="47">
        <v>4.10899459900532</v>
      </c>
      <c r="H857" s="3">
        <v>6035600</v>
      </c>
      <c r="I857" s="47">
        <v>24417008.572987501</v>
      </c>
      <c r="J857" s="73">
        <v>654466390.11449206</v>
      </c>
    </row>
    <row r="858" spans="1:10" x14ac:dyDescent="0.3">
      <c r="A858" s="66">
        <v>44713</v>
      </c>
      <c r="B858" s="47">
        <v>4.2486343862882299</v>
      </c>
      <c r="C858" s="49">
        <v>0.21204497845480699</v>
      </c>
      <c r="D858" s="48">
        <v>5.2530727560081099E-2</v>
      </c>
      <c r="E858" s="47">
        <v>4.0537097840286203</v>
      </c>
      <c r="F858" s="47">
        <v>4.0049786334637103</v>
      </c>
      <c r="G858" s="47">
        <v>4.2720975328565203</v>
      </c>
      <c r="H858" s="3">
        <v>5760400</v>
      </c>
      <c r="I858" s="47">
        <v>24246876.306877099</v>
      </c>
      <c r="J858" s="73">
        <v>676807007.24330103</v>
      </c>
    </row>
    <row r="859" spans="1:10" x14ac:dyDescent="0.3">
      <c r="A859" s="66">
        <v>44714</v>
      </c>
      <c r="B859" s="47">
        <v>4.1917067126244802</v>
      </c>
      <c r="C859" s="49">
        <v>-5.6927673663750497E-2</v>
      </c>
      <c r="D859" s="48">
        <v>-1.33990521395475E-2</v>
      </c>
      <c r="E859" s="47">
        <v>4.1666174035279697</v>
      </c>
      <c r="F859" s="47">
        <v>4.0770127281832798</v>
      </c>
      <c r="G859" s="47">
        <v>4.1917067126244802</v>
      </c>
      <c r="H859" s="3">
        <v>3379600</v>
      </c>
      <c r="I859" s="47">
        <v>14054851.029678199</v>
      </c>
      <c r="J859" s="73">
        <v>657965788.41958499</v>
      </c>
    </row>
    <row r="860" spans="1:10" x14ac:dyDescent="0.3">
      <c r="A860" s="66">
        <v>44715</v>
      </c>
      <c r="B860" s="47">
        <v>4.2779000458505996</v>
      </c>
      <c r="C860" s="49">
        <v>8.6193333226118399E-2</v>
      </c>
      <c r="D860" s="48">
        <v>2.05628253919873E-2</v>
      </c>
      <c r="E860" s="47">
        <v>4.2547280872689104</v>
      </c>
      <c r="F860" s="47">
        <v>4.2369035037445304</v>
      </c>
      <c r="G860" s="47">
        <v>4.3723703385297998</v>
      </c>
      <c r="H860" s="3">
        <v>5201200</v>
      </c>
      <c r="I860" s="47">
        <v>22429311.568814401</v>
      </c>
      <c r="J860" s="73">
        <v>676857560.24853694</v>
      </c>
    </row>
    <row r="861" spans="1:10" x14ac:dyDescent="0.3">
      <c r="A861" s="66">
        <v>44718</v>
      </c>
      <c r="B861" s="47">
        <v>4.5294238644121503</v>
      </c>
      <c r="C861" s="49">
        <v>0.25152381856155198</v>
      </c>
      <c r="D861" s="48">
        <v>5.8796095249004303E-2</v>
      </c>
      <c r="E861" s="47">
        <v>4.2315987336014897</v>
      </c>
      <c r="F861" s="47">
        <v>4.1996888981574898</v>
      </c>
      <c r="G861" s="47">
        <v>4.5294238644121503</v>
      </c>
      <c r="H861" s="3">
        <v>8864000</v>
      </c>
      <c r="I861" s="47">
        <v>39457591.497158296</v>
      </c>
      <c r="J861" s="73">
        <v>712635650.35985994</v>
      </c>
    </row>
    <row r="862" spans="1:10" x14ac:dyDescent="0.3">
      <c r="A862" s="66">
        <v>44719</v>
      </c>
      <c r="B862" s="47">
        <v>4.5594948144515204</v>
      </c>
      <c r="C862" s="49">
        <v>3.0070950039373701E-2</v>
      </c>
      <c r="D862" s="48">
        <v>6.63902318253812E-3</v>
      </c>
      <c r="E862" s="47">
        <v>4.4854713192033699</v>
      </c>
      <c r="F862" s="47">
        <v>4.4343598581987003</v>
      </c>
      <c r="G862" s="47">
        <v>4.5929816337304503</v>
      </c>
      <c r="H862" s="3">
        <v>7475200</v>
      </c>
      <c r="I862" s="47">
        <v>33952606.1303958</v>
      </c>
      <c r="J862" s="73">
        <v>742445963.08100998</v>
      </c>
    </row>
    <row r="863" spans="1:10" x14ac:dyDescent="0.3">
      <c r="A863" s="66">
        <v>44720</v>
      </c>
      <c r="B863" s="47">
        <v>4.6532418057208202</v>
      </c>
      <c r="C863" s="49">
        <v>9.3746991269295393E-2</v>
      </c>
      <c r="D863" s="48">
        <v>2.05608285751658E-2</v>
      </c>
      <c r="E863" s="47">
        <v>4.5802361442190396</v>
      </c>
      <c r="F863" s="47">
        <v>4.5506862336111702</v>
      </c>
      <c r="G863" s="47">
        <v>4.6636711859353603</v>
      </c>
      <c r="H863" s="3">
        <v>7438000</v>
      </c>
      <c r="I863" s="47">
        <v>34388059.762453303</v>
      </c>
      <c r="J863" s="73">
        <v>766625283.66485298</v>
      </c>
    </row>
    <row r="864" spans="1:10" x14ac:dyDescent="0.3">
      <c r="A864" s="66">
        <v>44721</v>
      </c>
      <c r="B864" s="47">
        <v>4.6641089108913896</v>
      </c>
      <c r="C864" s="49">
        <v>1.08671051705747E-2</v>
      </c>
      <c r="D864" s="48">
        <v>2.3353837226370499E-3</v>
      </c>
      <c r="E864" s="47">
        <v>4.7009308233458</v>
      </c>
      <c r="F864" s="47">
        <v>4.6237801496318101</v>
      </c>
      <c r="G864" s="47">
        <v>4.7149582185665304</v>
      </c>
      <c r="H864" s="3">
        <v>2984400</v>
      </c>
      <c r="I864" s="47">
        <v>13956613.685812</v>
      </c>
      <c r="J864" s="73">
        <v>759369961.26075101</v>
      </c>
    </row>
    <row r="865" spans="1:10" x14ac:dyDescent="0.3">
      <c r="A865" s="66">
        <v>44722</v>
      </c>
      <c r="B865" s="47">
        <v>4.5828240217227698</v>
      </c>
      <c r="C865" s="49">
        <v>-8.1284889168623295E-2</v>
      </c>
      <c r="D865" s="48">
        <v>-1.7427742516649001E-2</v>
      </c>
      <c r="E865" s="47">
        <v>4.6358864380298703</v>
      </c>
      <c r="F865" s="47">
        <v>4.5828240217227698</v>
      </c>
      <c r="G865" s="47">
        <v>4.6801051182857796</v>
      </c>
      <c r="H865" s="3">
        <v>3193600</v>
      </c>
      <c r="I865" s="47">
        <v>14757907.4180324</v>
      </c>
      <c r="J865" s="73">
        <v>751248028.47108996</v>
      </c>
    </row>
    <row r="866" spans="1:10" x14ac:dyDescent="0.3">
      <c r="A866" s="66">
        <v>44725</v>
      </c>
      <c r="B866" s="47">
        <v>4.4215386904764804</v>
      </c>
      <c r="C866" s="49">
        <v>-0.16128533124628699</v>
      </c>
      <c r="D866" s="48">
        <v>-3.5193437601310398E-2</v>
      </c>
      <c r="E866" s="47">
        <v>4.4519211309526803</v>
      </c>
      <c r="F866" s="47">
        <v>4.3822202380955302</v>
      </c>
      <c r="G866" s="47">
        <v>4.5073244047622003</v>
      </c>
      <c r="H866" s="3">
        <v>6072400</v>
      </c>
      <c r="I866" s="47">
        <v>26870359.035716102</v>
      </c>
      <c r="J866" s="73">
        <v>732216217.83576298</v>
      </c>
    </row>
    <row r="867" spans="1:10" x14ac:dyDescent="0.3">
      <c r="A867" s="66">
        <v>44726</v>
      </c>
      <c r="B867" s="47">
        <v>4.3415747028862297</v>
      </c>
      <c r="C867" s="49">
        <v>-7.9963987590259605E-2</v>
      </c>
      <c r="D867" s="48">
        <v>-1.8085104120539201E-2</v>
      </c>
      <c r="E867" s="47">
        <v>4.2955008488964097</v>
      </c>
      <c r="F867" s="47">
        <v>4.2104414261459899</v>
      </c>
      <c r="G867" s="47">
        <v>4.36283955857383</v>
      </c>
      <c r="H867" s="3">
        <v>4543200</v>
      </c>
      <c r="I867" s="47">
        <v>19564016.685059302</v>
      </c>
      <c r="J867" s="73">
        <v>706453005.33530998</v>
      </c>
    </row>
    <row r="868" spans="1:10" x14ac:dyDescent="0.3">
      <c r="A868" s="66">
        <v>44727</v>
      </c>
      <c r="B868" s="47">
        <v>4.3593037061945097</v>
      </c>
      <c r="C868" s="49">
        <v>1.7729003308279999E-2</v>
      </c>
      <c r="D868" s="48">
        <v>4.0835421526880496E-3</v>
      </c>
      <c r="E868" s="47">
        <v>4.3664589030860803</v>
      </c>
      <c r="F868" s="47">
        <v>4.3181613240679297</v>
      </c>
      <c r="G868" s="47">
        <v>4.4451660688934496</v>
      </c>
      <c r="H868" s="3">
        <v>3093600</v>
      </c>
      <c r="I868" s="47">
        <v>13491222.4807893</v>
      </c>
      <c r="J868" s="73">
        <v>699630524.79276502</v>
      </c>
    </row>
    <row r="869" spans="1:10" x14ac:dyDescent="0.3">
      <c r="A869" s="66">
        <v>44728</v>
      </c>
      <c r="B869" s="47">
        <v>4.3820993948560103</v>
      </c>
      <c r="C869" s="49">
        <v>2.2795688661508599E-2</v>
      </c>
      <c r="D869" s="48">
        <v>5.22920406511624E-3</v>
      </c>
      <c r="E869" s="47">
        <v>4.4591985249619102</v>
      </c>
      <c r="F869" s="47">
        <v>4.3767203857788601</v>
      </c>
      <c r="G869" s="47">
        <v>4.5882947428136402</v>
      </c>
      <c r="H869" s="3">
        <v>3246000</v>
      </c>
      <c r="I869" s="47">
        <v>14430785.4705589</v>
      </c>
      <c r="J869" s="73">
        <v>715705490.74935198</v>
      </c>
    </row>
    <row r="870" spans="1:10" x14ac:dyDescent="0.3">
      <c r="A870" s="66">
        <v>44729</v>
      </c>
      <c r="B870" s="47">
        <v>4.1730964730290099</v>
      </c>
      <c r="C870" s="49">
        <v>-0.209002921827</v>
      </c>
      <c r="D870" s="48">
        <v>-4.7694701327939099E-2</v>
      </c>
      <c r="E870" s="47">
        <v>4.2348547717841996</v>
      </c>
      <c r="F870" s="47">
        <v>4.1678029045642804</v>
      </c>
      <c r="G870" s="47">
        <v>4.2666161825725801</v>
      </c>
      <c r="H870" s="3">
        <v>3842000</v>
      </c>
      <c r="I870" s="47">
        <v>16162035.972199</v>
      </c>
      <c r="J870" s="73">
        <v>688175131.24978697</v>
      </c>
    </row>
    <row r="871" spans="1:10" x14ac:dyDescent="0.3">
      <c r="A871" s="66">
        <v>44732</v>
      </c>
      <c r="B871" s="47">
        <v>4.1298335245778297</v>
      </c>
      <c r="C871" s="49">
        <v>-4.3262948451185501E-2</v>
      </c>
      <c r="D871" s="48">
        <v>-1.0367109586561601E-2</v>
      </c>
      <c r="E871" s="47">
        <v>4.25135101421359</v>
      </c>
      <c r="F871" s="47">
        <v>4.0910888177374396</v>
      </c>
      <c r="G871" s="47">
        <v>4.2777678597865902</v>
      </c>
      <c r="H871" s="3">
        <v>3161600</v>
      </c>
      <c r="I871" s="47">
        <v>13119356.4544116</v>
      </c>
      <c r="J871" s="73">
        <v>673729837.63930702</v>
      </c>
    </row>
    <row r="872" spans="1:10" x14ac:dyDescent="0.3">
      <c r="A872" s="66">
        <v>44733</v>
      </c>
      <c r="B872" s="47">
        <v>4.1851600175684203</v>
      </c>
      <c r="C872" s="49">
        <v>5.5326492990588803E-2</v>
      </c>
      <c r="D872" s="48">
        <v>1.33967852847639E-2</v>
      </c>
      <c r="E872" s="47">
        <v>4.0860515335628502</v>
      </c>
      <c r="F872" s="47">
        <v>4.0860515335628502</v>
      </c>
      <c r="G872" s="47">
        <v>4.2303673962376198</v>
      </c>
      <c r="H872" s="3">
        <v>3732000</v>
      </c>
      <c r="I872" s="47">
        <v>15624896.926784899</v>
      </c>
      <c r="J872" s="73">
        <v>680793988.34143496</v>
      </c>
    </row>
    <row r="873" spans="1:10" x14ac:dyDescent="0.3">
      <c r="A873" s="66">
        <v>44734</v>
      </c>
      <c r="B873" s="47">
        <v>4.1695921767210002</v>
      </c>
      <c r="C873" s="49">
        <v>-1.55678408474191E-2</v>
      </c>
      <c r="D873" s="48">
        <v>-3.7197719518653099E-3</v>
      </c>
      <c r="E873" s="47">
        <v>4.2494760751504703</v>
      </c>
      <c r="F873" s="47">
        <v>4.1643823572582104</v>
      </c>
      <c r="G873" s="47">
        <v>4.2703153530016396</v>
      </c>
      <c r="H873" s="3">
        <v>3646000</v>
      </c>
      <c r="I873" s="47">
        <v>15308232.7292236</v>
      </c>
      <c r="J873" s="73">
        <v>664648304.97604895</v>
      </c>
    </row>
    <row r="874" spans="1:10" x14ac:dyDescent="0.3">
      <c r="A874" s="66">
        <v>44735</v>
      </c>
      <c r="B874" s="47">
        <v>4.1658819387829702</v>
      </c>
      <c r="C874" s="49">
        <v>-3.71023793802383E-3</v>
      </c>
      <c r="D874" s="48">
        <v>-8.8983233390024102E-4</v>
      </c>
      <c r="E874" s="47">
        <v>4.1975750389089601</v>
      </c>
      <c r="F874" s="47">
        <v>4.1658819387829702</v>
      </c>
      <c r="G874" s="47">
        <v>4.2785685170087202</v>
      </c>
      <c r="H874" s="3">
        <v>3609200</v>
      </c>
      <c r="I874" s="47">
        <v>15171046.1440743</v>
      </c>
      <c r="J874" s="73">
        <v>658709159.89822805</v>
      </c>
    </row>
    <row r="875" spans="1:10" x14ac:dyDescent="0.3">
      <c r="A875" s="66">
        <v>44736</v>
      </c>
      <c r="B875" s="47">
        <v>4.2812142672190401</v>
      </c>
      <c r="C875" s="49">
        <v>0.115332328436065</v>
      </c>
      <c r="D875" s="48">
        <v>2.7684972865495702E-2</v>
      </c>
      <c r="E875" s="47">
        <v>4.2041068469334704</v>
      </c>
      <c r="F875" s="47">
        <v>4.1708104609010697</v>
      </c>
      <c r="G875" s="47">
        <v>4.3127582118813201</v>
      </c>
      <c r="H875" s="3">
        <v>4164800</v>
      </c>
      <c r="I875" s="47">
        <v>17723157.3760745</v>
      </c>
      <c r="J875" s="73">
        <v>673332271.21360195</v>
      </c>
    </row>
    <row r="876" spans="1:10" x14ac:dyDescent="0.3">
      <c r="A876" s="66">
        <v>44739</v>
      </c>
      <c r="B876" s="47">
        <v>4.2734798419850204</v>
      </c>
      <c r="C876" s="49">
        <v>-7.7344252340143501E-3</v>
      </c>
      <c r="D876" s="48">
        <v>-1.80659615502927E-3</v>
      </c>
      <c r="E876" s="47">
        <v>4.3101096692020402</v>
      </c>
      <c r="F876" s="47">
        <v>4.2019644650375199</v>
      </c>
      <c r="G876" s="47">
        <v>4.3310409990403302</v>
      </c>
      <c r="H876" s="3">
        <v>3209200</v>
      </c>
      <c r="I876" s="47">
        <v>13667062.2804334</v>
      </c>
      <c r="J876" s="73">
        <v>683862563.05402899</v>
      </c>
    </row>
    <row r="877" spans="1:10" x14ac:dyDescent="0.3">
      <c r="A877" s="66">
        <v>44740</v>
      </c>
      <c r="B877" s="47">
        <v>4.2780956141640498</v>
      </c>
      <c r="C877" s="49">
        <v>4.6157721790249804E-3</v>
      </c>
      <c r="D877" s="48">
        <v>1.08009686477916E-3</v>
      </c>
      <c r="E877" s="47">
        <v>4.2187261240082998</v>
      </c>
      <c r="F877" s="47">
        <v>4.0895101748457998</v>
      </c>
      <c r="G877" s="47">
        <v>4.2815879371143897</v>
      </c>
      <c r="H877" s="3">
        <v>5234800</v>
      </c>
      <c r="I877" s="47">
        <v>22072442.831876699</v>
      </c>
      <c r="J877" s="73">
        <v>706673643.69620001</v>
      </c>
    </row>
    <row r="878" spans="1:10" x14ac:dyDescent="0.3">
      <c r="A878" s="66">
        <v>44741</v>
      </c>
      <c r="B878" s="47">
        <v>4.3292915324349401</v>
      </c>
      <c r="C878" s="49">
        <v>5.1195918270888499E-2</v>
      </c>
      <c r="D878" s="48">
        <v>1.1966987858192699E-2</v>
      </c>
      <c r="E878" s="47">
        <v>4.23811163786766</v>
      </c>
      <c r="F878" s="47">
        <v>4.1556990408549197</v>
      </c>
      <c r="G878" s="47">
        <v>4.3310449919458502</v>
      </c>
      <c r="H878" s="3">
        <v>6538000</v>
      </c>
      <c r="I878" s="47">
        <v>28054014.6356331</v>
      </c>
      <c r="J878" s="73">
        <v>737681182.15063596</v>
      </c>
    </row>
    <row r="879" spans="1:10" x14ac:dyDescent="0.3">
      <c r="A879" s="66">
        <v>44742</v>
      </c>
      <c r="B879" s="47">
        <v>4.31041600972498</v>
      </c>
      <c r="C879" s="49">
        <v>-1.8875522709954001E-2</v>
      </c>
      <c r="D879" s="48">
        <v>-4.3599564890788797E-3</v>
      </c>
      <c r="E879" s="47">
        <v>4.3385312384879704</v>
      </c>
      <c r="F879" s="47">
        <v>4.2629715611874497</v>
      </c>
      <c r="G879" s="47">
        <v>4.3824612834301302</v>
      </c>
      <c r="H879" s="3">
        <v>5647200</v>
      </c>
      <c r="I879" s="47">
        <v>24422877.558843601</v>
      </c>
      <c r="J879" s="73">
        <v>714832686.27361202</v>
      </c>
    </row>
    <row r="880" spans="1:10" x14ac:dyDescent="0.3">
      <c r="A880" s="66">
        <v>44743</v>
      </c>
      <c r="B880" s="47">
        <v>4.2578277979142598</v>
      </c>
      <c r="C880" s="49">
        <v>-5.2588211810727301E-2</v>
      </c>
      <c r="D880" s="48">
        <v>-1.22002636618089E-2</v>
      </c>
      <c r="E880" s="47">
        <v>4.3642291589616802</v>
      </c>
      <c r="F880" s="47">
        <v>4.2259073896000299</v>
      </c>
      <c r="G880" s="47">
        <v>4.4280699755901303</v>
      </c>
      <c r="H880" s="3">
        <v>5160400</v>
      </c>
      <c r="I880" s="47">
        <v>22115769.744863901</v>
      </c>
      <c r="J880" s="73">
        <v>699288480.66463995</v>
      </c>
    </row>
    <row r="881" spans="1:10" x14ac:dyDescent="0.3">
      <c r="A881" s="66">
        <v>44746</v>
      </c>
      <c r="B881" s="47">
        <v>4.1689453902278704</v>
      </c>
      <c r="C881" s="49">
        <v>-8.8882407686385903E-2</v>
      </c>
      <c r="D881" s="48">
        <v>-2.0875059280209898E-2</v>
      </c>
      <c r="E881" s="47">
        <v>4.2909374309088397</v>
      </c>
      <c r="F881" s="47">
        <v>4.11944137371965</v>
      </c>
      <c r="G881" s="47">
        <v>4.3209934409316899</v>
      </c>
      <c r="H881" s="3">
        <v>3916000</v>
      </c>
      <c r="I881" s="47">
        <v>16424442.5970969</v>
      </c>
      <c r="J881" s="73">
        <v>680752229.165622</v>
      </c>
    </row>
    <row r="882" spans="1:10" x14ac:dyDescent="0.3">
      <c r="A882" s="66">
        <v>44747</v>
      </c>
      <c r="B882" s="47">
        <v>4.3571295907854699</v>
      </c>
      <c r="C882" s="49">
        <v>0.18818420055759999</v>
      </c>
      <c r="D882" s="48">
        <v>4.5139521615876699E-2</v>
      </c>
      <c r="E882" s="47">
        <v>4.3069446345773299</v>
      </c>
      <c r="F882" s="47">
        <v>4.2979830352544504</v>
      </c>
      <c r="G882" s="47">
        <v>4.3768451092958101</v>
      </c>
      <c r="H882" s="3">
        <v>2738400</v>
      </c>
      <c r="I882" s="47">
        <v>11911857.4729599</v>
      </c>
      <c r="J882" s="73">
        <v>702027997.91986096</v>
      </c>
    </row>
    <row r="883" spans="1:10" x14ac:dyDescent="0.3">
      <c r="A883" s="66">
        <v>44748</v>
      </c>
      <c r="B883" s="47">
        <v>4.3084578459502803</v>
      </c>
      <c r="C883" s="49">
        <v>-4.8671744835191398E-2</v>
      </c>
      <c r="D883" s="48">
        <v>-1.11705983999473E-2</v>
      </c>
      <c r="E883" s="47">
        <v>4.3138772897816597</v>
      </c>
      <c r="F883" s="47">
        <v>4.2199402633710097</v>
      </c>
      <c r="G883" s="47">
        <v>4.3445874714928401</v>
      </c>
      <c r="H883" s="3">
        <v>3441600</v>
      </c>
      <c r="I883" s="47">
        <v>14792877.7525202</v>
      </c>
      <c r="J883" s="73">
        <v>692781958.26121902</v>
      </c>
    </row>
    <row r="884" spans="1:10" x14ac:dyDescent="0.3">
      <c r="A884" s="66">
        <v>44749</v>
      </c>
      <c r="B884" s="47">
        <v>4.5731954147667704</v>
      </c>
      <c r="C884" s="49">
        <v>0.26473756881649402</v>
      </c>
      <c r="D884" s="48">
        <v>6.14460157862129E-2</v>
      </c>
      <c r="E884" s="47">
        <v>4.3958415759669496</v>
      </c>
      <c r="F884" s="47">
        <v>4.3614566480363797</v>
      </c>
      <c r="G884" s="47">
        <v>4.59129274525655</v>
      </c>
      <c r="H884" s="3">
        <v>5646800</v>
      </c>
      <c r="I884" s="47">
        <v>25556263.969627298</v>
      </c>
      <c r="J884" s="73">
        <v>719585270.23428297</v>
      </c>
    </row>
    <row r="885" spans="1:10" x14ac:dyDescent="0.3">
      <c r="A885" s="66">
        <v>44750</v>
      </c>
      <c r="B885" s="47">
        <v>4.6564877829216602</v>
      </c>
      <c r="C885" s="49">
        <v>8.3292368154888094E-2</v>
      </c>
      <c r="D885" s="48">
        <v>1.82131662001449E-2</v>
      </c>
      <c r="E885" s="47">
        <v>4.6059718364196103</v>
      </c>
      <c r="F885" s="47">
        <v>4.5698890174895697</v>
      </c>
      <c r="G885" s="47">
        <v>4.7629320987652797</v>
      </c>
      <c r="H885" s="3">
        <v>6416000</v>
      </c>
      <c r="I885" s="47">
        <v>29988579.473970201</v>
      </c>
      <c r="J885" s="73">
        <v>747350320.34658098</v>
      </c>
    </row>
    <row r="886" spans="1:10" x14ac:dyDescent="0.3">
      <c r="A886" s="66">
        <v>44753</v>
      </c>
      <c r="B886" s="47">
        <v>4.5811951680976</v>
      </c>
      <c r="C886" s="49">
        <v>-7.5292614824062007E-2</v>
      </c>
      <c r="D886" s="48">
        <v>-1.6169400272069499E-2</v>
      </c>
      <c r="E886" s="47">
        <v>4.6808651579098504</v>
      </c>
      <c r="F886" s="47">
        <v>4.5739464415658002</v>
      </c>
      <c r="G886" s="47">
        <v>4.7297940619994998</v>
      </c>
      <c r="H886" s="3">
        <v>3106800</v>
      </c>
      <c r="I886" s="47">
        <v>14367452.9522334</v>
      </c>
      <c r="J886" s="73">
        <v>736313654.60605097</v>
      </c>
    </row>
    <row r="887" spans="1:10" x14ac:dyDescent="0.3">
      <c r="A887" s="66">
        <v>44754</v>
      </c>
      <c r="B887" s="47">
        <v>4.4283675471282402</v>
      </c>
      <c r="C887" s="49">
        <v>-0.15282762096935701</v>
      </c>
      <c r="D887" s="48">
        <v>-3.33597708374474E-2</v>
      </c>
      <c r="E887" s="47">
        <v>4.5521361427734197</v>
      </c>
      <c r="F887" s="47">
        <v>4.4229071679086003</v>
      </c>
      <c r="G887" s="47">
        <v>4.5521361427734197</v>
      </c>
      <c r="H887" s="3">
        <v>4086800</v>
      </c>
      <c r="I887" s="47">
        <v>18196338.803411402</v>
      </c>
      <c r="J887" s="73">
        <v>721345383.66056097</v>
      </c>
    </row>
    <row r="888" spans="1:10" x14ac:dyDescent="0.3">
      <c r="A888" s="66">
        <v>44755</v>
      </c>
      <c r="B888" s="47">
        <v>4.4595085140445496</v>
      </c>
      <c r="C888" s="49">
        <v>3.11409669163023E-2</v>
      </c>
      <c r="D888" s="48">
        <v>7.0321549837246301E-3</v>
      </c>
      <c r="E888" s="47">
        <v>4.4757840925629599</v>
      </c>
      <c r="F888" s="47">
        <v>4.4504665259787597</v>
      </c>
      <c r="G888" s="47">
        <v>4.5445032018629101</v>
      </c>
      <c r="H888" s="3">
        <v>3116400</v>
      </c>
      <c r="I888" s="47">
        <v>13979550.1056615</v>
      </c>
      <c r="J888" s="73">
        <v>730676624.21071303</v>
      </c>
    </row>
    <row r="889" spans="1:10" x14ac:dyDescent="0.3">
      <c r="A889" s="66">
        <v>44756</v>
      </c>
      <c r="B889" s="47">
        <v>4.5032224622032802</v>
      </c>
      <c r="C889" s="49">
        <v>4.3713948158734098E-2</v>
      </c>
      <c r="D889" s="48">
        <v>9.8024138806022294E-3</v>
      </c>
      <c r="E889" s="47">
        <v>4.4043887688987402</v>
      </c>
      <c r="F889" s="47">
        <v>4.3522764578836197</v>
      </c>
      <c r="G889" s="47">
        <v>4.5104103671708797</v>
      </c>
      <c r="H889" s="3">
        <v>2514000</v>
      </c>
      <c r="I889" s="47">
        <v>11229164.371490899</v>
      </c>
      <c r="J889" s="73">
        <v>737291024.14518201</v>
      </c>
    </row>
    <row r="890" spans="1:10" x14ac:dyDescent="0.3">
      <c r="A890" s="66">
        <v>44757</v>
      </c>
      <c r="B890" s="47">
        <v>4.5407536995597102</v>
      </c>
      <c r="C890" s="49">
        <v>3.7531237356432698E-2</v>
      </c>
      <c r="D890" s="48">
        <v>8.3343067484323002E-3</v>
      </c>
      <c r="E890" s="47">
        <v>4.4656112033494999</v>
      </c>
      <c r="F890" s="47">
        <v>4.4602438821916301</v>
      </c>
      <c r="G890" s="47">
        <v>4.5675903053490696</v>
      </c>
      <c r="H890" s="3">
        <v>2685200</v>
      </c>
      <c r="I890" s="47">
        <v>12189205.671883499</v>
      </c>
      <c r="J890" s="73">
        <v>746251537.92578602</v>
      </c>
    </row>
    <row r="891" spans="1:10" x14ac:dyDescent="0.3">
      <c r="A891" s="66">
        <v>44761</v>
      </c>
      <c r="B891" s="47">
        <v>4.4699944637432196</v>
      </c>
      <c r="C891" s="49">
        <v>-7.0759235816495902E-2</v>
      </c>
      <c r="D891" s="48">
        <v>-1.5583147754382E-2</v>
      </c>
      <c r="E891" s="47">
        <v>4.5478566000871199</v>
      </c>
      <c r="F891" s="47">
        <v>4.4522985236650596</v>
      </c>
      <c r="G891" s="47">
        <v>4.5655525401652799</v>
      </c>
      <c r="H891" s="3">
        <v>2316400</v>
      </c>
      <c r="I891" s="47">
        <v>10387397.201324999</v>
      </c>
      <c r="J891" s="73">
        <v>727725086.28597605</v>
      </c>
    </row>
    <row r="892" spans="1:10" x14ac:dyDescent="0.3">
      <c r="A892" s="66">
        <v>44762</v>
      </c>
      <c r="B892" s="47">
        <v>4.63575774240224</v>
      </c>
      <c r="C892" s="49">
        <v>0.16576327865902399</v>
      </c>
      <c r="D892" s="48">
        <v>3.7083553459306098E-2</v>
      </c>
      <c r="E892" s="47">
        <v>4.5788772793052797</v>
      </c>
      <c r="F892" s="47">
        <v>4.5273293596236597</v>
      </c>
      <c r="G892" s="47">
        <v>4.6410902858175804</v>
      </c>
      <c r="H892" s="3">
        <v>3217600</v>
      </c>
      <c r="I892" s="47">
        <v>14859701.742481699</v>
      </c>
      <c r="J892" s="73">
        <v>745841987.30477095</v>
      </c>
    </row>
    <row r="893" spans="1:10" x14ac:dyDescent="0.3">
      <c r="A893" s="66">
        <v>44763</v>
      </c>
      <c r="B893" s="47">
        <v>4.6903318774112597</v>
      </c>
      <c r="C893" s="49">
        <v>5.4574135009016103E-2</v>
      </c>
      <c r="D893" s="48">
        <v>1.1772430321334199E-2</v>
      </c>
      <c r="E893" s="47">
        <v>4.6672004986531599</v>
      </c>
      <c r="F893" s="47">
        <v>4.6565244776878796</v>
      </c>
      <c r="G893" s="47">
        <v>4.7419326454100901</v>
      </c>
      <c r="H893" s="3">
        <v>2717200</v>
      </c>
      <c r="I893" s="47">
        <v>12754551.1451697</v>
      </c>
      <c r="J893" s="73">
        <v>759361195.76647305</v>
      </c>
    </row>
    <row r="894" spans="1:10" x14ac:dyDescent="0.3">
      <c r="A894" s="66">
        <v>44764</v>
      </c>
      <c r="B894" s="47">
        <v>4.7225731716279196</v>
      </c>
      <c r="C894" s="49">
        <v>3.2241294216663399E-2</v>
      </c>
      <c r="D894" s="48">
        <v>6.87398995621999E-3</v>
      </c>
      <c r="E894" s="47">
        <v>4.6577817714074197</v>
      </c>
      <c r="F894" s="47">
        <v>4.6217865490626897</v>
      </c>
      <c r="G894" s="47">
        <v>4.7369712605658103</v>
      </c>
      <c r="H894" s="3">
        <v>2521200</v>
      </c>
      <c r="I894" s="47">
        <v>11850706.3326494</v>
      </c>
      <c r="J894" s="73">
        <v>756226890.28708994</v>
      </c>
    </row>
    <row r="895" spans="1:10" x14ac:dyDescent="0.3">
      <c r="A895" s="66">
        <v>44767</v>
      </c>
      <c r="B895" s="47">
        <v>4.6449759439483902</v>
      </c>
      <c r="C895" s="49">
        <v>-7.7597227679532005E-2</v>
      </c>
      <c r="D895" s="48">
        <v>-1.6431132956439401E-2</v>
      </c>
      <c r="E895" s="47">
        <v>4.6324461437142297</v>
      </c>
      <c r="F895" s="47">
        <v>4.6288662007901804</v>
      </c>
      <c r="G895" s="47">
        <v>4.6897252304989498</v>
      </c>
      <c r="H895" s="3">
        <v>2254000</v>
      </c>
      <c r="I895" s="47">
        <v>10491075.0060806</v>
      </c>
      <c r="J895" s="73">
        <v>741622380.19877696</v>
      </c>
    </row>
    <row r="896" spans="1:10" x14ac:dyDescent="0.3">
      <c r="A896" s="66">
        <v>44768</v>
      </c>
      <c r="B896" s="47">
        <v>4.7537179351397496</v>
      </c>
      <c r="C896" s="49">
        <v>0.108741991191363</v>
      </c>
      <c r="D896" s="48">
        <v>2.3410668322843602E-2</v>
      </c>
      <c r="E896" s="47">
        <v>4.6833058578627096</v>
      </c>
      <c r="F896" s="47">
        <v>4.6760841063471101</v>
      </c>
      <c r="G896" s="47">
        <v>4.7573288108975502</v>
      </c>
      <c r="H896" s="3">
        <v>2635600</v>
      </c>
      <c r="I896" s="47">
        <v>12466435.1722953</v>
      </c>
      <c r="J896" s="73">
        <v>760496873.34299397</v>
      </c>
    </row>
    <row r="897" spans="1:10" x14ac:dyDescent="0.3">
      <c r="A897" s="66">
        <v>44769</v>
      </c>
      <c r="B897" s="47">
        <v>4.5133705602342102</v>
      </c>
      <c r="C897" s="49">
        <v>-0.24034737490553901</v>
      </c>
      <c r="D897" s="48">
        <v>-5.0559872963618198E-2</v>
      </c>
      <c r="E897" s="47">
        <v>4.6425803734894302</v>
      </c>
      <c r="F897" s="47">
        <v>4.5008084950566198</v>
      </c>
      <c r="G897" s="47">
        <v>4.6569370194066702</v>
      </c>
      <c r="H897" s="3">
        <v>6214000</v>
      </c>
      <c r="I897" s="47">
        <v>28191033.665469699</v>
      </c>
      <c r="J897" s="73">
        <v>727732533.36548495</v>
      </c>
    </row>
    <row r="898" spans="1:10" x14ac:dyDescent="0.3">
      <c r="A898" s="66">
        <v>44770</v>
      </c>
      <c r="B898" s="47">
        <v>4.5631687890976904</v>
      </c>
      <c r="C898" s="49">
        <v>4.9798228863483701E-2</v>
      </c>
      <c r="D898" s="48">
        <v>1.10334899824621E-2</v>
      </c>
      <c r="E898" s="47">
        <v>4.5869067619901598</v>
      </c>
      <c r="F898" s="47">
        <v>4.4883028745906897</v>
      </c>
      <c r="G898" s="47">
        <v>4.5978627494789901</v>
      </c>
      <c r="H898" s="3">
        <v>4318000</v>
      </c>
      <c r="I898" s="47">
        <v>19650406.441854101</v>
      </c>
      <c r="J898" s="73">
        <v>720822317.40786505</v>
      </c>
    </row>
    <row r="899" spans="1:10" x14ac:dyDescent="0.3">
      <c r="A899" s="66">
        <v>44771</v>
      </c>
      <c r="B899" s="47">
        <v>4.6291921315415996</v>
      </c>
      <c r="C899" s="49">
        <v>6.6023342443904703E-2</v>
      </c>
      <c r="D899" s="48">
        <v>1.4468748690963901E-2</v>
      </c>
      <c r="E899" s="47">
        <v>4.54469100533092</v>
      </c>
      <c r="F899" s="47">
        <v>4.5061144042347401</v>
      </c>
      <c r="G899" s="47">
        <v>4.6438879795782402</v>
      </c>
      <c r="H899" s="3">
        <v>3274000</v>
      </c>
      <c r="I899" s="47">
        <v>15057515.7959913</v>
      </c>
      <c r="J899" s="73">
        <v>740215465.87885797</v>
      </c>
    </row>
    <row r="900" spans="1:10" x14ac:dyDescent="0.3">
      <c r="A900" s="66">
        <v>44774</v>
      </c>
      <c r="B900" s="47">
        <v>4.7317364941875102</v>
      </c>
      <c r="C900" s="49">
        <v>0.102544362645912</v>
      </c>
      <c r="D900" s="48">
        <v>2.2151675655718201E-2</v>
      </c>
      <c r="E900" s="47">
        <v>4.6687947724338397</v>
      </c>
      <c r="F900" s="47">
        <v>4.6002993693489698</v>
      </c>
      <c r="G900" s="47">
        <v>4.7372901755187202</v>
      </c>
      <c r="H900" s="3">
        <v>2584400</v>
      </c>
      <c r="I900" s="47">
        <v>12127716.097196599</v>
      </c>
      <c r="J900" s="73">
        <v>758083681.10571301</v>
      </c>
    </row>
    <row r="901" spans="1:10" x14ac:dyDescent="0.3">
      <c r="A901" s="66">
        <v>44775</v>
      </c>
      <c r="B901" s="47">
        <v>4.5956812856712803</v>
      </c>
      <c r="C901" s="49">
        <v>-0.13605520851623601</v>
      </c>
      <c r="D901" s="48">
        <v>-2.87537585162164E-2</v>
      </c>
      <c r="E901" s="47">
        <v>4.7065096124961503</v>
      </c>
      <c r="F901" s="47">
        <v>4.5882927305496199</v>
      </c>
      <c r="G901" s="47">
        <v>4.7194395839590504</v>
      </c>
      <c r="H901" s="3">
        <v>2722400</v>
      </c>
      <c r="I901" s="47">
        <v>12584314.166355999</v>
      </c>
      <c r="J901" s="73">
        <v>743825182.16263103</v>
      </c>
    </row>
    <row r="902" spans="1:10" x14ac:dyDescent="0.3">
      <c r="A902" s="66">
        <v>44776</v>
      </c>
      <c r="B902" s="47">
        <v>4.5734863663529897</v>
      </c>
      <c r="C902" s="49">
        <v>-2.2194919318281801E-2</v>
      </c>
      <c r="D902" s="48">
        <v>-4.8295166567539401E-3</v>
      </c>
      <c r="E902" s="47">
        <v>4.5771613252652896</v>
      </c>
      <c r="F902" s="47">
        <v>4.5661364485284004</v>
      </c>
      <c r="G902" s="47">
        <v>4.6341231884058898</v>
      </c>
      <c r="H902" s="3">
        <v>1958400</v>
      </c>
      <c r="I902" s="47">
        <v>8989837.3695504498</v>
      </c>
      <c r="J902" s="73">
        <v>748925301.71124995</v>
      </c>
    </row>
    <row r="903" spans="1:10" x14ac:dyDescent="0.3">
      <c r="A903" s="66">
        <v>44777</v>
      </c>
      <c r="B903" s="47">
        <v>4.66644937899901</v>
      </c>
      <c r="C903" s="49">
        <v>9.2963012646015905E-2</v>
      </c>
      <c r="D903" s="48">
        <v>2.0326509187813899E-2</v>
      </c>
      <c r="E903" s="47">
        <v>4.6315428678962602</v>
      </c>
      <c r="F903" s="47">
        <v>4.5782645088446996</v>
      </c>
      <c r="G903" s="47">
        <v>4.6848212269478298</v>
      </c>
      <c r="H903" s="3">
        <v>3030800</v>
      </c>
      <c r="I903" s="47">
        <v>14088989.527256699</v>
      </c>
      <c r="J903" s="73">
        <v>762894192.32944703</v>
      </c>
    </row>
    <row r="904" spans="1:10" x14ac:dyDescent="0.3">
      <c r="A904" s="66">
        <v>44778</v>
      </c>
      <c r="B904" s="47">
        <v>4.6502080462326001</v>
      </c>
      <c r="C904" s="49">
        <v>-1.6241332766413499E-2</v>
      </c>
      <c r="D904" s="48">
        <v>-3.4804476481640001E-3</v>
      </c>
      <c r="E904" s="47">
        <v>4.5938088093651404</v>
      </c>
      <c r="F904" s="47">
        <v>4.57379617692831</v>
      </c>
      <c r="G904" s="47">
        <v>4.6684013484479001</v>
      </c>
      <c r="H904" s="3">
        <v>2743200</v>
      </c>
      <c r="I904" s="47">
        <v>12721011.615173999</v>
      </c>
      <c r="J904" s="73">
        <v>768201061.20092106</v>
      </c>
    </row>
    <row r="905" spans="1:10" x14ac:dyDescent="0.3">
      <c r="A905" s="66">
        <v>44781</v>
      </c>
      <c r="B905" s="47">
        <v>4.68274603703723</v>
      </c>
      <c r="C905" s="49">
        <v>3.2537990804630802E-2</v>
      </c>
      <c r="D905" s="48">
        <v>6.9971043190189602E-3</v>
      </c>
      <c r="E905" s="47">
        <v>4.6464175185187102</v>
      </c>
      <c r="F905" s="47">
        <v>4.5973740185187104</v>
      </c>
      <c r="G905" s="47">
        <v>4.6863788888890801</v>
      </c>
      <c r="H905" s="3">
        <v>1812000</v>
      </c>
      <c r="I905" s="47">
        <v>8441148.5223188605</v>
      </c>
      <c r="J905" s="73">
        <v>775415888.66331995</v>
      </c>
    </row>
    <row r="906" spans="1:10" x14ac:dyDescent="0.3">
      <c r="A906" s="66">
        <v>44782</v>
      </c>
      <c r="B906" s="47">
        <v>4.8122678901796698</v>
      </c>
      <c r="C906" s="49">
        <v>0.12952185314244499</v>
      </c>
      <c r="D906" s="48">
        <v>2.76593802264779E-2</v>
      </c>
      <c r="E906" s="47">
        <v>4.7108044105674498</v>
      </c>
      <c r="F906" s="47">
        <v>4.7071807148670102</v>
      </c>
      <c r="G906" s="47">
        <v>4.8629996299857803</v>
      </c>
      <c r="H906" s="3">
        <v>4650800</v>
      </c>
      <c r="I906" s="47">
        <v>22363080.690845098</v>
      </c>
      <c r="J906" s="73">
        <v>795824630.01523399</v>
      </c>
    </row>
    <row r="907" spans="1:10" x14ac:dyDescent="0.3">
      <c r="A907" s="66">
        <v>44783</v>
      </c>
      <c r="B907" s="47">
        <v>4.8203508692706798</v>
      </c>
      <c r="C907" s="49">
        <v>8.0829790910072995E-3</v>
      </c>
      <c r="D907" s="48">
        <v>1.6796610819406199E-3</v>
      </c>
      <c r="E907" s="47">
        <v>4.8495872657484398</v>
      </c>
      <c r="F907" s="47">
        <v>4.8002508466922196</v>
      </c>
      <c r="G907" s="47">
        <v>4.9044055091442402</v>
      </c>
      <c r="H907" s="3">
        <v>3808400</v>
      </c>
      <c r="I907" s="47">
        <v>18429904.3933166</v>
      </c>
      <c r="J907" s="73">
        <v>784170752.96490705</v>
      </c>
    </row>
    <row r="908" spans="1:10" x14ac:dyDescent="0.3">
      <c r="A908" s="66">
        <v>44785</v>
      </c>
      <c r="B908" s="47">
        <v>4.8475928041654202</v>
      </c>
      <c r="C908" s="49">
        <v>2.7241934894735899E-2</v>
      </c>
      <c r="D908" s="48">
        <v>5.6514423189400797E-3</v>
      </c>
      <c r="E908" s="47">
        <v>4.86767699280791</v>
      </c>
      <c r="F908" s="47">
        <v>4.78734023823794</v>
      </c>
      <c r="G908" s="47">
        <v>4.8822836754569998</v>
      </c>
      <c r="H908" s="3">
        <v>7160000</v>
      </c>
      <c r="I908" s="47">
        <v>34697436.265095897</v>
      </c>
      <c r="J908" s="73">
        <v>818250453.13338995</v>
      </c>
    </row>
    <row r="909" spans="1:10" x14ac:dyDescent="0.3">
      <c r="A909" s="66">
        <v>44788</v>
      </c>
      <c r="B909" s="47">
        <v>4.6030593684367602</v>
      </c>
      <c r="C909" s="49">
        <v>-0.24453343572865499</v>
      </c>
      <c r="D909" s="48">
        <v>-5.04443020706139E-2</v>
      </c>
      <c r="E909" s="47">
        <v>4.6510463546353797</v>
      </c>
      <c r="F909" s="47">
        <v>4.5273875825081697</v>
      </c>
      <c r="G909" s="47">
        <v>4.7064159540953199</v>
      </c>
      <c r="H909" s="3">
        <v>13683600</v>
      </c>
      <c r="I909" s="47">
        <v>63022684.355496898</v>
      </c>
      <c r="J909" s="73">
        <v>764109223.89700103</v>
      </c>
    </row>
    <row r="910" spans="1:10" x14ac:dyDescent="0.3">
      <c r="A910" s="66">
        <v>44789</v>
      </c>
      <c r="B910" s="47">
        <v>4.7035672453617101</v>
      </c>
      <c r="C910" s="49">
        <v>0.10050787692494501</v>
      </c>
      <c r="D910" s="48">
        <v>2.1835016427145901E-2</v>
      </c>
      <c r="E910" s="47">
        <v>4.6705983160717901</v>
      </c>
      <c r="F910" s="47">
        <v>4.6431242083301898</v>
      </c>
      <c r="G910" s="47">
        <v>4.8006424260486904</v>
      </c>
      <c r="H910" s="3">
        <v>8285200</v>
      </c>
      <c r="I910" s="47">
        <v>39012810.258132398</v>
      </c>
      <c r="J910" s="73">
        <v>797306868.67487597</v>
      </c>
    </row>
    <row r="911" spans="1:10" x14ac:dyDescent="0.3">
      <c r="A911" s="66">
        <v>44790</v>
      </c>
      <c r="B911" s="47">
        <v>4.86030486630598</v>
      </c>
      <c r="C911" s="49">
        <v>0.15673762094426999</v>
      </c>
      <c r="D911" s="48">
        <v>3.3323138113701301E-2</v>
      </c>
      <c r="E911" s="47">
        <v>4.7893647877932803</v>
      </c>
      <c r="F911" s="47">
        <v>4.7548042367229897</v>
      </c>
      <c r="G911" s="47">
        <v>4.8712187245387</v>
      </c>
      <c r="H911" s="3">
        <v>6189200</v>
      </c>
      <c r="I911" s="47">
        <v>29894805.371926598</v>
      </c>
      <c r="J911" s="73">
        <v>821703425.19459999</v>
      </c>
    </row>
    <row r="912" spans="1:10" x14ac:dyDescent="0.3">
      <c r="A912" s="66">
        <v>44791</v>
      </c>
      <c r="B912" s="47">
        <v>4.7838670886077503</v>
      </c>
      <c r="C912" s="49">
        <v>-7.6437777698221701E-2</v>
      </c>
      <c r="D912" s="48">
        <v>-1.5726951251170702E-2</v>
      </c>
      <c r="E912" s="47">
        <v>4.8331100971446999</v>
      </c>
      <c r="F912" s="47">
        <v>4.7729241978217702</v>
      </c>
      <c r="G912" s="47">
        <v>4.9224770385636001</v>
      </c>
      <c r="H912" s="3">
        <v>4482400</v>
      </c>
      <c r="I912" s="47">
        <v>21622998.263115201</v>
      </c>
      <c r="J912" s="73">
        <v>802266285.31000602</v>
      </c>
    </row>
    <row r="913" spans="1:10" x14ac:dyDescent="0.3">
      <c r="A913" s="66">
        <v>44792</v>
      </c>
      <c r="B913" s="47">
        <v>4.9746800189875904</v>
      </c>
      <c r="C913" s="49">
        <v>0.19081293037983499</v>
      </c>
      <c r="D913" s="48">
        <v>3.9886754135422003E-2</v>
      </c>
      <c r="E913" s="47">
        <v>4.90007801431367</v>
      </c>
      <c r="F913" s="47">
        <v>4.88734108668642</v>
      </c>
      <c r="G913" s="47">
        <v>4.9874169466148404</v>
      </c>
      <c r="H913" s="3">
        <v>6432000</v>
      </c>
      <c r="I913" s="47">
        <v>31806378.3696693</v>
      </c>
      <c r="J913" s="73">
        <v>832201380.82556105</v>
      </c>
    </row>
    <row r="914" spans="1:10" x14ac:dyDescent="0.3">
      <c r="A914" s="66">
        <v>44795</v>
      </c>
      <c r="B914" s="47">
        <v>4.84237139012171</v>
      </c>
      <c r="C914" s="49">
        <v>-0.132308628865874</v>
      </c>
      <c r="D914" s="48">
        <v>-2.6596409891866901E-2</v>
      </c>
      <c r="E914" s="47">
        <v>4.8844471521061497</v>
      </c>
      <c r="F914" s="47">
        <v>4.7911487233580603</v>
      </c>
      <c r="G914" s="47">
        <v>4.8990821997529101</v>
      </c>
      <c r="H914" s="3">
        <v>5124000</v>
      </c>
      <c r="I914" s="47">
        <v>24768799.542825099</v>
      </c>
      <c r="J914" s="73">
        <v>811923832.65584803</v>
      </c>
    </row>
    <row r="915" spans="1:10" x14ac:dyDescent="0.3">
      <c r="A915" s="66">
        <v>44796</v>
      </c>
      <c r="B915" s="47">
        <v>4.7367117451382104</v>
      </c>
      <c r="C915" s="49">
        <v>-0.105659644983506</v>
      </c>
      <c r="D915" s="48">
        <v>-2.18198143990046E-2</v>
      </c>
      <c r="E915" s="47">
        <v>4.71287231320371</v>
      </c>
      <c r="F915" s="47">
        <v>4.6706948567042303</v>
      </c>
      <c r="G915" s="47">
        <v>4.7880582139201904</v>
      </c>
      <c r="H915" s="3">
        <v>4145200</v>
      </c>
      <c r="I915" s="47">
        <v>19664801.914380901</v>
      </c>
      <c r="J915" s="73">
        <v>794221400.44145799</v>
      </c>
    </row>
    <row r="916" spans="1:10" x14ac:dyDescent="0.3">
      <c r="A916" s="66">
        <v>44797</v>
      </c>
      <c r="B916" s="47">
        <v>4.7097854642259103</v>
      </c>
      <c r="C916" s="49">
        <v>-2.6926280912294799E-2</v>
      </c>
      <c r="D916" s="48">
        <v>-5.6845935241746698E-3</v>
      </c>
      <c r="E916" s="47">
        <v>4.7207639851215504</v>
      </c>
      <c r="F916" s="47">
        <v>4.6603821201955702</v>
      </c>
      <c r="G916" s="47">
        <v>4.7390615199476001</v>
      </c>
      <c r="H916" s="3">
        <v>3110000</v>
      </c>
      <c r="I916" s="47">
        <v>14630919.634512801</v>
      </c>
      <c r="J916" s="73">
        <v>777836866.776577</v>
      </c>
    </row>
    <row r="917" spans="1:10" x14ac:dyDescent="0.3">
      <c r="A917" s="66">
        <v>44798</v>
      </c>
      <c r="B917" s="47">
        <v>4.6678289743588399</v>
      </c>
      <c r="C917" s="49">
        <v>-4.1956489867069499E-2</v>
      </c>
      <c r="D917" s="48">
        <v>-8.9083653991796595E-3</v>
      </c>
      <c r="E917" s="47">
        <v>4.6880280769229499</v>
      </c>
      <c r="F917" s="47">
        <v>4.6457935897434597</v>
      </c>
      <c r="G917" s="47">
        <v>4.7229174358973003</v>
      </c>
      <c r="H917" s="3">
        <v>2651200</v>
      </c>
      <c r="I917" s="47">
        <v>12375558.981999701</v>
      </c>
      <c r="J917" s="73">
        <v>768236633.242697</v>
      </c>
    </row>
    <row r="918" spans="1:10" x14ac:dyDescent="0.3">
      <c r="A918" s="66">
        <v>44799</v>
      </c>
      <c r="B918" s="47">
        <v>4.7122626527051903</v>
      </c>
      <c r="C918" s="49">
        <v>4.4433678346340599E-2</v>
      </c>
      <c r="D918" s="48">
        <v>9.5191316113812496E-3</v>
      </c>
      <c r="E918" s="47">
        <v>4.6629864746947103</v>
      </c>
      <c r="F918" s="47">
        <v>4.65568630017464</v>
      </c>
      <c r="G918" s="47">
        <v>4.7341631762653904</v>
      </c>
      <c r="H918" s="3">
        <v>3472800</v>
      </c>
      <c r="I918" s="47">
        <v>16345870.4090755</v>
      </c>
      <c r="J918" s="73">
        <v>779880738.52305698</v>
      </c>
    </row>
    <row r="919" spans="1:10" x14ac:dyDescent="0.3">
      <c r="A919" s="66">
        <v>44802</v>
      </c>
      <c r="B919" s="47">
        <v>4.4906716417912298</v>
      </c>
      <c r="C919" s="49">
        <v>-0.221591010913958</v>
      </c>
      <c r="D919" s="48">
        <v>-4.7024333583517097E-2</v>
      </c>
      <c r="E919" s="47">
        <v>4.5267412935325204</v>
      </c>
      <c r="F919" s="47">
        <v>4.4780472636817699</v>
      </c>
      <c r="G919" s="47">
        <v>4.5519900497514296</v>
      </c>
      <c r="H919" s="3">
        <v>3564800</v>
      </c>
      <c r="I919" s="47">
        <v>16062715.497513101</v>
      </c>
      <c r="J919" s="73">
        <v>754604521.59206998</v>
      </c>
    </row>
    <row r="920" spans="1:10" x14ac:dyDescent="0.3">
      <c r="A920" s="66">
        <v>44803</v>
      </c>
      <c r="B920" s="47">
        <v>4.5517760645577603</v>
      </c>
      <c r="C920" s="49">
        <v>6.1104422766527798E-2</v>
      </c>
      <c r="D920" s="48">
        <v>1.3606967429521199E-2</v>
      </c>
      <c r="E920" s="47">
        <v>4.5319857338422898</v>
      </c>
      <c r="F920" s="47">
        <v>4.5067980402044201</v>
      </c>
      <c r="G920" s="47">
        <v>4.5895576050145603</v>
      </c>
      <c r="H920" s="3">
        <v>2073600</v>
      </c>
      <c r="I920" s="47">
        <v>9439999.2656527106</v>
      </c>
      <c r="J920" s="73">
        <v>762219555.72472894</v>
      </c>
    </row>
    <row r="921" spans="1:10" x14ac:dyDescent="0.3">
      <c r="A921" s="66">
        <v>44804</v>
      </c>
      <c r="B921" s="47">
        <v>4.5831056778931503</v>
      </c>
      <c r="C921" s="49">
        <v>3.1329613335396203E-2</v>
      </c>
      <c r="D921" s="48">
        <v>6.8829425901118296E-3</v>
      </c>
      <c r="E921" s="47">
        <v>4.4811396265114496</v>
      </c>
      <c r="F921" s="47">
        <v>4.4632508455673001</v>
      </c>
      <c r="G921" s="47">
        <v>4.58668343408198</v>
      </c>
      <c r="H921" s="3">
        <v>4351200</v>
      </c>
      <c r="I921" s="47">
        <v>19748684.654433899</v>
      </c>
      <c r="J921" s="73">
        <v>777628719.39082801</v>
      </c>
    </row>
    <row r="922" spans="1:10" x14ac:dyDescent="0.3">
      <c r="A922" s="66">
        <v>44805</v>
      </c>
      <c r="B922" s="47">
        <v>4.4937745720401896</v>
      </c>
      <c r="C922" s="49">
        <v>-8.9331105852960696E-2</v>
      </c>
      <c r="D922" s="48">
        <v>-1.9491391238010001E-2</v>
      </c>
      <c r="E922" s="47">
        <v>4.5099134272470396</v>
      </c>
      <c r="F922" s="47">
        <v>4.4363919757491699</v>
      </c>
      <c r="G922" s="47">
        <v>4.5188794579175102</v>
      </c>
      <c r="H922" s="3">
        <v>3082000</v>
      </c>
      <c r="I922" s="47">
        <v>13808971.1681177</v>
      </c>
      <c r="J922" s="73">
        <v>765701155.32539201</v>
      </c>
    </row>
    <row r="923" spans="1:10" x14ac:dyDescent="0.3">
      <c r="A923" s="66">
        <v>44806</v>
      </c>
      <c r="B923" s="47">
        <v>4.3687499286733003</v>
      </c>
      <c r="C923" s="49">
        <v>-0.12502464336689501</v>
      </c>
      <c r="D923" s="48">
        <v>-2.7821743472577699E-2</v>
      </c>
      <c r="E923" s="47">
        <v>4.4529711126961198</v>
      </c>
      <c r="F923" s="47">
        <v>4.3490385877317799</v>
      </c>
      <c r="G923" s="47">
        <v>4.4529711126961198</v>
      </c>
      <c r="H923" s="3">
        <v>3545200</v>
      </c>
      <c r="I923" s="47">
        <v>15533861.9807988</v>
      </c>
      <c r="J923" s="73">
        <v>749626689.12601495</v>
      </c>
    </row>
    <row r="924" spans="1:10" x14ac:dyDescent="0.3">
      <c r="A924" s="66">
        <v>44809</v>
      </c>
      <c r="B924" s="47">
        <v>4.3533106906605097</v>
      </c>
      <c r="C924" s="49">
        <v>-1.54392380127888E-2</v>
      </c>
      <c r="D924" s="48">
        <v>-3.5340173424569001E-3</v>
      </c>
      <c r="E924" s="47">
        <v>4.3658510918270199</v>
      </c>
      <c r="F924" s="47">
        <v>4.3300213742084104</v>
      </c>
      <c r="G924" s="47">
        <v>4.3945148659219004</v>
      </c>
      <c r="H924" s="3">
        <v>1994800</v>
      </c>
      <c r="I924" s="47">
        <v>8691534.2038261704</v>
      </c>
      <c r="J924" s="73">
        <v>740745146.37251103</v>
      </c>
    </row>
    <row r="925" spans="1:10" x14ac:dyDescent="0.3">
      <c r="A925" s="66">
        <v>44810</v>
      </c>
      <c r="B925" s="47">
        <v>4.3001554730725404</v>
      </c>
      <c r="C925" s="49">
        <v>-5.3155217587963002E-2</v>
      </c>
      <c r="D925" s="48">
        <v>-1.2210297257671299E-2</v>
      </c>
      <c r="E925" s="47">
        <v>4.2594878843058197</v>
      </c>
      <c r="F925" s="47">
        <v>4.2188202955390999</v>
      </c>
      <c r="G925" s="47">
        <v>4.3266778135725801</v>
      </c>
      <c r="H925" s="3">
        <v>2171200</v>
      </c>
      <c r="I925" s="47">
        <v>9324372.2563208994</v>
      </c>
      <c r="J925" s="73">
        <v>740423072.87383497</v>
      </c>
    </row>
    <row r="926" spans="1:10" x14ac:dyDescent="0.3">
      <c r="A926" s="66">
        <v>44811</v>
      </c>
      <c r="B926" s="47">
        <v>4.2488590814193303</v>
      </c>
      <c r="C926" s="49">
        <v>-5.12963916532128E-2</v>
      </c>
      <c r="D926" s="48">
        <v>-1.19289620978658E-2</v>
      </c>
      <c r="E926" s="47">
        <v>4.2245003479468197</v>
      </c>
      <c r="F926" s="47">
        <v>4.1549039665967902</v>
      </c>
      <c r="G926" s="47">
        <v>4.2558187195543304</v>
      </c>
      <c r="H926" s="3">
        <v>2346000</v>
      </c>
      <c r="I926" s="47">
        <v>9886575.89345791</v>
      </c>
      <c r="J926" s="73">
        <v>738481303.515885</v>
      </c>
    </row>
    <row r="927" spans="1:10" x14ac:dyDescent="0.3">
      <c r="A927" s="66">
        <v>44812</v>
      </c>
      <c r="B927" s="47">
        <v>4.3557939482271104</v>
      </c>
      <c r="C927" s="49">
        <v>0.106934866807783</v>
      </c>
      <c r="D927" s="48">
        <v>2.5167901490406999E-2</v>
      </c>
      <c r="E927" s="47">
        <v>4.2846151710739404</v>
      </c>
      <c r="F927" s="47">
        <v>4.2412134776878601</v>
      </c>
      <c r="G927" s="47">
        <v>4.3557939482271104</v>
      </c>
      <c r="H927" s="3">
        <v>3604800</v>
      </c>
      <c r="I927" s="47">
        <v>15586924.4494424</v>
      </c>
      <c r="J927" s="73">
        <v>752437628.116925</v>
      </c>
    </row>
    <row r="928" spans="1:10" x14ac:dyDescent="0.3">
      <c r="A928" s="66">
        <v>44813</v>
      </c>
      <c r="B928" s="47">
        <v>4.3770709374121202</v>
      </c>
      <c r="C928" s="49">
        <v>2.1276989185009799E-2</v>
      </c>
      <c r="D928" s="48">
        <v>4.8847556697832004E-3</v>
      </c>
      <c r="E928" s="47">
        <v>4.4032809430253703</v>
      </c>
      <c r="F928" s="47">
        <v>4.3735762699970202</v>
      </c>
      <c r="G928" s="47">
        <v>4.45570095425186</v>
      </c>
      <c r="H928" s="3">
        <v>3534000</v>
      </c>
      <c r="I928" s="47">
        <v>15555778.8170917</v>
      </c>
      <c r="J928" s="73">
        <v>741764689.50081301</v>
      </c>
    </row>
    <row r="929" spans="1:10" x14ac:dyDescent="0.3">
      <c r="A929" s="66">
        <v>44816</v>
      </c>
      <c r="B929" s="47">
        <v>4.4990762444866403</v>
      </c>
      <c r="C929" s="49">
        <v>0.12200530707451999</v>
      </c>
      <c r="D929" s="48">
        <v>2.7873733101217199E-2</v>
      </c>
      <c r="E929" s="47">
        <v>4.4195078064834199</v>
      </c>
      <c r="F929" s="47">
        <v>4.3849128334385403</v>
      </c>
      <c r="G929" s="47">
        <v>4.5059952390956202</v>
      </c>
      <c r="H929" s="3">
        <v>3572400</v>
      </c>
      <c r="I929" s="47">
        <v>15992578.6690758</v>
      </c>
      <c r="J929" s="73">
        <v>750292195.509547</v>
      </c>
    </row>
    <row r="930" spans="1:10" x14ac:dyDescent="0.3">
      <c r="A930" s="66">
        <v>44817</v>
      </c>
      <c r="B930" s="47">
        <v>4.53453500518882</v>
      </c>
      <c r="C930" s="49">
        <v>3.5458760702172597E-2</v>
      </c>
      <c r="D930" s="48">
        <v>7.8813424746080295E-3</v>
      </c>
      <c r="E930" s="47">
        <v>4.4929019370462999</v>
      </c>
      <c r="F930" s="47">
        <v>4.4443300242133699</v>
      </c>
      <c r="G930" s="47">
        <v>4.53453500518882</v>
      </c>
      <c r="H930" s="3">
        <v>2274800</v>
      </c>
      <c r="I930" s="47">
        <v>10243429.2289318</v>
      </c>
      <c r="J930" s="73">
        <v>762688157.29972506</v>
      </c>
    </row>
    <row r="931" spans="1:10" x14ac:dyDescent="0.3">
      <c r="A931" s="66">
        <v>44818</v>
      </c>
      <c r="B931" s="47">
        <v>4.4706596926301696</v>
      </c>
      <c r="C931" s="49">
        <v>-6.3875312558645994E-2</v>
      </c>
      <c r="D931" s="48">
        <v>-1.4086408526024E-2</v>
      </c>
      <c r="E931" s="47">
        <v>4.4339001571778498</v>
      </c>
      <c r="F931" s="47">
        <v>4.3918892595180496</v>
      </c>
      <c r="G931" s="47">
        <v>4.5354264931890302</v>
      </c>
      <c r="H931" s="3">
        <v>3692400</v>
      </c>
      <c r="I931" s="47">
        <v>16474355.760803601</v>
      </c>
      <c r="J931" s="73">
        <v>753135369.20538199</v>
      </c>
    </row>
    <row r="932" spans="1:10" x14ac:dyDescent="0.3">
      <c r="A932" s="66">
        <v>44819</v>
      </c>
      <c r="B932" s="47">
        <v>4.5015649386842496</v>
      </c>
      <c r="C932" s="49">
        <v>3.0905246054083499E-2</v>
      </c>
      <c r="D932" s="48">
        <v>6.9129050696993197E-3</v>
      </c>
      <c r="E932" s="47">
        <v>4.4510442795426703</v>
      </c>
      <c r="F932" s="47">
        <v>4.4371075459863798</v>
      </c>
      <c r="G932" s="47">
        <v>4.5050491220733297</v>
      </c>
      <c r="H932" s="3">
        <v>1921600</v>
      </c>
      <c r="I932" s="47">
        <v>8604205.5128897093</v>
      </c>
      <c r="J932" s="73">
        <v>758141651.06601095</v>
      </c>
    </row>
    <row r="933" spans="1:10" x14ac:dyDescent="0.3">
      <c r="A933" s="66">
        <v>44820</v>
      </c>
      <c r="B933" s="47">
        <v>4.5100535301940603</v>
      </c>
      <c r="C933" s="49">
        <v>8.4885915098054099E-3</v>
      </c>
      <c r="D933" s="48">
        <v>1.88569789071765E-3</v>
      </c>
      <c r="E933" s="47">
        <v>4.4768656846968904</v>
      </c>
      <c r="F933" s="47">
        <v>4.4681320411450098</v>
      </c>
      <c r="G933" s="47">
        <v>4.5205339024563198</v>
      </c>
      <c r="H933" s="3">
        <v>2324400</v>
      </c>
      <c r="I933" s="47">
        <v>10459134.835911199</v>
      </c>
      <c r="J933" s="73">
        <v>749700501.19379699</v>
      </c>
    </row>
    <row r="934" spans="1:10" x14ac:dyDescent="0.3">
      <c r="A934" s="66">
        <v>44824</v>
      </c>
      <c r="B934" s="47">
        <v>4.5834039625662299</v>
      </c>
      <c r="C934" s="49">
        <v>7.3350432372169594E-2</v>
      </c>
      <c r="D934" s="48">
        <v>1.6263760924587901E-2</v>
      </c>
      <c r="E934" s="47">
        <v>4.5607224812135998</v>
      </c>
      <c r="F934" s="47">
        <v>4.5136147891735199</v>
      </c>
      <c r="G934" s="47">
        <v>4.6060854439188601</v>
      </c>
      <c r="H934" s="3">
        <v>2869200</v>
      </c>
      <c r="I934" s="47">
        <v>13113571.319691399</v>
      </c>
      <c r="J934" s="73">
        <v>761955935.32817304</v>
      </c>
    </row>
    <row r="935" spans="1:10" x14ac:dyDescent="0.3">
      <c r="A935" s="66">
        <v>44825</v>
      </c>
      <c r="B935" s="47">
        <v>4.5344780963621503</v>
      </c>
      <c r="C935" s="49">
        <v>-4.8925866204076997E-2</v>
      </c>
      <c r="D935" s="48">
        <v>-1.0674569949248701E-2</v>
      </c>
      <c r="E935" s="47">
        <v>4.56800147528467</v>
      </c>
      <c r="F935" s="47">
        <v>4.5238917661760896</v>
      </c>
      <c r="G935" s="47">
        <v>4.5927029123854801</v>
      </c>
      <c r="H935" s="3">
        <v>2141600</v>
      </c>
      <c r="I935" s="47">
        <v>9734854.0053110905</v>
      </c>
      <c r="J935" s="73">
        <v>760806547.234864</v>
      </c>
    </row>
    <row r="936" spans="1:10" x14ac:dyDescent="0.3">
      <c r="A936" s="66">
        <v>44826</v>
      </c>
      <c r="B936" s="47">
        <v>4.4459225500528401</v>
      </c>
      <c r="C936" s="49">
        <v>-8.8555546309309299E-2</v>
      </c>
      <c r="D936" s="48">
        <v>-1.9529380102277699E-2</v>
      </c>
      <c r="E936" s="47">
        <v>4.4994878819811897</v>
      </c>
      <c r="F936" s="47">
        <v>4.38878619599594</v>
      </c>
      <c r="G936" s="47">
        <v>4.5173429926239699</v>
      </c>
      <c r="H936" s="3">
        <v>4433200</v>
      </c>
      <c r="I936" s="47">
        <v>19675611.296080802</v>
      </c>
      <c r="J936" s="73">
        <v>750239071.50042701</v>
      </c>
    </row>
    <row r="937" spans="1:10" x14ac:dyDescent="0.3">
      <c r="A937" s="66">
        <v>44830</v>
      </c>
      <c r="B937" s="47">
        <v>4.2054331260794902</v>
      </c>
      <c r="C937" s="49">
        <v>-0.24048942397335199</v>
      </c>
      <c r="D937" s="48">
        <v>-5.4092130770585098E-2</v>
      </c>
      <c r="E937" s="47">
        <v>4.34028027633856</v>
      </c>
      <c r="F937" s="47">
        <v>4.1640800000000402</v>
      </c>
      <c r="G937" s="47">
        <v>4.3726435924007401</v>
      </c>
      <c r="H937" s="3">
        <v>7838800</v>
      </c>
      <c r="I937" s="47">
        <v>33170174.5251402</v>
      </c>
      <c r="J937" s="73">
        <v>722300553.74493301</v>
      </c>
    </row>
    <row r="938" spans="1:10" x14ac:dyDescent="0.3">
      <c r="A938" s="66">
        <v>44831</v>
      </c>
      <c r="B938" s="47">
        <v>4.1986793313068702</v>
      </c>
      <c r="C938" s="49">
        <v>-6.7537947726243903E-3</v>
      </c>
      <c r="D938" s="48">
        <v>-1.6059688907526599E-3</v>
      </c>
      <c r="E938" s="47">
        <v>4.2472918278528704</v>
      </c>
      <c r="F938" s="47">
        <v>4.1716723887813103</v>
      </c>
      <c r="G938" s="47">
        <v>4.2724983075433904</v>
      </c>
      <c r="H938" s="3">
        <v>4000800</v>
      </c>
      <c r="I938" s="47">
        <v>16840875.4308368</v>
      </c>
      <c r="J938" s="73">
        <v>706464344.72737598</v>
      </c>
    </row>
    <row r="939" spans="1:10" x14ac:dyDescent="0.3">
      <c r="A939" s="66">
        <v>44832</v>
      </c>
      <c r="B939" s="47">
        <v>4.27222762902319</v>
      </c>
      <c r="C939" s="49">
        <v>7.3548297716322403E-2</v>
      </c>
      <c r="D939" s="48">
        <v>1.7517007590439199E-2</v>
      </c>
      <c r="E939" s="47">
        <v>4.1475170643728001</v>
      </c>
      <c r="F939" s="47">
        <v>4.1457354848778003</v>
      </c>
      <c r="G939" s="47">
        <v>4.28113552649822</v>
      </c>
      <c r="H939" s="3">
        <v>6444000</v>
      </c>
      <c r="I939" s="47">
        <v>27296783.078086101</v>
      </c>
      <c r="J939" s="73">
        <v>726351696.08480203</v>
      </c>
    </row>
    <row r="940" spans="1:10" x14ac:dyDescent="0.3">
      <c r="A940" s="66">
        <v>44833</v>
      </c>
      <c r="B940" s="47">
        <v>4.5427746625131098</v>
      </c>
      <c r="C940" s="49">
        <v>0.27054703348991899</v>
      </c>
      <c r="D940" s="48">
        <v>6.33269237930979E-2</v>
      </c>
      <c r="E940" s="47">
        <v>4.4792886812046904</v>
      </c>
      <c r="F940" s="47">
        <v>4.44930919003128</v>
      </c>
      <c r="G940" s="47">
        <v>4.6750371235722996</v>
      </c>
      <c r="H940" s="3">
        <v>14196400</v>
      </c>
      <c r="I940" s="47">
        <v>64934715.177675799</v>
      </c>
      <c r="J940" s="73">
        <v>783915171.849347</v>
      </c>
    </row>
    <row r="941" spans="1:10" x14ac:dyDescent="0.3">
      <c r="A941" s="66">
        <v>44834</v>
      </c>
      <c r="B941" s="47">
        <v>4.0538393782386297</v>
      </c>
      <c r="C941" s="49">
        <v>-0.48893528427448302</v>
      </c>
      <c r="D941" s="48">
        <v>-0.10762921795553</v>
      </c>
      <c r="E941" s="47">
        <v>4.29178212435263</v>
      </c>
      <c r="F941" s="47">
        <v>3.9727625906738502</v>
      </c>
      <c r="G941" s="47">
        <v>4.3975344559588603</v>
      </c>
      <c r="H941" s="3">
        <v>17112400</v>
      </c>
      <c r="I941" s="47">
        <v>70542769.612854704</v>
      </c>
      <c r="J941" s="73">
        <v>712945384.74203897</v>
      </c>
    </row>
    <row r="942" spans="1:10" x14ac:dyDescent="0.3">
      <c r="A942" s="66">
        <v>44837</v>
      </c>
      <c r="B942" s="47">
        <v>4.0884422611224096</v>
      </c>
      <c r="C942" s="49">
        <v>3.46028828837808E-2</v>
      </c>
      <c r="D942" s="48">
        <v>8.5358297789330708E-3</v>
      </c>
      <c r="E942" s="47">
        <v>4.0461844599738503</v>
      </c>
      <c r="F942" s="47">
        <v>3.88419622223774</v>
      </c>
      <c r="G942" s="47">
        <v>4.1113319034112097</v>
      </c>
      <c r="H942" s="3">
        <v>8996400</v>
      </c>
      <c r="I942" s="47">
        <v>36305008.791753903</v>
      </c>
      <c r="J942" s="73">
        <v>748523449.76165402</v>
      </c>
    </row>
    <row r="943" spans="1:10" x14ac:dyDescent="0.3">
      <c r="A943" s="66">
        <v>44838</v>
      </c>
      <c r="B943" s="47">
        <v>4.21459244222366</v>
      </c>
      <c r="C943" s="49">
        <v>0.126150181101257</v>
      </c>
      <c r="D943" s="48">
        <v>3.0855316779409399E-2</v>
      </c>
      <c r="E943" s="47">
        <v>4.0686024359775601</v>
      </c>
      <c r="F943" s="47">
        <v>4.0529606495940502</v>
      </c>
      <c r="G943" s="47">
        <v>4.2180683947533302</v>
      </c>
      <c r="H943" s="3">
        <v>6296000</v>
      </c>
      <c r="I943" s="47">
        <v>26160972.539662998</v>
      </c>
      <c r="J943" s="73">
        <v>765006413.99626195</v>
      </c>
    </row>
    <row r="944" spans="1:10" x14ac:dyDescent="0.3">
      <c r="A944" s="66">
        <v>44839</v>
      </c>
      <c r="B944" s="47">
        <v>4.3992067689965904</v>
      </c>
      <c r="C944" s="49">
        <v>0.18461432677292799</v>
      </c>
      <c r="D944" s="48">
        <v>4.3803601250592898E-2</v>
      </c>
      <c r="E944" s="47">
        <v>4.3502295166976204</v>
      </c>
      <c r="F944" s="47">
        <v>4.3030014519807596</v>
      </c>
      <c r="G944" s="47">
        <v>4.4324413330565999</v>
      </c>
      <c r="H944" s="3">
        <v>6750000</v>
      </c>
      <c r="I944" s="47">
        <v>29530572.595200501</v>
      </c>
      <c r="J944" s="73">
        <v>799471881.15566504</v>
      </c>
    </row>
    <row r="945" spans="1:10" x14ac:dyDescent="0.3">
      <c r="A945" s="66">
        <v>44840</v>
      </c>
      <c r="B945" s="47">
        <v>4.4264658558433903</v>
      </c>
      <c r="C945" s="49">
        <v>2.7259086846799899E-2</v>
      </c>
      <c r="D945" s="48">
        <v>6.1963640897509803E-3</v>
      </c>
      <c r="E945" s="47">
        <v>4.4035855154354504</v>
      </c>
      <c r="F945" s="47">
        <v>4.3789451488422904</v>
      </c>
      <c r="G945" s="47">
        <v>4.5373475055126304</v>
      </c>
      <c r="H945" s="3">
        <v>5253600</v>
      </c>
      <c r="I945" s="47">
        <v>23518878.611948501</v>
      </c>
      <c r="J945" s="73">
        <v>827944578.62277198</v>
      </c>
    </row>
    <row r="946" spans="1:10" x14ac:dyDescent="0.3">
      <c r="A946" s="66">
        <v>44841</v>
      </c>
      <c r="B946" s="47">
        <v>4.3601642984931104</v>
      </c>
      <c r="C946" s="49">
        <v>-6.6301557350276305E-2</v>
      </c>
      <c r="D946" s="48">
        <v>-1.49784409299693E-2</v>
      </c>
      <c r="E946" s="47">
        <v>4.3531004438175502</v>
      </c>
      <c r="F946" s="47">
        <v>4.3336748434597396</v>
      </c>
      <c r="G946" s="47">
        <v>4.4007814628776201</v>
      </c>
      <c r="H946" s="3">
        <v>2697600</v>
      </c>
      <c r="I946" s="47">
        <v>11793743.2469346</v>
      </c>
      <c r="J946" s="73">
        <v>818943923.03145099</v>
      </c>
    </row>
    <row r="947" spans="1:10" x14ac:dyDescent="0.3">
      <c r="A947" s="66">
        <v>44845</v>
      </c>
      <c r="B947" s="47">
        <v>4.1652584327439097</v>
      </c>
      <c r="C947" s="49">
        <v>-0.19490586574920099</v>
      </c>
      <c r="D947" s="48">
        <v>-4.4701495724957102E-2</v>
      </c>
      <c r="E947" s="47">
        <v>4.22708372754715</v>
      </c>
      <c r="F947" s="47">
        <v>4.1369954408338598</v>
      </c>
      <c r="G947" s="47">
        <v>4.2482809714796899</v>
      </c>
      <c r="H947" s="3">
        <v>4772400</v>
      </c>
      <c r="I947" s="47">
        <v>19966272.636865001</v>
      </c>
      <c r="J947" s="73">
        <v>799197149.26526999</v>
      </c>
    </row>
    <row r="948" spans="1:10" x14ac:dyDescent="0.3">
      <c r="A948" s="66">
        <v>44846</v>
      </c>
      <c r="B948" s="47">
        <v>4.1438150908721196</v>
      </c>
      <c r="C948" s="49">
        <v>-2.1443341871791002E-2</v>
      </c>
      <c r="D948" s="48">
        <v>-5.1481419983981499E-3</v>
      </c>
      <c r="E948" s="47">
        <v>4.0929599754953596</v>
      </c>
      <c r="F948" s="47">
        <v>4.0806846028182102</v>
      </c>
      <c r="G948" s="47">
        <v>4.1560904635492699</v>
      </c>
      <c r="H948" s="3">
        <v>2710000</v>
      </c>
      <c r="I948" s="47">
        <v>11173693.051868901</v>
      </c>
      <c r="J948" s="73">
        <v>804574103.10805595</v>
      </c>
    </row>
    <row r="949" spans="1:10" x14ac:dyDescent="0.3">
      <c r="A949" s="66">
        <v>44847</v>
      </c>
      <c r="B949" s="47">
        <v>4.0242505773670203</v>
      </c>
      <c r="C949" s="49">
        <v>-0.119564513505106</v>
      </c>
      <c r="D949" s="48">
        <v>-2.8853727997776499E-2</v>
      </c>
      <c r="E949" s="47">
        <v>4.0972292147804099</v>
      </c>
      <c r="F949" s="47">
        <v>4.0242505773670203</v>
      </c>
      <c r="G949" s="47">
        <v>4.1041795612007297</v>
      </c>
      <c r="H949" s="3">
        <v>2011600</v>
      </c>
      <c r="I949" s="47">
        <v>8146957.6770203998</v>
      </c>
      <c r="J949" s="73">
        <v>789068780.52248001</v>
      </c>
    </row>
    <row r="950" spans="1:10" x14ac:dyDescent="0.3">
      <c r="A950" s="66">
        <v>44848</v>
      </c>
      <c r="B950" s="47">
        <v>4.1401279749898503</v>
      </c>
      <c r="C950" s="49">
        <v>0.115877397622836</v>
      </c>
      <c r="D950" s="48">
        <v>2.8794776914376999E-2</v>
      </c>
      <c r="E950" s="47">
        <v>4.0917054255747702</v>
      </c>
      <c r="F950" s="47">
        <v>4.0363653691003796</v>
      </c>
      <c r="G950" s="47">
        <v>4.1556923658732696</v>
      </c>
      <c r="H950" s="3">
        <v>3437200</v>
      </c>
      <c r="I950" s="47">
        <v>14176332.2179102</v>
      </c>
      <c r="J950" s="73">
        <v>799516879.21214998</v>
      </c>
    </row>
    <row r="951" spans="1:10" x14ac:dyDescent="0.3">
      <c r="A951" s="66">
        <v>44851</v>
      </c>
      <c r="B951" s="47">
        <v>3.9780992249880001</v>
      </c>
      <c r="C951" s="49">
        <v>-0.16202875000185199</v>
      </c>
      <c r="D951" s="48">
        <v>-3.9136169456754202E-2</v>
      </c>
      <c r="E951" s="47">
        <v>4.0070866604036901</v>
      </c>
      <c r="F951" s="47">
        <v>3.9525220760918098</v>
      </c>
      <c r="G951" s="47">
        <v>4.0139072334426702</v>
      </c>
      <c r="H951" s="3">
        <v>2711600</v>
      </c>
      <c r="I951" s="47">
        <v>10793131.9124934</v>
      </c>
      <c r="J951" s="73">
        <v>777520233.55607998</v>
      </c>
    </row>
    <row r="952" spans="1:10" x14ac:dyDescent="0.3">
      <c r="A952" s="66">
        <v>44852</v>
      </c>
      <c r="B952" s="47">
        <v>4.08360920541348</v>
      </c>
      <c r="C952" s="49">
        <v>0.105509980425482</v>
      </c>
      <c r="D952" s="48">
        <v>2.6522712093939901E-2</v>
      </c>
      <c r="E952" s="47">
        <v>4.0785089441244597</v>
      </c>
      <c r="F952" s="47">
        <v>4.0530076376793298</v>
      </c>
      <c r="G952" s="47">
        <v>4.1210111215330096</v>
      </c>
      <c r="H952" s="3">
        <v>3610000</v>
      </c>
      <c r="I952" s="47">
        <v>14758709.056304799</v>
      </c>
      <c r="J952" s="73">
        <v>789973406.50654697</v>
      </c>
    </row>
    <row r="953" spans="1:10" x14ac:dyDescent="0.3">
      <c r="A953" s="66">
        <v>44853</v>
      </c>
      <c r="B953" s="47">
        <v>4.0592106211218901</v>
      </c>
      <c r="C953" s="49">
        <v>-2.4398584291589899E-2</v>
      </c>
      <c r="D953" s="48">
        <v>-5.9747598421625797E-3</v>
      </c>
      <c r="E953" s="47">
        <v>4.0575036359994696</v>
      </c>
      <c r="F953" s="47">
        <v>4.0370198145304004</v>
      </c>
      <c r="G953" s="47">
        <v>4.1496808326103096</v>
      </c>
      <c r="H953" s="3">
        <v>2327600</v>
      </c>
      <c r="I953" s="47">
        <v>9540472.9940616991</v>
      </c>
      <c r="J953" s="73">
        <v>783638214.68490505</v>
      </c>
    </row>
    <row r="954" spans="1:10" x14ac:dyDescent="0.3">
      <c r="A954" s="66">
        <v>44854</v>
      </c>
      <c r="B954" s="47">
        <v>3.95384997335842</v>
      </c>
      <c r="C954" s="49">
        <v>-0.10536064776347601</v>
      </c>
      <c r="D954" s="48">
        <v>-2.59559450340511E-2</v>
      </c>
      <c r="E954" s="47">
        <v>3.9623601971495499</v>
      </c>
      <c r="F954" s="47">
        <v>3.8840661382711601</v>
      </c>
      <c r="G954" s="47">
        <v>3.9827847342482499</v>
      </c>
      <c r="H954" s="3">
        <v>5519200</v>
      </c>
      <c r="I954" s="47">
        <v>21720530.485508099</v>
      </c>
      <c r="J954" s="73">
        <v>759649674.87197495</v>
      </c>
    </row>
    <row r="955" spans="1:10" x14ac:dyDescent="0.3">
      <c r="A955" s="66">
        <v>44855</v>
      </c>
      <c r="B955" s="47">
        <v>3.7884807640204698</v>
      </c>
      <c r="C955" s="49">
        <v>-0.16536920933794799</v>
      </c>
      <c r="D955" s="48">
        <v>-4.1824856899535599E-2</v>
      </c>
      <c r="E955" s="47">
        <v>3.8657616499592402</v>
      </c>
      <c r="F955" s="47">
        <v>3.7541337036032401</v>
      </c>
      <c r="G955" s="47">
        <v>3.8795004741261301</v>
      </c>
      <c r="H955" s="3">
        <v>9455600</v>
      </c>
      <c r="I955" s="47">
        <v>36058441.171226203</v>
      </c>
      <c r="J955" s="73">
        <v>730423555.04711795</v>
      </c>
    </row>
    <row r="956" spans="1:10" x14ac:dyDescent="0.3">
      <c r="A956" s="66">
        <v>44858</v>
      </c>
      <c r="B956" s="47">
        <v>3.7937706766916599</v>
      </c>
      <c r="C956" s="49">
        <v>5.28991267118872E-3</v>
      </c>
      <c r="D956" s="48">
        <v>1.3963150404319E-3</v>
      </c>
      <c r="E956" s="47">
        <v>3.83456390977436</v>
      </c>
      <c r="F956" s="47">
        <v>3.78697180451121</v>
      </c>
      <c r="G956" s="47">
        <v>3.8889548872179698</v>
      </c>
      <c r="H956" s="3">
        <v>4672800</v>
      </c>
      <c r="I956" s="47">
        <v>17881144.6562027</v>
      </c>
      <c r="J956" s="73">
        <v>740804202.412956</v>
      </c>
    </row>
    <row r="957" spans="1:10" x14ac:dyDescent="0.3">
      <c r="A957" s="66">
        <v>44859</v>
      </c>
      <c r="B957" s="47">
        <v>3.76073857413287</v>
      </c>
      <c r="C957" s="49">
        <v>-3.3032102558783603E-2</v>
      </c>
      <c r="D957" s="48">
        <v>-8.7069318031603206E-3</v>
      </c>
      <c r="E957" s="47">
        <v>3.84046555337701</v>
      </c>
      <c r="F957" s="47">
        <v>3.7268121999864299</v>
      </c>
      <c r="G957" s="47">
        <v>3.84555450949897</v>
      </c>
      <c r="H957" s="3">
        <v>2940000</v>
      </c>
      <c r="I957" s="47">
        <v>11098498.2996483</v>
      </c>
      <c r="J957" s="73">
        <v>728224138.55127299</v>
      </c>
    </row>
    <row r="958" spans="1:10" x14ac:dyDescent="0.3">
      <c r="A958" s="66">
        <v>44860</v>
      </c>
      <c r="B958" s="47">
        <v>3.9141770413393902</v>
      </c>
      <c r="C958" s="49">
        <v>0.15343846720651599</v>
      </c>
      <c r="D958" s="48">
        <v>4.0800088647984498E-2</v>
      </c>
      <c r="E958" s="47">
        <v>3.8429793645372001</v>
      </c>
      <c r="F958" s="47">
        <v>3.8226371711651499</v>
      </c>
      <c r="G958" s="47">
        <v>3.9497758797404798</v>
      </c>
      <c r="H958" s="3">
        <v>6385200</v>
      </c>
      <c r="I958" s="47">
        <v>24907946.462781899</v>
      </c>
      <c r="J958" s="73">
        <v>752644435.51726496</v>
      </c>
    </row>
    <row r="959" spans="1:10" x14ac:dyDescent="0.3">
      <c r="A959" s="66">
        <v>44861</v>
      </c>
      <c r="B959" s="47">
        <v>3.9031717884733399</v>
      </c>
      <c r="C959" s="49">
        <v>-1.10052528660467E-2</v>
      </c>
      <c r="D959" s="48">
        <v>-2.81163901116768E-3</v>
      </c>
      <c r="E959" s="47">
        <v>3.9597892254050402</v>
      </c>
      <c r="F959" s="47">
        <v>3.8980247487522801</v>
      </c>
      <c r="G959" s="47">
        <v>3.9597892254050402</v>
      </c>
      <c r="H959" s="3">
        <v>2990800</v>
      </c>
      <c r="I959" s="47">
        <v>11727401.6715867</v>
      </c>
      <c r="J959" s="73">
        <v>750017555.63806105</v>
      </c>
    </row>
    <row r="960" spans="1:10" x14ac:dyDescent="0.3">
      <c r="A960" s="66">
        <v>44862</v>
      </c>
      <c r="B960" s="47">
        <v>3.8528305188200802</v>
      </c>
      <c r="C960" s="49">
        <v>-5.0341269653267698E-2</v>
      </c>
      <c r="D960" s="48">
        <v>-1.2897528569440099E-2</v>
      </c>
      <c r="E960" s="47">
        <v>3.8221984740591401</v>
      </c>
      <c r="F960" s="47">
        <v>3.8068824516786699</v>
      </c>
      <c r="G960" s="47">
        <v>3.9004803662259802</v>
      </c>
      <c r="H960" s="3">
        <v>6797200</v>
      </c>
      <c r="I960" s="47">
        <v>26203616.338271499</v>
      </c>
      <c r="J960" s="73">
        <v>717737645.07498002</v>
      </c>
    </row>
    <row r="961" spans="1:10" x14ac:dyDescent="0.3">
      <c r="A961" s="66">
        <v>44865</v>
      </c>
      <c r="B961" s="47">
        <v>3.8851498890455498</v>
      </c>
      <c r="C961" s="49">
        <v>3.2319370225477997E-2</v>
      </c>
      <c r="D961" s="48">
        <v>8.3884744131895502E-3</v>
      </c>
      <c r="E961" s="47">
        <v>3.89705709098221</v>
      </c>
      <c r="F961" s="47">
        <v>3.8273149082103699</v>
      </c>
      <c r="G961" s="47">
        <v>3.9276756102478898</v>
      </c>
      <c r="H961" s="3">
        <v>3908400</v>
      </c>
      <c r="I961" s="47">
        <v>15169665.721039999</v>
      </c>
      <c r="J961" s="73">
        <v>732590395.70961797</v>
      </c>
    </row>
    <row r="962" spans="1:10" x14ac:dyDescent="0.3">
      <c r="A962" s="66">
        <v>44866</v>
      </c>
      <c r="B962" s="47">
        <v>3.9750898300514899</v>
      </c>
      <c r="C962" s="49">
        <v>8.9939941005934304E-2</v>
      </c>
      <c r="D962" s="48">
        <v>2.3149670816955101E-2</v>
      </c>
      <c r="E962" s="47">
        <v>3.9306944968979902</v>
      </c>
      <c r="F962" s="47">
        <v>3.9102043431348399</v>
      </c>
      <c r="G962" s="47">
        <v>4.0007025222554304</v>
      </c>
      <c r="H962" s="3">
        <v>3052000</v>
      </c>
      <c r="I962" s="47">
        <v>12057424.8348807</v>
      </c>
      <c r="J962" s="73">
        <v>747440301.61180496</v>
      </c>
    </row>
    <row r="963" spans="1:10" x14ac:dyDescent="0.3">
      <c r="A963" s="66">
        <v>44867</v>
      </c>
      <c r="B963" s="47">
        <v>4.0704275862068497</v>
      </c>
      <c r="C963" s="49">
        <v>9.5337756155360803E-2</v>
      </c>
      <c r="D963" s="48">
        <v>2.39837991671564E-2</v>
      </c>
      <c r="E963" s="47">
        <v>3.9860574712643202</v>
      </c>
      <c r="F963" s="47">
        <v>3.9774482758620202</v>
      </c>
      <c r="G963" s="47">
        <v>4.0807586206896103</v>
      </c>
      <c r="H963" s="3">
        <v>3229600</v>
      </c>
      <c r="I963" s="47">
        <v>13087747.7508044</v>
      </c>
      <c r="J963" s="73">
        <v>766799176.07999098</v>
      </c>
    </row>
    <row r="964" spans="1:10" x14ac:dyDescent="0.3">
      <c r="A964" s="66">
        <v>44869</v>
      </c>
      <c r="B964" s="47">
        <v>3.9930667849105301</v>
      </c>
      <c r="C964" s="49">
        <v>-7.7360801296315604E-2</v>
      </c>
      <c r="D964" s="48">
        <v>-1.9005571198088E-2</v>
      </c>
      <c r="E964" s="47">
        <v>3.95539634354345</v>
      </c>
      <c r="F964" s="47">
        <v>3.9040275598610701</v>
      </c>
      <c r="G964" s="47">
        <v>4.0256003479093696</v>
      </c>
      <c r="H964" s="3">
        <v>4803200</v>
      </c>
      <c r="I964" s="47">
        <v>19061222.784229301</v>
      </c>
      <c r="J964" s="73">
        <v>743486633.76623595</v>
      </c>
    </row>
    <row r="965" spans="1:10" x14ac:dyDescent="0.3">
      <c r="A965" s="66">
        <v>44872</v>
      </c>
      <c r="B965" s="47">
        <v>4.0657156254261002</v>
      </c>
      <c r="C965" s="49">
        <v>7.2648840515563404E-2</v>
      </c>
      <c r="D965" s="48">
        <v>1.8193745416454701E-2</v>
      </c>
      <c r="E965" s="47">
        <v>4.0503989905877402</v>
      </c>
      <c r="F965" s="47">
        <v>4.0248712658571497</v>
      </c>
      <c r="G965" s="47">
        <v>4.0912433501566898</v>
      </c>
      <c r="H965" s="3">
        <v>4186400</v>
      </c>
      <c r="I965" s="47">
        <v>17024921.586276699</v>
      </c>
      <c r="J965" s="73">
        <v>755976509.18909597</v>
      </c>
    </row>
    <row r="966" spans="1:10" x14ac:dyDescent="0.3">
      <c r="A966" s="66">
        <v>44873</v>
      </c>
      <c r="B966" s="47">
        <v>4.0965457229165203</v>
      </c>
      <c r="C966" s="49">
        <v>3.08300974904228E-2</v>
      </c>
      <c r="D966" s="48">
        <v>7.5829448812450304E-3</v>
      </c>
      <c r="E966" s="47">
        <v>4.0590565357683603</v>
      </c>
      <c r="F966" s="47">
        <v>4.0454241040781298</v>
      </c>
      <c r="G966" s="47">
        <v>4.1289227481808304</v>
      </c>
      <c r="H966" s="3">
        <v>3616400</v>
      </c>
      <c r="I966" s="47">
        <v>14812902.802726001</v>
      </c>
      <c r="J966" s="73">
        <v>771769179.97586</v>
      </c>
    </row>
    <row r="967" spans="1:10" x14ac:dyDescent="0.3">
      <c r="A967" s="66">
        <v>44874</v>
      </c>
      <c r="B967" s="47">
        <v>4.0535121892925297</v>
      </c>
      <c r="C967" s="49">
        <v>-4.3033533623991503E-2</v>
      </c>
      <c r="D967" s="48">
        <v>-1.0504834202937701E-2</v>
      </c>
      <c r="E967" s="47">
        <v>4.1063766730401401</v>
      </c>
      <c r="F967" s="47">
        <v>4.0364591300191099</v>
      </c>
      <c r="G967" s="47">
        <v>4.1183138145315299</v>
      </c>
      <c r="H967" s="3">
        <v>2847200</v>
      </c>
      <c r="I967" s="47">
        <v>11553476.3068833</v>
      </c>
      <c r="J967" s="73">
        <v>760782721.40630698</v>
      </c>
    </row>
    <row r="968" spans="1:10" x14ac:dyDescent="0.3">
      <c r="A968" s="66">
        <v>44875</v>
      </c>
      <c r="B968" s="47">
        <v>4.2204628946436999</v>
      </c>
      <c r="C968" s="49">
        <v>0.16695070535116899</v>
      </c>
      <c r="D968" s="48">
        <v>4.1186678997086501E-2</v>
      </c>
      <c r="E968" s="47">
        <v>4.0449722596667499</v>
      </c>
      <c r="F968" s="47">
        <v>4.04323472862737</v>
      </c>
      <c r="G968" s="47">
        <v>4.2204628946436999</v>
      </c>
      <c r="H968" s="3">
        <v>4233200</v>
      </c>
      <c r="I968" s="47">
        <v>17571419.267060101</v>
      </c>
      <c r="J968" s="73">
        <v>792730627.63525701</v>
      </c>
    </row>
    <row r="969" spans="1:10" x14ac:dyDescent="0.3">
      <c r="A969" s="66">
        <v>44876</v>
      </c>
      <c r="B969" s="47">
        <v>4.3535773470710302</v>
      </c>
      <c r="C969" s="49">
        <v>0.133114452427333</v>
      </c>
      <c r="D969" s="48">
        <v>3.1540249434788802E-2</v>
      </c>
      <c r="E969" s="47">
        <v>4.2891959074860502</v>
      </c>
      <c r="F969" s="47">
        <v>4.2770156351321296</v>
      </c>
      <c r="G969" s="47">
        <v>4.4005583975789904</v>
      </c>
      <c r="H969" s="3">
        <v>6644400</v>
      </c>
      <c r="I969" s="47">
        <v>28887821.090856101</v>
      </c>
      <c r="J969" s="73">
        <v>822762637.80097795</v>
      </c>
    </row>
    <row r="970" spans="1:10" x14ac:dyDescent="0.3">
      <c r="A970" s="66">
        <v>44879</v>
      </c>
      <c r="B970" s="47">
        <v>4.9973499428079604</v>
      </c>
      <c r="C970" s="49">
        <v>0.64377259573693202</v>
      </c>
      <c r="D970" s="48">
        <v>0.14787209331885301</v>
      </c>
      <c r="E970" s="47">
        <v>4.9333035458963304</v>
      </c>
      <c r="F970" s="47">
        <v>4.9142627251928701</v>
      </c>
      <c r="G970" s="47">
        <v>5.10640191592777</v>
      </c>
      <c r="H970" s="3">
        <v>22162800</v>
      </c>
      <c r="I970" s="47">
        <v>111198463.53233799</v>
      </c>
      <c r="J970" s="73">
        <v>929679423.32991004</v>
      </c>
    </row>
    <row r="971" spans="1:10" x14ac:dyDescent="0.3">
      <c r="A971" s="66">
        <v>44880</v>
      </c>
      <c r="B971" s="47">
        <v>5.0524729162179796</v>
      </c>
      <c r="C971" s="49">
        <v>5.5122973410016499E-2</v>
      </c>
      <c r="D971" s="48">
        <v>1.10304409418732E-2</v>
      </c>
      <c r="E971" s="47">
        <v>4.9449365891306103</v>
      </c>
      <c r="F971" s="47">
        <v>4.9293264771340501</v>
      </c>
      <c r="G971" s="47">
        <v>5.0732863988800503</v>
      </c>
      <c r="H971" s="3">
        <v>7886400</v>
      </c>
      <c r="I971" s="47">
        <v>39637741.001112901</v>
      </c>
      <c r="J971" s="73">
        <v>971182549.65752995</v>
      </c>
    </row>
    <row r="972" spans="1:10" x14ac:dyDescent="0.3">
      <c r="A972" s="66">
        <v>44881</v>
      </c>
      <c r="B972" s="47">
        <v>5.1803142242920304</v>
      </c>
      <c r="C972" s="49">
        <v>0.127841308074056</v>
      </c>
      <c r="D972" s="48">
        <v>2.5302720112303299E-2</v>
      </c>
      <c r="E972" s="47">
        <v>5.0596413471870596</v>
      </c>
      <c r="F972" s="47">
        <v>5.0527457542096297</v>
      </c>
      <c r="G972" s="47">
        <v>5.2147921891791702</v>
      </c>
      <c r="H972" s="3">
        <v>8480800</v>
      </c>
      <c r="I972" s="47">
        <v>43517739.742655702</v>
      </c>
      <c r="J972" s="73">
        <v>1008788138.44749</v>
      </c>
    </row>
    <row r="973" spans="1:10" x14ac:dyDescent="0.3">
      <c r="A973" s="66">
        <v>44882</v>
      </c>
      <c r="B973" s="47">
        <v>5.3192725424450504</v>
      </c>
      <c r="C973" s="49">
        <v>0.13895831815302101</v>
      </c>
      <c r="D973" s="48">
        <v>2.68243029547135E-2</v>
      </c>
      <c r="E973" s="47">
        <v>5.1643422742184999</v>
      </c>
      <c r="F973" s="47">
        <v>5.14884924739584</v>
      </c>
      <c r="G973" s="47">
        <v>5.3881304394346303</v>
      </c>
      <c r="H973" s="3">
        <v>6348400</v>
      </c>
      <c r="I973" s="47">
        <v>33770632.570621103</v>
      </c>
      <c r="J973" s="73">
        <v>1041124604.14228</v>
      </c>
    </row>
    <row r="974" spans="1:10" x14ac:dyDescent="0.3">
      <c r="A974" s="66">
        <v>44883</v>
      </c>
      <c r="B974" s="47">
        <v>5.3658856430353001</v>
      </c>
      <c r="C974" s="49">
        <v>4.6613100590242602E-2</v>
      </c>
      <c r="D974" s="48">
        <v>8.7630592751723208E-3</v>
      </c>
      <c r="E974" s="47">
        <v>5.2796173851086898</v>
      </c>
      <c r="F974" s="47">
        <v>5.26236373352336</v>
      </c>
      <c r="G974" s="47">
        <v>5.3831392946206202</v>
      </c>
      <c r="H974" s="3">
        <v>3732000</v>
      </c>
      <c r="I974" s="47">
        <v>19931942.822372701</v>
      </c>
      <c r="J974" s="73">
        <v>1063425976.89059</v>
      </c>
    </row>
    <row r="975" spans="1:10" x14ac:dyDescent="0.3">
      <c r="A975" s="66">
        <v>44886</v>
      </c>
      <c r="B975" s="47">
        <v>5.2990605650156901</v>
      </c>
      <c r="C975" s="49">
        <v>-6.6825078019607395E-2</v>
      </c>
      <c r="D975" s="48">
        <v>-1.2453690306714499E-2</v>
      </c>
      <c r="E975" s="47">
        <v>5.3248258513933999</v>
      </c>
      <c r="F975" s="47">
        <v>5.2475299922602696</v>
      </c>
      <c r="G975" s="47">
        <v>5.3935332817339603</v>
      </c>
      <c r="H975" s="3">
        <v>3556800</v>
      </c>
      <c r="I975" s="47">
        <v>18846688.6184218</v>
      </c>
      <c r="J975" s="73">
        <v>1039846102.70507</v>
      </c>
    </row>
    <row r="976" spans="1:10" x14ac:dyDescent="0.3">
      <c r="A976" s="66">
        <v>44887</v>
      </c>
      <c r="B976" s="47">
        <v>5.2747421056361503</v>
      </c>
      <c r="C976" s="49">
        <v>-2.43184593795354E-2</v>
      </c>
      <c r="D976" s="48">
        <v>-4.5892020068774896E-3</v>
      </c>
      <c r="E976" s="47">
        <v>5.3434683871428197</v>
      </c>
      <c r="F976" s="47">
        <v>5.2747421056361503</v>
      </c>
      <c r="G976" s="47">
        <v>5.3950130982728099</v>
      </c>
      <c r="H976" s="3">
        <v>2708000</v>
      </c>
      <c r="I976" s="47">
        <v>14392678.4910092</v>
      </c>
      <c r="J976" s="73">
        <v>1025738725.40352</v>
      </c>
    </row>
    <row r="977" spans="1:10" x14ac:dyDescent="0.3">
      <c r="A977" s="66">
        <v>44889</v>
      </c>
      <c r="B977" s="47">
        <v>5.2767404949141001</v>
      </c>
      <c r="C977" s="49">
        <v>1.9983892779418299E-3</v>
      </c>
      <c r="D977" s="48">
        <v>3.7886009172022101E-4</v>
      </c>
      <c r="E977" s="47">
        <v>5.4327032681627898</v>
      </c>
      <c r="F977" s="47">
        <v>5.2594112978864596</v>
      </c>
      <c r="G977" s="47">
        <v>5.4500324651904197</v>
      </c>
      <c r="H977" s="3">
        <v>4832800</v>
      </c>
      <c r="I977" s="47">
        <v>25700242.4096401</v>
      </c>
      <c r="J977" s="73">
        <v>1008851785.24037</v>
      </c>
    </row>
    <row r="978" spans="1:10" x14ac:dyDescent="0.3">
      <c r="A978" s="66">
        <v>44890</v>
      </c>
      <c r="B978" s="47">
        <v>5.2387850467287498</v>
      </c>
      <c r="C978" s="49">
        <v>-3.7955448185344097E-2</v>
      </c>
      <c r="D978" s="48">
        <v>-7.1929722945304796E-3</v>
      </c>
      <c r="E978" s="47">
        <v>5.3425233644857597</v>
      </c>
      <c r="F978" s="47">
        <v>5.2042056074764202</v>
      </c>
      <c r="G978" s="47">
        <v>5.3425233644857597</v>
      </c>
      <c r="H978" s="3">
        <v>3189200</v>
      </c>
      <c r="I978" s="47">
        <v>16745850.747662799</v>
      </c>
      <c r="J978" s="73">
        <v>989807683.34575295</v>
      </c>
    </row>
    <row r="979" spans="1:10" x14ac:dyDescent="0.3">
      <c r="A979" s="66">
        <v>44893</v>
      </c>
      <c r="B979" s="47">
        <v>5.2028908161795799</v>
      </c>
      <c r="C979" s="49">
        <v>-3.5894230549169799E-2</v>
      </c>
      <c r="D979" s="48">
        <v>-6.8516326264585403E-3</v>
      </c>
      <c r="E979" s="47">
        <v>5.2220382899092499</v>
      </c>
      <c r="F979" s="47">
        <v>5.17852130416001</v>
      </c>
      <c r="G979" s="47">
        <v>5.2916654671080403</v>
      </c>
      <c r="H979" s="3">
        <v>4404400</v>
      </c>
      <c r="I979" s="47">
        <v>22962180.359435499</v>
      </c>
      <c r="J979" s="73">
        <v>973547833.26643395</v>
      </c>
    </row>
    <row r="980" spans="1:10" x14ac:dyDescent="0.3">
      <c r="A980" s="66">
        <v>44894</v>
      </c>
      <c r="B980" s="47">
        <v>5.1635955436975198</v>
      </c>
      <c r="C980" s="49">
        <v>-3.9295272482058302E-2</v>
      </c>
      <c r="D980" s="48">
        <v>-7.5525844901185796E-3</v>
      </c>
      <c r="E980" s="47">
        <v>5.1740693683297696</v>
      </c>
      <c r="F980" s="47">
        <v>5.1199546077298299</v>
      </c>
      <c r="G980" s="47">
        <v>5.1880344678394303</v>
      </c>
      <c r="H980" s="3">
        <v>3876800</v>
      </c>
      <c r="I980" s="47">
        <v>19984348.570651099</v>
      </c>
      <c r="J980" s="73">
        <v>956336458.616822</v>
      </c>
    </row>
    <row r="981" spans="1:10" x14ac:dyDescent="0.3">
      <c r="A981" s="66">
        <v>44895</v>
      </c>
      <c r="B981" s="47">
        <v>5.1437937404915299</v>
      </c>
      <c r="C981" s="49">
        <v>-1.9801803205991699E-2</v>
      </c>
      <c r="D981" s="48">
        <v>-3.8348865704946498E-3</v>
      </c>
      <c r="E981" s="47">
        <v>5.1072388611174802</v>
      </c>
      <c r="F981" s="47">
        <v>5.0515361877855902</v>
      </c>
      <c r="G981" s="47">
        <v>5.1716450771574802</v>
      </c>
      <c r="H981" s="3">
        <v>3436000</v>
      </c>
      <c r="I981" s="47">
        <v>17575686.267856002</v>
      </c>
      <c r="J981" s="73">
        <v>936060507.17371905</v>
      </c>
    </row>
    <row r="982" spans="1:10" x14ac:dyDescent="0.3">
      <c r="A982" s="66">
        <v>44896</v>
      </c>
      <c r="B982" s="47">
        <v>5.3308820322320001</v>
      </c>
      <c r="C982" s="49">
        <v>0.18708829174046401</v>
      </c>
      <c r="D982" s="48">
        <v>3.6371655081680297E-2</v>
      </c>
      <c r="E982" s="47">
        <v>5.1482093036151504</v>
      </c>
      <c r="F982" s="47">
        <v>5.1130799327272998</v>
      </c>
      <c r="G982" s="47">
        <v>5.3747937458418198</v>
      </c>
      <c r="H982" s="3">
        <v>3726000</v>
      </c>
      <c r="I982" s="47">
        <v>19770384.1677096</v>
      </c>
      <c r="J982" s="73">
        <v>964305782.93549895</v>
      </c>
    </row>
    <row r="983" spans="1:10" x14ac:dyDescent="0.3">
      <c r="A983" s="66">
        <v>44897</v>
      </c>
      <c r="B983" s="47">
        <v>5.2994229337304999</v>
      </c>
      <c r="C983" s="49">
        <v>-3.1459098501496599E-2</v>
      </c>
      <c r="D983" s="48">
        <v>-5.9012933153062101E-3</v>
      </c>
      <c r="E983" s="47">
        <v>5.4054113924051101</v>
      </c>
      <c r="F983" s="47">
        <v>5.27822524199558</v>
      </c>
      <c r="G983" s="47">
        <v>5.4319085070737598</v>
      </c>
      <c r="H983" s="3">
        <v>2430800</v>
      </c>
      <c r="I983" s="47">
        <v>12931107.7688013</v>
      </c>
      <c r="J983" s="73">
        <v>956867867.09870505</v>
      </c>
    </row>
    <row r="984" spans="1:10" x14ac:dyDescent="0.3">
      <c r="A984" s="66">
        <v>44900</v>
      </c>
      <c r="B984" s="47">
        <v>5.2978791867778803</v>
      </c>
      <c r="C984" s="49">
        <v>-1.5437469526196101E-3</v>
      </c>
      <c r="D984" s="48">
        <v>-2.9130472731167599E-4</v>
      </c>
      <c r="E984" s="47">
        <v>5.2281702501097502</v>
      </c>
      <c r="F984" s="47">
        <v>5.1950585051923897</v>
      </c>
      <c r="G984" s="47">
        <v>5.3327336551119497</v>
      </c>
      <c r="H984" s="3">
        <v>2116000</v>
      </c>
      <c r="I984" s="47">
        <v>11159986.689483801</v>
      </c>
      <c r="J984" s="73">
        <v>955162414.61606896</v>
      </c>
    </row>
    <row r="985" spans="1:10" x14ac:dyDescent="0.3">
      <c r="A985" s="66">
        <v>44901</v>
      </c>
      <c r="B985" s="47">
        <v>5.2621379058741402</v>
      </c>
      <c r="C985" s="49">
        <v>-3.5741280903740097E-2</v>
      </c>
      <c r="D985" s="48">
        <v>-6.7463374765020998E-3</v>
      </c>
      <c r="E985" s="47">
        <v>5.2238044509306896</v>
      </c>
      <c r="F985" s="47">
        <v>5.1750164173662903</v>
      </c>
      <c r="G985" s="47">
        <v>5.2795622035757104</v>
      </c>
      <c r="H985" s="3">
        <v>2936800</v>
      </c>
      <c r="I985" s="47">
        <v>15371364.158483399</v>
      </c>
      <c r="J985" s="73">
        <v>939630106.87843204</v>
      </c>
    </row>
    <row r="986" spans="1:10" x14ac:dyDescent="0.3">
      <c r="A986" s="66">
        <v>44902</v>
      </c>
      <c r="B986" s="47">
        <v>5.3049539714496898</v>
      </c>
      <c r="C986" s="49">
        <v>4.2816065575553203E-2</v>
      </c>
      <c r="D986" s="48">
        <v>8.1366293208996795E-3</v>
      </c>
      <c r="E986" s="47">
        <v>5.2613993411422202</v>
      </c>
      <c r="F986" s="47">
        <v>5.2439774890192403</v>
      </c>
      <c r="G986" s="47">
        <v>5.33979767569567</v>
      </c>
      <c r="H986" s="3">
        <v>2501600</v>
      </c>
      <c r="I986" s="47">
        <v>13249719.242130799</v>
      </c>
      <c r="J986" s="73">
        <v>952747944.80722594</v>
      </c>
    </row>
    <row r="987" spans="1:10" x14ac:dyDescent="0.3">
      <c r="A987" s="66">
        <v>44903</v>
      </c>
      <c r="B987" s="47">
        <v>5.2513902305161304</v>
      </c>
      <c r="C987" s="49">
        <v>-5.3563740933565598E-2</v>
      </c>
      <c r="D987" s="48">
        <v>-1.00969284977468E-2</v>
      </c>
      <c r="E987" s="47">
        <v>5.2513902305161304</v>
      </c>
      <c r="F987" s="47">
        <v>5.1907306073913499</v>
      </c>
      <c r="G987" s="47">
        <v>5.2860528723017097</v>
      </c>
      <c r="H987" s="3">
        <v>1522800</v>
      </c>
      <c r="I987" s="47">
        <v>7979534.24983567</v>
      </c>
      <c r="J987" s="73">
        <v>939817533.75621796</v>
      </c>
    </row>
    <row r="988" spans="1:10" x14ac:dyDescent="0.3">
      <c r="A988" s="66">
        <v>44904</v>
      </c>
      <c r="B988" s="47">
        <v>5.3286807081134002</v>
      </c>
      <c r="C988" s="49">
        <v>7.7290477597270701E-2</v>
      </c>
      <c r="D988" s="48">
        <v>1.47180982948346E-2</v>
      </c>
      <c r="E988" s="47">
        <v>5.2939095452545804</v>
      </c>
      <c r="F988" s="47">
        <v>5.2765239638251797</v>
      </c>
      <c r="G988" s="47">
        <v>5.37214466168692</v>
      </c>
      <c r="H988" s="3">
        <v>1829600</v>
      </c>
      <c r="I988" s="47">
        <v>9750355.6330546103</v>
      </c>
      <c r="J988" s="73">
        <v>952510250.44860804</v>
      </c>
    </row>
    <row r="989" spans="1:10" x14ac:dyDescent="0.3">
      <c r="A989" s="66">
        <v>44907</v>
      </c>
      <c r="B989" s="47">
        <v>5.3008344835097603</v>
      </c>
      <c r="C989" s="49">
        <v>-2.7846224603635499E-2</v>
      </c>
      <c r="D989" s="48">
        <v>-5.2257258651728002E-3</v>
      </c>
      <c r="E989" s="47">
        <v>5.2232612959462097</v>
      </c>
      <c r="F989" s="47">
        <v>5.2146420528835904</v>
      </c>
      <c r="G989" s="47">
        <v>5.36116918494809</v>
      </c>
      <c r="H989" s="3">
        <v>2030800</v>
      </c>
      <c r="I989" s="47">
        <v>10789785.6707098</v>
      </c>
      <c r="J989" s="73">
        <v>955241071.53501201</v>
      </c>
    </row>
    <row r="990" spans="1:10" x14ac:dyDescent="0.3">
      <c r="A990" s="66">
        <v>44908</v>
      </c>
      <c r="B990" s="47">
        <v>5.2043040495682504</v>
      </c>
      <c r="C990" s="49">
        <v>-9.6530433941513394E-2</v>
      </c>
      <c r="D990" s="48">
        <v>-1.8210422197072501E-2</v>
      </c>
      <c r="E990" s="47">
        <v>5.3430854908900702</v>
      </c>
      <c r="F990" s="47">
        <v>5.2043040495682504</v>
      </c>
      <c r="G990" s="47">
        <v>5.3864546913031397</v>
      </c>
      <c r="H990" s="3">
        <v>2211600</v>
      </c>
      <c r="I990" s="47">
        <v>11605063.721988101</v>
      </c>
      <c r="J990" s="73">
        <v>949686807.808447</v>
      </c>
    </row>
    <row r="991" spans="1:10" x14ac:dyDescent="0.3">
      <c r="A991" s="66">
        <v>44909</v>
      </c>
      <c r="B991" s="47">
        <v>5.2691693732929403</v>
      </c>
      <c r="C991" s="49">
        <v>6.4865323724688104E-2</v>
      </c>
      <c r="D991" s="48">
        <v>1.2463784418988599E-2</v>
      </c>
      <c r="E991" s="47">
        <v>5.2605313907137701</v>
      </c>
      <c r="F991" s="47">
        <v>5.1810619509854199</v>
      </c>
      <c r="G991" s="47">
        <v>5.2864453384512702</v>
      </c>
      <c r="H991" s="3">
        <v>1539200</v>
      </c>
      <c r="I991" s="47">
        <v>8081182.3683471698</v>
      </c>
      <c r="J991" s="73">
        <v>953842001.49608004</v>
      </c>
    </row>
    <row r="992" spans="1:10" x14ac:dyDescent="0.3">
      <c r="A992" s="66">
        <v>44910</v>
      </c>
      <c r="B992" s="47">
        <v>5.2516183035716297</v>
      </c>
      <c r="C992" s="49">
        <v>-1.7551069721312401E-2</v>
      </c>
      <c r="D992" s="48">
        <v>-3.33089875802264E-3</v>
      </c>
      <c r="E992" s="47">
        <v>5.2516183035716297</v>
      </c>
      <c r="F992" s="47">
        <v>5.2003830030489704</v>
      </c>
      <c r="G992" s="47">
        <v>5.3199320376018298</v>
      </c>
      <c r="H992" s="3">
        <v>3334000</v>
      </c>
      <c r="I992" s="47">
        <v>17552042.378521301</v>
      </c>
      <c r="J992" s="73">
        <v>960487910.21323299</v>
      </c>
    </row>
    <row r="993" spans="1:10" x14ac:dyDescent="0.3">
      <c r="A993" s="66">
        <v>44911</v>
      </c>
      <c r="B993" s="47">
        <v>5.2196576194311097</v>
      </c>
      <c r="C993" s="49">
        <v>-3.1960684140520002E-2</v>
      </c>
      <c r="D993" s="48">
        <v>-6.0858733999734002E-3</v>
      </c>
      <c r="E993" s="47">
        <v>5.23694125393253</v>
      </c>
      <c r="F993" s="47">
        <v>5.2023739849296797</v>
      </c>
      <c r="G993" s="47">
        <v>5.2887921574368102</v>
      </c>
      <c r="H993" s="3">
        <v>2999200</v>
      </c>
      <c r="I993" s="47">
        <v>15702811.0688427</v>
      </c>
      <c r="J993" s="73">
        <v>956325564.70851505</v>
      </c>
    </row>
    <row r="994" spans="1:10" x14ac:dyDescent="0.3">
      <c r="A994" s="66">
        <v>44914</v>
      </c>
      <c r="B994" s="47">
        <v>5.1425494959090701</v>
      </c>
      <c r="C994" s="49">
        <v>-7.7108123522031696E-2</v>
      </c>
      <c r="D994" s="48">
        <v>-1.4772640112444E-2</v>
      </c>
      <c r="E994" s="47">
        <v>5.1425494959090701</v>
      </c>
      <c r="F994" s="47">
        <v>5.1236050737875098</v>
      </c>
      <c r="G994" s="47">
        <v>5.1924938815023003</v>
      </c>
      <c r="H994" s="3">
        <v>2165200</v>
      </c>
      <c r="I994" s="47">
        <v>11160351.9604769</v>
      </c>
      <c r="J994" s="73">
        <v>941766070.06177795</v>
      </c>
    </row>
    <row r="995" spans="1:10" x14ac:dyDescent="0.3">
      <c r="A995" s="66">
        <v>44915</v>
      </c>
      <c r="B995" s="47">
        <v>5.0919114844345597</v>
      </c>
      <c r="C995" s="49">
        <v>-5.06380114745104E-2</v>
      </c>
      <c r="D995" s="48">
        <v>-9.8468690510014993E-3</v>
      </c>
      <c r="E995" s="47">
        <v>5.2742122817010904</v>
      </c>
      <c r="F995" s="47">
        <v>5.0704643318149696</v>
      </c>
      <c r="G995" s="47">
        <v>5.3457027904330596</v>
      </c>
      <c r="H995" s="3">
        <v>3685600</v>
      </c>
      <c r="I995" s="47">
        <v>19031333.9100389</v>
      </c>
      <c r="J995" s="73">
        <v>958302106.58104801</v>
      </c>
    </row>
    <row r="996" spans="1:10" x14ac:dyDescent="0.3">
      <c r="A996" s="66">
        <v>44916</v>
      </c>
      <c r="B996" s="47">
        <v>5.1688109005813496</v>
      </c>
      <c r="C996" s="49">
        <v>7.6899416146786401E-2</v>
      </c>
      <c r="D996" s="48">
        <v>1.51022688398767E-2</v>
      </c>
      <c r="E996" s="47">
        <v>5.0673569676153898</v>
      </c>
      <c r="F996" s="47">
        <v>4.9409845247981501</v>
      </c>
      <c r="G996" s="47">
        <v>5.2613653657432797</v>
      </c>
      <c r="H996" s="3">
        <v>4557600</v>
      </c>
      <c r="I996" s="47">
        <v>23409137.329086199</v>
      </c>
      <c r="J996" s="73">
        <v>977760017.78262401</v>
      </c>
    </row>
    <row r="997" spans="1:10" x14ac:dyDescent="0.3">
      <c r="A997" s="66">
        <v>44917</v>
      </c>
      <c r="B997" s="47">
        <v>5.2772522859521303</v>
      </c>
      <c r="C997" s="49">
        <v>0.10844138537077699</v>
      </c>
      <c r="D997" s="48">
        <v>2.0979948281447201E-2</v>
      </c>
      <c r="E997" s="47">
        <v>5.2112643391524598</v>
      </c>
      <c r="F997" s="47">
        <v>5.1916463009147096</v>
      </c>
      <c r="G997" s="47">
        <v>5.3396733167085699</v>
      </c>
      <c r="H997" s="3">
        <v>3176800</v>
      </c>
      <c r="I997" s="47">
        <v>16739798.0891116</v>
      </c>
      <c r="J997" s="73">
        <v>996457903.33173501</v>
      </c>
    </row>
    <row r="998" spans="1:10" x14ac:dyDescent="0.3">
      <c r="A998" s="66">
        <v>44918</v>
      </c>
      <c r="B998" s="47">
        <v>5.1988885646506704</v>
      </c>
      <c r="C998" s="49">
        <v>-7.8363721301453595E-2</v>
      </c>
      <c r="D998" s="48">
        <v>-1.4849341485919701E-2</v>
      </c>
      <c r="E998" s="47">
        <v>5.1846984900968698</v>
      </c>
      <c r="F998" s="47">
        <v>5.1439020257546701</v>
      </c>
      <c r="G998" s="47">
        <v>5.2450063069505397</v>
      </c>
      <c r="H998" s="3">
        <v>3538400</v>
      </c>
      <c r="I998" s="47">
        <v>18352980.540966</v>
      </c>
      <c r="J998" s="73">
        <v>972686040.74898803</v>
      </c>
    </row>
    <row r="999" spans="1:10" x14ac:dyDescent="0.3">
      <c r="A999" s="66">
        <v>44921</v>
      </c>
      <c r="B999" s="47">
        <v>5.2442788649707603</v>
      </c>
      <c r="C999" s="49">
        <v>4.5390300320082802E-2</v>
      </c>
      <c r="D999" s="48">
        <v>8.7307700012478999E-3</v>
      </c>
      <c r="E999" s="47">
        <v>5.1982764187867998</v>
      </c>
      <c r="F999" s="47">
        <v>5.1858911448142004</v>
      </c>
      <c r="G999" s="47">
        <v>5.27258806262242</v>
      </c>
      <c r="H999" s="3">
        <v>1808000</v>
      </c>
      <c r="I999" s="47">
        <v>9450852.2421724107</v>
      </c>
      <c r="J999" s="73">
        <v>979705140.76499104</v>
      </c>
    </row>
    <row r="1000" spans="1:10" x14ac:dyDescent="0.3">
      <c r="A1000" s="66">
        <v>44922</v>
      </c>
      <c r="B1000" s="47">
        <v>5.2484069336232304</v>
      </c>
      <c r="C1000" s="49">
        <v>4.1280686524745001E-3</v>
      </c>
      <c r="D1000" s="48">
        <v>7.8715658697099504E-4</v>
      </c>
      <c r="E1000" s="47">
        <v>5.2748162271503496</v>
      </c>
      <c r="F1000" s="47">
        <v>5.1938277270005102</v>
      </c>
      <c r="G1000" s="47">
        <v>5.2818587054242503</v>
      </c>
      <c r="H1000" s="3">
        <v>2080000</v>
      </c>
      <c r="I1000" s="47">
        <v>10910203.8206852</v>
      </c>
      <c r="J1000" s="73">
        <v>985795080.96365297</v>
      </c>
    </row>
    <row r="1001" spans="1:10" x14ac:dyDescent="0.3">
      <c r="A1001" s="66">
        <v>44923</v>
      </c>
      <c r="B1001" s="47">
        <v>5.1087829999255803</v>
      </c>
      <c r="C1001" s="49">
        <v>-0.139623933697653</v>
      </c>
      <c r="D1001" s="48">
        <v>-2.6603107469272299E-2</v>
      </c>
      <c r="E1001" s="47">
        <v>5.1981647951215297</v>
      </c>
      <c r="F1001" s="47">
        <v>5.1087829999255803</v>
      </c>
      <c r="G1001" s="47">
        <v>5.2227009741949297</v>
      </c>
      <c r="H1001" s="3">
        <v>3095200</v>
      </c>
      <c r="I1001" s="47">
        <v>15934422.816449599</v>
      </c>
      <c r="J1001" s="73">
        <v>965361555.89543104</v>
      </c>
    </row>
    <row r="1002" spans="1:10" x14ac:dyDescent="0.3">
      <c r="A1002" s="66">
        <v>44924</v>
      </c>
      <c r="B1002" s="47">
        <v>5.1903465904815702</v>
      </c>
      <c r="C1002" s="49">
        <v>8.1563590555989898E-2</v>
      </c>
      <c r="D1002" s="48">
        <v>1.5965366028891401E-2</v>
      </c>
      <c r="E1002" s="47">
        <v>5.0581196902485104</v>
      </c>
      <c r="F1002" s="47">
        <v>5.0563566649120704</v>
      </c>
      <c r="G1002" s="47">
        <v>5.2009247425002103</v>
      </c>
      <c r="H1002" s="3">
        <v>2368400</v>
      </c>
      <c r="I1002" s="47">
        <v>12157894.6515291</v>
      </c>
      <c r="J1002" s="73">
        <v>983270645.12887096</v>
      </c>
    </row>
    <row r="1003" spans="1:10" x14ac:dyDescent="0.3">
      <c r="A1003" s="66">
        <v>44925</v>
      </c>
      <c r="B1003" s="47">
        <v>5.1919029822289602</v>
      </c>
      <c r="C1003" s="49">
        <v>1.5563917473917499E-3</v>
      </c>
      <c r="D1003" s="48">
        <v>2.9986277799751799E-4</v>
      </c>
      <c r="E1003" s="47">
        <v>5.2667348028376102</v>
      </c>
      <c r="F1003" s="47">
        <v>5.1919029822289602</v>
      </c>
      <c r="G1003" s="47">
        <v>5.3077141331709203</v>
      </c>
      <c r="H1003" s="3">
        <v>1496000</v>
      </c>
      <c r="I1003" s="47">
        <v>7819610.95995773</v>
      </c>
      <c r="J1003" s="73">
        <v>985871812.05649698</v>
      </c>
    </row>
    <row r="1004" spans="1:10" x14ac:dyDescent="0.3">
      <c r="A1004" s="66">
        <v>44930</v>
      </c>
      <c r="B1004" s="47">
        <v>5.0457719989446401</v>
      </c>
      <c r="C1004" s="49">
        <v>-0.14613098328431601</v>
      </c>
      <c r="D1004" s="48">
        <v>-2.8145938740476901E-2</v>
      </c>
      <c r="E1004" s="47">
        <v>5.1098001244159201</v>
      </c>
      <c r="F1004" s="47">
        <v>5.0351006446994298</v>
      </c>
      <c r="G1004" s="47">
        <v>5.1115786834567896</v>
      </c>
      <c r="H1004" s="3">
        <v>2509600</v>
      </c>
      <c r="I1004" s="47">
        <v>12717619.147218401</v>
      </c>
      <c r="J1004" s="73">
        <v>971410667.84056306</v>
      </c>
    </row>
    <row r="1005" spans="1:10" x14ac:dyDescent="0.3">
      <c r="A1005" s="66">
        <v>44931</v>
      </c>
      <c r="B1005" s="47">
        <v>5.1679227323837802</v>
      </c>
      <c r="C1005" s="49">
        <v>0.122150733439138</v>
      </c>
      <c r="D1005" s="48">
        <v>2.4208532106620499E-2</v>
      </c>
      <c r="E1005" s="47">
        <v>5.0236270614692398</v>
      </c>
      <c r="F1005" s="47">
        <v>4.9915613568215598</v>
      </c>
      <c r="G1005" s="47">
        <v>5.1750484445277101</v>
      </c>
      <c r="H1005" s="3">
        <v>2910400</v>
      </c>
      <c r="I1005" s="47">
        <v>14865203.203942999</v>
      </c>
      <c r="J1005" s="73">
        <v>987842854.42540705</v>
      </c>
    </row>
    <row r="1006" spans="1:10" x14ac:dyDescent="0.3">
      <c r="A1006" s="66">
        <v>44932</v>
      </c>
      <c r="B1006" s="47">
        <v>5.1396134625577501</v>
      </c>
      <c r="C1006" s="49">
        <v>-2.8309269826034499E-2</v>
      </c>
      <c r="D1006" s="48">
        <v>-5.4778817896482899E-3</v>
      </c>
      <c r="E1006" s="47">
        <v>5.10760202922694</v>
      </c>
      <c r="F1006" s="47">
        <v>5.0666985310820101</v>
      </c>
      <c r="G1006" s="47">
        <v>5.1467271144090398</v>
      </c>
      <c r="H1006" s="3">
        <v>2401200</v>
      </c>
      <c r="I1006" s="47">
        <v>12295859.7270387</v>
      </c>
      <c r="J1006" s="73">
        <v>973875067.22458005</v>
      </c>
    </row>
    <row r="1007" spans="1:10" x14ac:dyDescent="0.3">
      <c r="A1007" s="66">
        <v>44936</v>
      </c>
      <c r="B1007" s="47">
        <v>5.09837410207916</v>
      </c>
      <c r="C1007" s="49">
        <v>-4.1239360478584799E-2</v>
      </c>
      <c r="D1007" s="48">
        <v>-8.0238252893947894E-3</v>
      </c>
      <c r="E1007" s="47">
        <v>5.1494458979203701</v>
      </c>
      <c r="F1007" s="47">
        <v>5.0737187523627201</v>
      </c>
      <c r="G1007" s="47">
        <v>5.1846678260867201</v>
      </c>
      <c r="H1007" s="3">
        <v>2237200</v>
      </c>
      <c r="I1007" s="47">
        <v>11428597.102094</v>
      </c>
      <c r="J1007" s="73">
        <v>975820962.03230298</v>
      </c>
    </row>
    <row r="1008" spans="1:10" x14ac:dyDescent="0.3">
      <c r="A1008" s="66">
        <v>44937</v>
      </c>
      <c r="B1008" s="47">
        <v>5.1080391786822696</v>
      </c>
      <c r="C1008" s="49">
        <v>9.6650766031025608E-3</v>
      </c>
      <c r="D1008" s="48">
        <v>1.8957174208069701E-3</v>
      </c>
      <c r="E1008" s="47">
        <v>5.1168128632901002</v>
      </c>
      <c r="F1008" s="47">
        <v>5.1010202309960002</v>
      </c>
      <c r="G1008" s="47">
        <v>5.1729644447802503</v>
      </c>
      <c r="H1008" s="3">
        <v>2543600</v>
      </c>
      <c r="I1008" s="47">
        <v>13028614.914622899</v>
      </c>
      <c r="J1008" s="73">
        <v>985325794.57513106</v>
      </c>
    </row>
    <row r="1009" spans="1:10" x14ac:dyDescent="0.3">
      <c r="A1009" s="66">
        <v>44938</v>
      </c>
      <c r="B1009" s="47">
        <v>5.144420368364</v>
      </c>
      <c r="C1009" s="49">
        <v>3.6381189681739201E-2</v>
      </c>
      <c r="D1009" s="48">
        <v>7.1223395923765299E-3</v>
      </c>
      <c r="E1009" s="47">
        <v>5.2246904503946503</v>
      </c>
      <c r="F1009" s="47">
        <v>5.1087447763503802</v>
      </c>
      <c r="G1009" s="47">
        <v>5.2282580095960096</v>
      </c>
      <c r="H1009" s="3">
        <v>2001200</v>
      </c>
      <c r="I1009" s="47">
        <v>10307282.163751701</v>
      </c>
      <c r="J1009" s="73">
        <v>991326655.54248095</v>
      </c>
    </row>
    <row r="1010" spans="1:10" x14ac:dyDescent="0.3">
      <c r="A1010" s="66">
        <v>44939</v>
      </c>
      <c r="B1010" s="47">
        <v>5.1943146113543497</v>
      </c>
      <c r="C1010" s="49">
        <v>4.98942429903435E-2</v>
      </c>
      <c r="D1010" s="48">
        <v>9.6987103342432608E-3</v>
      </c>
      <c r="E1010" s="47">
        <v>5.1455671332498696</v>
      </c>
      <c r="F1010" s="47">
        <v>5.1130688145135599</v>
      </c>
      <c r="G1010" s="47">
        <v>5.2322293165467197</v>
      </c>
      <c r="H1010" s="3">
        <v>2210000</v>
      </c>
      <c r="I1010" s="47">
        <v>11459045.1237331</v>
      </c>
      <c r="J1010" s="73">
        <v>991917580.65713</v>
      </c>
    </row>
    <row r="1011" spans="1:10" x14ac:dyDescent="0.3">
      <c r="A1011" s="66">
        <v>44942</v>
      </c>
      <c r="B1011" s="47">
        <v>5.1752055391316798</v>
      </c>
      <c r="C1011" s="49">
        <v>-1.91090722226708E-2</v>
      </c>
      <c r="D1011" s="48">
        <v>-3.6788438229944502E-3</v>
      </c>
      <c r="E1011" s="47">
        <v>5.1608199782167903</v>
      </c>
      <c r="F1011" s="47">
        <v>5.1284524661582802</v>
      </c>
      <c r="G1011" s="47">
        <v>5.2291513925625104</v>
      </c>
      <c r="H1011" s="3">
        <v>2190800</v>
      </c>
      <c r="I1011" s="47">
        <v>11349893.9566203</v>
      </c>
      <c r="J1011" s="73">
        <v>999274977.51128995</v>
      </c>
    </row>
    <row r="1012" spans="1:10" x14ac:dyDescent="0.3">
      <c r="A1012" s="66">
        <v>44943</v>
      </c>
      <c r="B1012" s="47">
        <v>5.2396064934052902</v>
      </c>
      <c r="C1012" s="49">
        <v>6.4400954273615696E-2</v>
      </c>
      <c r="D1012" s="48">
        <v>1.24441345926564E-2</v>
      </c>
      <c r="E1012" s="47">
        <v>5.2034338562399096</v>
      </c>
      <c r="F1012" s="47">
        <v>5.17630437836588</v>
      </c>
      <c r="G1012" s="47">
        <v>5.2558841801297103</v>
      </c>
      <c r="H1012" s="3">
        <v>3082000</v>
      </c>
      <c r="I1012" s="47">
        <v>16078414.560087901</v>
      </c>
      <c r="J1012" s="73">
        <v>1021153194.85719</v>
      </c>
    </row>
    <row r="1013" spans="1:10" x14ac:dyDescent="0.3">
      <c r="A1013" s="66">
        <v>44944</v>
      </c>
      <c r="B1013" s="47">
        <v>5.2718558542829799</v>
      </c>
      <c r="C1013" s="49">
        <v>3.2249360877690599E-2</v>
      </c>
      <c r="D1013" s="48">
        <v>6.1549203968428697E-3</v>
      </c>
      <c r="E1013" s="47">
        <v>5.2664635707634302</v>
      </c>
      <c r="F1013" s="47">
        <v>5.2017561685287896</v>
      </c>
      <c r="G1013" s="47">
        <v>5.3473478235567304</v>
      </c>
      <c r="H1013" s="3">
        <v>3882000</v>
      </c>
      <c r="I1013" s="47">
        <v>20470869.7195062</v>
      </c>
      <c r="J1013" s="73">
        <v>1035298277.96044</v>
      </c>
    </row>
    <row r="1014" spans="1:10" x14ac:dyDescent="0.3">
      <c r="A1014" s="66">
        <v>44945</v>
      </c>
      <c r="B1014" s="47">
        <v>5.1585924700199897</v>
      </c>
      <c r="C1014" s="49">
        <v>-0.113263384262991</v>
      </c>
      <c r="D1014" s="48">
        <v>-2.1484537398907301E-2</v>
      </c>
      <c r="E1014" s="47">
        <v>5.1154393786012102</v>
      </c>
      <c r="F1014" s="47">
        <v>5.0776804236097801</v>
      </c>
      <c r="G1014" s="47">
        <v>5.1945533795356402</v>
      </c>
      <c r="H1014" s="3">
        <v>3284800</v>
      </c>
      <c r="I1014" s="47">
        <v>16904102.302148402</v>
      </c>
      <c r="J1014" s="73">
        <v>1018749927.02817</v>
      </c>
    </row>
    <row r="1015" spans="1:10" x14ac:dyDescent="0.3">
      <c r="A1015" s="66">
        <v>44946</v>
      </c>
      <c r="B1015" s="47">
        <v>5.1475690360424204</v>
      </c>
      <c r="C1015" s="49">
        <v>-1.10234339775763E-2</v>
      </c>
      <c r="D1015" s="48">
        <v>-2.13690731369861E-3</v>
      </c>
      <c r="E1015" s="47">
        <v>5.0746925407117098</v>
      </c>
      <c r="F1015" s="47">
        <v>5.0533628347612503</v>
      </c>
      <c r="G1015" s="47">
        <v>5.1529014625300302</v>
      </c>
      <c r="H1015" s="3">
        <v>2260400</v>
      </c>
      <c r="I1015" s="47">
        <v>11574830.844347</v>
      </c>
      <c r="J1015" s="73">
        <v>1018670066.25539</v>
      </c>
    </row>
    <row r="1016" spans="1:10" x14ac:dyDescent="0.3">
      <c r="A1016" s="66">
        <v>44949</v>
      </c>
      <c r="B1016" s="47">
        <v>5.1636715329863598</v>
      </c>
      <c r="C1016" s="49">
        <v>1.6102496943942099E-2</v>
      </c>
      <c r="D1016" s="48">
        <v>3.1281750339228198E-3</v>
      </c>
      <c r="E1016" s="47">
        <v>5.1090947114648504</v>
      </c>
      <c r="F1016" s="47">
        <v>5.06332060309198</v>
      </c>
      <c r="G1016" s="47">
        <v>5.1689531608755397</v>
      </c>
      <c r="H1016" s="3">
        <v>2074400</v>
      </c>
      <c r="I1016" s="47">
        <v>10623113.5235496</v>
      </c>
      <c r="J1016" s="73">
        <v>1019588965.05537</v>
      </c>
    </row>
    <row r="1017" spans="1:10" x14ac:dyDescent="0.3">
      <c r="A1017" s="66">
        <v>44950</v>
      </c>
      <c r="B1017" s="47">
        <v>5.2464369957740704</v>
      </c>
      <c r="C1017" s="49">
        <v>8.27654627877141E-2</v>
      </c>
      <c r="D1017" s="48">
        <v>1.6028413553998401E-2</v>
      </c>
      <c r="E1017" s="47">
        <v>5.2570251632731102</v>
      </c>
      <c r="F1017" s="47">
        <v>5.2287900499423401</v>
      </c>
      <c r="G1017" s="47">
        <v>5.3029072224356204</v>
      </c>
      <c r="H1017" s="3">
        <v>2327600</v>
      </c>
      <c r="I1017" s="47">
        <v>12237737.6428735</v>
      </c>
      <c r="J1017" s="73">
        <v>1034231237.44041</v>
      </c>
    </row>
    <row r="1018" spans="1:10" x14ac:dyDescent="0.3">
      <c r="A1018" s="66">
        <v>44951</v>
      </c>
      <c r="B1018" s="47">
        <v>5.2210166293697897</v>
      </c>
      <c r="C1018" s="49">
        <v>-2.5420366404278898E-2</v>
      </c>
      <c r="D1018" s="48">
        <v>-4.8452628755009603E-3</v>
      </c>
      <c r="E1018" s="47">
        <v>5.2351561463078298</v>
      </c>
      <c r="F1018" s="47">
        <v>5.2086445520490097</v>
      </c>
      <c r="G1018" s="47">
        <v>5.3111560498497701</v>
      </c>
      <c r="H1018" s="3">
        <v>1987200</v>
      </c>
      <c r="I1018" s="47">
        <v>10441488.180361601</v>
      </c>
      <c r="J1018" s="73">
        <v>1025398526.22448</v>
      </c>
    </row>
    <row r="1019" spans="1:10" x14ac:dyDescent="0.3">
      <c r="A1019" s="66">
        <v>44952</v>
      </c>
      <c r="B1019" s="47">
        <v>5.2385522617309697</v>
      </c>
      <c r="C1019" s="49">
        <v>1.75356323611746E-2</v>
      </c>
      <c r="D1019" s="48">
        <v>3.3586624226652302E-3</v>
      </c>
      <c r="E1019" s="47">
        <v>5.1962347745948003</v>
      </c>
      <c r="F1019" s="47">
        <v>5.1733128023960502</v>
      </c>
      <c r="G1019" s="47">
        <v>5.2755800629751102</v>
      </c>
      <c r="H1019" s="3">
        <v>1491200</v>
      </c>
      <c r="I1019" s="47">
        <v>7816853.0750939604</v>
      </c>
      <c r="J1019" s="73">
        <v>1030772331.51907</v>
      </c>
    </row>
    <row r="1020" spans="1:10" x14ac:dyDescent="0.3">
      <c r="A1020" s="66">
        <v>44953</v>
      </c>
      <c r="B1020" s="47">
        <v>5.3239528301885404</v>
      </c>
      <c r="C1020" s="49">
        <v>8.5400568457569798E-2</v>
      </c>
      <c r="D1020" s="48">
        <v>1.6302322510256099E-2</v>
      </c>
      <c r="E1020" s="47">
        <v>5.3080075471696704</v>
      </c>
      <c r="F1020" s="47">
        <v>5.2920622641508004</v>
      </c>
      <c r="G1020" s="47">
        <v>5.3505283018866496</v>
      </c>
      <c r="H1020" s="3">
        <v>1543600</v>
      </c>
      <c r="I1020" s="47">
        <v>8215267.7705658199</v>
      </c>
      <c r="J1020" s="73">
        <v>1043938805.33658</v>
      </c>
    </row>
    <row r="1021" spans="1:10" x14ac:dyDescent="0.3">
      <c r="A1021" s="66">
        <v>44956</v>
      </c>
      <c r="B1021" s="47">
        <v>5.3464509544621999</v>
      </c>
      <c r="C1021" s="49">
        <v>2.2498124273662198E-2</v>
      </c>
      <c r="D1021" s="48">
        <v>4.2258308800353197E-3</v>
      </c>
      <c r="E1021" s="47">
        <v>5.3004979875808704</v>
      </c>
      <c r="F1021" s="47">
        <v>5.2845911913527202</v>
      </c>
      <c r="G1021" s="47">
        <v>5.3641251724934804</v>
      </c>
      <c r="H1021" s="3">
        <v>2309600</v>
      </c>
      <c r="I1021" s="47">
        <v>12328349.619044101</v>
      </c>
      <c r="J1021" s="73">
        <v>1053747422.04945</v>
      </c>
    </row>
    <row r="1022" spans="1:10" x14ac:dyDescent="0.3">
      <c r="A1022" s="66">
        <v>44957</v>
      </c>
      <c r="B1022" s="47">
        <v>5.4315566146510204</v>
      </c>
      <c r="C1022" s="49">
        <v>8.5105660188822305E-2</v>
      </c>
      <c r="D1022" s="48">
        <v>1.5918159712620599E-2</v>
      </c>
      <c r="E1022" s="47">
        <v>5.40501806441657</v>
      </c>
      <c r="F1022" s="47">
        <v>5.40501806441657</v>
      </c>
      <c r="G1022" s="47">
        <v>5.5023260819428899</v>
      </c>
      <c r="H1022" s="3">
        <v>3574000</v>
      </c>
      <c r="I1022" s="47">
        <v>19476125.399952501</v>
      </c>
      <c r="J1022" s="73">
        <v>1074305589.23593</v>
      </c>
    </row>
    <row r="1023" spans="1:10" x14ac:dyDescent="0.3">
      <c r="A1023" s="66">
        <v>44958</v>
      </c>
      <c r="B1023" s="47">
        <v>5.6552974482279099</v>
      </c>
      <c r="C1023" s="49">
        <v>0.22374083357689001</v>
      </c>
      <c r="D1023" s="48">
        <v>4.1192764699050401E-2</v>
      </c>
      <c r="E1023" s="47">
        <v>5.6376522143800898</v>
      </c>
      <c r="F1023" s="47">
        <v>5.6200069805322599</v>
      </c>
      <c r="G1023" s="47">
        <v>5.76116885131486</v>
      </c>
      <c r="H1023" s="3">
        <v>3404000</v>
      </c>
      <c r="I1023" s="47">
        <v>19303317.652990699</v>
      </c>
      <c r="J1023" s="73">
        <v>1090746925.8357601</v>
      </c>
    </row>
    <row r="1024" spans="1:10" x14ac:dyDescent="0.3">
      <c r="A1024" s="66">
        <v>44959</v>
      </c>
      <c r="B1024" s="47">
        <v>5.6641200932765399</v>
      </c>
      <c r="C1024" s="49">
        <v>8.8226450486281697E-3</v>
      </c>
      <c r="D1024" s="48">
        <v>1.56006737565904E-3</v>
      </c>
      <c r="E1024" s="47">
        <v>5.7086493392928697</v>
      </c>
      <c r="F1024" s="47">
        <v>5.59287329965042</v>
      </c>
      <c r="G1024" s="47">
        <v>5.7620844345124604</v>
      </c>
      <c r="H1024" s="3">
        <v>3373600</v>
      </c>
      <c r="I1024" s="47">
        <v>19084939.168403301</v>
      </c>
      <c r="J1024" s="73">
        <v>1081952057.4725399</v>
      </c>
    </row>
    <row r="1025" spans="1:10" x14ac:dyDescent="0.3">
      <c r="A1025" s="66">
        <v>44960</v>
      </c>
      <c r="B1025" s="47">
        <v>5.6332063352900796</v>
      </c>
      <c r="C1025" s="49">
        <v>-3.09137579864638E-2</v>
      </c>
      <c r="D1025" s="48">
        <v>-5.4578217759117097E-3</v>
      </c>
      <c r="E1025" s="47">
        <v>5.6508652893192002</v>
      </c>
      <c r="F1025" s="47">
        <v>5.6067179042463904</v>
      </c>
      <c r="G1025" s="47">
        <v>5.7215011054356903</v>
      </c>
      <c r="H1025" s="3">
        <v>3564000</v>
      </c>
      <c r="I1025" s="47">
        <v>20181899.386635698</v>
      </c>
      <c r="J1025" s="73">
        <v>1092855667.4096501</v>
      </c>
    </row>
    <row r="1026" spans="1:10" x14ac:dyDescent="0.3">
      <c r="A1026" s="66">
        <v>44963</v>
      </c>
      <c r="B1026" s="47">
        <v>5.4625456087449296</v>
      </c>
      <c r="C1026" s="49">
        <v>-0.170660726545142</v>
      </c>
      <c r="D1026" s="48">
        <v>-3.0295486511121E-2</v>
      </c>
      <c r="E1026" s="47">
        <v>5.6294079344139902</v>
      </c>
      <c r="F1026" s="47">
        <v>5.4361989257445602</v>
      </c>
      <c r="G1026" s="47">
        <v>5.6381901620807904</v>
      </c>
      <c r="H1026" s="3">
        <v>2365600</v>
      </c>
      <c r="I1026" s="47">
        <v>13009704.008518901</v>
      </c>
      <c r="J1026" s="73">
        <v>1073997744.14587</v>
      </c>
    </row>
    <row r="1027" spans="1:10" x14ac:dyDescent="0.3">
      <c r="A1027" s="66">
        <v>44964</v>
      </c>
      <c r="B1027" s="47">
        <v>5.4972172834797997</v>
      </c>
      <c r="C1027" s="49">
        <v>3.4671674734863003E-2</v>
      </c>
      <c r="D1027" s="48">
        <v>6.3471643475813602E-3</v>
      </c>
      <c r="E1027" s="47">
        <v>5.5239028042733898</v>
      </c>
      <c r="F1027" s="47">
        <v>5.4883221098819304</v>
      </c>
      <c r="G1027" s="47">
        <v>5.6039593666541601</v>
      </c>
      <c r="H1027" s="3">
        <v>2397600</v>
      </c>
      <c r="I1027" s="47">
        <v>13252659.4043881</v>
      </c>
      <c r="J1027" s="73">
        <v>1074557488.58517</v>
      </c>
    </row>
    <row r="1028" spans="1:10" x14ac:dyDescent="0.3">
      <c r="A1028" s="66">
        <v>44965</v>
      </c>
      <c r="B1028" s="47">
        <v>5.54431148664042</v>
      </c>
      <c r="C1028" s="49">
        <v>4.70942031606221E-2</v>
      </c>
      <c r="D1028" s="48">
        <v>8.5669168111926902E-3</v>
      </c>
      <c r="E1028" s="47">
        <v>5.4821156847069501</v>
      </c>
      <c r="F1028" s="47">
        <v>5.4643454555831097</v>
      </c>
      <c r="G1028" s="47">
        <v>5.5709668303261903</v>
      </c>
      <c r="H1028" s="3">
        <v>2373600</v>
      </c>
      <c r="I1028" s="47">
        <v>13109279.2809994</v>
      </c>
      <c r="J1028" s="73">
        <v>1086451613.12204</v>
      </c>
    </row>
    <row r="1029" spans="1:10" x14ac:dyDescent="0.3">
      <c r="A1029" s="66">
        <v>44966</v>
      </c>
      <c r="B1029" s="47">
        <v>5.5047307312255302</v>
      </c>
      <c r="C1029" s="49">
        <v>-3.9580755414889701E-2</v>
      </c>
      <c r="D1029" s="48">
        <v>-7.1389847973483299E-3</v>
      </c>
      <c r="E1029" s="47">
        <v>5.4339303359686104</v>
      </c>
      <c r="F1029" s="47">
        <v>5.4339303359686104</v>
      </c>
      <c r="G1029" s="47">
        <v>5.5224308300397604</v>
      </c>
      <c r="H1029" s="3">
        <v>2450000</v>
      </c>
      <c r="I1029" s="47">
        <v>13437217.635870101</v>
      </c>
      <c r="J1029" s="73">
        <v>1068726708.05785</v>
      </c>
    </row>
    <row r="1030" spans="1:10" x14ac:dyDescent="0.3">
      <c r="A1030" s="66">
        <v>44967</v>
      </c>
      <c r="B1030" s="47">
        <v>5.5870442698427798</v>
      </c>
      <c r="C1030" s="49">
        <v>8.23135386172478E-2</v>
      </c>
      <c r="D1030" s="48">
        <v>1.4953236159277499E-2</v>
      </c>
      <c r="E1030" s="47">
        <v>5.4979367057304502</v>
      </c>
      <c r="F1030" s="47">
        <v>5.4979367057304502</v>
      </c>
      <c r="G1030" s="47">
        <v>5.6315980518989397</v>
      </c>
      <c r="H1030" s="3">
        <v>3553200</v>
      </c>
      <c r="I1030" s="47">
        <v>19845986.778861102</v>
      </c>
      <c r="J1030" s="73">
        <v>1095903636.58427</v>
      </c>
    </row>
    <row r="1031" spans="1:10" x14ac:dyDescent="0.3">
      <c r="A1031" s="66">
        <v>44970</v>
      </c>
      <c r="B1031" s="47">
        <v>5.4075128398788204</v>
      </c>
      <c r="C1031" s="49">
        <v>-0.17953142996395599</v>
      </c>
      <c r="D1031" s="48">
        <v>-3.2133525580424302E-2</v>
      </c>
      <c r="E1031" s="47">
        <v>5.8918991691839304</v>
      </c>
      <c r="F1031" s="47">
        <v>5.3898987915404604</v>
      </c>
      <c r="G1031" s="47">
        <v>5.9975834592141304</v>
      </c>
      <c r="H1031" s="3">
        <v>8502000</v>
      </c>
      <c r="I1031" s="47">
        <v>47370439.537459299</v>
      </c>
      <c r="J1031" s="73">
        <v>1035775521.26196</v>
      </c>
    </row>
    <row r="1032" spans="1:10" x14ac:dyDescent="0.3">
      <c r="A1032" s="66">
        <v>44971</v>
      </c>
      <c r="B1032" s="47">
        <v>5.34487294342994</v>
      </c>
      <c r="C1032" s="49">
        <v>-6.2639896448883903E-2</v>
      </c>
      <c r="D1032" s="48">
        <v>-1.15838645794667E-2</v>
      </c>
      <c r="E1032" s="47">
        <v>5.34487294342994</v>
      </c>
      <c r="F1032" s="47">
        <v>5.2486477349557497</v>
      </c>
      <c r="G1032" s="47">
        <v>5.3798639283296401</v>
      </c>
      <c r="H1032" s="3">
        <v>4452800</v>
      </c>
      <c r="I1032" s="47">
        <v>23700790.2128677</v>
      </c>
      <c r="J1032" s="73">
        <v>1005103177.15834</v>
      </c>
    </row>
    <row r="1033" spans="1:10" x14ac:dyDescent="0.3">
      <c r="A1033" s="66">
        <v>44972</v>
      </c>
      <c r="B1033" s="47">
        <v>5.2319364700620001</v>
      </c>
      <c r="C1033" s="49">
        <v>-0.112936473367938</v>
      </c>
      <c r="D1033" s="48">
        <v>-2.1129870543838199E-2</v>
      </c>
      <c r="E1033" s="47">
        <v>5.3452950935800096</v>
      </c>
      <c r="F1033" s="47">
        <v>5.2144966818284599</v>
      </c>
      <c r="G1033" s="47">
        <v>5.3714547759303199</v>
      </c>
      <c r="H1033" s="3">
        <v>3326400</v>
      </c>
      <c r="I1033" s="47">
        <v>17438089.598166101</v>
      </c>
      <c r="J1033" s="73">
        <v>984464921.29121494</v>
      </c>
    </row>
    <row r="1034" spans="1:10" x14ac:dyDescent="0.3">
      <c r="A1034" s="66">
        <v>44973</v>
      </c>
      <c r="B1034" s="47">
        <v>5.5463166343139498</v>
      </c>
      <c r="C1034" s="49">
        <v>0.31438016425194698</v>
      </c>
      <c r="D1034" s="48">
        <v>6.0088681514174E-2</v>
      </c>
      <c r="E1034" s="47">
        <v>5.3538576974765597</v>
      </c>
      <c r="F1034" s="47">
        <v>5.3188651635061204</v>
      </c>
      <c r="G1034" s="47">
        <v>5.5813091682843803</v>
      </c>
      <c r="H1034" s="3">
        <v>3732000</v>
      </c>
      <c r="I1034" s="47">
        <v>20542188.605420601</v>
      </c>
      <c r="J1034" s="73">
        <v>1008195299.40216</v>
      </c>
    </row>
    <row r="1035" spans="1:10" x14ac:dyDescent="0.3">
      <c r="A1035" s="66">
        <v>44974</v>
      </c>
      <c r="B1035" s="47">
        <v>5.7071421915761897</v>
      </c>
      <c r="C1035" s="49">
        <v>0.16082555726223999</v>
      </c>
      <c r="D1035" s="48">
        <v>2.8996822191370099E-2</v>
      </c>
      <c r="E1035" s="47">
        <v>5.4631727543790403</v>
      </c>
      <c r="F1035" s="47">
        <v>5.4544595601934196</v>
      </c>
      <c r="G1035" s="47">
        <v>5.7681345508754696</v>
      </c>
      <c r="H1035" s="3">
        <v>4306000</v>
      </c>
      <c r="I1035" s="47">
        <v>24291531.496457499</v>
      </c>
      <c r="J1035" s="73">
        <v>1028460183.94499</v>
      </c>
    </row>
    <row r="1036" spans="1:10" x14ac:dyDescent="0.3">
      <c r="A1036" s="66">
        <v>44977</v>
      </c>
      <c r="B1036" s="47">
        <v>5.70142758697774</v>
      </c>
      <c r="C1036" s="49">
        <v>-5.7146045984497497E-3</v>
      </c>
      <c r="D1036" s="48">
        <v>-1.0013075557999201E-3</v>
      </c>
      <c r="E1036" s="47">
        <v>5.7362987037176598</v>
      </c>
      <c r="F1036" s="47">
        <v>5.6404031326828701</v>
      </c>
      <c r="G1036" s="47">
        <v>5.7624520412726099</v>
      </c>
      <c r="H1036" s="3">
        <v>1895200</v>
      </c>
      <c r="I1036" s="47">
        <v>10801011.083029401</v>
      </c>
      <c r="J1036" s="73">
        <v>1018200362.3722301</v>
      </c>
    </row>
    <row r="1037" spans="1:10" x14ac:dyDescent="0.3">
      <c r="A1037" s="66">
        <v>44978</v>
      </c>
      <c r="B1037" s="47">
        <v>5.6015452996517299</v>
      </c>
      <c r="C1037" s="49">
        <v>-9.9882287326003003E-2</v>
      </c>
      <c r="D1037" s="48">
        <v>-1.7518820646628502E-2</v>
      </c>
      <c r="E1037" s="47">
        <v>5.6363375064818699</v>
      </c>
      <c r="F1037" s="47">
        <v>5.6015452996517299</v>
      </c>
      <c r="G1037" s="47">
        <v>5.6885258167270703</v>
      </c>
      <c r="H1037" s="3">
        <v>1502400</v>
      </c>
      <c r="I1037" s="47">
        <v>8449739.72738708</v>
      </c>
      <c r="J1037" s="73">
        <v>1007446535.30109</v>
      </c>
    </row>
    <row r="1038" spans="1:10" x14ac:dyDescent="0.3">
      <c r="A1038" s="66">
        <v>44979</v>
      </c>
      <c r="B1038" s="47">
        <v>5.5941289844327997</v>
      </c>
      <c r="C1038" s="49">
        <v>-7.4163152189346002E-3</v>
      </c>
      <c r="D1038" s="48">
        <v>-1.3239766568335499E-3</v>
      </c>
      <c r="E1038" s="47">
        <v>5.5941289844327997</v>
      </c>
      <c r="F1038" s="47">
        <v>5.5154615455892104</v>
      </c>
      <c r="G1038" s="47">
        <v>5.6640555967382102</v>
      </c>
      <c r="H1038" s="3">
        <v>2932000</v>
      </c>
      <c r="I1038" s="47">
        <v>16422656.488954401</v>
      </c>
      <c r="J1038" s="73">
        <v>995978247.48891997</v>
      </c>
    </row>
    <row r="1039" spans="1:10" x14ac:dyDescent="0.3">
      <c r="A1039" s="66">
        <v>44981</v>
      </c>
      <c r="B1039" s="47">
        <v>5.6545666312470004</v>
      </c>
      <c r="C1039" s="49">
        <v>6.0437646814204299E-2</v>
      </c>
      <c r="D1039" s="48">
        <v>1.08037635496766E-2</v>
      </c>
      <c r="E1039" s="47">
        <v>5.5590209585224004</v>
      </c>
      <c r="F1039" s="47">
        <v>5.5416490180270204</v>
      </c>
      <c r="G1039" s="47">
        <v>5.6719385717423902</v>
      </c>
      <c r="H1039" s="3">
        <v>1732800</v>
      </c>
      <c r="I1039" s="47">
        <v>9742816.5684445407</v>
      </c>
      <c r="J1039" s="73">
        <v>999470434.11723602</v>
      </c>
    </row>
    <row r="1040" spans="1:10" x14ac:dyDescent="0.3">
      <c r="A1040" s="66">
        <v>44984</v>
      </c>
      <c r="B1040" s="47">
        <v>5.8144405286343597</v>
      </c>
      <c r="C1040" s="49">
        <v>0.159873897387356</v>
      </c>
      <c r="D1040" s="48">
        <v>2.8273412944485699E-2</v>
      </c>
      <c r="E1040" s="47">
        <v>5.6586965859030798</v>
      </c>
      <c r="F1040" s="47">
        <v>5.6500441446402299</v>
      </c>
      <c r="G1040" s="47">
        <v>5.9442271475770898</v>
      </c>
      <c r="H1040" s="3">
        <v>3564400</v>
      </c>
      <c r="I1040" s="47">
        <v>20775992.770043999</v>
      </c>
      <c r="J1040" s="73">
        <v>1016388339.87104</v>
      </c>
    </row>
    <row r="1041" spans="1:10" x14ac:dyDescent="0.3">
      <c r="A1041" s="66">
        <v>44985</v>
      </c>
      <c r="B1041" s="47">
        <v>5.9877257709253904</v>
      </c>
      <c r="C1041" s="49">
        <v>0.17328524229102801</v>
      </c>
      <c r="D1041" s="48">
        <v>2.9802565085608999E-2</v>
      </c>
      <c r="E1041" s="47">
        <v>5.86623568281966</v>
      </c>
      <c r="F1041" s="47">
        <v>5.8315242290751597</v>
      </c>
      <c r="G1041" s="47">
        <v>6.0137593612337596</v>
      </c>
      <c r="H1041" s="3">
        <v>5166000</v>
      </c>
      <c r="I1041" s="47">
        <v>30740137.148459598</v>
      </c>
      <c r="J1041" s="73">
        <v>1050114778.77018</v>
      </c>
    </row>
    <row r="1042" spans="1:10" x14ac:dyDescent="0.3">
      <c r="A1042" s="66">
        <v>44986</v>
      </c>
      <c r="B1042" s="47">
        <v>6.1202734834019097</v>
      </c>
      <c r="C1042" s="49">
        <v>0.132547712476518</v>
      </c>
      <c r="D1042" s="48">
        <v>2.21365703018883E-2</v>
      </c>
      <c r="E1042" s="47">
        <v>5.9395059121621898</v>
      </c>
      <c r="F1042" s="47">
        <v>5.8964660142479701</v>
      </c>
      <c r="G1042" s="47">
        <v>6.1288814629847499</v>
      </c>
      <c r="H1042" s="3">
        <v>5463200</v>
      </c>
      <c r="I1042" s="47">
        <v>32927656.683313899</v>
      </c>
      <c r="J1042" s="73">
        <v>1074585737.8266101</v>
      </c>
    </row>
    <row r="1043" spans="1:10" x14ac:dyDescent="0.3">
      <c r="A1043" s="66">
        <v>44987</v>
      </c>
      <c r="B1043" s="47">
        <v>6.2020716035391601</v>
      </c>
      <c r="C1043" s="49">
        <v>8.17981201372531E-2</v>
      </c>
      <c r="D1043" s="48">
        <v>1.3365108660436199E-2</v>
      </c>
      <c r="E1043" s="47">
        <v>6.1589417592864502</v>
      </c>
      <c r="F1043" s="47">
        <v>6.1071859461832103</v>
      </c>
      <c r="G1043" s="47">
        <v>6.2020716035391601</v>
      </c>
      <c r="H1043" s="3">
        <v>3439600</v>
      </c>
      <c r="I1043" s="47">
        <v>21203214.550124701</v>
      </c>
      <c r="J1043" s="73">
        <v>1098034660.5961399</v>
      </c>
    </row>
    <row r="1044" spans="1:10" x14ac:dyDescent="0.3">
      <c r="A1044" s="66">
        <v>44988</v>
      </c>
      <c r="B1044" s="47">
        <v>6.3085919328719102</v>
      </c>
      <c r="C1044" s="49">
        <v>0.106520329332751</v>
      </c>
      <c r="D1044" s="48">
        <v>1.7174959617035999E-2</v>
      </c>
      <c r="E1044" s="47">
        <v>6.22205432062401</v>
      </c>
      <c r="F1044" s="47">
        <v>6.1701317532752702</v>
      </c>
      <c r="G1044" s="47">
        <v>6.3172456940966999</v>
      </c>
      <c r="H1044" s="3">
        <v>4324400</v>
      </c>
      <c r="I1044" s="47">
        <v>27037621.187986899</v>
      </c>
      <c r="J1044" s="73">
        <v>1128610086.14606</v>
      </c>
    </row>
    <row r="1045" spans="1:10" x14ac:dyDescent="0.3">
      <c r="A1045" s="66">
        <v>44991</v>
      </c>
      <c r="B1045" s="47">
        <v>6.36518192185979</v>
      </c>
      <c r="C1045" s="49">
        <v>5.6589988987882499E-2</v>
      </c>
      <c r="D1045" s="48">
        <v>8.9703042438061993E-3</v>
      </c>
      <c r="E1045" s="47">
        <v>6.3393422117575202</v>
      </c>
      <c r="F1045" s="47">
        <v>6.2876627915529797</v>
      </c>
      <c r="G1045" s="47">
        <v>6.4427010521666102</v>
      </c>
      <c r="H1045" s="3">
        <v>3456000</v>
      </c>
      <c r="I1045" s="47">
        <v>22034685.3138097</v>
      </c>
      <c r="J1045" s="73">
        <v>1145359626.03336</v>
      </c>
    </row>
    <row r="1046" spans="1:10" x14ac:dyDescent="0.3">
      <c r="A1046" s="66">
        <v>44992</v>
      </c>
      <c r="B1046" s="47">
        <v>6.5506974624470597</v>
      </c>
      <c r="C1046" s="49">
        <v>0.18551554058726299</v>
      </c>
      <c r="D1046" s="48">
        <v>2.91453634577436E-2</v>
      </c>
      <c r="E1046" s="47">
        <v>6.3692137596615801</v>
      </c>
      <c r="F1046" s="47">
        <v>6.35192959749154</v>
      </c>
      <c r="G1046" s="47">
        <v>6.5852657867871498</v>
      </c>
      <c r="H1046" s="3">
        <v>3929200</v>
      </c>
      <c r="I1046" s="47">
        <v>25576875.0282919</v>
      </c>
      <c r="J1046" s="73">
        <v>1174772131.53631</v>
      </c>
    </row>
    <row r="1047" spans="1:10" x14ac:dyDescent="0.3">
      <c r="A1047" s="66">
        <v>44993</v>
      </c>
      <c r="B1047" s="47">
        <v>6.2409024137173299</v>
      </c>
      <c r="C1047" s="49">
        <v>-0.30979504872972402</v>
      </c>
      <c r="D1047" s="48">
        <v>-4.7291918227894698E-2</v>
      </c>
      <c r="E1047" s="47">
        <v>6.4825971130037603</v>
      </c>
      <c r="F1047" s="47">
        <v>6.1804787388957303</v>
      </c>
      <c r="G1047" s="47">
        <v>6.5861805555550799</v>
      </c>
      <c r="H1047" s="3">
        <v>6839600</v>
      </c>
      <c r="I1047" s="47">
        <v>43028865.880585201</v>
      </c>
      <c r="J1047" s="73">
        <v>1130366565.92869</v>
      </c>
    </row>
    <row r="1048" spans="1:10" x14ac:dyDescent="0.3">
      <c r="A1048" s="66">
        <v>44994</v>
      </c>
      <c r="B1048" s="47">
        <v>6.4046463199645904</v>
      </c>
      <c r="C1048" s="49">
        <v>0.16374390624726301</v>
      </c>
      <c r="D1048" s="48">
        <v>2.6237216253751802E-2</v>
      </c>
      <c r="E1048" s="47">
        <v>6.3352192595855703</v>
      </c>
      <c r="F1048" s="47">
        <v>6.3091841119434404</v>
      </c>
      <c r="G1048" s="47">
        <v>6.4220030850593499</v>
      </c>
      <c r="H1048" s="3">
        <v>3285600</v>
      </c>
      <c r="I1048" s="47">
        <v>20935008.015865501</v>
      </c>
      <c r="J1048" s="73">
        <v>1157381517.56692</v>
      </c>
    </row>
    <row r="1049" spans="1:10" x14ac:dyDescent="0.3">
      <c r="A1049" s="66">
        <v>44995</v>
      </c>
      <c r="B1049" s="47">
        <v>6.3170014076162397</v>
      </c>
      <c r="C1049" s="49">
        <v>-8.7644912348354295E-2</v>
      </c>
      <c r="D1049" s="48">
        <v>-1.36845827185097E-2</v>
      </c>
      <c r="E1049" s="47">
        <v>6.3170014076162397</v>
      </c>
      <c r="F1049" s="47">
        <v>6.2821969921472798</v>
      </c>
      <c r="G1049" s="47">
        <v>6.3866102385541597</v>
      </c>
      <c r="H1049" s="3">
        <v>3928000</v>
      </c>
      <c r="I1049" s="47">
        <v>24853485.0422296</v>
      </c>
      <c r="J1049" s="73">
        <v>1135558232.6247699</v>
      </c>
    </row>
    <row r="1050" spans="1:10" x14ac:dyDescent="0.3">
      <c r="A1050" s="66">
        <v>44998</v>
      </c>
      <c r="B1050" s="47">
        <v>6.2111005781651896</v>
      </c>
      <c r="C1050" s="49">
        <v>-0.105900829451054</v>
      </c>
      <c r="D1050" s="48">
        <v>-1.67644144139927E-2</v>
      </c>
      <c r="E1050" s="47">
        <v>6.2285966361318499</v>
      </c>
      <c r="F1050" s="47">
        <v>6.1148722593485401</v>
      </c>
      <c r="G1050" s="47">
        <v>6.2635887520651803</v>
      </c>
      <c r="H1050" s="3">
        <v>3085600</v>
      </c>
      <c r="I1050" s="47">
        <v>19072564.764229801</v>
      </c>
      <c r="J1050" s="73">
        <v>1122609741.6225901</v>
      </c>
    </row>
    <row r="1051" spans="1:10" x14ac:dyDescent="0.3">
      <c r="A1051" s="66">
        <v>44999</v>
      </c>
      <c r="B1051" s="47">
        <v>5.9269536022950398</v>
      </c>
      <c r="C1051" s="49">
        <v>-0.28414697587014398</v>
      </c>
      <c r="D1051" s="48">
        <v>-4.5748249009048197E-2</v>
      </c>
      <c r="E1051" s="47">
        <v>5.96166489718403</v>
      </c>
      <c r="F1051" s="47">
        <v>5.9009201311283004</v>
      </c>
      <c r="G1051" s="47">
        <v>6.0224096632397703</v>
      </c>
      <c r="H1051" s="3">
        <v>3795200</v>
      </c>
      <c r="I1051" s="47">
        <v>22580384.608926799</v>
      </c>
      <c r="J1051" s="73">
        <v>1091020115.0283101</v>
      </c>
    </row>
    <row r="1052" spans="1:10" x14ac:dyDescent="0.3">
      <c r="A1052" s="66">
        <v>45000</v>
      </c>
      <c r="B1052" s="47">
        <v>6.1937347263866602</v>
      </c>
      <c r="C1052" s="49">
        <v>0.26678112409162003</v>
      </c>
      <c r="D1052" s="48">
        <v>4.5011508777176398E-2</v>
      </c>
      <c r="E1052" s="47">
        <v>6.1760130247374896</v>
      </c>
      <c r="F1052" s="47">
        <v>6.0874045164916097</v>
      </c>
      <c r="G1052" s="47">
        <v>6.2203172788604304</v>
      </c>
      <c r="H1052" s="3">
        <v>2383200</v>
      </c>
      <c r="I1052" s="47">
        <v>14715243.3191151</v>
      </c>
      <c r="J1052" s="73">
        <v>1128746456.13411</v>
      </c>
    </row>
    <row r="1053" spans="1:10" x14ac:dyDescent="0.3">
      <c r="A1053" s="66">
        <v>45001</v>
      </c>
      <c r="B1053" s="47">
        <v>6.0644406221956801</v>
      </c>
      <c r="C1053" s="49">
        <v>-0.129294104190983</v>
      </c>
      <c r="D1053" s="48">
        <v>-2.08749825271272E-2</v>
      </c>
      <c r="E1053" s="47">
        <v>5.8969633375710897</v>
      </c>
      <c r="F1053" s="47">
        <v>5.8969633375710897</v>
      </c>
      <c r="G1053" s="47">
        <v>6.0908844039785102</v>
      </c>
      <c r="H1053" s="3">
        <v>3162000</v>
      </c>
      <c r="I1053" s="47">
        <v>19069622.9589816</v>
      </c>
      <c r="J1053" s="73">
        <v>1103784361.9476199</v>
      </c>
    </row>
    <row r="1054" spans="1:10" x14ac:dyDescent="0.3">
      <c r="A1054" s="66">
        <v>45002</v>
      </c>
      <c r="B1054" s="47">
        <v>6.0825085363077704</v>
      </c>
      <c r="C1054" s="49">
        <v>1.8067914112094699E-2</v>
      </c>
      <c r="D1054" s="48">
        <v>2.97932080429095E-3</v>
      </c>
      <c r="E1054" s="47">
        <v>6.1536489870248303</v>
      </c>
      <c r="F1054" s="47">
        <v>5.9935829729114598</v>
      </c>
      <c r="G1054" s="47">
        <v>6.17143409970409</v>
      </c>
      <c r="H1054" s="3">
        <v>3358400</v>
      </c>
      <c r="I1054" s="47">
        <v>20420130.074664298</v>
      </c>
      <c r="J1054" s="73">
        <v>1093126870.05181</v>
      </c>
    </row>
    <row r="1055" spans="1:10" x14ac:dyDescent="0.3">
      <c r="A1055" s="66">
        <v>45005</v>
      </c>
      <c r="B1055" s="47">
        <v>5.9768406823551201</v>
      </c>
      <c r="C1055" s="49">
        <v>-0.105667853952654</v>
      </c>
      <c r="D1055" s="48">
        <v>-1.7372413589212401E-2</v>
      </c>
      <c r="E1055" s="47">
        <v>6.0745305003430898</v>
      </c>
      <c r="F1055" s="47">
        <v>5.95019800472204</v>
      </c>
      <c r="G1055" s="47">
        <v>6.0834113928874602</v>
      </c>
      <c r="H1055" s="3">
        <v>2395600</v>
      </c>
      <c r="I1055" s="47">
        <v>14341252.487549501</v>
      </c>
      <c r="J1055" s="73">
        <v>1077351833.22493</v>
      </c>
    </row>
    <row r="1056" spans="1:10" x14ac:dyDescent="0.3">
      <c r="A1056" s="66">
        <v>45007</v>
      </c>
      <c r="B1056" s="47">
        <v>5.9837196629644396</v>
      </c>
      <c r="C1056" s="49">
        <v>6.8789806093176899E-3</v>
      </c>
      <c r="D1056" s="48">
        <v>1.1509392628827901E-3</v>
      </c>
      <c r="E1056" s="47">
        <v>5.9311540436704604</v>
      </c>
      <c r="F1056" s="47">
        <v>5.8873493609254801</v>
      </c>
      <c r="G1056" s="47">
        <v>6.1063727746503904</v>
      </c>
      <c r="H1056" s="3">
        <v>5250400</v>
      </c>
      <c r="I1056" s="47">
        <v>31434927.195223998</v>
      </c>
      <c r="J1056" s="73">
        <v>1094234753.3029301</v>
      </c>
    </row>
    <row r="1057" spans="1:10" x14ac:dyDescent="0.3">
      <c r="A1057" s="66">
        <v>45008</v>
      </c>
      <c r="B1057" s="47">
        <v>6.1676156257164099</v>
      </c>
      <c r="C1057" s="49">
        <v>0.18389596275197601</v>
      </c>
      <c r="D1057" s="48">
        <v>3.0732716957009E-2</v>
      </c>
      <c r="E1057" s="47">
        <v>5.9382050301962002</v>
      </c>
      <c r="F1057" s="47">
        <v>5.9382050301962002</v>
      </c>
      <c r="G1057" s="47">
        <v>6.1764391101595004</v>
      </c>
      <c r="H1057" s="3">
        <v>2617200</v>
      </c>
      <c r="I1057" s="47">
        <v>15979640.913079301</v>
      </c>
      <c r="J1057" s="73">
        <v>1118026581.7686801</v>
      </c>
    </row>
    <row r="1058" spans="1:10" x14ac:dyDescent="0.3">
      <c r="A1058" s="66">
        <v>45009</v>
      </c>
      <c r="B1058" s="47">
        <v>6.2495538105440502</v>
      </c>
      <c r="C1058" s="49">
        <v>8.1938184827634999E-2</v>
      </c>
      <c r="D1058" s="48">
        <v>1.32852288145173E-2</v>
      </c>
      <c r="E1058" s="47">
        <v>6.1962148022037002</v>
      </c>
      <c r="F1058" s="47">
        <v>6.1250961244165696</v>
      </c>
      <c r="G1058" s="47">
        <v>6.2851131494376098</v>
      </c>
      <c r="H1058" s="3">
        <v>2761600</v>
      </c>
      <c r="I1058" s="47">
        <v>17170232.161221199</v>
      </c>
      <c r="J1058" s="73">
        <v>1143604079.51401</v>
      </c>
    </row>
    <row r="1059" spans="1:10" x14ac:dyDescent="0.3">
      <c r="A1059" s="66">
        <v>45012</v>
      </c>
      <c r="B1059" s="47">
        <v>6.2221884501366</v>
      </c>
      <c r="C1059" s="49">
        <v>-2.73653604074484E-2</v>
      </c>
      <c r="D1059" s="48">
        <v>-4.3787702669714499E-3</v>
      </c>
      <c r="E1059" s="47">
        <v>6.2397901147763104</v>
      </c>
      <c r="F1059" s="47">
        <v>6.18698512085719</v>
      </c>
      <c r="G1059" s="47">
        <v>6.3454001026145503</v>
      </c>
      <c r="H1059" s="3">
        <v>2259600</v>
      </c>
      <c r="I1059" s="47">
        <v>14110592.719063001</v>
      </c>
      <c r="J1059" s="73">
        <v>1146265245.4507899</v>
      </c>
    </row>
    <row r="1060" spans="1:10" x14ac:dyDescent="0.3">
      <c r="A1060" s="66">
        <v>45013</v>
      </c>
      <c r="B1060" s="47">
        <v>6.1490380941465599</v>
      </c>
      <c r="C1060" s="49">
        <v>-7.31503559900437E-2</v>
      </c>
      <c r="D1060" s="48">
        <v>-1.1756371022230599E-2</v>
      </c>
      <c r="E1060" s="47">
        <v>6.2459427059454304</v>
      </c>
      <c r="F1060" s="47">
        <v>6.0609429925112197</v>
      </c>
      <c r="G1060" s="47">
        <v>6.2459427059454304</v>
      </c>
      <c r="H1060" s="3">
        <v>1912400</v>
      </c>
      <c r="I1060" s="47">
        <v>11739031.7209234</v>
      </c>
      <c r="J1060" s="73">
        <v>1135656460.3081801</v>
      </c>
    </row>
    <row r="1061" spans="1:10" x14ac:dyDescent="0.3">
      <c r="A1061" s="66">
        <v>45014</v>
      </c>
      <c r="B1061" s="47">
        <v>6.2049152175546203</v>
      </c>
      <c r="C1061" s="49">
        <v>5.5877123408067497E-2</v>
      </c>
      <c r="D1061" s="48">
        <v>9.0871324185255106E-3</v>
      </c>
      <c r="E1061" s="47">
        <v>6.1007767803369202</v>
      </c>
      <c r="F1061" s="47">
        <v>6.0573857648295499</v>
      </c>
      <c r="G1061" s="47">
        <v>6.2222716237575701</v>
      </c>
      <c r="H1061" s="3">
        <v>3033600</v>
      </c>
      <c r="I1061" s="47">
        <v>18665728.360244401</v>
      </c>
      <c r="J1061" s="73">
        <v>1137395059.8561599</v>
      </c>
    </row>
    <row r="1062" spans="1:10" x14ac:dyDescent="0.3">
      <c r="A1062" s="66">
        <v>45015</v>
      </c>
      <c r="B1062" s="47">
        <v>6.3796108179420496</v>
      </c>
      <c r="C1062" s="49">
        <v>0.17469560038741999</v>
      </c>
      <c r="D1062" s="48">
        <v>2.8154389586691E-2</v>
      </c>
      <c r="E1062" s="47">
        <v>6.32774406332463</v>
      </c>
      <c r="F1062" s="47">
        <v>6.2758773087072104</v>
      </c>
      <c r="G1062" s="47">
        <v>6.4141886543536604</v>
      </c>
      <c r="H1062" s="3">
        <v>3497200</v>
      </c>
      <c r="I1062" s="47">
        <v>22228116.634564999</v>
      </c>
      <c r="J1062" s="73">
        <v>1155200572.31479</v>
      </c>
    </row>
    <row r="1063" spans="1:10" x14ac:dyDescent="0.3">
      <c r="A1063" s="66">
        <v>45016</v>
      </c>
      <c r="B1063" s="47">
        <v>6.5135034641165603</v>
      </c>
      <c r="C1063" s="49">
        <v>0.13389264617451799</v>
      </c>
      <c r="D1063" s="48">
        <v>2.0987588427488001E-2</v>
      </c>
      <c r="E1063" s="47">
        <v>6.5048187928310703</v>
      </c>
      <c r="F1063" s="47">
        <v>6.4874494502601001</v>
      </c>
      <c r="G1063" s="47">
        <v>6.6958815611118299</v>
      </c>
      <c r="H1063" s="3">
        <v>4223600</v>
      </c>
      <c r="I1063" s="47">
        <v>27663537.038068902</v>
      </c>
      <c r="J1063" s="73">
        <v>1188237856.37216</v>
      </c>
    </row>
    <row r="1064" spans="1:10" x14ac:dyDescent="0.3">
      <c r="A1064" s="66">
        <v>45019</v>
      </c>
      <c r="B1064" s="47">
        <v>6.5159655615132603</v>
      </c>
      <c r="C1064" s="49">
        <v>2.4620973966964499E-3</v>
      </c>
      <c r="D1064" s="48">
        <v>3.7799893870638898E-4</v>
      </c>
      <c r="E1064" s="47">
        <v>6.5419601049767397</v>
      </c>
      <c r="F1064" s="47">
        <v>6.4206522354804898</v>
      </c>
      <c r="G1064" s="47">
        <v>6.5679546484402298</v>
      </c>
      <c r="H1064" s="3">
        <v>3309600</v>
      </c>
      <c r="I1064" s="47">
        <v>21527242.531718899</v>
      </c>
      <c r="J1064" s="73">
        <v>1207052849.93278</v>
      </c>
    </row>
    <row r="1065" spans="1:10" x14ac:dyDescent="0.3">
      <c r="A1065" s="66">
        <v>45020</v>
      </c>
      <c r="B1065" s="47">
        <v>6.5782113296381599</v>
      </c>
      <c r="C1065" s="49">
        <v>6.2245768124903102E-2</v>
      </c>
      <c r="D1065" s="48">
        <v>9.5528080278016805E-3</v>
      </c>
      <c r="E1065" s="47">
        <v>6.4915418786547896</v>
      </c>
      <c r="F1065" s="47">
        <v>6.4482071531631</v>
      </c>
      <c r="G1065" s="47">
        <v>6.6302130002281903</v>
      </c>
      <c r="H1065" s="3">
        <v>3014800</v>
      </c>
      <c r="I1065" s="47">
        <v>19760094.006835401</v>
      </c>
      <c r="J1065" s="73">
        <v>1227105104.2227399</v>
      </c>
    </row>
    <row r="1066" spans="1:10" x14ac:dyDescent="0.3">
      <c r="A1066" s="66">
        <v>45021</v>
      </c>
      <c r="B1066" s="47">
        <v>6.5046369278801404</v>
      </c>
      <c r="C1066" s="49">
        <v>-7.3574401758018701E-2</v>
      </c>
      <c r="D1066" s="48">
        <v>-1.1184560372289799E-2</v>
      </c>
      <c r="E1066" s="47">
        <v>6.6006785469495197</v>
      </c>
      <c r="F1066" s="47">
        <v>6.4784437590430404</v>
      </c>
      <c r="G1066" s="47">
        <v>6.6094096032285501</v>
      </c>
      <c r="H1066" s="3">
        <v>2608800</v>
      </c>
      <c r="I1066" s="47">
        <v>17032495.695223901</v>
      </c>
      <c r="J1066" s="73">
        <v>1219149758.1087699</v>
      </c>
    </row>
    <row r="1067" spans="1:10" x14ac:dyDescent="0.3">
      <c r="A1067" s="66">
        <v>45022</v>
      </c>
      <c r="B1067" s="47">
        <v>6.2116845969946599</v>
      </c>
      <c r="C1067" s="49">
        <v>-0.292952330885481</v>
      </c>
      <c r="D1067" s="48">
        <v>-4.5037460835028402E-2</v>
      </c>
      <c r="E1067" s="47">
        <v>6.3593750000001297</v>
      </c>
      <c r="F1067" s="47">
        <v>6.1856215846995797</v>
      </c>
      <c r="G1067" s="47">
        <v>6.4549393784154301</v>
      </c>
      <c r="H1067" s="3">
        <v>4321200</v>
      </c>
      <c r="I1067" s="47">
        <v>27101682.411202699</v>
      </c>
      <c r="J1067" s="73">
        <v>1185989995.5276899</v>
      </c>
    </row>
    <row r="1068" spans="1:10" x14ac:dyDescent="0.3">
      <c r="A1068" s="66">
        <v>45023</v>
      </c>
      <c r="B1068" s="47">
        <v>6.3636138651323799</v>
      </c>
      <c r="C1068" s="49">
        <v>0.15192926813771601</v>
      </c>
      <c r="D1068" s="48">
        <v>2.44586256377574E-2</v>
      </c>
      <c r="E1068" s="47">
        <v>6.2333898433356696</v>
      </c>
      <c r="F1068" s="47">
        <v>6.2333898433356696</v>
      </c>
      <c r="G1068" s="47">
        <v>6.38097706803861</v>
      </c>
      <c r="H1068" s="3">
        <v>2107200</v>
      </c>
      <c r="I1068" s="47">
        <v>13360710.297736101</v>
      </c>
      <c r="J1068" s="73">
        <v>1198522158.8645501</v>
      </c>
    </row>
    <row r="1069" spans="1:10" x14ac:dyDescent="0.3">
      <c r="A1069" s="66">
        <v>45026</v>
      </c>
      <c r="B1069" s="47">
        <v>6.4104565868260801</v>
      </c>
      <c r="C1069" s="49">
        <v>4.68427216937011E-2</v>
      </c>
      <c r="D1069" s="48">
        <v>7.3610251480471702E-3</v>
      </c>
      <c r="E1069" s="47">
        <v>6.3501431511973401</v>
      </c>
      <c r="F1069" s="47">
        <v>6.3156783308380602</v>
      </c>
      <c r="G1069" s="47">
        <v>6.4276889970057196</v>
      </c>
      <c r="H1069" s="3">
        <v>1780400</v>
      </c>
      <c r="I1069" s="47">
        <v>11370699.0160923</v>
      </c>
      <c r="J1069" s="73">
        <v>1200864685.9540701</v>
      </c>
    </row>
    <row r="1070" spans="1:10" x14ac:dyDescent="0.3">
      <c r="A1070" s="66">
        <v>45027</v>
      </c>
      <c r="B1070" s="47">
        <v>6.4552213804717704</v>
      </c>
      <c r="C1070" s="49">
        <v>4.4764793645685003E-2</v>
      </c>
      <c r="D1070" s="48">
        <v>6.9830897439785598E-3</v>
      </c>
      <c r="E1070" s="47">
        <v>6.4809393939397797</v>
      </c>
      <c r="F1070" s="47">
        <v>6.3009132996636703</v>
      </c>
      <c r="G1070" s="47">
        <v>6.4980847362517897</v>
      </c>
      <c r="H1070" s="3">
        <v>3212400</v>
      </c>
      <c r="I1070" s="47">
        <v>20645008.435915899</v>
      </c>
      <c r="J1070" s="73">
        <v>1215442247.8501101</v>
      </c>
    </row>
    <row r="1071" spans="1:10" x14ac:dyDescent="0.3">
      <c r="A1071" s="66">
        <v>45028</v>
      </c>
      <c r="B1071" s="47">
        <v>6.451416015625</v>
      </c>
      <c r="C1071" s="49">
        <v>-3.8053648467650798E-3</v>
      </c>
      <c r="D1071" s="48">
        <v>-5.8950183463529402E-4</v>
      </c>
      <c r="E1071" s="47">
        <v>6.44287109375</v>
      </c>
      <c r="F1071" s="47">
        <v>6.400146484375</v>
      </c>
      <c r="G1071" s="47">
        <v>6.4599609375</v>
      </c>
      <c r="H1071" s="3">
        <v>2540000</v>
      </c>
      <c r="I1071" s="47">
        <v>16344989.7460938</v>
      </c>
      <c r="J1071" s="73">
        <v>1227852915.625</v>
      </c>
    </row>
    <row r="1072" spans="1:10" x14ac:dyDescent="0.3">
      <c r="A1072" s="66">
        <v>45029</v>
      </c>
      <c r="B1072" s="47">
        <v>6.5232638050690603</v>
      </c>
      <c r="C1072" s="49">
        <v>7.1847789444054996E-2</v>
      </c>
      <c r="D1072" s="48">
        <v>1.11367472303822E-2</v>
      </c>
      <c r="E1072" s="47">
        <v>6.4037275573321901</v>
      </c>
      <c r="F1072" s="47">
        <v>6.3524977368735298</v>
      </c>
      <c r="G1072" s="47">
        <v>6.5488787152983798</v>
      </c>
      <c r="H1072" s="3">
        <v>2677200</v>
      </c>
      <c r="I1072" s="47">
        <v>17360515.653891701</v>
      </c>
      <c r="J1072" s="73">
        <v>1244262398.3799601</v>
      </c>
    </row>
    <row r="1073" spans="1:10" x14ac:dyDescent="0.3">
      <c r="A1073" s="66">
        <v>45030</v>
      </c>
      <c r="B1073" s="47">
        <v>6.4731122448980196</v>
      </c>
      <c r="C1073" s="49">
        <v>-5.0151560171038098E-2</v>
      </c>
      <c r="D1073" s="48">
        <v>-7.6881085404006799E-3</v>
      </c>
      <c r="E1073" s="47">
        <v>6.5410714285714899</v>
      </c>
      <c r="F1073" s="47">
        <v>6.4051530612245502</v>
      </c>
      <c r="G1073" s="47">
        <v>6.5410714285714899</v>
      </c>
      <c r="H1073" s="3">
        <v>2355200</v>
      </c>
      <c r="I1073" s="47">
        <v>15220910.112245001</v>
      </c>
      <c r="J1073" s="73">
        <v>1222716136.79389</v>
      </c>
    </row>
    <row r="1074" spans="1:10" x14ac:dyDescent="0.3">
      <c r="A1074" s="66">
        <v>45033</v>
      </c>
      <c r="B1074" s="47">
        <v>6.5771256321581903</v>
      </c>
      <c r="C1074" s="49">
        <v>0.10401338726017401</v>
      </c>
      <c r="D1074" s="48">
        <v>1.6068528294431401E-2</v>
      </c>
      <c r="E1074" s="47">
        <v>6.5260742042242299</v>
      </c>
      <c r="F1074" s="47">
        <v>6.49203991893493</v>
      </c>
      <c r="G1074" s="47">
        <v>6.5941427748028403</v>
      </c>
      <c r="H1074" s="3">
        <v>2192800</v>
      </c>
      <c r="I1074" s="47">
        <v>14363788.9223559</v>
      </c>
      <c r="J1074" s="73">
        <v>1239048006.0674</v>
      </c>
    </row>
    <row r="1075" spans="1:10" x14ac:dyDescent="0.3">
      <c r="A1075" s="66">
        <v>45034</v>
      </c>
      <c r="B1075" s="47">
        <v>6.7041316466549299</v>
      </c>
      <c r="C1075" s="49">
        <v>0.12700601449673701</v>
      </c>
      <c r="D1075" s="48">
        <v>1.9310261290396199E-2</v>
      </c>
      <c r="E1075" s="47">
        <v>6.6276586620923199</v>
      </c>
      <c r="F1075" s="47">
        <v>6.5341916809602498</v>
      </c>
      <c r="G1075" s="47">
        <v>6.7126286449396604</v>
      </c>
      <c r="H1075" s="3">
        <v>3116400</v>
      </c>
      <c r="I1075" s="47">
        <v>20732614.636362702</v>
      </c>
      <c r="J1075" s="73">
        <v>1258095314.3685501</v>
      </c>
    </row>
    <row r="1076" spans="1:10" x14ac:dyDescent="0.3">
      <c r="A1076" s="66">
        <v>45035</v>
      </c>
      <c r="B1076" s="47">
        <v>6.5406351622242704</v>
      </c>
      <c r="C1076" s="49">
        <v>-0.16349648443065301</v>
      </c>
      <c r="D1076" s="48">
        <v>-2.43874215256842E-2</v>
      </c>
      <c r="E1076" s="47">
        <v>6.6338307409606303</v>
      </c>
      <c r="F1076" s="47">
        <v>6.5067458608655997</v>
      </c>
      <c r="G1076" s="47">
        <v>6.6338307409606303</v>
      </c>
      <c r="H1076" s="3">
        <v>3281600</v>
      </c>
      <c r="I1076" s="47">
        <v>21467716.785544299</v>
      </c>
      <c r="J1076" s="73">
        <v>1232974434.9557199</v>
      </c>
    </row>
    <row r="1077" spans="1:10" x14ac:dyDescent="0.3">
      <c r="A1077" s="66">
        <v>45036</v>
      </c>
      <c r="B1077" s="47">
        <v>6.5383027266634004</v>
      </c>
      <c r="C1077" s="49">
        <v>-2.3324355608753699E-3</v>
      </c>
      <c r="D1077" s="48">
        <v>-3.5660688954896198E-4</v>
      </c>
      <c r="E1077" s="47">
        <v>6.4788636109664601</v>
      </c>
      <c r="F1077" s="47">
        <v>6.4364070997543603</v>
      </c>
      <c r="G1077" s="47">
        <v>6.5637766333906598</v>
      </c>
      <c r="H1077" s="3">
        <v>2626400</v>
      </c>
      <c r="I1077" s="47">
        <v>17138654.2409303</v>
      </c>
      <c r="J1077" s="73">
        <v>1218597482.49191</v>
      </c>
    </row>
    <row r="1078" spans="1:10" x14ac:dyDescent="0.3">
      <c r="A1078" s="66">
        <v>45037</v>
      </c>
      <c r="B1078" s="47">
        <v>6.5981388371229404</v>
      </c>
      <c r="C1078" s="49">
        <v>5.9836110459540799E-2</v>
      </c>
      <c r="D1078" s="48">
        <v>9.1516274117329193E-3</v>
      </c>
      <c r="E1078" s="47">
        <v>6.6151006336193996</v>
      </c>
      <c r="F1078" s="47">
        <v>6.5133298546406397</v>
      </c>
      <c r="G1078" s="47">
        <v>6.66598602310878</v>
      </c>
      <c r="H1078" s="3">
        <v>3516400</v>
      </c>
      <c r="I1078" s="47">
        <v>23240497.212524399</v>
      </c>
      <c r="J1078" s="73">
        <v>1240344889.3908601</v>
      </c>
    </row>
    <row r="1079" spans="1:10" x14ac:dyDescent="0.3">
      <c r="A1079" s="66">
        <v>45040</v>
      </c>
      <c r="B1079" s="47">
        <v>6.5624549247500203</v>
      </c>
      <c r="C1079" s="49">
        <v>-3.5683912372922698E-2</v>
      </c>
      <c r="D1079" s="48">
        <v>-5.4081784657447904E-3</v>
      </c>
      <c r="E1079" s="47">
        <v>6.5540198927130602</v>
      </c>
      <c r="F1079" s="47">
        <v>6.4949746684543896</v>
      </c>
      <c r="G1079" s="47">
        <v>6.5877600208608804</v>
      </c>
      <c r="H1079" s="3">
        <v>2963200</v>
      </c>
      <c r="I1079" s="47">
        <v>19398491.9190869</v>
      </c>
      <c r="J1079" s="73">
        <v>1253035374.7890501</v>
      </c>
    </row>
    <row r="1080" spans="1:10" x14ac:dyDescent="0.3">
      <c r="A1080" s="66">
        <v>45041</v>
      </c>
      <c r="B1080" s="47">
        <v>6.5095845486500501</v>
      </c>
      <c r="C1080" s="49">
        <v>-5.28703760999676E-2</v>
      </c>
      <c r="D1080" s="48">
        <v>-8.05649359976085E-3</v>
      </c>
      <c r="E1080" s="47">
        <v>6.6373905280083596</v>
      </c>
      <c r="F1080" s="47">
        <v>6.5010641500261599</v>
      </c>
      <c r="G1080" s="47">
        <v>6.65443132525614</v>
      </c>
      <c r="H1080" s="3">
        <v>3371200</v>
      </c>
      <c r="I1080" s="47">
        <v>22115580.749756899</v>
      </c>
      <c r="J1080" s="73">
        <v>1243601115.5546501</v>
      </c>
    </row>
    <row r="1081" spans="1:10" x14ac:dyDescent="0.3">
      <c r="A1081" s="66">
        <v>45042</v>
      </c>
      <c r="B1081" s="47">
        <v>6.3787539278768302</v>
      </c>
      <c r="C1081" s="49">
        <v>-0.130830620773217</v>
      </c>
      <c r="D1081" s="48">
        <v>-2.00981521624677E-2</v>
      </c>
      <c r="E1081" s="47">
        <v>6.3956961693851397</v>
      </c>
      <c r="F1081" s="47">
        <v>6.2686293580728503</v>
      </c>
      <c r="G1081" s="47">
        <v>6.3956961693851397</v>
      </c>
      <c r="H1081" s="3">
        <v>3903600</v>
      </c>
      <c r="I1081" s="47">
        <v>24871722.1898853</v>
      </c>
      <c r="J1081" s="73">
        <v>1211537005.25246</v>
      </c>
    </row>
    <row r="1082" spans="1:10" x14ac:dyDescent="0.3">
      <c r="A1082" s="66">
        <v>45043</v>
      </c>
      <c r="B1082" s="47">
        <v>6.4405746976262401</v>
      </c>
      <c r="C1082" s="49">
        <v>6.1820769749403801E-2</v>
      </c>
      <c r="D1082" s="48">
        <v>9.6916686939796694E-3</v>
      </c>
      <c r="E1082" s="47">
        <v>6.3813315663734302</v>
      </c>
      <c r="F1082" s="47">
        <v>6.3051618261912603</v>
      </c>
      <c r="G1082" s="47">
        <v>6.4575013065556099</v>
      </c>
      <c r="H1082" s="3">
        <v>3801600</v>
      </c>
      <c r="I1082" s="47">
        <v>24321651.407273602</v>
      </c>
      <c r="J1082" s="73">
        <v>1234740773.4177201</v>
      </c>
    </row>
    <row r="1083" spans="1:10" x14ac:dyDescent="0.3">
      <c r="A1083" s="66">
        <v>45044</v>
      </c>
      <c r="B1083" s="47">
        <v>6.2840952450840701</v>
      </c>
      <c r="C1083" s="49">
        <v>-0.156479452542168</v>
      </c>
      <c r="D1083" s="48">
        <v>-2.4295883502421099E-2</v>
      </c>
      <c r="E1083" s="47">
        <v>6.4006215145293401</v>
      </c>
      <c r="F1083" s="47">
        <v>6.1925388905199297</v>
      </c>
      <c r="G1083" s="47">
        <v>6.4089448194897098</v>
      </c>
      <c r="H1083" s="3">
        <v>2955200</v>
      </c>
      <c r="I1083" s="47">
        <v>18520009.413268</v>
      </c>
      <c r="J1083" s="73">
        <v>1195795751.8887801</v>
      </c>
    </row>
    <row r="1084" spans="1:10" x14ac:dyDescent="0.3">
      <c r="A1084" s="66">
        <v>45047</v>
      </c>
      <c r="B1084" s="47">
        <v>6.2962030840852998</v>
      </c>
      <c r="C1084" s="49">
        <v>1.21078390012315E-2</v>
      </c>
      <c r="D1084" s="48">
        <v>1.9267433940794E-3</v>
      </c>
      <c r="E1084" s="47">
        <v>6.3127720395697304</v>
      </c>
      <c r="F1084" s="47">
        <v>6.2216427844053399</v>
      </c>
      <c r="G1084" s="47">
        <v>6.3210565173119502</v>
      </c>
      <c r="H1084" s="3">
        <v>3983200</v>
      </c>
      <c r="I1084" s="47">
        <v>25027221.6869376</v>
      </c>
      <c r="J1084" s="73">
        <v>1215244729.98703</v>
      </c>
    </row>
    <row r="1085" spans="1:10" x14ac:dyDescent="0.3">
      <c r="A1085" s="66">
        <v>45048</v>
      </c>
      <c r="B1085" s="47">
        <v>6.3594620229983096</v>
      </c>
      <c r="C1085" s="49">
        <v>6.3258938913005394E-2</v>
      </c>
      <c r="D1085" s="48">
        <v>1.00471566860514E-2</v>
      </c>
      <c r="E1085" s="47">
        <v>6.3428142166553796</v>
      </c>
      <c r="F1085" s="47">
        <v>6.3011947007980602</v>
      </c>
      <c r="G1085" s="47">
        <v>6.3677859261697698</v>
      </c>
      <c r="H1085" s="3">
        <v>2434400</v>
      </c>
      <c r="I1085" s="47">
        <v>15435622.960557399</v>
      </c>
      <c r="J1085" s="73">
        <v>1236463643.8936</v>
      </c>
    </row>
    <row r="1086" spans="1:10" x14ac:dyDescent="0.3">
      <c r="A1086" s="66">
        <v>45054</v>
      </c>
      <c r="B1086" s="47">
        <v>6.4752850162866196</v>
      </c>
      <c r="C1086" s="49">
        <v>0.11582299328832001</v>
      </c>
      <c r="D1086" s="48">
        <v>1.8212703035171598E-2</v>
      </c>
      <c r="E1086" s="47">
        <v>6.4584660941663996</v>
      </c>
      <c r="F1086" s="47">
        <v>6.4080093278057202</v>
      </c>
      <c r="G1086" s="47">
        <v>6.5257417826472999</v>
      </c>
      <c r="H1086" s="3">
        <v>3890000</v>
      </c>
      <c r="I1086" s="47">
        <v>25161773.521172602</v>
      </c>
      <c r="J1086" s="73">
        <v>1274334505.51723</v>
      </c>
    </row>
    <row r="1087" spans="1:10" x14ac:dyDescent="0.3">
      <c r="A1087" s="66">
        <v>45055</v>
      </c>
      <c r="B1087" s="47">
        <v>6.6553092411799</v>
      </c>
      <c r="C1087" s="49">
        <v>0.18002422489327199</v>
      </c>
      <c r="D1087" s="48">
        <v>2.7801745319391499E-2</v>
      </c>
      <c r="E1087" s="47">
        <v>6.5287824495224802</v>
      </c>
      <c r="F1087" s="47">
        <v>6.4781717328595203</v>
      </c>
      <c r="G1087" s="47">
        <v>6.6806145995113804</v>
      </c>
      <c r="H1087" s="3">
        <v>4346800</v>
      </c>
      <c r="I1087" s="47">
        <v>28689693.580687199</v>
      </c>
      <c r="J1087" s="73">
        <v>1306912363.0944099</v>
      </c>
    </row>
    <row r="1088" spans="1:10" x14ac:dyDescent="0.3">
      <c r="A1088" s="66">
        <v>45056</v>
      </c>
      <c r="B1088" s="47">
        <v>6.5675827192203799</v>
      </c>
      <c r="C1088" s="49">
        <v>-8.7726521959521797E-2</v>
      </c>
      <c r="D1088" s="48">
        <v>-1.3181434367724299E-2</v>
      </c>
      <c r="E1088" s="47">
        <v>6.6353771214832999</v>
      </c>
      <c r="F1088" s="47">
        <v>6.5082626172403204</v>
      </c>
      <c r="G1088" s="47">
        <v>6.6438514217661604</v>
      </c>
      <c r="H1088" s="3">
        <v>2831600</v>
      </c>
      <c r="I1088" s="47">
        <v>18559863.344872601</v>
      </c>
      <c r="J1088" s="73">
        <v>1294423062.6236601</v>
      </c>
    </row>
    <row r="1089" spans="1:10" x14ac:dyDescent="0.3">
      <c r="A1089" s="66">
        <v>45057</v>
      </c>
      <c r="B1089" s="47">
        <v>6.3335253456225296</v>
      </c>
      <c r="C1089" s="49">
        <v>-0.23405737359784601</v>
      </c>
      <c r="D1089" s="48">
        <v>-3.5638283308235298E-2</v>
      </c>
      <c r="E1089" s="47">
        <v>6.8357807157727004</v>
      </c>
      <c r="F1089" s="47">
        <v>6.2654229225513198</v>
      </c>
      <c r="G1089" s="47">
        <v>6.8613191244244103</v>
      </c>
      <c r="H1089" s="3">
        <v>15844800</v>
      </c>
      <c r="I1089" s="47">
        <v>103112489.48268799</v>
      </c>
      <c r="J1089" s="73">
        <v>1197191725.93103</v>
      </c>
    </row>
    <row r="1090" spans="1:10" x14ac:dyDescent="0.3">
      <c r="A1090" s="66">
        <v>45058</v>
      </c>
      <c r="B1090" s="47">
        <v>6.4530137793829496</v>
      </c>
      <c r="C1090" s="49">
        <v>0.119488433760421</v>
      </c>
      <c r="D1090" s="48">
        <v>1.8866022829293099E-2</v>
      </c>
      <c r="E1090" s="47">
        <v>6.2407435892716698</v>
      </c>
      <c r="F1090" s="47">
        <v>6.2067803588538597</v>
      </c>
      <c r="G1090" s="47">
        <v>6.5209402402185601</v>
      </c>
      <c r="H1090" s="3">
        <v>6235200</v>
      </c>
      <c r="I1090" s="47">
        <v>39841209.346661098</v>
      </c>
      <c r="J1090" s="73">
        <v>1233939645.4498601</v>
      </c>
    </row>
    <row r="1091" spans="1:10" x14ac:dyDescent="0.3">
      <c r="A1091" s="66">
        <v>45061</v>
      </c>
      <c r="B1091" s="47">
        <v>6.5465179817797496</v>
      </c>
      <c r="C1091" s="49">
        <v>9.3504202396800004E-2</v>
      </c>
      <c r="D1091" s="48">
        <v>1.4490005072597401E-2</v>
      </c>
      <c r="E1091" s="47">
        <v>6.5211766218502802</v>
      </c>
      <c r="F1091" s="47">
        <v>6.4282583021088904</v>
      </c>
      <c r="G1091" s="47">
        <v>6.5887535816621998</v>
      </c>
      <c r="H1091" s="3">
        <v>4108000</v>
      </c>
      <c r="I1091" s="47">
        <v>26793152.9244374</v>
      </c>
      <c r="J1091" s="73">
        <v>1254383826.7960501</v>
      </c>
    </row>
    <row r="1092" spans="1:10" x14ac:dyDescent="0.3">
      <c r="A1092" s="66">
        <v>45062</v>
      </c>
      <c r="B1092" s="47">
        <v>6.7854634450391904</v>
      </c>
      <c r="C1092" s="49">
        <v>0.238945463259435</v>
      </c>
      <c r="D1092" s="48">
        <v>3.6499626812981599E-2</v>
      </c>
      <c r="E1092" s="47">
        <v>6.5575934039744403</v>
      </c>
      <c r="F1092" s="47">
        <v>6.5407141416733401</v>
      </c>
      <c r="G1092" s="47">
        <v>6.7854634450391904</v>
      </c>
      <c r="H1092" s="3">
        <v>4784000</v>
      </c>
      <c r="I1092" s="47">
        <v>32056024.817005001</v>
      </c>
      <c r="J1092" s="73">
        <v>1285327772.91976</v>
      </c>
    </row>
    <row r="1093" spans="1:10" x14ac:dyDescent="0.3">
      <c r="A1093" s="66">
        <v>45063</v>
      </c>
      <c r="B1093" s="47">
        <v>6.6428222379605897</v>
      </c>
      <c r="C1093" s="49">
        <v>-0.14264120707859201</v>
      </c>
      <c r="D1093" s="48">
        <v>-2.1021586548060502E-2</v>
      </c>
      <c r="E1093" s="47">
        <v>6.8354892133365004</v>
      </c>
      <c r="F1093" s="47">
        <v>6.5339235127481201</v>
      </c>
      <c r="G1093" s="47">
        <v>6.8354892133365004</v>
      </c>
      <c r="H1093" s="3">
        <v>5837200</v>
      </c>
      <c r="I1093" s="47">
        <v>38812202.6175652</v>
      </c>
      <c r="J1093" s="73">
        <v>1236950404.81567</v>
      </c>
    </row>
    <row r="1094" spans="1:10" x14ac:dyDescent="0.3">
      <c r="A1094" s="66">
        <v>45064</v>
      </c>
      <c r="B1094" s="47">
        <v>6.8618322399254001</v>
      </c>
      <c r="C1094" s="49">
        <v>0.21901000196480699</v>
      </c>
      <c r="D1094" s="48">
        <v>3.2969420845445498E-2</v>
      </c>
      <c r="E1094" s="47">
        <v>6.7530470946582897</v>
      </c>
      <c r="F1094" s="47">
        <v>6.6861023898785303</v>
      </c>
      <c r="G1094" s="47">
        <v>7.0459301780697396</v>
      </c>
      <c r="H1094" s="3">
        <v>7709200</v>
      </c>
      <c r="I1094" s="47">
        <v>53359890.3120929</v>
      </c>
      <c r="J1094" s="73">
        <v>1289020172.04215</v>
      </c>
    </row>
    <row r="1095" spans="1:10" x14ac:dyDescent="0.3">
      <c r="A1095" s="66">
        <v>45065</v>
      </c>
      <c r="B1095" s="47">
        <v>6.6520455781078596</v>
      </c>
      <c r="C1095" s="49">
        <v>-0.209786661817535</v>
      </c>
      <c r="D1095" s="48">
        <v>-3.05729802889812E-2</v>
      </c>
      <c r="E1095" s="47">
        <v>6.8282031533162701</v>
      </c>
      <c r="F1095" s="47">
        <v>6.6101032982963401</v>
      </c>
      <c r="G1095" s="47">
        <v>6.9540299927508498</v>
      </c>
      <c r="H1095" s="3">
        <v>5261200</v>
      </c>
      <c r="I1095" s="47">
        <v>35541401.381840497</v>
      </c>
      <c r="J1095" s="73">
        <v>1256616236.27109</v>
      </c>
    </row>
    <row r="1096" spans="1:10" x14ac:dyDescent="0.3">
      <c r="A1096" s="66">
        <v>45068</v>
      </c>
      <c r="B1096" s="47">
        <v>6.4234722222218599</v>
      </c>
      <c r="C1096" s="49">
        <v>-0.228573355886002</v>
      </c>
      <c r="D1096" s="48">
        <v>-3.4361363463630799E-2</v>
      </c>
      <c r="E1096" s="47">
        <v>6.4985517676763997</v>
      </c>
      <c r="F1096" s="47">
        <v>6.3650770202016602</v>
      </c>
      <c r="G1096" s="47">
        <v>6.5152361111107497</v>
      </c>
      <c r="H1096" s="3">
        <v>4958800</v>
      </c>
      <c r="I1096" s="47">
        <v>31922261.072725501</v>
      </c>
      <c r="J1096" s="73">
        <v>1217760454.3954899</v>
      </c>
    </row>
    <row r="1097" spans="1:10" x14ac:dyDescent="0.3">
      <c r="A1097" s="66">
        <v>45069</v>
      </c>
      <c r="B1097" s="47">
        <v>6.2909391687108203</v>
      </c>
      <c r="C1097" s="49">
        <v>-0.132533053511041</v>
      </c>
      <c r="D1097" s="48">
        <v>-2.0632618765368999E-2</v>
      </c>
      <c r="E1097" s="47">
        <v>6.4584741665459999</v>
      </c>
      <c r="F1097" s="47">
        <v>6.2490554192520298</v>
      </c>
      <c r="G1097" s="47">
        <v>6.5003579160047904</v>
      </c>
      <c r="H1097" s="3">
        <v>5299600</v>
      </c>
      <c r="I1097" s="47">
        <v>33732488.271321297</v>
      </c>
      <c r="J1097" s="73">
        <v>1189075564.6423299</v>
      </c>
    </row>
    <row r="1098" spans="1:10" x14ac:dyDescent="0.3">
      <c r="A1098" s="66">
        <v>45070</v>
      </c>
      <c r="B1098" s="47">
        <v>6.2628881937475596</v>
      </c>
      <c r="C1098" s="49">
        <v>-2.8050974963266001E-2</v>
      </c>
      <c r="D1098" s="48">
        <v>-4.4589486896937196E-3</v>
      </c>
      <c r="E1098" s="47">
        <v>6.2795669905351703</v>
      </c>
      <c r="F1098" s="47">
        <v>6.21285180338473</v>
      </c>
      <c r="G1098" s="47">
        <v>6.3462821776856098</v>
      </c>
      <c r="H1098" s="3">
        <v>3519200</v>
      </c>
      <c r="I1098" s="47">
        <v>22095956.568407599</v>
      </c>
      <c r="J1098" s="73">
        <v>1161677581.1430099</v>
      </c>
    </row>
    <row r="1099" spans="1:10" x14ac:dyDescent="0.3">
      <c r="A1099" s="66">
        <v>45071</v>
      </c>
      <c r="B1099" s="47">
        <v>6.2366751160297902</v>
      </c>
      <c r="C1099" s="49">
        <v>-2.62130777177614E-2</v>
      </c>
      <c r="D1099" s="48">
        <v>-4.18546154854413E-3</v>
      </c>
      <c r="E1099" s="47">
        <v>6.2450017850765596</v>
      </c>
      <c r="F1099" s="47">
        <v>6.2116951088894901</v>
      </c>
      <c r="G1099" s="47">
        <v>6.3116151374507101</v>
      </c>
      <c r="H1099" s="3">
        <v>4513200</v>
      </c>
      <c r="I1099" s="47">
        <v>28217402.743019499</v>
      </c>
      <c r="J1099" s="73">
        <v>1131686981.2967601</v>
      </c>
    </row>
    <row r="1100" spans="1:10" x14ac:dyDescent="0.3">
      <c r="A1100" s="66">
        <v>45072</v>
      </c>
      <c r="B1100" s="47">
        <v>6.1505082847386801</v>
      </c>
      <c r="C1100" s="49">
        <v>-8.6166831291109205E-2</v>
      </c>
      <c r="D1100" s="48">
        <v>-1.38161487792813E-2</v>
      </c>
      <c r="E1100" s="47">
        <v>6.1836646636321504</v>
      </c>
      <c r="F1100" s="47">
        <v>6.1007737163984803</v>
      </c>
      <c r="G1100" s="47">
        <v>6.2665556108658302</v>
      </c>
      <c r="H1100" s="3">
        <v>3985200</v>
      </c>
      <c r="I1100" s="47">
        <v>24515057.325841401</v>
      </c>
      <c r="J1100" s="73">
        <v>1102065155.2996299</v>
      </c>
    </row>
    <row r="1101" spans="1:10" x14ac:dyDescent="0.3">
      <c r="A1101" s="66">
        <v>45075</v>
      </c>
      <c r="B1101" s="47">
        <v>6.1942315223581401</v>
      </c>
      <c r="C1101" s="49">
        <v>4.3723237619453001E-2</v>
      </c>
      <c r="D1101" s="48">
        <v>7.1088819972723004E-3</v>
      </c>
      <c r="E1101" s="47">
        <v>6.2856899743661101</v>
      </c>
      <c r="F1101" s="47">
        <v>6.1609739034461501</v>
      </c>
      <c r="G1101" s="47">
        <v>6.3272619980061</v>
      </c>
      <c r="H1101" s="3">
        <v>3157200</v>
      </c>
      <c r="I1101" s="47">
        <v>19726557.111933399</v>
      </c>
      <c r="J1101" s="73">
        <v>1125156769.16554</v>
      </c>
    </row>
    <row r="1102" spans="1:10" x14ac:dyDescent="0.3">
      <c r="A1102" s="66">
        <v>45076</v>
      </c>
      <c r="B1102" s="47">
        <v>6.3318155805140002</v>
      </c>
      <c r="C1102" s="49">
        <v>0.137584058155863</v>
      </c>
      <c r="D1102" s="48">
        <v>2.2211642825950499E-2</v>
      </c>
      <c r="E1102" s="47">
        <v>6.1818515272913004</v>
      </c>
      <c r="F1102" s="47">
        <v>6.1735201910011499</v>
      </c>
      <c r="G1102" s="47">
        <v>6.3734722619647499</v>
      </c>
      <c r="H1102" s="3">
        <v>3422800</v>
      </c>
      <c r="I1102" s="47">
        <v>21588278.5662793</v>
      </c>
      <c r="J1102" s="73">
        <v>1149036331.6410899</v>
      </c>
    </row>
    <row r="1103" spans="1:10" x14ac:dyDescent="0.3">
      <c r="A1103" s="66">
        <v>45077</v>
      </c>
      <c r="B1103" s="47">
        <v>6.2698759329699101</v>
      </c>
      <c r="C1103" s="49">
        <v>-6.1939647544089198E-2</v>
      </c>
      <c r="D1103" s="48">
        <v>-9.7822886274052095E-3</v>
      </c>
      <c r="E1103" s="47">
        <v>6.3202363822307097</v>
      </c>
      <c r="F1103" s="47">
        <v>6.2363023001293802</v>
      </c>
      <c r="G1103" s="47">
        <v>6.3957770561219203</v>
      </c>
      <c r="H1103" s="3">
        <v>5137200</v>
      </c>
      <c r="I1103" s="47">
        <v>32352496.024222299</v>
      </c>
      <c r="J1103" s="73">
        <v>1125244634.1192999</v>
      </c>
    </row>
    <row r="1104" spans="1:10" x14ac:dyDescent="0.3">
      <c r="A1104" s="66">
        <v>45078</v>
      </c>
      <c r="B1104" s="47">
        <v>6.1683060739248603</v>
      </c>
      <c r="C1104" s="49">
        <v>-0.101569859045053</v>
      </c>
      <c r="D1104" s="48">
        <v>-1.61996601098519E-2</v>
      </c>
      <c r="E1104" s="47">
        <v>6.13482815764847</v>
      </c>
      <c r="F1104" s="47">
        <v>6.0511333669574903</v>
      </c>
      <c r="G1104" s="47">
        <v>6.1683060739248603</v>
      </c>
      <c r="H1104" s="3">
        <v>3672400</v>
      </c>
      <c r="I1104" s="47">
        <v>22515442.0278126</v>
      </c>
      <c r="J1104" s="73">
        <v>1099521182.0822101</v>
      </c>
    </row>
    <row r="1105" spans="1:10" x14ac:dyDescent="0.3">
      <c r="A1105" s="66">
        <v>45079</v>
      </c>
      <c r="B1105" s="47">
        <v>6.4494460125771598</v>
      </c>
      <c r="C1105" s="49">
        <v>0.28113993865230402</v>
      </c>
      <c r="D1105" s="48">
        <v>4.5578143380523899E-2</v>
      </c>
      <c r="E1105" s="47">
        <v>6.1741139059600298</v>
      </c>
      <c r="F1105" s="47">
        <v>6.0990233314280804</v>
      </c>
      <c r="G1105" s="47">
        <v>6.4661328069175896</v>
      </c>
      <c r="H1105" s="3">
        <v>4231200</v>
      </c>
      <c r="I1105" s="47">
        <v>26907566.006790102</v>
      </c>
      <c r="J1105" s="73">
        <v>1123002298.2404301</v>
      </c>
    </row>
    <row r="1106" spans="1:10" x14ac:dyDescent="0.3">
      <c r="A1106" s="66">
        <v>45082</v>
      </c>
      <c r="B1106" s="47">
        <v>6.5278192453778203</v>
      </c>
      <c r="C1106" s="49">
        <v>7.8373232800655196E-2</v>
      </c>
      <c r="D1106" s="48">
        <v>1.21519325299907E-2</v>
      </c>
      <c r="E1106" s="47">
        <v>6.5328367851513596</v>
      </c>
      <c r="F1106" s="47">
        <v>6.4492111222590003</v>
      </c>
      <c r="G1106" s="47">
        <v>6.6281700408486497</v>
      </c>
      <c r="H1106" s="3">
        <v>5689600</v>
      </c>
      <c r="I1106" s="47">
        <v>37238042.727283299</v>
      </c>
      <c r="J1106" s="73">
        <v>1162820460.8248401</v>
      </c>
    </row>
    <row r="1107" spans="1:10" x14ac:dyDescent="0.3">
      <c r="A1107" s="66">
        <v>45083</v>
      </c>
      <c r="B1107" s="47">
        <v>6.5984347919503801</v>
      </c>
      <c r="C1107" s="49">
        <v>7.0615546572563304E-2</v>
      </c>
      <c r="D1107" s="48">
        <v>1.08176320327136E-2</v>
      </c>
      <c r="E1107" s="47">
        <v>6.4477091241139499</v>
      </c>
      <c r="F1107" s="47">
        <v>6.41253980161878</v>
      </c>
      <c r="G1107" s="47">
        <v>6.6068084401635199</v>
      </c>
      <c r="H1107" s="3">
        <v>2654000</v>
      </c>
      <c r="I1107" s="47">
        <v>17377123.391134299</v>
      </c>
      <c r="J1107" s="73">
        <v>1181738533.1793699</v>
      </c>
    </row>
    <row r="1108" spans="1:10" x14ac:dyDescent="0.3">
      <c r="A1108" s="66">
        <v>45084</v>
      </c>
      <c r="B1108" s="47">
        <v>6.4520039968597498</v>
      </c>
      <c r="C1108" s="49">
        <v>-0.14643079509062601</v>
      </c>
      <c r="D1108" s="48">
        <v>-2.2191746938116399E-2</v>
      </c>
      <c r="E1108" s="47">
        <v>6.6304849760903597</v>
      </c>
      <c r="F1108" s="47">
        <v>6.4153069730927097</v>
      </c>
      <c r="G1108" s="47">
        <v>6.63715716222982</v>
      </c>
      <c r="H1108" s="3">
        <v>4248000</v>
      </c>
      <c r="I1108" s="47">
        <v>27731106.8374855</v>
      </c>
      <c r="J1108" s="73">
        <v>1149291628.78141</v>
      </c>
    </row>
    <row r="1109" spans="1:10" x14ac:dyDescent="0.3">
      <c r="A1109" s="66">
        <v>45085</v>
      </c>
      <c r="B1109" s="47">
        <v>6.2834494276869499</v>
      </c>
      <c r="C1109" s="49">
        <v>-0.16855456917280301</v>
      </c>
      <c r="D1109" s="48">
        <v>-2.61243745749134E-2</v>
      </c>
      <c r="E1109" s="47">
        <v>6.4620703333092999</v>
      </c>
      <c r="F1109" s="47">
        <v>6.2467236340075898</v>
      </c>
      <c r="G1109" s="47">
        <v>6.4704171046000596</v>
      </c>
      <c r="H1109" s="3">
        <v>3342800</v>
      </c>
      <c r="I1109" s="47">
        <v>21128944.0615937</v>
      </c>
      <c r="J1109" s="73">
        <v>1129063711.9965701</v>
      </c>
    </row>
    <row r="1110" spans="1:10" x14ac:dyDescent="0.3">
      <c r="A1110" s="66">
        <v>45086</v>
      </c>
      <c r="B1110" s="47">
        <v>6.51757025979646</v>
      </c>
      <c r="C1110" s="49">
        <v>0.23412083210951301</v>
      </c>
      <c r="D1110" s="48">
        <v>3.72599214498169E-2</v>
      </c>
      <c r="E1110" s="47">
        <v>6.4524613355823099</v>
      </c>
      <c r="F1110" s="47">
        <v>6.4040470073205</v>
      </c>
      <c r="G1110" s="47">
        <v>6.5709929668439804</v>
      </c>
      <c r="H1110" s="3">
        <v>5251200</v>
      </c>
      <c r="I1110" s="47">
        <v>34121831.5769284</v>
      </c>
      <c r="J1110" s="73">
        <v>1163256788.0539501</v>
      </c>
    </row>
    <row r="1111" spans="1:10" x14ac:dyDescent="0.3">
      <c r="A1111" s="66">
        <v>45089</v>
      </c>
      <c r="B1111" s="47">
        <v>6.7624589183380204</v>
      </c>
      <c r="C1111" s="49">
        <v>0.24488865854156</v>
      </c>
      <c r="D1111" s="48">
        <v>3.7573612370878799E-2</v>
      </c>
      <c r="E1111" s="47">
        <v>6.5893186604583702</v>
      </c>
      <c r="F1111" s="47">
        <v>6.56434650787957</v>
      </c>
      <c r="G1111" s="47">
        <v>6.7890958810887403</v>
      </c>
      <c r="H1111" s="3">
        <v>5582000</v>
      </c>
      <c r="I1111" s="47">
        <v>37491786.1138677</v>
      </c>
      <c r="J1111" s="73">
        <v>1197508919.1039</v>
      </c>
    </row>
    <row r="1112" spans="1:10" x14ac:dyDescent="0.3">
      <c r="A1112" s="66">
        <v>45090</v>
      </c>
      <c r="B1112" s="47">
        <v>6.9398402396410503</v>
      </c>
      <c r="C1112" s="49">
        <v>0.177381321303026</v>
      </c>
      <c r="D1112" s="48">
        <v>2.6230299280933699E-2</v>
      </c>
      <c r="E1112" s="47">
        <v>6.8076528065050299</v>
      </c>
      <c r="F1112" s="47">
        <v>6.7993910919340301</v>
      </c>
      <c r="G1112" s="47">
        <v>7.0720276727770699</v>
      </c>
      <c r="H1112" s="3">
        <v>7479600</v>
      </c>
      <c r="I1112" s="47">
        <v>52170388.459243603</v>
      </c>
      <c r="J1112" s="73">
        <v>1240711526.9911001</v>
      </c>
    </row>
    <row r="1113" spans="1:10" x14ac:dyDescent="0.3">
      <c r="A1113" s="66">
        <v>45091</v>
      </c>
      <c r="B1113" s="47">
        <v>7.2068433150112803</v>
      </c>
      <c r="C1113" s="49">
        <v>0.26700307537022799</v>
      </c>
      <c r="D1113" s="48">
        <v>3.8473951294307897E-2</v>
      </c>
      <c r="E1113" s="47">
        <v>7.0272489114135999</v>
      </c>
      <c r="F1113" s="47">
        <v>6.9811145692050296</v>
      </c>
      <c r="G1113" s="47">
        <v>7.3716088228990504</v>
      </c>
      <c r="H1113" s="3">
        <v>6523200</v>
      </c>
      <c r="I1113" s="47">
        <v>46790293.467339203</v>
      </c>
      <c r="J1113" s="73">
        <v>1283981817.8783</v>
      </c>
    </row>
    <row r="1114" spans="1:10" x14ac:dyDescent="0.3">
      <c r="A1114" s="66">
        <v>45092</v>
      </c>
      <c r="B1114" s="47">
        <v>7.0737489128109798</v>
      </c>
      <c r="C1114" s="49">
        <v>-0.1330944022003</v>
      </c>
      <c r="D1114" s="48">
        <v>-1.8467780744320501E-2</v>
      </c>
      <c r="E1114" s="47">
        <v>7.0086131033007497</v>
      </c>
      <c r="F1114" s="47">
        <v>6.91579457474867</v>
      </c>
      <c r="G1114" s="47">
        <v>7.1730810223140802</v>
      </c>
      <c r="H1114" s="3">
        <v>4274000</v>
      </c>
      <c r="I1114" s="47">
        <v>30340248.996777501</v>
      </c>
      <c r="J1114" s="73">
        <v>1238632792.99579</v>
      </c>
    </row>
    <row r="1115" spans="1:10" x14ac:dyDescent="0.3">
      <c r="A1115" s="66">
        <v>45093</v>
      </c>
      <c r="B1115" s="47">
        <v>7.1959659780007996</v>
      </c>
      <c r="C1115" s="49">
        <v>0.122217065189817</v>
      </c>
      <c r="D1115" s="48">
        <v>1.72775520726322E-2</v>
      </c>
      <c r="E1115" s="47">
        <v>7.0911625299680701</v>
      </c>
      <c r="F1115" s="47">
        <v>6.9895838034132796</v>
      </c>
      <c r="G1115" s="47">
        <v>7.1991906994787298</v>
      </c>
      <c r="H1115" s="3">
        <v>5416400</v>
      </c>
      <c r="I1115" s="47">
        <v>38704618.927544698</v>
      </c>
      <c r="J1115" s="73">
        <v>1265140829.93821</v>
      </c>
    </row>
    <row r="1116" spans="1:10" x14ac:dyDescent="0.3">
      <c r="A1116" s="66">
        <v>45096</v>
      </c>
      <c r="B1116" s="47">
        <v>7.11286617833471</v>
      </c>
      <c r="C1116" s="49">
        <v>-8.3099799666083399E-2</v>
      </c>
      <c r="D1116" s="48">
        <v>-1.15481090266592E-2</v>
      </c>
      <c r="E1116" s="47">
        <v>7.22249330891648</v>
      </c>
      <c r="F1116" s="47">
        <v>7.0612769404138804</v>
      </c>
      <c r="G1116" s="47">
        <v>7.2289419636565801</v>
      </c>
      <c r="H1116" s="3">
        <v>2675200</v>
      </c>
      <c r="I1116" s="47">
        <v>19070704.037596099</v>
      </c>
      <c r="J1116" s="73">
        <v>1245915507.2858701</v>
      </c>
    </row>
    <row r="1117" spans="1:10" x14ac:dyDescent="0.3">
      <c r="A1117" s="66">
        <v>45097</v>
      </c>
      <c r="B1117" s="47">
        <v>7.0889458781112999</v>
      </c>
      <c r="C1117" s="49">
        <v>-2.3920300223411E-2</v>
      </c>
      <c r="D1117" s="48">
        <v>-3.3629622185597299E-3</v>
      </c>
      <c r="E1117" s="47">
        <v>7.2557255550061104</v>
      </c>
      <c r="F1117" s="47">
        <v>7.0128425304020201</v>
      </c>
      <c r="G1117" s="47">
        <v>7.2962060591067903</v>
      </c>
      <c r="H1117" s="3">
        <v>3785600</v>
      </c>
      <c r="I1117" s="47">
        <v>26935492.3178255</v>
      </c>
      <c r="J1117" s="73">
        <v>1224433416.93718</v>
      </c>
    </row>
    <row r="1118" spans="1:10" x14ac:dyDescent="0.3">
      <c r="A1118" s="66">
        <v>45098</v>
      </c>
      <c r="B1118" s="47">
        <v>6.9558449393851003</v>
      </c>
      <c r="C1118" s="49">
        <v>-0.13310093872620499</v>
      </c>
      <c r="D1118" s="48">
        <v>-1.8775843547795101E-2</v>
      </c>
      <c r="E1118" s="47">
        <v>6.9285734071042997</v>
      </c>
      <c r="F1118" s="47">
        <v>6.9205523681981802</v>
      </c>
      <c r="G1118" s="47">
        <v>7.0617226529458499</v>
      </c>
      <c r="H1118" s="3">
        <v>4637200</v>
      </c>
      <c r="I1118" s="47">
        <v>32336775.357244201</v>
      </c>
      <c r="J1118" s="73">
        <v>1180744471.20735</v>
      </c>
    </row>
    <row r="1119" spans="1:10" x14ac:dyDescent="0.3">
      <c r="A1119" s="66">
        <v>45099</v>
      </c>
      <c r="B1119" s="47">
        <v>6.9662515896861104</v>
      </c>
      <c r="C1119" s="49">
        <v>1.0406650301018099E-2</v>
      </c>
      <c r="D1119" s="48">
        <v>1.4961015364350599E-3</v>
      </c>
      <c r="E1119" s="47">
        <v>6.9120395150582103</v>
      </c>
      <c r="F1119" s="47">
        <v>6.8897168960937698</v>
      </c>
      <c r="G1119" s="47">
        <v>7.0730812661587503</v>
      </c>
      <c r="H1119" s="3">
        <v>4036800</v>
      </c>
      <c r="I1119" s="47">
        <v>28173930.995960601</v>
      </c>
      <c r="J1119" s="73">
        <v>1201753155.12061</v>
      </c>
    </row>
    <row r="1120" spans="1:10" x14ac:dyDescent="0.3">
      <c r="A1120" s="66">
        <v>45100</v>
      </c>
      <c r="B1120" s="47">
        <v>6.73685579064637</v>
      </c>
      <c r="C1120" s="49">
        <v>-0.229395799039746</v>
      </c>
      <c r="D1120" s="48">
        <v>-3.2929588615400802E-2</v>
      </c>
      <c r="E1120" s="47">
        <v>7.0580389059025199</v>
      </c>
      <c r="F1120" s="47">
        <v>6.69850556792922</v>
      </c>
      <c r="G1120" s="47">
        <v>7.0740181653679999</v>
      </c>
      <c r="H1120" s="3">
        <v>3846800</v>
      </c>
      <c r="I1120" s="47">
        <v>26228183.2714663</v>
      </c>
      <c r="J1120" s="73">
        <v>1178127618.95855</v>
      </c>
    </row>
    <row r="1121" spans="1:10" x14ac:dyDescent="0.3">
      <c r="A1121" s="66">
        <v>45103</v>
      </c>
      <c r="B1121" s="47">
        <v>6.8446229268288699</v>
      </c>
      <c r="C1121" s="49">
        <v>0.107767136182501</v>
      </c>
      <c r="D1121" s="48">
        <v>1.59966517811065E-2</v>
      </c>
      <c r="E1121" s="47">
        <v>6.7247940940762598</v>
      </c>
      <c r="F1121" s="47">
        <v>6.7120123519159796</v>
      </c>
      <c r="G1121" s="47">
        <v>6.8893590243898402</v>
      </c>
      <c r="H1121" s="3">
        <v>3988800</v>
      </c>
      <c r="I1121" s="47">
        <v>27180795.8622353</v>
      </c>
      <c r="J1121" s="73">
        <v>1205154929.2976201</v>
      </c>
    </row>
    <row r="1122" spans="1:10" x14ac:dyDescent="0.3">
      <c r="A1122" s="66">
        <v>45104</v>
      </c>
      <c r="B1122" s="47">
        <v>6.8229322725064803</v>
      </c>
      <c r="C1122" s="49">
        <v>-2.1690654322386E-2</v>
      </c>
      <c r="D1122" s="48">
        <v>-3.1690064674512902E-3</v>
      </c>
      <c r="E1122" s="47">
        <v>6.7453449711946201</v>
      </c>
      <c r="F1122" s="47">
        <v>6.6978425418200098</v>
      </c>
      <c r="G1122" s="47">
        <v>6.8593508016936804</v>
      </c>
      <c r="H1122" s="3">
        <v>3473200</v>
      </c>
      <c r="I1122" s="47">
        <v>23592310.827292498</v>
      </c>
      <c r="J1122" s="73">
        <v>1217958174.1878901</v>
      </c>
    </row>
    <row r="1123" spans="1:10" x14ac:dyDescent="0.3">
      <c r="A1123" s="66">
        <v>45105</v>
      </c>
      <c r="B1123" s="47">
        <v>7.0359240620239101</v>
      </c>
      <c r="C1123" s="49">
        <v>0.21299178951742601</v>
      </c>
      <c r="D1123" s="48">
        <v>3.1217045840494801E-2</v>
      </c>
      <c r="E1123" s="47">
        <v>6.9375860791912896</v>
      </c>
      <c r="F1123" s="47">
        <v>6.89000318427229</v>
      </c>
      <c r="G1123" s="47">
        <v>7.0835069569429203</v>
      </c>
      <c r="H1123" s="3">
        <v>4582000</v>
      </c>
      <c r="I1123" s="47">
        <v>32052941.940605599</v>
      </c>
      <c r="J1123" s="73">
        <v>1252074245.7163799</v>
      </c>
    </row>
    <row r="1124" spans="1:10" x14ac:dyDescent="0.3">
      <c r="A1124" s="66">
        <v>45106</v>
      </c>
      <c r="B1124" s="47">
        <v>7.0352977481521997</v>
      </c>
      <c r="C1124" s="49">
        <v>-6.2631387170597496E-4</v>
      </c>
      <c r="D1124" s="48">
        <v>-8.9016576384966397E-5</v>
      </c>
      <c r="E1124" s="47">
        <v>7.0146337466325503</v>
      </c>
      <c r="F1124" s="47">
        <v>6.9892011293775997</v>
      </c>
      <c r="G1124" s="47">
        <v>7.1100060613386402</v>
      </c>
      <c r="H1124" s="3">
        <v>3668800</v>
      </c>
      <c r="I1124" s="47">
        <v>25826590.749775399</v>
      </c>
      <c r="J1124" s="73">
        <v>1228964854.80124</v>
      </c>
    </row>
    <row r="1125" spans="1:10" x14ac:dyDescent="0.3">
      <c r="A1125" s="66">
        <v>45107</v>
      </c>
      <c r="B1125" s="47">
        <v>7.0195475159368197</v>
      </c>
      <c r="C1125" s="49">
        <v>-1.5750232215379099E-2</v>
      </c>
      <c r="D1125" s="48">
        <v>-2.2387442264992698E-3</v>
      </c>
      <c r="E1125" s="47">
        <v>6.8957011675443596</v>
      </c>
      <c r="F1125" s="47">
        <v>6.8702967883869297</v>
      </c>
      <c r="G1125" s="47">
        <v>7.0640051794623204</v>
      </c>
      <c r="H1125" s="3">
        <v>3992000</v>
      </c>
      <c r="I1125" s="47">
        <v>27938520.5977966</v>
      </c>
      <c r="J1125" s="73">
        <v>1199661801.83619</v>
      </c>
    </row>
    <row r="1126" spans="1:10" x14ac:dyDescent="0.3">
      <c r="A1126" s="66">
        <v>45110</v>
      </c>
      <c r="B1126" s="47">
        <v>7.1608283388634799</v>
      </c>
      <c r="C1126" s="49">
        <v>0.141280822926658</v>
      </c>
      <c r="D1126" s="48">
        <v>2.01267706509431E-2</v>
      </c>
      <c r="E1126" s="47">
        <v>7.11331122978011</v>
      </c>
      <c r="F1126" s="47">
        <v>7.0578746025161898</v>
      </c>
      <c r="G1126" s="47">
        <v>7.2162649661274099</v>
      </c>
      <c r="H1126" s="3">
        <v>3548400</v>
      </c>
      <c r="I1126" s="47">
        <v>25356827.351582799</v>
      </c>
      <c r="J1126" s="73">
        <v>1222094557.17891</v>
      </c>
    </row>
    <row r="1127" spans="1:10" x14ac:dyDescent="0.3">
      <c r="A1127" s="66">
        <v>45111</v>
      </c>
      <c r="B1127" s="47">
        <v>7.2174841121499496</v>
      </c>
      <c r="C1127" s="49">
        <v>5.66557732864661E-2</v>
      </c>
      <c r="D1127" s="48">
        <v>7.9119021718453992E-3</v>
      </c>
      <c r="E1127" s="47">
        <v>7.1283793700246401</v>
      </c>
      <c r="F1127" s="47">
        <v>7.1204235894777401</v>
      </c>
      <c r="G1127" s="47">
        <v>7.2270310488062304</v>
      </c>
      <c r="H1127" s="3">
        <v>2377600</v>
      </c>
      <c r="I1127" s="47">
        <v>17082791.3755842</v>
      </c>
      <c r="J1127" s="73">
        <v>1244773148.6430399</v>
      </c>
    </row>
    <row r="1128" spans="1:10" x14ac:dyDescent="0.3">
      <c r="A1128" s="66">
        <v>45112</v>
      </c>
      <c r="B1128" s="47">
        <v>7.1981727564991402</v>
      </c>
      <c r="C1128" s="49">
        <v>-1.9311355650804E-2</v>
      </c>
      <c r="D1128" s="48">
        <v>-2.67563535308587E-3</v>
      </c>
      <c r="E1128" s="47">
        <v>7.1137507259405099</v>
      </c>
      <c r="F1128" s="47">
        <v>7.0723361449117501</v>
      </c>
      <c r="G1128" s="47">
        <v>7.2252515210179498</v>
      </c>
      <c r="H1128" s="3">
        <v>3007600</v>
      </c>
      <c r="I1128" s="47">
        <v>21559627.440701801</v>
      </c>
      <c r="J1128" s="73">
        <v>1224553137.8669801</v>
      </c>
    </row>
    <row r="1129" spans="1:10" x14ac:dyDescent="0.3">
      <c r="A1129" s="66">
        <v>45113</v>
      </c>
      <c r="B1129" s="47">
        <v>7.1028906011380499</v>
      </c>
      <c r="C1129" s="49">
        <v>-9.5282155361097395E-2</v>
      </c>
      <c r="D1129" s="48">
        <v>-1.3236992023436501E-2</v>
      </c>
      <c r="E1129" s="47">
        <v>7.1395527384419504</v>
      </c>
      <c r="F1129" s="47">
        <v>7.0455063862275997</v>
      </c>
      <c r="G1129" s="47">
        <v>7.1953429473826596</v>
      </c>
      <c r="H1129" s="3">
        <v>3540400</v>
      </c>
      <c r="I1129" s="47">
        <v>25177841.387497</v>
      </c>
      <c r="J1129" s="73">
        <v>1200249750.8222499</v>
      </c>
    </row>
    <row r="1130" spans="1:10" x14ac:dyDescent="0.3">
      <c r="A1130" s="66">
        <v>45114</v>
      </c>
      <c r="B1130" s="47">
        <v>6.9685325719718998</v>
      </c>
      <c r="C1130" s="49">
        <v>-0.134358029166149</v>
      </c>
      <c r="D1130" s="48">
        <v>-1.8915964881202299E-2</v>
      </c>
      <c r="E1130" s="47">
        <v>7.0599915534599003</v>
      </c>
      <c r="F1130" s="47">
        <v>6.9669280284370201</v>
      </c>
      <c r="G1130" s="47">
        <v>7.1065233159713399</v>
      </c>
      <c r="H1130" s="3">
        <v>3011200</v>
      </c>
      <c r="I1130" s="47">
        <v>21168604.8648916</v>
      </c>
      <c r="J1130" s="73">
        <v>1187015689.6019299</v>
      </c>
    </row>
    <row r="1131" spans="1:10" x14ac:dyDescent="0.3">
      <c r="A1131" s="66">
        <v>45117</v>
      </c>
      <c r="B1131" s="47">
        <v>6.8327686646378298</v>
      </c>
      <c r="C1131" s="49">
        <v>-0.13576390733406901</v>
      </c>
      <c r="D1131" s="48">
        <v>-1.9482424159158601E-2</v>
      </c>
      <c r="E1131" s="47">
        <v>6.95822910622016</v>
      </c>
      <c r="F1131" s="47">
        <v>6.76521304224734</v>
      </c>
      <c r="G1131" s="47">
        <v>6.9743137782179003</v>
      </c>
      <c r="H1131" s="3">
        <v>4468800</v>
      </c>
      <c r="I1131" s="47">
        <v>30631480.785124</v>
      </c>
      <c r="J1131" s="73">
        <v>1159286873.4633901</v>
      </c>
    </row>
    <row r="1132" spans="1:10" x14ac:dyDescent="0.3">
      <c r="A1132" s="66">
        <v>45118</v>
      </c>
      <c r="B1132" s="47">
        <v>6.82728396380947</v>
      </c>
      <c r="C1132" s="49">
        <v>-5.4847008283624996E-3</v>
      </c>
      <c r="D1132" s="48">
        <v>-8.0270547673418405E-4</v>
      </c>
      <c r="E1132" s="47">
        <v>6.9502689321075302</v>
      </c>
      <c r="F1132" s="47">
        <v>6.8094835078715903</v>
      </c>
      <c r="G1132" s="47">
        <v>6.9891062905174399</v>
      </c>
      <c r="H1132" s="3">
        <v>4052800</v>
      </c>
      <c r="I1132" s="47">
        <v>27789759.816768099</v>
      </c>
      <c r="J1132" s="73">
        <v>1138528702.9549699</v>
      </c>
    </row>
    <row r="1133" spans="1:10" x14ac:dyDescent="0.3">
      <c r="A1133" s="66">
        <v>45119</v>
      </c>
      <c r="B1133" s="47">
        <v>6.6521329061366998</v>
      </c>
      <c r="C1133" s="49">
        <v>-0.17515105767276701</v>
      </c>
      <c r="D1133" s="48">
        <v>-2.56545734147311E-2</v>
      </c>
      <c r="E1133" s="47">
        <v>6.8127184115518498</v>
      </c>
      <c r="F1133" s="47">
        <v>6.63753422382623</v>
      </c>
      <c r="G1133" s="47">
        <v>6.8175846389886701</v>
      </c>
      <c r="H1133" s="3">
        <v>4388400</v>
      </c>
      <c r="I1133" s="47">
        <v>29388377.673268601</v>
      </c>
      <c r="J1133" s="73">
        <v>1111850849.4551001</v>
      </c>
    </row>
    <row r="1134" spans="1:10" x14ac:dyDescent="0.3">
      <c r="A1134" s="66">
        <v>45120</v>
      </c>
      <c r="B1134" s="47">
        <v>6.5790102695070498</v>
      </c>
      <c r="C1134" s="49">
        <v>-7.3122636629652696E-2</v>
      </c>
      <c r="D1134" s="48">
        <v>-1.09923595426357E-2</v>
      </c>
      <c r="E1134" s="47">
        <v>6.7081053937554103</v>
      </c>
      <c r="F1134" s="47">
        <v>6.5564186227635801</v>
      </c>
      <c r="G1134" s="47">
        <v>6.7210149061802396</v>
      </c>
      <c r="H1134" s="3">
        <v>4986000</v>
      </c>
      <c r="I1134" s="47">
        <v>32978276.3922357</v>
      </c>
      <c r="J1134" s="73">
        <v>1073123874.24342</v>
      </c>
    </row>
    <row r="1135" spans="1:10" x14ac:dyDescent="0.3">
      <c r="A1135" s="66">
        <v>45121</v>
      </c>
      <c r="B1135" s="47">
        <v>6.4220621170617003</v>
      </c>
      <c r="C1135" s="49">
        <v>-0.15694815244534299</v>
      </c>
      <c r="D1135" s="48">
        <v>-2.3855891086350799E-2</v>
      </c>
      <c r="E1135" s="47">
        <v>6.5151587436024601</v>
      </c>
      <c r="F1135" s="47">
        <v>6.3594626612842999</v>
      </c>
      <c r="G1135" s="47">
        <v>6.5279996576080803</v>
      </c>
      <c r="H1135" s="3">
        <v>7434800</v>
      </c>
      <c r="I1135" s="47">
        <v>47772153.818336204</v>
      </c>
      <c r="J1135" s="73">
        <v>1019649367.07731</v>
      </c>
    </row>
    <row r="1136" spans="1:10" x14ac:dyDescent="0.3">
      <c r="A1136" s="66">
        <v>45125</v>
      </c>
      <c r="B1136" s="47">
        <v>6.5825793710831304</v>
      </c>
      <c r="C1136" s="49">
        <v>0.160517254021424</v>
      </c>
      <c r="D1136" s="48">
        <v>2.49946592068882E-2</v>
      </c>
      <c r="E1136" s="47">
        <v>6.4093113788635403</v>
      </c>
      <c r="F1136" s="47">
        <v>6.4044983790796604</v>
      </c>
      <c r="G1136" s="47">
        <v>6.5825793710831304</v>
      </c>
      <c r="H1136" s="3">
        <v>4153200</v>
      </c>
      <c r="I1136" s="47">
        <v>27112461.394144502</v>
      </c>
      <c r="J1136" s="73">
        <v>1046265704.68618</v>
      </c>
    </row>
    <row r="1137" spans="1:10" x14ac:dyDescent="0.3">
      <c r="A1137" s="66">
        <v>45126</v>
      </c>
      <c r="B1137" s="47">
        <v>6.8749176988616698</v>
      </c>
      <c r="C1137" s="49">
        <v>0.29233832777854502</v>
      </c>
      <c r="D1137" s="48">
        <v>4.4410908140776799E-2</v>
      </c>
      <c r="E1137" s="47">
        <v>6.5744097873559797</v>
      </c>
      <c r="F1137" s="47">
        <v>6.5600237703158104</v>
      </c>
      <c r="G1137" s="47">
        <v>6.8813114842128602</v>
      </c>
      <c r="H1137" s="3">
        <v>5086000</v>
      </c>
      <c r="I1137" s="47">
        <v>34415350.154679202</v>
      </c>
      <c r="J1137" s="73">
        <v>1076841898.53285</v>
      </c>
    </row>
    <row r="1138" spans="1:10" x14ac:dyDescent="0.3">
      <c r="A1138" s="66">
        <v>45127</v>
      </c>
      <c r="B1138" s="47">
        <v>6.73314903262649</v>
      </c>
      <c r="C1138" s="49">
        <v>-0.141768666235183</v>
      </c>
      <c r="D1138" s="48">
        <v>-2.06211437641875E-2</v>
      </c>
      <c r="E1138" s="47">
        <v>6.84060996287565</v>
      </c>
      <c r="F1138" s="47">
        <v>6.6930516705932197</v>
      </c>
      <c r="G1138" s="47">
        <v>6.8967462697222297</v>
      </c>
      <c r="H1138" s="3">
        <v>3027600</v>
      </c>
      <c r="I1138" s="47">
        <v>20480765.057442501</v>
      </c>
      <c r="J1138" s="73">
        <v>1060031440.75345</v>
      </c>
    </row>
    <row r="1139" spans="1:10" x14ac:dyDescent="0.3">
      <c r="A1139" s="66">
        <v>45128</v>
      </c>
      <c r="B1139" s="47">
        <v>6.6576768460398004</v>
      </c>
      <c r="C1139" s="49">
        <v>-7.5472186586688805E-2</v>
      </c>
      <c r="D1139" s="48">
        <v>-1.12090473894127E-2</v>
      </c>
      <c r="E1139" s="47">
        <v>6.6243884618096001</v>
      </c>
      <c r="F1139" s="47">
        <v>6.5625671768106599</v>
      </c>
      <c r="G1139" s="47">
        <v>6.7131574864234604</v>
      </c>
      <c r="H1139" s="3">
        <v>3137200</v>
      </c>
      <c r="I1139" s="47">
        <v>20880435.750560299</v>
      </c>
      <c r="J1139" s="73">
        <v>1068530815.04172</v>
      </c>
    </row>
    <row r="1140" spans="1:10" x14ac:dyDescent="0.3">
      <c r="A1140" s="66">
        <v>45131</v>
      </c>
      <c r="B1140" s="47">
        <v>6.7477234162894604</v>
      </c>
      <c r="C1140" s="49">
        <v>9.0046570249659105E-2</v>
      </c>
      <c r="D1140" s="48">
        <v>1.352522393802E-2</v>
      </c>
      <c r="E1140" s="47">
        <v>6.7844739819003204</v>
      </c>
      <c r="F1140" s="47">
        <v>6.7109728506786004</v>
      </c>
      <c r="G1140" s="47">
        <v>6.7844739819003204</v>
      </c>
      <c r="H1140" s="3">
        <v>1659600</v>
      </c>
      <c r="I1140" s="47">
        <v>11202099.6889138</v>
      </c>
      <c r="J1140" s="73">
        <v>1088286712.78844</v>
      </c>
    </row>
    <row r="1141" spans="1:10" x14ac:dyDescent="0.3">
      <c r="A1141" s="66">
        <v>45132</v>
      </c>
      <c r="B1141" s="47">
        <v>6.8737648332149597</v>
      </c>
      <c r="C1141" s="49">
        <v>0.126041416925499</v>
      </c>
      <c r="D1141" s="48">
        <v>1.86791024393838E-2</v>
      </c>
      <c r="E1141" s="47">
        <v>6.8464752484030296</v>
      </c>
      <c r="F1141" s="47">
        <v>6.7742381121361799</v>
      </c>
      <c r="G1141" s="47">
        <v>6.8866069907735099</v>
      </c>
      <c r="H1141" s="3">
        <v>2168800</v>
      </c>
      <c r="I1141" s="47">
        <v>14845389.663413599</v>
      </c>
      <c r="J1141" s="73">
        <v>1108185150.7346599</v>
      </c>
    </row>
    <row r="1142" spans="1:10" x14ac:dyDescent="0.3">
      <c r="A1142" s="66">
        <v>45133</v>
      </c>
      <c r="B1142" s="47">
        <v>6.9484118821771501</v>
      </c>
      <c r="C1142" s="49">
        <v>7.4647048962193999E-2</v>
      </c>
      <c r="D1142" s="48">
        <v>1.08597036374433E-2</v>
      </c>
      <c r="E1142" s="47">
        <v>6.9468030810930603</v>
      </c>
      <c r="F1142" s="47">
        <v>6.8374046073750598</v>
      </c>
      <c r="G1142" s="47">
        <v>6.9596734897657697</v>
      </c>
      <c r="H1142" s="3">
        <v>2634400</v>
      </c>
      <c r="I1142" s="47">
        <v>18238938.635561999</v>
      </c>
      <c r="J1142" s="73">
        <v>1128861955.83109</v>
      </c>
    </row>
    <row r="1143" spans="1:10" x14ac:dyDescent="0.3">
      <c r="A1143" s="66">
        <v>45134</v>
      </c>
      <c r="B1143" s="47">
        <v>7.0225479417669296</v>
      </c>
      <c r="C1143" s="49">
        <v>7.4136059589782199E-2</v>
      </c>
      <c r="D1143" s="48">
        <v>1.0669496979582201E-2</v>
      </c>
      <c r="E1143" s="47">
        <v>7.0225479417669296</v>
      </c>
      <c r="F1143" s="47">
        <v>6.9294150351404298</v>
      </c>
      <c r="G1143" s="47">
        <v>7.1042434738954503</v>
      </c>
      <c r="H1143" s="3">
        <v>2812400</v>
      </c>
      <c r="I1143" s="47">
        <v>19710698.029316898</v>
      </c>
      <c r="J1143" s="73">
        <v>1126770107.9992299</v>
      </c>
    </row>
    <row r="1144" spans="1:10" x14ac:dyDescent="0.3">
      <c r="A1144" s="66">
        <v>45135</v>
      </c>
      <c r="B1144" s="47">
        <v>6.9592185618134099</v>
      </c>
      <c r="C1144" s="49">
        <v>-6.3329379953522405E-2</v>
      </c>
      <c r="D1144" s="48">
        <v>-9.01800606826305E-3</v>
      </c>
      <c r="E1144" s="47">
        <v>6.7984233085367602</v>
      </c>
      <c r="F1144" s="47">
        <v>6.7710881154797304</v>
      </c>
      <c r="G1144" s="47">
        <v>6.9608265143461798</v>
      </c>
      <c r="H1144" s="3">
        <v>8866800</v>
      </c>
      <c r="I1144" s="47">
        <v>61360998.777999803</v>
      </c>
      <c r="J1144" s="73">
        <v>1170229991.85394</v>
      </c>
    </row>
    <row r="1145" spans="1:10" x14ac:dyDescent="0.3">
      <c r="A1145" s="66">
        <v>45138</v>
      </c>
      <c r="B1145" s="47">
        <v>7.1575454385717201</v>
      </c>
      <c r="C1145" s="49">
        <v>0.19832687675831201</v>
      </c>
      <c r="D1145" s="48">
        <v>2.8498440593110599E-2</v>
      </c>
      <c r="E1145" s="47">
        <v>7.0568475014055698</v>
      </c>
      <c r="F1145" s="47">
        <v>7.0296750421702603</v>
      </c>
      <c r="G1145" s="47">
        <v>7.1623405784367797</v>
      </c>
      <c r="H1145" s="3">
        <v>5294000</v>
      </c>
      <c r="I1145" s="47">
        <v>37686762.417415798</v>
      </c>
      <c r="J1145" s="73">
        <v>1200950057.5859301</v>
      </c>
    </row>
    <row r="1146" spans="1:10" x14ac:dyDescent="0.3">
      <c r="A1146" s="66">
        <v>45139</v>
      </c>
      <c r="B1146" s="47">
        <v>7.07935923109076</v>
      </c>
      <c r="C1146" s="49">
        <v>-7.8186207480960099E-2</v>
      </c>
      <c r="D1146" s="48">
        <v>-1.09236061652669E-2</v>
      </c>
      <c r="E1146" s="47">
        <v>7.0237663270997004</v>
      </c>
      <c r="F1146" s="47">
        <v>6.9888222160196003</v>
      </c>
      <c r="G1146" s="47">
        <v>7.1984868825001902</v>
      </c>
      <c r="H1146" s="3">
        <v>3124400</v>
      </c>
      <c r="I1146" s="47">
        <v>22214989.8756194</v>
      </c>
      <c r="J1146" s="73">
        <v>1171213054.73965</v>
      </c>
    </row>
    <row r="1147" spans="1:10" x14ac:dyDescent="0.3">
      <c r="A1147" s="66">
        <v>45140</v>
      </c>
      <c r="B1147" s="47">
        <v>6.8650932179735698</v>
      </c>
      <c r="C1147" s="49">
        <v>-0.21426601311719601</v>
      </c>
      <c r="D1147" s="48">
        <v>-3.02663003985153E-2</v>
      </c>
      <c r="E1147" s="47">
        <v>7.0564991627126101</v>
      </c>
      <c r="F1147" s="47">
        <v>6.8156466822493202</v>
      </c>
      <c r="G1147" s="47">
        <v>7.0836150048839697</v>
      </c>
      <c r="H1147" s="3">
        <v>4016400</v>
      </c>
      <c r="I1147" s="47">
        <v>27785115.3878376</v>
      </c>
      <c r="J1147" s="73">
        <v>1148354190.7516799</v>
      </c>
    </row>
    <row r="1148" spans="1:10" x14ac:dyDescent="0.3">
      <c r="A1148" s="66">
        <v>45141</v>
      </c>
      <c r="B1148" s="47">
        <v>6.7565733127541803</v>
      </c>
      <c r="C1148" s="49">
        <v>-0.10851990521938901</v>
      </c>
      <c r="D1148" s="48">
        <v>-1.5807491868467499E-2</v>
      </c>
      <c r="E1148" s="47">
        <v>6.7902279710956996</v>
      </c>
      <c r="F1148" s="47">
        <v>6.7181108460781598</v>
      </c>
      <c r="G1148" s="47">
        <v>6.8383060544407197</v>
      </c>
      <c r="H1148" s="3">
        <v>2929600</v>
      </c>
      <c r="I1148" s="47">
        <v>19820430.249403302</v>
      </c>
      <c r="J1148" s="73">
        <v>1133971706.5171199</v>
      </c>
    </row>
    <row r="1149" spans="1:10" x14ac:dyDescent="0.3">
      <c r="A1149" s="66">
        <v>45142</v>
      </c>
      <c r="B1149" s="47">
        <v>6.8080202821871296</v>
      </c>
      <c r="C1149" s="49">
        <v>5.1446969432945799E-2</v>
      </c>
      <c r="D1149" s="48">
        <v>7.6143582037111798E-3</v>
      </c>
      <c r="E1149" s="47">
        <v>6.8112240564375703</v>
      </c>
      <c r="F1149" s="47">
        <v>6.7567598941800702</v>
      </c>
      <c r="G1149" s="47">
        <v>6.9009297354499104</v>
      </c>
      <c r="H1149" s="3">
        <v>2474000</v>
      </c>
      <c r="I1149" s="47">
        <v>16856832.504014499</v>
      </c>
      <c r="J1149" s="73">
        <v>1150322156.40117</v>
      </c>
    </row>
    <row r="1150" spans="1:10" x14ac:dyDescent="0.3">
      <c r="A1150" s="66">
        <v>45145</v>
      </c>
      <c r="B1150" s="47">
        <v>6.8222375956211803</v>
      </c>
      <c r="C1150" s="49">
        <v>1.4217313434054199E-2</v>
      </c>
      <c r="D1150" s="48">
        <v>2.08831831351225E-3</v>
      </c>
      <c r="E1150" s="47">
        <v>6.8031008842730101</v>
      </c>
      <c r="F1150" s="47">
        <v>6.75047492806556</v>
      </c>
      <c r="G1150" s="47">
        <v>6.8668899221002304</v>
      </c>
      <c r="H1150" s="3">
        <v>3108800</v>
      </c>
      <c r="I1150" s="47">
        <v>21152342.881045599</v>
      </c>
      <c r="J1150" s="73">
        <v>1166332024.9086201</v>
      </c>
    </row>
    <row r="1151" spans="1:10" x14ac:dyDescent="0.3">
      <c r="A1151" s="66">
        <v>45146</v>
      </c>
      <c r="B1151" s="47">
        <v>6.86258458882629</v>
      </c>
      <c r="C1151" s="49">
        <v>4.0346993205108803E-2</v>
      </c>
      <c r="D1151" s="48">
        <v>5.9140410517225803E-3</v>
      </c>
      <c r="E1151" s="47">
        <v>6.7813988282069104</v>
      </c>
      <c r="F1151" s="47">
        <v>6.7049887005651403</v>
      </c>
      <c r="G1151" s="47">
        <v>6.8753196100999201</v>
      </c>
      <c r="H1151" s="3">
        <v>5564400</v>
      </c>
      <c r="I1151" s="47">
        <v>37827902.157342099</v>
      </c>
      <c r="J1151" s="73">
        <v>1202076780.5897701</v>
      </c>
    </row>
    <row r="1152" spans="1:10" x14ac:dyDescent="0.3">
      <c r="A1152" s="66">
        <v>45147</v>
      </c>
      <c r="B1152" s="47">
        <v>7.6916454912326104</v>
      </c>
      <c r="C1152" s="49">
        <v>0.82906090240632502</v>
      </c>
      <c r="D1152" s="48">
        <v>0.120808842743623</v>
      </c>
      <c r="E1152" s="47">
        <v>7.30801436821565</v>
      </c>
      <c r="F1152" s="47">
        <v>7.3016733579178501</v>
      </c>
      <c r="G1152" s="47">
        <v>7.7994426662952296</v>
      </c>
      <c r="H1152" s="3">
        <v>21088000</v>
      </c>
      <c r="I1152" s="47">
        <v>159310760.24128199</v>
      </c>
      <c r="J1152" s="73">
        <v>1356384731.40956</v>
      </c>
    </row>
    <row r="1153" spans="1:10" x14ac:dyDescent="0.3">
      <c r="A1153" s="66">
        <v>45148</v>
      </c>
      <c r="B1153" s="47">
        <v>8.1372430733095396</v>
      </c>
      <c r="C1153" s="49">
        <v>0.44559758207693001</v>
      </c>
      <c r="D1153" s="48">
        <v>5.7932672870174298E-2</v>
      </c>
      <c r="E1153" s="47">
        <v>7.8021245940723203</v>
      </c>
      <c r="F1153" s="47">
        <v>7.7533514820706602</v>
      </c>
      <c r="G1153" s="47">
        <v>8.2599625164104999</v>
      </c>
      <c r="H1153" s="3">
        <v>13320400</v>
      </c>
      <c r="I1153" s="47">
        <v>107414153.580137</v>
      </c>
      <c r="J1153" s="73">
        <v>1453594352.82601</v>
      </c>
    </row>
    <row r="1154" spans="1:10" x14ac:dyDescent="0.3">
      <c r="A1154" s="66">
        <v>45152</v>
      </c>
      <c r="B1154" s="47">
        <v>8.0672287515458407</v>
      </c>
      <c r="C1154" s="49">
        <v>-7.0014321763707699E-2</v>
      </c>
      <c r="D1154" s="48">
        <v>-8.6041821699240194E-3</v>
      </c>
      <c r="E1154" s="47">
        <v>7.9364769479179698</v>
      </c>
      <c r="F1154" s="47">
        <v>7.8624367699600199</v>
      </c>
      <c r="G1154" s="47">
        <v>8.08770794970442</v>
      </c>
      <c r="H1154" s="3">
        <v>9820000</v>
      </c>
      <c r="I1154" s="47">
        <v>78256790.667691499</v>
      </c>
      <c r="J1154" s="73">
        <v>1377182349.6108301</v>
      </c>
    </row>
    <row r="1155" spans="1:10" x14ac:dyDescent="0.3">
      <c r="A1155" s="66">
        <v>45153</v>
      </c>
      <c r="B1155" s="47">
        <v>8.2325160232194605</v>
      </c>
      <c r="C1155" s="49">
        <v>0.165287271673623</v>
      </c>
      <c r="D1155" s="48">
        <v>2.0488729991938199E-2</v>
      </c>
      <c r="E1155" s="47">
        <v>8.0828911863711994</v>
      </c>
      <c r="F1155" s="47">
        <v>8.0498162224363199</v>
      </c>
      <c r="G1155" s="47">
        <v>8.4104908291547495</v>
      </c>
      <c r="H1155" s="3">
        <v>6883200</v>
      </c>
      <c r="I1155" s="47">
        <v>56985971.092185102</v>
      </c>
      <c r="J1155" s="73">
        <v>1433884502.12449</v>
      </c>
    </row>
    <row r="1156" spans="1:10" x14ac:dyDescent="0.3">
      <c r="A1156" s="66">
        <v>45154</v>
      </c>
      <c r="B1156" s="47">
        <v>8.1562470789203392</v>
      </c>
      <c r="C1156" s="49">
        <v>-7.6268944299123106E-2</v>
      </c>
      <c r="D1156" s="48">
        <v>-9.2643541881983395E-3</v>
      </c>
      <c r="E1156" s="47">
        <v>8.1688144858215992</v>
      </c>
      <c r="F1156" s="47">
        <v>8.0352857874956705</v>
      </c>
      <c r="G1156" s="47">
        <v>8.3180524427741105</v>
      </c>
      <c r="H1156" s="3">
        <v>5151200</v>
      </c>
      <c r="I1156" s="47">
        <v>42218343.508575</v>
      </c>
      <c r="J1156" s="73">
        <v>1387958611.80495</v>
      </c>
    </row>
    <row r="1157" spans="1:10" x14ac:dyDescent="0.3">
      <c r="A1157" s="66">
        <v>45155</v>
      </c>
      <c r="B1157" s="47">
        <v>8.2034145237601201</v>
      </c>
      <c r="C1157" s="49">
        <v>4.7167444839780998E-2</v>
      </c>
      <c r="D1157" s="48">
        <v>5.7829838139264204E-3</v>
      </c>
      <c r="E1157" s="47">
        <v>8.1214119179862791</v>
      </c>
      <c r="F1157" s="47">
        <v>8.0189086607689699</v>
      </c>
      <c r="G1157" s="47">
        <v>8.2428388534590802</v>
      </c>
      <c r="H1157" s="3">
        <v>5176800</v>
      </c>
      <c r="I1157" s="47">
        <v>42186454.377917297</v>
      </c>
      <c r="J1157" s="73">
        <v>1435488053.67116</v>
      </c>
    </row>
    <row r="1158" spans="1:10" x14ac:dyDescent="0.3">
      <c r="A1158" s="66">
        <v>45156</v>
      </c>
      <c r="B1158" s="47">
        <v>8.1073082135242505</v>
      </c>
      <c r="C1158" s="49">
        <v>-9.6106310235862594E-2</v>
      </c>
      <c r="D1158" s="48">
        <v>-1.1715403379593099E-2</v>
      </c>
      <c r="E1158" s="47">
        <v>8.0772342470937595</v>
      </c>
      <c r="F1158" s="47">
        <v>8.0534916420170592</v>
      </c>
      <c r="G1158" s="47">
        <v>8.2086099951848492</v>
      </c>
      <c r="H1158" s="3">
        <v>3365200</v>
      </c>
      <c r="I1158" s="47">
        <v>27292096.044542</v>
      </c>
      <c r="J1158" s="73">
        <v>1413536710.7220299</v>
      </c>
    </row>
    <row r="1159" spans="1:10" x14ac:dyDescent="0.3">
      <c r="A1159" s="66">
        <v>45159</v>
      </c>
      <c r="B1159" s="47">
        <v>8.0358114353147307</v>
      </c>
      <c r="C1159" s="49">
        <v>-7.1496778209523298E-2</v>
      </c>
      <c r="D1159" s="48">
        <v>-8.8188059867090694E-3</v>
      </c>
      <c r="E1159" s="47">
        <v>8.1755783334470404</v>
      </c>
      <c r="F1159" s="47">
        <v>7.9478682185123803</v>
      </c>
      <c r="G1159" s="47">
        <v>8.1944233084761091</v>
      </c>
      <c r="H1159" s="3">
        <v>3212800</v>
      </c>
      <c r="I1159" s="47">
        <v>25854502.943954699</v>
      </c>
      <c r="J1159" s="73">
        <v>1376585537.3434501</v>
      </c>
    </row>
    <row r="1160" spans="1:10" x14ac:dyDescent="0.3">
      <c r="A1160" s="66">
        <v>45160</v>
      </c>
      <c r="B1160" s="47">
        <v>8.0487589285719707</v>
      </c>
      <c r="C1160" s="49">
        <v>1.29474932572435E-2</v>
      </c>
      <c r="D1160" s="48">
        <v>1.6112241260843401E-3</v>
      </c>
      <c r="E1160" s="47">
        <v>8.0218928571433992</v>
      </c>
      <c r="F1160" s="47">
        <v>7.8923035714291103</v>
      </c>
      <c r="G1160" s="47">
        <v>8.1214553571434092</v>
      </c>
      <c r="H1160" s="3">
        <v>4197200</v>
      </c>
      <c r="I1160" s="47">
        <v>33554975.389288001</v>
      </c>
      <c r="J1160" s="73">
        <v>1351745954.9679501</v>
      </c>
    </row>
    <row r="1161" spans="1:10" x14ac:dyDescent="0.3">
      <c r="A1161" s="66">
        <v>45161</v>
      </c>
      <c r="B1161" s="47">
        <v>7.92426724435522</v>
      </c>
      <c r="C1161" s="49">
        <v>-0.124491684216752</v>
      </c>
      <c r="D1161" s="48">
        <v>-1.54671900750839E-2</v>
      </c>
      <c r="E1161" s="47">
        <v>8.1182011668850809</v>
      </c>
      <c r="F1161" s="47">
        <v>7.8575031070908503</v>
      </c>
      <c r="G1161" s="47">
        <v>8.1213804115167196</v>
      </c>
      <c r="H1161" s="3">
        <v>5349600</v>
      </c>
      <c r="I1161" s="47">
        <v>42364874.914381199</v>
      </c>
      <c r="J1161" s="73">
        <v>1317305972.3027999</v>
      </c>
    </row>
    <row r="1162" spans="1:10" x14ac:dyDescent="0.3">
      <c r="A1162" s="66">
        <v>45162</v>
      </c>
      <c r="B1162" s="47">
        <v>7.8517563584017998</v>
      </c>
      <c r="C1162" s="49">
        <v>-7.2510885953422893E-2</v>
      </c>
      <c r="D1162" s="48">
        <v>-9.1504846716363997E-3</v>
      </c>
      <c r="E1162" s="47">
        <v>7.6900279358337498</v>
      </c>
      <c r="F1162" s="47">
        <v>7.5473263865089999</v>
      </c>
      <c r="G1162" s="47">
        <v>7.9009091142803296</v>
      </c>
      <c r="H1162" s="3">
        <v>7731600</v>
      </c>
      <c r="I1162" s="47">
        <v>60010408.1149005</v>
      </c>
      <c r="J1162" s="73">
        <v>1253939741.5648301</v>
      </c>
    </row>
    <row r="1163" spans="1:10" x14ac:dyDescent="0.3">
      <c r="A1163" s="66">
        <v>45163</v>
      </c>
      <c r="B1163" s="47">
        <v>7.9147694488083902</v>
      </c>
      <c r="C1163" s="49">
        <v>6.3013090406594002E-2</v>
      </c>
      <c r="D1163" s="48">
        <v>8.0253496835986995E-3</v>
      </c>
      <c r="E1163" s="47">
        <v>7.7187184277032701</v>
      </c>
      <c r="F1163" s="47">
        <v>7.71555631445964</v>
      </c>
      <c r="G1163" s="47">
        <v>8.0001465063864305</v>
      </c>
      <c r="H1163" s="3">
        <v>5098000</v>
      </c>
      <c r="I1163" s="47">
        <v>40235913.439581901</v>
      </c>
      <c r="J1163" s="73">
        <v>1290604088.8559899</v>
      </c>
    </row>
    <row r="1164" spans="1:10" x14ac:dyDescent="0.3">
      <c r="A1164" s="66">
        <v>45166</v>
      </c>
      <c r="B1164" s="47">
        <v>7.9836002797866801</v>
      </c>
      <c r="C1164" s="49">
        <v>6.8830830978290805E-2</v>
      </c>
      <c r="D1164" s="48">
        <v>8.6965048601199101E-3</v>
      </c>
      <c r="E1164" s="47">
        <v>7.8889704858737604</v>
      </c>
      <c r="F1164" s="47">
        <v>7.8716216903230602</v>
      </c>
      <c r="G1164" s="47">
        <v>8.0119892179605596</v>
      </c>
      <c r="H1164" s="3">
        <v>3885600</v>
      </c>
      <c r="I1164" s="47">
        <v>30888580.394894</v>
      </c>
      <c r="J1164" s="73">
        <v>1318314525.6611099</v>
      </c>
    </row>
    <row r="1165" spans="1:10" x14ac:dyDescent="0.3">
      <c r="A1165" s="66">
        <v>45167</v>
      </c>
      <c r="B1165" s="47">
        <v>8.1398941180499893</v>
      </c>
      <c r="C1165" s="49">
        <v>0.15629383826330301</v>
      </c>
      <c r="D1165" s="48">
        <v>1.9576861664657299E-2</v>
      </c>
      <c r="E1165" s="47">
        <v>8.0043867827514408</v>
      </c>
      <c r="F1165" s="47">
        <v>7.9319061150336099</v>
      </c>
      <c r="G1165" s="47">
        <v>8.1903154521145591</v>
      </c>
      <c r="H1165" s="3">
        <v>3495600</v>
      </c>
      <c r="I1165" s="47">
        <v>28355732.409233101</v>
      </c>
      <c r="J1165" s="73">
        <v>1345419332.6766701</v>
      </c>
    </row>
    <row r="1166" spans="1:10" x14ac:dyDescent="0.3">
      <c r="A1166" s="66">
        <v>45168</v>
      </c>
      <c r="B1166" s="47">
        <v>8.1877007658649692</v>
      </c>
      <c r="C1166" s="49">
        <v>4.7806647814979897E-2</v>
      </c>
      <c r="D1166" s="48">
        <v>5.8731289524970604E-3</v>
      </c>
      <c r="E1166" s="47">
        <v>8.0953700423966897</v>
      </c>
      <c r="F1166" s="47">
        <v>8.0312080142238198</v>
      </c>
      <c r="G1166" s="47">
        <v>8.2033500410290792</v>
      </c>
      <c r="H1166" s="3">
        <v>3904400</v>
      </c>
      <c r="I1166" s="47">
        <v>31830318.958016701</v>
      </c>
      <c r="J1166" s="73">
        <v>1368079761.06674</v>
      </c>
    </row>
    <row r="1167" spans="1:10" x14ac:dyDescent="0.3">
      <c r="A1167" s="66">
        <v>45169</v>
      </c>
      <c r="B1167" s="47">
        <v>8.4157435236725906</v>
      </c>
      <c r="C1167" s="49">
        <v>0.22804275780762701</v>
      </c>
      <c r="D1167" s="48">
        <v>2.7851867615674399E-2</v>
      </c>
      <c r="E1167" s="47">
        <v>8.3650367278229396</v>
      </c>
      <c r="F1167" s="47">
        <v>8.3539446162308195</v>
      </c>
      <c r="G1167" s="47">
        <v>8.4537736205598399</v>
      </c>
      <c r="H1167" s="3">
        <v>4154400</v>
      </c>
      <c r="I1167" s="47">
        <v>34936082.928621598</v>
      </c>
      <c r="J1167" s="73">
        <v>1420202741.1076601</v>
      </c>
    </row>
    <row r="1168" spans="1:10" x14ac:dyDescent="0.3">
      <c r="A1168" s="66">
        <v>45170</v>
      </c>
      <c r="B1168" s="47">
        <v>8.3157183888396204</v>
      </c>
      <c r="C1168" s="49">
        <v>-0.100025134832974</v>
      </c>
      <c r="D1168" s="48">
        <v>-1.1885478039060199E-2</v>
      </c>
      <c r="E1168" s="47">
        <v>8.4379150140191292</v>
      </c>
      <c r="F1168" s="47">
        <v>8.2776311290434101</v>
      </c>
      <c r="G1168" s="47">
        <v>8.49504590371345</v>
      </c>
      <c r="H1168" s="3">
        <v>3506800</v>
      </c>
      <c r="I1168" s="47">
        <v>29322099.680811498</v>
      </c>
      <c r="J1168" s="73">
        <v>1393015343.3249199</v>
      </c>
    </row>
    <row r="1169" spans="1:10" x14ac:dyDescent="0.3">
      <c r="A1169" s="66">
        <v>45173</v>
      </c>
      <c r="B1169" s="47">
        <v>8.4367018298505503</v>
      </c>
      <c r="C1169" s="49">
        <v>0.120983441010932</v>
      </c>
      <c r="D1169" s="48">
        <v>1.45487660059895E-2</v>
      </c>
      <c r="E1169" s="47">
        <v>8.2817258637164706</v>
      </c>
      <c r="F1169" s="47">
        <v>8.1694473576397293</v>
      </c>
      <c r="G1169" s="47">
        <v>8.4446087668982095</v>
      </c>
      <c r="H1169" s="3">
        <v>4742800</v>
      </c>
      <c r="I1169" s="47">
        <v>39663907.994179897</v>
      </c>
      <c r="J1169" s="73">
        <v>1427779684.4537799</v>
      </c>
    </row>
    <row r="1170" spans="1:10" x14ac:dyDescent="0.3">
      <c r="A1170" s="66">
        <v>45174</v>
      </c>
      <c r="B1170" s="47">
        <v>8.5288769886937708</v>
      </c>
      <c r="C1170" s="49">
        <v>9.21751588432205E-2</v>
      </c>
      <c r="D1170" s="48">
        <v>1.09254967998381E-2</v>
      </c>
      <c r="E1170" s="47">
        <v>8.3678356238572693</v>
      </c>
      <c r="F1170" s="47">
        <v>8.3283647011032294</v>
      </c>
      <c r="G1170" s="47">
        <v>8.5320346625140999</v>
      </c>
      <c r="H1170" s="3">
        <v>3789600</v>
      </c>
      <c r="I1170" s="47">
        <v>32114760.351715099</v>
      </c>
      <c r="J1170" s="73">
        <v>1457591687.6421399</v>
      </c>
    </row>
    <row r="1171" spans="1:10" x14ac:dyDescent="0.3">
      <c r="A1171" s="66">
        <v>45175</v>
      </c>
      <c r="B1171" s="47">
        <v>8.4746746867589202</v>
      </c>
      <c r="C1171" s="49">
        <v>-5.4202301934855902E-2</v>
      </c>
      <c r="D1171" s="48">
        <v>-6.3551510951217402E-3</v>
      </c>
      <c r="E1171" s="47">
        <v>8.4620471215709703</v>
      </c>
      <c r="F1171" s="47">
        <v>8.4210075347101494</v>
      </c>
      <c r="G1171" s="47">
        <v>8.6561959363356102</v>
      </c>
      <c r="H1171" s="3">
        <v>4829600</v>
      </c>
      <c r="I1171" s="47">
        <v>41139629.377397701</v>
      </c>
      <c r="J1171" s="73">
        <v>1416090843.14975</v>
      </c>
    </row>
    <row r="1172" spans="1:10" x14ac:dyDescent="0.3">
      <c r="A1172" s="66">
        <v>45176</v>
      </c>
      <c r="B1172" s="47">
        <v>8.2733112397310506</v>
      </c>
      <c r="C1172" s="49">
        <v>-0.20136344702787101</v>
      </c>
      <c r="D1172" s="48">
        <v>-2.3760610816423101E-2</v>
      </c>
      <c r="E1172" s="47">
        <v>8.39388106796107</v>
      </c>
      <c r="F1172" s="47">
        <v>8.1908160940999792</v>
      </c>
      <c r="G1172" s="47">
        <v>8.4462337565346299</v>
      </c>
      <c r="H1172" s="3">
        <v>5494000</v>
      </c>
      <c r="I1172" s="47">
        <v>45672441.725690298</v>
      </c>
      <c r="J1172" s="73">
        <v>1377595057.63591</v>
      </c>
    </row>
    <row r="1173" spans="1:10" x14ac:dyDescent="0.3">
      <c r="A1173" s="66">
        <v>45177</v>
      </c>
      <c r="B1173" s="47">
        <v>8.2521098031259807</v>
      </c>
      <c r="C1173" s="49">
        <v>-2.12014366050646E-2</v>
      </c>
      <c r="D1173" s="48">
        <v>-2.5626301236255401E-3</v>
      </c>
      <c r="E1173" s="47">
        <v>8.0797956329074498</v>
      </c>
      <c r="F1173" s="47">
        <v>8.0545018097561005</v>
      </c>
      <c r="G1173" s="47">
        <v>8.2821462181182</v>
      </c>
      <c r="H1173" s="3">
        <v>6862000</v>
      </c>
      <c r="I1173" s="47">
        <v>55998239.792499498</v>
      </c>
      <c r="J1173" s="73">
        <v>1428746876.8211401</v>
      </c>
    </row>
    <row r="1174" spans="1:10" x14ac:dyDescent="0.3">
      <c r="A1174" s="66">
        <v>45180</v>
      </c>
      <c r="B1174" s="47">
        <v>8.4976558022922308</v>
      </c>
      <c r="C1174" s="49">
        <v>0.24554599916625</v>
      </c>
      <c r="D1174" s="48">
        <v>2.9755541918896299E-2</v>
      </c>
      <c r="E1174" s="47">
        <v>8.3008846875426094</v>
      </c>
      <c r="F1174" s="47">
        <v>8.3008846875426094</v>
      </c>
      <c r="G1174" s="47">
        <v>8.5198718958929902</v>
      </c>
      <c r="H1174" s="3">
        <v>4043200</v>
      </c>
      <c r="I1174" s="47">
        <v>34119401.017335102</v>
      </c>
      <c r="J1174" s="73">
        <v>1468288826.8247499</v>
      </c>
    </row>
    <row r="1175" spans="1:10" x14ac:dyDescent="0.3">
      <c r="A1175" s="66">
        <v>45181</v>
      </c>
      <c r="B1175" s="47">
        <v>8.5066848993744308</v>
      </c>
      <c r="C1175" s="49">
        <v>9.0290970822017903E-3</v>
      </c>
      <c r="D1175" s="48">
        <v>1.0625397512295299E-3</v>
      </c>
      <c r="E1175" s="47">
        <v>8.5319788890399195</v>
      </c>
      <c r="F1175" s="47">
        <v>8.3991854432961102</v>
      </c>
      <c r="G1175" s="47">
        <v>8.6268313502854994</v>
      </c>
      <c r="H1175" s="3">
        <v>2887600</v>
      </c>
      <c r="I1175" s="47">
        <v>24559289.691718601</v>
      </c>
      <c r="J1175" s="73">
        <v>1487306192.64329</v>
      </c>
    </row>
    <row r="1176" spans="1:10" x14ac:dyDescent="0.3">
      <c r="A1176" s="66">
        <v>45182</v>
      </c>
      <c r="B1176" s="47">
        <v>8.6275894540528704</v>
      </c>
      <c r="C1176" s="49">
        <v>0.120904554678432</v>
      </c>
      <c r="D1176" s="48">
        <v>1.42128874066234E-2</v>
      </c>
      <c r="E1176" s="47">
        <v>8.5153786368266804</v>
      </c>
      <c r="F1176" s="47">
        <v>8.4869308240087697</v>
      </c>
      <c r="G1176" s="47">
        <v>8.6876459477795596</v>
      </c>
      <c r="H1176" s="3">
        <v>4792400</v>
      </c>
      <c r="I1176" s="47">
        <v>41301448.772088498</v>
      </c>
      <c r="J1176" s="73">
        <v>1528193393.5748</v>
      </c>
    </row>
    <row r="1177" spans="1:10" x14ac:dyDescent="0.3">
      <c r="A1177" s="66">
        <v>45183</v>
      </c>
      <c r="B1177" s="47">
        <v>8.9741440292947008</v>
      </c>
      <c r="C1177" s="49">
        <v>0.34655457524183197</v>
      </c>
      <c r="D1177" s="48">
        <v>4.0168181053056001E-2</v>
      </c>
      <c r="E1177" s="47">
        <v>8.8530655726594407</v>
      </c>
      <c r="F1177" s="47">
        <v>8.7845606564052794</v>
      </c>
      <c r="G1177" s="47">
        <v>8.9757371668820003</v>
      </c>
      <c r="H1177" s="3">
        <v>5157200</v>
      </c>
      <c r="I1177" s="47">
        <v>45996900.185369603</v>
      </c>
      <c r="J1177" s="73">
        <v>1586473924.8372099</v>
      </c>
    </row>
    <row r="1178" spans="1:10" x14ac:dyDescent="0.3">
      <c r="A1178" s="66">
        <v>45184</v>
      </c>
      <c r="B1178" s="47">
        <v>8.9284793160600007</v>
      </c>
      <c r="C1178" s="49">
        <v>-4.5664713234696598E-2</v>
      </c>
      <c r="D1178" s="48">
        <v>-5.0884756346266796E-3</v>
      </c>
      <c r="E1178" s="47">
        <v>8.8887971857663999</v>
      </c>
      <c r="F1178" s="47">
        <v>8.7776872209443209</v>
      </c>
      <c r="G1178" s="47">
        <v>8.9776851576240606</v>
      </c>
      <c r="H1178" s="3">
        <v>5598000</v>
      </c>
      <c r="I1178" s="47">
        <v>49908378.443180501</v>
      </c>
      <c r="J1178" s="73">
        <v>1530737649.7318399</v>
      </c>
    </row>
    <row r="1179" spans="1:10" x14ac:dyDescent="0.3">
      <c r="A1179" s="66">
        <v>45188</v>
      </c>
      <c r="B1179" s="47">
        <v>8.9820412552413806</v>
      </c>
      <c r="C1179" s="49">
        <v>5.3561939181383501E-2</v>
      </c>
      <c r="D1179" s="48">
        <v>5.99899907759652E-3</v>
      </c>
      <c r="E1179" s="47">
        <v>8.7492556303259192</v>
      </c>
      <c r="F1179" s="47">
        <v>8.7270855708101696</v>
      </c>
      <c r="G1179" s="47">
        <v>8.9820412552413806</v>
      </c>
      <c r="H1179" s="3">
        <v>5504800</v>
      </c>
      <c r="I1179" s="47">
        <v>48906205.580366202</v>
      </c>
      <c r="J1179" s="73">
        <v>1576066476.57447</v>
      </c>
    </row>
    <row r="1180" spans="1:10" x14ac:dyDescent="0.3">
      <c r="A1180" s="66">
        <v>45189</v>
      </c>
      <c r="B1180" s="47">
        <v>8.8074005595634102</v>
      </c>
      <c r="C1180" s="49">
        <v>-0.17464069567797399</v>
      </c>
      <c r="D1180" s="48">
        <v>-1.94433192539685E-2</v>
      </c>
      <c r="E1180" s="47">
        <v>9.0888578844471208</v>
      </c>
      <c r="F1180" s="47">
        <v>8.7330831760266996</v>
      </c>
      <c r="G1180" s="47">
        <v>9.0920203262997497</v>
      </c>
      <c r="H1180" s="3">
        <v>5191600</v>
      </c>
      <c r="I1180" s="47">
        <v>46145490.064357899</v>
      </c>
      <c r="J1180" s="73">
        <v>1527577399.1989999</v>
      </c>
    </row>
    <row r="1181" spans="1:10" x14ac:dyDescent="0.3">
      <c r="A1181" s="66">
        <v>45190</v>
      </c>
      <c r="B1181" s="47">
        <v>8.7417502371595006</v>
      </c>
      <c r="C1181" s="49">
        <v>-6.5650322403909597E-2</v>
      </c>
      <c r="D1181" s="48">
        <v>-7.4539953031458198E-3</v>
      </c>
      <c r="E1181" s="47">
        <v>8.9149958327686605</v>
      </c>
      <c r="F1181" s="47">
        <v>8.6702268261281894</v>
      </c>
      <c r="G1181" s="47">
        <v>8.9149958327686605</v>
      </c>
      <c r="H1181" s="3">
        <v>3850400</v>
      </c>
      <c r="I1181" s="47">
        <v>33671903.975484498</v>
      </c>
      <c r="J1181" s="73">
        <v>1501815914.84847</v>
      </c>
    </row>
    <row r="1182" spans="1:10" x14ac:dyDescent="0.3">
      <c r="A1182" s="66">
        <v>45191</v>
      </c>
      <c r="B1182" s="47">
        <v>8.6574066017395808</v>
      </c>
      <c r="C1182" s="49">
        <v>-8.4343635419923402E-2</v>
      </c>
      <c r="D1182" s="48">
        <v>-9.6483693919090507E-3</v>
      </c>
      <c r="E1182" s="47">
        <v>8.6067877434798206</v>
      </c>
      <c r="F1182" s="47">
        <v>8.5561688852200604</v>
      </c>
      <c r="G1182" s="47">
        <v>8.7270075318467502</v>
      </c>
      <c r="H1182" s="3">
        <v>4317600</v>
      </c>
      <c r="I1182" s="47">
        <v>37348222.918551199</v>
      </c>
      <c r="J1182" s="73">
        <v>1457315055.1352601</v>
      </c>
    </row>
    <row r="1183" spans="1:10" x14ac:dyDescent="0.3">
      <c r="A1183" s="66">
        <v>45194</v>
      </c>
      <c r="B1183" s="47">
        <v>8.8701609685655498</v>
      </c>
      <c r="C1183" s="49">
        <v>0.21275436682597401</v>
      </c>
      <c r="D1183" s="48">
        <v>2.45748382411916E-2</v>
      </c>
      <c r="E1183" s="47">
        <v>8.7179379701775801</v>
      </c>
      <c r="F1183" s="47">
        <v>8.6449977834500196</v>
      </c>
      <c r="G1183" s="47">
        <v>8.9177306555617903</v>
      </c>
      <c r="H1183" s="3">
        <v>3015600</v>
      </c>
      <c r="I1183" s="47">
        <v>26633015.715032998</v>
      </c>
      <c r="J1183" s="73">
        <v>1487464511.5593901</v>
      </c>
    </row>
    <row r="1184" spans="1:10" x14ac:dyDescent="0.3">
      <c r="A1184" s="66">
        <v>45195</v>
      </c>
      <c r="B1184" s="47">
        <v>8.8561165213019493</v>
      </c>
      <c r="C1184" s="49">
        <v>-1.40444472636023E-2</v>
      </c>
      <c r="D1184" s="48">
        <v>-1.5833362340743999E-3</v>
      </c>
      <c r="E1184" s="47">
        <v>8.8862663535729993</v>
      </c>
      <c r="F1184" s="47">
        <v>8.7466250251597106</v>
      </c>
      <c r="G1184" s="47">
        <v>8.9148293525666293</v>
      </c>
      <c r="H1184" s="3">
        <v>3534400</v>
      </c>
      <c r="I1184" s="47">
        <v>31305719.079592101</v>
      </c>
      <c r="J1184" s="73">
        <v>1457262948.26262</v>
      </c>
    </row>
    <row r="1185" spans="1:10" x14ac:dyDescent="0.3">
      <c r="A1185" s="66">
        <v>45196</v>
      </c>
      <c r="B1185" s="47">
        <v>8.3698436142485093</v>
      </c>
      <c r="C1185" s="49">
        <v>-0.48627290705343501</v>
      </c>
      <c r="D1185" s="48">
        <v>-5.4908142398960601E-2</v>
      </c>
      <c r="E1185" s="47">
        <v>8.6021624674196708</v>
      </c>
      <c r="F1185" s="47">
        <v>8.2520929626412194</v>
      </c>
      <c r="G1185" s="47">
        <v>8.6101185925282699</v>
      </c>
      <c r="H1185" s="3">
        <v>10427600</v>
      </c>
      <c r="I1185" s="47">
        <v>87416989.6269335</v>
      </c>
      <c r="J1185" s="73">
        <v>1373879102.08723</v>
      </c>
    </row>
    <row r="1186" spans="1:10" x14ac:dyDescent="0.3">
      <c r="A1186" s="66">
        <v>45197</v>
      </c>
      <c r="B1186" s="47">
        <v>8.1469743787263393</v>
      </c>
      <c r="C1186" s="49">
        <v>-0.222869235522175</v>
      </c>
      <c r="D1186" s="48">
        <v>-2.6627646320986301E-2</v>
      </c>
      <c r="E1186" s="47">
        <v>8.2579901868849603</v>
      </c>
      <c r="F1186" s="47">
        <v>7.9455599839242703</v>
      </c>
      <c r="G1186" s="47">
        <v>8.3357012525959995</v>
      </c>
      <c r="H1186" s="3">
        <v>11533600</v>
      </c>
      <c r="I1186" s="47">
        <v>93929204.627789095</v>
      </c>
      <c r="J1186" s="73">
        <v>1275386859.12835</v>
      </c>
    </row>
    <row r="1187" spans="1:10" x14ac:dyDescent="0.3">
      <c r="A1187" s="66">
        <v>45198</v>
      </c>
      <c r="B1187" s="47">
        <v>8.2713820053565801</v>
      </c>
      <c r="C1187" s="49">
        <v>0.12440762663024101</v>
      </c>
      <c r="D1187" s="48">
        <v>1.5270408478894699E-2</v>
      </c>
      <c r="E1187" s="47">
        <v>8.3933227318379995</v>
      </c>
      <c r="F1187" s="47">
        <v>8.1921997154335795</v>
      </c>
      <c r="G1187" s="47">
        <v>8.5833602276532002</v>
      </c>
      <c r="H1187" s="3">
        <v>8974000</v>
      </c>
      <c r="I1187" s="47">
        <v>74669721.626287594</v>
      </c>
      <c r="J1187" s="73">
        <v>1348211528.0225999</v>
      </c>
    </row>
    <row r="1188" spans="1:10" x14ac:dyDescent="0.3">
      <c r="A1188" s="66">
        <v>45201</v>
      </c>
      <c r="B1188" s="47">
        <v>8.2222110110108808</v>
      </c>
      <c r="C1188" s="49">
        <v>-4.9170994345702802E-2</v>
      </c>
      <c r="D1188" s="48">
        <v>-5.9447132672459701E-3</v>
      </c>
      <c r="E1188" s="47">
        <v>8.3973888555220508</v>
      </c>
      <c r="F1188" s="47">
        <v>8.2222110110108808</v>
      </c>
      <c r="G1188" s="47">
        <v>8.4212767434099405</v>
      </c>
      <c r="H1188" s="3">
        <v>4981600</v>
      </c>
      <c r="I1188" s="47">
        <v>41388303.614974298</v>
      </c>
      <c r="J1188" s="73">
        <v>1314383122.12007</v>
      </c>
    </row>
    <row r="1189" spans="1:10" x14ac:dyDescent="0.3">
      <c r="A1189" s="66">
        <v>45202</v>
      </c>
      <c r="B1189" s="47">
        <v>8.0314818480736108</v>
      </c>
      <c r="C1189" s="49">
        <v>-0.190729162937265</v>
      </c>
      <c r="D1189" s="48">
        <v>-2.3196821716427299E-2</v>
      </c>
      <c r="E1189" s="47">
        <v>8.2318681217281409</v>
      </c>
      <c r="F1189" s="47">
        <v>8.0314818480736108</v>
      </c>
      <c r="G1189" s="47">
        <v>8.2430897530528</v>
      </c>
      <c r="H1189" s="3">
        <v>5602000</v>
      </c>
      <c r="I1189" s="47">
        <v>45407909.8631097</v>
      </c>
      <c r="J1189" s="73">
        <v>1277694428.35374</v>
      </c>
    </row>
    <row r="1190" spans="1:10" x14ac:dyDescent="0.3">
      <c r="A1190" s="66">
        <v>45203</v>
      </c>
      <c r="B1190" s="47">
        <v>7.5660565316523298</v>
      </c>
      <c r="C1190" s="49">
        <v>-0.46542531642128299</v>
      </c>
      <c r="D1190" s="48">
        <v>-5.7950117453470597E-2</v>
      </c>
      <c r="E1190" s="47">
        <v>7.7863341268776498</v>
      </c>
      <c r="F1190" s="47">
        <v>7.5117852400750804</v>
      </c>
      <c r="G1190" s="47">
        <v>7.8453940618293698</v>
      </c>
      <c r="H1190" s="3">
        <v>8507600</v>
      </c>
      <c r="I1190" s="47">
        <v>64834000.044950098</v>
      </c>
      <c r="J1190" s="73">
        <v>1207380335.32775</v>
      </c>
    </row>
    <row r="1191" spans="1:10" x14ac:dyDescent="0.3">
      <c r="A1191" s="66">
        <v>45204</v>
      </c>
      <c r="B1191" s="47">
        <v>7.6163208754207803</v>
      </c>
      <c r="C1191" s="49">
        <v>5.0264343768445102E-2</v>
      </c>
      <c r="D1191" s="48">
        <v>6.6434005030448903E-3</v>
      </c>
      <c r="E1191" s="47">
        <v>7.6673942760941696</v>
      </c>
      <c r="F1191" s="47">
        <v>7.5907841750840799</v>
      </c>
      <c r="G1191" s="47">
        <v>7.7152755892254898</v>
      </c>
      <c r="H1191" s="3">
        <v>6247200</v>
      </c>
      <c r="I1191" s="47">
        <v>47726685.857103802</v>
      </c>
      <c r="J1191" s="73">
        <v>1254977913.0565801</v>
      </c>
    </row>
    <row r="1192" spans="1:10" x14ac:dyDescent="0.3">
      <c r="A1192" s="66">
        <v>45205</v>
      </c>
      <c r="B1192" s="47">
        <v>7.2309370479502997</v>
      </c>
      <c r="C1192" s="49">
        <v>-0.38538382747048</v>
      </c>
      <c r="D1192" s="48">
        <v>-5.0599736247219099E-2</v>
      </c>
      <c r="E1192" s="47">
        <v>7.5251090275913199</v>
      </c>
      <c r="F1192" s="47">
        <v>7.1993056522899703</v>
      </c>
      <c r="G1192" s="47">
        <v>7.5788824002138702</v>
      </c>
      <c r="H1192" s="3">
        <v>9443200</v>
      </c>
      <c r="I1192" s="47">
        <v>68951406.188691497</v>
      </c>
      <c r="J1192" s="73">
        <v>1174645531.2217901</v>
      </c>
    </row>
    <row r="1193" spans="1:10" x14ac:dyDescent="0.3">
      <c r="A1193" s="66">
        <v>45209</v>
      </c>
      <c r="B1193" s="47">
        <v>7.5031794889033696</v>
      </c>
      <c r="C1193" s="49">
        <v>0.27224244095307598</v>
      </c>
      <c r="D1193" s="48">
        <v>3.7649676542301898E-2</v>
      </c>
      <c r="E1193" s="47">
        <v>7.3890144586411104</v>
      </c>
      <c r="F1193" s="47">
        <v>7.3366888197708997</v>
      </c>
      <c r="G1193" s="47">
        <v>7.6316151479484198</v>
      </c>
      <c r="H1193" s="3">
        <v>7628800</v>
      </c>
      <c r="I1193" s="47">
        <v>57204610.825497501</v>
      </c>
      <c r="J1193" s="73">
        <v>1234862298.8763101</v>
      </c>
    </row>
    <row r="1194" spans="1:10" x14ac:dyDescent="0.3">
      <c r="A1194" s="66">
        <v>45210</v>
      </c>
      <c r="B1194" s="47">
        <v>7.6964695776064698</v>
      </c>
      <c r="C1194" s="49">
        <v>0.193290088703097</v>
      </c>
      <c r="D1194" s="48">
        <v>2.5761090880067401E-2</v>
      </c>
      <c r="E1194" s="47">
        <v>7.5085967817633597</v>
      </c>
      <c r="F1194" s="47">
        <v>7.5085967817633597</v>
      </c>
      <c r="G1194" s="47">
        <v>7.7722502011398298</v>
      </c>
      <c r="H1194" s="3">
        <v>8314800</v>
      </c>
      <c r="I1194" s="47">
        <v>63967022.991431698</v>
      </c>
      <c r="J1194" s="73">
        <v>1293484959.9425199</v>
      </c>
    </row>
    <row r="1195" spans="1:10" x14ac:dyDescent="0.3">
      <c r="A1195" s="66">
        <v>45211</v>
      </c>
      <c r="B1195" s="47">
        <v>7.7229574933242802</v>
      </c>
      <c r="C1195" s="49">
        <v>2.6487915717814801E-2</v>
      </c>
      <c r="D1195" s="48">
        <v>3.4415670003924499E-3</v>
      </c>
      <c r="E1195" s="47">
        <v>7.8244293224297596</v>
      </c>
      <c r="F1195" s="47">
        <v>7.6944185413883703</v>
      </c>
      <c r="G1195" s="47">
        <v>7.9512691088115997</v>
      </c>
      <c r="H1195" s="3">
        <v>6732400</v>
      </c>
      <c r="I1195" s="47">
        <v>52404082.884277999</v>
      </c>
      <c r="J1195" s="73">
        <v>1246598340.3540299</v>
      </c>
    </row>
    <row r="1196" spans="1:10" x14ac:dyDescent="0.3">
      <c r="A1196" s="66">
        <v>45212</v>
      </c>
      <c r="B1196" s="47">
        <v>7.8295345035105397</v>
      </c>
      <c r="C1196" s="49">
        <v>0.106577010186256</v>
      </c>
      <c r="D1196" s="48">
        <v>1.3800025479666401E-2</v>
      </c>
      <c r="E1196" s="47">
        <v>7.6545550651955896</v>
      </c>
      <c r="F1196" s="47">
        <v>7.60206123370111</v>
      </c>
      <c r="G1196" s="47">
        <v>7.8518046138415301</v>
      </c>
      <c r="H1196" s="3">
        <v>5746000</v>
      </c>
      <c r="I1196" s="47">
        <v>44762538.083109401</v>
      </c>
      <c r="J1196" s="73">
        <v>1295468909.82235</v>
      </c>
    </row>
    <row r="1197" spans="1:10" x14ac:dyDescent="0.3">
      <c r="A1197" s="66">
        <v>45215</v>
      </c>
      <c r="B1197" s="47">
        <v>7.4457393812712303</v>
      </c>
      <c r="C1197" s="49">
        <v>-0.38379512223931</v>
      </c>
      <c r="D1197" s="48">
        <v>-4.9018894043729902E-2</v>
      </c>
      <c r="E1197" s="47">
        <v>7.6342190635454896</v>
      </c>
      <c r="F1197" s="47">
        <v>7.39030418060233</v>
      </c>
      <c r="G1197" s="47">
        <v>7.6358029264217402</v>
      </c>
      <c r="H1197" s="3">
        <v>5324000</v>
      </c>
      <c r="I1197" s="47">
        <v>39957043.258363001</v>
      </c>
      <c r="J1197" s="73">
        <v>1249925726.22892</v>
      </c>
    </row>
    <row r="1198" spans="1:10" x14ac:dyDescent="0.3">
      <c r="A1198" s="66">
        <v>45216</v>
      </c>
      <c r="B1198" s="47">
        <v>7.4204810747664602</v>
      </c>
      <c r="C1198" s="49">
        <v>-2.52583065047647E-2</v>
      </c>
      <c r="D1198" s="48">
        <v>-3.3923167614889399E-3</v>
      </c>
      <c r="E1198" s="47">
        <v>7.6082814252337601</v>
      </c>
      <c r="F1198" s="47">
        <v>7.3573549065421604</v>
      </c>
      <c r="G1198" s="47">
        <v>7.6919235981309502</v>
      </c>
      <c r="H1198" s="3">
        <v>7342000</v>
      </c>
      <c r="I1198" s="47">
        <v>54922275.620327897</v>
      </c>
      <c r="J1198" s="73">
        <v>1300342931.10675</v>
      </c>
    </row>
    <row r="1199" spans="1:10" x14ac:dyDescent="0.3">
      <c r="A1199" s="66">
        <v>45217</v>
      </c>
      <c r="B1199" s="47">
        <v>7.4537703108328399</v>
      </c>
      <c r="C1199" s="49">
        <v>3.3289236066377001E-2</v>
      </c>
      <c r="D1199" s="48">
        <v>4.4861290974217202E-3</v>
      </c>
      <c r="E1199" s="47">
        <v>7.4490216782287897</v>
      </c>
      <c r="F1199" s="47">
        <v>7.3239743529886496</v>
      </c>
      <c r="G1199" s="47">
        <v>7.5234169223589902</v>
      </c>
      <c r="H1199" s="3">
        <v>6961200</v>
      </c>
      <c r="I1199" s="47">
        <v>51749737.666771702</v>
      </c>
      <c r="J1199" s="73">
        <v>1355984523.9266601</v>
      </c>
    </row>
    <row r="1200" spans="1:10" x14ac:dyDescent="0.3">
      <c r="A1200" s="66">
        <v>45218</v>
      </c>
      <c r="B1200" s="47">
        <v>7.2924254573372602</v>
      </c>
      <c r="C1200" s="49">
        <v>-0.161344853495586</v>
      </c>
      <c r="D1200" s="48">
        <v>-2.16460726273115E-2</v>
      </c>
      <c r="E1200" s="47">
        <v>7.41391328949108</v>
      </c>
      <c r="F1200" s="47">
        <v>7.2466702997728296</v>
      </c>
      <c r="G1200" s="47">
        <v>7.4281131659765904</v>
      </c>
      <c r="H1200" s="3">
        <v>5196800</v>
      </c>
      <c r="I1200" s="47">
        <v>37949644.498957597</v>
      </c>
      <c r="J1200" s="73">
        <v>1313654375.82321</v>
      </c>
    </row>
    <row r="1201" spans="1:10" x14ac:dyDescent="0.3">
      <c r="A1201" s="66">
        <v>45219</v>
      </c>
      <c r="B1201" s="47">
        <v>7.3176670448473899</v>
      </c>
      <c r="C1201" s="49">
        <v>2.5241587510129702E-2</v>
      </c>
      <c r="D1201" s="48">
        <v>3.4613432331670902E-3</v>
      </c>
      <c r="E1201" s="47">
        <v>7.3129419046978903</v>
      </c>
      <c r="F1201" s="47">
        <v>7.2530901294709897</v>
      </c>
      <c r="G1201" s="47">
        <v>7.3554681660433303</v>
      </c>
      <c r="H1201" s="3">
        <v>3980000</v>
      </c>
      <c r="I1201" s="47">
        <v>29094351.149757899</v>
      </c>
      <c r="J1201" s="73">
        <v>1340486257.99318</v>
      </c>
    </row>
    <row r="1202" spans="1:10" x14ac:dyDescent="0.3">
      <c r="A1202" s="66">
        <v>45222</v>
      </c>
      <c r="B1202" s="47">
        <v>7.4420583166335197</v>
      </c>
      <c r="C1202" s="49">
        <v>0.124391271786134</v>
      </c>
      <c r="D1202" s="48">
        <v>1.6998760810485701E-2</v>
      </c>
      <c r="E1202" s="47">
        <v>7.3043004008018499</v>
      </c>
      <c r="F1202" s="47">
        <v>7.2448140280563598</v>
      </c>
      <c r="G1202" s="47">
        <v>7.4968483967938404</v>
      </c>
      <c r="H1202" s="3">
        <v>6425600</v>
      </c>
      <c r="I1202" s="47">
        <v>47727204.264049701</v>
      </c>
      <c r="J1202" s="73">
        <v>1380029628.05828</v>
      </c>
    </row>
    <row r="1203" spans="1:10" x14ac:dyDescent="0.3">
      <c r="A1203" s="66">
        <v>45223</v>
      </c>
      <c r="B1203" s="47">
        <v>7.3240369221538497</v>
      </c>
      <c r="C1203" s="49">
        <v>-0.118021394479669</v>
      </c>
      <c r="D1203" s="48">
        <v>-1.5858703259000701E-2</v>
      </c>
      <c r="E1203" s="47">
        <v>7.5492707457813797</v>
      </c>
      <c r="F1203" s="47">
        <v>7.2232329731177503</v>
      </c>
      <c r="G1203" s="47">
        <v>7.5634463011145803</v>
      </c>
      <c r="H1203" s="3">
        <v>4984400</v>
      </c>
      <c r="I1203" s="47">
        <v>36578086.361553103</v>
      </c>
      <c r="J1203" s="73">
        <v>1351941758.4035299</v>
      </c>
    </row>
    <row r="1204" spans="1:10" x14ac:dyDescent="0.3">
      <c r="A1204" s="66">
        <v>45224</v>
      </c>
      <c r="B1204" s="47">
        <v>7.3928440183743804</v>
      </c>
      <c r="C1204" s="49">
        <v>6.8807096220527206E-2</v>
      </c>
      <c r="D1204" s="48">
        <v>9.3946954325692302E-3</v>
      </c>
      <c r="E1204" s="47">
        <v>7.4054490380135496</v>
      </c>
      <c r="F1204" s="47">
        <v>7.3739364889156196</v>
      </c>
      <c r="G1204" s="47">
        <v>7.4873816656681704</v>
      </c>
      <c r="H1204" s="3">
        <v>3616800</v>
      </c>
      <c r="I1204" s="47">
        <v>26864380.669130299</v>
      </c>
      <c r="J1204" s="73">
        <v>1379291747.1478801</v>
      </c>
    </row>
    <row r="1205" spans="1:10" x14ac:dyDescent="0.3">
      <c r="A1205" s="66">
        <v>45225</v>
      </c>
      <c r="B1205" s="47">
        <v>7.3346409595689197</v>
      </c>
      <c r="C1205" s="49">
        <v>-5.8203058805454497E-2</v>
      </c>
      <c r="D1205" s="48">
        <v>-7.8728914962624703E-3</v>
      </c>
      <c r="E1205" s="47">
        <v>7.2685205645695898</v>
      </c>
      <c r="F1205" s="47">
        <v>7.2071230549273499</v>
      </c>
      <c r="G1205" s="47">
        <v>7.3677011570685904</v>
      </c>
      <c r="H1205" s="3">
        <v>4195600</v>
      </c>
      <c r="I1205" s="47">
        <v>30657658.791613899</v>
      </c>
      <c r="J1205" s="73">
        <v>1347467772.13287</v>
      </c>
    </row>
    <row r="1206" spans="1:10" x14ac:dyDescent="0.3">
      <c r="A1206" s="66">
        <v>45226</v>
      </c>
      <c r="B1206" s="47">
        <v>7.5630722092250098</v>
      </c>
      <c r="C1206" s="49">
        <v>0.22843124965608499</v>
      </c>
      <c r="D1206" s="48">
        <v>3.11441624634766E-2</v>
      </c>
      <c r="E1206" s="47">
        <v>7.4238648562838199</v>
      </c>
      <c r="F1206" s="47">
        <v>7.3827354110966601</v>
      </c>
      <c r="G1206" s="47">
        <v>7.5757274231287504</v>
      </c>
      <c r="H1206" s="3">
        <v>2994800</v>
      </c>
      <c r="I1206" s="47">
        <v>22540441.3002619</v>
      </c>
      <c r="J1206" s="73">
        <v>1376518856.6712201</v>
      </c>
    </row>
    <row r="1207" spans="1:10" x14ac:dyDescent="0.3">
      <c r="A1207" s="66">
        <v>45229</v>
      </c>
      <c r="B1207" s="47">
        <v>7.3954148893363696</v>
      </c>
      <c r="C1207" s="49">
        <v>-0.167657319888634</v>
      </c>
      <c r="D1207" s="48">
        <v>-2.21678856489212E-2</v>
      </c>
      <c r="E1207" s="47">
        <v>7.47440885311907</v>
      </c>
      <c r="F1207" s="47">
        <v>7.3259002012075998</v>
      </c>
      <c r="G1207" s="47">
        <v>7.4807283702216898</v>
      </c>
      <c r="H1207" s="3">
        <v>2824000</v>
      </c>
      <c r="I1207" s="47">
        <v>20883227.228331</v>
      </c>
      <c r="J1207" s="73">
        <v>1353875749.26493</v>
      </c>
    </row>
    <row r="1208" spans="1:10" x14ac:dyDescent="0.3">
      <c r="A1208" s="66">
        <v>45230</v>
      </c>
      <c r="B1208" s="47">
        <v>7.3703742664990699</v>
      </c>
      <c r="C1208" s="49">
        <v>-2.5040622837305002E-2</v>
      </c>
      <c r="D1208" s="48">
        <v>-3.3859659278090899E-3</v>
      </c>
      <c r="E1208" s="47">
        <v>7.35323023669753</v>
      </c>
      <c r="F1208" s="47">
        <v>7.2737442803449301</v>
      </c>
      <c r="G1208" s="47">
        <v>7.4498602228516697</v>
      </c>
      <c r="H1208" s="3">
        <v>2792400</v>
      </c>
      <c r="I1208" s="47">
        <v>20572710.454577401</v>
      </c>
      <c r="J1208" s="73">
        <v>1356168787.6452999</v>
      </c>
    </row>
    <row r="1209" spans="1:10" x14ac:dyDescent="0.3">
      <c r="A1209" s="66">
        <v>45231</v>
      </c>
      <c r="B1209" s="47">
        <v>7.6320594567736197</v>
      </c>
      <c r="C1209" s="49">
        <v>0.261685190274555</v>
      </c>
      <c r="D1209" s="48">
        <v>3.55050070474719E-2</v>
      </c>
      <c r="E1209" s="47">
        <v>7.63049229877429</v>
      </c>
      <c r="F1209" s="47">
        <v>7.5427314508113898</v>
      </c>
      <c r="G1209" s="47">
        <v>7.6837756707517597</v>
      </c>
      <c r="H1209" s="3">
        <v>3055200</v>
      </c>
      <c r="I1209" s="47">
        <v>23256653.545875698</v>
      </c>
      <c r="J1209" s="73">
        <v>1386917279.12468</v>
      </c>
    </row>
    <row r="1210" spans="1:10" x14ac:dyDescent="0.3">
      <c r="A1210" s="66">
        <v>45232</v>
      </c>
      <c r="B1210" s="47">
        <v>7.6298509704870199</v>
      </c>
      <c r="C1210" s="49">
        <v>-2.2084862866043101E-3</v>
      </c>
      <c r="D1210" s="48">
        <v>-2.8936963857694099E-4</v>
      </c>
      <c r="E1210" s="47">
        <v>7.7315614530714498</v>
      </c>
      <c r="F1210" s="47">
        <v>7.5938611074186904</v>
      </c>
      <c r="G1210" s="47">
        <v>7.7753751994154996</v>
      </c>
      <c r="H1210" s="3">
        <v>3412800</v>
      </c>
      <c r="I1210" s="47">
        <v>26177509.8143727</v>
      </c>
      <c r="J1210" s="73">
        <v>1410987325.9968901</v>
      </c>
    </row>
    <row r="1211" spans="1:10" x14ac:dyDescent="0.3">
      <c r="A1211" s="66">
        <v>45236</v>
      </c>
      <c r="B1211" s="47">
        <v>7.8886719197706601</v>
      </c>
      <c r="C1211" s="49">
        <v>0.25882094928364402</v>
      </c>
      <c r="D1211" s="48">
        <v>3.3922150024264901E-2</v>
      </c>
      <c r="E1211" s="47">
        <v>7.6632368727925897</v>
      </c>
      <c r="F1211" s="47">
        <v>7.6368065569399901</v>
      </c>
      <c r="G1211" s="47">
        <v>7.9057738888517601</v>
      </c>
      <c r="H1211" s="3">
        <v>5541600</v>
      </c>
      <c r="I1211" s="47">
        <v>43269478.663882896</v>
      </c>
      <c r="J1211" s="73">
        <v>1445192560.7666199</v>
      </c>
    </row>
    <row r="1212" spans="1:10" x14ac:dyDescent="0.3">
      <c r="A1212" s="66">
        <v>45237</v>
      </c>
      <c r="B1212" s="47">
        <v>7.8070497040041102</v>
      </c>
      <c r="C1212" s="49">
        <v>-8.1622215766556899E-2</v>
      </c>
      <c r="D1212" s="48">
        <v>-1.0346762623249E-2</v>
      </c>
      <c r="E1212" s="47">
        <v>7.9111851469999799</v>
      </c>
      <c r="F1212" s="47">
        <v>7.79306136091511</v>
      </c>
      <c r="G1212" s="47">
        <v>7.9360533124915298</v>
      </c>
      <c r="H1212" s="3">
        <v>3774000</v>
      </c>
      <c r="I1212" s="47">
        <v>29612179.6272044</v>
      </c>
      <c r="J1212" s="73">
        <v>1415148960.07231</v>
      </c>
    </row>
    <row r="1213" spans="1:10" x14ac:dyDescent="0.3">
      <c r="A1213" s="66">
        <v>45238</v>
      </c>
      <c r="B1213" s="47">
        <v>7.6650250380872897</v>
      </c>
      <c r="C1213" s="49">
        <v>-0.14202466591681501</v>
      </c>
      <c r="D1213" s="48">
        <v>-1.8191848560151099E-2</v>
      </c>
      <c r="E1213" s="47">
        <v>7.8459790190106604</v>
      </c>
      <c r="F1213" s="47">
        <v>7.6387325793206502</v>
      </c>
      <c r="G1213" s="47">
        <v>7.8614451712263298</v>
      </c>
      <c r="H1213" s="3">
        <v>5019200</v>
      </c>
      <c r="I1213" s="47">
        <v>38643546.044129297</v>
      </c>
      <c r="J1213" s="73">
        <v>1369544555.76108</v>
      </c>
    </row>
    <row r="1214" spans="1:10" x14ac:dyDescent="0.3">
      <c r="A1214" s="66">
        <v>45239</v>
      </c>
      <c r="B1214" s="47">
        <v>7.8925032377423996</v>
      </c>
      <c r="C1214" s="49">
        <v>0.22747819965510499</v>
      </c>
      <c r="D1214" s="48">
        <v>2.96774242125462E-2</v>
      </c>
      <c r="E1214" s="47">
        <v>7.6292132945680997</v>
      </c>
      <c r="F1214" s="47">
        <v>7.5502263116158099</v>
      </c>
      <c r="G1214" s="47">
        <v>7.8971495308572397</v>
      </c>
      <c r="H1214" s="3">
        <v>5648400</v>
      </c>
      <c r="I1214" s="47">
        <v>43717030.770580404</v>
      </c>
      <c r="J1214" s="73">
        <v>1415164682.2107301</v>
      </c>
    </row>
    <row r="1215" spans="1:10" x14ac:dyDescent="0.3">
      <c r="A1215" s="66">
        <v>45240</v>
      </c>
      <c r="B1215" s="47">
        <v>7.5949766336633404</v>
      </c>
      <c r="C1215" s="49">
        <v>-0.29752660407905401</v>
      </c>
      <c r="D1215" s="48">
        <v>-3.7697368644242703E-2</v>
      </c>
      <c r="E1215" s="47">
        <v>7.6814938613861097</v>
      </c>
      <c r="F1215" s="47">
        <v>7.4806502970296798</v>
      </c>
      <c r="G1215" s="47">
        <v>7.6830388118811603</v>
      </c>
      <c r="H1215" s="3">
        <v>5907200</v>
      </c>
      <c r="I1215" s="47">
        <v>44888780.117861196</v>
      </c>
      <c r="J1215" s="73">
        <v>1366791018.58534</v>
      </c>
    </row>
    <row r="1216" spans="1:10" x14ac:dyDescent="0.3">
      <c r="A1216" s="66">
        <v>45243</v>
      </c>
      <c r="B1216" s="47">
        <v>7.5746626458369199</v>
      </c>
      <c r="C1216" s="49">
        <v>-2.0313987826425801E-2</v>
      </c>
      <c r="D1216" s="48">
        <v>-2.6746610037465799E-3</v>
      </c>
      <c r="E1216" s="47">
        <v>8.2509443016275199</v>
      </c>
      <c r="F1216" s="47">
        <v>7.4283146793218604</v>
      </c>
      <c r="G1216" s="47">
        <v>8.3942112583211994</v>
      </c>
      <c r="H1216" s="3">
        <v>15717600</v>
      </c>
      <c r="I1216" s="47">
        <v>122119608.366243</v>
      </c>
      <c r="J1216" s="73">
        <v>1484977695.24822</v>
      </c>
    </row>
    <row r="1217" spans="1:10" x14ac:dyDescent="0.3">
      <c r="A1217" s="66">
        <v>45244</v>
      </c>
      <c r="B1217" s="47">
        <v>7.7812315467482103</v>
      </c>
      <c r="C1217" s="49">
        <v>0.20656890091129201</v>
      </c>
      <c r="D1217" s="48">
        <v>2.7271036423625199E-2</v>
      </c>
      <c r="E1217" s="47">
        <v>7.5153371458970302</v>
      </c>
      <c r="F1217" s="47">
        <v>7.5138090171565102</v>
      </c>
      <c r="G1217" s="47">
        <v>7.8591661125149299</v>
      </c>
      <c r="H1217" s="3">
        <v>6321600</v>
      </c>
      <c r="I1217" s="47">
        <v>49060887.397792101</v>
      </c>
      <c r="J1217" s="73">
        <v>1522108509.2565401</v>
      </c>
    </row>
    <row r="1218" spans="1:10" x14ac:dyDescent="0.3">
      <c r="A1218" s="66">
        <v>45245</v>
      </c>
      <c r="B1218" s="47">
        <v>7.77927981499806</v>
      </c>
      <c r="C1218" s="49">
        <v>-1.9517317501529499E-3</v>
      </c>
      <c r="D1218" s="48">
        <v>-2.5082555870845199E-4</v>
      </c>
      <c r="E1218" s="47">
        <v>7.9955401387509397</v>
      </c>
      <c r="F1218" s="47">
        <v>7.69856293359733</v>
      </c>
      <c r="G1218" s="47">
        <v>8.0869177403366592</v>
      </c>
      <c r="H1218" s="3">
        <v>6297600</v>
      </c>
      <c r="I1218" s="47">
        <v>49443912.767755002</v>
      </c>
      <c r="J1218" s="73">
        <v>1566404070.64679</v>
      </c>
    </row>
    <row r="1219" spans="1:10" x14ac:dyDescent="0.3">
      <c r="A1219" s="66">
        <v>45246</v>
      </c>
      <c r="B1219" s="47">
        <v>7.9424452591064902</v>
      </c>
      <c r="C1219" s="49">
        <v>0.163165444108438</v>
      </c>
      <c r="D1219" s="48">
        <v>2.0974363692878601E-2</v>
      </c>
      <c r="E1219" s="47">
        <v>7.8415402760264099</v>
      </c>
      <c r="F1219" s="47">
        <v>7.8369536858864102</v>
      </c>
      <c r="G1219" s="47">
        <v>7.9883111605065302</v>
      </c>
      <c r="H1219" s="3">
        <v>5022000</v>
      </c>
      <c r="I1219" s="47">
        <v>39785851.463550501</v>
      </c>
      <c r="J1219" s="73">
        <v>1612261675.08216</v>
      </c>
    </row>
    <row r="1220" spans="1:10" x14ac:dyDescent="0.3">
      <c r="A1220" s="66">
        <v>45247</v>
      </c>
      <c r="B1220" s="47">
        <v>8.1959196631471407</v>
      </c>
      <c r="C1220" s="49">
        <v>0.25347440404064298</v>
      </c>
      <c r="D1220" s="48">
        <v>3.19139000360147E-2</v>
      </c>
      <c r="E1220" s="47">
        <v>7.9462122042512497</v>
      </c>
      <c r="F1220" s="47">
        <v>7.9171051998400799</v>
      </c>
      <c r="G1220" s="47">
        <v>8.3031559951883107</v>
      </c>
      <c r="H1220" s="3">
        <v>6134800</v>
      </c>
      <c r="I1220" s="47">
        <v>50232188.640853196</v>
      </c>
      <c r="J1220" s="73">
        <v>1665746326.1176</v>
      </c>
    </row>
    <row r="1221" spans="1:10" x14ac:dyDescent="0.3">
      <c r="A1221" s="66">
        <v>45250</v>
      </c>
      <c r="B1221" s="47">
        <v>8.3622518198969704</v>
      </c>
      <c r="C1221" s="49">
        <v>0.16633215674983301</v>
      </c>
      <c r="D1221" s="48">
        <v>2.0294507948600798E-2</v>
      </c>
      <c r="E1221" s="47">
        <v>8.2883041251005292</v>
      </c>
      <c r="F1221" s="47">
        <v>8.2482491237524709</v>
      </c>
      <c r="G1221" s="47">
        <v>8.4546864383925193</v>
      </c>
      <c r="H1221" s="3">
        <v>6623600</v>
      </c>
      <c r="I1221" s="47">
        <v>55294396.178804502</v>
      </c>
      <c r="J1221" s="73">
        <v>1730423777.3002901</v>
      </c>
    </row>
    <row r="1222" spans="1:10" x14ac:dyDescent="0.3">
      <c r="A1222" s="66">
        <v>45251</v>
      </c>
      <c r="B1222" s="47">
        <v>8.26386746074526</v>
      </c>
      <c r="C1222" s="49">
        <v>-9.8384359151710399E-2</v>
      </c>
      <c r="D1222" s="48">
        <v>-1.17652949553153E-2</v>
      </c>
      <c r="E1222" s="47">
        <v>8.3240974796144496</v>
      </c>
      <c r="F1222" s="47">
        <v>8.21444795808336</v>
      </c>
      <c r="G1222" s="47">
        <v>8.4105816092727892</v>
      </c>
      <c r="H1222" s="3">
        <v>4448800</v>
      </c>
      <c r="I1222" s="47">
        <v>36874145.083111703</v>
      </c>
      <c r="J1222" s="73">
        <v>1697798234.5750599</v>
      </c>
    </row>
    <row r="1223" spans="1:10" x14ac:dyDescent="0.3">
      <c r="A1223" s="66">
        <v>45252</v>
      </c>
      <c r="B1223" s="47">
        <v>8.3664673309697992</v>
      </c>
      <c r="C1223" s="49">
        <v>0.10259987022453899</v>
      </c>
      <c r="D1223" s="48">
        <v>1.24154786741082E-2</v>
      </c>
      <c r="E1223" s="47">
        <v>8.0178645255127208</v>
      </c>
      <c r="F1223" s="47">
        <v>7.9549010232055002</v>
      </c>
      <c r="G1223" s="47">
        <v>8.3664673309697992</v>
      </c>
      <c r="H1223" s="3">
        <v>5984800</v>
      </c>
      <c r="I1223" s="47">
        <v>49290042.849986598</v>
      </c>
      <c r="J1223" s="73">
        <v>1737563163.8634701</v>
      </c>
    </row>
    <row r="1224" spans="1:10" x14ac:dyDescent="0.3">
      <c r="A1224" s="66">
        <v>45254</v>
      </c>
      <c r="B1224" s="47">
        <v>8.3270898019269701</v>
      </c>
      <c r="C1224" s="49">
        <v>-3.93775290428309E-2</v>
      </c>
      <c r="D1224" s="48">
        <v>-4.7065897092634004E-3</v>
      </c>
      <c r="E1224" s="47">
        <v>8.3806156316914198</v>
      </c>
      <c r="F1224" s="47">
        <v>8.2781519004280408</v>
      </c>
      <c r="G1224" s="47">
        <v>8.5106069325479492</v>
      </c>
      <c r="H1224" s="3">
        <v>6599600</v>
      </c>
      <c r="I1224" s="47">
        <v>55274800.015790798</v>
      </c>
      <c r="J1224" s="73">
        <v>1675063196.23454</v>
      </c>
    </row>
    <row r="1225" spans="1:10" x14ac:dyDescent="0.3">
      <c r="A1225" s="66">
        <v>45257</v>
      </c>
      <c r="B1225" s="47">
        <v>8.16913262595064</v>
      </c>
      <c r="C1225" s="49">
        <v>-0.157957175976327</v>
      </c>
      <c r="D1225" s="48">
        <v>-1.89690731976703E-2</v>
      </c>
      <c r="E1225" s="47">
        <v>8.3119120535419597</v>
      </c>
      <c r="F1225" s="47">
        <v>8.1414978980297406</v>
      </c>
      <c r="G1225" s="47">
        <v>8.3149825788665108</v>
      </c>
      <c r="H1225" s="3">
        <v>4509200</v>
      </c>
      <c r="I1225" s="47">
        <v>37059069.805847697</v>
      </c>
      <c r="J1225" s="73">
        <v>1644524751.8831999</v>
      </c>
    </row>
    <row r="1226" spans="1:10" x14ac:dyDescent="0.3">
      <c r="A1226" s="66">
        <v>45258</v>
      </c>
      <c r="B1226" s="47">
        <v>8.0685372931925592</v>
      </c>
      <c r="C1226" s="49">
        <v>-0.10059533275808399</v>
      </c>
      <c r="D1226" s="48">
        <v>-1.23140775605143E-2</v>
      </c>
      <c r="E1226" s="47">
        <v>8.2335790615679407</v>
      </c>
      <c r="F1226" s="47">
        <v>7.9466840249527904</v>
      </c>
      <c r="G1226" s="47">
        <v>8.2382064008681795</v>
      </c>
      <c r="H1226" s="3">
        <v>7199200</v>
      </c>
      <c r="I1226" s="47">
        <v>57965887.830650099</v>
      </c>
      <c r="J1226" s="73">
        <v>1594253892.23634</v>
      </c>
    </row>
    <row r="1227" spans="1:10" x14ac:dyDescent="0.3">
      <c r="A1227" s="66">
        <v>45259</v>
      </c>
      <c r="B1227" s="47">
        <v>8.0034226433039208</v>
      </c>
      <c r="C1227" s="49">
        <v>-6.5114649888640103E-2</v>
      </c>
      <c r="D1227" s="48">
        <v>-8.0701925916085802E-3</v>
      </c>
      <c r="E1227" s="47">
        <v>7.8842227315951403</v>
      </c>
      <c r="F1227" s="47">
        <v>7.7944357851132002</v>
      </c>
      <c r="G1227" s="47">
        <v>8.1117861994028093</v>
      </c>
      <c r="H1227" s="3">
        <v>7804000</v>
      </c>
      <c r="I1227" s="47">
        <v>62336383.3340161</v>
      </c>
      <c r="J1227" s="73">
        <v>1537710115.5697401</v>
      </c>
    </row>
    <row r="1228" spans="1:10" x14ac:dyDescent="0.3">
      <c r="A1228" s="66">
        <v>45260</v>
      </c>
      <c r="B1228" s="47">
        <v>8.1980007085504596</v>
      </c>
      <c r="C1228" s="49">
        <v>0.194578065246546</v>
      </c>
      <c r="D1228" s="48">
        <v>2.4311856804081201E-2</v>
      </c>
      <c r="E1228" s="47">
        <v>8.1174154463870192</v>
      </c>
      <c r="F1228" s="47">
        <v>8.0957194142660907</v>
      </c>
      <c r="G1228" s="47">
        <v>8.2692876712335099</v>
      </c>
      <c r="H1228" s="3">
        <v>6774400</v>
      </c>
      <c r="I1228" s="47">
        <v>55364240.990179002</v>
      </c>
      <c r="J1228" s="73">
        <v>1594729008.1278501</v>
      </c>
    </row>
    <row r="1229" spans="1:10" x14ac:dyDescent="0.3">
      <c r="A1229" s="66">
        <v>45261</v>
      </c>
      <c r="B1229" s="47">
        <v>8.1974646481848108</v>
      </c>
      <c r="C1229" s="49">
        <v>-5.3606036565589899E-4</v>
      </c>
      <c r="D1229" s="48">
        <v>-6.5389158248887607E-5</v>
      </c>
      <c r="E1229" s="47">
        <v>8.2804095940331806</v>
      </c>
      <c r="F1229" s="47">
        <v>8.1724246645324694</v>
      </c>
      <c r="G1229" s="47">
        <v>8.2960595838159001</v>
      </c>
      <c r="H1229" s="3">
        <v>2886800</v>
      </c>
      <c r="I1229" s="47">
        <v>23736782.085151099</v>
      </c>
      <c r="J1229" s="73">
        <v>1586718510.4773901</v>
      </c>
    </row>
    <row r="1230" spans="1:10" x14ac:dyDescent="0.3">
      <c r="A1230" s="66">
        <v>45264</v>
      </c>
      <c r="B1230" s="47">
        <v>7.8852893172548297</v>
      </c>
      <c r="C1230" s="49">
        <v>-0.31217533092997402</v>
      </c>
      <c r="D1230" s="48">
        <v>-3.8081936833859999E-2</v>
      </c>
      <c r="E1230" s="47">
        <v>8.15173717730916</v>
      </c>
      <c r="F1230" s="47">
        <v>7.8633465523091797</v>
      </c>
      <c r="G1230" s="47">
        <v>8.1658432404885097</v>
      </c>
      <c r="H1230" s="3">
        <v>4542000</v>
      </c>
      <c r="I1230" s="47">
        <v>36280063.489739098</v>
      </c>
      <c r="J1230" s="73">
        <v>1552812316.29197</v>
      </c>
    </row>
    <row r="1231" spans="1:10" x14ac:dyDescent="0.3">
      <c r="A1231" s="66">
        <v>45265</v>
      </c>
      <c r="B1231" s="47">
        <v>7.7589288141346797</v>
      </c>
      <c r="C1231" s="49">
        <v>-0.12636050312015301</v>
      </c>
      <c r="D1231" s="48">
        <v>-1.6024840438466401E-2</v>
      </c>
      <c r="E1231" s="47">
        <v>7.9320489296630399</v>
      </c>
      <c r="F1231" s="47">
        <v>7.7006975025478699</v>
      </c>
      <c r="G1231" s="47">
        <v>7.9525085796800301</v>
      </c>
      <c r="H1231" s="3">
        <v>6100000</v>
      </c>
      <c r="I1231" s="47">
        <v>47386693.610665999</v>
      </c>
      <c r="J1231" s="73">
        <v>1511844447.28385</v>
      </c>
    </row>
    <row r="1232" spans="1:10" x14ac:dyDescent="0.3">
      <c r="A1232" s="66">
        <v>45266</v>
      </c>
      <c r="B1232" s="47">
        <v>7.9257334872039902</v>
      </c>
      <c r="C1232" s="49">
        <v>0.16680467306930699</v>
      </c>
      <c r="D1232" s="48">
        <v>2.14984151891475E-2</v>
      </c>
      <c r="E1232" s="47">
        <v>7.8169241735117696</v>
      </c>
      <c r="F1232" s="47">
        <v>7.7995777611840298</v>
      </c>
      <c r="G1232" s="47">
        <v>7.9446568461069802</v>
      </c>
      <c r="H1232" s="3">
        <v>4292800</v>
      </c>
      <c r="I1232" s="47">
        <v>33905366.921458699</v>
      </c>
      <c r="J1232" s="73">
        <v>1548754007.0091901</v>
      </c>
    </row>
    <row r="1233" spans="1:10" x14ac:dyDescent="0.3">
      <c r="A1233" s="66">
        <v>45267</v>
      </c>
      <c r="B1233" s="47">
        <v>8.0673320670270208</v>
      </c>
      <c r="C1233" s="49">
        <v>0.14159857982303101</v>
      </c>
      <c r="D1233" s="48">
        <v>1.7865675151913799E-2</v>
      </c>
      <c r="E1233" s="47">
        <v>7.9741052768521703</v>
      </c>
      <c r="F1233" s="47">
        <v>7.9290992402160398</v>
      </c>
      <c r="G1233" s="47">
        <v>8.1251969712734802</v>
      </c>
      <c r="H1233" s="3">
        <v>3771200</v>
      </c>
      <c r="I1233" s="47">
        <v>30337923.781263899</v>
      </c>
      <c r="J1233" s="73">
        <v>1548284257.3426499</v>
      </c>
    </row>
    <row r="1234" spans="1:10" x14ac:dyDescent="0.3">
      <c r="A1234" s="66">
        <v>45268</v>
      </c>
      <c r="B1234" s="47">
        <v>7.6077466363071302</v>
      </c>
      <c r="C1234" s="49">
        <v>-0.459585430719891</v>
      </c>
      <c r="D1234" s="48">
        <v>-5.6968701288288202E-2</v>
      </c>
      <c r="E1234" s="47">
        <v>7.9443725936658502</v>
      </c>
      <c r="F1234" s="47">
        <v>7.5772900020699101</v>
      </c>
      <c r="G1234" s="47">
        <v>8.0036828813909597</v>
      </c>
      <c r="H1234" s="3">
        <v>7100000</v>
      </c>
      <c r="I1234" s="47">
        <v>54872295.740674399</v>
      </c>
      <c r="J1234" s="73">
        <v>1489195150.45596</v>
      </c>
    </row>
    <row r="1235" spans="1:10" x14ac:dyDescent="0.3">
      <c r="A1235" s="66">
        <v>45271</v>
      </c>
      <c r="B1235" s="47">
        <v>7.7122101806236696</v>
      </c>
      <c r="C1235" s="49">
        <v>0.104463544316537</v>
      </c>
      <c r="D1235" s="48">
        <v>1.37312070591305E-2</v>
      </c>
      <c r="E1235" s="47">
        <v>7.7535369458124999</v>
      </c>
      <c r="F1235" s="47">
        <v>7.6311461412148001</v>
      </c>
      <c r="G1235" s="47">
        <v>7.8123481116581397</v>
      </c>
      <c r="H1235" s="3">
        <v>4273200</v>
      </c>
      <c r="I1235" s="47">
        <v>33010475.323479801</v>
      </c>
      <c r="J1235" s="73">
        <v>1509673400.58056</v>
      </c>
    </row>
    <row r="1236" spans="1:10" x14ac:dyDescent="0.3">
      <c r="A1236" s="66">
        <v>45272</v>
      </c>
      <c r="B1236" s="47">
        <v>7.7413955167437303</v>
      </c>
      <c r="C1236" s="49">
        <v>2.9185336120065099E-2</v>
      </c>
      <c r="D1236" s="48">
        <v>3.7843024809400402E-3</v>
      </c>
      <c r="E1236" s="47">
        <v>7.8146679845976799</v>
      </c>
      <c r="F1236" s="47">
        <v>7.6967948841369802</v>
      </c>
      <c r="G1236" s="47">
        <v>7.9118336484909699</v>
      </c>
      <c r="H1236" s="3">
        <v>3578000</v>
      </c>
      <c r="I1236" s="47">
        <v>27808033.1323396</v>
      </c>
      <c r="J1236" s="73">
        <v>1540700031.1972201</v>
      </c>
    </row>
    <row r="1237" spans="1:10" x14ac:dyDescent="0.3">
      <c r="A1237" s="66">
        <v>45273</v>
      </c>
      <c r="B1237" s="47">
        <v>7.6036354808234599</v>
      </c>
      <c r="C1237" s="49">
        <v>-0.137760035920269</v>
      </c>
      <c r="D1237" s="48">
        <v>-1.7795245782534899E-2</v>
      </c>
      <c r="E1237" s="47">
        <v>7.7082357572792297</v>
      </c>
      <c r="F1237" s="47">
        <v>7.5698415453531398</v>
      </c>
      <c r="G1237" s="47">
        <v>7.7565128079511299</v>
      </c>
      <c r="H1237" s="3">
        <v>5546000</v>
      </c>
      <c r="I1237" s="47">
        <v>42342508.606749102</v>
      </c>
      <c r="J1237" s="73">
        <v>1514177041.0143001</v>
      </c>
    </row>
    <row r="1238" spans="1:10" x14ac:dyDescent="0.3">
      <c r="A1238" s="66">
        <v>45274</v>
      </c>
      <c r="B1238" s="47">
        <v>7.16674561218049</v>
      </c>
      <c r="C1238" s="49">
        <v>-0.43688986864297402</v>
      </c>
      <c r="D1238" s="48">
        <v>-5.7458023828840903E-2</v>
      </c>
      <c r="E1238" s="47">
        <v>7.3639513639250502</v>
      </c>
      <c r="F1238" s="47">
        <v>7.1507126242337797</v>
      </c>
      <c r="G1238" s="47">
        <v>7.3735711566930799</v>
      </c>
      <c r="H1238" s="3">
        <v>13431600</v>
      </c>
      <c r="I1238" s="47">
        <v>96837688.7917151</v>
      </c>
      <c r="J1238" s="73">
        <v>1411753779.1977</v>
      </c>
    </row>
    <row r="1239" spans="1:10" x14ac:dyDescent="0.3">
      <c r="A1239" s="66">
        <v>45275</v>
      </c>
      <c r="B1239" s="47">
        <v>7.3099407667960801</v>
      </c>
      <c r="C1239" s="49">
        <v>0.14319515461558799</v>
      </c>
      <c r="D1239" s="48">
        <v>1.99804991504395E-2</v>
      </c>
      <c r="E1239" s="47">
        <v>7.2485940907496396</v>
      </c>
      <c r="F1239" s="47">
        <v>7.1646460077387299</v>
      </c>
      <c r="G1239" s="47">
        <v>7.3519148083015304</v>
      </c>
      <c r="H1239" s="3">
        <v>6521200</v>
      </c>
      <c r="I1239" s="47">
        <v>47493797.796851203</v>
      </c>
      <c r="J1239" s="73">
        <v>1469010387.90167</v>
      </c>
    </row>
    <row r="1240" spans="1:10" x14ac:dyDescent="0.3">
      <c r="A1240" s="66">
        <v>45278</v>
      </c>
      <c r="B1240" s="47">
        <v>7.2898743869978002</v>
      </c>
      <c r="C1240" s="49">
        <v>-2.00663797982772E-2</v>
      </c>
      <c r="D1240" s="48">
        <v>-2.7450810394284799E-3</v>
      </c>
      <c r="E1240" s="47">
        <v>7.2497848886091196</v>
      </c>
      <c r="F1240" s="47">
        <v>7.1792273714450401</v>
      </c>
      <c r="G1240" s="47">
        <v>7.3091173462243697</v>
      </c>
      <c r="H1240" s="3">
        <v>4804000</v>
      </c>
      <c r="I1240" s="47">
        <v>34790660.279825702</v>
      </c>
      <c r="J1240" s="73">
        <v>1493967879.4649401</v>
      </c>
    </row>
    <row r="1241" spans="1:10" x14ac:dyDescent="0.3">
      <c r="A1241" s="66">
        <v>45279</v>
      </c>
      <c r="B1241" s="47">
        <v>7.3996062786813797</v>
      </c>
      <c r="C1241" s="49">
        <v>0.10973189168358</v>
      </c>
      <c r="D1241" s="48">
        <v>1.50526450605648E-2</v>
      </c>
      <c r="E1241" s="47">
        <v>7.20329665554135</v>
      </c>
      <c r="F1241" s="47">
        <v>7.1431372549016601</v>
      </c>
      <c r="G1241" s="47">
        <v>7.4360185474896099</v>
      </c>
      <c r="H1241" s="3">
        <v>4792400</v>
      </c>
      <c r="I1241" s="47">
        <v>34998332.9161437</v>
      </c>
      <c r="J1241" s="73">
        <v>1509925417.3796501</v>
      </c>
    </row>
    <row r="1242" spans="1:10" x14ac:dyDescent="0.3">
      <c r="A1242" s="66">
        <v>45280</v>
      </c>
      <c r="B1242" s="47">
        <v>7.7391345778762703</v>
      </c>
      <c r="C1242" s="49">
        <v>0.33952829919489302</v>
      </c>
      <c r="D1242" s="48">
        <v>4.5884643913162097E-2</v>
      </c>
      <c r="E1242" s="47">
        <v>7.5305711897458902</v>
      </c>
      <c r="F1242" s="47">
        <v>7.5305711897458902</v>
      </c>
      <c r="G1242" s="47">
        <v>7.7980417943711098</v>
      </c>
      <c r="H1242" s="3">
        <v>6922800</v>
      </c>
      <c r="I1242" s="47">
        <v>53582304.072885402</v>
      </c>
      <c r="J1242" s="73">
        <v>1572038854.6212299</v>
      </c>
    </row>
    <row r="1243" spans="1:10" x14ac:dyDescent="0.3">
      <c r="A1243" s="66">
        <v>45281</v>
      </c>
      <c r="B1243" s="47">
        <v>7.5563987332869704</v>
      </c>
      <c r="C1243" s="49">
        <v>-0.18273584458930001</v>
      </c>
      <c r="D1243" s="48">
        <v>-2.3611922334531299E-2</v>
      </c>
      <c r="E1243" s="47">
        <v>7.6011489795923897</v>
      </c>
      <c r="F1243" s="47">
        <v>7.5164431562285596</v>
      </c>
      <c r="G1243" s="47">
        <v>7.6554885643918302</v>
      </c>
      <c r="H1243" s="3">
        <v>4678400</v>
      </c>
      <c r="I1243" s="47">
        <v>35403441.360593699</v>
      </c>
      <c r="J1243" s="73">
        <v>1542694294.9024</v>
      </c>
    </row>
    <row r="1244" spans="1:10" x14ac:dyDescent="0.3">
      <c r="A1244" s="66">
        <v>45282</v>
      </c>
      <c r="B1244" s="47">
        <v>7.1463839266906399</v>
      </c>
      <c r="C1244" s="49">
        <v>-0.41001480659632999</v>
      </c>
      <c r="D1244" s="48">
        <v>-5.4260610254744497E-2</v>
      </c>
      <c r="E1244" s="47">
        <v>7.2707520539289003</v>
      </c>
      <c r="F1244" s="47">
        <v>7.0395548943193198</v>
      </c>
      <c r="G1244" s="47">
        <v>7.2835077592866702</v>
      </c>
      <c r="H1244" s="3">
        <v>12927600</v>
      </c>
      <c r="I1244" s="47">
        <v>92431131.356598496</v>
      </c>
      <c r="J1244" s="73">
        <v>1446633885.6277299</v>
      </c>
    </row>
    <row r="1245" spans="1:10" x14ac:dyDescent="0.3">
      <c r="A1245" s="66">
        <v>45285</v>
      </c>
      <c r="B1245" s="47">
        <v>7.0959392475762302</v>
      </c>
      <c r="C1245" s="49">
        <v>-5.0444679114415102E-2</v>
      </c>
      <c r="D1245" s="48">
        <v>-7.0587698102829296E-3</v>
      </c>
      <c r="E1245" s="47">
        <v>7.1805096950962497</v>
      </c>
      <c r="F1245" s="47">
        <v>7.0911522411128303</v>
      </c>
      <c r="G1245" s="47">
        <v>7.2507191232260801</v>
      </c>
      <c r="H1245" s="3">
        <v>4181600</v>
      </c>
      <c r="I1245" s="47">
        <v>29883363.3570676</v>
      </c>
      <c r="J1245" s="73">
        <v>1417844392.7462499</v>
      </c>
    </row>
    <row r="1246" spans="1:10" x14ac:dyDescent="0.3">
      <c r="A1246" s="66">
        <v>45286</v>
      </c>
      <c r="B1246" s="47">
        <v>7.1350642822022197</v>
      </c>
      <c r="C1246" s="49">
        <v>3.9125034625988597E-2</v>
      </c>
      <c r="D1246" s="48">
        <v>5.5137217584483398E-3</v>
      </c>
      <c r="E1246" s="47">
        <v>7.0539659362266596</v>
      </c>
      <c r="F1246" s="47">
        <v>7.0237528269416503</v>
      </c>
      <c r="G1246" s="47">
        <v>7.1446052640816902</v>
      </c>
      <c r="H1246" s="3">
        <v>3424400</v>
      </c>
      <c r="I1246" s="47">
        <v>24269463.029764298</v>
      </c>
      <c r="J1246" s="73">
        <v>1437222188.55304</v>
      </c>
    </row>
    <row r="1247" spans="1:10" x14ac:dyDescent="0.3">
      <c r="A1247" s="66">
        <v>45287</v>
      </c>
      <c r="B1247" s="47">
        <v>7.1615265811176902</v>
      </c>
      <c r="C1247" s="49">
        <v>2.6462298915471499E-2</v>
      </c>
      <c r="D1247" s="48">
        <v>3.7087681160041298E-3</v>
      </c>
      <c r="E1247" s="47">
        <v>7.144063315236</v>
      </c>
      <c r="F1247" s="47">
        <v>7.1059616442214102</v>
      </c>
      <c r="G1247" s="47">
        <v>7.2615434675309896</v>
      </c>
      <c r="H1247" s="3">
        <v>4794800</v>
      </c>
      <c r="I1247" s="47">
        <v>34442718.649916299</v>
      </c>
      <c r="J1247" s="73">
        <v>1469320378.3830199</v>
      </c>
    </row>
    <row r="1248" spans="1:10" x14ac:dyDescent="0.3">
      <c r="A1248" s="66">
        <v>45288</v>
      </c>
      <c r="B1248" s="47">
        <v>7.1771931536886697</v>
      </c>
      <c r="C1248" s="49">
        <v>1.5666572570978601E-2</v>
      </c>
      <c r="D1248" s="48">
        <v>2.1876023768850599E-3</v>
      </c>
      <c r="E1248" s="47">
        <v>7.2331525567581902</v>
      </c>
      <c r="F1248" s="47">
        <v>7.1468151920223502</v>
      </c>
      <c r="G1248" s="47">
        <v>7.2939084800908196</v>
      </c>
      <c r="H1248" s="3">
        <v>4454000</v>
      </c>
      <c r="I1248" s="47">
        <v>32051129.2715481</v>
      </c>
      <c r="J1248" s="73">
        <v>1447700237.05654</v>
      </c>
    </row>
    <row r="1249" spans="1:10" x14ac:dyDescent="0.3">
      <c r="A1249" s="67">
        <v>45289</v>
      </c>
      <c r="B1249" s="74">
        <v>7.0949991847445997</v>
      </c>
      <c r="C1249" s="75">
        <v>-8.2193968944069204E-2</v>
      </c>
      <c r="D1249" s="76">
        <v>-1.1452104908424601E-2</v>
      </c>
      <c r="E1249" s="74">
        <v>7.0966051148452598</v>
      </c>
      <c r="F1249" s="74">
        <v>7.0034611690066102</v>
      </c>
      <c r="G1249" s="74">
        <v>7.1431770877645899</v>
      </c>
      <c r="H1249" s="71">
        <v>6543600</v>
      </c>
      <c r="I1249" s="74">
        <v>46300070.3244965</v>
      </c>
      <c r="J1249" s="77">
        <v>1407819954.13305</v>
      </c>
    </row>
  </sheetData>
  <sortState xmlns:xlrd2="http://schemas.microsoft.com/office/spreadsheetml/2017/richdata2" ref="A32:J1249">
    <sortCondition ref="A31:A1249"/>
  </sortState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A8AB-1133-4A5A-8005-0BC4853BA0A1}">
  <sheetPr>
    <pageSetUpPr fitToPage="1"/>
  </sheetPr>
  <dimension ref="A1:P1304"/>
  <sheetViews>
    <sheetView zoomScale="44" zoomScaleNormal="85" workbookViewId="0">
      <selection activeCell="A31" sqref="A31"/>
    </sheetView>
  </sheetViews>
  <sheetFormatPr defaultColWidth="9.109375" defaultRowHeight="13.8" x14ac:dyDescent="0.3"/>
  <cols>
    <col min="1" max="1" width="26.44140625" style="1" customWidth="1"/>
    <col min="2" max="2" width="19.6640625" style="1" customWidth="1"/>
    <col min="3" max="3" width="16.44140625" style="1" customWidth="1"/>
    <col min="4" max="4" width="12.44140625" style="1" customWidth="1"/>
    <col min="5" max="5" width="13.33203125" style="1" customWidth="1"/>
    <col min="6" max="6" width="15.6640625" style="1" customWidth="1"/>
    <col min="7" max="7" width="12.6640625" style="1" customWidth="1"/>
    <col min="8" max="8" width="17.44140625" style="1" customWidth="1"/>
    <col min="9" max="9" width="21.44140625" style="1" customWidth="1"/>
    <col min="10" max="10" width="24.6640625" style="1" customWidth="1"/>
    <col min="11" max="11" width="6.44140625" style="1" customWidth="1"/>
    <col min="12" max="12" width="15.44140625" style="1" customWidth="1"/>
    <col min="13" max="13" width="22.6640625" style="1" customWidth="1"/>
    <col min="14" max="14" width="5.109375" style="1" customWidth="1"/>
    <col min="15" max="15" width="21.33203125" style="1" customWidth="1"/>
    <col min="16" max="16" width="17.33203125" style="1" customWidth="1"/>
    <col min="17" max="17" width="9.109375" style="1" customWidth="1"/>
    <col min="18" max="16384" width="9.109375" style="1"/>
  </cols>
  <sheetData>
    <row r="1" spans="1:5" x14ac:dyDescent="0.3">
      <c r="A1" s="7" t="s">
        <v>84</v>
      </c>
    </row>
    <row r="4" spans="1:5" x14ac:dyDescent="0.3">
      <c r="A4" s="1" t="s">
        <v>85</v>
      </c>
    </row>
    <row r="5" spans="1:5" x14ac:dyDescent="0.3">
      <c r="A5" s="1" t="s">
        <v>2</v>
      </c>
    </row>
    <row r="6" spans="1:5" x14ac:dyDescent="0.3">
      <c r="A6" s="1" t="s">
        <v>3</v>
      </c>
    </row>
    <row r="7" spans="1:5" x14ac:dyDescent="0.3">
      <c r="A7" s="1" t="s">
        <v>4</v>
      </c>
    </row>
    <row r="10" spans="1:5" x14ac:dyDescent="0.3">
      <c r="A10" s="7" t="s">
        <v>5</v>
      </c>
      <c r="B10" s="37">
        <v>102160476003</v>
      </c>
    </row>
    <row r="11" spans="1:5" x14ac:dyDescent="0.3">
      <c r="A11" s="36" t="s">
        <v>6</v>
      </c>
      <c r="B11" s="6" t="s">
        <v>7</v>
      </c>
      <c r="C11" s="6" t="s">
        <v>8</v>
      </c>
      <c r="D11" s="6" t="s">
        <v>9</v>
      </c>
      <c r="E11" s="6" t="s">
        <v>10</v>
      </c>
    </row>
    <row r="12" spans="1:5" x14ac:dyDescent="0.3">
      <c r="A12" s="35" t="s">
        <v>86</v>
      </c>
      <c r="B12" s="3">
        <v>5078615710</v>
      </c>
      <c r="C12" s="34">
        <v>4.9712138281842601E-2</v>
      </c>
      <c r="D12" s="35">
        <v>73</v>
      </c>
      <c r="E12" s="34">
        <v>5.7389937106918198E-2</v>
      </c>
    </row>
    <row r="13" spans="1:5" x14ac:dyDescent="0.3">
      <c r="A13" s="35" t="s">
        <v>87</v>
      </c>
      <c r="B13" s="3">
        <v>25348534373</v>
      </c>
      <c r="C13" s="34">
        <v>0.24812466978184</v>
      </c>
      <c r="D13" s="35">
        <v>385</v>
      </c>
      <c r="E13" s="34">
        <v>0.30267295597484301</v>
      </c>
    </row>
    <row r="14" spans="1:5" x14ac:dyDescent="0.3">
      <c r="A14" s="35" t="s">
        <v>88</v>
      </c>
      <c r="B14" s="3">
        <v>10876939671</v>
      </c>
      <c r="C14" s="34">
        <v>0.106469156140978</v>
      </c>
      <c r="D14" s="35">
        <v>133</v>
      </c>
      <c r="E14" s="34">
        <v>0.104559748427673</v>
      </c>
    </row>
    <row r="15" spans="1:5" x14ac:dyDescent="0.3">
      <c r="A15" s="35" t="s">
        <v>89</v>
      </c>
      <c r="B15" s="3">
        <v>19866702895</v>
      </c>
      <c r="C15" s="34">
        <v>0.19446564534817401</v>
      </c>
      <c r="D15" s="35">
        <v>259</v>
      </c>
      <c r="E15" s="34">
        <v>0.20361635220125801</v>
      </c>
    </row>
    <row r="16" spans="1:5" x14ac:dyDescent="0.3">
      <c r="A16" s="35" t="s">
        <v>90</v>
      </c>
      <c r="B16" s="3">
        <v>20940872248</v>
      </c>
      <c r="C16" s="34">
        <v>0.20498017498846699</v>
      </c>
      <c r="D16" s="35">
        <v>244</v>
      </c>
      <c r="E16" s="34">
        <v>0.191823899371069</v>
      </c>
    </row>
    <row r="17" spans="1:16" x14ac:dyDescent="0.3">
      <c r="A17" s="35" t="s">
        <v>91</v>
      </c>
      <c r="B17" s="3">
        <v>11581404255</v>
      </c>
      <c r="C17" s="34">
        <v>0.11336482275845999</v>
      </c>
      <c r="D17" s="35">
        <v>119</v>
      </c>
      <c r="E17" s="34">
        <v>9.3553459119496807E-2</v>
      </c>
    </row>
    <row r="18" spans="1:16" x14ac:dyDescent="0.3">
      <c r="A18" s="35" t="s">
        <v>92</v>
      </c>
      <c r="B18" s="3">
        <v>5091330553</v>
      </c>
      <c r="C18" s="34">
        <v>4.9836597793950103E-2</v>
      </c>
      <c r="D18" s="35">
        <v>43</v>
      </c>
      <c r="E18" s="34">
        <v>3.3805031446540901E-2</v>
      </c>
    </row>
    <row r="19" spans="1:16" x14ac:dyDescent="0.3">
      <c r="A19" s="35" t="s">
        <v>93</v>
      </c>
      <c r="B19" s="3">
        <v>1957008557</v>
      </c>
      <c r="C19" s="34">
        <v>1.91562200331029E-2</v>
      </c>
      <c r="D19" s="35">
        <v>10</v>
      </c>
      <c r="E19" s="34">
        <v>7.8616352201257896E-3</v>
      </c>
    </row>
    <row r="20" spans="1:16" x14ac:dyDescent="0.3">
      <c r="A20" s="35" t="s">
        <v>94</v>
      </c>
      <c r="B20" s="3">
        <v>1419067741</v>
      </c>
      <c r="C20" s="34">
        <v>1.3890574873186101E-2</v>
      </c>
      <c r="D20" s="35">
        <v>6</v>
      </c>
      <c r="E20" s="34">
        <v>4.7169811320754698E-3</v>
      </c>
    </row>
    <row r="23" spans="1:16" x14ac:dyDescent="0.3">
      <c r="A23" s="7" t="s">
        <v>95</v>
      </c>
    </row>
    <row r="24" spans="1:16" x14ac:dyDescent="0.3">
      <c r="A24" s="136" t="s">
        <v>6</v>
      </c>
      <c r="B24" s="137"/>
      <c r="C24" s="138"/>
      <c r="D24" s="136" t="s">
        <v>7</v>
      </c>
      <c r="E24" s="137"/>
      <c r="F24" s="137"/>
      <c r="G24" s="137"/>
      <c r="H24" s="138"/>
      <c r="I24" s="136" t="s">
        <v>18</v>
      </c>
      <c r="J24" s="138"/>
      <c r="K24" s="136" t="s">
        <v>19</v>
      </c>
      <c r="L24" s="137"/>
      <c r="M24" s="137"/>
      <c r="N24" s="136" t="s">
        <v>20</v>
      </c>
      <c r="O24" s="137"/>
      <c r="P24" s="138"/>
    </row>
    <row r="25" spans="1:16" x14ac:dyDescent="0.3">
      <c r="A25" s="27" t="s">
        <v>21</v>
      </c>
      <c r="B25" s="63">
        <v>17003.28</v>
      </c>
      <c r="C25" s="25">
        <v>45274</v>
      </c>
      <c r="D25" s="27" t="s">
        <v>22</v>
      </c>
      <c r="E25" s="33">
        <v>390476955</v>
      </c>
      <c r="F25" s="32">
        <v>43902</v>
      </c>
      <c r="G25" s="31" t="s">
        <v>23</v>
      </c>
      <c r="H25" s="30">
        <v>53287390610</v>
      </c>
      <c r="I25" s="27" t="s">
        <v>24</v>
      </c>
      <c r="J25" s="29">
        <v>682</v>
      </c>
      <c r="K25" s="27" t="s">
        <v>24</v>
      </c>
      <c r="L25" s="64">
        <v>0.109759013402127</v>
      </c>
      <c r="M25" s="25">
        <v>43914</v>
      </c>
      <c r="N25" s="27" t="s">
        <v>22</v>
      </c>
      <c r="O25" s="63">
        <v>12864295000</v>
      </c>
      <c r="P25" s="25">
        <v>43902</v>
      </c>
    </row>
    <row r="26" spans="1:16" x14ac:dyDescent="0.3">
      <c r="A26" s="18" t="s">
        <v>25</v>
      </c>
      <c r="B26" s="61">
        <v>8255.65</v>
      </c>
      <c r="C26" s="19">
        <v>43906</v>
      </c>
      <c r="D26" s="18" t="s">
        <v>26</v>
      </c>
      <c r="E26" s="24">
        <v>22974995</v>
      </c>
      <c r="F26" s="23">
        <v>44922</v>
      </c>
      <c r="G26" s="22" t="s">
        <v>27</v>
      </c>
      <c r="H26" s="21">
        <v>48790996009</v>
      </c>
      <c r="I26" s="18" t="s">
        <v>28</v>
      </c>
      <c r="J26" s="16">
        <v>589</v>
      </c>
      <c r="K26" s="18" t="s">
        <v>28</v>
      </c>
      <c r="L26" s="62">
        <v>-0.122386163767833</v>
      </c>
      <c r="M26" s="19">
        <v>43902</v>
      </c>
      <c r="N26" s="18" t="s">
        <v>26</v>
      </c>
      <c r="O26" s="61">
        <v>1081775000</v>
      </c>
      <c r="P26" s="19">
        <v>44922</v>
      </c>
    </row>
    <row r="27" spans="1:16" x14ac:dyDescent="0.3">
      <c r="A27" s="18" t="s">
        <v>29</v>
      </c>
      <c r="B27" s="61">
        <v>13847.323569182399</v>
      </c>
      <c r="C27" s="16"/>
      <c r="D27" s="10" t="s">
        <v>30</v>
      </c>
      <c r="E27" s="15">
        <v>80314839.625</v>
      </c>
      <c r="F27" s="14"/>
      <c r="G27" s="14" t="s">
        <v>31</v>
      </c>
      <c r="H27" s="13">
        <v>102160476003</v>
      </c>
      <c r="I27" s="10" t="s">
        <v>32</v>
      </c>
      <c r="J27" s="8">
        <v>0</v>
      </c>
      <c r="K27" s="10" t="s">
        <v>33</v>
      </c>
      <c r="L27" s="60">
        <v>0.58330237925783901</v>
      </c>
      <c r="M27" s="11" t="s">
        <v>34</v>
      </c>
      <c r="N27" s="10" t="s">
        <v>30</v>
      </c>
      <c r="O27" s="59">
        <v>3588052242.13836</v>
      </c>
      <c r="P27" s="8"/>
    </row>
    <row r="28" spans="1:16" x14ac:dyDescent="0.3">
      <c r="A28" s="10" t="s">
        <v>35</v>
      </c>
      <c r="B28" s="59">
        <v>12629.465</v>
      </c>
      <c r="C28" s="8"/>
    </row>
    <row r="31" spans="1:16" x14ac:dyDescent="0.3">
      <c r="A31" s="7" t="s">
        <v>96</v>
      </c>
    </row>
    <row r="32" spans="1:16" ht="15.6" x14ac:dyDescent="0.3">
      <c r="A32" s="118" t="s">
        <v>37</v>
      </c>
      <c r="B32" s="123" t="s">
        <v>38</v>
      </c>
      <c r="C32" s="123" t="s">
        <v>39</v>
      </c>
      <c r="D32" s="123" t="s">
        <v>40</v>
      </c>
      <c r="E32" s="123" t="s">
        <v>41</v>
      </c>
      <c r="F32" s="123" t="s">
        <v>25</v>
      </c>
      <c r="G32" s="123" t="s">
        <v>21</v>
      </c>
      <c r="H32" s="123" t="s">
        <v>7</v>
      </c>
      <c r="I32" s="123" t="s">
        <v>42</v>
      </c>
      <c r="J32" s="123" t="s">
        <v>43</v>
      </c>
    </row>
    <row r="33" spans="1:10" x14ac:dyDescent="0.3">
      <c r="A33" s="66">
        <v>43467</v>
      </c>
      <c r="B33" s="56">
        <v>10580.19</v>
      </c>
      <c r="C33" s="58"/>
      <c r="D33" s="57"/>
      <c r="E33" s="56">
        <v>10477.77</v>
      </c>
      <c r="F33" s="56">
        <v>10386.969999999999</v>
      </c>
      <c r="G33" s="56">
        <v>10612.72</v>
      </c>
      <c r="H33" s="3">
        <v>82089384</v>
      </c>
      <c r="I33" s="56">
        <v>2973446000</v>
      </c>
      <c r="J33" s="65">
        <v>0</v>
      </c>
    </row>
    <row r="34" spans="1:10" x14ac:dyDescent="0.3">
      <c r="A34" s="66">
        <v>43468</v>
      </c>
      <c r="B34" s="56">
        <v>10416.66</v>
      </c>
      <c r="C34" s="58">
        <v>-163.530000000001</v>
      </c>
      <c r="D34" s="57">
        <v>-1.54562441695282E-2</v>
      </c>
      <c r="E34" s="56">
        <v>10467.11</v>
      </c>
      <c r="F34" s="56">
        <v>10400.11</v>
      </c>
      <c r="G34" s="56">
        <v>10538.66</v>
      </c>
      <c r="H34" s="3">
        <v>87354386</v>
      </c>
      <c r="I34" s="56">
        <v>3157514000</v>
      </c>
      <c r="J34" s="65">
        <v>-3157514000</v>
      </c>
    </row>
    <row r="35" spans="1:10" x14ac:dyDescent="0.3">
      <c r="A35" s="66">
        <v>43469</v>
      </c>
      <c r="B35" s="56">
        <v>10767.69</v>
      </c>
      <c r="C35" s="58">
        <v>351.030000000001</v>
      </c>
      <c r="D35" s="57">
        <v>3.3698901567297102E-2</v>
      </c>
      <c r="E35" s="56">
        <v>10533.94</v>
      </c>
      <c r="F35" s="56">
        <v>10483.9</v>
      </c>
      <c r="G35" s="56">
        <v>10786.34</v>
      </c>
      <c r="H35" s="3">
        <v>98288068</v>
      </c>
      <c r="I35" s="56">
        <v>3923363000</v>
      </c>
      <c r="J35" s="65">
        <v>765849000</v>
      </c>
    </row>
    <row r="36" spans="1:10" x14ac:dyDescent="0.3">
      <c r="A36" s="66">
        <v>43472</v>
      </c>
      <c r="B36" s="56">
        <v>10747.81</v>
      </c>
      <c r="C36" s="58">
        <v>-19.880000000001001</v>
      </c>
      <c r="D36" s="57">
        <v>-1.8462641476492199E-3</v>
      </c>
      <c r="E36" s="56">
        <v>10814.39</v>
      </c>
      <c r="F36" s="56">
        <v>10681.27</v>
      </c>
      <c r="G36" s="56">
        <v>10814.47</v>
      </c>
      <c r="H36" s="3">
        <v>73351954</v>
      </c>
      <c r="I36" s="56">
        <v>2810342000</v>
      </c>
      <c r="J36" s="65">
        <v>-2044493000</v>
      </c>
    </row>
    <row r="37" spans="1:10" x14ac:dyDescent="0.3">
      <c r="A37" s="66">
        <v>43473</v>
      </c>
      <c r="B37" s="56">
        <v>10803.98</v>
      </c>
      <c r="C37" s="58">
        <v>56.170000000000101</v>
      </c>
      <c r="D37" s="57">
        <v>5.2261809615168197E-3</v>
      </c>
      <c r="E37" s="56">
        <v>10750.19</v>
      </c>
      <c r="F37" s="56">
        <v>10745.03</v>
      </c>
      <c r="G37" s="56">
        <v>10910.71</v>
      </c>
      <c r="H37" s="3">
        <v>96569349</v>
      </c>
      <c r="I37" s="56">
        <v>3825120000</v>
      </c>
      <c r="J37" s="65">
        <v>1780627000</v>
      </c>
    </row>
    <row r="38" spans="1:10" x14ac:dyDescent="0.3">
      <c r="A38" s="66">
        <v>43474</v>
      </c>
      <c r="B38" s="56">
        <v>10893.32</v>
      </c>
      <c r="C38" s="58">
        <v>89.340000000000103</v>
      </c>
      <c r="D38" s="57">
        <v>8.2691748781467695E-3</v>
      </c>
      <c r="E38" s="56">
        <v>10884.75</v>
      </c>
      <c r="F38" s="56">
        <v>10839.09</v>
      </c>
      <c r="G38" s="56">
        <v>10961.92</v>
      </c>
      <c r="H38" s="3">
        <v>99043192</v>
      </c>
      <c r="I38" s="56">
        <v>3743830000</v>
      </c>
      <c r="J38" s="65">
        <v>5524457000</v>
      </c>
    </row>
    <row r="39" spans="1:10" x14ac:dyDescent="0.3">
      <c r="A39" s="66">
        <v>43475</v>
      </c>
      <c r="B39" s="56">
        <v>10921.59</v>
      </c>
      <c r="C39" s="58">
        <v>28.270000000000401</v>
      </c>
      <c r="D39" s="57">
        <v>2.59516841513886E-3</v>
      </c>
      <c r="E39" s="56">
        <v>10843.89</v>
      </c>
      <c r="F39" s="56">
        <v>10788.05</v>
      </c>
      <c r="G39" s="56">
        <v>10927.13</v>
      </c>
      <c r="H39" s="3">
        <v>79644935</v>
      </c>
      <c r="I39" s="56">
        <v>2866341000</v>
      </c>
      <c r="J39" s="65">
        <v>8390798000</v>
      </c>
    </row>
    <row r="40" spans="1:10" x14ac:dyDescent="0.3">
      <c r="A40" s="66">
        <v>43476</v>
      </c>
      <c r="B40" s="56">
        <v>10887.46</v>
      </c>
      <c r="C40" s="58">
        <v>-34.130000000000997</v>
      </c>
      <c r="D40" s="57">
        <v>-3.1250028613050902E-3</v>
      </c>
      <c r="E40" s="56">
        <v>10949.13</v>
      </c>
      <c r="F40" s="56">
        <v>10829.92</v>
      </c>
      <c r="G40" s="56">
        <v>10959</v>
      </c>
      <c r="H40" s="3">
        <v>77873439</v>
      </c>
      <c r="I40" s="56">
        <v>3107426000</v>
      </c>
      <c r="J40" s="65">
        <v>5283372000</v>
      </c>
    </row>
    <row r="41" spans="1:10" x14ac:dyDescent="0.3">
      <c r="A41" s="66">
        <v>43479</v>
      </c>
      <c r="B41" s="56">
        <v>10855.91</v>
      </c>
      <c r="C41" s="58">
        <v>-31.549999999999301</v>
      </c>
      <c r="D41" s="57">
        <v>-2.8978292457560598E-3</v>
      </c>
      <c r="E41" s="56">
        <v>10820.85</v>
      </c>
      <c r="F41" s="56">
        <v>10786.75</v>
      </c>
      <c r="G41" s="56">
        <v>10886.23</v>
      </c>
      <c r="H41" s="3">
        <v>67985394</v>
      </c>
      <c r="I41" s="56">
        <v>2668447000</v>
      </c>
      <c r="J41" s="65">
        <v>2614925000</v>
      </c>
    </row>
    <row r="42" spans="1:10" x14ac:dyDescent="0.3">
      <c r="A42" s="66">
        <v>43480</v>
      </c>
      <c r="B42" s="56">
        <v>10891.79</v>
      </c>
      <c r="C42" s="58">
        <v>35.880000000000997</v>
      </c>
      <c r="D42" s="57">
        <v>3.30511214628723E-3</v>
      </c>
      <c r="E42" s="56">
        <v>10962.95</v>
      </c>
      <c r="F42" s="56">
        <v>10812.59</v>
      </c>
      <c r="G42" s="56">
        <v>10994.83</v>
      </c>
      <c r="H42" s="3">
        <v>82677780</v>
      </c>
      <c r="I42" s="56">
        <v>3081179000</v>
      </c>
      <c r="J42" s="65">
        <v>5696104000</v>
      </c>
    </row>
    <row r="43" spans="1:10" x14ac:dyDescent="0.3">
      <c r="A43" s="66">
        <v>43481</v>
      </c>
      <c r="B43" s="56">
        <v>10931.24</v>
      </c>
      <c r="C43" s="58">
        <v>39.449999999998902</v>
      </c>
      <c r="D43" s="57">
        <v>3.6219941809380201E-3</v>
      </c>
      <c r="E43" s="56">
        <v>10940.36</v>
      </c>
      <c r="F43" s="56">
        <v>10866.39</v>
      </c>
      <c r="G43" s="56">
        <v>10947.87</v>
      </c>
      <c r="H43" s="3">
        <v>82278990</v>
      </c>
      <c r="I43" s="56">
        <v>2817174000</v>
      </c>
      <c r="J43" s="65">
        <v>8513278000</v>
      </c>
    </row>
    <row r="44" spans="1:10" x14ac:dyDescent="0.3">
      <c r="A44" s="66">
        <v>43482</v>
      </c>
      <c r="B44" s="56">
        <v>10918.62</v>
      </c>
      <c r="C44" s="58">
        <v>-12.619999999998999</v>
      </c>
      <c r="D44" s="57">
        <v>-1.1544893351531E-3</v>
      </c>
      <c r="E44" s="56">
        <v>10852.5</v>
      </c>
      <c r="F44" s="56">
        <v>10822.25</v>
      </c>
      <c r="G44" s="56">
        <v>10929.3</v>
      </c>
      <c r="H44" s="3">
        <v>81780401</v>
      </c>
      <c r="I44" s="56">
        <v>2943843000</v>
      </c>
      <c r="J44" s="65">
        <v>5569435000</v>
      </c>
    </row>
    <row r="45" spans="1:10" x14ac:dyDescent="0.3">
      <c r="A45" s="66">
        <v>43483</v>
      </c>
      <c r="B45" s="56">
        <v>11205.54</v>
      </c>
      <c r="C45" s="58">
        <v>286.92</v>
      </c>
      <c r="D45" s="57">
        <v>2.6278046126708299E-2</v>
      </c>
      <c r="E45" s="56">
        <v>11001.31</v>
      </c>
      <c r="F45" s="56">
        <v>10993.83</v>
      </c>
      <c r="G45" s="56">
        <v>11216.82</v>
      </c>
      <c r="H45" s="3">
        <v>122818132</v>
      </c>
      <c r="I45" s="56">
        <v>5102009000</v>
      </c>
      <c r="J45" s="65">
        <v>10671444000</v>
      </c>
    </row>
    <row r="46" spans="1:10" x14ac:dyDescent="0.3">
      <c r="A46" s="66">
        <v>43486</v>
      </c>
      <c r="B46" s="56">
        <v>11136.2</v>
      </c>
      <c r="C46" s="58">
        <v>-69.340000000000103</v>
      </c>
      <c r="D46" s="57">
        <v>-6.1880105733414098E-3</v>
      </c>
      <c r="E46" s="56">
        <v>11176.12</v>
      </c>
      <c r="F46" s="56">
        <v>11125.53</v>
      </c>
      <c r="G46" s="56">
        <v>11179.91</v>
      </c>
      <c r="H46" s="3">
        <v>67995043</v>
      </c>
      <c r="I46" s="56">
        <v>2629721000</v>
      </c>
      <c r="J46" s="65">
        <v>8041723000</v>
      </c>
    </row>
    <row r="47" spans="1:10" x14ac:dyDescent="0.3">
      <c r="A47" s="66">
        <v>43487</v>
      </c>
      <c r="B47" s="56">
        <v>11090.11</v>
      </c>
      <c r="C47" s="58">
        <v>-46.090000000000103</v>
      </c>
      <c r="D47" s="57">
        <v>-4.1387546919056904E-3</v>
      </c>
      <c r="E47" s="56">
        <v>11076.98</v>
      </c>
      <c r="F47" s="56">
        <v>11034.55</v>
      </c>
      <c r="G47" s="56">
        <v>11142.22</v>
      </c>
      <c r="H47" s="3">
        <v>75717647</v>
      </c>
      <c r="I47" s="56">
        <v>3039794000</v>
      </c>
      <c r="J47" s="65">
        <v>5001929000</v>
      </c>
    </row>
    <row r="48" spans="1:10" x14ac:dyDescent="0.3">
      <c r="A48" s="66">
        <v>43488</v>
      </c>
      <c r="B48" s="56">
        <v>11071.54</v>
      </c>
      <c r="C48" s="58">
        <v>-18.569999999999698</v>
      </c>
      <c r="D48" s="57">
        <v>-1.6744649061190299E-3</v>
      </c>
      <c r="E48" s="56">
        <v>11043.64</v>
      </c>
      <c r="F48" s="56">
        <v>11007.21</v>
      </c>
      <c r="G48" s="56">
        <v>11135.75</v>
      </c>
      <c r="H48" s="3">
        <v>90466855</v>
      </c>
      <c r="I48" s="56">
        <v>3297393000</v>
      </c>
      <c r="J48" s="65">
        <v>1704536000</v>
      </c>
    </row>
    <row r="49" spans="1:10" x14ac:dyDescent="0.3">
      <c r="A49" s="66">
        <v>43489</v>
      </c>
      <c r="B49" s="56">
        <v>11130.18</v>
      </c>
      <c r="C49" s="58">
        <v>58.639999999999397</v>
      </c>
      <c r="D49" s="57">
        <v>5.2964628226966999E-3</v>
      </c>
      <c r="E49" s="56">
        <v>11045.64</v>
      </c>
      <c r="F49" s="56">
        <v>11032.53</v>
      </c>
      <c r="G49" s="56">
        <v>11149.32</v>
      </c>
      <c r="H49" s="3">
        <v>113967063</v>
      </c>
      <c r="I49" s="56">
        <v>4022148000</v>
      </c>
      <c r="J49" s="65">
        <v>5726684000</v>
      </c>
    </row>
    <row r="50" spans="1:10" x14ac:dyDescent="0.3">
      <c r="A50" s="66">
        <v>43490</v>
      </c>
      <c r="B50" s="56">
        <v>11281.79</v>
      </c>
      <c r="C50" s="58">
        <v>151.61000000000101</v>
      </c>
      <c r="D50" s="57">
        <v>1.36215227426691E-2</v>
      </c>
      <c r="E50" s="56">
        <v>11234.05</v>
      </c>
      <c r="F50" s="56">
        <v>11218.35</v>
      </c>
      <c r="G50" s="56">
        <v>11321.62</v>
      </c>
      <c r="H50" s="3">
        <v>103092597</v>
      </c>
      <c r="I50" s="56">
        <v>4183267000</v>
      </c>
      <c r="J50" s="65">
        <v>9909951000</v>
      </c>
    </row>
    <row r="51" spans="1:10" x14ac:dyDescent="0.3">
      <c r="A51" s="66">
        <v>43493</v>
      </c>
      <c r="B51" s="56">
        <v>11210.31</v>
      </c>
      <c r="C51" s="58">
        <v>-71.480000000001397</v>
      </c>
      <c r="D51" s="57">
        <v>-6.3358740058094797E-3</v>
      </c>
      <c r="E51" s="56">
        <v>11233.16</v>
      </c>
      <c r="F51" s="56">
        <v>11196.42</v>
      </c>
      <c r="G51" s="56">
        <v>11275.21</v>
      </c>
      <c r="H51" s="3">
        <v>75382644</v>
      </c>
      <c r="I51" s="56">
        <v>2946524000</v>
      </c>
      <c r="J51" s="65">
        <v>6963427000</v>
      </c>
    </row>
    <row r="52" spans="1:10" x14ac:dyDescent="0.3">
      <c r="A52" s="66">
        <v>43494</v>
      </c>
      <c r="B52" s="56">
        <v>11218.83</v>
      </c>
      <c r="C52" s="58">
        <v>8.5200000000004401</v>
      </c>
      <c r="D52" s="57">
        <v>7.6001466507174501E-4</v>
      </c>
      <c r="E52" s="56">
        <v>11191.52</v>
      </c>
      <c r="F52" s="56">
        <v>11159.17</v>
      </c>
      <c r="G52" s="56">
        <v>11276.28</v>
      </c>
      <c r="H52" s="3">
        <v>77452642</v>
      </c>
      <c r="I52" s="56">
        <v>3202676000</v>
      </c>
      <c r="J52" s="65">
        <v>10166103000</v>
      </c>
    </row>
    <row r="53" spans="1:10" x14ac:dyDescent="0.3">
      <c r="A53" s="66">
        <v>43495</v>
      </c>
      <c r="B53" s="56">
        <v>11181.66</v>
      </c>
      <c r="C53" s="58">
        <v>-37.170000000000101</v>
      </c>
      <c r="D53" s="57">
        <v>-3.3131797166014699E-3</v>
      </c>
      <c r="E53" s="56">
        <v>11210.68</v>
      </c>
      <c r="F53" s="56">
        <v>11132.38</v>
      </c>
      <c r="G53" s="56">
        <v>11215.21</v>
      </c>
      <c r="H53" s="3">
        <v>75907663</v>
      </c>
      <c r="I53" s="56">
        <v>3637187000</v>
      </c>
      <c r="J53" s="65">
        <v>6528916000</v>
      </c>
    </row>
    <row r="54" spans="1:10" x14ac:dyDescent="0.3">
      <c r="A54" s="66">
        <v>43496</v>
      </c>
      <c r="B54" s="56">
        <v>11173.1</v>
      </c>
      <c r="C54" s="58">
        <v>-8.5599999999994907</v>
      </c>
      <c r="D54" s="57">
        <v>-7.65539284864635E-4</v>
      </c>
      <c r="E54" s="56">
        <v>11257.92</v>
      </c>
      <c r="F54" s="56">
        <v>11051.11</v>
      </c>
      <c r="G54" s="56">
        <v>11311.37</v>
      </c>
      <c r="H54" s="3">
        <v>115407410</v>
      </c>
      <c r="I54" s="56">
        <v>4573062000</v>
      </c>
      <c r="J54" s="65">
        <v>1955854000</v>
      </c>
    </row>
    <row r="55" spans="1:10" x14ac:dyDescent="0.3">
      <c r="A55" s="66">
        <v>43497</v>
      </c>
      <c r="B55" s="56">
        <v>11180.66</v>
      </c>
      <c r="C55" s="58">
        <v>7.5599999999994898</v>
      </c>
      <c r="D55" s="57">
        <v>6.7662510851952402E-4</v>
      </c>
      <c r="E55" s="56">
        <v>11198.46</v>
      </c>
      <c r="F55" s="56">
        <v>11116.08</v>
      </c>
      <c r="G55" s="56">
        <v>11218.51</v>
      </c>
      <c r="H55" s="3">
        <v>104846158</v>
      </c>
      <c r="I55" s="56">
        <v>4541572000</v>
      </c>
      <c r="J55" s="65">
        <v>6497426000</v>
      </c>
    </row>
    <row r="56" spans="1:10" x14ac:dyDescent="0.3">
      <c r="A56" s="66">
        <v>43500</v>
      </c>
      <c r="B56" s="56">
        <v>11176.58</v>
      </c>
      <c r="C56" s="58">
        <v>-4.0799999999999299</v>
      </c>
      <c r="D56" s="57">
        <v>-3.6491584575507399E-4</v>
      </c>
      <c r="E56" s="56">
        <v>11180.42</v>
      </c>
      <c r="F56" s="56">
        <v>11100.34</v>
      </c>
      <c r="G56" s="56">
        <v>11209.31</v>
      </c>
      <c r="H56" s="3">
        <v>76459238</v>
      </c>
      <c r="I56" s="56">
        <v>3578705000</v>
      </c>
      <c r="J56" s="65">
        <v>2918721000</v>
      </c>
    </row>
    <row r="57" spans="1:10" x14ac:dyDescent="0.3">
      <c r="A57" s="66">
        <v>43501</v>
      </c>
      <c r="B57" s="56">
        <v>11367.98</v>
      </c>
      <c r="C57" s="58">
        <v>191.4</v>
      </c>
      <c r="D57" s="57">
        <v>1.7125095512222799E-2</v>
      </c>
      <c r="E57" s="56">
        <v>11178.75</v>
      </c>
      <c r="F57" s="56">
        <v>11177.7</v>
      </c>
      <c r="G57" s="56">
        <v>11371.74</v>
      </c>
      <c r="H57" s="3">
        <v>92184284</v>
      </c>
      <c r="I57" s="56">
        <v>3921178000</v>
      </c>
      <c r="J57" s="65">
        <v>6839899000</v>
      </c>
    </row>
    <row r="58" spans="1:10" x14ac:dyDescent="0.3">
      <c r="A58" s="66">
        <v>43502</v>
      </c>
      <c r="B58" s="56">
        <v>11324.72</v>
      </c>
      <c r="C58" s="58">
        <v>-43.260000000000197</v>
      </c>
      <c r="D58" s="57">
        <v>-3.8054254141897002E-3</v>
      </c>
      <c r="E58" s="56">
        <v>11337.54</v>
      </c>
      <c r="F58" s="56">
        <v>11297.42</v>
      </c>
      <c r="G58" s="56">
        <v>11347.94</v>
      </c>
      <c r="H58" s="3">
        <v>78242149</v>
      </c>
      <c r="I58" s="56">
        <v>3204030000</v>
      </c>
      <c r="J58" s="65">
        <v>3635869000</v>
      </c>
    </row>
    <row r="59" spans="1:10" x14ac:dyDescent="0.3">
      <c r="A59" s="66">
        <v>43503</v>
      </c>
      <c r="B59" s="56">
        <v>11022.02</v>
      </c>
      <c r="C59" s="58">
        <v>-302.69999999999902</v>
      </c>
      <c r="D59" s="57">
        <v>-2.6729137674043901E-2</v>
      </c>
      <c r="E59" s="56">
        <v>11262.97</v>
      </c>
      <c r="F59" s="56">
        <v>11022.02</v>
      </c>
      <c r="G59" s="56">
        <v>11286.46</v>
      </c>
      <c r="H59" s="3">
        <v>111362742</v>
      </c>
      <c r="I59" s="56">
        <v>4777640000</v>
      </c>
      <c r="J59" s="65">
        <v>-1141771000</v>
      </c>
    </row>
    <row r="60" spans="1:10" x14ac:dyDescent="0.3">
      <c r="A60" s="66">
        <v>43504</v>
      </c>
      <c r="B60" s="56">
        <v>10906.78</v>
      </c>
      <c r="C60" s="58">
        <v>-115.24</v>
      </c>
      <c r="D60" s="57">
        <v>-1.04554337589661E-2</v>
      </c>
      <c r="E60" s="56">
        <v>10991.79</v>
      </c>
      <c r="F60" s="56">
        <v>10863.56</v>
      </c>
      <c r="G60" s="56">
        <v>11045.41</v>
      </c>
      <c r="H60" s="3">
        <v>105464736</v>
      </c>
      <c r="I60" s="56">
        <v>4768408000</v>
      </c>
      <c r="J60" s="65">
        <v>-5910179000</v>
      </c>
    </row>
    <row r="61" spans="1:10" x14ac:dyDescent="0.3">
      <c r="A61" s="66">
        <v>43507</v>
      </c>
      <c r="B61" s="56">
        <v>11014.59</v>
      </c>
      <c r="C61" s="58">
        <v>107.80999999999899</v>
      </c>
      <c r="D61" s="57">
        <v>9.88467723746142E-3</v>
      </c>
      <c r="E61" s="56">
        <v>10955.83</v>
      </c>
      <c r="F61" s="56">
        <v>10944.58</v>
      </c>
      <c r="G61" s="56">
        <v>11041.95</v>
      </c>
      <c r="H61" s="3">
        <v>71704154</v>
      </c>
      <c r="I61" s="56">
        <v>2875464000</v>
      </c>
      <c r="J61" s="65">
        <v>-3034715000</v>
      </c>
    </row>
    <row r="62" spans="1:10" x14ac:dyDescent="0.3">
      <c r="A62" s="66">
        <v>43508</v>
      </c>
      <c r="B62" s="56">
        <v>11126.08</v>
      </c>
      <c r="C62" s="58">
        <v>111.49</v>
      </c>
      <c r="D62" s="57">
        <v>1.0122029054190801E-2</v>
      </c>
      <c r="E62" s="56">
        <v>11123.43</v>
      </c>
      <c r="F62" s="56">
        <v>11116.86</v>
      </c>
      <c r="G62" s="56">
        <v>11164.38</v>
      </c>
      <c r="H62" s="3">
        <v>77158373</v>
      </c>
      <c r="I62" s="56">
        <v>3145137000</v>
      </c>
      <c r="J62" s="65">
        <v>110422000</v>
      </c>
    </row>
    <row r="63" spans="1:10" x14ac:dyDescent="0.3">
      <c r="A63" s="66">
        <v>43509</v>
      </c>
      <c r="B63" s="56">
        <v>11167.22</v>
      </c>
      <c r="C63" s="58">
        <v>41.139999999999397</v>
      </c>
      <c r="D63" s="57">
        <v>3.69761856826478E-3</v>
      </c>
      <c r="E63" s="56">
        <v>11174.85</v>
      </c>
      <c r="F63" s="56">
        <v>11125.59</v>
      </c>
      <c r="G63" s="56">
        <v>11217.3</v>
      </c>
      <c r="H63" s="3">
        <v>71930342</v>
      </c>
      <c r="I63" s="56">
        <v>2933021000</v>
      </c>
      <c r="J63" s="65">
        <v>3043443000</v>
      </c>
    </row>
    <row r="64" spans="1:10" x14ac:dyDescent="0.3">
      <c r="A64" s="66">
        <v>43510</v>
      </c>
      <c r="B64" s="56">
        <v>11089.79</v>
      </c>
      <c r="C64" s="58">
        <v>-77.4299999999985</v>
      </c>
      <c r="D64" s="57">
        <v>-6.9336862710682196E-3</v>
      </c>
      <c r="E64" s="56">
        <v>11257.8</v>
      </c>
      <c r="F64" s="56">
        <v>11077.78</v>
      </c>
      <c r="G64" s="56">
        <v>11260.55</v>
      </c>
      <c r="H64" s="3">
        <v>85963063</v>
      </c>
      <c r="I64" s="56">
        <v>3486410000</v>
      </c>
      <c r="J64" s="65">
        <v>-442967000</v>
      </c>
    </row>
    <row r="65" spans="1:10" x14ac:dyDescent="0.3">
      <c r="A65" s="66">
        <v>43511</v>
      </c>
      <c r="B65" s="56">
        <v>11299.8</v>
      </c>
      <c r="C65" s="58">
        <v>210.009999999998</v>
      </c>
      <c r="D65" s="57">
        <v>1.8937238667278498E-2</v>
      </c>
      <c r="E65" s="56">
        <v>11044.8</v>
      </c>
      <c r="F65" s="56">
        <v>11018.95</v>
      </c>
      <c r="G65" s="56">
        <v>11323.05</v>
      </c>
      <c r="H65" s="3">
        <v>108908067</v>
      </c>
      <c r="I65" s="56">
        <v>4445476000</v>
      </c>
      <c r="J65" s="65">
        <v>4002509000</v>
      </c>
    </row>
    <row r="66" spans="1:10" x14ac:dyDescent="0.3">
      <c r="A66" s="66">
        <v>43514</v>
      </c>
      <c r="B66" s="56">
        <v>11299.2</v>
      </c>
      <c r="C66" s="58">
        <v>-0.59999999999854503</v>
      </c>
      <c r="D66" s="57">
        <v>-5.3098284925268098E-5</v>
      </c>
      <c r="E66" s="56">
        <v>11287.74</v>
      </c>
      <c r="F66" s="56">
        <v>11256.27</v>
      </c>
      <c r="G66" s="56">
        <v>11318.19</v>
      </c>
      <c r="H66" s="3">
        <v>57200342</v>
      </c>
      <c r="I66" s="56">
        <v>2395564000</v>
      </c>
      <c r="J66" s="65">
        <v>1606945000</v>
      </c>
    </row>
    <row r="67" spans="1:10" x14ac:dyDescent="0.3">
      <c r="A67" s="66">
        <v>43515</v>
      </c>
      <c r="B67" s="56">
        <v>11309.21</v>
      </c>
      <c r="C67" s="58">
        <v>10.009999999998399</v>
      </c>
      <c r="D67" s="57">
        <v>8.8590342679113602E-4</v>
      </c>
      <c r="E67" s="56">
        <v>11280.73</v>
      </c>
      <c r="F67" s="56">
        <v>11244.52</v>
      </c>
      <c r="G67" s="56">
        <v>11371.44</v>
      </c>
      <c r="H67" s="3">
        <v>69224196</v>
      </c>
      <c r="I67" s="56">
        <v>2874834000</v>
      </c>
      <c r="J67" s="65">
        <v>4481779000</v>
      </c>
    </row>
    <row r="68" spans="1:10" x14ac:dyDescent="0.3">
      <c r="A68" s="66">
        <v>43516</v>
      </c>
      <c r="B68" s="56">
        <v>11401.97</v>
      </c>
      <c r="C68" s="58">
        <v>92.760000000000204</v>
      </c>
      <c r="D68" s="57">
        <v>8.2021644305835893E-3</v>
      </c>
      <c r="E68" s="56">
        <v>11338.74</v>
      </c>
      <c r="F68" s="56">
        <v>11318.74</v>
      </c>
      <c r="G68" s="56">
        <v>11437.47</v>
      </c>
      <c r="H68" s="3">
        <v>74066834</v>
      </c>
      <c r="I68" s="56">
        <v>3343634000</v>
      </c>
      <c r="J68" s="65">
        <v>7825413000</v>
      </c>
    </row>
    <row r="69" spans="1:10" x14ac:dyDescent="0.3">
      <c r="A69" s="66">
        <v>43517</v>
      </c>
      <c r="B69" s="56">
        <v>11423.28</v>
      </c>
      <c r="C69" s="58">
        <v>21.310000000001299</v>
      </c>
      <c r="D69" s="57">
        <v>1.86897527357126E-3</v>
      </c>
      <c r="E69" s="56">
        <v>11448.65</v>
      </c>
      <c r="F69" s="56">
        <v>11392.27</v>
      </c>
      <c r="G69" s="56">
        <v>11454.44</v>
      </c>
      <c r="H69" s="3">
        <v>80184870</v>
      </c>
      <c r="I69" s="56">
        <v>3064508000</v>
      </c>
      <c r="J69" s="65">
        <v>10889921000</v>
      </c>
    </row>
    <row r="70" spans="1:10" x14ac:dyDescent="0.3">
      <c r="A70" s="66">
        <v>43518</v>
      </c>
      <c r="B70" s="56">
        <v>11457.7</v>
      </c>
      <c r="C70" s="58">
        <v>34.420000000000101</v>
      </c>
      <c r="D70" s="57">
        <v>3.0131450861749101E-3</v>
      </c>
      <c r="E70" s="56">
        <v>11422.62</v>
      </c>
      <c r="F70" s="56">
        <v>11420.74</v>
      </c>
      <c r="G70" s="56">
        <v>11504.71</v>
      </c>
      <c r="H70" s="3">
        <v>68962700</v>
      </c>
      <c r="I70" s="56">
        <v>2972969000</v>
      </c>
      <c r="J70" s="65">
        <v>13862890000</v>
      </c>
    </row>
    <row r="71" spans="1:10" x14ac:dyDescent="0.3">
      <c r="A71" s="66">
        <v>43521</v>
      </c>
      <c r="B71" s="56">
        <v>11505.39</v>
      </c>
      <c r="C71" s="58">
        <v>47.689999999998697</v>
      </c>
      <c r="D71" s="57">
        <v>4.1622664234531098E-3</v>
      </c>
      <c r="E71" s="56">
        <v>11517.76</v>
      </c>
      <c r="F71" s="56">
        <v>11480.49</v>
      </c>
      <c r="G71" s="56">
        <v>11544.31</v>
      </c>
      <c r="H71" s="3">
        <v>72113266</v>
      </c>
      <c r="I71" s="56">
        <v>3295535000</v>
      </c>
      <c r="J71" s="65">
        <v>17158425000</v>
      </c>
    </row>
    <row r="72" spans="1:10" x14ac:dyDescent="0.3">
      <c r="A72" s="66">
        <v>43522</v>
      </c>
      <c r="B72" s="56">
        <v>11540.79</v>
      </c>
      <c r="C72" s="58">
        <v>35.400000000001498</v>
      </c>
      <c r="D72" s="57">
        <v>3.07681877798158E-3</v>
      </c>
      <c r="E72" s="56">
        <v>11446.29</v>
      </c>
      <c r="F72" s="56">
        <v>11441.87</v>
      </c>
      <c r="G72" s="56">
        <v>11556.87</v>
      </c>
      <c r="H72" s="3">
        <v>76324088</v>
      </c>
      <c r="I72" s="56">
        <v>3332214000</v>
      </c>
      <c r="J72" s="65">
        <v>20490639000</v>
      </c>
    </row>
    <row r="73" spans="1:10" x14ac:dyDescent="0.3">
      <c r="A73" s="66">
        <v>43523</v>
      </c>
      <c r="B73" s="56">
        <v>11487.33</v>
      </c>
      <c r="C73" s="58">
        <v>-53.460000000000903</v>
      </c>
      <c r="D73" s="57">
        <v>-4.6322652088809299E-3</v>
      </c>
      <c r="E73" s="56">
        <v>11493.81</v>
      </c>
      <c r="F73" s="56">
        <v>11442.97</v>
      </c>
      <c r="G73" s="56">
        <v>11521.22</v>
      </c>
      <c r="H73" s="3">
        <v>86871317</v>
      </c>
      <c r="I73" s="56">
        <v>3482934000</v>
      </c>
      <c r="J73" s="65">
        <v>17007705000</v>
      </c>
    </row>
    <row r="74" spans="1:10" x14ac:dyDescent="0.3">
      <c r="A74" s="66">
        <v>43524</v>
      </c>
      <c r="B74" s="56">
        <v>11515.64</v>
      </c>
      <c r="C74" s="58">
        <v>28.309999999999501</v>
      </c>
      <c r="D74" s="57">
        <v>2.4644543161900499E-3</v>
      </c>
      <c r="E74" s="56">
        <v>11430.8</v>
      </c>
      <c r="F74" s="56">
        <v>11416.08</v>
      </c>
      <c r="G74" s="56">
        <v>11524.99</v>
      </c>
      <c r="H74" s="3">
        <v>86731904</v>
      </c>
      <c r="I74" s="56">
        <v>3696711000</v>
      </c>
      <c r="J74" s="65">
        <v>20704416000</v>
      </c>
    </row>
    <row r="75" spans="1:10" x14ac:dyDescent="0.3">
      <c r="A75" s="66">
        <v>43525</v>
      </c>
      <c r="B75" s="56">
        <v>11601.68</v>
      </c>
      <c r="C75" s="58">
        <v>86.040000000000902</v>
      </c>
      <c r="D75" s="57">
        <v>7.4715777846477401E-3</v>
      </c>
      <c r="E75" s="56">
        <v>11584.24</v>
      </c>
      <c r="F75" s="56">
        <v>11583.08</v>
      </c>
      <c r="G75" s="56">
        <v>11676.86</v>
      </c>
      <c r="H75" s="3">
        <v>74963958</v>
      </c>
      <c r="I75" s="56">
        <v>3428220000</v>
      </c>
      <c r="J75" s="65">
        <v>24132636000</v>
      </c>
    </row>
    <row r="76" spans="1:10" x14ac:dyDescent="0.3">
      <c r="A76" s="66">
        <v>43528</v>
      </c>
      <c r="B76" s="56">
        <v>11592.66</v>
      </c>
      <c r="C76" s="58">
        <v>-9.0200000000004401</v>
      </c>
      <c r="D76" s="57">
        <v>-7.7747360727070897E-4</v>
      </c>
      <c r="E76" s="56">
        <v>11646.21</v>
      </c>
      <c r="F76" s="56">
        <v>11591.74</v>
      </c>
      <c r="G76" s="56">
        <v>11650.44</v>
      </c>
      <c r="H76" s="3">
        <v>60219233</v>
      </c>
      <c r="I76" s="56">
        <v>2627893000</v>
      </c>
      <c r="J76" s="65">
        <v>21504743000</v>
      </c>
    </row>
    <row r="77" spans="1:10" x14ac:dyDescent="0.3">
      <c r="A77" s="66">
        <v>43529</v>
      </c>
      <c r="B77" s="56">
        <v>11620.74</v>
      </c>
      <c r="C77" s="58">
        <v>28.079999999999899</v>
      </c>
      <c r="D77" s="57">
        <v>2.4222223372375199E-3</v>
      </c>
      <c r="E77" s="56">
        <v>11570.97</v>
      </c>
      <c r="F77" s="56">
        <v>11551.45</v>
      </c>
      <c r="G77" s="56">
        <v>11627.78</v>
      </c>
      <c r="H77" s="3">
        <v>65611278</v>
      </c>
      <c r="I77" s="56">
        <v>2691672000</v>
      </c>
      <c r="J77" s="65">
        <v>24196415000</v>
      </c>
    </row>
    <row r="78" spans="1:10" x14ac:dyDescent="0.3">
      <c r="A78" s="66">
        <v>43530</v>
      </c>
      <c r="B78" s="56">
        <v>11587.63</v>
      </c>
      <c r="C78" s="58">
        <v>-33.110000000000603</v>
      </c>
      <c r="D78" s="57">
        <v>-2.8492161428618598E-3</v>
      </c>
      <c r="E78" s="56">
        <v>11593.21</v>
      </c>
      <c r="F78" s="56">
        <v>11565.22</v>
      </c>
      <c r="G78" s="56">
        <v>11652.77</v>
      </c>
      <c r="H78" s="3">
        <v>67220960</v>
      </c>
      <c r="I78" s="56">
        <v>2651564000</v>
      </c>
      <c r="J78" s="65">
        <v>21544851000</v>
      </c>
    </row>
    <row r="79" spans="1:10" x14ac:dyDescent="0.3">
      <c r="A79" s="66">
        <v>43531</v>
      </c>
      <c r="B79" s="56">
        <v>11517.8</v>
      </c>
      <c r="C79" s="58">
        <v>-69.829999999999899</v>
      </c>
      <c r="D79" s="57">
        <v>-6.0262538586406296E-3</v>
      </c>
      <c r="E79" s="56">
        <v>11546.42</v>
      </c>
      <c r="F79" s="56">
        <v>11452.86</v>
      </c>
      <c r="G79" s="56">
        <v>11612.95</v>
      </c>
      <c r="H79" s="3">
        <v>102611410</v>
      </c>
      <c r="I79" s="56">
        <v>3807980000</v>
      </c>
      <c r="J79" s="65">
        <v>17736871000</v>
      </c>
    </row>
    <row r="80" spans="1:10" x14ac:dyDescent="0.3">
      <c r="A80" s="66">
        <v>43532</v>
      </c>
      <c r="B80" s="56">
        <v>11457.84</v>
      </c>
      <c r="C80" s="58">
        <v>-59.959999999999098</v>
      </c>
      <c r="D80" s="57">
        <v>-5.2058552848633496E-3</v>
      </c>
      <c r="E80" s="56">
        <v>11429.77</v>
      </c>
      <c r="F80" s="56">
        <v>11405.21</v>
      </c>
      <c r="G80" s="56">
        <v>11475.55</v>
      </c>
      <c r="H80" s="3">
        <v>84480497</v>
      </c>
      <c r="I80" s="56">
        <v>3491382000</v>
      </c>
      <c r="J80" s="65">
        <v>14245489000</v>
      </c>
    </row>
    <row r="81" spans="1:10" x14ac:dyDescent="0.3">
      <c r="A81" s="66">
        <v>43535</v>
      </c>
      <c r="B81" s="56">
        <v>11543.48</v>
      </c>
      <c r="C81" s="58">
        <v>85.639999999999404</v>
      </c>
      <c r="D81" s="57">
        <v>7.47435816872983E-3</v>
      </c>
      <c r="E81" s="56">
        <v>11497.98</v>
      </c>
      <c r="F81" s="56">
        <v>11462.9</v>
      </c>
      <c r="G81" s="56">
        <v>11550.59</v>
      </c>
      <c r="H81" s="3">
        <v>73789299</v>
      </c>
      <c r="I81" s="56">
        <v>2810281000</v>
      </c>
      <c r="J81" s="65">
        <v>17055770000</v>
      </c>
    </row>
    <row r="82" spans="1:10" x14ac:dyDescent="0.3">
      <c r="A82" s="66">
        <v>43536</v>
      </c>
      <c r="B82" s="56">
        <v>11524.17</v>
      </c>
      <c r="C82" s="58">
        <v>-19.309999999999501</v>
      </c>
      <c r="D82" s="57">
        <v>-1.6728057743418401E-3</v>
      </c>
      <c r="E82" s="56">
        <v>11612.46</v>
      </c>
      <c r="F82" s="56">
        <v>11499.47</v>
      </c>
      <c r="G82" s="56">
        <v>11618.73</v>
      </c>
      <c r="H82" s="3">
        <v>90067261</v>
      </c>
      <c r="I82" s="56">
        <v>3626647000</v>
      </c>
      <c r="J82" s="65">
        <v>13429123000</v>
      </c>
    </row>
    <row r="83" spans="1:10" x14ac:dyDescent="0.3">
      <c r="A83" s="66">
        <v>43537</v>
      </c>
      <c r="B83" s="56">
        <v>11572.41</v>
      </c>
      <c r="C83" s="58">
        <v>48.239999999999803</v>
      </c>
      <c r="D83" s="57">
        <v>4.1859847607246103E-3</v>
      </c>
      <c r="E83" s="56">
        <v>11499.32</v>
      </c>
      <c r="F83" s="56">
        <v>11486.74</v>
      </c>
      <c r="G83" s="56">
        <v>11586.9</v>
      </c>
      <c r="H83" s="3">
        <v>80792910</v>
      </c>
      <c r="I83" s="56">
        <v>3447511000</v>
      </c>
      <c r="J83" s="65">
        <v>16876634000</v>
      </c>
    </row>
    <row r="84" spans="1:10" x14ac:dyDescent="0.3">
      <c r="A84" s="66">
        <v>43538</v>
      </c>
      <c r="B84" s="56">
        <v>11587.47</v>
      </c>
      <c r="C84" s="58">
        <v>15.0599999999995</v>
      </c>
      <c r="D84" s="57">
        <v>1.3013711059320799E-3</v>
      </c>
      <c r="E84" s="56">
        <v>11573.42</v>
      </c>
      <c r="F84" s="56">
        <v>11541.1</v>
      </c>
      <c r="G84" s="56">
        <v>11635.76</v>
      </c>
      <c r="H84" s="3">
        <v>90303343</v>
      </c>
      <c r="I84" s="56">
        <v>3565055000</v>
      </c>
      <c r="J84" s="65">
        <v>20441689000</v>
      </c>
    </row>
    <row r="85" spans="1:10" x14ac:dyDescent="0.3">
      <c r="A85" s="66">
        <v>43539</v>
      </c>
      <c r="B85" s="56">
        <v>11685.69</v>
      </c>
      <c r="C85" s="58">
        <v>98.220000000001207</v>
      </c>
      <c r="D85" s="57">
        <v>8.4763973498961503E-3</v>
      </c>
      <c r="E85" s="56">
        <v>11608.67</v>
      </c>
      <c r="F85" s="56">
        <v>11575.33</v>
      </c>
      <c r="G85" s="56">
        <v>11725.66</v>
      </c>
      <c r="H85" s="3">
        <v>193801517</v>
      </c>
      <c r="I85" s="56">
        <v>8687596000</v>
      </c>
      <c r="J85" s="65">
        <v>29129285000</v>
      </c>
    </row>
    <row r="86" spans="1:10" x14ac:dyDescent="0.3">
      <c r="A86" s="66">
        <v>43542</v>
      </c>
      <c r="B86" s="56">
        <v>11657.06</v>
      </c>
      <c r="C86" s="58">
        <v>-28.630000000001001</v>
      </c>
      <c r="D86" s="57">
        <v>-2.4500050916977101E-3</v>
      </c>
      <c r="E86" s="56">
        <v>11685.54</v>
      </c>
      <c r="F86" s="56">
        <v>11635.88</v>
      </c>
      <c r="G86" s="56">
        <v>11712.36</v>
      </c>
      <c r="H86" s="3">
        <v>93931621</v>
      </c>
      <c r="I86" s="56">
        <v>3132568000</v>
      </c>
      <c r="J86" s="65">
        <v>25996717000</v>
      </c>
    </row>
    <row r="87" spans="1:10" x14ac:dyDescent="0.3">
      <c r="A87" s="66">
        <v>43543</v>
      </c>
      <c r="B87" s="56">
        <v>11788.41</v>
      </c>
      <c r="C87" s="58">
        <v>131.35</v>
      </c>
      <c r="D87" s="57">
        <v>1.1267849697951301E-2</v>
      </c>
      <c r="E87" s="56">
        <v>11672.76</v>
      </c>
      <c r="F87" s="56">
        <v>11652.02</v>
      </c>
      <c r="G87" s="56">
        <v>11823.29</v>
      </c>
      <c r="H87" s="3">
        <v>84064381</v>
      </c>
      <c r="I87" s="56">
        <v>3343670000</v>
      </c>
      <c r="J87" s="65">
        <v>29340387000</v>
      </c>
    </row>
    <row r="88" spans="1:10" x14ac:dyDescent="0.3">
      <c r="A88" s="66">
        <v>43544</v>
      </c>
      <c r="B88" s="56">
        <v>11603.89</v>
      </c>
      <c r="C88" s="58">
        <v>-184.52</v>
      </c>
      <c r="D88" s="57">
        <v>-1.5652662233498899E-2</v>
      </c>
      <c r="E88" s="56">
        <v>11704.44</v>
      </c>
      <c r="F88" s="56">
        <v>11596.2</v>
      </c>
      <c r="G88" s="56">
        <v>11721.41</v>
      </c>
      <c r="H88" s="3">
        <v>103944837</v>
      </c>
      <c r="I88" s="56">
        <v>4652831000</v>
      </c>
      <c r="J88" s="65">
        <v>24687556000</v>
      </c>
    </row>
    <row r="89" spans="1:10" x14ac:dyDescent="0.3">
      <c r="A89" s="66">
        <v>43545</v>
      </c>
      <c r="B89" s="56">
        <v>11549.96</v>
      </c>
      <c r="C89" s="58">
        <v>-53.930000000000298</v>
      </c>
      <c r="D89" s="57">
        <v>-4.6475793893255004E-3</v>
      </c>
      <c r="E89" s="56">
        <v>11566.87</v>
      </c>
      <c r="F89" s="56">
        <v>11467.79</v>
      </c>
      <c r="G89" s="56">
        <v>11582.54</v>
      </c>
      <c r="H89" s="3">
        <v>94452905</v>
      </c>
      <c r="I89" s="56">
        <v>3613989000</v>
      </c>
      <c r="J89" s="65">
        <v>21073567000</v>
      </c>
    </row>
    <row r="90" spans="1:10" x14ac:dyDescent="0.3">
      <c r="A90" s="66">
        <v>43546</v>
      </c>
      <c r="B90" s="56">
        <v>11364.17</v>
      </c>
      <c r="C90" s="58">
        <v>-185.789999999999</v>
      </c>
      <c r="D90" s="57">
        <v>-1.6085769994008601E-2</v>
      </c>
      <c r="E90" s="56">
        <v>11578.39</v>
      </c>
      <c r="F90" s="56">
        <v>11356.49</v>
      </c>
      <c r="G90" s="56">
        <v>11623.97</v>
      </c>
      <c r="H90" s="3">
        <v>115657162</v>
      </c>
      <c r="I90" s="56">
        <v>4648299000</v>
      </c>
      <c r="J90" s="65">
        <v>16425268000</v>
      </c>
    </row>
    <row r="91" spans="1:10" x14ac:dyDescent="0.3">
      <c r="A91" s="66">
        <v>43549</v>
      </c>
      <c r="B91" s="56">
        <v>11346.65</v>
      </c>
      <c r="C91" s="58">
        <v>-17.520000000000401</v>
      </c>
      <c r="D91" s="57">
        <v>-1.5416876023502299E-3</v>
      </c>
      <c r="E91" s="56">
        <v>11323.2</v>
      </c>
      <c r="F91" s="56">
        <v>11312.54</v>
      </c>
      <c r="G91" s="56">
        <v>11392</v>
      </c>
      <c r="H91" s="3">
        <v>77377553</v>
      </c>
      <c r="I91" s="56">
        <v>3091406000</v>
      </c>
      <c r="J91" s="65">
        <v>13333862000</v>
      </c>
    </row>
    <row r="92" spans="1:10" x14ac:dyDescent="0.3">
      <c r="A92" s="66">
        <v>43550</v>
      </c>
      <c r="B92" s="56">
        <v>11419.48</v>
      </c>
      <c r="C92" s="58">
        <v>72.829999999999899</v>
      </c>
      <c r="D92" s="57">
        <v>6.4186345749626499E-3</v>
      </c>
      <c r="E92" s="56">
        <v>11374.18</v>
      </c>
      <c r="F92" s="56">
        <v>11299.8</v>
      </c>
      <c r="G92" s="56">
        <v>11447.13</v>
      </c>
      <c r="H92" s="3">
        <v>82458002</v>
      </c>
      <c r="I92" s="56">
        <v>3612044000</v>
      </c>
      <c r="J92" s="65">
        <v>16945906000</v>
      </c>
    </row>
    <row r="93" spans="1:10" x14ac:dyDescent="0.3">
      <c r="A93" s="66">
        <v>43551</v>
      </c>
      <c r="B93" s="56">
        <v>11419.04</v>
      </c>
      <c r="C93" s="58">
        <v>-0.43999999999868999</v>
      </c>
      <c r="D93" s="57">
        <v>-3.8530651132861603E-5</v>
      </c>
      <c r="E93" s="56">
        <v>11439.02</v>
      </c>
      <c r="F93" s="56">
        <v>11368.13</v>
      </c>
      <c r="G93" s="56">
        <v>11502.35</v>
      </c>
      <c r="H93" s="3">
        <v>105264907</v>
      </c>
      <c r="I93" s="56">
        <v>3837540000</v>
      </c>
      <c r="J93" s="65">
        <v>13108366000</v>
      </c>
    </row>
    <row r="94" spans="1:10" x14ac:dyDescent="0.3">
      <c r="A94" s="66">
        <v>43552</v>
      </c>
      <c r="B94" s="56">
        <v>11428.16</v>
      </c>
      <c r="C94" s="58">
        <v>9.1199999999989796</v>
      </c>
      <c r="D94" s="57">
        <v>7.9866608751690004E-4</v>
      </c>
      <c r="E94" s="56">
        <v>11422.16</v>
      </c>
      <c r="F94" s="56">
        <v>11414.66</v>
      </c>
      <c r="G94" s="56">
        <v>11494.15</v>
      </c>
      <c r="H94" s="3">
        <v>92170416</v>
      </c>
      <c r="I94" s="56">
        <v>3245212000</v>
      </c>
      <c r="J94" s="65">
        <v>16353578000</v>
      </c>
    </row>
    <row r="95" spans="1:10" x14ac:dyDescent="0.3">
      <c r="A95" s="66">
        <v>43553</v>
      </c>
      <c r="B95" s="56">
        <v>11526.04</v>
      </c>
      <c r="C95" s="58">
        <v>97.880000000001004</v>
      </c>
      <c r="D95" s="57">
        <v>8.5648083331000806E-3</v>
      </c>
      <c r="E95" s="56">
        <v>11492.09</v>
      </c>
      <c r="F95" s="56">
        <v>11442.12</v>
      </c>
      <c r="G95" s="56">
        <v>11549.42</v>
      </c>
      <c r="H95" s="3">
        <v>92088054</v>
      </c>
      <c r="I95" s="56">
        <v>3847522000</v>
      </c>
      <c r="J95" s="65">
        <v>20201100000</v>
      </c>
    </row>
    <row r="96" spans="1:10" x14ac:dyDescent="0.3">
      <c r="A96" s="66">
        <v>43556</v>
      </c>
      <c r="B96" s="56">
        <v>11681.99</v>
      </c>
      <c r="C96" s="58">
        <v>155.94999999999899</v>
      </c>
      <c r="D96" s="57">
        <v>1.3530232412866799E-2</v>
      </c>
      <c r="E96" s="56">
        <v>11617.18</v>
      </c>
      <c r="F96" s="56">
        <v>11612.7</v>
      </c>
      <c r="G96" s="56">
        <v>11706.64</v>
      </c>
      <c r="H96" s="3">
        <v>99978585</v>
      </c>
      <c r="I96" s="56">
        <v>4027214000</v>
      </c>
      <c r="J96" s="65">
        <v>24228314000</v>
      </c>
    </row>
    <row r="97" spans="1:10" x14ac:dyDescent="0.3">
      <c r="A97" s="66">
        <v>43557</v>
      </c>
      <c r="B97" s="56">
        <v>11754.79</v>
      </c>
      <c r="C97" s="58">
        <v>72.800000000001106</v>
      </c>
      <c r="D97" s="57">
        <v>6.2318149561847802E-3</v>
      </c>
      <c r="E97" s="56">
        <v>11703.24</v>
      </c>
      <c r="F97" s="56">
        <v>11659.15</v>
      </c>
      <c r="G97" s="56">
        <v>11777.65</v>
      </c>
      <c r="H97" s="3">
        <v>79777591</v>
      </c>
      <c r="I97" s="56">
        <v>3294680000</v>
      </c>
      <c r="J97" s="65">
        <v>27522994000</v>
      </c>
    </row>
    <row r="98" spans="1:10" x14ac:dyDescent="0.3">
      <c r="A98" s="66">
        <v>43558</v>
      </c>
      <c r="B98" s="56">
        <v>11954.4</v>
      </c>
      <c r="C98" s="58">
        <v>199.60999999999899</v>
      </c>
      <c r="D98" s="57">
        <v>1.6981162572874402E-2</v>
      </c>
      <c r="E98" s="56">
        <v>11855.4</v>
      </c>
      <c r="F98" s="56">
        <v>11854.21</v>
      </c>
      <c r="G98" s="56">
        <v>11961.36</v>
      </c>
      <c r="H98" s="3">
        <v>96284780</v>
      </c>
      <c r="I98" s="56">
        <v>4059057000</v>
      </c>
      <c r="J98" s="65">
        <v>31582051000</v>
      </c>
    </row>
    <row r="99" spans="1:10" x14ac:dyDescent="0.3">
      <c r="A99" s="66">
        <v>43559</v>
      </c>
      <c r="B99" s="56">
        <v>11988.01</v>
      </c>
      <c r="C99" s="58">
        <v>33.610000000000603</v>
      </c>
      <c r="D99" s="57">
        <v>2.8115170983069502E-3</v>
      </c>
      <c r="E99" s="56">
        <v>11924.61</v>
      </c>
      <c r="F99" s="56">
        <v>11916.57</v>
      </c>
      <c r="G99" s="56">
        <v>12029.26</v>
      </c>
      <c r="H99" s="3">
        <v>80223611</v>
      </c>
      <c r="I99" s="56">
        <v>3280742000</v>
      </c>
      <c r="J99" s="65">
        <v>34862793000</v>
      </c>
    </row>
    <row r="100" spans="1:10" x14ac:dyDescent="0.3">
      <c r="A100" s="66">
        <v>43560</v>
      </c>
      <c r="B100" s="56">
        <v>12009.75</v>
      </c>
      <c r="C100" s="58">
        <v>21.739999999999799</v>
      </c>
      <c r="D100" s="57">
        <v>1.81347863406852E-3</v>
      </c>
      <c r="E100" s="56">
        <v>11993.22</v>
      </c>
      <c r="F100" s="56">
        <v>11967.7</v>
      </c>
      <c r="G100" s="56">
        <v>12024.23</v>
      </c>
      <c r="H100" s="3">
        <v>74961105</v>
      </c>
      <c r="I100" s="56">
        <v>3190375000</v>
      </c>
      <c r="J100" s="65">
        <v>38053168000</v>
      </c>
    </row>
    <row r="101" spans="1:10" x14ac:dyDescent="0.3">
      <c r="A101" s="66">
        <v>43563</v>
      </c>
      <c r="B101" s="56">
        <v>11963.4</v>
      </c>
      <c r="C101" s="58">
        <v>-46.350000000000399</v>
      </c>
      <c r="D101" s="57">
        <v>-3.8593642665334699E-3</v>
      </c>
      <c r="E101" s="56">
        <v>11979.73</v>
      </c>
      <c r="F101" s="56">
        <v>11948.26</v>
      </c>
      <c r="G101" s="56">
        <v>11989.59</v>
      </c>
      <c r="H101" s="3">
        <v>65645939</v>
      </c>
      <c r="I101" s="56">
        <v>2755551000</v>
      </c>
      <c r="J101" s="65">
        <v>35297617000</v>
      </c>
    </row>
    <row r="102" spans="1:10" x14ac:dyDescent="0.3">
      <c r="A102" s="66">
        <v>43564</v>
      </c>
      <c r="B102" s="56">
        <v>11850.57</v>
      </c>
      <c r="C102" s="58">
        <v>-112.83</v>
      </c>
      <c r="D102" s="57">
        <v>-9.4312653593460003E-3</v>
      </c>
      <c r="E102" s="56">
        <v>11927.01</v>
      </c>
      <c r="F102" s="56">
        <v>11850.57</v>
      </c>
      <c r="G102" s="56">
        <v>11988.53</v>
      </c>
      <c r="H102" s="3">
        <v>67927864</v>
      </c>
      <c r="I102" s="56">
        <v>3117231000</v>
      </c>
      <c r="J102" s="65">
        <v>32180386000</v>
      </c>
    </row>
    <row r="103" spans="1:10" x14ac:dyDescent="0.3">
      <c r="A103" s="66">
        <v>43565</v>
      </c>
      <c r="B103" s="56">
        <v>11905.91</v>
      </c>
      <c r="C103" s="58">
        <v>55.340000000000103</v>
      </c>
      <c r="D103" s="57">
        <v>4.66981756995656E-3</v>
      </c>
      <c r="E103" s="56">
        <v>11864.46</v>
      </c>
      <c r="F103" s="56">
        <v>11863.8</v>
      </c>
      <c r="G103" s="56">
        <v>11937.11</v>
      </c>
      <c r="H103" s="3">
        <v>68624066</v>
      </c>
      <c r="I103" s="56">
        <v>2756794000</v>
      </c>
      <c r="J103" s="65">
        <v>34937180000</v>
      </c>
    </row>
    <row r="104" spans="1:10" x14ac:dyDescent="0.3">
      <c r="A104" s="66">
        <v>43566</v>
      </c>
      <c r="B104" s="56">
        <v>11935.2</v>
      </c>
      <c r="C104" s="58">
        <v>29.290000000000902</v>
      </c>
      <c r="D104" s="57">
        <v>2.4601227457624699E-3</v>
      </c>
      <c r="E104" s="56">
        <v>11914.51</v>
      </c>
      <c r="F104" s="56">
        <v>11846.6</v>
      </c>
      <c r="G104" s="56">
        <v>11963.43</v>
      </c>
      <c r="H104" s="3">
        <v>78550382</v>
      </c>
      <c r="I104" s="56">
        <v>3052922000</v>
      </c>
      <c r="J104" s="65">
        <v>37990102000</v>
      </c>
    </row>
    <row r="105" spans="1:10" x14ac:dyDescent="0.3">
      <c r="A105" s="66">
        <v>43567</v>
      </c>
      <c r="B105" s="56">
        <v>11999.93</v>
      </c>
      <c r="C105" s="58">
        <v>64.729999999999606</v>
      </c>
      <c r="D105" s="57">
        <v>5.42345331456528E-3</v>
      </c>
      <c r="E105" s="56">
        <v>11912.58</v>
      </c>
      <c r="F105" s="56">
        <v>11889.99</v>
      </c>
      <c r="G105" s="56">
        <v>12031.15</v>
      </c>
      <c r="H105" s="3">
        <v>92887184</v>
      </c>
      <c r="I105" s="56">
        <v>3788935000</v>
      </c>
      <c r="J105" s="65">
        <v>41779037000</v>
      </c>
    </row>
    <row r="106" spans="1:10" x14ac:dyDescent="0.3">
      <c r="A106" s="66">
        <v>43570</v>
      </c>
      <c r="B106" s="56">
        <v>12020.28</v>
      </c>
      <c r="C106" s="58">
        <v>20.350000000000399</v>
      </c>
      <c r="D106" s="57">
        <v>1.69584322575218E-3</v>
      </c>
      <c r="E106" s="56">
        <v>12011.11</v>
      </c>
      <c r="F106" s="56">
        <v>11983.33</v>
      </c>
      <c r="G106" s="56">
        <v>12029.98</v>
      </c>
      <c r="H106" s="3">
        <v>65121624</v>
      </c>
      <c r="I106" s="56">
        <v>2751749000</v>
      </c>
      <c r="J106" s="65">
        <v>44530786000</v>
      </c>
    </row>
    <row r="107" spans="1:10" x14ac:dyDescent="0.3">
      <c r="A107" s="66">
        <v>43571</v>
      </c>
      <c r="B107" s="56">
        <v>12101.32</v>
      </c>
      <c r="C107" s="58">
        <v>81.039999999999097</v>
      </c>
      <c r="D107" s="57">
        <v>6.7419394556531998E-3</v>
      </c>
      <c r="E107" s="56">
        <v>12026.74</v>
      </c>
      <c r="F107" s="56">
        <v>12025.66</v>
      </c>
      <c r="G107" s="56">
        <v>12116.25</v>
      </c>
      <c r="H107" s="3">
        <v>83377923</v>
      </c>
      <c r="I107" s="56">
        <v>3509920000</v>
      </c>
      <c r="J107" s="65">
        <v>48040706000</v>
      </c>
    </row>
    <row r="108" spans="1:10" x14ac:dyDescent="0.3">
      <c r="A108" s="66">
        <v>43572</v>
      </c>
      <c r="B108" s="56">
        <v>12153.07</v>
      </c>
      <c r="C108" s="58">
        <v>51.75</v>
      </c>
      <c r="D108" s="57">
        <v>4.2763929885334803E-3</v>
      </c>
      <c r="E108" s="56">
        <v>12100.44</v>
      </c>
      <c r="F108" s="56">
        <v>12086.89</v>
      </c>
      <c r="G108" s="56">
        <v>12195</v>
      </c>
      <c r="H108" s="3">
        <v>102282340</v>
      </c>
      <c r="I108" s="56">
        <v>4428404000</v>
      </c>
      <c r="J108" s="65">
        <v>52469110000</v>
      </c>
    </row>
    <row r="109" spans="1:10" x14ac:dyDescent="0.3">
      <c r="A109" s="66">
        <v>43573</v>
      </c>
      <c r="B109" s="56">
        <v>12222.39</v>
      </c>
      <c r="C109" s="58">
        <v>69.319999999999695</v>
      </c>
      <c r="D109" s="57">
        <v>5.70390855973015E-3</v>
      </c>
      <c r="E109" s="56">
        <v>12138.14</v>
      </c>
      <c r="F109" s="56">
        <v>12100</v>
      </c>
      <c r="G109" s="56">
        <v>12243.63</v>
      </c>
      <c r="H109" s="3">
        <v>108852269</v>
      </c>
      <c r="I109" s="56">
        <v>5130137000</v>
      </c>
      <c r="J109" s="65">
        <v>57599247000</v>
      </c>
    </row>
    <row r="110" spans="1:10" x14ac:dyDescent="0.3">
      <c r="A110" s="66">
        <v>43578</v>
      </c>
      <c r="B110" s="56">
        <v>12235.51</v>
      </c>
      <c r="C110" s="58">
        <v>13.1200000000008</v>
      </c>
      <c r="D110" s="57">
        <v>1.07343981005358E-3</v>
      </c>
      <c r="E110" s="56">
        <v>12224.32</v>
      </c>
      <c r="F110" s="56">
        <v>12182.98</v>
      </c>
      <c r="G110" s="56">
        <v>12251.81</v>
      </c>
      <c r="H110" s="3">
        <v>77350661</v>
      </c>
      <c r="I110" s="56">
        <v>3483371000</v>
      </c>
      <c r="J110" s="65">
        <v>61082618000</v>
      </c>
    </row>
    <row r="111" spans="1:10" x14ac:dyDescent="0.3">
      <c r="A111" s="66">
        <v>43579</v>
      </c>
      <c r="B111" s="56">
        <v>12313.16</v>
      </c>
      <c r="C111" s="58">
        <v>77.649999999999594</v>
      </c>
      <c r="D111" s="57">
        <v>6.3462822555005599E-3</v>
      </c>
      <c r="E111" s="56">
        <v>12232.99</v>
      </c>
      <c r="F111" s="56">
        <v>12223.98</v>
      </c>
      <c r="G111" s="56">
        <v>12349.83</v>
      </c>
      <c r="H111" s="3">
        <v>106440275</v>
      </c>
      <c r="I111" s="56">
        <v>5255300000</v>
      </c>
      <c r="J111" s="65">
        <v>66337918000</v>
      </c>
    </row>
    <row r="112" spans="1:10" x14ac:dyDescent="0.3">
      <c r="A112" s="66">
        <v>43580</v>
      </c>
      <c r="B112" s="56">
        <v>12282.6</v>
      </c>
      <c r="C112" s="58">
        <v>-30.559999999999501</v>
      </c>
      <c r="D112" s="57">
        <v>-2.4818974170724198E-3</v>
      </c>
      <c r="E112" s="56">
        <v>12304.53</v>
      </c>
      <c r="F112" s="56">
        <v>12236.14</v>
      </c>
      <c r="G112" s="56">
        <v>12321.79</v>
      </c>
      <c r="H112" s="3">
        <v>96274912</v>
      </c>
      <c r="I112" s="56">
        <v>4221527000</v>
      </c>
      <c r="J112" s="65">
        <v>62116391000</v>
      </c>
    </row>
    <row r="113" spans="1:10" x14ac:dyDescent="0.3">
      <c r="A113" s="66">
        <v>43581</v>
      </c>
      <c r="B113" s="56">
        <v>12315.18</v>
      </c>
      <c r="C113" s="58">
        <v>32.579999999999899</v>
      </c>
      <c r="D113" s="57">
        <v>2.65253285135069E-3</v>
      </c>
      <c r="E113" s="56">
        <v>12284.46</v>
      </c>
      <c r="F113" s="56">
        <v>12259.76</v>
      </c>
      <c r="G113" s="56">
        <v>12323.64</v>
      </c>
      <c r="H113" s="3">
        <v>90044716</v>
      </c>
      <c r="I113" s="56">
        <v>3694538000</v>
      </c>
      <c r="J113" s="65">
        <v>65810929000</v>
      </c>
    </row>
    <row r="114" spans="1:10" x14ac:dyDescent="0.3">
      <c r="A114" s="66">
        <v>43584</v>
      </c>
      <c r="B114" s="56">
        <v>12328.02</v>
      </c>
      <c r="C114" s="58">
        <v>12.840000000000099</v>
      </c>
      <c r="D114" s="57">
        <v>1.04261569867433E-3</v>
      </c>
      <c r="E114" s="56">
        <v>12308.98</v>
      </c>
      <c r="F114" s="56">
        <v>12266.34</v>
      </c>
      <c r="G114" s="56">
        <v>12376.06</v>
      </c>
      <c r="H114" s="3">
        <v>70678476</v>
      </c>
      <c r="I114" s="56">
        <v>2859889000</v>
      </c>
      <c r="J114" s="65">
        <v>68670818000</v>
      </c>
    </row>
    <row r="115" spans="1:10" x14ac:dyDescent="0.3">
      <c r="A115" s="66">
        <v>43585</v>
      </c>
      <c r="B115" s="56">
        <v>12344.08</v>
      </c>
      <c r="C115" s="58">
        <v>16.059999999999501</v>
      </c>
      <c r="D115" s="57">
        <v>1.3027233894818101E-3</v>
      </c>
      <c r="E115" s="56">
        <v>12313.97</v>
      </c>
      <c r="F115" s="56">
        <v>12281.72</v>
      </c>
      <c r="G115" s="56">
        <v>12345.31</v>
      </c>
      <c r="H115" s="3">
        <v>82443729</v>
      </c>
      <c r="I115" s="56">
        <v>3653956000</v>
      </c>
      <c r="J115" s="65">
        <v>72324774000</v>
      </c>
    </row>
    <row r="116" spans="1:10" x14ac:dyDescent="0.3">
      <c r="A116" s="66">
        <v>43587</v>
      </c>
      <c r="B116" s="56">
        <v>12345.42</v>
      </c>
      <c r="C116" s="58">
        <v>1.34000000000015</v>
      </c>
      <c r="D116" s="57">
        <v>1.0855405992185301E-4</v>
      </c>
      <c r="E116" s="56">
        <v>12349.1</v>
      </c>
      <c r="F116" s="56">
        <v>12303.96</v>
      </c>
      <c r="G116" s="56">
        <v>12402.87</v>
      </c>
      <c r="H116" s="3">
        <v>96355858</v>
      </c>
      <c r="I116" s="56">
        <v>4336516000</v>
      </c>
      <c r="J116" s="65">
        <v>76661290000</v>
      </c>
    </row>
    <row r="117" spans="1:10" x14ac:dyDescent="0.3">
      <c r="A117" s="66">
        <v>43588</v>
      </c>
      <c r="B117" s="56">
        <v>12412.75</v>
      </c>
      <c r="C117" s="58">
        <v>67.329999999999899</v>
      </c>
      <c r="D117" s="57">
        <v>5.4538444216559604E-3</v>
      </c>
      <c r="E117" s="56">
        <v>12345.32</v>
      </c>
      <c r="F117" s="56">
        <v>12344.23</v>
      </c>
      <c r="G117" s="56">
        <v>12435.67</v>
      </c>
      <c r="H117" s="3">
        <v>79121234</v>
      </c>
      <c r="I117" s="56">
        <v>3696201000</v>
      </c>
      <c r="J117" s="65">
        <v>80357491000</v>
      </c>
    </row>
    <row r="118" spans="1:10" x14ac:dyDescent="0.3">
      <c r="A118" s="66">
        <v>43591</v>
      </c>
      <c r="B118" s="56">
        <v>12286.88</v>
      </c>
      <c r="C118" s="58">
        <v>-125.870000000001</v>
      </c>
      <c r="D118" s="57">
        <v>-1.01403798513626E-2</v>
      </c>
      <c r="E118" s="56">
        <v>12171.9</v>
      </c>
      <c r="F118" s="56">
        <v>12135.42</v>
      </c>
      <c r="G118" s="56">
        <v>12298.66</v>
      </c>
      <c r="H118" s="3">
        <v>88426475</v>
      </c>
      <c r="I118" s="56">
        <v>4105813000</v>
      </c>
      <c r="J118" s="65">
        <v>76251678000</v>
      </c>
    </row>
    <row r="119" spans="1:10" x14ac:dyDescent="0.3">
      <c r="A119" s="66">
        <v>43592</v>
      </c>
      <c r="B119" s="56">
        <v>12092.74</v>
      </c>
      <c r="C119" s="58">
        <v>-194.13999999999899</v>
      </c>
      <c r="D119" s="57">
        <v>-1.5800593804122701E-2</v>
      </c>
      <c r="E119" s="56">
        <v>12298.71</v>
      </c>
      <c r="F119" s="56">
        <v>12056.8</v>
      </c>
      <c r="G119" s="56">
        <v>12319.05</v>
      </c>
      <c r="H119" s="3">
        <v>109809188</v>
      </c>
      <c r="I119" s="56">
        <v>4710692000</v>
      </c>
      <c r="J119" s="65">
        <v>71540986000</v>
      </c>
    </row>
    <row r="120" spans="1:10" x14ac:dyDescent="0.3">
      <c r="A120" s="66">
        <v>43593</v>
      </c>
      <c r="B120" s="56">
        <v>12179.93</v>
      </c>
      <c r="C120" s="58">
        <v>87.190000000000495</v>
      </c>
      <c r="D120" s="57">
        <v>7.2101111906813899E-3</v>
      </c>
      <c r="E120" s="56">
        <v>12110.87</v>
      </c>
      <c r="F120" s="56">
        <v>12063.74</v>
      </c>
      <c r="G120" s="56">
        <v>12208.48</v>
      </c>
      <c r="H120" s="3">
        <v>101036985</v>
      </c>
      <c r="I120" s="56">
        <v>4903958000</v>
      </c>
      <c r="J120" s="65">
        <v>76444944000</v>
      </c>
    </row>
    <row r="121" spans="1:10" x14ac:dyDescent="0.3">
      <c r="A121" s="66">
        <v>43594</v>
      </c>
      <c r="B121" s="56">
        <v>11973.92</v>
      </c>
      <c r="C121" s="58">
        <v>-206.01</v>
      </c>
      <c r="D121" s="57">
        <v>-1.6913890309714401E-2</v>
      </c>
      <c r="E121" s="56">
        <v>12098.02</v>
      </c>
      <c r="F121" s="56">
        <v>11957.31</v>
      </c>
      <c r="G121" s="56">
        <v>12125.96</v>
      </c>
      <c r="H121" s="3">
        <v>109425371</v>
      </c>
      <c r="I121" s="56">
        <v>4785608000</v>
      </c>
      <c r="J121" s="65">
        <v>71659336000</v>
      </c>
    </row>
    <row r="122" spans="1:10" x14ac:dyDescent="0.3">
      <c r="A122" s="66">
        <v>43595</v>
      </c>
      <c r="B122" s="56">
        <v>12059.83</v>
      </c>
      <c r="C122" s="58">
        <v>85.909999999999897</v>
      </c>
      <c r="D122" s="57">
        <v>7.1747598113232596E-3</v>
      </c>
      <c r="E122" s="56">
        <v>12105.28</v>
      </c>
      <c r="F122" s="56">
        <v>12009.75</v>
      </c>
      <c r="G122" s="56">
        <v>12140.61</v>
      </c>
      <c r="H122" s="3">
        <v>142098739</v>
      </c>
      <c r="I122" s="56">
        <v>5102564000</v>
      </c>
      <c r="J122" s="65">
        <v>76761900000</v>
      </c>
    </row>
    <row r="123" spans="1:10" x14ac:dyDescent="0.3">
      <c r="A123" s="66">
        <v>43598</v>
      </c>
      <c r="B123" s="56">
        <v>11876.65</v>
      </c>
      <c r="C123" s="58">
        <v>-183.18</v>
      </c>
      <c r="D123" s="57">
        <v>-1.5189268837122899E-2</v>
      </c>
      <c r="E123" s="56">
        <v>12044.1</v>
      </c>
      <c r="F123" s="56">
        <v>11844.47</v>
      </c>
      <c r="G123" s="56">
        <v>12052.93</v>
      </c>
      <c r="H123" s="3">
        <v>110572109</v>
      </c>
      <c r="I123" s="56">
        <v>4450373000</v>
      </c>
      <c r="J123" s="65">
        <v>72311527000</v>
      </c>
    </row>
    <row r="124" spans="1:10" x14ac:dyDescent="0.3">
      <c r="A124" s="66">
        <v>43599</v>
      </c>
      <c r="B124" s="56">
        <v>11991.62</v>
      </c>
      <c r="C124" s="58">
        <v>114.97000000000099</v>
      </c>
      <c r="D124" s="57">
        <v>9.6803391528756996E-3</v>
      </c>
      <c r="E124" s="56">
        <v>11908.77</v>
      </c>
      <c r="F124" s="56">
        <v>11897.93</v>
      </c>
      <c r="G124" s="56">
        <v>11991.83</v>
      </c>
      <c r="H124" s="3">
        <v>106200014</v>
      </c>
      <c r="I124" s="56">
        <v>4284380000</v>
      </c>
      <c r="J124" s="65">
        <v>76595907000</v>
      </c>
    </row>
    <row r="125" spans="1:10" x14ac:dyDescent="0.3">
      <c r="A125" s="66">
        <v>43600</v>
      </c>
      <c r="B125" s="56">
        <v>12099.57</v>
      </c>
      <c r="C125" s="58">
        <v>107.94999999999899</v>
      </c>
      <c r="D125" s="57">
        <v>9.0021198136697907E-3</v>
      </c>
      <c r="E125" s="56">
        <v>12018.45</v>
      </c>
      <c r="F125" s="56">
        <v>11862.21</v>
      </c>
      <c r="G125" s="56">
        <v>12099.57</v>
      </c>
      <c r="H125" s="3">
        <v>125835706</v>
      </c>
      <c r="I125" s="56">
        <v>4824781000</v>
      </c>
      <c r="J125" s="65">
        <v>81420688000</v>
      </c>
    </row>
    <row r="126" spans="1:10" x14ac:dyDescent="0.3">
      <c r="A126" s="66">
        <v>43601</v>
      </c>
      <c r="B126" s="56">
        <v>12310.37</v>
      </c>
      <c r="C126" s="58">
        <v>210.80000000000101</v>
      </c>
      <c r="D126" s="57">
        <v>1.7422106736024599E-2</v>
      </c>
      <c r="E126" s="56">
        <v>12077.36</v>
      </c>
      <c r="F126" s="56">
        <v>12030.3</v>
      </c>
      <c r="G126" s="56">
        <v>12310.37</v>
      </c>
      <c r="H126" s="3">
        <v>109001209</v>
      </c>
      <c r="I126" s="56">
        <v>4503846000</v>
      </c>
      <c r="J126" s="65">
        <v>85924534000</v>
      </c>
    </row>
    <row r="127" spans="1:10" x14ac:dyDescent="0.3">
      <c r="A127" s="66">
        <v>43602</v>
      </c>
      <c r="B127" s="56">
        <v>12238.94</v>
      </c>
      <c r="C127" s="58">
        <v>-71.430000000000305</v>
      </c>
      <c r="D127" s="57">
        <v>-5.8024251098870499E-3</v>
      </c>
      <c r="E127" s="56">
        <v>12252.68</v>
      </c>
      <c r="F127" s="56">
        <v>12150.33</v>
      </c>
      <c r="G127" s="56">
        <v>12270.89</v>
      </c>
      <c r="H127" s="3">
        <v>104474120</v>
      </c>
      <c r="I127" s="56">
        <v>4577126000</v>
      </c>
      <c r="J127" s="65">
        <v>81347408000</v>
      </c>
    </row>
    <row r="128" spans="1:10" x14ac:dyDescent="0.3">
      <c r="A128" s="66">
        <v>43605</v>
      </c>
      <c r="B128" s="56">
        <v>12041.29</v>
      </c>
      <c r="C128" s="58">
        <v>-197.65</v>
      </c>
      <c r="D128" s="57">
        <v>-1.6149274365263599E-2</v>
      </c>
      <c r="E128" s="56">
        <v>12226.85</v>
      </c>
      <c r="F128" s="56">
        <v>11993.91</v>
      </c>
      <c r="G128" s="56">
        <v>12246.5</v>
      </c>
      <c r="H128" s="3">
        <v>105412668</v>
      </c>
      <c r="I128" s="56">
        <v>3945034000</v>
      </c>
      <c r="J128" s="65">
        <v>77402374000</v>
      </c>
    </row>
    <row r="129" spans="1:10" x14ac:dyDescent="0.3">
      <c r="A129" s="66">
        <v>43606</v>
      </c>
      <c r="B129" s="56">
        <v>12143.47</v>
      </c>
      <c r="C129" s="58">
        <v>102.179999999998</v>
      </c>
      <c r="D129" s="57">
        <v>8.4858017704081898E-3</v>
      </c>
      <c r="E129" s="56">
        <v>12111.8</v>
      </c>
      <c r="F129" s="56">
        <v>12066.9</v>
      </c>
      <c r="G129" s="56">
        <v>12178.25</v>
      </c>
      <c r="H129" s="3">
        <v>90829885</v>
      </c>
      <c r="I129" s="56">
        <v>3604383000</v>
      </c>
      <c r="J129" s="65">
        <v>81006757000</v>
      </c>
    </row>
    <row r="130" spans="1:10" x14ac:dyDescent="0.3">
      <c r="A130" s="66">
        <v>43607</v>
      </c>
      <c r="B130" s="56">
        <v>12168.74</v>
      </c>
      <c r="C130" s="58">
        <v>25.270000000000401</v>
      </c>
      <c r="D130" s="57">
        <v>2.0809537965672401E-3</v>
      </c>
      <c r="E130" s="56">
        <v>12141.46</v>
      </c>
      <c r="F130" s="56">
        <v>12055.5</v>
      </c>
      <c r="G130" s="56">
        <v>12211.03</v>
      </c>
      <c r="H130" s="3">
        <v>87115350</v>
      </c>
      <c r="I130" s="56">
        <v>3759891000</v>
      </c>
      <c r="J130" s="65">
        <v>84766648000</v>
      </c>
    </row>
    <row r="131" spans="1:10" x14ac:dyDescent="0.3">
      <c r="A131" s="66">
        <v>43608</v>
      </c>
      <c r="B131" s="56">
        <v>11952.41</v>
      </c>
      <c r="C131" s="58">
        <v>-216.33</v>
      </c>
      <c r="D131" s="57">
        <v>-1.7777518461237599E-2</v>
      </c>
      <c r="E131" s="56">
        <v>12064.29</v>
      </c>
      <c r="F131" s="56">
        <v>11926.34</v>
      </c>
      <c r="G131" s="56">
        <v>12082.75</v>
      </c>
      <c r="H131" s="3">
        <v>118104450</v>
      </c>
      <c r="I131" s="56">
        <v>4562323000</v>
      </c>
      <c r="J131" s="65">
        <v>80204325000</v>
      </c>
    </row>
    <row r="132" spans="1:10" x14ac:dyDescent="0.3">
      <c r="A132" s="66">
        <v>43609</v>
      </c>
      <c r="B132" s="56">
        <v>12011.04</v>
      </c>
      <c r="C132" s="58">
        <v>58.630000000000997</v>
      </c>
      <c r="D132" s="57">
        <v>4.9052868835658299E-3</v>
      </c>
      <c r="E132" s="56">
        <v>12027.31</v>
      </c>
      <c r="F132" s="56">
        <v>11990.79</v>
      </c>
      <c r="G132" s="56">
        <v>12082.05</v>
      </c>
      <c r="H132" s="3">
        <v>82359602</v>
      </c>
      <c r="I132" s="56">
        <v>3181134000</v>
      </c>
      <c r="J132" s="65">
        <v>83385459000</v>
      </c>
    </row>
    <row r="133" spans="1:10" x14ac:dyDescent="0.3">
      <c r="A133" s="66">
        <v>43612</v>
      </c>
      <c r="B133" s="56">
        <v>12071.18</v>
      </c>
      <c r="C133" s="58">
        <v>60.139999999999397</v>
      </c>
      <c r="D133" s="57">
        <v>5.0070601713090102E-3</v>
      </c>
      <c r="E133" s="56">
        <v>12077.88</v>
      </c>
      <c r="F133" s="56">
        <v>12050.49</v>
      </c>
      <c r="G133" s="56">
        <v>12124.55</v>
      </c>
      <c r="H133" s="3">
        <v>43767938</v>
      </c>
      <c r="I133" s="56">
        <v>1666778000</v>
      </c>
      <c r="J133" s="65">
        <v>85052237000</v>
      </c>
    </row>
    <row r="134" spans="1:10" x14ac:dyDescent="0.3">
      <c r="A134" s="66">
        <v>43613</v>
      </c>
      <c r="B134" s="56">
        <v>12027.05</v>
      </c>
      <c r="C134" s="58">
        <v>-44.130000000000997</v>
      </c>
      <c r="D134" s="57">
        <v>-3.6558149244730899E-3</v>
      </c>
      <c r="E134" s="56">
        <v>12100.39</v>
      </c>
      <c r="F134" s="56">
        <v>11992.41</v>
      </c>
      <c r="G134" s="56">
        <v>12113.31</v>
      </c>
      <c r="H134" s="3">
        <v>121297359</v>
      </c>
      <c r="I134" s="56">
        <v>4377966000</v>
      </c>
      <c r="J134" s="65">
        <v>80674271000</v>
      </c>
    </row>
    <row r="135" spans="1:10" x14ac:dyDescent="0.3">
      <c r="A135" s="66">
        <v>43614</v>
      </c>
      <c r="B135" s="56">
        <v>11837.81</v>
      </c>
      <c r="C135" s="58">
        <v>-189.24</v>
      </c>
      <c r="D135" s="57">
        <v>-1.57345317430292E-2</v>
      </c>
      <c r="E135" s="56">
        <v>11906.02</v>
      </c>
      <c r="F135" s="56">
        <v>11828.75</v>
      </c>
      <c r="G135" s="56">
        <v>11927.64</v>
      </c>
      <c r="H135" s="3">
        <v>90848632</v>
      </c>
      <c r="I135" s="56">
        <v>3711118000</v>
      </c>
      <c r="J135" s="65">
        <v>76963153000</v>
      </c>
    </row>
    <row r="136" spans="1:10" x14ac:dyDescent="0.3">
      <c r="A136" s="66">
        <v>43615</v>
      </c>
      <c r="B136" s="56">
        <v>11902.08</v>
      </c>
      <c r="C136" s="58">
        <v>64.270000000000394</v>
      </c>
      <c r="D136" s="57">
        <v>5.4292136805710201E-3</v>
      </c>
      <c r="E136" s="56">
        <v>11885.07</v>
      </c>
      <c r="F136" s="56">
        <v>11858.29</v>
      </c>
      <c r="G136" s="56">
        <v>11924.66</v>
      </c>
      <c r="H136" s="3">
        <v>47889503</v>
      </c>
      <c r="I136" s="56">
        <v>1916035000</v>
      </c>
      <c r="J136" s="65">
        <v>78879188000</v>
      </c>
    </row>
    <row r="137" spans="1:10" x14ac:dyDescent="0.3">
      <c r="A137" s="66">
        <v>43616</v>
      </c>
      <c r="B137" s="56">
        <v>11726.84</v>
      </c>
      <c r="C137" s="58">
        <v>-175.24</v>
      </c>
      <c r="D137" s="57">
        <v>-1.47234769048771E-2</v>
      </c>
      <c r="E137" s="56">
        <v>11742.21</v>
      </c>
      <c r="F137" s="56">
        <v>11662.07</v>
      </c>
      <c r="G137" s="56">
        <v>11755.12</v>
      </c>
      <c r="H137" s="3">
        <v>98490773</v>
      </c>
      <c r="I137" s="56">
        <v>4307395000</v>
      </c>
      <c r="J137" s="65">
        <v>74571793000</v>
      </c>
    </row>
    <row r="138" spans="1:10" x14ac:dyDescent="0.3">
      <c r="A138" s="66">
        <v>43619</v>
      </c>
      <c r="B138" s="56">
        <v>11792.81</v>
      </c>
      <c r="C138" s="58">
        <v>65.969999999999303</v>
      </c>
      <c r="D138" s="57">
        <v>5.6255564158800998E-3</v>
      </c>
      <c r="E138" s="56">
        <v>11661.12</v>
      </c>
      <c r="F138" s="56">
        <v>11620.64</v>
      </c>
      <c r="G138" s="56">
        <v>11793.63</v>
      </c>
      <c r="H138" s="3">
        <v>104353690</v>
      </c>
      <c r="I138" s="56">
        <v>3526267000</v>
      </c>
      <c r="J138" s="65">
        <v>78098060000</v>
      </c>
    </row>
    <row r="139" spans="1:10" x14ac:dyDescent="0.3">
      <c r="A139" s="66">
        <v>43620</v>
      </c>
      <c r="B139" s="56">
        <v>11971.17</v>
      </c>
      <c r="C139" s="58">
        <v>178.36000000000101</v>
      </c>
      <c r="D139" s="57">
        <v>1.5124469910055401E-2</v>
      </c>
      <c r="E139" s="56">
        <v>11716.55</v>
      </c>
      <c r="F139" s="56">
        <v>11713.87</v>
      </c>
      <c r="G139" s="56">
        <v>11987.89</v>
      </c>
      <c r="H139" s="3">
        <v>107666086</v>
      </c>
      <c r="I139" s="56">
        <v>4182353000</v>
      </c>
      <c r="J139" s="65">
        <v>82280413000</v>
      </c>
    </row>
    <row r="140" spans="1:10" x14ac:dyDescent="0.3">
      <c r="A140" s="66">
        <v>43621</v>
      </c>
      <c r="B140" s="56">
        <v>11980.81</v>
      </c>
      <c r="C140" s="58">
        <v>9.6399999999994197</v>
      </c>
      <c r="D140" s="57">
        <v>8.0526798967848698E-4</v>
      </c>
      <c r="E140" s="56">
        <v>11981.18</v>
      </c>
      <c r="F140" s="56">
        <v>11928.87</v>
      </c>
      <c r="G140" s="56">
        <v>12057.73</v>
      </c>
      <c r="H140" s="3">
        <v>81806644</v>
      </c>
      <c r="I140" s="56">
        <v>3191888000</v>
      </c>
      <c r="J140" s="65">
        <v>85472301000</v>
      </c>
    </row>
    <row r="141" spans="1:10" x14ac:dyDescent="0.3">
      <c r="A141" s="66">
        <v>43622</v>
      </c>
      <c r="B141" s="56">
        <v>11953.14</v>
      </c>
      <c r="C141" s="58">
        <v>-27.670000000000101</v>
      </c>
      <c r="D141" s="57">
        <v>-2.3095266513699902E-3</v>
      </c>
      <c r="E141" s="56">
        <v>11987.92</v>
      </c>
      <c r="F141" s="56">
        <v>11899.82</v>
      </c>
      <c r="G141" s="56">
        <v>12076.95</v>
      </c>
      <c r="H141" s="3">
        <v>89561094</v>
      </c>
      <c r="I141" s="56">
        <v>3214664000</v>
      </c>
      <c r="J141" s="65">
        <v>82257637000</v>
      </c>
    </row>
    <row r="142" spans="1:10" x14ac:dyDescent="0.3">
      <c r="A142" s="66">
        <v>43623</v>
      </c>
      <c r="B142" s="56">
        <v>12045.38</v>
      </c>
      <c r="C142" s="58">
        <v>92.239999999999796</v>
      </c>
      <c r="D142" s="57">
        <v>7.7168007736879004E-3</v>
      </c>
      <c r="E142" s="56">
        <v>12003.92</v>
      </c>
      <c r="F142" s="56">
        <v>11987.17</v>
      </c>
      <c r="G142" s="56">
        <v>12096.61</v>
      </c>
      <c r="H142" s="3">
        <v>80549939</v>
      </c>
      <c r="I142" s="56">
        <v>3152139000</v>
      </c>
      <c r="J142" s="65">
        <v>85409776000</v>
      </c>
    </row>
    <row r="143" spans="1:10" x14ac:dyDescent="0.3">
      <c r="A143" s="66">
        <v>43627</v>
      </c>
      <c r="B143" s="56">
        <v>12155.81</v>
      </c>
      <c r="C143" s="58">
        <v>110.43</v>
      </c>
      <c r="D143" s="57">
        <v>9.1678303216669206E-3</v>
      </c>
      <c r="E143" s="56">
        <v>12133.6</v>
      </c>
      <c r="F143" s="56">
        <v>12117.34</v>
      </c>
      <c r="G143" s="56">
        <v>12227.4</v>
      </c>
      <c r="H143" s="3">
        <v>95140720</v>
      </c>
      <c r="I143" s="56">
        <v>3770356000</v>
      </c>
      <c r="J143" s="65">
        <v>89180132000</v>
      </c>
    </row>
    <row r="144" spans="1:10" x14ac:dyDescent="0.3">
      <c r="A144" s="66">
        <v>43628</v>
      </c>
      <c r="B144" s="56">
        <v>12115.68</v>
      </c>
      <c r="C144" s="58">
        <v>-40.1299999999992</v>
      </c>
      <c r="D144" s="57">
        <v>-3.3013020111370001E-3</v>
      </c>
      <c r="E144" s="56">
        <v>12093.98</v>
      </c>
      <c r="F144" s="56">
        <v>12068.11</v>
      </c>
      <c r="G144" s="56">
        <v>12132.28</v>
      </c>
      <c r="H144" s="3">
        <v>69957379</v>
      </c>
      <c r="I144" s="56">
        <v>2830967000</v>
      </c>
      <c r="J144" s="65">
        <v>86349165000</v>
      </c>
    </row>
    <row r="145" spans="1:10" x14ac:dyDescent="0.3">
      <c r="A145" s="66">
        <v>43629</v>
      </c>
      <c r="B145" s="56">
        <v>12169.05</v>
      </c>
      <c r="C145" s="58">
        <v>53.369999999999003</v>
      </c>
      <c r="D145" s="57">
        <v>4.4050354581830304E-3</v>
      </c>
      <c r="E145" s="56">
        <v>12095.21</v>
      </c>
      <c r="F145" s="56">
        <v>12079.6</v>
      </c>
      <c r="G145" s="56">
        <v>12201.78</v>
      </c>
      <c r="H145" s="3">
        <v>69172096</v>
      </c>
      <c r="I145" s="56">
        <v>2803981000</v>
      </c>
      <c r="J145" s="65">
        <v>89153146000</v>
      </c>
    </row>
    <row r="146" spans="1:10" x14ac:dyDescent="0.3">
      <c r="A146" s="66">
        <v>43630</v>
      </c>
      <c r="B146" s="56">
        <v>12096.4</v>
      </c>
      <c r="C146" s="58">
        <v>-72.649999999999594</v>
      </c>
      <c r="D146" s="57">
        <v>-5.9700633985397102E-3</v>
      </c>
      <c r="E146" s="56">
        <v>12124.36</v>
      </c>
      <c r="F146" s="56">
        <v>12049.76</v>
      </c>
      <c r="G146" s="56">
        <v>12136.65</v>
      </c>
      <c r="H146" s="3">
        <v>70037528</v>
      </c>
      <c r="I146" s="56">
        <v>2606679000</v>
      </c>
      <c r="J146" s="65">
        <v>86546467000</v>
      </c>
    </row>
    <row r="147" spans="1:10" x14ac:dyDescent="0.3">
      <c r="A147" s="66">
        <v>43633</v>
      </c>
      <c r="B147" s="56">
        <v>12085.82</v>
      </c>
      <c r="C147" s="58">
        <v>-10.579999999999901</v>
      </c>
      <c r="D147" s="57">
        <v>-8.7464038887602295E-4</v>
      </c>
      <c r="E147" s="56">
        <v>12112.47</v>
      </c>
      <c r="F147" s="56">
        <v>12059.92</v>
      </c>
      <c r="G147" s="56">
        <v>12124.68</v>
      </c>
      <c r="H147" s="3">
        <v>84991339</v>
      </c>
      <c r="I147" s="56">
        <v>2678465000</v>
      </c>
      <c r="J147" s="65">
        <v>83868002000</v>
      </c>
    </row>
    <row r="148" spans="1:10" x14ac:dyDescent="0.3">
      <c r="A148" s="66">
        <v>43634</v>
      </c>
      <c r="B148" s="56">
        <v>12331.75</v>
      </c>
      <c r="C148" s="58">
        <v>245.93</v>
      </c>
      <c r="D148" s="57">
        <v>2.0348639976435198E-2</v>
      </c>
      <c r="E148" s="56">
        <v>12069.37</v>
      </c>
      <c r="F148" s="56">
        <v>11987.55</v>
      </c>
      <c r="G148" s="56">
        <v>12358</v>
      </c>
      <c r="H148" s="3">
        <v>153990361</v>
      </c>
      <c r="I148" s="56">
        <v>5135174000</v>
      </c>
      <c r="J148" s="65">
        <v>89003176000</v>
      </c>
    </row>
    <row r="149" spans="1:10" x14ac:dyDescent="0.3">
      <c r="A149" s="66">
        <v>43635</v>
      </c>
      <c r="B149" s="56">
        <v>12308.53</v>
      </c>
      <c r="C149" s="58">
        <v>-23.219999999999299</v>
      </c>
      <c r="D149" s="57">
        <v>-1.88294443205541E-3</v>
      </c>
      <c r="E149" s="56">
        <v>12321.43</v>
      </c>
      <c r="F149" s="56">
        <v>12291.19</v>
      </c>
      <c r="G149" s="56">
        <v>12346.7</v>
      </c>
      <c r="H149" s="3">
        <v>104190582</v>
      </c>
      <c r="I149" s="56">
        <v>3798751000</v>
      </c>
      <c r="J149" s="65">
        <v>85204425000</v>
      </c>
    </row>
    <row r="150" spans="1:10" x14ac:dyDescent="0.3">
      <c r="A150" s="66">
        <v>43636</v>
      </c>
      <c r="B150" s="56">
        <v>12355.39</v>
      </c>
      <c r="C150" s="58">
        <v>46.859999999998799</v>
      </c>
      <c r="D150" s="57">
        <v>3.8071158781754402E-3</v>
      </c>
      <c r="E150" s="56">
        <v>12409.58</v>
      </c>
      <c r="F150" s="56">
        <v>12355.39</v>
      </c>
      <c r="G150" s="56">
        <v>12438.37</v>
      </c>
      <c r="H150" s="3">
        <v>95166035</v>
      </c>
      <c r="I150" s="56">
        <v>3424495000</v>
      </c>
      <c r="J150" s="65">
        <v>88628920000</v>
      </c>
    </row>
    <row r="151" spans="1:10" x14ac:dyDescent="0.3">
      <c r="A151" s="66">
        <v>43637</v>
      </c>
      <c r="B151" s="56">
        <v>12339.92</v>
      </c>
      <c r="C151" s="58">
        <v>-15.469999999999301</v>
      </c>
      <c r="D151" s="57">
        <v>-1.2520851223635501E-3</v>
      </c>
      <c r="E151" s="56">
        <v>12351.98</v>
      </c>
      <c r="F151" s="56">
        <v>12316.41</v>
      </c>
      <c r="G151" s="56">
        <v>12425.2</v>
      </c>
      <c r="H151" s="3">
        <v>210689661</v>
      </c>
      <c r="I151" s="56">
        <v>8948219000</v>
      </c>
      <c r="J151" s="65">
        <v>79680701000</v>
      </c>
    </row>
    <row r="152" spans="1:10" x14ac:dyDescent="0.3">
      <c r="A152" s="66">
        <v>43640</v>
      </c>
      <c r="B152" s="56">
        <v>12274.57</v>
      </c>
      <c r="C152" s="58">
        <v>-65.350000000000406</v>
      </c>
      <c r="D152" s="57">
        <v>-5.2958203942975596E-3</v>
      </c>
      <c r="E152" s="56">
        <v>12308.11</v>
      </c>
      <c r="F152" s="56">
        <v>12250.71</v>
      </c>
      <c r="G152" s="56">
        <v>12341.56</v>
      </c>
      <c r="H152" s="3">
        <v>89756318</v>
      </c>
      <c r="I152" s="56">
        <v>3257104000</v>
      </c>
      <c r="J152" s="65">
        <v>76423597000</v>
      </c>
    </row>
    <row r="153" spans="1:10" x14ac:dyDescent="0.3">
      <c r="A153" s="66">
        <v>43641</v>
      </c>
      <c r="B153" s="56">
        <v>12228.44</v>
      </c>
      <c r="C153" s="58">
        <v>-46.1299999999992</v>
      </c>
      <c r="D153" s="57">
        <v>-3.7581764575051698E-3</v>
      </c>
      <c r="E153" s="56">
        <v>12226.88</v>
      </c>
      <c r="F153" s="56">
        <v>12213.41</v>
      </c>
      <c r="G153" s="56">
        <v>12284.57</v>
      </c>
      <c r="H153" s="3">
        <v>73907229</v>
      </c>
      <c r="I153" s="56">
        <v>2794597000</v>
      </c>
      <c r="J153" s="65">
        <v>73629000000</v>
      </c>
    </row>
    <row r="154" spans="1:10" x14ac:dyDescent="0.3">
      <c r="A154" s="66">
        <v>43642</v>
      </c>
      <c r="B154" s="56">
        <v>12245.32</v>
      </c>
      <c r="C154" s="58">
        <v>16.8799999999992</v>
      </c>
      <c r="D154" s="57">
        <v>1.38038866772861E-3</v>
      </c>
      <c r="E154" s="56">
        <v>12210.52</v>
      </c>
      <c r="F154" s="56">
        <v>12189.49</v>
      </c>
      <c r="G154" s="56">
        <v>12315.84</v>
      </c>
      <c r="H154" s="3">
        <v>87524744</v>
      </c>
      <c r="I154" s="56">
        <v>3253318000</v>
      </c>
      <c r="J154" s="65">
        <v>76882318000</v>
      </c>
    </row>
    <row r="155" spans="1:10" x14ac:dyDescent="0.3">
      <c r="A155" s="66">
        <v>43643</v>
      </c>
      <c r="B155" s="56">
        <v>12271.03</v>
      </c>
      <c r="C155" s="58">
        <v>25.7100000000009</v>
      </c>
      <c r="D155" s="57">
        <v>2.0995776345576101E-3</v>
      </c>
      <c r="E155" s="56">
        <v>12308.26</v>
      </c>
      <c r="F155" s="56">
        <v>12209.34</v>
      </c>
      <c r="G155" s="56">
        <v>12334.57</v>
      </c>
      <c r="H155" s="3">
        <v>85035616</v>
      </c>
      <c r="I155" s="56">
        <v>3553274000</v>
      </c>
      <c r="J155" s="65">
        <v>80435592000</v>
      </c>
    </row>
    <row r="156" spans="1:10" x14ac:dyDescent="0.3">
      <c r="A156" s="66">
        <v>43644</v>
      </c>
      <c r="B156" s="56">
        <v>12398.8</v>
      </c>
      <c r="C156" s="58">
        <v>127.769999999999</v>
      </c>
      <c r="D156" s="57">
        <v>1.04123288754081E-2</v>
      </c>
      <c r="E156" s="56">
        <v>12302.77</v>
      </c>
      <c r="F156" s="56">
        <v>12297.63</v>
      </c>
      <c r="G156" s="56">
        <v>12408.22</v>
      </c>
      <c r="H156" s="3">
        <v>99449250</v>
      </c>
      <c r="I156" s="56">
        <v>4038219000</v>
      </c>
      <c r="J156" s="65">
        <v>84473811000</v>
      </c>
    </row>
    <row r="157" spans="1:10" x14ac:dyDescent="0.3">
      <c r="A157" s="66">
        <v>43647</v>
      </c>
      <c r="B157" s="56">
        <v>12521.38</v>
      </c>
      <c r="C157" s="58">
        <v>122.58</v>
      </c>
      <c r="D157" s="57">
        <v>9.8864406232861204E-3</v>
      </c>
      <c r="E157" s="56">
        <v>12616.34</v>
      </c>
      <c r="F157" s="56">
        <v>12519.3</v>
      </c>
      <c r="G157" s="56">
        <v>12619.68</v>
      </c>
      <c r="H157" s="3">
        <v>93739950</v>
      </c>
      <c r="I157" s="56">
        <v>3731064000</v>
      </c>
      <c r="J157" s="65">
        <v>88204875000</v>
      </c>
    </row>
    <row r="158" spans="1:10" x14ac:dyDescent="0.3">
      <c r="A158" s="66">
        <v>43648</v>
      </c>
      <c r="B158" s="56">
        <v>12526.72</v>
      </c>
      <c r="C158" s="58">
        <v>5.34000000000015</v>
      </c>
      <c r="D158" s="57">
        <v>4.2647056474606998E-4</v>
      </c>
      <c r="E158" s="56">
        <v>12546.93</v>
      </c>
      <c r="F158" s="56">
        <v>12484.26</v>
      </c>
      <c r="G158" s="56">
        <v>12548.22</v>
      </c>
      <c r="H158" s="3">
        <v>68934477</v>
      </c>
      <c r="I158" s="56">
        <v>3011928000</v>
      </c>
      <c r="J158" s="65">
        <v>91216803000</v>
      </c>
    </row>
    <row r="159" spans="1:10" x14ac:dyDescent="0.3">
      <c r="A159" s="66">
        <v>43649</v>
      </c>
      <c r="B159" s="56">
        <v>12616.24</v>
      </c>
      <c r="C159" s="58">
        <v>89.520000000000394</v>
      </c>
      <c r="D159" s="57">
        <v>7.1463240177796301E-3</v>
      </c>
      <c r="E159" s="56">
        <v>12548.3</v>
      </c>
      <c r="F159" s="56">
        <v>12545.79</v>
      </c>
      <c r="G159" s="56">
        <v>12631.81</v>
      </c>
      <c r="H159" s="3">
        <v>70392698</v>
      </c>
      <c r="I159" s="56">
        <v>2944256000</v>
      </c>
      <c r="J159" s="65">
        <v>94161059000</v>
      </c>
    </row>
    <row r="160" spans="1:10" x14ac:dyDescent="0.3">
      <c r="A160" s="66">
        <v>43650</v>
      </c>
      <c r="B160" s="56">
        <v>12629.9</v>
      </c>
      <c r="C160" s="58">
        <v>13.659999999999901</v>
      </c>
      <c r="D160" s="57">
        <v>1.0827314635739201E-3</v>
      </c>
      <c r="E160" s="56">
        <v>12644.35</v>
      </c>
      <c r="F160" s="56">
        <v>12616.29</v>
      </c>
      <c r="G160" s="56">
        <v>12656.05</v>
      </c>
      <c r="H160" s="3">
        <v>54651316</v>
      </c>
      <c r="I160" s="56">
        <v>2027167000</v>
      </c>
      <c r="J160" s="65">
        <v>96188226000</v>
      </c>
    </row>
    <row r="161" spans="1:10" x14ac:dyDescent="0.3">
      <c r="A161" s="66">
        <v>43651</v>
      </c>
      <c r="B161" s="56">
        <v>12568.53</v>
      </c>
      <c r="C161" s="58">
        <v>-61.369999999999003</v>
      </c>
      <c r="D161" s="57">
        <v>-4.8591041892650797E-3</v>
      </c>
      <c r="E161" s="56">
        <v>12632.12</v>
      </c>
      <c r="F161" s="56">
        <v>12522.11</v>
      </c>
      <c r="G161" s="56">
        <v>12632.12</v>
      </c>
      <c r="H161" s="3">
        <v>79900186</v>
      </c>
      <c r="I161" s="56">
        <v>2890199000</v>
      </c>
      <c r="J161" s="65">
        <v>93298027000</v>
      </c>
    </row>
    <row r="162" spans="1:10" x14ac:dyDescent="0.3">
      <c r="A162" s="66">
        <v>43654</v>
      </c>
      <c r="B162" s="56">
        <v>12543.51</v>
      </c>
      <c r="C162" s="58">
        <v>-25.020000000000401</v>
      </c>
      <c r="D162" s="57">
        <v>-1.99068626163922E-3</v>
      </c>
      <c r="E162" s="56">
        <v>12541.18</v>
      </c>
      <c r="F162" s="56">
        <v>12507.72</v>
      </c>
      <c r="G162" s="56">
        <v>12587.44</v>
      </c>
      <c r="H162" s="3">
        <v>91084363</v>
      </c>
      <c r="I162" s="56">
        <v>2668567000</v>
      </c>
      <c r="J162" s="65">
        <v>90629460000</v>
      </c>
    </row>
    <row r="163" spans="1:10" x14ac:dyDescent="0.3">
      <c r="A163" s="66">
        <v>43655</v>
      </c>
      <c r="B163" s="56">
        <v>12436.55</v>
      </c>
      <c r="C163" s="58">
        <v>-106.960000000001</v>
      </c>
      <c r="D163" s="57">
        <v>-8.5271188048640992E-3</v>
      </c>
      <c r="E163" s="56">
        <v>12436.97</v>
      </c>
      <c r="F163" s="56">
        <v>12364.16</v>
      </c>
      <c r="G163" s="56">
        <v>12477.58</v>
      </c>
      <c r="H163" s="3">
        <v>105796865</v>
      </c>
      <c r="I163" s="56">
        <v>4069381000</v>
      </c>
      <c r="J163" s="65">
        <v>86560079000</v>
      </c>
    </row>
    <row r="164" spans="1:10" x14ac:dyDescent="0.3">
      <c r="A164" s="66">
        <v>43656</v>
      </c>
      <c r="B164" s="56">
        <v>12373.41</v>
      </c>
      <c r="C164" s="58">
        <v>-63.139999999999397</v>
      </c>
      <c r="D164" s="57">
        <v>-5.0769707032898501E-3</v>
      </c>
      <c r="E164" s="56">
        <v>12412.99</v>
      </c>
      <c r="F164" s="56">
        <v>12356.8</v>
      </c>
      <c r="G164" s="56">
        <v>12448.81</v>
      </c>
      <c r="H164" s="3">
        <v>80443426</v>
      </c>
      <c r="I164" s="56">
        <v>2964102000</v>
      </c>
      <c r="J164" s="65">
        <v>83595977000</v>
      </c>
    </row>
    <row r="165" spans="1:10" x14ac:dyDescent="0.3">
      <c r="A165" s="66">
        <v>43657</v>
      </c>
      <c r="B165" s="56">
        <v>12332.12</v>
      </c>
      <c r="C165" s="58">
        <v>-41.289999999999097</v>
      </c>
      <c r="D165" s="57">
        <v>-3.33699440978672E-3</v>
      </c>
      <c r="E165" s="56">
        <v>12401.02</v>
      </c>
      <c r="F165" s="56">
        <v>12307.34</v>
      </c>
      <c r="G165" s="56">
        <v>12417.93</v>
      </c>
      <c r="H165" s="3">
        <v>78192163</v>
      </c>
      <c r="I165" s="56">
        <v>3080734000</v>
      </c>
      <c r="J165" s="65">
        <v>80515243000</v>
      </c>
    </row>
    <row r="166" spans="1:10" x14ac:dyDescent="0.3">
      <c r="A166" s="66">
        <v>43658</v>
      </c>
      <c r="B166" s="56">
        <v>12323.32</v>
      </c>
      <c r="C166" s="58">
        <v>-8.8000000000010896</v>
      </c>
      <c r="D166" s="57">
        <v>-7.1358371472229399E-4</v>
      </c>
      <c r="E166" s="56">
        <v>12318.5</v>
      </c>
      <c r="F166" s="56">
        <v>12304.98</v>
      </c>
      <c r="G166" s="56">
        <v>12354.87</v>
      </c>
      <c r="H166" s="3">
        <v>78381758</v>
      </c>
      <c r="I166" s="56">
        <v>3167026000</v>
      </c>
      <c r="J166" s="65">
        <v>77348217000</v>
      </c>
    </row>
    <row r="167" spans="1:10" x14ac:dyDescent="0.3">
      <c r="A167" s="66">
        <v>43661</v>
      </c>
      <c r="B167" s="56">
        <v>12387.34</v>
      </c>
      <c r="C167" s="58">
        <v>64.020000000000394</v>
      </c>
      <c r="D167" s="57">
        <v>5.1950286124194198E-3</v>
      </c>
      <c r="E167" s="56">
        <v>12346.59</v>
      </c>
      <c r="F167" s="56">
        <v>12301.08</v>
      </c>
      <c r="G167" s="56">
        <v>12434.14</v>
      </c>
      <c r="H167" s="3">
        <v>70764097</v>
      </c>
      <c r="I167" s="56">
        <v>2635209000</v>
      </c>
      <c r="J167" s="65">
        <v>79983426000</v>
      </c>
    </row>
    <row r="168" spans="1:10" x14ac:dyDescent="0.3">
      <c r="A168" s="66">
        <v>43662</v>
      </c>
      <c r="B168" s="56">
        <v>12430.97</v>
      </c>
      <c r="C168" s="58">
        <v>43.6299999999992</v>
      </c>
      <c r="D168" s="57">
        <v>3.5221443828940802E-3</v>
      </c>
      <c r="E168" s="56">
        <v>12392.19</v>
      </c>
      <c r="F168" s="56">
        <v>12366.97</v>
      </c>
      <c r="G168" s="56">
        <v>12465.19</v>
      </c>
      <c r="H168" s="3">
        <v>75136056</v>
      </c>
      <c r="I168" s="56">
        <v>2925692000</v>
      </c>
      <c r="J168" s="65">
        <v>82909118000</v>
      </c>
    </row>
    <row r="169" spans="1:10" x14ac:dyDescent="0.3">
      <c r="A169" s="66">
        <v>43663</v>
      </c>
      <c r="B169" s="56">
        <v>12341.03</v>
      </c>
      <c r="C169" s="58">
        <v>-89.939999999998705</v>
      </c>
      <c r="D169" s="57">
        <v>-7.2351554223040303E-3</v>
      </c>
      <c r="E169" s="56">
        <v>12429.87</v>
      </c>
      <c r="F169" s="56">
        <v>12324.33</v>
      </c>
      <c r="G169" s="56">
        <v>12453.33</v>
      </c>
      <c r="H169" s="3">
        <v>75111139</v>
      </c>
      <c r="I169" s="56">
        <v>2940607000</v>
      </c>
      <c r="J169" s="65">
        <v>79968511000</v>
      </c>
    </row>
    <row r="170" spans="1:10" x14ac:dyDescent="0.3">
      <c r="A170" s="66">
        <v>43664</v>
      </c>
      <c r="B170" s="56">
        <v>12227.85</v>
      </c>
      <c r="C170" s="58">
        <v>-113.18</v>
      </c>
      <c r="D170" s="57">
        <v>-9.1710335360987091E-3</v>
      </c>
      <c r="E170" s="56">
        <v>12194.33</v>
      </c>
      <c r="F170" s="56">
        <v>12172.59</v>
      </c>
      <c r="G170" s="56">
        <v>12296.3</v>
      </c>
      <c r="H170" s="3">
        <v>75541798</v>
      </c>
      <c r="I170" s="56">
        <v>3382116000</v>
      </c>
      <c r="J170" s="65">
        <v>76586395000</v>
      </c>
    </row>
    <row r="171" spans="1:10" x14ac:dyDescent="0.3">
      <c r="A171" s="66">
        <v>43665</v>
      </c>
      <c r="B171" s="56">
        <v>12260.07</v>
      </c>
      <c r="C171" s="58">
        <v>32.219999999999303</v>
      </c>
      <c r="D171" s="57">
        <v>2.63496853494272E-3</v>
      </c>
      <c r="E171" s="56">
        <v>12302.64</v>
      </c>
      <c r="F171" s="56">
        <v>12211.67</v>
      </c>
      <c r="G171" s="56">
        <v>12340.11</v>
      </c>
      <c r="H171" s="3">
        <v>80209539</v>
      </c>
      <c r="I171" s="56">
        <v>3528226000</v>
      </c>
      <c r="J171" s="65">
        <v>80114621000</v>
      </c>
    </row>
    <row r="172" spans="1:10" x14ac:dyDescent="0.3">
      <c r="A172" s="66">
        <v>43668</v>
      </c>
      <c r="B172" s="56">
        <v>12289.4</v>
      </c>
      <c r="C172" s="58">
        <v>29.329999999999899</v>
      </c>
      <c r="D172" s="57">
        <v>2.3923191303149099E-3</v>
      </c>
      <c r="E172" s="56">
        <v>12243.58</v>
      </c>
      <c r="F172" s="56">
        <v>12236.7</v>
      </c>
      <c r="G172" s="56">
        <v>12346.02</v>
      </c>
      <c r="H172" s="3">
        <v>60318198</v>
      </c>
      <c r="I172" s="56">
        <v>2570415000</v>
      </c>
      <c r="J172" s="65">
        <v>82685036000</v>
      </c>
    </row>
    <row r="173" spans="1:10" x14ac:dyDescent="0.3">
      <c r="A173" s="66">
        <v>43669</v>
      </c>
      <c r="B173" s="56">
        <v>12490.74</v>
      </c>
      <c r="C173" s="58">
        <v>201.34</v>
      </c>
      <c r="D173" s="57">
        <v>1.63832245675135E-2</v>
      </c>
      <c r="E173" s="56">
        <v>12384.66</v>
      </c>
      <c r="F173" s="56">
        <v>12369.19</v>
      </c>
      <c r="G173" s="56">
        <v>12531.16</v>
      </c>
      <c r="H173" s="3">
        <v>97321761</v>
      </c>
      <c r="I173" s="56">
        <v>4303269000</v>
      </c>
      <c r="J173" s="65">
        <v>86988305000</v>
      </c>
    </row>
    <row r="174" spans="1:10" x14ac:dyDescent="0.3">
      <c r="A174" s="66">
        <v>43670</v>
      </c>
      <c r="B174" s="56">
        <v>12522.89</v>
      </c>
      <c r="C174" s="58">
        <v>32.149999999999601</v>
      </c>
      <c r="D174" s="57">
        <v>2.57390675012046E-3</v>
      </c>
      <c r="E174" s="56">
        <v>12510.52</v>
      </c>
      <c r="F174" s="56">
        <v>12476.55</v>
      </c>
      <c r="G174" s="56">
        <v>12550.34</v>
      </c>
      <c r="H174" s="3">
        <v>96088881</v>
      </c>
      <c r="I174" s="56">
        <v>3535141000</v>
      </c>
      <c r="J174" s="65">
        <v>90523446000</v>
      </c>
    </row>
    <row r="175" spans="1:10" x14ac:dyDescent="0.3">
      <c r="A175" s="66">
        <v>43671</v>
      </c>
      <c r="B175" s="56">
        <v>12362.1</v>
      </c>
      <c r="C175" s="58">
        <v>-160.789999999999</v>
      </c>
      <c r="D175" s="57">
        <v>-1.28396879634013E-2</v>
      </c>
      <c r="E175" s="56">
        <v>12576.02</v>
      </c>
      <c r="F175" s="56">
        <v>12299.1</v>
      </c>
      <c r="G175" s="56">
        <v>12599.93</v>
      </c>
      <c r="H175" s="3">
        <v>119522742</v>
      </c>
      <c r="I175" s="56">
        <v>4669921000</v>
      </c>
      <c r="J175" s="65">
        <v>85853525000</v>
      </c>
    </row>
    <row r="176" spans="1:10" x14ac:dyDescent="0.3">
      <c r="A176" s="66">
        <v>43672</v>
      </c>
      <c r="B176" s="56">
        <v>12419.9</v>
      </c>
      <c r="C176" s="58">
        <v>57.799999999999301</v>
      </c>
      <c r="D176" s="57">
        <v>4.6755810096989403E-3</v>
      </c>
      <c r="E176" s="56">
        <v>12363.86</v>
      </c>
      <c r="F176" s="56">
        <v>12356.15</v>
      </c>
      <c r="G176" s="56">
        <v>12428.05</v>
      </c>
      <c r="H176" s="3">
        <v>73308041</v>
      </c>
      <c r="I176" s="56">
        <v>2993911000</v>
      </c>
      <c r="J176" s="65">
        <v>88847436000</v>
      </c>
    </row>
    <row r="177" spans="1:10" x14ac:dyDescent="0.3">
      <c r="A177" s="66">
        <v>43675</v>
      </c>
      <c r="B177" s="56">
        <v>12417.47</v>
      </c>
      <c r="C177" s="58">
        <v>-2.4300000000002902</v>
      </c>
      <c r="D177" s="57">
        <v>-1.95653749225057E-4</v>
      </c>
      <c r="E177" s="56">
        <v>12398.29</v>
      </c>
      <c r="F177" s="56">
        <v>12387.58</v>
      </c>
      <c r="G177" s="56">
        <v>12473.97</v>
      </c>
      <c r="H177" s="3">
        <v>66298553</v>
      </c>
      <c r="I177" s="56">
        <v>2585842000</v>
      </c>
      <c r="J177" s="65">
        <v>86261594000</v>
      </c>
    </row>
    <row r="178" spans="1:10" x14ac:dyDescent="0.3">
      <c r="A178" s="66">
        <v>43676</v>
      </c>
      <c r="B178" s="56">
        <v>12147.24</v>
      </c>
      <c r="C178" s="58">
        <v>-270.23</v>
      </c>
      <c r="D178" s="57">
        <v>-2.1762081969998699E-2</v>
      </c>
      <c r="E178" s="56">
        <v>12398.24</v>
      </c>
      <c r="F178" s="56">
        <v>12115.28</v>
      </c>
      <c r="G178" s="56">
        <v>12404.51</v>
      </c>
      <c r="H178" s="3">
        <v>118257935</v>
      </c>
      <c r="I178" s="56">
        <v>4455521000</v>
      </c>
      <c r="J178" s="65">
        <v>81806073000</v>
      </c>
    </row>
    <row r="179" spans="1:10" x14ac:dyDescent="0.3">
      <c r="A179" s="66">
        <v>43677</v>
      </c>
      <c r="B179" s="56">
        <v>12189.04</v>
      </c>
      <c r="C179" s="58">
        <v>41.800000000001098</v>
      </c>
      <c r="D179" s="57">
        <v>3.4411109025590299E-3</v>
      </c>
      <c r="E179" s="56">
        <v>12149.09</v>
      </c>
      <c r="F179" s="56">
        <v>12139.03</v>
      </c>
      <c r="G179" s="56">
        <v>12226.49</v>
      </c>
      <c r="H179" s="3">
        <v>94019580</v>
      </c>
      <c r="I179" s="56">
        <v>3365278000</v>
      </c>
      <c r="J179" s="65">
        <v>85171351000</v>
      </c>
    </row>
    <row r="180" spans="1:10" x14ac:dyDescent="0.3">
      <c r="A180" s="66">
        <v>43678</v>
      </c>
      <c r="B180" s="56">
        <v>12253.15</v>
      </c>
      <c r="C180" s="58">
        <v>64.109999999998806</v>
      </c>
      <c r="D180" s="57">
        <v>5.2596430892013404E-3</v>
      </c>
      <c r="E180" s="56">
        <v>12134.71</v>
      </c>
      <c r="F180" s="56">
        <v>12129.33</v>
      </c>
      <c r="G180" s="56">
        <v>12254.03</v>
      </c>
      <c r="H180" s="3">
        <v>90473085</v>
      </c>
      <c r="I180" s="56">
        <v>3831578000</v>
      </c>
      <c r="J180" s="65">
        <v>89002929000</v>
      </c>
    </row>
    <row r="181" spans="1:10" x14ac:dyDescent="0.3">
      <c r="A181" s="66">
        <v>43679</v>
      </c>
      <c r="B181" s="56">
        <v>11872.44</v>
      </c>
      <c r="C181" s="58">
        <v>-380.70999999999901</v>
      </c>
      <c r="D181" s="57">
        <v>-3.1070377821213298E-2</v>
      </c>
      <c r="E181" s="56">
        <v>12033.68</v>
      </c>
      <c r="F181" s="56">
        <v>11836.75</v>
      </c>
      <c r="G181" s="56">
        <v>12034.91</v>
      </c>
      <c r="H181" s="3">
        <v>142967371</v>
      </c>
      <c r="I181" s="56">
        <v>5948220000</v>
      </c>
      <c r="J181" s="65">
        <v>83054709000</v>
      </c>
    </row>
    <row r="182" spans="1:10" x14ac:dyDescent="0.3">
      <c r="A182" s="66">
        <v>43682</v>
      </c>
      <c r="B182" s="56">
        <v>11658.51</v>
      </c>
      <c r="C182" s="58">
        <v>-213.93</v>
      </c>
      <c r="D182" s="57">
        <v>-1.8019042420934599E-2</v>
      </c>
      <c r="E182" s="56">
        <v>11758.44</v>
      </c>
      <c r="F182" s="56">
        <v>11628.57</v>
      </c>
      <c r="G182" s="56">
        <v>11797.52</v>
      </c>
      <c r="H182" s="3">
        <v>117303384</v>
      </c>
      <c r="I182" s="56">
        <v>4837274000</v>
      </c>
      <c r="J182" s="65">
        <v>78217435000</v>
      </c>
    </row>
    <row r="183" spans="1:10" x14ac:dyDescent="0.3">
      <c r="A183" s="66">
        <v>43683</v>
      </c>
      <c r="B183" s="56">
        <v>11567.96</v>
      </c>
      <c r="C183" s="58">
        <v>-90.550000000001106</v>
      </c>
      <c r="D183" s="57">
        <v>-7.7668587152218502E-3</v>
      </c>
      <c r="E183" s="56">
        <v>11690.27</v>
      </c>
      <c r="F183" s="56">
        <v>11567.96</v>
      </c>
      <c r="G183" s="56">
        <v>11748.83</v>
      </c>
      <c r="H183" s="3">
        <v>88886937</v>
      </c>
      <c r="I183" s="56">
        <v>3672949000</v>
      </c>
      <c r="J183" s="65">
        <v>74544486000</v>
      </c>
    </row>
    <row r="184" spans="1:10" x14ac:dyDescent="0.3">
      <c r="A184" s="66">
        <v>43684</v>
      </c>
      <c r="B184" s="56">
        <v>11650.15</v>
      </c>
      <c r="C184" s="58">
        <v>82.190000000000495</v>
      </c>
      <c r="D184" s="57">
        <v>7.1049692426322798E-3</v>
      </c>
      <c r="E184" s="56">
        <v>11636.34</v>
      </c>
      <c r="F184" s="56">
        <v>11559.76</v>
      </c>
      <c r="G184" s="56">
        <v>11747.74</v>
      </c>
      <c r="H184" s="3">
        <v>112195161</v>
      </c>
      <c r="I184" s="56">
        <v>4096603000</v>
      </c>
      <c r="J184" s="65">
        <v>78641089000</v>
      </c>
    </row>
    <row r="185" spans="1:10" x14ac:dyDescent="0.3">
      <c r="A185" s="66">
        <v>43685</v>
      </c>
      <c r="B185" s="56">
        <v>11845.41</v>
      </c>
      <c r="C185" s="58">
        <v>195.26</v>
      </c>
      <c r="D185" s="57">
        <v>1.6760299223615199E-2</v>
      </c>
      <c r="E185" s="56">
        <v>11752.96</v>
      </c>
      <c r="F185" s="56">
        <v>11683.99</v>
      </c>
      <c r="G185" s="56">
        <v>11845.41</v>
      </c>
      <c r="H185" s="3">
        <v>104281793</v>
      </c>
      <c r="I185" s="56">
        <v>3948816000</v>
      </c>
      <c r="J185" s="65">
        <v>82589905000</v>
      </c>
    </row>
    <row r="186" spans="1:10" x14ac:dyDescent="0.3">
      <c r="A186" s="66">
        <v>43686</v>
      </c>
      <c r="B186" s="56">
        <v>11693.8</v>
      </c>
      <c r="C186" s="58">
        <v>-151.61000000000101</v>
      </c>
      <c r="D186" s="57">
        <v>-1.2799050433881199E-2</v>
      </c>
      <c r="E186" s="56">
        <v>11806.82</v>
      </c>
      <c r="F186" s="56">
        <v>11674.11</v>
      </c>
      <c r="G186" s="56">
        <v>11865.63</v>
      </c>
      <c r="H186" s="3">
        <v>110487677</v>
      </c>
      <c r="I186" s="56">
        <v>4326682000</v>
      </c>
      <c r="J186" s="65">
        <v>78263223000</v>
      </c>
    </row>
    <row r="187" spans="1:10" x14ac:dyDescent="0.3">
      <c r="A187" s="66">
        <v>43689</v>
      </c>
      <c r="B187" s="56">
        <v>11679.68</v>
      </c>
      <c r="C187" s="58">
        <v>-14.119999999998999</v>
      </c>
      <c r="D187" s="57">
        <v>-1.2074774666916599E-3</v>
      </c>
      <c r="E187" s="56">
        <v>11801.06</v>
      </c>
      <c r="F187" s="56">
        <v>11647.01</v>
      </c>
      <c r="G187" s="56">
        <v>11836.97</v>
      </c>
      <c r="H187" s="3">
        <v>76120871</v>
      </c>
      <c r="I187" s="56">
        <v>2494561000</v>
      </c>
      <c r="J187" s="65">
        <v>75768662000</v>
      </c>
    </row>
    <row r="188" spans="1:10" x14ac:dyDescent="0.3">
      <c r="A188" s="66">
        <v>43690</v>
      </c>
      <c r="B188" s="56">
        <v>11750.13</v>
      </c>
      <c r="C188" s="58">
        <v>70.449999999998894</v>
      </c>
      <c r="D188" s="57">
        <v>6.0318433381735597E-3</v>
      </c>
      <c r="E188" s="56">
        <v>11632.85</v>
      </c>
      <c r="F188" s="56">
        <v>11539.63</v>
      </c>
      <c r="G188" s="56">
        <v>11835.88</v>
      </c>
      <c r="H188" s="3">
        <v>116609371</v>
      </c>
      <c r="I188" s="56">
        <v>4268294000</v>
      </c>
      <c r="J188" s="65">
        <v>80036956000</v>
      </c>
    </row>
    <row r="189" spans="1:10" x14ac:dyDescent="0.3">
      <c r="A189" s="66">
        <v>43691</v>
      </c>
      <c r="B189" s="56">
        <v>11492.66</v>
      </c>
      <c r="C189" s="58">
        <v>-257.469999999999</v>
      </c>
      <c r="D189" s="57">
        <v>-2.1912097993809401E-2</v>
      </c>
      <c r="E189" s="56">
        <v>11758.75</v>
      </c>
      <c r="F189" s="56">
        <v>11459.37</v>
      </c>
      <c r="G189" s="56">
        <v>11759.57</v>
      </c>
      <c r="H189" s="3">
        <v>106028914</v>
      </c>
      <c r="I189" s="56">
        <v>3813836000</v>
      </c>
      <c r="J189" s="65">
        <v>76223120000</v>
      </c>
    </row>
    <row r="190" spans="1:10" x14ac:dyDescent="0.3">
      <c r="A190" s="66">
        <v>43692</v>
      </c>
      <c r="B190" s="56">
        <v>11412.67</v>
      </c>
      <c r="C190" s="58">
        <v>-79.989999999999796</v>
      </c>
      <c r="D190" s="57">
        <v>-6.9600945298999304E-3</v>
      </c>
      <c r="E190" s="56">
        <v>11522.46</v>
      </c>
      <c r="F190" s="56">
        <v>11266.48</v>
      </c>
      <c r="G190" s="56">
        <v>11530.01</v>
      </c>
      <c r="H190" s="3">
        <v>116680948</v>
      </c>
      <c r="I190" s="56">
        <v>3986708000</v>
      </c>
      <c r="J190" s="65">
        <v>72236412000</v>
      </c>
    </row>
    <row r="191" spans="1:10" x14ac:dyDescent="0.3">
      <c r="A191" s="66">
        <v>43693</v>
      </c>
      <c r="B191" s="56">
        <v>11562.74</v>
      </c>
      <c r="C191" s="58">
        <v>150.07</v>
      </c>
      <c r="D191" s="57">
        <v>1.3149420775331299E-2</v>
      </c>
      <c r="E191" s="56">
        <v>11460.65</v>
      </c>
      <c r="F191" s="56">
        <v>11447.34</v>
      </c>
      <c r="G191" s="56">
        <v>11578.84</v>
      </c>
      <c r="H191" s="3">
        <v>114055556</v>
      </c>
      <c r="I191" s="56">
        <v>3491160000</v>
      </c>
      <c r="J191" s="65">
        <v>75727572000</v>
      </c>
    </row>
    <row r="192" spans="1:10" x14ac:dyDescent="0.3">
      <c r="A192" s="66">
        <v>43696</v>
      </c>
      <c r="B192" s="56">
        <v>11715.37</v>
      </c>
      <c r="C192" s="58">
        <v>152.63000000000099</v>
      </c>
      <c r="D192" s="57">
        <v>1.3200158439954601E-2</v>
      </c>
      <c r="E192" s="56">
        <v>11679.72</v>
      </c>
      <c r="F192" s="56">
        <v>11625.67</v>
      </c>
      <c r="G192" s="56">
        <v>11759</v>
      </c>
      <c r="H192" s="3">
        <v>78455824</v>
      </c>
      <c r="I192" s="56">
        <v>2751850000</v>
      </c>
      <c r="J192" s="65">
        <v>78479422000</v>
      </c>
    </row>
    <row r="193" spans="1:10" x14ac:dyDescent="0.3">
      <c r="A193" s="66">
        <v>43697</v>
      </c>
      <c r="B193" s="56">
        <v>11651.18</v>
      </c>
      <c r="C193" s="58">
        <v>-64.190000000000495</v>
      </c>
      <c r="D193" s="57">
        <v>-5.4791269930015403E-3</v>
      </c>
      <c r="E193" s="56">
        <v>11711.78</v>
      </c>
      <c r="F193" s="56">
        <v>11618.93</v>
      </c>
      <c r="G193" s="56">
        <v>11764.93</v>
      </c>
      <c r="H193" s="3">
        <v>68833315</v>
      </c>
      <c r="I193" s="56">
        <v>2510156000</v>
      </c>
      <c r="J193" s="65">
        <v>75969266000</v>
      </c>
    </row>
    <row r="194" spans="1:10" x14ac:dyDescent="0.3">
      <c r="A194" s="66">
        <v>43698</v>
      </c>
      <c r="B194" s="56">
        <v>11802.85</v>
      </c>
      <c r="C194" s="58">
        <v>151.66999999999999</v>
      </c>
      <c r="D194" s="57">
        <v>1.30175656027973E-2</v>
      </c>
      <c r="E194" s="56">
        <v>11673.66</v>
      </c>
      <c r="F194" s="56">
        <v>11673.37</v>
      </c>
      <c r="G194" s="56">
        <v>11824.66</v>
      </c>
      <c r="H194" s="3">
        <v>62803519</v>
      </c>
      <c r="I194" s="56">
        <v>2467509000</v>
      </c>
      <c r="J194" s="65">
        <v>78436775000</v>
      </c>
    </row>
    <row r="195" spans="1:10" x14ac:dyDescent="0.3">
      <c r="A195" s="66">
        <v>43699</v>
      </c>
      <c r="B195" s="56">
        <v>11747.04</v>
      </c>
      <c r="C195" s="58">
        <v>-55.809999999999498</v>
      </c>
      <c r="D195" s="57">
        <v>-4.7285189594038299E-3</v>
      </c>
      <c r="E195" s="56">
        <v>11756.21</v>
      </c>
      <c r="F195" s="56">
        <v>11715.26</v>
      </c>
      <c r="G195" s="56">
        <v>11853.14</v>
      </c>
      <c r="H195" s="3">
        <v>74446076</v>
      </c>
      <c r="I195" s="56">
        <v>2729009000</v>
      </c>
      <c r="J195" s="65">
        <v>75707766000</v>
      </c>
    </row>
    <row r="196" spans="1:10" x14ac:dyDescent="0.3">
      <c r="A196" s="66">
        <v>43700</v>
      </c>
      <c r="B196" s="56">
        <v>11611.51</v>
      </c>
      <c r="C196" s="58">
        <v>-135.530000000001</v>
      </c>
      <c r="D196" s="57">
        <v>-1.1537374521581699E-2</v>
      </c>
      <c r="E196" s="56">
        <v>11805.48</v>
      </c>
      <c r="F196" s="56">
        <v>11611.51</v>
      </c>
      <c r="G196" s="56">
        <v>11823.12</v>
      </c>
      <c r="H196" s="3">
        <v>90301076</v>
      </c>
      <c r="I196" s="56">
        <v>3488396000</v>
      </c>
      <c r="J196" s="65">
        <v>72219370000</v>
      </c>
    </row>
    <row r="197" spans="1:10" x14ac:dyDescent="0.3">
      <c r="A197" s="66">
        <v>43703</v>
      </c>
      <c r="B197" s="56">
        <v>11658.04</v>
      </c>
      <c r="C197" s="58">
        <v>46.530000000000697</v>
      </c>
      <c r="D197" s="57">
        <v>4.0072307563788602E-3</v>
      </c>
      <c r="E197" s="56">
        <v>11619.66</v>
      </c>
      <c r="F197" s="56">
        <v>11551.99</v>
      </c>
      <c r="G197" s="56">
        <v>11696.78</v>
      </c>
      <c r="H197" s="3">
        <v>54752451</v>
      </c>
      <c r="I197" s="56">
        <v>2086340000</v>
      </c>
      <c r="J197" s="65">
        <v>74305710000</v>
      </c>
    </row>
    <row r="198" spans="1:10" x14ac:dyDescent="0.3">
      <c r="A198" s="66">
        <v>43704</v>
      </c>
      <c r="B198" s="56">
        <v>11730.02</v>
      </c>
      <c r="C198" s="58">
        <v>71.979999999999606</v>
      </c>
      <c r="D198" s="57">
        <v>6.1742797245505701E-3</v>
      </c>
      <c r="E198" s="56">
        <v>11638.51</v>
      </c>
      <c r="F198" s="56">
        <v>11616.09</v>
      </c>
      <c r="G198" s="56">
        <v>11778.62</v>
      </c>
      <c r="H198" s="3">
        <v>82363650</v>
      </c>
      <c r="I198" s="56">
        <v>2956072000</v>
      </c>
      <c r="J198" s="65">
        <v>77261782000</v>
      </c>
    </row>
    <row r="199" spans="1:10" x14ac:dyDescent="0.3">
      <c r="A199" s="66">
        <v>43705</v>
      </c>
      <c r="B199" s="56">
        <v>11701.02</v>
      </c>
      <c r="C199" s="58">
        <v>-29</v>
      </c>
      <c r="D199" s="57">
        <v>-2.4722890498055398E-3</v>
      </c>
      <c r="E199" s="56">
        <v>11704.67</v>
      </c>
      <c r="F199" s="56">
        <v>11573.64</v>
      </c>
      <c r="G199" s="56">
        <v>11717.79</v>
      </c>
      <c r="H199" s="3">
        <v>59962608</v>
      </c>
      <c r="I199" s="56">
        <v>2308917000</v>
      </c>
      <c r="J199" s="65">
        <v>74952865000</v>
      </c>
    </row>
    <row r="200" spans="1:10" x14ac:dyDescent="0.3">
      <c r="A200" s="66">
        <v>43706</v>
      </c>
      <c r="B200" s="56">
        <v>11838.88</v>
      </c>
      <c r="C200" s="58">
        <v>137.85999999999899</v>
      </c>
      <c r="D200" s="57">
        <v>1.1781878844750199E-2</v>
      </c>
      <c r="E200" s="56">
        <v>11686.84</v>
      </c>
      <c r="F200" s="56">
        <v>11661.73</v>
      </c>
      <c r="G200" s="56">
        <v>11853.91</v>
      </c>
      <c r="H200" s="3">
        <v>72992664</v>
      </c>
      <c r="I200" s="56">
        <v>2742626000</v>
      </c>
      <c r="J200" s="65">
        <v>77695491000</v>
      </c>
    </row>
    <row r="201" spans="1:10" x14ac:dyDescent="0.3">
      <c r="A201" s="66">
        <v>43707</v>
      </c>
      <c r="B201" s="56">
        <v>11939.28</v>
      </c>
      <c r="C201" s="58">
        <v>100.400000000001</v>
      </c>
      <c r="D201" s="57">
        <v>8.4805319422108696E-3</v>
      </c>
      <c r="E201" s="56">
        <v>11850.3</v>
      </c>
      <c r="F201" s="56">
        <v>11845.16</v>
      </c>
      <c r="G201" s="56">
        <v>11989.44</v>
      </c>
      <c r="H201" s="3">
        <v>77686509</v>
      </c>
      <c r="I201" s="56">
        <v>3304371000</v>
      </c>
      <c r="J201" s="65">
        <v>80999862000</v>
      </c>
    </row>
    <row r="202" spans="1:10" x14ac:dyDescent="0.3">
      <c r="A202" s="66">
        <v>43710</v>
      </c>
      <c r="B202" s="56">
        <v>11953.78</v>
      </c>
      <c r="C202" s="58">
        <v>14.5</v>
      </c>
      <c r="D202" s="57">
        <v>1.2144785950241601E-3</v>
      </c>
      <c r="E202" s="56">
        <v>11939.99</v>
      </c>
      <c r="F202" s="56">
        <v>11929.91</v>
      </c>
      <c r="G202" s="56">
        <v>11994.11</v>
      </c>
      <c r="H202" s="3">
        <v>46207603</v>
      </c>
      <c r="I202" s="56">
        <v>1788723000</v>
      </c>
      <c r="J202" s="65">
        <v>82788585000</v>
      </c>
    </row>
    <row r="203" spans="1:10" x14ac:dyDescent="0.3">
      <c r="A203" s="66">
        <v>43711</v>
      </c>
      <c r="B203" s="56">
        <v>11910.86</v>
      </c>
      <c r="C203" s="58">
        <v>-42.920000000000101</v>
      </c>
      <c r="D203" s="57">
        <v>-3.59049606066032E-3</v>
      </c>
      <c r="E203" s="56">
        <v>11921.94</v>
      </c>
      <c r="F203" s="56">
        <v>11869.28</v>
      </c>
      <c r="G203" s="56">
        <v>11956.69</v>
      </c>
      <c r="H203" s="3">
        <v>66704153</v>
      </c>
      <c r="I203" s="56">
        <v>2486665000</v>
      </c>
      <c r="J203" s="65">
        <v>80301920000</v>
      </c>
    </row>
    <row r="204" spans="1:10" x14ac:dyDescent="0.3">
      <c r="A204" s="66">
        <v>43712</v>
      </c>
      <c r="B204" s="56">
        <v>12025.04</v>
      </c>
      <c r="C204" s="58">
        <v>114.18</v>
      </c>
      <c r="D204" s="57">
        <v>9.5862095600149997E-3</v>
      </c>
      <c r="E204" s="56">
        <v>12043.96</v>
      </c>
      <c r="F204" s="56">
        <v>11999.83</v>
      </c>
      <c r="G204" s="56">
        <v>12078.4</v>
      </c>
      <c r="H204" s="3">
        <v>63323800</v>
      </c>
      <c r="I204" s="56">
        <v>2592678000</v>
      </c>
      <c r="J204" s="65">
        <v>82894598000</v>
      </c>
    </row>
    <row r="205" spans="1:10" x14ac:dyDescent="0.3">
      <c r="A205" s="66">
        <v>43713</v>
      </c>
      <c r="B205" s="56">
        <v>12126.78</v>
      </c>
      <c r="C205" s="58">
        <v>101.74</v>
      </c>
      <c r="D205" s="57">
        <v>8.4606787170770099E-3</v>
      </c>
      <c r="E205" s="56">
        <v>12117.9</v>
      </c>
      <c r="F205" s="56">
        <v>12084.17</v>
      </c>
      <c r="G205" s="56">
        <v>12151.31</v>
      </c>
      <c r="H205" s="3">
        <v>89831607</v>
      </c>
      <c r="I205" s="56">
        <v>3397978000</v>
      </c>
      <c r="J205" s="65">
        <v>86292576000</v>
      </c>
    </row>
    <row r="206" spans="1:10" x14ac:dyDescent="0.3">
      <c r="A206" s="66">
        <v>43714</v>
      </c>
      <c r="B206" s="56">
        <v>12191.73</v>
      </c>
      <c r="C206" s="58">
        <v>64.949999999998894</v>
      </c>
      <c r="D206" s="57">
        <v>5.3559147605546503E-3</v>
      </c>
      <c r="E206" s="56">
        <v>12146</v>
      </c>
      <c r="F206" s="56">
        <v>12131.29</v>
      </c>
      <c r="G206" s="56">
        <v>12205.1</v>
      </c>
      <c r="H206" s="3">
        <v>80411036</v>
      </c>
      <c r="I206" s="56">
        <v>3031333000</v>
      </c>
      <c r="J206" s="65">
        <v>89323909000</v>
      </c>
    </row>
    <row r="207" spans="1:10" x14ac:dyDescent="0.3">
      <c r="A207" s="66">
        <v>43717</v>
      </c>
      <c r="B207" s="56">
        <v>12226.1</v>
      </c>
      <c r="C207" s="58">
        <v>34.3700000000008</v>
      </c>
      <c r="D207" s="57">
        <v>2.8191241111803502E-3</v>
      </c>
      <c r="E207" s="56">
        <v>12210.87</v>
      </c>
      <c r="F207" s="56">
        <v>12189.6</v>
      </c>
      <c r="G207" s="56">
        <v>12245.11</v>
      </c>
      <c r="H207" s="3">
        <v>74246061</v>
      </c>
      <c r="I207" s="56">
        <v>2750215000</v>
      </c>
      <c r="J207" s="65">
        <v>92074124000</v>
      </c>
    </row>
    <row r="208" spans="1:10" x14ac:dyDescent="0.3">
      <c r="A208" s="66">
        <v>43718</v>
      </c>
      <c r="B208" s="56">
        <v>12268.71</v>
      </c>
      <c r="C208" s="58">
        <v>42.609999999998799</v>
      </c>
      <c r="D208" s="57">
        <v>3.4851669788402498E-3</v>
      </c>
      <c r="E208" s="56">
        <v>12210.88</v>
      </c>
      <c r="F208" s="56">
        <v>12179.88</v>
      </c>
      <c r="G208" s="56">
        <v>12292.14</v>
      </c>
      <c r="H208" s="3">
        <v>107899847</v>
      </c>
      <c r="I208" s="56">
        <v>4135957000</v>
      </c>
      <c r="J208" s="65">
        <v>96210081000</v>
      </c>
    </row>
    <row r="209" spans="1:10" x14ac:dyDescent="0.3">
      <c r="A209" s="66">
        <v>43719</v>
      </c>
      <c r="B209" s="56">
        <v>12359.07</v>
      </c>
      <c r="C209" s="58">
        <v>90.360000000000596</v>
      </c>
      <c r="D209" s="57">
        <v>7.3650775020357101E-3</v>
      </c>
      <c r="E209" s="56">
        <v>12341.84</v>
      </c>
      <c r="F209" s="56">
        <v>12317.61</v>
      </c>
      <c r="G209" s="56">
        <v>12394.28</v>
      </c>
      <c r="H209" s="3">
        <v>90579244</v>
      </c>
      <c r="I209" s="56">
        <v>3329364000</v>
      </c>
      <c r="J209" s="65">
        <v>99539445000</v>
      </c>
    </row>
    <row r="210" spans="1:10" x14ac:dyDescent="0.3">
      <c r="A210" s="66">
        <v>43720</v>
      </c>
      <c r="B210" s="56">
        <v>12410.25</v>
      </c>
      <c r="C210" s="58">
        <v>51.180000000000298</v>
      </c>
      <c r="D210" s="57">
        <v>4.1410882857690996E-3</v>
      </c>
      <c r="E210" s="56">
        <v>12399.4</v>
      </c>
      <c r="F210" s="56">
        <v>12311.81</v>
      </c>
      <c r="G210" s="56">
        <v>12471.83</v>
      </c>
      <c r="H210" s="3">
        <v>111214284</v>
      </c>
      <c r="I210" s="56">
        <v>4022331000</v>
      </c>
      <c r="J210" s="65">
        <v>103561776000</v>
      </c>
    </row>
    <row r="211" spans="1:10" x14ac:dyDescent="0.3">
      <c r="A211" s="66">
        <v>43721</v>
      </c>
      <c r="B211" s="56">
        <v>12468.53</v>
      </c>
      <c r="C211" s="58">
        <v>58.280000000000697</v>
      </c>
      <c r="D211" s="57">
        <v>4.6961181281602402E-3</v>
      </c>
      <c r="E211" s="56">
        <v>12412.72</v>
      </c>
      <c r="F211" s="56">
        <v>12408.93</v>
      </c>
      <c r="G211" s="56">
        <v>12494.25</v>
      </c>
      <c r="H211" s="3">
        <v>90990540</v>
      </c>
      <c r="I211" s="56">
        <v>3394239000</v>
      </c>
      <c r="J211" s="65">
        <v>106956015000</v>
      </c>
    </row>
    <row r="212" spans="1:10" x14ac:dyDescent="0.3">
      <c r="A212" s="66">
        <v>43724</v>
      </c>
      <c r="B212" s="56">
        <v>12380.31</v>
      </c>
      <c r="C212" s="58">
        <v>-88.220000000001207</v>
      </c>
      <c r="D212" s="57">
        <v>-7.0754130599197497E-3</v>
      </c>
      <c r="E212" s="56">
        <v>12387.68</v>
      </c>
      <c r="F212" s="56">
        <v>12362.98</v>
      </c>
      <c r="G212" s="56">
        <v>12421.25</v>
      </c>
      <c r="H212" s="3">
        <v>80505160</v>
      </c>
      <c r="I212" s="56">
        <v>2928450000</v>
      </c>
      <c r="J212" s="65">
        <v>104027565000</v>
      </c>
    </row>
    <row r="213" spans="1:10" x14ac:dyDescent="0.3">
      <c r="A213" s="66">
        <v>43725</v>
      </c>
      <c r="B213" s="56">
        <v>12372.61</v>
      </c>
      <c r="C213" s="58">
        <v>-7.6999999999989104</v>
      </c>
      <c r="D213" s="57">
        <v>-6.2195534683694598E-4</v>
      </c>
      <c r="E213" s="56">
        <v>12370.96</v>
      </c>
      <c r="F213" s="56">
        <v>12303.51</v>
      </c>
      <c r="G213" s="56">
        <v>12392.97</v>
      </c>
      <c r="H213" s="3">
        <v>77784622</v>
      </c>
      <c r="I213" s="56">
        <v>3028619000</v>
      </c>
      <c r="J213" s="65">
        <v>100998946000</v>
      </c>
    </row>
    <row r="214" spans="1:10" x14ac:dyDescent="0.3">
      <c r="A214" s="66">
        <v>43726</v>
      </c>
      <c r="B214" s="56">
        <v>12389.62</v>
      </c>
      <c r="C214" s="58">
        <v>17.010000000000201</v>
      </c>
      <c r="D214" s="57">
        <v>1.37481097359411E-3</v>
      </c>
      <c r="E214" s="56">
        <v>12361.23</v>
      </c>
      <c r="F214" s="56">
        <v>12354.49</v>
      </c>
      <c r="G214" s="56">
        <v>12416.05</v>
      </c>
      <c r="H214" s="3">
        <v>70537611</v>
      </c>
      <c r="I214" s="56">
        <v>2875540000</v>
      </c>
      <c r="J214" s="65">
        <v>103874486000</v>
      </c>
    </row>
    <row r="215" spans="1:10" x14ac:dyDescent="0.3">
      <c r="A215" s="66">
        <v>43727</v>
      </c>
      <c r="B215" s="56">
        <v>12457.7</v>
      </c>
      <c r="C215" s="58">
        <v>68.079999999999899</v>
      </c>
      <c r="D215" s="57">
        <v>5.4949223624291901E-3</v>
      </c>
      <c r="E215" s="56">
        <v>12355.92</v>
      </c>
      <c r="F215" s="56">
        <v>12354.83</v>
      </c>
      <c r="G215" s="56">
        <v>12466.78</v>
      </c>
      <c r="H215" s="3">
        <v>81542008</v>
      </c>
      <c r="I215" s="56">
        <v>3482739000</v>
      </c>
      <c r="J215" s="65">
        <v>107357225000</v>
      </c>
    </row>
    <row r="216" spans="1:10" x14ac:dyDescent="0.3">
      <c r="A216" s="66">
        <v>43728</v>
      </c>
      <c r="B216" s="56">
        <v>12468.01</v>
      </c>
      <c r="C216" s="58">
        <v>10.3099999999995</v>
      </c>
      <c r="D216" s="57">
        <v>8.2760060043182097E-4</v>
      </c>
      <c r="E216" s="56">
        <v>12462.57</v>
      </c>
      <c r="F216" s="56">
        <v>12418.5</v>
      </c>
      <c r="G216" s="56">
        <v>12490.84</v>
      </c>
      <c r="H216" s="3">
        <v>192994042</v>
      </c>
      <c r="I216" s="56">
        <v>9320713000</v>
      </c>
      <c r="J216" s="65">
        <v>116677938000</v>
      </c>
    </row>
    <row r="217" spans="1:10" x14ac:dyDescent="0.3">
      <c r="A217" s="66">
        <v>43731</v>
      </c>
      <c r="B217" s="56">
        <v>12342.33</v>
      </c>
      <c r="C217" s="58">
        <v>-125.68</v>
      </c>
      <c r="D217" s="57">
        <v>-1.0080197240778599E-2</v>
      </c>
      <c r="E217" s="56">
        <v>12432.3</v>
      </c>
      <c r="F217" s="56">
        <v>12264.14</v>
      </c>
      <c r="G217" s="56">
        <v>12441.02</v>
      </c>
      <c r="H217" s="3">
        <v>80383570</v>
      </c>
      <c r="I217" s="56">
        <v>3253869000</v>
      </c>
      <c r="J217" s="65">
        <v>113424069000</v>
      </c>
    </row>
    <row r="218" spans="1:10" x14ac:dyDescent="0.3">
      <c r="A218" s="66">
        <v>43732</v>
      </c>
      <c r="B218" s="56">
        <v>12307.15</v>
      </c>
      <c r="C218" s="58">
        <v>-35.180000000000298</v>
      </c>
      <c r="D218" s="57">
        <v>-2.85035321531674E-3</v>
      </c>
      <c r="E218" s="56">
        <v>12368.96</v>
      </c>
      <c r="F218" s="56">
        <v>12307.15</v>
      </c>
      <c r="G218" s="56">
        <v>12375.31</v>
      </c>
      <c r="H218" s="3">
        <v>60350762</v>
      </c>
      <c r="I218" s="56">
        <v>2506265000</v>
      </c>
      <c r="J218" s="65">
        <v>110917804000</v>
      </c>
    </row>
    <row r="219" spans="1:10" x14ac:dyDescent="0.3">
      <c r="A219" s="66">
        <v>43733</v>
      </c>
      <c r="B219" s="56">
        <v>12234.18</v>
      </c>
      <c r="C219" s="58">
        <v>-72.969999999999303</v>
      </c>
      <c r="D219" s="57">
        <v>-5.9290737498120501E-3</v>
      </c>
      <c r="E219" s="56">
        <v>12250.08</v>
      </c>
      <c r="F219" s="56">
        <v>12141.82</v>
      </c>
      <c r="G219" s="56">
        <v>12261.06</v>
      </c>
      <c r="H219" s="3">
        <v>72631598</v>
      </c>
      <c r="I219" s="56">
        <v>2906919000</v>
      </c>
      <c r="J219" s="65">
        <v>108010885000</v>
      </c>
    </row>
    <row r="220" spans="1:10" x14ac:dyDescent="0.3">
      <c r="A220" s="66">
        <v>43734</v>
      </c>
      <c r="B220" s="56">
        <v>12288.54</v>
      </c>
      <c r="C220" s="58">
        <v>54.360000000000603</v>
      </c>
      <c r="D220" s="57">
        <v>4.4432892110464802E-3</v>
      </c>
      <c r="E220" s="56">
        <v>12227.77</v>
      </c>
      <c r="F220" s="56">
        <v>12223.29</v>
      </c>
      <c r="G220" s="56">
        <v>12313.15</v>
      </c>
      <c r="H220" s="3">
        <v>78923283</v>
      </c>
      <c r="I220" s="56">
        <v>3077719000</v>
      </c>
      <c r="J220" s="65">
        <v>111088604000</v>
      </c>
    </row>
    <row r="221" spans="1:10" x14ac:dyDescent="0.3">
      <c r="A221" s="66">
        <v>43735</v>
      </c>
      <c r="B221" s="56">
        <v>12380.94</v>
      </c>
      <c r="C221" s="58">
        <v>92.399999999999594</v>
      </c>
      <c r="D221" s="57">
        <v>7.5192008163703396E-3</v>
      </c>
      <c r="E221" s="56">
        <v>12327.79</v>
      </c>
      <c r="F221" s="56">
        <v>12324.71</v>
      </c>
      <c r="G221" s="56">
        <v>12404.47</v>
      </c>
      <c r="H221" s="3">
        <v>66140893</v>
      </c>
      <c r="I221" s="56">
        <v>2691833000</v>
      </c>
      <c r="J221" s="65">
        <v>113780437000</v>
      </c>
    </row>
    <row r="222" spans="1:10" x14ac:dyDescent="0.3">
      <c r="A222" s="66">
        <v>43738</v>
      </c>
      <c r="B222" s="56">
        <v>12428.08</v>
      </c>
      <c r="C222" s="58">
        <v>47.139999999999397</v>
      </c>
      <c r="D222" s="57">
        <v>3.80746534592684E-3</v>
      </c>
      <c r="E222" s="56">
        <v>12367.81</v>
      </c>
      <c r="F222" s="56">
        <v>12346.94</v>
      </c>
      <c r="G222" s="56">
        <v>12441.03</v>
      </c>
      <c r="H222" s="3">
        <v>70129938</v>
      </c>
      <c r="I222" s="56">
        <v>2914095000</v>
      </c>
      <c r="J222" s="65">
        <v>116694532000</v>
      </c>
    </row>
    <row r="223" spans="1:10" x14ac:dyDescent="0.3">
      <c r="A223" s="66">
        <v>43739</v>
      </c>
      <c r="B223" s="56">
        <v>12263.83</v>
      </c>
      <c r="C223" s="58">
        <v>-164.25</v>
      </c>
      <c r="D223" s="57">
        <v>-1.3216039806631399E-2</v>
      </c>
      <c r="E223" s="56">
        <v>12469.67</v>
      </c>
      <c r="F223" s="56">
        <v>12263.83</v>
      </c>
      <c r="G223" s="56">
        <v>12497.28</v>
      </c>
      <c r="H223" s="3">
        <v>78839215</v>
      </c>
      <c r="I223" s="56">
        <v>3372864000</v>
      </c>
      <c r="J223" s="65">
        <v>113321668000</v>
      </c>
    </row>
    <row r="224" spans="1:10" x14ac:dyDescent="0.3">
      <c r="A224" s="66">
        <v>43740</v>
      </c>
      <c r="B224" s="56">
        <v>11925.25</v>
      </c>
      <c r="C224" s="58">
        <v>-338.58</v>
      </c>
      <c r="D224" s="57">
        <v>-2.7608014788202399E-2</v>
      </c>
      <c r="E224" s="56">
        <v>12221.74</v>
      </c>
      <c r="F224" s="56">
        <v>11925.25</v>
      </c>
      <c r="G224" s="56">
        <v>12226.86</v>
      </c>
      <c r="H224" s="3">
        <v>95635990</v>
      </c>
      <c r="I224" s="56">
        <v>4228950000</v>
      </c>
      <c r="J224" s="65">
        <v>109092718000</v>
      </c>
    </row>
    <row r="225" spans="1:10" x14ac:dyDescent="0.3">
      <c r="A225" s="66">
        <v>43742</v>
      </c>
      <c r="B225" s="56">
        <v>12012.81</v>
      </c>
      <c r="C225" s="58">
        <v>87.559999999999505</v>
      </c>
      <c r="D225" s="57">
        <v>7.3424037231923402E-3</v>
      </c>
      <c r="E225" s="56">
        <v>11958.31</v>
      </c>
      <c r="F225" s="56">
        <v>11878.98</v>
      </c>
      <c r="G225" s="56">
        <v>12012.91</v>
      </c>
      <c r="H225" s="3">
        <v>88134349</v>
      </c>
      <c r="I225" s="56">
        <v>3776119000</v>
      </c>
      <c r="J225" s="65">
        <v>112868837000</v>
      </c>
    </row>
    <row r="226" spans="1:10" x14ac:dyDescent="0.3">
      <c r="A226" s="66">
        <v>43745</v>
      </c>
      <c r="B226" s="56">
        <v>12097.43</v>
      </c>
      <c r="C226" s="58">
        <v>84.6200000000008</v>
      </c>
      <c r="D226" s="57">
        <v>7.04414703970185E-3</v>
      </c>
      <c r="E226" s="56">
        <v>12008.77</v>
      </c>
      <c r="F226" s="56">
        <v>11969.32</v>
      </c>
      <c r="G226" s="56">
        <v>12105.09</v>
      </c>
      <c r="H226" s="3">
        <v>65613963</v>
      </c>
      <c r="I226" s="56">
        <v>2735590000</v>
      </c>
      <c r="J226" s="65">
        <v>115604427000</v>
      </c>
    </row>
    <row r="227" spans="1:10" x14ac:dyDescent="0.3">
      <c r="A227" s="66">
        <v>43746</v>
      </c>
      <c r="B227" s="56">
        <v>11970.2</v>
      </c>
      <c r="C227" s="58">
        <v>-127.23</v>
      </c>
      <c r="D227" s="57">
        <v>-1.05171098324189E-2</v>
      </c>
      <c r="E227" s="56">
        <v>12097.89</v>
      </c>
      <c r="F227" s="56">
        <v>11933.02</v>
      </c>
      <c r="G227" s="56">
        <v>12097.94</v>
      </c>
      <c r="H227" s="3">
        <v>80877571</v>
      </c>
      <c r="I227" s="56">
        <v>3254807000</v>
      </c>
      <c r="J227" s="65">
        <v>112349620000</v>
      </c>
    </row>
    <row r="228" spans="1:10" x14ac:dyDescent="0.3">
      <c r="A228" s="66">
        <v>43747</v>
      </c>
      <c r="B228" s="56">
        <v>12094.26</v>
      </c>
      <c r="C228" s="58">
        <v>124.05999999999899</v>
      </c>
      <c r="D228" s="57">
        <v>1.03640707757598E-2</v>
      </c>
      <c r="E228" s="56">
        <v>11973.82</v>
      </c>
      <c r="F228" s="56">
        <v>11953.12</v>
      </c>
      <c r="G228" s="56">
        <v>12165.53</v>
      </c>
      <c r="H228" s="3">
        <v>68812728</v>
      </c>
      <c r="I228" s="56">
        <v>2876706000</v>
      </c>
      <c r="J228" s="65">
        <v>115226326000</v>
      </c>
    </row>
    <row r="229" spans="1:10" x14ac:dyDescent="0.3">
      <c r="A229" s="66">
        <v>43748</v>
      </c>
      <c r="B229" s="56">
        <v>12164.2</v>
      </c>
      <c r="C229" s="58">
        <v>69.940000000000495</v>
      </c>
      <c r="D229" s="57">
        <v>5.7829085863872996E-3</v>
      </c>
      <c r="E229" s="56">
        <v>12082.89</v>
      </c>
      <c r="F229" s="56">
        <v>12029.46</v>
      </c>
      <c r="G229" s="56">
        <v>12202.71</v>
      </c>
      <c r="H229" s="3">
        <v>88437866</v>
      </c>
      <c r="I229" s="56">
        <v>3665629000</v>
      </c>
      <c r="J229" s="65">
        <v>118891955000</v>
      </c>
    </row>
    <row r="230" spans="1:10" x14ac:dyDescent="0.3">
      <c r="A230" s="66">
        <v>43749</v>
      </c>
      <c r="B230" s="56">
        <v>12511.65</v>
      </c>
      <c r="C230" s="58">
        <v>347.44999999999902</v>
      </c>
      <c r="D230" s="57">
        <v>2.8563325167294099E-2</v>
      </c>
      <c r="E230" s="56">
        <v>12248.88</v>
      </c>
      <c r="F230" s="56">
        <v>12240.94</v>
      </c>
      <c r="G230" s="56">
        <v>12511.65</v>
      </c>
      <c r="H230" s="3">
        <v>100870018</v>
      </c>
      <c r="I230" s="56">
        <v>4641511000</v>
      </c>
      <c r="J230" s="65">
        <v>123533466000</v>
      </c>
    </row>
    <row r="231" spans="1:10" x14ac:dyDescent="0.3">
      <c r="A231" s="66">
        <v>43752</v>
      </c>
      <c r="B231" s="56">
        <v>12486.56</v>
      </c>
      <c r="C231" s="58">
        <v>-25.090000000000099</v>
      </c>
      <c r="D231" s="57">
        <v>-2.0053310314786699E-3</v>
      </c>
      <c r="E231" s="56">
        <v>12468.78</v>
      </c>
      <c r="F231" s="56">
        <v>12387.95</v>
      </c>
      <c r="G231" s="56">
        <v>12495.24</v>
      </c>
      <c r="H231" s="3">
        <v>59086872</v>
      </c>
      <c r="I231" s="56">
        <v>2502159000</v>
      </c>
      <c r="J231" s="65">
        <v>121031307000</v>
      </c>
    </row>
    <row r="232" spans="1:10" x14ac:dyDescent="0.3">
      <c r="A232" s="66">
        <v>43753</v>
      </c>
      <c r="B232" s="56">
        <v>12629.79</v>
      </c>
      <c r="C232" s="58">
        <v>143.23000000000101</v>
      </c>
      <c r="D232" s="57">
        <v>1.1470733332479201E-2</v>
      </c>
      <c r="E232" s="56">
        <v>12565.68</v>
      </c>
      <c r="F232" s="56">
        <v>12511.9</v>
      </c>
      <c r="G232" s="56">
        <v>12682.4</v>
      </c>
      <c r="H232" s="3">
        <v>94185493</v>
      </c>
      <c r="I232" s="56">
        <v>4959472000</v>
      </c>
      <c r="J232" s="65">
        <v>125990779000</v>
      </c>
    </row>
    <row r="233" spans="1:10" x14ac:dyDescent="0.3">
      <c r="A233" s="66">
        <v>43754</v>
      </c>
      <c r="B233" s="56">
        <v>12670.11</v>
      </c>
      <c r="C233" s="58">
        <v>40.319999999999702</v>
      </c>
      <c r="D233" s="57">
        <v>3.19245213103303E-3</v>
      </c>
      <c r="E233" s="56">
        <v>12644.18</v>
      </c>
      <c r="F233" s="56">
        <v>12603.83</v>
      </c>
      <c r="G233" s="56">
        <v>12698.37</v>
      </c>
      <c r="H233" s="3">
        <v>99475889</v>
      </c>
      <c r="I233" s="56">
        <v>4391910000</v>
      </c>
      <c r="J233" s="65">
        <v>130382689000</v>
      </c>
    </row>
    <row r="234" spans="1:10" x14ac:dyDescent="0.3">
      <c r="A234" s="66">
        <v>43755</v>
      </c>
      <c r="B234" s="56">
        <v>12654.95</v>
      </c>
      <c r="C234" s="58">
        <v>-15.159999999999901</v>
      </c>
      <c r="D234" s="57">
        <v>-1.19651684160594E-3</v>
      </c>
      <c r="E234" s="56">
        <v>12655.32</v>
      </c>
      <c r="F234" s="56">
        <v>12647.86</v>
      </c>
      <c r="G234" s="56">
        <v>12814.49</v>
      </c>
      <c r="H234" s="3">
        <v>99302195</v>
      </c>
      <c r="I234" s="56">
        <v>4439080000</v>
      </c>
      <c r="J234" s="65">
        <v>125943609000</v>
      </c>
    </row>
    <row r="235" spans="1:10" x14ac:dyDescent="0.3">
      <c r="A235" s="66">
        <v>43756</v>
      </c>
      <c r="B235" s="56">
        <v>12633.6</v>
      </c>
      <c r="C235" s="58">
        <v>-21.350000000000399</v>
      </c>
      <c r="D235" s="57">
        <v>-1.6870868711453099E-3</v>
      </c>
      <c r="E235" s="56">
        <v>12637.01</v>
      </c>
      <c r="F235" s="56">
        <v>12603.17</v>
      </c>
      <c r="G235" s="56">
        <v>12700.38</v>
      </c>
      <c r="H235" s="3">
        <v>88676094</v>
      </c>
      <c r="I235" s="56">
        <v>4486810000</v>
      </c>
      <c r="J235" s="65">
        <v>121456799000</v>
      </c>
    </row>
    <row r="236" spans="1:10" x14ac:dyDescent="0.3">
      <c r="A236" s="66">
        <v>43759</v>
      </c>
      <c r="B236" s="56">
        <v>12747.96</v>
      </c>
      <c r="C236" s="58">
        <v>114.359999999999</v>
      </c>
      <c r="D236" s="57">
        <v>9.0520516717324303E-3</v>
      </c>
      <c r="E236" s="56">
        <v>12661.93</v>
      </c>
      <c r="F236" s="56">
        <v>12646.28</v>
      </c>
      <c r="G236" s="56">
        <v>12787.35</v>
      </c>
      <c r="H236" s="3">
        <v>80978177</v>
      </c>
      <c r="I236" s="56">
        <v>3523020000</v>
      </c>
      <c r="J236" s="65">
        <v>124979819000</v>
      </c>
    </row>
    <row r="237" spans="1:10" x14ac:dyDescent="0.3">
      <c r="A237" s="66">
        <v>43760</v>
      </c>
      <c r="B237" s="56">
        <v>12754.69</v>
      </c>
      <c r="C237" s="58">
        <v>6.7300000000013798</v>
      </c>
      <c r="D237" s="57">
        <v>5.2792760567191798E-4</v>
      </c>
      <c r="E237" s="56">
        <v>12757.73</v>
      </c>
      <c r="F237" s="56">
        <v>12730.7</v>
      </c>
      <c r="G237" s="56">
        <v>12791.31</v>
      </c>
      <c r="H237" s="3">
        <v>79430704</v>
      </c>
      <c r="I237" s="56">
        <v>3589983000</v>
      </c>
      <c r="J237" s="65">
        <v>128569802000</v>
      </c>
    </row>
    <row r="238" spans="1:10" x14ac:dyDescent="0.3">
      <c r="A238" s="66">
        <v>43761</v>
      </c>
      <c r="B238" s="56">
        <v>12798.19</v>
      </c>
      <c r="C238" s="58">
        <v>43.5</v>
      </c>
      <c r="D238" s="57">
        <v>3.4105101731206301E-3</v>
      </c>
      <c r="E238" s="56">
        <v>12702.92</v>
      </c>
      <c r="F238" s="56">
        <v>12699.85</v>
      </c>
      <c r="G238" s="56">
        <v>12819.22</v>
      </c>
      <c r="H238" s="3">
        <v>76218700</v>
      </c>
      <c r="I238" s="56">
        <v>3385803000</v>
      </c>
      <c r="J238" s="65">
        <v>131955605000</v>
      </c>
    </row>
    <row r="239" spans="1:10" x14ac:dyDescent="0.3">
      <c r="A239" s="66">
        <v>43762</v>
      </c>
      <c r="B239" s="56">
        <v>12872.1</v>
      </c>
      <c r="C239" s="58">
        <v>73.909999999999897</v>
      </c>
      <c r="D239" s="57">
        <v>5.7750353760961399E-3</v>
      </c>
      <c r="E239" s="56">
        <v>12860.63</v>
      </c>
      <c r="F239" s="56">
        <v>12820.67</v>
      </c>
      <c r="G239" s="56">
        <v>12914.24</v>
      </c>
      <c r="H239" s="3">
        <v>84318869</v>
      </c>
      <c r="I239" s="56">
        <v>3770670000</v>
      </c>
      <c r="J239" s="65">
        <v>135726275000</v>
      </c>
    </row>
    <row r="240" spans="1:10" x14ac:dyDescent="0.3">
      <c r="A240" s="66">
        <v>43763</v>
      </c>
      <c r="B240" s="56">
        <v>12894.51</v>
      </c>
      <c r="C240" s="58">
        <v>22.409999999999901</v>
      </c>
      <c r="D240" s="57">
        <v>1.7409746661383801E-3</v>
      </c>
      <c r="E240" s="56">
        <v>12886.42</v>
      </c>
      <c r="F240" s="56">
        <v>12834</v>
      </c>
      <c r="G240" s="56">
        <v>12895.85</v>
      </c>
      <c r="H240" s="3">
        <v>59800720</v>
      </c>
      <c r="I240" s="56">
        <v>2884845000</v>
      </c>
      <c r="J240" s="65">
        <v>138611120000</v>
      </c>
    </row>
    <row r="241" spans="1:10" x14ac:dyDescent="0.3">
      <c r="A241" s="66">
        <v>43766</v>
      </c>
      <c r="B241" s="56">
        <v>12941.71</v>
      </c>
      <c r="C241" s="58">
        <v>47.199999999998902</v>
      </c>
      <c r="D241" s="57">
        <v>3.6604725577008301E-3</v>
      </c>
      <c r="E241" s="56">
        <v>12897.4</v>
      </c>
      <c r="F241" s="56">
        <v>12892.84</v>
      </c>
      <c r="G241" s="56">
        <v>12986.49</v>
      </c>
      <c r="H241" s="3">
        <v>69024077</v>
      </c>
      <c r="I241" s="56">
        <v>3130192000</v>
      </c>
      <c r="J241" s="65">
        <v>141741312000</v>
      </c>
    </row>
    <row r="242" spans="1:10" x14ac:dyDescent="0.3">
      <c r="A242" s="66">
        <v>43767</v>
      </c>
      <c r="B242" s="56">
        <v>12939.62</v>
      </c>
      <c r="C242" s="58">
        <v>-2.0899999999983301</v>
      </c>
      <c r="D242" s="57">
        <v>-1.6149334206981401E-4</v>
      </c>
      <c r="E242" s="56">
        <v>12946.34</v>
      </c>
      <c r="F242" s="56">
        <v>12897.34</v>
      </c>
      <c r="G242" s="56">
        <v>12951.88</v>
      </c>
      <c r="H242" s="3">
        <v>76948293</v>
      </c>
      <c r="I242" s="56">
        <v>3305082000</v>
      </c>
      <c r="J242" s="65">
        <v>138436230000</v>
      </c>
    </row>
    <row r="243" spans="1:10" x14ac:dyDescent="0.3">
      <c r="A243" s="66">
        <v>43768</v>
      </c>
      <c r="B243" s="56">
        <v>12910.23</v>
      </c>
      <c r="C243" s="58">
        <v>-29.390000000001201</v>
      </c>
      <c r="D243" s="57">
        <v>-2.27131863223195E-3</v>
      </c>
      <c r="E243" s="56">
        <v>12929.42</v>
      </c>
      <c r="F243" s="56">
        <v>12830.33</v>
      </c>
      <c r="G243" s="56">
        <v>12944.26</v>
      </c>
      <c r="H243" s="3">
        <v>100397429</v>
      </c>
      <c r="I243" s="56">
        <v>3747482000</v>
      </c>
      <c r="J243" s="65">
        <v>134688748000</v>
      </c>
    </row>
    <row r="244" spans="1:10" x14ac:dyDescent="0.3">
      <c r="A244" s="66">
        <v>43769</v>
      </c>
      <c r="B244" s="56">
        <v>12866.79</v>
      </c>
      <c r="C244" s="58">
        <v>-43.439999999998697</v>
      </c>
      <c r="D244" s="57">
        <v>-3.3647735168156299E-3</v>
      </c>
      <c r="E244" s="56">
        <v>12937.59</v>
      </c>
      <c r="F244" s="56">
        <v>12795.09</v>
      </c>
      <c r="G244" s="56">
        <v>12953.34</v>
      </c>
      <c r="H244" s="3">
        <v>100660900</v>
      </c>
      <c r="I244" s="56">
        <v>4225496000</v>
      </c>
      <c r="J244" s="65">
        <v>130463252000</v>
      </c>
    </row>
    <row r="245" spans="1:10" x14ac:dyDescent="0.3">
      <c r="A245" s="66">
        <v>43770</v>
      </c>
      <c r="B245" s="56">
        <v>12961.05</v>
      </c>
      <c r="C245" s="58">
        <v>94.259999999998399</v>
      </c>
      <c r="D245" s="57">
        <v>7.3258365140021998E-3</v>
      </c>
      <c r="E245" s="56">
        <v>12912.09</v>
      </c>
      <c r="F245" s="56">
        <v>12896.72</v>
      </c>
      <c r="G245" s="56">
        <v>12992.07</v>
      </c>
      <c r="H245" s="3">
        <v>65905381</v>
      </c>
      <c r="I245" s="56">
        <v>2790381000</v>
      </c>
      <c r="J245" s="65">
        <v>133253633000</v>
      </c>
    </row>
    <row r="246" spans="1:10" x14ac:dyDescent="0.3">
      <c r="A246" s="66">
        <v>43773</v>
      </c>
      <c r="B246" s="56">
        <v>13136.28</v>
      </c>
      <c r="C246" s="58">
        <v>175.23000000000101</v>
      </c>
      <c r="D246" s="57">
        <v>1.3519737984191199E-2</v>
      </c>
      <c r="E246" s="56">
        <v>13022.95</v>
      </c>
      <c r="F246" s="56">
        <v>13019.18</v>
      </c>
      <c r="G246" s="56">
        <v>13171.17</v>
      </c>
      <c r="H246" s="3">
        <v>84782354</v>
      </c>
      <c r="I246" s="56">
        <v>4159346000</v>
      </c>
      <c r="J246" s="65">
        <v>137412979000</v>
      </c>
    </row>
    <row r="247" spans="1:10" x14ac:dyDescent="0.3">
      <c r="A247" s="66">
        <v>43774</v>
      </c>
      <c r="B247" s="56">
        <v>13148.5</v>
      </c>
      <c r="C247" s="58">
        <v>12.219999999999301</v>
      </c>
      <c r="D247" s="57">
        <v>9.3024813721992396E-4</v>
      </c>
      <c r="E247" s="56">
        <v>13134.33</v>
      </c>
      <c r="F247" s="56">
        <v>13112.65</v>
      </c>
      <c r="G247" s="56">
        <v>13166.08</v>
      </c>
      <c r="H247" s="3">
        <v>83190419</v>
      </c>
      <c r="I247" s="56">
        <v>4066735000</v>
      </c>
      <c r="J247" s="65">
        <v>141479714000</v>
      </c>
    </row>
    <row r="248" spans="1:10" x14ac:dyDescent="0.3">
      <c r="A248" s="66">
        <v>43775</v>
      </c>
      <c r="B248" s="56">
        <v>13179.89</v>
      </c>
      <c r="C248" s="58">
        <v>31.3899999999994</v>
      </c>
      <c r="D248" s="57">
        <v>2.3873445640186699E-3</v>
      </c>
      <c r="E248" s="56">
        <v>13150.94</v>
      </c>
      <c r="F248" s="56">
        <v>13110.91</v>
      </c>
      <c r="G248" s="56">
        <v>13187.66</v>
      </c>
      <c r="H248" s="3">
        <v>80045585</v>
      </c>
      <c r="I248" s="56">
        <v>3781267000</v>
      </c>
      <c r="J248" s="65">
        <v>145260981000</v>
      </c>
    </row>
    <row r="249" spans="1:10" x14ac:dyDescent="0.3">
      <c r="A249" s="66">
        <v>43776</v>
      </c>
      <c r="B249" s="56">
        <v>13289.46</v>
      </c>
      <c r="C249" s="58">
        <v>109.57</v>
      </c>
      <c r="D249" s="57">
        <v>8.3134229496604102E-3</v>
      </c>
      <c r="E249" s="56">
        <v>13258.26</v>
      </c>
      <c r="F249" s="56">
        <v>13227.37</v>
      </c>
      <c r="G249" s="56">
        <v>13300.76</v>
      </c>
      <c r="H249" s="3">
        <v>117100572</v>
      </c>
      <c r="I249" s="56">
        <v>4770040000</v>
      </c>
      <c r="J249" s="65">
        <v>150031021000</v>
      </c>
    </row>
    <row r="250" spans="1:10" x14ac:dyDescent="0.3">
      <c r="A250" s="66">
        <v>43777</v>
      </c>
      <c r="B250" s="56">
        <v>13228.56</v>
      </c>
      <c r="C250" s="58">
        <v>-60.899999999999601</v>
      </c>
      <c r="D250" s="57">
        <v>-4.5825789761208997E-3</v>
      </c>
      <c r="E250" s="56">
        <v>13248.62</v>
      </c>
      <c r="F250" s="56">
        <v>13195.83</v>
      </c>
      <c r="G250" s="56">
        <v>13278.18</v>
      </c>
      <c r="H250" s="3">
        <v>95599185</v>
      </c>
      <c r="I250" s="56">
        <v>4286930000</v>
      </c>
      <c r="J250" s="65">
        <v>145744091000</v>
      </c>
    </row>
    <row r="251" spans="1:10" x14ac:dyDescent="0.3">
      <c r="A251" s="66">
        <v>43780</v>
      </c>
      <c r="B251" s="56">
        <v>13198.37</v>
      </c>
      <c r="C251" s="58">
        <v>-30.189999999998701</v>
      </c>
      <c r="D251" s="57">
        <v>-2.2821833971345901E-3</v>
      </c>
      <c r="E251" s="56">
        <v>13170.18</v>
      </c>
      <c r="F251" s="56">
        <v>13144.09</v>
      </c>
      <c r="G251" s="56">
        <v>13225.62</v>
      </c>
      <c r="H251" s="3">
        <v>72597180</v>
      </c>
      <c r="I251" s="56">
        <v>3153869000</v>
      </c>
      <c r="J251" s="65">
        <v>142590222000</v>
      </c>
    </row>
    <row r="252" spans="1:10" x14ac:dyDescent="0.3">
      <c r="A252" s="66">
        <v>43781</v>
      </c>
      <c r="B252" s="56">
        <v>13283.51</v>
      </c>
      <c r="C252" s="58">
        <v>85.139999999999404</v>
      </c>
      <c r="D252" s="57">
        <v>6.4507965756377102E-3</v>
      </c>
      <c r="E252" s="56">
        <v>13243.53</v>
      </c>
      <c r="F252" s="56">
        <v>13214.66</v>
      </c>
      <c r="G252" s="56">
        <v>13308.26</v>
      </c>
      <c r="H252" s="3">
        <v>82741364</v>
      </c>
      <c r="I252" s="56">
        <v>3413909000</v>
      </c>
      <c r="J252" s="65">
        <v>146004131000</v>
      </c>
    </row>
    <row r="253" spans="1:10" x14ac:dyDescent="0.3">
      <c r="A253" s="66">
        <v>43782</v>
      </c>
      <c r="B253" s="56">
        <v>13230.07</v>
      </c>
      <c r="C253" s="58">
        <v>-53.440000000000502</v>
      </c>
      <c r="D253" s="57">
        <v>-4.0230330688199503E-3</v>
      </c>
      <c r="E253" s="56">
        <v>13244.05</v>
      </c>
      <c r="F253" s="56">
        <v>13139.25</v>
      </c>
      <c r="G253" s="56">
        <v>13273.82</v>
      </c>
      <c r="H253" s="3">
        <v>77193800</v>
      </c>
      <c r="I253" s="56">
        <v>3228518000</v>
      </c>
      <c r="J253" s="65">
        <v>142775613000</v>
      </c>
    </row>
    <row r="254" spans="1:10" x14ac:dyDescent="0.3">
      <c r="A254" s="66">
        <v>43783</v>
      </c>
      <c r="B254" s="56">
        <v>13180.23</v>
      </c>
      <c r="C254" s="58">
        <v>-49.840000000000103</v>
      </c>
      <c r="D254" s="57">
        <v>-3.7671758350485002E-3</v>
      </c>
      <c r="E254" s="56">
        <v>13198.33</v>
      </c>
      <c r="F254" s="56">
        <v>13159.69</v>
      </c>
      <c r="G254" s="56">
        <v>13219.3</v>
      </c>
      <c r="H254" s="3">
        <v>81582668</v>
      </c>
      <c r="I254" s="56">
        <v>3623783000</v>
      </c>
      <c r="J254" s="65">
        <v>139151830000</v>
      </c>
    </row>
    <row r="255" spans="1:10" x14ac:dyDescent="0.3">
      <c r="A255" s="66">
        <v>43784</v>
      </c>
      <c r="B255" s="56">
        <v>13241.75</v>
      </c>
      <c r="C255" s="58">
        <v>61.520000000000401</v>
      </c>
      <c r="D255" s="57">
        <v>4.6675968477029898E-3</v>
      </c>
      <c r="E255" s="56">
        <v>13261.72</v>
      </c>
      <c r="F255" s="56">
        <v>13172.89</v>
      </c>
      <c r="G255" s="56">
        <v>13261.72</v>
      </c>
      <c r="H255" s="3">
        <v>81039788</v>
      </c>
      <c r="I255" s="56">
        <v>3852823000</v>
      </c>
      <c r="J255" s="65">
        <v>143004653000</v>
      </c>
    </row>
    <row r="256" spans="1:10" x14ac:dyDescent="0.3">
      <c r="A256" s="66">
        <v>43787</v>
      </c>
      <c r="B256" s="56">
        <v>13207.01</v>
      </c>
      <c r="C256" s="58">
        <v>-34.739999999999803</v>
      </c>
      <c r="D256" s="57">
        <v>-2.6235203050956101E-3</v>
      </c>
      <c r="E256" s="56">
        <v>13255.78</v>
      </c>
      <c r="F256" s="56">
        <v>13137.88</v>
      </c>
      <c r="G256" s="56">
        <v>13282.41</v>
      </c>
      <c r="H256" s="3">
        <v>69775214</v>
      </c>
      <c r="I256" s="56">
        <v>3202739000</v>
      </c>
      <c r="J256" s="65">
        <v>139801914000</v>
      </c>
    </row>
    <row r="257" spans="1:10" x14ac:dyDescent="0.3">
      <c r="A257" s="66">
        <v>43788</v>
      </c>
      <c r="B257" s="56">
        <v>13221.12</v>
      </c>
      <c r="C257" s="58">
        <v>14.1100000000006</v>
      </c>
      <c r="D257" s="57">
        <v>1.06837202364506E-3</v>
      </c>
      <c r="E257" s="56">
        <v>13235.28</v>
      </c>
      <c r="F257" s="56">
        <v>13187.91</v>
      </c>
      <c r="G257" s="56">
        <v>13374.27</v>
      </c>
      <c r="H257" s="3">
        <v>68664212</v>
      </c>
      <c r="I257" s="56">
        <v>3264300000</v>
      </c>
      <c r="J257" s="65">
        <v>143066214000</v>
      </c>
    </row>
    <row r="258" spans="1:10" x14ac:dyDescent="0.3">
      <c r="A258" s="66">
        <v>43789</v>
      </c>
      <c r="B258" s="56">
        <v>13158.14</v>
      </c>
      <c r="C258" s="58">
        <v>-62.980000000001397</v>
      </c>
      <c r="D258" s="57">
        <v>-4.7635903766096504E-3</v>
      </c>
      <c r="E258" s="56">
        <v>13127.45</v>
      </c>
      <c r="F258" s="56">
        <v>13071.33</v>
      </c>
      <c r="G258" s="56">
        <v>13182.22</v>
      </c>
      <c r="H258" s="3">
        <v>68735334</v>
      </c>
      <c r="I258" s="56">
        <v>3238086000</v>
      </c>
      <c r="J258" s="65">
        <v>139828128000</v>
      </c>
    </row>
    <row r="259" spans="1:10" x14ac:dyDescent="0.3">
      <c r="A259" s="66">
        <v>43790</v>
      </c>
      <c r="B259" s="56">
        <v>13137.7</v>
      </c>
      <c r="C259" s="58">
        <v>-20.439999999998701</v>
      </c>
      <c r="D259" s="57">
        <v>-1.55341104441803E-3</v>
      </c>
      <c r="E259" s="56">
        <v>13083</v>
      </c>
      <c r="F259" s="56">
        <v>13043.9</v>
      </c>
      <c r="G259" s="56">
        <v>13171.85</v>
      </c>
      <c r="H259" s="3">
        <v>74515753</v>
      </c>
      <c r="I259" s="56">
        <v>3607742000</v>
      </c>
      <c r="J259" s="65">
        <v>136220386000</v>
      </c>
    </row>
    <row r="260" spans="1:10" x14ac:dyDescent="0.3">
      <c r="A260" s="66">
        <v>43791</v>
      </c>
      <c r="B260" s="56">
        <v>13163.88</v>
      </c>
      <c r="C260" s="58">
        <v>26.1799999999985</v>
      </c>
      <c r="D260" s="57">
        <v>1.9927384549805901E-3</v>
      </c>
      <c r="E260" s="56">
        <v>13145.77</v>
      </c>
      <c r="F260" s="56">
        <v>13120.63</v>
      </c>
      <c r="G260" s="56">
        <v>13244.57</v>
      </c>
      <c r="H260" s="3">
        <v>74716242</v>
      </c>
      <c r="I260" s="56">
        <v>3430652000</v>
      </c>
      <c r="J260" s="65">
        <v>139651038000</v>
      </c>
    </row>
    <row r="261" spans="1:10" x14ac:dyDescent="0.3">
      <c r="A261" s="66">
        <v>43794</v>
      </c>
      <c r="B261" s="56">
        <v>13246.45</v>
      </c>
      <c r="C261" s="58">
        <v>82.5700000000015</v>
      </c>
      <c r="D261" s="57">
        <v>6.27246678031109E-3</v>
      </c>
      <c r="E261" s="56">
        <v>13247.51</v>
      </c>
      <c r="F261" s="56">
        <v>13210.25</v>
      </c>
      <c r="G261" s="56">
        <v>13268.97</v>
      </c>
      <c r="H261" s="3">
        <v>54920184</v>
      </c>
      <c r="I261" s="56">
        <v>2587078000</v>
      </c>
      <c r="J261" s="65">
        <v>142238116000</v>
      </c>
    </row>
    <row r="262" spans="1:10" x14ac:dyDescent="0.3">
      <c r="A262" s="66">
        <v>43795</v>
      </c>
      <c r="B262" s="56">
        <v>13236.42</v>
      </c>
      <c r="C262" s="58">
        <v>-10.030000000000699</v>
      </c>
      <c r="D262" s="57">
        <v>-7.5718400024162404E-4</v>
      </c>
      <c r="E262" s="56">
        <v>13256.4</v>
      </c>
      <c r="F262" s="56">
        <v>13193.75</v>
      </c>
      <c r="G262" s="56">
        <v>13261.98</v>
      </c>
      <c r="H262" s="3">
        <v>89580084</v>
      </c>
      <c r="I262" s="56">
        <v>4037252000</v>
      </c>
      <c r="J262" s="65">
        <v>138200864000</v>
      </c>
    </row>
    <row r="263" spans="1:10" x14ac:dyDescent="0.3">
      <c r="A263" s="66">
        <v>43796</v>
      </c>
      <c r="B263" s="56">
        <v>13287.07</v>
      </c>
      <c r="C263" s="58">
        <v>50.649999999999601</v>
      </c>
      <c r="D263" s="57">
        <v>3.82656337589769E-3</v>
      </c>
      <c r="E263" s="56">
        <v>13291.09</v>
      </c>
      <c r="F263" s="56">
        <v>13219.43</v>
      </c>
      <c r="G263" s="56">
        <v>13314.92</v>
      </c>
      <c r="H263" s="3">
        <v>67304331</v>
      </c>
      <c r="I263" s="56">
        <v>2765259000</v>
      </c>
      <c r="J263" s="65">
        <v>140966123000</v>
      </c>
    </row>
    <row r="264" spans="1:10" x14ac:dyDescent="0.3">
      <c r="A264" s="66">
        <v>43797</v>
      </c>
      <c r="B264" s="56">
        <v>13245.58</v>
      </c>
      <c r="C264" s="58">
        <v>-41.489999999999803</v>
      </c>
      <c r="D264" s="57">
        <v>-3.12258458787376E-3</v>
      </c>
      <c r="E264" s="56">
        <v>13247.61</v>
      </c>
      <c r="F264" s="56">
        <v>13215.71</v>
      </c>
      <c r="G264" s="56">
        <v>13259.29</v>
      </c>
      <c r="H264" s="3">
        <v>36771003</v>
      </c>
      <c r="I264" s="56">
        <v>1704999000</v>
      </c>
      <c r="J264" s="65">
        <v>139261124000</v>
      </c>
    </row>
    <row r="265" spans="1:10" x14ac:dyDescent="0.3">
      <c r="A265" s="66">
        <v>43798</v>
      </c>
      <c r="B265" s="56">
        <v>13236.38</v>
      </c>
      <c r="C265" s="58">
        <v>-9.2000000000007294</v>
      </c>
      <c r="D265" s="57">
        <v>-6.9457132115020501E-4</v>
      </c>
      <c r="E265" s="56">
        <v>13179.25</v>
      </c>
      <c r="F265" s="56">
        <v>13165.07</v>
      </c>
      <c r="G265" s="56">
        <v>13290.33</v>
      </c>
      <c r="H265" s="3">
        <v>71753741</v>
      </c>
      <c r="I265" s="56">
        <v>2981748000</v>
      </c>
      <c r="J265" s="65">
        <v>136279376000</v>
      </c>
    </row>
    <row r="266" spans="1:10" x14ac:dyDescent="0.3">
      <c r="A266" s="66">
        <v>43801</v>
      </c>
      <c r="B266" s="56">
        <v>12964.68</v>
      </c>
      <c r="C266" s="58">
        <v>-271.69999999999902</v>
      </c>
      <c r="D266" s="57">
        <v>-2.0526760337796199E-2</v>
      </c>
      <c r="E266" s="56">
        <v>13264.93</v>
      </c>
      <c r="F266" s="56">
        <v>12954.5</v>
      </c>
      <c r="G266" s="56">
        <v>13338.25</v>
      </c>
      <c r="H266" s="3">
        <v>105692185</v>
      </c>
      <c r="I266" s="56">
        <v>4646584000</v>
      </c>
      <c r="J266" s="65">
        <v>131632792000</v>
      </c>
    </row>
    <row r="267" spans="1:10" x14ac:dyDescent="0.3">
      <c r="A267" s="66">
        <v>43802</v>
      </c>
      <c r="B267" s="56">
        <v>12989.29</v>
      </c>
      <c r="C267" s="58">
        <v>24.6100000000006</v>
      </c>
      <c r="D267" s="57">
        <v>1.8982342795966099E-3</v>
      </c>
      <c r="E267" s="56">
        <v>13039.61</v>
      </c>
      <c r="F267" s="56">
        <v>12927.07</v>
      </c>
      <c r="G267" s="56">
        <v>13086.03</v>
      </c>
      <c r="H267" s="3">
        <v>87003124</v>
      </c>
      <c r="I267" s="56">
        <v>3662386000</v>
      </c>
      <c r="J267" s="65">
        <v>135295178000</v>
      </c>
    </row>
    <row r="268" spans="1:10" x14ac:dyDescent="0.3">
      <c r="A268" s="66">
        <v>43803</v>
      </c>
      <c r="B268" s="56">
        <v>13140.57</v>
      </c>
      <c r="C268" s="58">
        <v>151.27999999999901</v>
      </c>
      <c r="D268" s="57">
        <v>1.1646518015996201E-2</v>
      </c>
      <c r="E268" s="56">
        <v>12998.66</v>
      </c>
      <c r="F268" s="56">
        <v>12995.32</v>
      </c>
      <c r="G268" s="56">
        <v>13157.36</v>
      </c>
      <c r="H268" s="3">
        <v>68441918</v>
      </c>
      <c r="I268" s="56">
        <v>3020354000</v>
      </c>
      <c r="J268" s="65">
        <v>138315532000</v>
      </c>
    </row>
    <row r="269" spans="1:10" x14ac:dyDescent="0.3">
      <c r="A269" s="66">
        <v>43804</v>
      </c>
      <c r="B269" s="56">
        <v>13054.8</v>
      </c>
      <c r="C269" s="58">
        <v>-85.770000000000394</v>
      </c>
      <c r="D269" s="57">
        <v>-6.5271141206203701E-3</v>
      </c>
      <c r="E269" s="56">
        <v>13144.38</v>
      </c>
      <c r="F269" s="56">
        <v>13054.8</v>
      </c>
      <c r="G269" s="56">
        <v>13188.64</v>
      </c>
      <c r="H269" s="3">
        <v>54216405</v>
      </c>
      <c r="I269" s="56">
        <v>2620789000</v>
      </c>
      <c r="J269" s="65">
        <v>135694743000</v>
      </c>
    </row>
    <row r="270" spans="1:10" x14ac:dyDescent="0.3">
      <c r="A270" s="66">
        <v>43805</v>
      </c>
      <c r="B270" s="56">
        <v>13166.58</v>
      </c>
      <c r="C270" s="58">
        <v>111.780000000001</v>
      </c>
      <c r="D270" s="57">
        <v>8.5623678646935004E-3</v>
      </c>
      <c r="E270" s="56">
        <v>13087.51</v>
      </c>
      <c r="F270" s="56">
        <v>13055.98</v>
      </c>
      <c r="G270" s="56">
        <v>13171.21</v>
      </c>
      <c r="H270" s="3">
        <v>60141661</v>
      </c>
      <c r="I270" s="56">
        <v>2916811000</v>
      </c>
      <c r="J270" s="65">
        <v>138611554000</v>
      </c>
    </row>
    <row r="271" spans="1:10" x14ac:dyDescent="0.3">
      <c r="A271" s="66">
        <v>43808</v>
      </c>
      <c r="B271" s="56">
        <v>13105.61</v>
      </c>
      <c r="C271" s="58">
        <v>-60.969999999999303</v>
      </c>
      <c r="D271" s="57">
        <v>-4.6306633917083499E-3</v>
      </c>
      <c r="E271" s="56">
        <v>13147.57</v>
      </c>
      <c r="F271" s="56">
        <v>13100.24</v>
      </c>
      <c r="G271" s="56">
        <v>13170.77</v>
      </c>
      <c r="H271" s="3">
        <v>50345087</v>
      </c>
      <c r="I271" s="56">
        <v>2274371000</v>
      </c>
      <c r="J271" s="65">
        <v>136337183000</v>
      </c>
    </row>
    <row r="272" spans="1:10" x14ac:dyDescent="0.3">
      <c r="A272" s="66">
        <v>43809</v>
      </c>
      <c r="B272" s="56">
        <v>13070.72</v>
      </c>
      <c r="C272" s="58">
        <v>-34.890000000001201</v>
      </c>
      <c r="D272" s="57">
        <v>-2.66221869871004E-3</v>
      </c>
      <c r="E272" s="56">
        <v>13065.83</v>
      </c>
      <c r="F272" s="56">
        <v>12886.55</v>
      </c>
      <c r="G272" s="56">
        <v>13091.71</v>
      </c>
      <c r="H272" s="3">
        <v>80063951</v>
      </c>
      <c r="I272" s="56">
        <v>3746462000</v>
      </c>
      <c r="J272" s="65">
        <v>132590721000</v>
      </c>
    </row>
    <row r="273" spans="1:10" x14ac:dyDescent="0.3">
      <c r="A273" s="66">
        <v>43810</v>
      </c>
      <c r="B273" s="56">
        <v>13146.74</v>
      </c>
      <c r="C273" s="58">
        <v>76.020000000000394</v>
      </c>
      <c r="D273" s="57">
        <v>5.8160529794839501E-3</v>
      </c>
      <c r="E273" s="56">
        <v>13075.43</v>
      </c>
      <c r="F273" s="56">
        <v>13042.7</v>
      </c>
      <c r="G273" s="56">
        <v>13169.77</v>
      </c>
      <c r="H273" s="3">
        <v>69220499</v>
      </c>
      <c r="I273" s="56">
        <v>3301320000</v>
      </c>
      <c r="J273" s="65">
        <v>135892041000</v>
      </c>
    </row>
    <row r="274" spans="1:10" x14ac:dyDescent="0.3">
      <c r="A274" s="66">
        <v>43811</v>
      </c>
      <c r="B274" s="56">
        <v>13221.64</v>
      </c>
      <c r="C274" s="58">
        <v>74.899999999999594</v>
      </c>
      <c r="D274" s="57">
        <v>5.6972298836060996E-3</v>
      </c>
      <c r="E274" s="56">
        <v>13167.56</v>
      </c>
      <c r="F274" s="56">
        <v>13105.07</v>
      </c>
      <c r="G274" s="56">
        <v>13287.81</v>
      </c>
      <c r="H274" s="3">
        <v>83998794</v>
      </c>
      <c r="I274" s="56">
        <v>3573495000</v>
      </c>
      <c r="J274" s="65">
        <v>139465536000</v>
      </c>
    </row>
    <row r="275" spans="1:10" x14ac:dyDescent="0.3">
      <c r="A275" s="66">
        <v>43812</v>
      </c>
      <c r="B275" s="56">
        <v>13282.72</v>
      </c>
      <c r="C275" s="58">
        <v>61.079999999999899</v>
      </c>
      <c r="D275" s="57">
        <v>4.61969922036903E-3</v>
      </c>
      <c r="E275" s="56">
        <v>13383.26</v>
      </c>
      <c r="F275" s="56">
        <v>13255.55</v>
      </c>
      <c r="G275" s="56">
        <v>13423.41</v>
      </c>
      <c r="H275" s="3">
        <v>106137124</v>
      </c>
      <c r="I275" s="56">
        <v>5029902000</v>
      </c>
      <c r="J275" s="65">
        <v>144495438000</v>
      </c>
    </row>
    <row r="276" spans="1:10" x14ac:dyDescent="0.3">
      <c r="A276" s="66">
        <v>43815</v>
      </c>
      <c r="B276" s="56">
        <v>13407.66</v>
      </c>
      <c r="C276" s="58">
        <v>124.94000000000101</v>
      </c>
      <c r="D276" s="57">
        <v>9.4062059578159107E-3</v>
      </c>
      <c r="E276" s="56">
        <v>13349.86</v>
      </c>
      <c r="F276" s="56">
        <v>13338.38</v>
      </c>
      <c r="G276" s="56">
        <v>13425.85</v>
      </c>
      <c r="H276" s="3">
        <v>71200805</v>
      </c>
      <c r="I276" s="56">
        <v>3022609000</v>
      </c>
      <c r="J276" s="65">
        <v>147518047000</v>
      </c>
    </row>
    <row r="277" spans="1:10" x14ac:dyDescent="0.3">
      <c r="A277" s="66">
        <v>43816</v>
      </c>
      <c r="B277" s="56">
        <v>13287.83</v>
      </c>
      <c r="C277" s="58">
        <v>-119.83</v>
      </c>
      <c r="D277" s="57">
        <v>-8.9374283059087106E-3</v>
      </c>
      <c r="E277" s="56">
        <v>13391.27</v>
      </c>
      <c r="F277" s="56">
        <v>13269.43</v>
      </c>
      <c r="G277" s="56">
        <v>13394.47</v>
      </c>
      <c r="H277" s="3">
        <v>79260456</v>
      </c>
      <c r="I277" s="56">
        <v>3975771000</v>
      </c>
      <c r="J277" s="65">
        <v>143542276000</v>
      </c>
    </row>
    <row r="278" spans="1:10" x14ac:dyDescent="0.3">
      <c r="A278" s="66">
        <v>43817</v>
      </c>
      <c r="B278" s="56">
        <v>13222.16</v>
      </c>
      <c r="C278" s="58">
        <v>-65.670000000000101</v>
      </c>
      <c r="D278" s="57">
        <v>-4.9421162070857399E-3</v>
      </c>
      <c r="E278" s="56">
        <v>13266.35</v>
      </c>
      <c r="F278" s="56">
        <v>13215.88</v>
      </c>
      <c r="G278" s="56">
        <v>13286</v>
      </c>
      <c r="H278" s="3">
        <v>71000997</v>
      </c>
      <c r="I278" s="56">
        <v>3371484000</v>
      </c>
      <c r="J278" s="65">
        <v>140170792000</v>
      </c>
    </row>
    <row r="279" spans="1:10" x14ac:dyDescent="0.3">
      <c r="A279" s="66">
        <v>43818</v>
      </c>
      <c r="B279" s="56">
        <v>13211.96</v>
      </c>
      <c r="C279" s="58">
        <v>-10.200000000000699</v>
      </c>
      <c r="D279" s="57">
        <v>-7.7143220169781097E-4</v>
      </c>
      <c r="E279" s="56">
        <v>13226.7</v>
      </c>
      <c r="F279" s="56">
        <v>13140.22</v>
      </c>
      <c r="G279" s="56">
        <v>13248.98</v>
      </c>
      <c r="H279" s="3">
        <v>84018156</v>
      </c>
      <c r="I279" s="56">
        <v>4003738000</v>
      </c>
      <c r="J279" s="65">
        <v>136167054000</v>
      </c>
    </row>
    <row r="280" spans="1:10" x14ac:dyDescent="0.3">
      <c r="A280" s="66">
        <v>43819</v>
      </c>
      <c r="B280" s="56">
        <v>13318.9</v>
      </c>
      <c r="C280" s="58">
        <v>106.94000000000101</v>
      </c>
      <c r="D280" s="57">
        <v>8.0941813326713494E-3</v>
      </c>
      <c r="E280" s="56">
        <v>13210.26</v>
      </c>
      <c r="F280" s="56">
        <v>13201.8</v>
      </c>
      <c r="G280" s="56">
        <v>13324.11</v>
      </c>
      <c r="H280" s="3">
        <v>170723223</v>
      </c>
      <c r="I280" s="56">
        <v>8315066000</v>
      </c>
      <c r="J280" s="65">
        <v>144482120000</v>
      </c>
    </row>
    <row r="281" spans="1:10" x14ac:dyDescent="0.3">
      <c r="A281" s="66">
        <v>43822</v>
      </c>
      <c r="B281" s="56">
        <v>13300.98</v>
      </c>
      <c r="C281" s="58">
        <v>-17.920000000000101</v>
      </c>
      <c r="D281" s="57">
        <v>-1.3454564566142901E-3</v>
      </c>
      <c r="E281" s="56">
        <v>13304.77</v>
      </c>
      <c r="F281" s="56">
        <v>13285.55</v>
      </c>
      <c r="G281" s="56">
        <v>13331.86</v>
      </c>
      <c r="H281" s="3">
        <v>56215375</v>
      </c>
      <c r="I281" s="56">
        <v>2483130000</v>
      </c>
      <c r="J281" s="65">
        <v>141998990000</v>
      </c>
    </row>
    <row r="282" spans="1:10" x14ac:dyDescent="0.3">
      <c r="A282" s="66">
        <v>43826</v>
      </c>
      <c r="B282" s="56">
        <v>13337.11</v>
      </c>
      <c r="C282" s="58">
        <v>36.130000000000997</v>
      </c>
      <c r="D282" s="57">
        <v>2.7163412019265499E-3</v>
      </c>
      <c r="E282" s="56">
        <v>13338.32</v>
      </c>
      <c r="F282" s="56">
        <v>13311.52</v>
      </c>
      <c r="G282" s="56">
        <v>13381.44</v>
      </c>
      <c r="H282" s="3">
        <v>43758558</v>
      </c>
      <c r="I282" s="56">
        <v>2011863000</v>
      </c>
      <c r="J282" s="65">
        <v>144010853000</v>
      </c>
    </row>
    <row r="283" spans="1:10" x14ac:dyDescent="0.3">
      <c r="A283" s="66">
        <v>43829</v>
      </c>
      <c r="B283" s="56">
        <v>13249.01</v>
      </c>
      <c r="C283" s="58">
        <v>-88.100000000000406</v>
      </c>
      <c r="D283" s="57">
        <v>-6.6056289555983501E-3</v>
      </c>
      <c r="E283" s="56">
        <v>13301.43</v>
      </c>
      <c r="F283" s="56">
        <v>13244.17</v>
      </c>
      <c r="G283" s="56">
        <v>13316.62</v>
      </c>
      <c r="H283" s="3">
        <v>31427409</v>
      </c>
      <c r="I283" s="56">
        <v>1363888000</v>
      </c>
      <c r="J283" s="65">
        <v>142646965000</v>
      </c>
    </row>
    <row r="284" spans="1:10" x14ac:dyDescent="0.3">
      <c r="A284" s="66">
        <v>43832</v>
      </c>
      <c r="B284" s="56">
        <v>13385.93</v>
      </c>
      <c r="C284" s="58">
        <v>136.91999999999999</v>
      </c>
      <c r="D284" s="57">
        <v>1.03343570576217E-2</v>
      </c>
      <c r="E284" s="56">
        <v>13233.71</v>
      </c>
      <c r="F284" s="56">
        <v>13225.16</v>
      </c>
      <c r="G284" s="56">
        <v>13425.03</v>
      </c>
      <c r="H284" s="3">
        <v>75341368</v>
      </c>
      <c r="I284" s="56">
        <v>3041948000</v>
      </c>
      <c r="J284" s="65">
        <v>145688913000</v>
      </c>
    </row>
    <row r="285" spans="1:10" x14ac:dyDescent="0.3">
      <c r="A285" s="66">
        <v>43833</v>
      </c>
      <c r="B285" s="56">
        <v>13219.14</v>
      </c>
      <c r="C285" s="58">
        <v>-166.79000000000099</v>
      </c>
      <c r="D285" s="57">
        <v>-1.2460098028302899E-2</v>
      </c>
      <c r="E285" s="56">
        <v>13266.39</v>
      </c>
      <c r="F285" s="56">
        <v>13120.72</v>
      </c>
      <c r="G285" s="56">
        <v>13282.74</v>
      </c>
      <c r="H285" s="3">
        <v>80793402</v>
      </c>
      <c r="I285" s="56">
        <v>3348949000</v>
      </c>
      <c r="J285" s="65">
        <v>142339964000</v>
      </c>
    </row>
    <row r="286" spans="1:10" x14ac:dyDescent="0.3">
      <c r="A286" s="66">
        <v>43836</v>
      </c>
      <c r="B286" s="56">
        <v>13126.99</v>
      </c>
      <c r="C286" s="58">
        <v>-92.149999999999594</v>
      </c>
      <c r="D286" s="57">
        <v>-6.9709527246098902E-3</v>
      </c>
      <c r="E286" s="56">
        <v>13085.49</v>
      </c>
      <c r="F286" s="56">
        <v>12948.17</v>
      </c>
      <c r="G286" s="56">
        <v>13143.11</v>
      </c>
      <c r="H286" s="3">
        <v>71778648</v>
      </c>
      <c r="I286" s="56">
        <v>3090320000</v>
      </c>
      <c r="J286" s="65">
        <v>139249644000</v>
      </c>
    </row>
    <row r="287" spans="1:10" x14ac:dyDescent="0.3">
      <c r="A287" s="66">
        <v>43837</v>
      </c>
      <c r="B287" s="56">
        <v>13226.83</v>
      </c>
      <c r="C287" s="58">
        <v>99.840000000000103</v>
      </c>
      <c r="D287" s="57">
        <v>7.6057039732642601E-3</v>
      </c>
      <c r="E287" s="56">
        <v>13199.59</v>
      </c>
      <c r="F287" s="56">
        <v>13166.4</v>
      </c>
      <c r="G287" s="56">
        <v>13283.88</v>
      </c>
      <c r="H287" s="3">
        <v>78282325</v>
      </c>
      <c r="I287" s="56">
        <v>3229666000</v>
      </c>
      <c r="J287" s="65">
        <v>142479310000</v>
      </c>
    </row>
    <row r="288" spans="1:10" x14ac:dyDescent="0.3">
      <c r="A288" s="66">
        <v>43838</v>
      </c>
      <c r="B288" s="56">
        <v>13320.18</v>
      </c>
      <c r="C288" s="58">
        <v>93.350000000000406</v>
      </c>
      <c r="D288" s="57">
        <v>7.05762454042279E-3</v>
      </c>
      <c r="E288" s="56">
        <v>13140.49</v>
      </c>
      <c r="F288" s="56">
        <v>13106.27</v>
      </c>
      <c r="G288" s="56">
        <v>13334.04</v>
      </c>
      <c r="H288" s="3">
        <v>88178791</v>
      </c>
      <c r="I288" s="56">
        <v>3500845000</v>
      </c>
      <c r="J288" s="65">
        <v>145980155000</v>
      </c>
    </row>
    <row r="289" spans="1:10" x14ac:dyDescent="0.3">
      <c r="A289" s="66">
        <v>43839</v>
      </c>
      <c r="B289" s="56">
        <v>13495.06</v>
      </c>
      <c r="C289" s="58">
        <v>174.879999999999</v>
      </c>
      <c r="D289" s="57">
        <v>1.31289517108627E-2</v>
      </c>
      <c r="E289" s="56">
        <v>13474.76</v>
      </c>
      <c r="F289" s="56">
        <v>13456.78</v>
      </c>
      <c r="G289" s="56">
        <v>13523.34</v>
      </c>
      <c r="H289" s="3">
        <v>86965605</v>
      </c>
      <c r="I289" s="56">
        <v>3865977000</v>
      </c>
      <c r="J289" s="65">
        <v>149846132000</v>
      </c>
    </row>
    <row r="290" spans="1:10" x14ac:dyDescent="0.3">
      <c r="A290" s="66">
        <v>43840</v>
      </c>
      <c r="B290" s="56">
        <v>13483.31</v>
      </c>
      <c r="C290" s="58">
        <v>-11.75</v>
      </c>
      <c r="D290" s="57">
        <v>-8.7068897804085305E-4</v>
      </c>
      <c r="E290" s="56">
        <v>13533.46</v>
      </c>
      <c r="F290" s="56">
        <v>13483.31</v>
      </c>
      <c r="G290" s="56">
        <v>13548.2</v>
      </c>
      <c r="H290" s="3">
        <v>77941022</v>
      </c>
      <c r="I290" s="56">
        <v>3310930000</v>
      </c>
      <c r="J290" s="65">
        <v>146535202000</v>
      </c>
    </row>
    <row r="291" spans="1:10" x14ac:dyDescent="0.3">
      <c r="A291" s="66">
        <v>43843</v>
      </c>
      <c r="B291" s="56">
        <v>13451.52</v>
      </c>
      <c r="C291" s="58">
        <v>-31.7899999999991</v>
      </c>
      <c r="D291" s="57">
        <v>-2.3577296672700602E-3</v>
      </c>
      <c r="E291" s="56">
        <v>13521.86</v>
      </c>
      <c r="F291" s="56">
        <v>13404.72</v>
      </c>
      <c r="G291" s="56">
        <v>13529.21</v>
      </c>
      <c r="H291" s="3">
        <v>67208343</v>
      </c>
      <c r="I291" s="56">
        <v>2916934000</v>
      </c>
      <c r="J291" s="65">
        <v>143618268000</v>
      </c>
    </row>
    <row r="292" spans="1:10" x14ac:dyDescent="0.3">
      <c r="A292" s="66">
        <v>43844</v>
      </c>
      <c r="B292" s="56">
        <v>13456.49</v>
      </c>
      <c r="C292" s="58">
        <v>4.9699999999993496</v>
      </c>
      <c r="D292" s="57">
        <v>3.6947497383190499E-4</v>
      </c>
      <c r="E292" s="56">
        <v>13439.2</v>
      </c>
      <c r="F292" s="56">
        <v>13362.2</v>
      </c>
      <c r="G292" s="56">
        <v>13487.9</v>
      </c>
      <c r="H292" s="3">
        <v>74555365</v>
      </c>
      <c r="I292" s="56">
        <v>3375945000</v>
      </c>
      <c r="J292" s="65">
        <v>146994213000</v>
      </c>
    </row>
    <row r="293" spans="1:10" x14ac:dyDescent="0.3">
      <c r="A293" s="66">
        <v>43845</v>
      </c>
      <c r="B293" s="56">
        <v>13432.3</v>
      </c>
      <c r="C293" s="58">
        <v>-24.190000000000499</v>
      </c>
      <c r="D293" s="57">
        <v>-1.7976455970316601E-3</v>
      </c>
      <c r="E293" s="56">
        <v>13444.95</v>
      </c>
      <c r="F293" s="56">
        <v>13388.48</v>
      </c>
      <c r="G293" s="56">
        <v>13458.91</v>
      </c>
      <c r="H293" s="3">
        <v>72046445</v>
      </c>
      <c r="I293" s="56">
        <v>3387621000</v>
      </c>
      <c r="J293" s="65">
        <v>143606592000</v>
      </c>
    </row>
    <row r="294" spans="1:10" x14ac:dyDescent="0.3">
      <c r="A294" s="66">
        <v>43846</v>
      </c>
      <c r="B294" s="56">
        <v>13429.43</v>
      </c>
      <c r="C294" s="58">
        <v>-2.86999999999898</v>
      </c>
      <c r="D294" s="57">
        <v>-2.13664078378162E-4</v>
      </c>
      <c r="E294" s="56">
        <v>13463.46</v>
      </c>
      <c r="F294" s="56">
        <v>13382.98</v>
      </c>
      <c r="G294" s="56">
        <v>13492.74</v>
      </c>
      <c r="H294" s="3">
        <v>39611772</v>
      </c>
      <c r="I294" s="56">
        <v>3263789000</v>
      </c>
      <c r="J294" s="65">
        <v>140342803000</v>
      </c>
    </row>
    <row r="295" spans="1:10" x14ac:dyDescent="0.3">
      <c r="A295" s="66">
        <v>43847</v>
      </c>
      <c r="B295" s="56">
        <v>13526.13</v>
      </c>
      <c r="C295" s="58">
        <v>96.699999999998894</v>
      </c>
      <c r="D295" s="57">
        <v>7.2006034507792896E-3</v>
      </c>
      <c r="E295" s="56">
        <v>13513.48</v>
      </c>
      <c r="F295" s="56">
        <v>13497.3</v>
      </c>
      <c r="G295" s="56">
        <v>13557.78</v>
      </c>
      <c r="H295" s="3">
        <v>86342758</v>
      </c>
      <c r="I295" s="56">
        <v>4263626000</v>
      </c>
      <c r="J295" s="65">
        <v>144606429000</v>
      </c>
    </row>
    <row r="296" spans="1:10" x14ac:dyDescent="0.3">
      <c r="A296" s="66">
        <v>43850</v>
      </c>
      <c r="B296" s="56">
        <v>13548.94</v>
      </c>
      <c r="C296" s="58">
        <v>22.810000000001299</v>
      </c>
      <c r="D296" s="57">
        <v>1.6863655753716199E-3</v>
      </c>
      <c r="E296" s="56">
        <v>13503.83</v>
      </c>
      <c r="F296" s="56">
        <v>13487.21</v>
      </c>
      <c r="G296" s="56">
        <v>13550.83</v>
      </c>
      <c r="H296" s="3">
        <v>52882445</v>
      </c>
      <c r="I296" s="56">
        <v>2213997000</v>
      </c>
      <c r="J296" s="65">
        <v>146820426000</v>
      </c>
    </row>
    <row r="297" spans="1:10" x14ac:dyDescent="0.3">
      <c r="A297" s="66">
        <v>43851</v>
      </c>
      <c r="B297" s="56">
        <v>13555.87</v>
      </c>
      <c r="C297" s="58">
        <v>6.9300000000002902</v>
      </c>
      <c r="D297" s="57">
        <v>5.1147912678041897E-4</v>
      </c>
      <c r="E297" s="56">
        <v>13456.9</v>
      </c>
      <c r="F297" s="56">
        <v>13443.25</v>
      </c>
      <c r="G297" s="56">
        <v>13560.68</v>
      </c>
      <c r="H297" s="3">
        <v>64630880</v>
      </c>
      <c r="I297" s="56">
        <v>2828705000</v>
      </c>
      <c r="J297" s="65">
        <v>149649131000</v>
      </c>
    </row>
    <row r="298" spans="1:10" x14ac:dyDescent="0.3">
      <c r="A298" s="66">
        <v>43852</v>
      </c>
      <c r="B298" s="56">
        <v>13515.75</v>
      </c>
      <c r="C298" s="58">
        <v>-40.1200000000008</v>
      </c>
      <c r="D298" s="57">
        <v>-2.95960347805053E-3</v>
      </c>
      <c r="E298" s="56">
        <v>13601.65</v>
      </c>
      <c r="F298" s="56">
        <v>13498.03</v>
      </c>
      <c r="G298" s="56">
        <v>13640.06</v>
      </c>
      <c r="H298" s="3">
        <v>73130717</v>
      </c>
      <c r="I298" s="56">
        <v>3518689000</v>
      </c>
      <c r="J298" s="65">
        <v>146130442000</v>
      </c>
    </row>
    <row r="299" spans="1:10" x14ac:dyDescent="0.3">
      <c r="A299" s="66">
        <v>43853</v>
      </c>
      <c r="B299" s="56">
        <v>13388.42</v>
      </c>
      <c r="C299" s="58">
        <v>-127.33</v>
      </c>
      <c r="D299" s="57">
        <v>-9.4208608475297301E-3</v>
      </c>
      <c r="E299" s="56">
        <v>13455.9</v>
      </c>
      <c r="F299" s="56">
        <v>13382.23</v>
      </c>
      <c r="G299" s="56">
        <v>13486.14</v>
      </c>
      <c r="H299" s="3">
        <v>90749929</v>
      </c>
      <c r="I299" s="56">
        <v>3755384000</v>
      </c>
      <c r="J299" s="65">
        <v>142375058000</v>
      </c>
    </row>
    <row r="300" spans="1:10" x14ac:dyDescent="0.3">
      <c r="A300" s="66">
        <v>43854</v>
      </c>
      <c r="B300" s="56">
        <v>13576.68</v>
      </c>
      <c r="C300" s="58">
        <v>188.26</v>
      </c>
      <c r="D300" s="57">
        <v>1.4061405303986601E-2</v>
      </c>
      <c r="E300" s="56">
        <v>13512.84</v>
      </c>
      <c r="F300" s="56">
        <v>13510.79</v>
      </c>
      <c r="G300" s="56">
        <v>13604.85</v>
      </c>
      <c r="H300" s="3">
        <v>87986422</v>
      </c>
      <c r="I300" s="56">
        <v>4093669000</v>
      </c>
      <c r="J300" s="65">
        <v>146468727000</v>
      </c>
    </row>
    <row r="301" spans="1:10" x14ac:dyDescent="0.3">
      <c r="A301" s="66">
        <v>43857</v>
      </c>
      <c r="B301" s="56">
        <v>13204.77</v>
      </c>
      <c r="C301" s="58">
        <v>-371.91</v>
      </c>
      <c r="D301" s="57">
        <v>-2.7393294973439699E-2</v>
      </c>
      <c r="E301" s="56">
        <v>13374.99</v>
      </c>
      <c r="F301" s="56">
        <v>13195.28</v>
      </c>
      <c r="G301" s="56">
        <v>13399.42</v>
      </c>
      <c r="H301" s="3">
        <v>101409189</v>
      </c>
      <c r="I301" s="56">
        <v>4774483000</v>
      </c>
      <c r="J301" s="65">
        <v>141694244000</v>
      </c>
    </row>
    <row r="302" spans="1:10" x14ac:dyDescent="0.3">
      <c r="A302" s="66">
        <v>43858</v>
      </c>
      <c r="B302" s="56">
        <v>13323.69</v>
      </c>
      <c r="C302" s="58">
        <v>118.92</v>
      </c>
      <c r="D302" s="57">
        <v>9.0058365272549304E-3</v>
      </c>
      <c r="E302" s="56">
        <v>13274.01</v>
      </c>
      <c r="F302" s="56">
        <v>13163.36</v>
      </c>
      <c r="G302" s="56">
        <v>13327.12</v>
      </c>
      <c r="H302" s="3">
        <v>91825265</v>
      </c>
      <c r="I302" s="56">
        <v>4157311000</v>
      </c>
      <c r="J302" s="65">
        <v>145851555000</v>
      </c>
    </row>
    <row r="303" spans="1:10" x14ac:dyDescent="0.3">
      <c r="A303" s="66">
        <v>43859</v>
      </c>
      <c r="B303" s="56">
        <v>13345</v>
      </c>
      <c r="C303" s="58">
        <v>21.309999999999501</v>
      </c>
      <c r="D303" s="57">
        <v>1.59940677094705E-3</v>
      </c>
      <c r="E303" s="56">
        <v>13316.42</v>
      </c>
      <c r="F303" s="56">
        <v>13296.03</v>
      </c>
      <c r="G303" s="56">
        <v>13371.3</v>
      </c>
      <c r="H303" s="3">
        <v>67876754</v>
      </c>
      <c r="I303" s="56">
        <v>2900783000</v>
      </c>
      <c r="J303" s="65">
        <v>148752338000</v>
      </c>
    </row>
    <row r="304" spans="1:10" x14ac:dyDescent="0.3">
      <c r="A304" s="66">
        <v>43860</v>
      </c>
      <c r="B304" s="56">
        <v>13157.12</v>
      </c>
      <c r="C304" s="58">
        <v>-187.879999999999</v>
      </c>
      <c r="D304" s="57">
        <v>-1.40786811539902E-2</v>
      </c>
      <c r="E304" s="56">
        <v>13186.49</v>
      </c>
      <c r="F304" s="56">
        <v>13118.97</v>
      </c>
      <c r="G304" s="56">
        <v>13262.18</v>
      </c>
      <c r="H304" s="3">
        <v>100706051</v>
      </c>
      <c r="I304" s="56">
        <v>3915858000</v>
      </c>
      <c r="J304" s="65">
        <v>144836480000</v>
      </c>
    </row>
    <row r="305" spans="1:10" x14ac:dyDescent="0.3">
      <c r="A305" s="66">
        <v>43861</v>
      </c>
      <c r="B305" s="56">
        <v>12981.97</v>
      </c>
      <c r="C305" s="58">
        <v>-175.150000000001</v>
      </c>
      <c r="D305" s="57">
        <v>-1.3312183821383499E-2</v>
      </c>
      <c r="E305" s="56">
        <v>13196.8</v>
      </c>
      <c r="F305" s="56">
        <v>12973.7</v>
      </c>
      <c r="G305" s="56">
        <v>13208.47</v>
      </c>
      <c r="H305" s="3">
        <v>106903828</v>
      </c>
      <c r="I305" s="56">
        <v>4596008000</v>
      </c>
      <c r="J305" s="65">
        <v>140240472000</v>
      </c>
    </row>
    <row r="306" spans="1:10" x14ac:dyDescent="0.3">
      <c r="A306" s="66">
        <v>43864</v>
      </c>
      <c r="B306" s="56">
        <v>13045.19</v>
      </c>
      <c r="C306" s="58">
        <v>63.2200000000012</v>
      </c>
      <c r="D306" s="57">
        <v>4.86983100407728E-3</v>
      </c>
      <c r="E306" s="56">
        <v>13033.17</v>
      </c>
      <c r="F306" s="56">
        <v>12987.53</v>
      </c>
      <c r="G306" s="56">
        <v>13077.57</v>
      </c>
      <c r="H306" s="3">
        <v>81389097</v>
      </c>
      <c r="I306" s="56">
        <v>3635226000</v>
      </c>
      <c r="J306" s="65">
        <v>143875698000</v>
      </c>
    </row>
    <row r="307" spans="1:10" x14ac:dyDescent="0.3">
      <c r="A307" s="66">
        <v>43865</v>
      </c>
      <c r="B307" s="56">
        <v>13281.74</v>
      </c>
      <c r="C307" s="58">
        <v>236.54999999999899</v>
      </c>
      <c r="D307" s="57">
        <v>1.8133120330175299E-2</v>
      </c>
      <c r="E307" s="56">
        <v>13135.61</v>
      </c>
      <c r="F307" s="56">
        <v>13131.07</v>
      </c>
      <c r="G307" s="56">
        <v>13282.63</v>
      </c>
      <c r="H307" s="3">
        <v>80887430</v>
      </c>
      <c r="I307" s="56">
        <v>3757522000</v>
      </c>
      <c r="J307" s="65">
        <v>147633220000</v>
      </c>
    </row>
    <row r="308" spans="1:10" x14ac:dyDescent="0.3">
      <c r="A308" s="66">
        <v>43866</v>
      </c>
      <c r="B308" s="56">
        <v>13478.33</v>
      </c>
      <c r="C308" s="58">
        <v>196.59</v>
      </c>
      <c r="D308" s="57">
        <v>1.4801524499049101E-2</v>
      </c>
      <c r="E308" s="56">
        <v>13224.27</v>
      </c>
      <c r="F308" s="56">
        <v>13223.14</v>
      </c>
      <c r="G308" s="56">
        <v>13488.58</v>
      </c>
      <c r="H308" s="3">
        <v>108453850</v>
      </c>
      <c r="I308" s="56">
        <v>4878092000</v>
      </c>
      <c r="J308" s="65">
        <v>152511312000</v>
      </c>
    </row>
    <row r="309" spans="1:10" x14ac:dyDescent="0.3">
      <c r="A309" s="66">
        <v>43867</v>
      </c>
      <c r="B309" s="56">
        <v>13574.82</v>
      </c>
      <c r="C309" s="58">
        <v>96.489999999999796</v>
      </c>
      <c r="D309" s="57">
        <v>7.15889876564825E-3</v>
      </c>
      <c r="E309" s="56">
        <v>13570.33</v>
      </c>
      <c r="F309" s="56">
        <v>13533.66</v>
      </c>
      <c r="G309" s="56">
        <v>13606.97</v>
      </c>
      <c r="H309" s="3">
        <v>114567932</v>
      </c>
      <c r="I309" s="56">
        <v>3962974000</v>
      </c>
      <c r="J309" s="65">
        <v>156474286000</v>
      </c>
    </row>
    <row r="310" spans="1:10" x14ac:dyDescent="0.3">
      <c r="A310" s="66">
        <v>43868</v>
      </c>
      <c r="B310" s="56">
        <v>13513.81</v>
      </c>
      <c r="C310" s="58">
        <v>-61.010000000000197</v>
      </c>
      <c r="D310" s="57">
        <v>-4.4943505696576598E-3</v>
      </c>
      <c r="E310" s="56">
        <v>13530.77</v>
      </c>
      <c r="F310" s="56">
        <v>13463.98</v>
      </c>
      <c r="G310" s="56">
        <v>13551.03</v>
      </c>
      <c r="H310" s="3">
        <v>87036924</v>
      </c>
      <c r="I310" s="56">
        <v>3528093000</v>
      </c>
      <c r="J310" s="65">
        <v>152946193000</v>
      </c>
    </row>
    <row r="311" spans="1:10" x14ac:dyDescent="0.3">
      <c r="A311" s="66">
        <v>43871</v>
      </c>
      <c r="B311" s="56">
        <v>13494.03</v>
      </c>
      <c r="C311" s="58">
        <v>-19.7799999999988</v>
      </c>
      <c r="D311" s="57">
        <v>-1.4636878866876801E-3</v>
      </c>
      <c r="E311" s="56">
        <v>13476</v>
      </c>
      <c r="F311" s="56">
        <v>13445.41</v>
      </c>
      <c r="G311" s="56">
        <v>13501.74</v>
      </c>
      <c r="H311" s="3">
        <v>60456491</v>
      </c>
      <c r="I311" s="56">
        <v>2608739000</v>
      </c>
      <c r="J311" s="65">
        <v>150337454000</v>
      </c>
    </row>
    <row r="312" spans="1:10" x14ac:dyDescent="0.3">
      <c r="A312" s="66">
        <v>43872</v>
      </c>
      <c r="B312" s="56">
        <v>13627.84</v>
      </c>
      <c r="C312" s="58">
        <v>133.80999999999901</v>
      </c>
      <c r="D312" s="57">
        <v>9.9162370322282908E-3</v>
      </c>
      <c r="E312" s="56">
        <v>13604.74</v>
      </c>
      <c r="F312" s="56">
        <v>13557.96</v>
      </c>
      <c r="G312" s="56">
        <v>13668.43</v>
      </c>
      <c r="H312" s="3">
        <v>104753454</v>
      </c>
      <c r="I312" s="56">
        <v>4207244000</v>
      </c>
      <c r="J312" s="65">
        <v>154544698000</v>
      </c>
    </row>
    <row r="313" spans="1:10" x14ac:dyDescent="0.3">
      <c r="A313" s="66">
        <v>43873</v>
      </c>
      <c r="B313" s="56">
        <v>13749.78</v>
      </c>
      <c r="C313" s="58">
        <v>121.94000000000101</v>
      </c>
      <c r="D313" s="57">
        <v>8.9478596754878608E-3</v>
      </c>
      <c r="E313" s="56">
        <v>13671.15</v>
      </c>
      <c r="F313" s="56">
        <v>13658.15</v>
      </c>
      <c r="G313" s="56">
        <v>13758.7</v>
      </c>
      <c r="H313" s="3">
        <v>86733295</v>
      </c>
      <c r="I313" s="56">
        <v>3557517000</v>
      </c>
      <c r="J313" s="65">
        <v>158102215000</v>
      </c>
    </row>
    <row r="314" spans="1:10" x14ac:dyDescent="0.3">
      <c r="A314" s="66">
        <v>43874</v>
      </c>
      <c r="B314" s="56">
        <v>13745.43</v>
      </c>
      <c r="C314" s="58">
        <v>-4.3500000000003602</v>
      </c>
      <c r="D314" s="57">
        <v>-3.1636869826283501E-4</v>
      </c>
      <c r="E314" s="56">
        <v>13695.93</v>
      </c>
      <c r="F314" s="56">
        <v>13576.96</v>
      </c>
      <c r="G314" s="56">
        <v>13745.43</v>
      </c>
      <c r="H314" s="3">
        <v>92086973</v>
      </c>
      <c r="I314" s="56">
        <v>4044695000</v>
      </c>
      <c r="J314" s="65">
        <v>154057520000</v>
      </c>
    </row>
    <row r="315" spans="1:10" x14ac:dyDescent="0.3">
      <c r="A315" s="66">
        <v>43875</v>
      </c>
      <c r="B315" s="56">
        <v>13744.21</v>
      </c>
      <c r="C315" s="58">
        <v>-1.2200000000011599</v>
      </c>
      <c r="D315" s="57">
        <v>-8.8756772250934602E-5</v>
      </c>
      <c r="E315" s="56">
        <v>13756.47</v>
      </c>
      <c r="F315" s="56">
        <v>13728.12</v>
      </c>
      <c r="G315" s="56">
        <v>13788.51</v>
      </c>
      <c r="H315" s="3">
        <v>66314909</v>
      </c>
      <c r="I315" s="56">
        <v>3035656000</v>
      </c>
      <c r="J315" s="65">
        <v>151021864000</v>
      </c>
    </row>
    <row r="316" spans="1:10" x14ac:dyDescent="0.3">
      <c r="A316" s="66">
        <v>43878</v>
      </c>
      <c r="B316" s="56">
        <v>13783.89</v>
      </c>
      <c r="C316" s="58">
        <v>39.680000000000298</v>
      </c>
      <c r="D316" s="57">
        <v>2.8870338855416398E-3</v>
      </c>
      <c r="E316" s="56">
        <v>13770.67</v>
      </c>
      <c r="F316" s="56">
        <v>13754.04</v>
      </c>
      <c r="G316" s="56">
        <v>13795.24</v>
      </c>
      <c r="H316" s="3">
        <v>57400064</v>
      </c>
      <c r="I316" s="56">
        <v>2612837000</v>
      </c>
      <c r="J316" s="65">
        <v>153634701000</v>
      </c>
    </row>
    <row r="317" spans="1:10" x14ac:dyDescent="0.3">
      <c r="A317" s="66">
        <v>43879</v>
      </c>
      <c r="B317" s="56">
        <v>13681.19</v>
      </c>
      <c r="C317" s="58">
        <v>-102.69999999999899</v>
      </c>
      <c r="D317" s="57">
        <v>-7.45072689930048E-3</v>
      </c>
      <c r="E317" s="56">
        <v>13668.94</v>
      </c>
      <c r="F317" s="56">
        <v>13660.45</v>
      </c>
      <c r="G317" s="56">
        <v>13731.39</v>
      </c>
      <c r="H317" s="3">
        <v>82088707</v>
      </c>
      <c r="I317" s="56">
        <v>3395387000</v>
      </c>
      <c r="J317" s="65">
        <v>150239314000</v>
      </c>
    </row>
    <row r="318" spans="1:10" x14ac:dyDescent="0.3">
      <c r="A318" s="66">
        <v>43880</v>
      </c>
      <c r="B318" s="56">
        <v>13789</v>
      </c>
      <c r="C318" s="58">
        <v>107.80999999999899</v>
      </c>
      <c r="D318" s="57">
        <v>7.8801624712469803E-3</v>
      </c>
      <c r="E318" s="56">
        <v>13751.05</v>
      </c>
      <c r="F318" s="56">
        <v>13710.78</v>
      </c>
      <c r="G318" s="56">
        <v>13789</v>
      </c>
      <c r="H318" s="3">
        <v>90192858</v>
      </c>
      <c r="I318" s="56">
        <v>3569547000</v>
      </c>
      <c r="J318" s="65">
        <v>153808861000</v>
      </c>
    </row>
    <row r="319" spans="1:10" x14ac:dyDescent="0.3">
      <c r="A319" s="66">
        <v>43881</v>
      </c>
      <c r="B319" s="56">
        <v>13664</v>
      </c>
      <c r="C319" s="58">
        <v>-125</v>
      </c>
      <c r="D319" s="57">
        <v>-9.0651968960765803E-3</v>
      </c>
      <c r="E319" s="56">
        <v>13774.44</v>
      </c>
      <c r="F319" s="56">
        <v>13664</v>
      </c>
      <c r="G319" s="56">
        <v>13788.41</v>
      </c>
      <c r="H319" s="3">
        <v>86435175</v>
      </c>
      <c r="I319" s="56">
        <v>3804664000</v>
      </c>
      <c r="J319" s="65">
        <v>150004197000</v>
      </c>
    </row>
    <row r="320" spans="1:10" x14ac:dyDescent="0.3">
      <c r="A320" s="66">
        <v>43882</v>
      </c>
      <c r="B320" s="56">
        <v>13579.33</v>
      </c>
      <c r="C320" s="58">
        <v>-84.670000000000101</v>
      </c>
      <c r="D320" s="57">
        <v>-6.1965749414520004E-3</v>
      </c>
      <c r="E320" s="56">
        <v>13609.94</v>
      </c>
      <c r="F320" s="56">
        <v>13500.5</v>
      </c>
      <c r="G320" s="56">
        <v>13689.23</v>
      </c>
      <c r="H320" s="3">
        <v>108765356</v>
      </c>
      <c r="I320" s="56">
        <v>5008439000</v>
      </c>
      <c r="J320" s="65">
        <v>144995758000</v>
      </c>
    </row>
    <row r="321" spans="1:10" x14ac:dyDescent="0.3">
      <c r="A321" s="66">
        <v>43885</v>
      </c>
      <c r="B321" s="56">
        <v>13035.24</v>
      </c>
      <c r="C321" s="58">
        <v>-544.09</v>
      </c>
      <c r="D321" s="57">
        <v>-4.0067514376629802E-2</v>
      </c>
      <c r="E321" s="56">
        <v>13231.38</v>
      </c>
      <c r="F321" s="56">
        <v>12982.14</v>
      </c>
      <c r="G321" s="56">
        <v>13236.58</v>
      </c>
      <c r="H321" s="3">
        <v>165148940</v>
      </c>
      <c r="I321" s="56">
        <v>7141029000</v>
      </c>
      <c r="J321" s="65">
        <v>137854729000</v>
      </c>
    </row>
    <row r="322" spans="1:10" x14ac:dyDescent="0.3">
      <c r="A322" s="66">
        <v>43886</v>
      </c>
      <c r="B322" s="56">
        <v>12790.49</v>
      </c>
      <c r="C322" s="58">
        <v>-244.75</v>
      </c>
      <c r="D322" s="57">
        <v>-1.87760256044384E-2</v>
      </c>
      <c r="E322" s="56">
        <v>13132.04</v>
      </c>
      <c r="F322" s="56">
        <v>12778.66</v>
      </c>
      <c r="G322" s="56">
        <v>13132.04</v>
      </c>
      <c r="H322" s="3">
        <v>129552457</v>
      </c>
      <c r="I322" s="56">
        <v>5752238000</v>
      </c>
      <c r="J322" s="65">
        <v>132102491000</v>
      </c>
    </row>
    <row r="323" spans="1:10" x14ac:dyDescent="0.3">
      <c r="A323" s="66">
        <v>43887</v>
      </c>
      <c r="B323" s="56">
        <v>12774.88</v>
      </c>
      <c r="C323" s="58">
        <v>-15.6100000000006</v>
      </c>
      <c r="D323" s="57">
        <v>-1.2204379972933499E-3</v>
      </c>
      <c r="E323" s="56">
        <v>12682.16</v>
      </c>
      <c r="F323" s="56">
        <v>12368.05</v>
      </c>
      <c r="G323" s="56">
        <v>12849.17</v>
      </c>
      <c r="H323" s="3">
        <v>163618876</v>
      </c>
      <c r="I323" s="56">
        <v>7643869000</v>
      </c>
      <c r="J323" s="65">
        <v>124458622000</v>
      </c>
    </row>
    <row r="324" spans="1:10" x14ac:dyDescent="0.3">
      <c r="A324" s="66">
        <v>43888</v>
      </c>
      <c r="B324" s="56">
        <v>12367.46</v>
      </c>
      <c r="C324" s="58">
        <v>-407.42</v>
      </c>
      <c r="D324" s="57">
        <v>-3.18922760918302E-2</v>
      </c>
      <c r="E324" s="56">
        <v>12526.6</v>
      </c>
      <c r="F324" s="56">
        <v>12211.63</v>
      </c>
      <c r="G324" s="56">
        <v>12593.62</v>
      </c>
      <c r="H324" s="3">
        <v>191240879</v>
      </c>
      <c r="I324" s="56">
        <v>7903699000</v>
      </c>
      <c r="J324" s="65">
        <v>116554923000</v>
      </c>
    </row>
    <row r="325" spans="1:10" x14ac:dyDescent="0.3">
      <c r="A325" s="66">
        <v>43889</v>
      </c>
      <c r="B325" s="56">
        <v>11890.35</v>
      </c>
      <c r="C325" s="58">
        <v>-477.10999999999899</v>
      </c>
      <c r="D325" s="57">
        <v>-3.8577848644749897E-2</v>
      </c>
      <c r="E325" s="56">
        <v>11891.87</v>
      </c>
      <c r="F325" s="56">
        <v>11724.12</v>
      </c>
      <c r="G325" s="56">
        <v>12008.59</v>
      </c>
      <c r="H325" s="3">
        <v>274623736</v>
      </c>
      <c r="I325" s="56">
        <v>11786904000</v>
      </c>
      <c r="J325" s="65">
        <v>104768019000</v>
      </c>
    </row>
    <row r="326" spans="1:10" x14ac:dyDescent="0.3">
      <c r="A326" s="66">
        <v>43892</v>
      </c>
      <c r="B326" s="56">
        <v>11857.87</v>
      </c>
      <c r="C326" s="58">
        <v>-32.479999999999599</v>
      </c>
      <c r="D326" s="57">
        <v>-2.7316269075342201E-3</v>
      </c>
      <c r="E326" s="56">
        <v>12030.27</v>
      </c>
      <c r="F326" s="56">
        <v>11624.63</v>
      </c>
      <c r="G326" s="56">
        <v>12121.6</v>
      </c>
      <c r="H326" s="3">
        <v>207214106</v>
      </c>
      <c r="I326" s="56">
        <v>8167250000</v>
      </c>
      <c r="J326" s="65">
        <v>96600769000</v>
      </c>
    </row>
    <row r="327" spans="1:10" x14ac:dyDescent="0.3">
      <c r="A327" s="66">
        <v>43893</v>
      </c>
      <c r="B327" s="56">
        <v>11985.39</v>
      </c>
      <c r="C327" s="58">
        <v>127.519999999999</v>
      </c>
      <c r="D327" s="57">
        <v>1.07540393004813E-2</v>
      </c>
      <c r="E327" s="56">
        <v>12013.06</v>
      </c>
      <c r="F327" s="56">
        <v>11906.82</v>
      </c>
      <c r="G327" s="56">
        <v>12272.99</v>
      </c>
      <c r="H327" s="3">
        <v>195936581</v>
      </c>
      <c r="I327" s="56">
        <v>8055979000</v>
      </c>
      <c r="J327" s="65">
        <v>104656748000</v>
      </c>
    </row>
    <row r="328" spans="1:10" x14ac:dyDescent="0.3">
      <c r="A328" s="66">
        <v>43894</v>
      </c>
      <c r="B328" s="56">
        <v>12127.69</v>
      </c>
      <c r="C328" s="58">
        <v>142.30000000000101</v>
      </c>
      <c r="D328" s="57">
        <v>1.18727884532753E-2</v>
      </c>
      <c r="E328" s="56">
        <v>11992.59</v>
      </c>
      <c r="F328" s="56">
        <v>11929.24</v>
      </c>
      <c r="G328" s="56">
        <v>12199.82</v>
      </c>
      <c r="H328" s="3">
        <v>147845684</v>
      </c>
      <c r="I328" s="56">
        <v>5986297000</v>
      </c>
      <c r="J328" s="65">
        <v>110643045000</v>
      </c>
    </row>
    <row r="329" spans="1:10" x14ac:dyDescent="0.3">
      <c r="A329" s="66">
        <v>43895</v>
      </c>
      <c r="B329" s="56">
        <v>11944.72</v>
      </c>
      <c r="C329" s="58">
        <v>-182.97000000000099</v>
      </c>
      <c r="D329" s="57">
        <v>-1.5086962150252899E-2</v>
      </c>
      <c r="E329" s="56">
        <v>12191.41</v>
      </c>
      <c r="F329" s="56">
        <v>11844.88</v>
      </c>
      <c r="G329" s="56">
        <v>12207.77</v>
      </c>
      <c r="H329" s="3">
        <v>148085992</v>
      </c>
      <c r="I329" s="56">
        <v>5837393000</v>
      </c>
      <c r="J329" s="65">
        <v>104805652000</v>
      </c>
    </row>
    <row r="330" spans="1:10" x14ac:dyDescent="0.3">
      <c r="A330" s="66">
        <v>43896</v>
      </c>
      <c r="B330" s="56">
        <v>11541.87</v>
      </c>
      <c r="C330" s="58">
        <v>-402.849999999999</v>
      </c>
      <c r="D330" s="57">
        <v>-3.3726198688625503E-2</v>
      </c>
      <c r="E330" s="56">
        <v>11694.56</v>
      </c>
      <c r="F330" s="56">
        <v>11447.2</v>
      </c>
      <c r="G330" s="56">
        <v>11769.85</v>
      </c>
      <c r="H330" s="3">
        <v>195038510</v>
      </c>
      <c r="I330" s="56">
        <v>7320723000</v>
      </c>
      <c r="J330" s="65">
        <v>97484929000</v>
      </c>
    </row>
    <row r="331" spans="1:10" x14ac:dyDescent="0.3">
      <c r="A331" s="66">
        <v>43899</v>
      </c>
      <c r="B331" s="56">
        <v>10625.02</v>
      </c>
      <c r="C331" s="58">
        <v>-916.85</v>
      </c>
      <c r="D331" s="57">
        <v>-7.9436867682619899E-2</v>
      </c>
      <c r="E331" s="56">
        <v>10690.08</v>
      </c>
      <c r="F331" s="56">
        <v>10556.64</v>
      </c>
      <c r="G331" s="56">
        <v>10995.22</v>
      </c>
      <c r="H331" s="3">
        <v>305324286</v>
      </c>
      <c r="I331" s="56">
        <v>11491226000</v>
      </c>
      <c r="J331" s="65">
        <v>85993703000</v>
      </c>
    </row>
    <row r="332" spans="1:10" x14ac:dyDescent="0.3">
      <c r="A332" s="66">
        <v>43900</v>
      </c>
      <c r="B332" s="56">
        <v>10475.49</v>
      </c>
      <c r="C332" s="58">
        <v>-149.530000000001</v>
      </c>
      <c r="D332" s="57">
        <v>-1.40733852736278E-2</v>
      </c>
      <c r="E332" s="56">
        <v>10724.98</v>
      </c>
      <c r="F332" s="56">
        <v>10423.9</v>
      </c>
      <c r="G332" s="56">
        <v>11032.29</v>
      </c>
      <c r="H332" s="3">
        <v>267400777</v>
      </c>
      <c r="I332" s="56">
        <v>9917035000</v>
      </c>
      <c r="J332" s="65">
        <v>76076668000</v>
      </c>
    </row>
    <row r="333" spans="1:10" x14ac:dyDescent="0.3">
      <c r="A333" s="66">
        <v>43901</v>
      </c>
      <c r="B333" s="56">
        <v>10438.68</v>
      </c>
      <c r="C333" s="58">
        <v>-36.809999999999498</v>
      </c>
      <c r="D333" s="57">
        <v>-3.5139167714349898E-3</v>
      </c>
      <c r="E333" s="56">
        <v>10601.85</v>
      </c>
      <c r="F333" s="56">
        <v>10390.51</v>
      </c>
      <c r="G333" s="56">
        <v>10761.43</v>
      </c>
      <c r="H333" s="3">
        <v>216708903</v>
      </c>
      <c r="I333" s="56">
        <v>7878266000</v>
      </c>
      <c r="J333" s="65">
        <v>68198402000</v>
      </c>
    </row>
    <row r="334" spans="1:10" x14ac:dyDescent="0.3">
      <c r="A334" s="66">
        <v>43902</v>
      </c>
      <c r="B334" s="56">
        <v>9161.1299999999992</v>
      </c>
      <c r="C334" s="58">
        <v>-1277.55</v>
      </c>
      <c r="D334" s="57">
        <v>-0.122386163767833</v>
      </c>
      <c r="E334" s="56">
        <v>9863.99</v>
      </c>
      <c r="F334" s="56">
        <v>9139.1200000000008</v>
      </c>
      <c r="G334" s="56">
        <v>9932.56</v>
      </c>
      <c r="H334" s="3">
        <v>390476955</v>
      </c>
      <c r="I334" s="56">
        <v>12864295000</v>
      </c>
      <c r="J334" s="65">
        <v>55334107000</v>
      </c>
    </row>
    <row r="335" spans="1:10" x14ac:dyDescent="0.3">
      <c r="A335" s="66">
        <v>43903</v>
      </c>
      <c r="B335" s="56">
        <v>9232.08</v>
      </c>
      <c r="C335" s="58">
        <v>70.950000000000699</v>
      </c>
      <c r="D335" s="57">
        <v>7.7446777853824502E-3</v>
      </c>
      <c r="E335" s="56">
        <v>9480.7800000000007</v>
      </c>
      <c r="F335" s="56">
        <v>9064.68</v>
      </c>
      <c r="G335" s="56">
        <v>9985.74</v>
      </c>
      <c r="H335" s="3">
        <v>325900893</v>
      </c>
      <c r="I335" s="56">
        <v>10943121000</v>
      </c>
      <c r="J335" s="65">
        <v>66277228000</v>
      </c>
    </row>
    <row r="336" spans="1:10" x14ac:dyDescent="0.3">
      <c r="A336" s="66">
        <v>43906</v>
      </c>
      <c r="B336" s="56">
        <v>8742.25</v>
      </c>
      <c r="C336" s="58">
        <v>-489.83</v>
      </c>
      <c r="D336" s="57">
        <v>-5.30573825183491E-2</v>
      </c>
      <c r="E336" s="56">
        <v>8728.48</v>
      </c>
      <c r="F336" s="56">
        <v>8255.65</v>
      </c>
      <c r="G336" s="56">
        <v>8967.11</v>
      </c>
      <c r="H336" s="3">
        <v>302202377</v>
      </c>
      <c r="I336" s="56">
        <v>9917907000</v>
      </c>
      <c r="J336" s="65">
        <v>56359321000</v>
      </c>
    </row>
    <row r="337" spans="1:10" x14ac:dyDescent="0.3">
      <c r="A337" s="66">
        <v>43907</v>
      </c>
      <c r="B337" s="56">
        <v>8939.1</v>
      </c>
      <c r="C337" s="58">
        <v>196.85</v>
      </c>
      <c r="D337" s="57">
        <v>2.2517086562383899E-2</v>
      </c>
      <c r="E337" s="56">
        <v>9141.17</v>
      </c>
      <c r="F337" s="56">
        <v>8423.56</v>
      </c>
      <c r="G337" s="56">
        <v>9145.93</v>
      </c>
      <c r="H337" s="3">
        <v>220092579</v>
      </c>
      <c r="I337" s="56">
        <v>7084551000</v>
      </c>
      <c r="J337" s="65">
        <v>63443872000</v>
      </c>
    </row>
    <row r="338" spans="1:10" x14ac:dyDescent="0.3">
      <c r="A338" s="66">
        <v>43908</v>
      </c>
      <c r="B338" s="56">
        <v>8441.7099999999991</v>
      </c>
      <c r="C338" s="58">
        <v>-497.39000000000101</v>
      </c>
      <c r="D338" s="57">
        <v>-5.5642066874741401E-2</v>
      </c>
      <c r="E338" s="56">
        <v>8613.35</v>
      </c>
      <c r="F338" s="56">
        <v>8400.18</v>
      </c>
      <c r="G338" s="56">
        <v>8670.41</v>
      </c>
      <c r="H338" s="3">
        <v>207558917</v>
      </c>
      <c r="I338" s="56">
        <v>6574843000</v>
      </c>
      <c r="J338" s="65">
        <v>56869029000</v>
      </c>
    </row>
    <row r="339" spans="1:10" x14ac:dyDescent="0.3">
      <c r="A339" s="66">
        <v>43909</v>
      </c>
      <c r="B339" s="56">
        <v>8610.43</v>
      </c>
      <c r="C339" s="58">
        <v>168.72000000000099</v>
      </c>
      <c r="D339" s="57">
        <v>1.9986471935188599E-2</v>
      </c>
      <c r="E339" s="56">
        <v>8495.94</v>
      </c>
      <c r="F339" s="56">
        <v>8257.5300000000007</v>
      </c>
      <c r="G339" s="56">
        <v>8668.48</v>
      </c>
      <c r="H339" s="3">
        <v>205539347</v>
      </c>
      <c r="I339" s="56">
        <v>6429021000</v>
      </c>
      <c r="J339" s="65">
        <v>63298050000</v>
      </c>
    </row>
    <row r="340" spans="1:10" x14ac:dyDescent="0.3">
      <c r="A340" s="66">
        <v>43910</v>
      </c>
      <c r="B340" s="56">
        <v>8928.9500000000007</v>
      </c>
      <c r="C340" s="58">
        <v>318.52</v>
      </c>
      <c r="D340" s="57">
        <v>3.6992345330024198E-2</v>
      </c>
      <c r="E340" s="56">
        <v>9080.49</v>
      </c>
      <c r="F340" s="56">
        <v>8838.2999999999993</v>
      </c>
      <c r="G340" s="56">
        <v>9201.07</v>
      </c>
      <c r="H340" s="3">
        <v>286465961</v>
      </c>
      <c r="I340" s="56">
        <v>9556093000</v>
      </c>
      <c r="J340" s="65">
        <v>72854143000</v>
      </c>
    </row>
    <row r="341" spans="1:10" x14ac:dyDescent="0.3">
      <c r="A341" s="66">
        <v>43913</v>
      </c>
      <c r="B341" s="56">
        <v>8741.15</v>
      </c>
      <c r="C341" s="58">
        <v>-187.80000000000101</v>
      </c>
      <c r="D341" s="57">
        <v>-2.1032708213171901E-2</v>
      </c>
      <c r="E341" s="56">
        <v>8536.33</v>
      </c>
      <c r="F341" s="56">
        <v>8480.2800000000007</v>
      </c>
      <c r="G341" s="56">
        <v>9071.14</v>
      </c>
      <c r="H341" s="3">
        <v>197208560</v>
      </c>
      <c r="I341" s="56">
        <v>6203081000</v>
      </c>
      <c r="J341" s="65">
        <v>66651062000</v>
      </c>
    </row>
    <row r="342" spans="1:10" x14ac:dyDescent="0.3">
      <c r="A342" s="66">
        <v>43914</v>
      </c>
      <c r="B342" s="56">
        <v>9700.57</v>
      </c>
      <c r="C342" s="58">
        <v>959.42</v>
      </c>
      <c r="D342" s="57">
        <v>0.109759013402127</v>
      </c>
      <c r="E342" s="56">
        <v>9242.06</v>
      </c>
      <c r="F342" s="56">
        <v>9102.17</v>
      </c>
      <c r="G342" s="56">
        <v>9700.57</v>
      </c>
      <c r="H342" s="3">
        <v>203840659</v>
      </c>
      <c r="I342" s="56">
        <v>7269588000</v>
      </c>
      <c r="J342" s="65">
        <v>73920650000</v>
      </c>
    </row>
    <row r="343" spans="1:10" x14ac:dyDescent="0.3">
      <c r="A343" s="66">
        <v>43915</v>
      </c>
      <c r="B343" s="56">
        <v>9874.26</v>
      </c>
      <c r="C343" s="58">
        <v>173.69000000000099</v>
      </c>
      <c r="D343" s="57">
        <v>1.7905133409686299E-2</v>
      </c>
      <c r="E343" s="56">
        <v>9987.3700000000008</v>
      </c>
      <c r="F343" s="56">
        <v>9460.91</v>
      </c>
      <c r="G343" s="56">
        <v>10137.620000000001</v>
      </c>
      <c r="H343" s="3">
        <v>204692472</v>
      </c>
      <c r="I343" s="56">
        <v>7176498000</v>
      </c>
      <c r="J343" s="65">
        <v>81097148000</v>
      </c>
    </row>
    <row r="344" spans="1:10" x14ac:dyDescent="0.3">
      <c r="A344" s="66">
        <v>43916</v>
      </c>
      <c r="B344" s="56">
        <v>10000.959999999999</v>
      </c>
      <c r="C344" s="58">
        <v>126.69999999999899</v>
      </c>
      <c r="D344" s="57">
        <v>1.28313412853215E-2</v>
      </c>
      <c r="E344" s="56">
        <v>9621.24</v>
      </c>
      <c r="F344" s="56">
        <v>9526.17</v>
      </c>
      <c r="G344" s="56">
        <v>10000.959999999999</v>
      </c>
      <c r="H344" s="3">
        <v>160450264</v>
      </c>
      <c r="I344" s="56">
        <v>5648347000</v>
      </c>
      <c r="J344" s="65">
        <v>86745495000</v>
      </c>
    </row>
    <row r="345" spans="1:10" x14ac:dyDescent="0.3">
      <c r="A345" s="66">
        <v>43917</v>
      </c>
      <c r="B345" s="56">
        <v>9632.52</v>
      </c>
      <c r="C345" s="58">
        <v>-368.43999999999897</v>
      </c>
      <c r="D345" s="57">
        <v>-3.6840463315521599E-2</v>
      </c>
      <c r="E345" s="56">
        <v>9793.5</v>
      </c>
      <c r="F345" s="56">
        <v>9541.83</v>
      </c>
      <c r="G345" s="56">
        <v>9886.18</v>
      </c>
      <c r="H345" s="3">
        <v>156138283</v>
      </c>
      <c r="I345" s="56">
        <v>5226297000</v>
      </c>
      <c r="J345" s="65">
        <v>81519198000</v>
      </c>
    </row>
    <row r="346" spans="1:10" x14ac:dyDescent="0.3">
      <c r="A346" s="66">
        <v>43920</v>
      </c>
      <c r="B346" s="56">
        <v>9815.9699999999993</v>
      </c>
      <c r="C346" s="58">
        <v>183.44999999999899</v>
      </c>
      <c r="D346" s="57">
        <v>1.9044860534937799E-2</v>
      </c>
      <c r="E346" s="56">
        <v>9725.8799999999992</v>
      </c>
      <c r="F346" s="56">
        <v>9453.7900000000009</v>
      </c>
      <c r="G346" s="56">
        <v>9817.51</v>
      </c>
      <c r="H346" s="3">
        <v>131120225</v>
      </c>
      <c r="I346" s="56">
        <v>4258540000</v>
      </c>
      <c r="J346" s="65">
        <v>85777738000</v>
      </c>
    </row>
    <row r="347" spans="1:10" x14ac:dyDescent="0.3">
      <c r="A347" s="66">
        <v>43921</v>
      </c>
      <c r="B347" s="56">
        <v>9935.84</v>
      </c>
      <c r="C347" s="58">
        <v>119.870000000001</v>
      </c>
      <c r="D347" s="57">
        <v>1.2211732513445E-2</v>
      </c>
      <c r="E347" s="56">
        <v>9970.7900000000009</v>
      </c>
      <c r="F347" s="56">
        <v>9703.8799999999992</v>
      </c>
      <c r="G347" s="56">
        <v>10096.42</v>
      </c>
      <c r="H347" s="3">
        <v>151505672</v>
      </c>
      <c r="I347" s="56">
        <v>5380899000</v>
      </c>
      <c r="J347" s="65">
        <v>91158637000</v>
      </c>
    </row>
    <row r="348" spans="1:10" x14ac:dyDescent="0.3">
      <c r="A348" s="66">
        <v>43922</v>
      </c>
      <c r="B348" s="56">
        <v>9544.75</v>
      </c>
      <c r="C348" s="58">
        <v>-391.09</v>
      </c>
      <c r="D348" s="57">
        <v>-3.93615436641492E-2</v>
      </c>
      <c r="E348" s="56">
        <v>9610.67</v>
      </c>
      <c r="F348" s="56">
        <v>9498.0499999999993</v>
      </c>
      <c r="G348" s="56">
        <v>9686.4599999999991</v>
      </c>
      <c r="H348" s="3">
        <v>132862244</v>
      </c>
      <c r="I348" s="56">
        <v>4496160000</v>
      </c>
      <c r="J348" s="65">
        <v>86662477000</v>
      </c>
    </row>
    <row r="349" spans="1:10" x14ac:dyDescent="0.3">
      <c r="A349" s="66">
        <v>43923</v>
      </c>
      <c r="B349" s="56">
        <v>9570.82</v>
      </c>
      <c r="C349" s="58">
        <v>26.069999999999698</v>
      </c>
      <c r="D349" s="57">
        <v>2.7313444563765101E-3</v>
      </c>
      <c r="E349" s="56">
        <v>9587.4500000000007</v>
      </c>
      <c r="F349" s="56">
        <v>9337.02</v>
      </c>
      <c r="G349" s="56">
        <v>9650.27</v>
      </c>
      <c r="H349" s="3">
        <v>144225805</v>
      </c>
      <c r="I349" s="56">
        <v>4537686000</v>
      </c>
      <c r="J349" s="65">
        <v>91200163000</v>
      </c>
    </row>
    <row r="350" spans="1:10" x14ac:dyDescent="0.3">
      <c r="A350" s="66">
        <v>43924</v>
      </c>
      <c r="B350" s="56">
        <v>9525.77</v>
      </c>
      <c r="C350" s="58">
        <v>-45.049999999999301</v>
      </c>
      <c r="D350" s="57">
        <v>-4.7070156998041202E-3</v>
      </c>
      <c r="E350" s="56">
        <v>9535.27</v>
      </c>
      <c r="F350" s="56">
        <v>9470.2000000000007</v>
      </c>
      <c r="G350" s="56">
        <v>9626.7199999999993</v>
      </c>
      <c r="H350" s="3">
        <v>116245349</v>
      </c>
      <c r="I350" s="56">
        <v>3857743000</v>
      </c>
      <c r="J350" s="65">
        <v>87342420000</v>
      </c>
    </row>
    <row r="351" spans="1:10" x14ac:dyDescent="0.3">
      <c r="A351" s="66">
        <v>43927</v>
      </c>
      <c r="B351" s="56">
        <v>10075.17</v>
      </c>
      <c r="C351" s="58">
        <v>549.4</v>
      </c>
      <c r="D351" s="57">
        <v>5.7675127574988598E-2</v>
      </c>
      <c r="E351" s="56">
        <v>9889.0300000000007</v>
      </c>
      <c r="F351" s="56">
        <v>9841.49</v>
      </c>
      <c r="G351" s="56">
        <v>10097.31</v>
      </c>
      <c r="H351" s="3">
        <v>126692167</v>
      </c>
      <c r="I351" s="56">
        <v>4518784000</v>
      </c>
      <c r="J351" s="65">
        <v>91861204000</v>
      </c>
    </row>
    <row r="352" spans="1:10" x14ac:dyDescent="0.3">
      <c r="A352" s="66">
        <v>43928</v>
      </c>
      <c r="B352" s="56">
        <v>10356.700000000001</v>
      </c>
      <c r="C352" s="58">
        <v>281.530000000001</v>
      </c>
      <c r="D352" s="57">
        <v>2.7942952823624901E-2</v>
      </c>
      <c r="E352" s="56">
        <v>10464.11</v>
      </c>
      <c r="F352" s="56">
        <v>10225.02</v>
      </c>
      <c r="G352" s="56">
        <v>10590.41</v>
      </c>
      <c r="H352" s="3">
        <v>149513081</v>
      </c>
      <c r="I352" s="56">
        <v>5389183000</v>
      </c>
      <c r="J352" s="65">
        <v>97250387000</v>
      </c>
    </row>
    <row r="353" spans="1:10" x14ac:dyDescent="0.3">
      <c r="A353" s="66">
        <v>43929</v>
      </c>
      <c r="B353" s="56">
        <v>10332.89</v>
      </c>
      <c r="C353" s="58">
        <v>-23.810000000001299</v>
      </c>
      <c r="D353" s="57">
        <v>-2.29899485357318E-3</v>
      </c>
      <c r="E353" s="56">
        <v>10301.56</v>
      </c>
      <c r="F353" s="56">
        <v>10198.219999999999</v>
      </c>
      <c r="G353" s="56">
        <v>10340.790000000001</v>
      </c>
      <c r="H353" s="3">
        <v>102430717</v>
      </c>
      <c r="I353" s="56">
        <v>3670949000</v>
      </c>
      <c r="J353" s="65">
        <v>93579438000</v>
      </c>
    </row>
    <row r="354" spans="1:10" x14ac:dyDescent="0.3">
      <c r="A354" s="66">
        <v>43930</v>
      </c>
      <c r="B354" s="56">
        <v>10564.74</v>
      </c>
      <c r="C354" s="58">
        <v>231.85</v>
      </c>
      <c r="D354" s="57">
        <v>2.24380594393244E-2</v>
      </c>
      <c r="E354" s="56">
        <v>10490.65</v>
      </c>
      <c r="F354" s="56">
        <v>10311.700000000001</v>
      </c>
      <c r="G354" s="56">
        <v>10649.79</v>
      </c>
      <c r="H354" s="3">
        <v>134477129</v>
      </c>
      <c r="I354" s="56">
        <v>5211542000</v>
      </c>
      <c r="J354" s="65">
        <v>98790980000</v>
      </c>
    </row>
    <row r="355" spans="1:10" x14ac:dyDescent="0.3">
      <c r="A355" s="66">
        <v>43935</v>
      </c>
      <c r="B355" s="56">
        <v>10696.56</v>
      </c>
      <c r="C355" s="58">
        <v>131.82</v>
      </c>
      <c r="D355" s="57">
        <v>1.2477353915004E-2</v>
      </c>
      <c r="E355" s="56">
        <v>10733.97</v>
      </c>
      <c r="F355" s="56">
        <v>10658.96</v>
      </c>
      <c r="G355" s="56">
        <v>10820.17</v>
      </c>
      <c r="H355" s="3">
        <v>106043697</v>
      </c>
      <c r="I355" s="56">
        <v>3990146000</v>
      </c>
      <c r="J355" s="65">
        <v>102781126000</v>
      </c>
    </row>
    <row r="356" spans="1:10" x14ac:dyDescent="0.3">
      <c r="A356" s="66">
        <v>43936</v>
      </c>
      <c r="B356" s="56">
        <v>10279.76</v>
      </c>
      <c r="C356" s="58">
        <v>-416.79999999999899</v>
      </c>
      <c r="D356" s="57">
        <v>-3.8965798350123697E-2</v>
      </c>
      <c r="E356" s="56">
        <v>10678.19</v>
      </c>
      <c r="F356" s="56">
        <v>10243.11</v>
      </c>
      <c r="G356" s="56">
        <v>10678.19</v>
      </c>
      <c r="H356" s="3">
        <v>133088517</v>
      </c>
      <c r="I356" s="56">
        <v>4803116000</v>
      </c>
      <c r="J356" s="65">
        <v>97978010000</v>
      </c>
    </row>
    <row r="357" spans="1:10" x14ac:dyDescent="0.3">
      <c r="A357" s="66">
        <v>43937</v>
      </c>
      <c r="B357" s="56">
        <v>10301.540000000001</v>
      </c>
      <c r="C357" s="58">
        <v>21.780000000000701</v>
      </c>
      <c r="D357" s="57">
        <v>2.1187265072337E-3</v>
      </c>
      <c r="E357" s="56">
        <v>10420.26</v>
      </c>
      <c r="F357" s="56">
        <v>10236.24</v>
      </c>
      <c r="G357" s="56">
        <v>10438.370000000001</v>
      </c>
      <c r="H357" s="3">
        <v>106131503</v>
      </c>
      <c r="I357" s="56">
        <v>3891513000</v>
      </c>
      <c r="J357" s="65">
        <v>101869523000</v>
      </c>
    </row>
    <row r="358" spans="1:10" x14ac:dyDescent="0.3">
      <c r="A358" s="66">
        <v>43938</v>
      </c>
      <c r="B358" s="56">
        <v>10625.78</v>
      </c>
      <c r="C358" s="58">
        <v>324.24</v>
      </c>
      <c r="D358" s="57">
        <v>3.1474905693711801E-2</v>
      </c>
      <c r="E358" s="56">
        <v>10607.35</v>
      </c>
      <c r="F358" s="56">
        <v>10542.71</v>
      </c>
      <c r="G358" s="56">
        <v>10756.78</v>
      </c>
      <c r="H358" s="3">
        <v>143341445</v>
      </c>
      <c r="I358" s="56">
        <v>5635626000</v>
      </c>
      <c r="J358" s="65">
        <v>107505149000</v>
      </c>
    </row>
    <row r="359" spans="1:10" x14ac:dyDescent="0.3">
      <c r="A359" s="66">
        <v>43941</v>
      </c>
      <c r="B359" s="56">
        <v>10675.9</v>
      </c>
      <c r="C359" s="58">
        <v>50.119999999999003</v>
      </c>
      <c r="D359" s="57">
        <v>4.7168301997593601E-3</v>
      </c>
      <c r="E359" s="56">
        <v>10704.35</v>
      </c>
      <c r="F359" s="56">
        <v>10444.549999999999</v>
      </c>
      <c r="G359" s="56">
        <v>10707.31</v>
      </c>
      <c r="H359" s="3">
        <v>103611138</v>
      </c>
      <c r="I359" s="56">
        <v>3614248000</v>
      </c>
      <c r="J359" s="65">
        <v>111119397000</v>
      </c>
    </row>
    <row r="360" spans="1:10" x14ac:dyDescent="0.3">
      <c r="A360" s="66">
        <v>43942</v>
      </c>
      <c r="B360" s="56">
        <v>10249.85</v>
      </c>
      <c r="C360" s="58">
        <v>-426.04999999999899</v>
      </c>
      <c r="D360" s="57">
        <v>-3.9907642447006703E-2</v>
      </c>
      <c r="E360" s="56">
        <v>10519.44</v>
      </c>
      <c r="F360" s="56">
        <v>10249.85</v>
      </c>
      <c r="G360" s="56">
        <v>10524.73</v>
      </c>
      <c r="H360" s="3">
        <v>121194372</v>
      </c>
      <c r="I360" s="56">
        <v>4610280000</v>
      </c>
      <c r="J360" s="65">
        <v>106509117000</v>
      </c>
    </row>
    <row r="361" spans="1:10" x14ac:dyDescent="0.3">
      <c r="A361" s="66">
        <v>43943</v>
      </c>
      <c r="B361" s="56">
        <v>10415.030000000001</v>
      </c>
      <c r="C361" s="58">
        <v>165.18</v>
      </c>
      <c r="D361" s="57">
        <v>1.6115357785723702E-2</v>
      </c>
      <c r="E361" s="56">
        <v>10370.25</v>
      </c>
      <c r="F361" s="56">
        <v>10321.200000000001</v>
      </c>
      <c r="G361" s="56">
        <v>10425.02</v>
      </c>
      <c r="H361" s="3">
        <v>92389540</v>
      </c>
      <c r="I361" s="56">
        <v>3577303000</v>
      </c>
      <c r="J361" s="65">
        <v>110086420000</v>
      </c>
    </row>
    <row r="362" spans="1:10" x14ac:dyDescent="0.3">
      <c r="A362" s="66">
        <v>43944</v>
      </c>
      <c r="B362" s="56">
        <v>10513.79</v>
      </c>
      <c r="C362" s="58">
        <v>98.760000000000204</v>
      </c>
      <c r="D362" s="57">
        <v>9.48244988252556E-3</v>
      </c>
      <c r="E362" s="56">
        <v>10437.379999999999</v>
      </c>
      <c r="F362" s="56">
        <v>10325.11</v>
      </c>
      <c r="G362" s="56">
        <v>10608.39</v>
      </c>
      <c r="H362" s="3">
        <v>97907717</v>
      </c>
      <c r="I362" s="56">
        <v>3889035000</v>
      </c>
      <c r="J362" s="65">
        <v>113975455000</v>
      </c>
    </row>
    <row r="363" spans="1:10" x14ac:dyDescent="0.3">
      <c r="A363" s="66">
        <v>43945</v>
      </c>
      <c r="B363" s="56">
        <v>10336.09</v>
      </c>
      <c r="C363" s="58">
        <v>-177.70000000000101</v>
      </c>
      <c r="D363" s="57">
        <v>-1.69016120732867E-2</v>
      </c>
      <c r="E363" s="56">
        <v>10299.31</v>
      </c>
      <c r="F363" s="56">
        <v>10299.31</v>
      </c>
      <c r="G363" s="56">
        <v>10486.47</v>
      </c>
      <c r="H363" s="3">
        <v>120035017</v>
      </c>
      <c r="I363" s="56">
        <v>4055618000</v>
      </c>
      <c r="J363" s="65">
        <v>109919837000</v>
      </c>
    </row>
    <row r="364" spans="1:10" x14ac:dyDescent="0.3">
      <c r="A364" s="66">
        <v>43948</v>
      </c>
      <c r="B364" s="56">
        <v>10659.99</v>
      </c>
      <c r="C364" s="58">
        <v>323.89999999999998</v>
      </c>
      <c r="D364" s="57">
        <v>3.1336801440389903E-2</v>
      </c>
      <c r="E364" s="56">
        <v>10551.07</v>
      </c>
      <c r="F364" s="56">
        <v>10523.1</v>
      </c>
      <c r="G364" s="56">
        <v>10660.36</v>
      </c>
      <c r="H364" s="3">
        <v>122476571</v>
      </c>
      <c r="I364" s="56">
        <v>4027074000</v>
      </c>
      <c r="J364" s="65">
        <v>113946911000</v>
      </c>
    </row>
    <row r="365" spans="1:10" x14ac:dyDescent="0.3">
      <c r="A365" s="66">
        <v>43949</v>
      </c>
      <c r="B365" s="56">
        <v>10795.63</v>
      </c>
      <c r="C365" s="58">
        <v>135.63999999999899</v>
      </c>
      <c r="D365" s="57">
        <v>1.2724214563052999E-2</v>
      </c>
      <c r="E365" s="56">
        <v>10658.47</v>
      </c>
      <c r="F365" s="56">
        <v>10651.58</v>
      </c>
      <c r="G365" s="56">
        <v>10897.82</v>
      </c>
      <c r="H365" s="3">
        <v>146549858</v>
      </c>
      <c r="I365" s="56">
        <v>6323636000</v>
      </c>
      <c r="J365" s="65">
        <v>120270547000</v>
      </c>
    </row>
    <row r="366" spans="1:10" x14ac:dyDescent="0.3">
      <c r="A366" s="66">
        <v>43950</v>
      </c>
      <c r="B366" s="56">
        <v>11107.74</v>
      </c>
      <c r="C366" s="58">
        <v>312.11000000000098</v>
      </c>
      <c r="D366" s="57">
        <v>2.8910772229133502E-2</v>
      </c>
      <c r="E366" s="56">
        <v>10812.74</v>
      </c>
      <c r="F366" s="56">
        <v>10789.52</v>
      </c>
      <c r="G366" s="56">
        <v>11125.35</v>
      </c>
      <c r="H366" s="3">
        <v>145350704</v>
      </c>
      <c r="I366" s="56">
        <v>5509372000</v>
      </c>
      <c r="J366" s="65">
        <v>125779919000</v>
      </c>
    </row>
    <row r="367" spans="1:10" x14ac:dyDescent="0.3">
      <c r="A367" s="66">
        <v>43951</v>
      </c>
      <c r="B367" s="56">
        <v>10861.64</v>
      </c>
      <c r="C367" s="58">
        <v>-246.1</v>
      </c>
      <c r="D367" s="57">
        <v>-2.2155722046068801E-2</v>
      </c>
      <c r="E367" s="56">
        <v>11195.21</v>
      </c>
      <c r="F367" s="56">
        <v>10839.3</v>
      </c>
      <c r="G367" s="56">
        <v>11235.57</v>
      </c>
      <c r="H367" s="3">
        <v>162733353</v>
      </c>
      <c r="I367" s="56">
        <v>6437672000</v>
      </c>
      <c r="J367" s="65">
        <v>119342247000</v>
      </c>
    </row>
    <row r="368" spans="1:10" x14ac:dyDescent="0.3">
      <c r="A368" s="66">
        <v>43955</v>
      </c>
      <c r="B368" s="56">
        <v>10466.799999999999</v>
      </c>
      <c r="C368" s="58">
        <v>-394.84</v>
      </c>
      <c r="D368" s="57">
        <v>-3.6351784813343099E-2</v>
      </c>
      <c r="E368" s="56">
        <v>10543.36</v>
      </c>
      <c r="F368" s="56">
        <v>10426.06</v>
      </c>
      <c r="G368" s="56">
        <v>10578.43</v>
      </c>
      <c r="H368" s="3">
        <v>140425104</v>
      </c>
      <c r="I368" s="56">
        <v>5312163000</v>
      </c>
      <c r="J368" s="65">
        <v>114030084000</v>
      </c>
    </row>
    <row r="369" spans="1:10" x14ac:dyDescent="0.3">
      <c r="A369" s="66">
        <v>43956</v>
      </c>
      <c r="B369" s="56">
        <v>10729.46</v>
      </c>
      <c r="C369" s="58">
        <v>262.66000000000003</v>
      </c>
      <c r="D369" s="57">
        <v>2.5094584782359399E-2</v>
      </c>
      <c r="E369" s="56">
        <v>10627.07</v>
      </c>
      <c r="F369" s="56">
        <v>10518.94</v>
      </c>
      <c r="G369" s="56">
        <v>10736.95</v>
      </c>
      <c r="H369" s="3">
        <v>103766748</v>
      </c>
      <c r="I369" s="56">
        <v>4188712000</v>
      </c>
      <c r="J369" s="65">
        <v>118218796000</v>
      </c>
    </row>
    <row r="370" spans="1:10" x14ac:dyDescent="0.3">
      <c r="A370" s="66">
        <v>43957</v>
      </c>
      <c r="B370" s="56">
        <v>10606.2</v>
      </c>
      <c r="C370" s="58">
        <v>-123.259999999998</v>
      </c>
      <c r="D370" s="57">
        <v>-1.14879966000151E-2</v>
      </c>
      <c r="E370" s="56">
        <v>10716.51</v>
      </c>
      <c r="F370" s="56">
        <v>10598.9</v>
      </c>
      <c r="G370" s="56">
        <v>10773.86</v>
      </c>
      <c r="H370" s="3">
        <v>94905739</v>
      </c>
      <c r="I370" s="56">
        <v>4113308000</v>
      </c>
      <c r="J370" s="65">
        <v>114105488000</v>
      </c>
    </row>
    <row r="371" spans="1:10" x14ac:dyDescent="0.3">
      <c r="A371" s="66">
        <v>43958</v>
      </c>
      <c r="B371" s="56">
        <v>10759.27</v>
      </c>
      <c r="C371" s="58">
        <v>153.07</v>
      </c>
      <c r="D371" s="57">
        <v>1.44321246063623E-2</v>
      </c>
      <c r="E371" s="56">
        <v>10640.77</v>
      </c>
      <c r="F371" s="56">
        <v>10617.23</v>
      </c>
      <c r="G371" s="56">
        <v>10761.86</v>
      </c>
      <c r="H371" s="3">
        <v>102151602</v>
      </c>
      <c r="I371" s="56">
        <v>4023875000</v>
      </c>
      <c r="J371" s="65">
        <v>118129363000</v>
      </c>
    </row>
    <row r="372" spans="1:10" x14ac:dyDescent="0.3">
      <c r="A372" s="66">
        <v>43959</v>
      </c>
      <c r="B372" s="56">
        <v>10904.48</v>
      </c>
      <c r="C372" s="58">
        <v>145.20999999999901</v>
      </c>
      <c r="D372" s="57">
        <v>1.3496268798905401E-2</v>
      </c>
      <c r="E372" s="56">
        <v>10882.44</v>
      </c>
      <c r="F372" s="56">
        <v>10819.07</v>
      </c>
      <c r="G372" s="56">
        <v>10918.32</v>
      </c>
      <c r="H372" s="3">
        <v>81795682</v>
      </c>
      <c r="I372" s="56">
        <v>3345112000</v>
      </c>
      <c r="J372" s="65">
        <v>121474475000</v>
      </c>
    </row>
    <row r="373" spans="1:10" x14ac:dyDescent="0.3">
      <c r="A373" s="66">
        <v>43962</v>
      </c>
      <c r="B373" s="56">
        <v>10824.99</v>
      </c>
      <c r="C373" s="58">
        <v>-79.489999999999796</v>
      </c>
      <c r="D373" s="57">
        <v>-7.2896644314996897E-3</v>
      </c>
      <c r="E373" s="56">
        <v>10948.24</v>
      </c>
      <c r="F373" s="56">
        <v>10740.82</v>
      </c>
      <c r="G373" s="56">
        <v>10986.22</v>
      </c>
      <c r="H373" s="3">
        <v>88080850</v>
      </c>
      <c r="I373" s="56">
        <v>3393555000</v>
      </c>
      <c r="J373" s="65">
        <v>118080920000</v>
      </c>
    </row>
    <row r="374" spans="1:10" x14ac:dyDescent="0.3">
      <c r="A374" s="66">
        <v>43963</v>
      </c>
      <c r="B374" s="56">
        <v>10819.5</v>
      </c>
      <c r="C374" s="58">
        <v>-5.4899999999997799</v>
      </c>
      <c r="D374" s="57">
        <v>-5.0715982185662797E-4</v>
      </c>
      <c r="E374" s="56">
        <v>10777.74</v>
      </c>
      <c r="F374" s="56">
        <v>10772.58</v>
      </c>
      <c r="G374" s="56">
        <v>10886.01</v>
      </c>
      <c r="H374" s="3">
        <v>88857580</v>
      </c>
      <c r="I374" s="56">
        <v>3358149000</v>
      </c>
      <c r="J374" s="65">
        <v>114722771000</v>
      </c>
    </row>
    <row r="375" spans="1:10" x14ac:dyDescent="0.3">
      <c r="A375" s="66">
        <v>43964</v>
      </c>
      <c r="B375" s="56">
        <v>10542.66</v>
      </c>
      <c r="C375" s="58">
        <v>-276.83999999999997</v>
      </c>
      <c r="D375" s="57">
        <v>-2.5587134340773601E-2</v>
      </c>
      <c r="E375" s="56">
        <v>10669.99</v>
      </c>
      <c r="F375" s="56">
        <v>10530.32</v>
      </c>
      <c r="G375" s="56">
        <v>10698.13</v>
      </c>
      <c r="H375" s="3">
        <v>108738990</v>
      </c>
      <c r="I375" s="56">
        <v>4095816000</v>
      </c>
      <c r="J375" s="65">
        <v>110626955000</v>
      </c>
    </row>
    <row r="376" spans="1:10" x14ac:dyDescent="0.3">
      <c r="A376" s="66">
        <v>43965</v>
      </c>
      <c r="B376" s="56">
        <v>10337.02</v>
      </c>
      <c r="C376" s="58">
        <v>-205.63999999999899</v>
      </c>
      <c r="D376" s="57">
        <v>-1.95055137887402E-2</v>
      </c>
      <c r="E376" s="56">
        <v>10418.040000000001</v>
      </c>
      <c r="F376" s="56">
        <v>10160.89</v>
      </c>
      <c r="G376" s="56">
        <v>10474.08</v>
      </c>
      <c r="H376" s="3">
        <v>133623603</v>
      </c>
      <c r="I376" s="56">
        <v>4732673000</v>
      </c>
      <c r="J376" s="65">
        <v>105894282000</v>
      </c>
    </row>
    <row r="377" spans="1:10" x14ac:dyDescent="0.3">
      <c r="A377" s="66">
        <v>43966</v>
      </c>
      <c r="B377" s="56">
        <v>10465.17</v>
      </c>
      <c r="C377" s="58">
        <v>128.15</v>
      </c>
      <c r="D377" s="57">
        <v>1.23971899057949E-2</v>
      </c>
      <c r="E377" s="56">
        <v>10470.85</v>
      </c>
      <c r="F377" s="56">
        <v>10382.540000000001</v>
      </c>
      <c r="G377" s="56">
        <v>10547.19</v>
      </c>
      <c r="H377" s="3">
        <v>116082595</v>
      </c>
      <c r="I377" s="56">
        <v>4452707000</v>
      </c>
      <c r="J377" s="65">
        <v>110346989000</v>
      </c>
    </row>
    <row r="378" spans="1:10" x14ac:dyDescent="0.3">
      <c r="A378" s="66">
        <v>43969</v>
      </c>
      <c r="B378" s="56">
        <v>11058.87</v>
      </c>
      <c r="C378" s="58">
        <v>593.70000000000095</v>
      </c>
      <c r="D378" s="57">
        <v>5.6731042113983901E-2</v>
      </c>
      <c r="E378" s="56">
        <v>10683.86</v>
      </c>
      <c r="F378" s="56">
        <v>10677.52</v>
      </c>
      <c r="G378" s="56">
        <v>11089.5</v>
      </c>
      <c r="H378" s="3">
        <v>118984931</v>
      </c>
      <c r="I378" s="56">
        <v>4801765000</v>
      </c>
      <c r="J378" s="65">
        <v>115148754000</v>
      </c>
    </row>
    <row r="379" spans="1:10" x14ac:dyDescent="0.3">
      <c r="A379" s="66">
        <v>43970</v>
      </c>
      <c r="B379" s="56">
        <v>11075.29</v>
      </c>
      <c r="C379" s="58">
        <v>16.420000000000101</v>
      </c>
      <c r="D379" s="57">
        <v>1.4847809948032699E-3</v>
      </c>
      <c r="E379" s="56">
        <v>11200.92</v>
      </c>
      <c r="F379" s="56">
        <v>10936.07</v>
      </c>
      <c r="G379" s="56">
        <v>11201.18</v>
      </c>
      <c r="H379" s="3">
        <v>125543398</v>
      </c>
      <c r="I379" s="56">
        <v>4739306000</v>
      </c>
      <c r="J379" s="65">
        <v>119888060000</v>
      </c>
    </row>
    <row r="380" spans="1:10" x14ac:dyDescent="0.3">
      <c r="A380" s="66">
        <v>43971</v>
      </c>
      <c r="B380" s="56">
        <v>11223.71</v>
      </c>
      <c r="C380" s="58">
        <v>148.419999999998</v>
      </c>
      <c r="D380" s="57">
        <v>1.34010034951679E-2</v>
      </c>
      <c r="E380" s="56">
        <v>11029.33</v>
      </c>
      <c r="F380" s="56">
        <v>10978.57</v>
      </c>
      <c r="G380" s="56">
        <v>11246.91</v>
      </c>
      <c r="H380" s="3">
        <v>98827181</v>
      </c>
      <c r="I380" s="56">
        <v>3820480000</v>
      </c>
      <c r="J380" s="65">
        <v>123708540000</v>
      </c>
    </row>
    <row r="381" spans="1:10" x14ac:dyDescent="0.3">
      <c r="A381" s="66">
        <v>43972</v>
      </c>
      <c r="B381" s="56">
        <v>11065.93</v>
      </c>
      <c r="C381" s="58">
        <v>-157.77999999999901</v>
      </c>
      <c r="D381" s="57">
        <v>-1.40577402659191E-2</v>
      </c>
      <c r="E381" s="56">
        <v>11088.12</v>
      </c>
      <c r="F381" s="56">
        <v>11036.91</v>
      </c>
      <c r="G381" s="56">
        <v>11194.92</v>
      </c>
      <c r="H381" s="3">
        <v>73570348</v>
      </c>
      <c r="I381" s="56">
        <v>2629265000</v>
      </c>
      <c r="J381" s="65">
        <v>121079275000</v>
      </c>
    </row>
    <row r="382" spans="1:10" x14ac:dyDescent="0.3">
      <c r="A382" s="66">
        <v>43973</v>
      </c>
      <c r="B382" s="56">
        <v>11073.87</v>
      </c>
      <c r="C382" s="58">
        <v>7.9400000000005102</v>
      </c>
      <c r="D382" s="57">
        <v>7.1751764198765995E-4</v>
      </c>
      <c r="E382" s="56">
        <v>10896.28</v>
      </c>
      <c r="F382" s="56">
        <v>10867.17</v>
      </c>
      <c r="G382" s="56">
        <v>11138.15</v>
      </c>
      <c r="H382" s="3">
        <v>86150628</v>
      </c>
      <c r="I382" s="56">
        <v>3106348000</v>
      </c>
      <c r="J382" s="65">
        <v>124185623000</v>
      </c>
    </row>
    <row r="383" spans="1:10" x14ac:dyDescent="0.3">
      <c r="A383" s="66">
        <v>43976</v>
      </c>
      <c r="B383" s="56">
        <v>11391.28</v>
      </c>
      <c r="C383" s="58">
        <v>317.41000000000003</v>
      </c>
      <c r="D383" s="57">
        <v>2.8662969675461201E-2</v>
      </c>
      <c r="E383" s="56">
        <v>11186.04</v>
      </c>
      <c r="F383" s="56">
        <v>11118.12</v>
      </c>
      <c r="G383" s="56">
        <v>11391.28</v>
      </c>
      <c r="H383" s="3">
        <v>72133528</v>
      </c>
      <c r="I383" s="56">
        <v>2747114000</v>
      </c>
      <c r="J383" s="65">
        <v>126932737000</v>
      </c>
    </row>
    <row r="384" spans="1:10" x14ac:dyDescent="0.3">
      <c r="A384" s="66">
        <v>43977</v>
      </c>
      <c r="B384" s="56">
        <v>11504.65</v>
      </c>
      <c r="C384" s="58">
        <v>113.369999999999</v>
      </c>
      <c r="D384" s="57">
        <v>9.9523495164721594E-3</v>
      </c>
      <c r="E384" s="56">
        <v>11488.99</v>
      </c>
      <c r="F384" s="56">
        <v>11429.88</v>
      </c>
      <c r="G384" s="56">
        <v>11544.35</v>
      </c>
      <c r="H384" s="3">
        <v>124580891</v>
      </c>
      <c r="I384" s="56">
        <v>4419769000</v>
      </c>
      <c r="J384" s="65">
        <v>131352506000</v>
      </c>
    </row>
    <row r="385" spans="1:10" x14ac:dyDescent="0.3">
      <c r="A385" s="66">
        <v>43978</v>
      </c>
      <c r="B385" s="56">
        <v>11657.69</v>
      </c>
      <c r="C385" s="58">
        <v>153.04000000000099</v>
      </c>
      <c r="D385" s="57">
        <v>1.3302447271320799E-2</v>
      </c>
      <c r="E385" s="56">
        <v>11530.2</v>
      </c>
      <c r="F385" s="56">
        <v>11519.77</v>
      </c>
      <c r="G385" s="56">
        <v>11747.2</v>
      </c>
      <c r="H385" s="3">
        <v>168966920</v>
      </c>
      <c r="I385" s="56">
        <v>6065364000</v>
      </c>
      <c r="J385" s="65">
        <v>137417870000</v>
      </c>
    </row>
    <row r="386" spans="1:10" x14ac:dyDescent="0.3">
      <c r="A386" s="66">
        <v>43979</v>
      </c>
      <c r="B386" s="56">
        <v>11781.13</v>
      </c>
      <c r="C386" s="58">
        <v>123.439999999999</v>
      </c>
      <c r="D386" s="57">
        <v>1.05887186912672E-2</v>
      </c>
      <c r="E386" s="56">
        <v>11746.78</v>
      </c>
      <c r="F386" s="56">
        <v>11654.83</v>
      </c>
      <c r="G386" s="56">
        <v>11813.14</v>
      </c>
      <c r="H386" s="3">
        <v>124127046</v>
      </c>
      <c r="I386" s="56">
        <v>4769111000</v>
      </c>
      <c r="J386" s="65">
        <v>142186981000</v>
      </c>
    </row>
    <row r="387" spans="1:10" x14ac:dyDescent="0.3">
      <c r="A387" s="66">
        <v>43980</v>
      </c>
      <c r="B387" s="56">
        <v>11586.85</v>
      </c>
      <c r="C387" s="58">
        <v>-194.27999999999901</v>
      </c>
      <c r="D387" s="57">
        <v>-1.6490778049304201E-2</v>
      </c>
      <c r="E387" s="56">
        <v>11649.37</v>
      </c>
      <c r="F387" s="56">
        <v>11575.74</v>
      </c>
      <c r="G387" s="56">
        <v>11729.98</v>
      </c>
      <c r="H387" s="3">
        <v>170600417</v>
      </c>
      <c r="I387" s="56">
        <v>6945383000</v>
      </c>
      <c r="J387" s="65">
        <v>135241598000</v>
      </c>
    </row>
    <row r="388" spans="1:10" x14ac:dyDescent="0.3">
      <c r="A388" s="66">
        <v>43984</v>
      </c>
      <c r="B388" s="56">
        <v>12021.28</v>
      </c>
      <c r="C388" s="58">
        <v>434.43</v>
      </c>
      <c r="D388" s="57">
        <v>3.74933653236212E-2</v>
      </c>
      <c r="E388" s="56">
        <v>11896.7</v>
      </c>
      <c r="F388" s="56">
        <v>11850.34</v>
      </c>
      <c r="G388" s="56">
        <v>12055.57</v>
      </c>
      <c r="H388" s="3">
        <v>143102694</v>
      </c>
      <c r="I388" s="56">
        <v>5918807000</v>
      </c>
      <c r="J388" s="65">
        <v>141160405000</v>
      </c>
    </row>
    <row r="389" spans="1:10" x14ac:dyDescent="0.3">
      <c r="A389" s="66">
        <v>43985</v>
      </c>
      <c r="B389" s="56">
        <v>12487.36</v>
      </c>
      <c r="C389" s="58">
        <v>466.08</v>
      </c>
      <c r="D389" s="57">
        <v>3.87712456577003E-2</v>
      </c>
      <c r="E389" s="56">
        <v>12147.12</v>
      </c>
      <c r="F389" s="56">
        <v>12133.7</v>
      </c>
      <c r="G389" s="56">
        <v>12507.41</v>
      </c>
      <c r="H389" s="3">
        <v>152036871</v>
      </c>
      <c r="I389" s="56">
        <v>6407984000</v>
      </c>
      <c r="J389" s="65">
        <v>147568389000</v>
      </c>
    </row>
    <row r="390" spans="1:10" x14ac:dyDescent="0.3">
      <c r="A390" s="66">
        <v>43986</v>
      </c>
      <c r="B390" s="56">
        <v>12430.56</v>
      </c>
      <c r="C390" s="58">
        <v>-56.800000000001098</v>
      </c>
      <c r="D390" s="57">
        <v>-4.5485995438588403E-3</v>
      </c>
      <c r="E390" s="56">
        <v>12390.03</v>
      </c>
      <c r="F390" s="56">
        <v>12326.44</v>
      </c>
      <c r="G390" s="56">
        <v>12558.24</v>
      </c>
      <c r="H390" s="3">
        <v>138856577</v>
      </c>
      <c r="I390" s="56">
        <v>5959611000</v>
      </c>
      <c r="J390" s="65">
        <v>141608778000</v>
      </c>
    </row>
    <row r="391" spans="1:10" x14ac:dyDescent="0.3">
      <c r="A391" s="66">
        <v>43987</v>
      </c>
      <c r="B391" s="56">
        <v>12847.68</v>
      </c>
      <c r="C391" s="58">
        <v>417.12000000000103</v>
      </c>
      <c r="D391" s="57">
        <v>3.3556010348689103E-2</v>
      </c>
      <c r="E391" s="56">
        <v>12565.16</v>
      </c>
      <c r="F391" s="56">
        <v>12560.19</v>
      </c>
      <c r="G391" s="56">
        <v>12858.79</v>
      </c>
      <c r="H391" s="3">
        <v>168928477</v>
      </c>
      <c r="I391" s="56">
        <v>7484833000</v>
      </c>
      <c r="J391" s="65">
        <v>149093611000</v>
      </c>
    </row>
    <row r="392" spans="1:10" x14ac:dyDescent="0.3">
      <c r="A392" s="66">
        <v>43990</v>
      </c>
      <c r="B392" s="56">
        <v>12819.59</v>
      </c>
      <c r="C392" s="58">
        <v>-28.090000000000099</v>
      </c>
      <c r="D392" s="57">
        <v>-2.1863869585792999E-3</v>
      </c>
      <c r="E392" s="56">
        <v>12722.68</v>
      </c>
      <c r="F392" s="56">
        <v>12670.95</v>
      </c>
      <c r="G392" s="56">
        <v>12913.13</v>
      </c>
      <c r="H392" s="3">
        <v>140371693</v>
      </c>
      <c r="I392" s="56">
        <v>5751258000</v>
      </c>
      <c r="J392" s="65">
        <v>143342353000</v>
      </c>
    </row>
    <row r="393" spans="1:10" x14ac:dyDescent="0.3">
      <c r="A393" s="66">
        <v>43991</v>
      </c>
      <c r="B393" s="56">
        <v>12617.99</v>
      </c>
      <c r="C393" s="58">
        <v>-201.6</v>
      </c>
      <c r="D393" s="57">
        <v>-1.5725931952582001E-2</v>
      </c>
      <c r="E393" s="56">
        <v>12859.83</v>
      </c>
      <c r="F393" s="56">
        <v>12502.45</v>
      </c>
      <c r="G393" s="56">
        <v>12864.91</v>
      </c>
      <c r="H393" s="3">
        <v>145984256</v>
      </c>
      <c r="I393" s="56">
        <v>6006118000</v>
      </c>
      <c r="J393" s="65">
        <v>137336235000</v>
      </c>
    </row>
    <row r="394" spans="1:10" x14ac:dyDescent="0.3">
      <c r="A394" s="66">
        <v>43992</v>
      </c>
      <c r="B394" s="56">
        <v>12530.16</v>
      </c>
      <c r="C394" s="58">
        <v>-87.829999999999899</v>
      </c>
      <c r="D394" s="57">
        <v>-6.9606965927219702E-3</v>
      </c>
      <c r="E394" s="56">
        <v>12719.15</v>
      </c>
      <c r="F394" s="56">
        <v>12471.06</v>
      </c>
      <c r="G394" s="56">
        <v>12763.89</v>
      </c>
      <c r="H394" s="3">
        <v>112489365</v>
      </c>
      <c r="I394" s="56">
        <v>4256116000</v>
      </c>
      <c r="J394" s="65">
        <v>133080119000</v>
      </c>
    </row>
    <row r="395" spans="1:10" x14ac:dyDescent="0.3">
      <c r="A395" s="66">
        <v>43993</v>
      </c>
      <c r="B395" s="56">
        <v>11970.29</v>
      </c>
      <c r="C395" s="58">
        <v>-559.86999999999898</v>
      </c>
      <c r="D395" s="57">
        <v>-4.4681791772810502E-2</v>
      </c>
      <c r="E395" s="56">
        <v>12223.42</v>
      </c>
      <c r="F395" s="56">
        <v>11970.29</v>
      </c>
      <c r="G395" s="56">
        <v>12301.95</v>
      </c>
      <c r="H395" s="3">
        <v>133278819</v>
      </c>
      <c r="I395" s="56">
        <v>5437379000</v>
      </c>
      <c r="J395" s="65">
        <v>127642740000</v>
      </c>
    </row>
    <row r="396" spans="1:10" x14ac:dyDescent="0.3">
      <c r="A396" s="66">
        <v>43994</v>
      </c>
      <c r="B396" s="56">
        <v>11949.28</v>
      </c>
      <c r="C396" s="58">
        <v>-21.010000000000201</v>
      </c>
      <c r="D396" s="57">
        <v>-1.7551788636699899E-3</v>
      </c>
      <c r="E396" s="56">
        <v>11876.34</v>
      </c>
      <c r="F396" s="56">
        <v>11828.66</v>
      </c>
      <c r="G396" s="56">
        <v>12172.63</v>
      </c>
      <c r="H396" s="3">
        <v>118016297</v>
      </c>
      <c r="I396" s="56">
        <v>4998615000</v>
      </c>
      <c r="J396" s="65">
        <v>122644125000</v>
      </c>
    </row>
    <row r="397" spans="1:10" x14ac:dyDescent="0.3">
      <c r="A397" s="66">
        <v>43997</v>
      </c>
      <c r="B397" s="56">
        <v>11911.35</v>
      </c>
      <c r="C397" s="58">
        <v>-37.930000000000298</v>
      </c>
      <c r="D397" s="57">
        <v>-3.1742498292784398E-3</v>
      </c>
      <c r="E397" s="56">
        <v>11661.36</v>
      </c>
      <c r="F397" s="56">
        <v>11597.82</v>
      </c>
      <c r="G397" s="56">
        <v>11968.06</v>
      </c>
      <c r="H397" s="3">
        <v>99879176</v>
      </c>
      <c r="I397" s="56">
        <v>4038655000</v>
      </c>
      <c r="J397" s="65">
        <v>118605470000</v>
      </c>
    </row>
    <row r="398" spans="1:10" x14ac:dyDescent="0.3">
      <c r="A398" s="66">
        <v>43998</v>
      </c>
      <c r="B398" s="56">
        <v>12315.66</v>
      </c>
      <c r="C398" s="58">
        <v>404.30999999999898</v>
      </c>
      <c r="D398" s="57">
        <v>3.3943255802239003E-2</v>
      </c>
      <c r="E398" s="56">
        <v>12168.37</v>
      </c>
      <c r="F398" s="56">
        <v>12132.8</v>
      </c>
      <c r="G398" s="56">
        <v>12434.27</v>
      </c>
      <c r="H398" s="3">
        <v>122780389</v>
      </c>
      <c r="I398" s="56">
        <v>5549075000</v>
      </c>
      <c r="J398" s="65">
        <v>124154545000</v>
      </c>
    </row>
    <row r="399" spans="1:10" x14ac:dyDescent="0.3">
      <c r="A399" s="66">
        <v>43999</v>
      </c>
      <c r="B399" s="56">
        <v>12382.14</v>
      </c>
      <c r="C399" s="58">
        <v>66.479999999999606</v>
      </c>
      <c r="D399" s="57">
        <v>5.3980054662112796E-3</v>
      </c>
      <c r="E399" s="56">
        <v>12312.44</v>
      </c>
      <c r="F399" s="56">
        <v>12288.17</v>
      </c>
      <c r="G399" s="56">
        <v>12432.23</v>
      </c>
      <c r="H399" s="3">
        <v>102040365</v>
      </c>
      <c r="I399" s="56">
        <v>4300361000</v>
      </c>
      <c r="J399" s="65">
        <v>128454906000</v>
      </c>
    </row>
    <row r="400" spans="1:10" x14ac:dyDescent="0.3">
      <c r="A400" s="66">
        <v>44000</v>
      </c>
      <c r="B400" s="56">
        <v>12281.53</v>
      </c>
      <c r="C400" s="58">
        <v>-100.609999999999</v>
      </c>
      <c r="D400" s="57">
        <v>-8.1254128930862302E-3</v>
      </c>
      <c r="E400" s="56">
        <v>12347.49</v>
      </c>
      <c r="F400" s="56">
        <v>12189.67</v>
      </c>
      <c r="G400" s="56">
        <v>12483.84</v>
      </c>
      <c r="H400" s="3">
        <v>154821676</v>
      </c>
      <c r="I400" s="56">
        <v>6390351000</v>
      </c>
      <c r="J400" s="65">
        <v>122064555000</v>
      </c>
    </row>
    <row r="401" spans="1:10" x14ac:dyDescent="0.3">
      <c r="A401" s="66">
        <v>44001</v>
      </c>
      <c r="B401" s="56">
        <v>12330.76</v>
      </c>
      <c r="C401" s="58">
        <v>49.229999999999599</v>
      </c>
      <c r="D401" s="57">
        <v>4.0084582295527998E-3</v>
      </c>
      <c r="E401" s="56">
        <v>12375.18</v>
      </c>
      <c r="F401" s="56">
        <v>12319.19</v>
      </c>
      <c r="G401" s="56">
        <v>12447.15</v>
      </c>
      <c r="H401" s="3">
        <v>227975203</v>
      </c>
      <c r="I401" s="56">
        <v>9812855000</v>
      </c>
      <c r="J401" s="65">
        <v>131877410000</v>
      </c>
    </row>
    <row r="402" spans="1:10" x14ac:dyDescent="0.3">
      <c r="A402" s="66">
        <v>44004</v>
      </c>
      <c r="B402" s="56">
        <v>12262.97</v>
      </c>
      <c r="C402" s="58">
        <v>-67.790000000000902</v>
      </c>
      <c r="D402" s="57">
        <v>-5.49763356029968E-3</v>
      </c>
      <c r="E402" s="56">
        <v>12194.48</v>
      </c>
      <c r="F402" s="56">
        <v>12172.12</v>
      </c>
      <c r="G402" s="56">
        <v>12399.37</v>
      </c>
      <c r="H402" s="3">
        <v>91977168</v>
      </c>
      <c r="I402" s="56">
        <v>3436633000</v>
      </c>
      <c r="J402" s="65">
        <v>128440777000</v>
      </c>
    </row>
    <row r="403" spans="1:10" x14ac:dyDescent="0.3">
      <c r="A403" s="66">
        <v>44005</v>
      </c>
      <c r="B403" s="56">
        <v>12523.76</v>
      </c>
      <c r="C403" s="58">
        <v>260.79000000000099</v>
      </c>
      <c r="D403" s="57">
        <v>2.1266463181431699E-2</v>
      </c>
      <c r="E403" s="56">
        <v>12360.09</v>
      </c>
      <c r="F403" s="56">
        <v>12332.1</v>
      </c>
      <c r="G403" s="56">
        <v>12616.12</v>
      </c>
      <c r="H403" s="3">
        <v>113421742</v>
      </c>
      <c r="I403" s="56">
        <v>4637879000</v>
      </c>
      <c r="J403" s="65">
        <v>133078656000</v>
      </c>
    </row>
    <row r="404" spans="1:10" x14ac:dyDescent="0.3">
      <c r="A404" s="66">
        <v>44006</v>
      </c>
      <c r="B404" s="56">
        <v>12093.94</v>
      </c>
      <c r="C404" s="58">
        <v>-429.82</v>
      </c>
      <c r="D404" s="57">
        <v>-3.4320363852389402E-2</v>
      </c>
      <c r="E404" s="56">
        <v>12459.81</v>
      </c>
      <c r="F404" s="56">
        <v>12093.94</v>
      </c>
      <c r="G404" s="56">
        <v>12489.24</v>
      </c>
      <c r="H404" s="3">
        <v>102775163</v>
      </c>
      <c r="I404" s="56">
        <v>3983596000</v>
      </c>
      <c r="J404" s="65">
        <v>129095060000</v>
      </c>
    </row>
    <row r="405" spans="1:10" x14ac:dyDescent="0.3">
      <c r="A405" s="66">
        <v>44007</v>
      </c>
      <c r="B405" s="56">
        <v>12177.87</v>
      </c>
      <c r="C405" s="58">
        <v>83.930000000000305</v>
      </c>
      <c r="D405" s="57">
        <v>6.9398392914137401E-3</v>
      </c>
      <c r="E405" s="56">
        <v>12102.25</v>
      </c>
      <c r="F405" s="56">
        <v>11957.31</v>
      </c>
      <c r="G405" s="56">
        <v>12236.46</v>
      </c>
      <c r="H405" s="3">
        <v>128245816</v>
      </c>
      <c r="I405" s="56">
        <v>3970671000</v>
      </c>
      <c r="J405" s="65">
        <v>133065731000</v>
      </c>
    </row>
    <row r="406" spans="1:10" x14ac:dyDescent="0.3">
      <c r="A406" s="66">
        <v>44008</v>
      </c>
      <c r="B406" s="56">
        <v>12089.39</v>
      </c>
      <c r="C406" s="58">
        <v>-88.480000000001397</v>
      </c>
      <c r="D406" s="57">
        <v>-7.2656384080304198E-3</v>
      </c>
      <c r="E406" s="56">
        <v>12308.48</v>
      </c>
      <c r="F406" s="56">
        <v>12060.89</v>
      </c>
      <c r="G406" s="56">
        <v>12347.45</v>
      </c>
      <c r="H406" s="3">
        <v>111965161</v>
      </c>
      <c r="I406" s="56">
        <v>3262164000</v>
      </c>
      <c r="J406" s="65">
        <v>129803567000</v>
      </c>
    </row>
    <row r="407" spans="1:10" x14ac:dyDescent="0.3">
      <c r="A407" s="66">
        <v>44011</v>
      </c>
      <c r="B407" s="56">
        <v>12232.12</v>
      </c>
      <c r="C407" s="58">
        <v>142.73000000000101</v>
      </c>
      <c r="D407" s="57">
        <v>1.18062201649547E-2</v>
      </c>
      <c r="E407" s="56">
        <v>12090.41</v>
      </c>
      <c r="F407" s="56">
        <v>12045.26</v>
      </c>
      <c r="G407" s="56">
        <v>12297.68</v>
      </c>
      <c r="H407" s="3">
        <v>121308406</v>
      </c>
      <c r="I407" s="56">
        <v>3726548000</v>
      </c>
      <c r="J407" s="65">
        <v>133530115000</v>
      </c>
    </row>
    <row r="408" spans="1:10" x14ac:dyDescent="0.3">
      <c r="A408" s="66">
        <v>44012</v>
      </c>
      <c r="B408" s="56">
        <v>12310.93</v>
      </c>
      <c r="C408" s="58">
        <v>78.809999999999505</v>
      </c>
      <c r="D408" s="57">
        <v>6.4428733531063697E-3</v>
      </c>
      <c r="E408" s="56">
        <v>12287.94</v>
      </c>
      <c r="F408" s="56">
        <v>12188.09</v>
      </c>
      <c r="G408" s="56">
        <v>12350.35</v>
      </c>
      <c r="H408" s="3">
        <v>124633200</v>
      </c>
      <c r="I408" s="56">
        <v>3775502000</v>
      </c>
      <c r="J408" s="65">
        <v>137305617000</v>
      </c>
    </row>
    <row r="409" spans="1:10" x14ac:dyDescent="0.3">
      <c r="A409" s="66">
        <v>44013</v>
      </c>
      <c r="B409" s="56">
        <v>12260.57</v>
      </c>
      <c r="C409" s="58">
        <v>-50.360000000000603</v>
      </c>
      <c r="D409" s="57">
        <v>-4.09067389709799E-3</v>
      </c>
      <c r="E409" s="56">
        <v>12391.72</v>
      </c>
      <c r="F409" s="56">
        <v>12095.11</v>
      </c>
      <c r="G409" s="56">
        <v>12391.72</v>
      </c>
      <c r="H409" s="3">
        <v>81131490</v>
      </c>
      <c r="I409" s="56">
        <v>3039046000</v>
      </c>
      <c r="J409" s="65">
        <v>134266571000</v>
      </c>
    </row>
    <row r="410" spans="1:10" x14ac:dyDescent="0.3">
      <c r="A410" s="66">
        <v>44014</v>
      </c>
      <c r="B410" s="56">
        <v>12608.46</v>
      </c>
      <c r="C410" s="58">
        <v>347.88999999999902</v>
      </c>
      <c r="D410" s="57">
        <v>2.8374700360586799E-2</v>
      </c>
      <c r="E410" s="56">
        <v>12378.8</v>
      </c>
      <c r="F410" s="56">
        <v>12370.72</v>
      </c>
      <c r="G410" s="56">
        <v>12658.17</v>
      </c>
      <c r="H410" s="3">
        <v>103857032</v>
      </c>
      <c r="I410" s="56">
        <v>3919659000</v>
      </c>
      <c r="J410" s="65">
        <v>138186230000</v>
      </c>
    </row>
    <row r="411" spans="1:10" x14ac:dyDescent="0.3">
      <c r="A411" s="66">
        <v>44015</v>
      </c>
      <c r="B411" s="56">
        <v>12528.18</v>
      </c>
      <c r="C411" s="58">
        <v>-80.279999999998793</v>
      </c>
      <c r="D411" s="57">
        <v>-6.36715348266155E-3</v>
      </c>
      <c r="E411" s="56">
        <v>12644.6</v>
      </c>
      <c r="F411" s="56">
        <v>12476.13</v>
      </c>
      <c r="G411" s="56">
        <v>12649.98</v>
      </c>
      <c r="H411" s="3">
        <v>54014444</v>
      </c>
      <c r="I411" s="56">
        <v>2109047000</v>
      </c>
      <c r="J411" s="65">
        <v>136077183000</v>
      </c>
    </row>
    <row r="412" spans="1:10" x14ac:dyDescent="0.3">
      <c r="A412" s="66">
        <v>44018</v>
      </c>
      <c r="B412" s="56">
        <v>12733.45</v>
      </c>
      <c r="C412" s="58">
        <v>205.27</v>
      </c>
      <c r="D412" s="57">
        <v>1.6384662417046999E-2</v>
      </c>
      <c r="E412" s="56">
        <v>12774.77</v>
      </c>
      <c r="F412" s="56">
        <v>12655.21</v>
      </c>
      <c r="G412" s="56">
        <v>12842.59</v>
      </c>
      <c r="H412" s="3">
        <v>78193536</v>
      </c>
      <c r="I412" s="56">
        <v>2918378000</v>
      </c>
      <c r="J412" s="65">
        <v>138995561000</v>
      </c>
    </row>
    <row r="413" spans="1:10" x14ac:dyDescent="0.3">
      <c r="A413" s="66">
        <v>44019</v>
      </c>
      <c r="B413" s="56">
        <v>12616.8</v>
      </c>
      <c r="C413" s="58">
        <v>-116.650000000001</v>
      </c>
      <c r="D413" s="57">
        <v>-9.1609108293511498E-3</v>
      </c>
      <c r="E413" s="56">
        <v>12660.09</v>
      </c>
      <c r="F413" s="56">
        <v>12525.18</v>
      </c>
      <c r="G413" s="56">
        <v>12661.12</v>
      </c>
      <c r="H413" s="3">
        <v>78792282</v>
      </c>
      <c r="I413" s="56">
        <v>2827381000</v>
      </c>
      <c r="J413" s="65">
        <v>136168180000</v>
      </c>
    </row>
    <row r="414" spans="1:10" x14ac:dyDescent="0.3">
      <c r="A414" s="66">
        <v>44020</v>
      </c>
      <c r="B414" s="56">
        <v>12494.81</v>
      </c>
      <c r="C414" s="58">
        <v>-121.99</v>
      </c>
      <c r="D414" s="57">
        <v>-9.6688542261112002E-3</v>
      </c>
      <c r="E414" s="56">
        <v>12542.58</v>
      </c>
      <c r="F414" s="56">
        <v>12463.22</v>
      </c>
      <c r="G414" s="56">
        <v>12670.19</v>
      </c>
      <c r="H414" s="3">
        <v>74362633</v>
      </c>
      <c r="I414" s="56">
        <v>2982893000</v>
      </c>
      <c r="J414" s="65">
        <v>133185287000</v>
      </c>
    </row>
    <row r="415" spans="1:10" x14ac:dyDescent="0.3">
      <c r="A415" s="66">
        <v>44021</v>
      </c>
      <c r="B415" s="56">
        <v>12489.46</v>
      </c>
      <c r="C415" s="58">
        <v>-5.3500000000003602</v>
      </c>
      <c r="D415" s="57">
        <v>-4.28177779414042E-4</v>
      </c>
      <c r="E415" s="56">
        <v>12639.17</v>
      </c>
      <c r="F415" s="56">
        <v>12459.16</v>
      </c>
      <c r="G415" s="56">
        <v>12709.68</v>
      </c>
      <c r="H415" s="3">
        <v>76140492</v>
      </c>
      <c r="I415" s="56">
        <v>3244944000</v>
      </c>
      <c r="J415" s="65">
        <v>129940343000</v>
      </c>
    </row>
    <row r="416" spans="1:10" x14ac:dyDescent="0.3">
      <c r="A416" s="66">
        <v>44022</v>
      </c>
      <c r="B416" s="56">
        <v>12633.71</v>
      </c>
      <c r="C416" s="58">
        <v>144.25</v>
      </c>
      <c r="D416" s="57">
        <v>1.1549738739705301E-2</v>
      </c>
      <c r="E416" s="56">
        <v>12442.22</v>
      </c>
      <c r="F416" s="56">
        <v>12416.69</v>
      </c>
      <c r="G416" s="56">
        <v>12649.99</v>
      </c>
      <c r="H416" s="3">
        <v>72727440</v>
      </c>
      <c r="I416" s="56">
        <v>3019460000</v>
      </c>
      <c r="J416" s="65">
        <v>132959803000</v>
      </c>
    </row>
    <row r="417" spans="1:10" x14ac:dyDescent="0.3">
      <c r="A417" s="66">
        <v>44025</v>
      </c>
      <c r="B417" s="56">
        <v>12799.97</v>
      </c>
      <c r="C417" s="58">
        <v>166.26</v>
      </c>
      <c r="D417" s="57">
        <v>1.3160029793307E-2</v>
      </c>
      <c r="E417" s="56">
        <v>12817.19</v>
      </c>
      <c r="F417" s="56">
        <v>12688.94</v>
      </c>
      <c r="G417" s="56">
        <v>12836.41</v>
      </c>
      <c r="H417" s="3">
        <v>72522695</v>
      </c>
      <c r="I417" s="56">
        <v>2833246000</v>
      </c>
      <c r="J417" s="65">
        <v>135793049000</v>
      </c>
    </row>
    <row r="418" spans="1:10" x14ac:dyDescent="0.3">
      <c r="A418" s="66">
        <v>44026</v>
      </c>
      <c r="B418" s="56">
        <v>12697.36</v>
      </c>
      <c r="C418" s="58">
        <v>-102.609999999999</v>
      </c>
      <c r="D418" s="57">
        <v>-8.0164250384960906E-3</v>
      </c>
      <c r="E418" s="56">
        <v>12642.23</v>
      </c>
      <c r="F418" s="56">
        <v>12535.9</v>
      </c>
      <c r="G418" s="56">
        <v>12697.91</v>
      </c>
      <c r="H418" s="3">
        <v>76739188</v>
      </c>
      <c r="I418" s="56">
        <v>3246139000</v>
      </c>
      <c r="J418" s="65">
        <v>132546910000</v>
      </c>
    </row>
    <row r="419" spans="1:10" x14ac:dyDescent="0.3">
      <c r="A419" s="66">
        <v>44027</v>
      </c>
      <c r="B419" s="56">
        <v>12930.98</v>
      </c>
      <c r="C419" s="58">
        <v>233.61999999999901</v>
      </c>
      <c r="D419" s="57">
        <v>1.8399100285413601E-2</v>
      </c>
      <c r="E419" s="56">
        <v>12812.11</v>
      </c>
      <c r="F419" s="56">
        <v>12773.44</v>
      </c>
      <c r="G419" s="56">
        <v>12999.84</v>
      </c>
      <c r="H419" s="3">
        <v>78620168</v>
      </c>
      <c r="I419" s="56">
        <v>3659156000</v>
      </c>
      <c r="J419" s="65">
        <v>136206066000</v>
      </c>
    </row>
    <row r="420" spans="1:10" x14ac:dyDescent="0.3">
      <c r="A420" s="66">
        <v>44028</v>
      </c>
      <c r="B420" s="56">
        <v>12874.97</v>
      </c>
      <c r="C420" s="58">
        <v>-56.010000000000197</v>
      </c>
      <c r="D420" s="57">
        <v>-4.3314582498774398E-3</v>
      </c>
      <c r="E420" s="56">
        <v>12857.3</v>
      </c>
      <c r="F420" s="56">
        <v>12805.47</v>
      </c>
      <c r="G420" s="56">
        <v>12919.23</v>
      </c>
      <c r="H420" s="3">
        <v>68007029</v>
      </c>
      <c r="I420" s="56">
        <v>3040674000</v>
      </c>
      <c r="J420" s="65">
        <v>133165392000</v>
      </c>
    </row>
    <row r="421" spans="1:10" x14ac:dyDescent="0.3">
      <c r="A421" s="66">
        <v>44029</v>
      </c>
      <c r="B421" s="56">
        <v>12919.61</v>
      </c>
      <c r="C421" s="58">
        <v>44.640000000001201</v>
      </c>
      <c r="D421" s="57">
        <v>3.46719254491476E-3</v>
      </c>
      <c r="E421" s="56">
        <v>12915.27</v>
      </c>
      <c r="F421" s="56">
        <v>12870.27</v>
      </c>
      <c r="G421" s="56">
        <v>12954.25</v>
      </c>
      <c r="H421" s="3">
        <v>75182306</v>
      </c>
      <c r="I421" s="56">
        <v>3404131000</v>
      </c>
      <c r="J421" s="65">
        <v>136569523000</v>
      </c>
    </row>
    <row r="422" spans="1:10" x14ac:dyDescent="0.3">
      <c r="A422" s="66">
        <v>44032</v>
      </c>
      <c r="B422" s="56">
        <v>13046.92</v>
      </c>
      <c r="C422" s="58">
        <v>127.30999999999899</v>
      </c>
      <c r="D422" s="57">
        <v>9.8540126211239705E-3</v>
      </c>
      <c r="E422" s="56">
        <v>12898.11</v>
      </c>
      <c r="F422" s="56">
        <v>12811.72</v>
      </c>
      <c r="G422" s="56">
        <v>13063.69</v>
      </c>
      <c r="H422" s="3">
        <v>59658577</v>
      </c>
      <c r="I422" s="56">
        <v>2611348000</v>
      </c>
      <c r="J422" s="65">
        <v>139180871000</v>
      </c>
    </row>
    <row r="423" spans="1:10" x14ac:dyDescent="0.3">
      <c r="A423" s="66">
        <v>44033</v>
      </c>
      <c r="B423" s="56">
        <v>13171.83</v>
      </c>
      <c r="C423" s="58">
        <v>124.91</v>
      </c>
      <c r="D423" s="57">
        <v>9.5739070983803E-3</v>
      </c>
      <c r="E423" s="56">
        <v>13194.93</v>
      </c>
      <c r="F423" s="56">
        <v>13147.3</v>
      </c>
      <c r="G423" s="56">
        <v>13313.9</v>
      </c>
      <c r="H423" s="3">
        <v>92171736</v>
      </c>
      <c r="I423" s="56">
        <v>3587382000</v>
      </c>
      <c r="J423" s="65">
        <v>142768253000</v>
      </c>
    </row>
    <row r="424" spans="1:10" x14ac:dyDescent="0.3">
      <c r="A424" s="66">
        <v>44034</v>
      </c>
      <c r="B424" s="56">
        <v>13104.25</v>
      </c>
      <c r="C424" s="58">
        <v>-67.579999999999899</v>
      </c>
      <c r="D424" s="57">
        <v>-5.1306462351852298E-3</v>
      </c>
      <c r="E424" s="56">
        <v>13165.29</v>
      </c>
      <c r="F424" s="56">
        <v>13067.06</v>
      </c>
      <c r="G424" s="56">
        <v>13197.92</v>
      </c>
      <c r="H424" s="3">
        <v>68185200</v>
      </c>
      <c r="I424" s="56">
        <v>2910175000</v>
      </c>
      <c r="J424" s="65">
        <v>139858078000</v>
      </c>
    </row>
    <row r="425" spans="1:10" x14ac:dyDescent="0.3">
      <c r="A425" s="66">
        <v>44035</v>
      </c>
      <c r="B425" s="56">
        <v>13103.39</v>
      </c>
      <c r="C425" s="58">
        <v>-0.86000000000058197</v>
      </c>
      <c r="D425" s="57">
        <v>-6.5627563576746604E-5</v>
      </c>
      <c r="E425" s="56">
        <v>13183.5</v>
      </c>
      <c r="F425" s="56">
        <v>13072.82</v>
      </c>
      <c r="G425" s="56">
        <v>13217.73</v>
      </c>
      <c r="H425" s="3">
        <v>64544484</v>
      </c>
      <c r="I425" s="56">
        <v>3151824000</v>
      </c>
      <c r="J425" s="65">
        <v>136706254000</v>
      </c>
    </row>
    <row r="426" spans="1:10" x14ac:dyDescent="0.3">
      <c r="A426" s="66">
        <v>44036</v>
      </c>
      <c r="B426" s="56">
        <v>12838.06</v>
      </c>
      <c r="C426" s="58">
        <v>-265.33</v>
      </c>
      <c r="D426" s="57">
        <v>-2.0248958475631101E-2</v>
      </c>
      <c r="E426" s="56">
        <v>12919.31</v>
      </c>
      <c r="F426" s="56">
        <v>12812.02</v>
      </c>
      <c r="G426" s="56">
        <v>12935.5</v>
      </c>
      <c r="H426" s="3">
        <v>63775468</v>
      </c>
      <c r="I426" s="56">
        <v>2743382000</v>
      </c>
      <c r="J426" s="65">
        <v>133962872000</v>
      </c>
    </row>
    <row r="427" spans="1:10" x14ac:dyDescent="0.3">
      <c r="A427" s="66">
        <v>44039</v>
      </c>
      <c r="B427" s="56">
        <v>12838.66</v>
      </c>
      <c r="C427" s="58">
        <v>0.60000000000036402</v>
      </c>
      <c r="D427" s="57">
        <v>4.6736033325935803E-5</v>
      </c>
      <c r="E427" s="56">
        <v>12865.75</v>
      </c>
      <c r="F427" s="56">
        <v>12811.44</v>
      </c>
      <c r="G427" s="56">
        <v>12908.66</v>
      </c>
      <c r="H427" s="3">
        <v>60602777</v>
      </c>
      <c r="I427" s="56">
        <v>2348130000</v>
      </c>
      <c r="J427" s="65">
        <v>136311002000</v>
      </c>
    </row>
    <row r="428" spans="1:10" x14ac:dyDescent="0.3">
      <c r="A428" s="66">
        <v>44040</v>
      </c>
      <c r="B428" s="56">
        <v>12835.28</v>
      </c>
      <c r="C428" s="58">
        <v>-3.3799999999992001</v>
      </c>
      <c r="D428" s="57">
        <v>-2.63267350330891E-4</v>
      </c>
      <c r="E428" s="56">
        <v>12886.23</v>
      </c>
      <c r="F428" s="56">
        <v>12746.46</v>
      </c>
      <c r="G428" s="56">
        <v>12936.01</v>
      </c>
      <c r="H428" s="3">
        <v>58126409</v>
      </c>
      <c r="I428" s="56">
        <v>2465755000</v>
      </c>
      <c r="J428" s="65">
        <v>133845247000</v>
      </c>
    </row>
    <row r="429" spans="1:10" x14ac:dyDescent="0.3">
      <c r="A429" s="66">
        <v>44041</v>
      </c>
      <c r="B429" s="56">
        <v>12822.26</v>
      </c>
      <c r="C429" s="58">
        <v>-13.020000000000399</v>
      </c>
      <c r="D429" s="57">
        <v>-1.01439158319884E-3</v>
      </c>
      <c r="E429" s="56">
        <v>12819.63</v>
      </c>
      <c r="F429" s="56">
        <v>12789.97</v>
      </c>
      <c r="G429" s="56">
        <v>12864.39</v>
      </c>
      <c r="H429" s="3">
        <v>70233450</v>
      </c>
      <c r="I429" s="56">
        <v>2664561000</v>
      </c>
      <c r="J429" s="65">
        <v>131180686000</v>
      </c>
    </row>
    <row r="430" spans="1:10" x14ac:dyDescent="0.3">
      <c r="A430" s="66">
        <v>44042</v>
      </c>
      <c r="B430" s="56">
        <v>12379.65</v>
      </c>
      <c r="C430" s="58">
        <v>-442.61000000000098</v>
      </c>
      <c r="D430" s="57">
        <v>-3.4518875767610403E-2</v>
      </c>
      <c r="E430" s="56">
        <v>12762.12</v>
      </c>
      <c r="F430" s="56">
        <v>12253.92</v>
      </c>
      <c r="G430" s="56">
        <v>12768.71</v>
      </c>
      <c r="H430" s="3">
        <v>103737758</v>
      </c>
      <c r="I430" s="56">
        <v>4435374000</v>
      </c>
      <c r="J430" s="65">
        <v>126745312000</v>
      </c>
    </row>
    <row r="431" spans="1:10" x14ac:dyDescent="0.3">
      <c r="A431" s="66">
        <v>44043</v>
      </c>
      <c r="B431" s="56">
        <v>12313.36</v>
      </c>
      <c r="C431" s="58">
        <v>-66.289999999999097</v>
      </c>
      <c r="D431" s="57">
        <v>-5.3547555867895303E-3</v>
      </c>
      <c r="E431" s="56">
        <v>12403.1</v>
      </c>
      <c r="F431" s="56">
        <v>12313.36</v>
      </c>
      <c r="G431" s="56">
        <v>12524.75</v>
      </c>
      <c r="H431" s="3">
        <v>81406411</v>
      </c>
      <c r="I431" s="56">
        <v>3562766000</v>
      </c>
      <c r="J431" s="65">
        <v>123182546000</v>
      </c>
    </row>
    <row r="432" spans="1:10" x14ac:dyDescent="0.3">
      <c r="A432" s="66">
        <v>44046</v>
      </c>
      <c r="B432" s="56">
        <v>12646.98</v>
      </c>
      <c r="C432" s="58">
        <v>333.61999999999898</v>
      </c>
      <c r="D432" s="57">
        <v>2.7094148144779201E-2</v>
      </c>
      <c r="E432" s="56">
        <v>12374.46</v>
      </c>
      <c r="F432" s="56">
        <v>12365.61</v>
      </c>
      <c r="G432" s="56">
        <v>12698.56</v>
      </c>
      <c r="H432" s="3">
        <v>73270850</v>
      </c>
      <c r="I432" s="56">
        <v>3331282000</v>
      </c>
      <c r="J432" s="65">
        <v>126513828000</v>
      </c>
    </row>
    <row r="433" spans="1:10" x14ac:dyDescent="0.3">
      <c r="A433" s="66">
        <v>44047</v>
      </c>
      <c r="B433" s="56">
        <v>12600.87</v>
      </c>
      <c r="C433" s="58">
        <v>-46.109999999998799</v>
      </c>
      <c r="D433" s="57">
        <v>-3.6459297002129202E-3</v>
      </c>
      <c r="E433" s="56">
        <v>12744.13</v>
      </c>
      <c r="F433" s="56">
        <v>12528.07</v>
      </c>
      <c r="G433" s="56">
        <v>12768.58</v>
      </c>
      <c r="H433" s="3">
        <v>65605821</v>
      </c>
      <c r="I433" s="56">
        <v>2969556000</v>
      </c>
      <c r="J433" s="65">
        <v>123544272000</v>
      </c>
    </row>
    <row r="434" spans="1:10" x14ac:dyDescent="0.3">
      <c r="A434" s="66">
        <v>44048</v>
      </c>
      <c r="B434" s="56">
        <v>12660.25</v>
      </c>
      <c r="C434" s="58">
        <v>59.3799999999992</v>
      </c>
      <c r="D434" s="57">
        <v>4.7123730345602502E-3</v>
      </c>
      <c r="E434" s="56">
        <v>12667.12</v>
      </c>
      <c r="F434" s="56">
        <v>12632.99</v>
      </c>
      <c r="G434" s="56">
        <v>12757.03</v>
      </c>
      <c r="H434" s="3">
        <v>67956952</v>
      </c>
      <c r="I434" s="56">
        <v>3105667000</v>
      </c>
      <c r="J434" s="65">
        <v>126649939000</v>
      </c>
    </row>
    <row r="435" spans="1:10" x14ac:dyDescent="0.3">
      <c r="A435" s="66">
        <v>44049</v>
      </c>
      <c r="B435" s="56">
        <v>12591.68</v>
      </c>
      <c r="C435" s="58">
        <v>-68.569999999999695</v>
      </c>
      <c r="D435" s="57">
        <v>-5.4161647676783404E-3</v>
      </c>
      <c r="E435" s="56">
        <v>12664.55</v>
      </c>
      <c r="F435" s="56">
        <v>12519.85</v>
      </c>
      <c r="G435" s="56">
        <v>12799.21</v>
      </c>
      <c r="H435" s="3">
        <v>67702893</v>
      </c>
      <c r="I435" s="56">
        <v>3460326000</v>
      </c>
      <c r="J435" s="65">
        <v>123189613000</v>
      </c>
    </row>
    <row r="436" spans="1:10" x14ac:dyDescent="0.3">
      <c r="A436" s="66">
        <v>44050</v>
      </c>
      <c r="B436" s="56">
        <v>12674.88</v>
      </c>
      <c r="C436" s="58">
        <v>83.199999999998894</v>
      </c>
      <c r="D436" s="57">
        <v>6.6075376756714703E-3</v>
      </c>
      <c r="E436" s="56">
        <v>12634.79</v>
      </c>
      <c r="F436" s="56">
        <v>12517.44</v>
      </c>
      <c r="G436" s="56">
        <v>12691.66</v>
      </c>
      <c r="H436" s="3">
        <v>57754837</v>
      </c>
      <c r="I436" s="56">
        <v>2655162000</v>
      </c>
      <c r="J436" s="65">
        <v>125844775000</v>
      </c>
    </row>
    <row r="437" spans="1:10" x14ac:dyDescent="0.3">
      <c r="A437" s="66">
        <v>44053</v>
      </c>
      <c r="B437" s="56">
        <v>12687.53</v>
      </c>
      <c r="C437" s="58">
        <v>12.6500000000015</v>
      </c>
      <c r="D437" s="57">
        <v>9.9803706228393909E-4</v>
      </c>
      <c r="E437" s="56">
        <v>12729.1</v>
      </c>
      <c r="F437" s="56">
        <v>12605.82</v>
      </c>
      <c r="G437" s="56">
        <v>12753.12</v>
      </c>
      <c r="H437" s="3">
        <v>49572863</v>
      </c>
      <c r="I437" s="56">
        <v>2175611000</v>
      </c>
      <c r="J437" s="65">
        <v>128020386000</v>
      </c>
    </row>
    <row r="438" spans="1:10" x14ac:dyDescent="0.3">
      <c r="A438" s="66">
        <v>44054</v>
      </c>
      <c r="B438" s="56">
        <v>12946.89</v>
      </c>
      <c r="C438" s="58">
        <v>259.35999999999899</v>
      </c>
      <c r="D438" s="57">
        <v>2.04421191516393E-2</v>
      </c>
      <c r="E438" s="56">
        <v>12806.97</v>
      </c>
      <c r="F438" s="56">
        <v>12802.06</v>
      </c>
      <c r="G438" s="56">
        <v>13046.13</v>
      </c>
      <c r="H438" s="3">
        <v>77566472</v>
      </c>
      <c r="I438" s="56">
        <v>3648840000</v>
      </c>
      <c r="J438" s="65">
        <v>131669226000</v>
      </c>
    </row>
    <row r="439" spans="1:10" x14ac:dyDescent="0.3">
      <c r="A439" s="66">
        <v>44055</v>
      </c>
      <c r="B439" s="56">
        <v>13058.63</v>
      </c>
      <c r="C439" s="58">
        <v>111.74</v>
      </c>
      <c r="D439" s="57">
        <v>8.6306441160772795E-3</v>
      </c>
      <c r="E439" s="56">
        <v>12917.34</v>
      </c>
      <c r="F439" s="56">
        <v>12879.11</v>
      </c>
      <c r="G439" s="56">
        <v>13101.12</v>
      </c>
      <c r="H439" s="3">
        <v>62437916</v>
      </c>
      <c r="I439" s="56">
        <v>2686137000</v>
      </c>
      <c r="J439" s="65">
        <v>134355363000</v>
      </c>
    </row>
    <row r="440" spans="1:10" x14ac:dyDescent="0.3">
      <c r="A440" s="66">
        <v>44056</v>
      </c>
      <c r="B440" s="56">
        <v>12993.71</v>
      </c>
      <c r="C440" s="58">
        <v>-64.920000000000101</v>
      </c>
      <c r="D440" s="57">
        <v>-4.9714250269744997E-3</v>
      </c>
      <c r="E440" s="56">
        <v>13044.47</v>
      </c>
      <c r="F440" s="56">
        <v>12956.3</v>
      </c>
      <c r="G440" s="56">
        <v>13075.25</v>
      </c>
      <c r="H440" s="3">
        <v>60055530</v>
      </c>
      <c r="I440" s="56">
        <v>2261409000</v>
      </c>
      <c r="J440" s="65">
        <v>132093954000</v>
      </c>
    </row>
    <row r="441" spans="1:10" x14ac:dyDescent="0.3">
      <c r="A441" s="66">
        <v>44057</v>
      </c>
      <c r="B441" s="56">
        <v>12901.34</v>
      </c>
      <c r="C441" s="58">
        <v>-92.369999999998996</v>
      </c>
      <c r="D441" s="57">
        <v>-7.1088241926285101E-3</v>
      </c>
      <c r="E441" s="56">
        <v>12965.22</v>
      </c>
      <c r="F441" s="56">
        <v>12797.52</v>
      </c>
      <c r="G441" s="56">
        <v>12971.08</v>
      </c>
      <c r="H441" s="3">
        <v>54988639</v>
      </c>
      <c r="I441" s="56">
        <v>2158306000</v>
      </c>
      <c r="J441" s="65">
        <v>129935648000</v>
      </c>
    </row>
    <row r="442" spans="1:10" x14ac:dyDescent="0.3">
      <c r="A442" s="66">
        <v>44060</v>
      </c>
      <c r="B442" s="56">
        <v>12920.66</v>
      </c>
      <c r="C442" s="58">
        <v>19.319999999999698</v>
      </c>
      <c r="D442" s="57">
        <v>1.4975188623817101E-3</v>
      </c>
      <c r="E442" s="56">
        <v>12924.88</v>
      </c>
      <c r="F442" s="56">
        <v>12847.85</v>
      </c>
      <c r="G442" s="56">
        <v>12960.84</v>
      </c>
      <c r="H442" s="3">
        <v>44400792</v>
      </c>
      <c r="I442" s="56">
        <v>1707984000</v>
      </c>
      <c r="J442" s="65">
        <v>131643632000</v>
      </c>
    </row>
    <row r="443" spans="1:10" x14ac:dyDescent="0.3">
      <c r="A443" s="66">
        <v>44061</v>
      </c>
      <c r="B443" s="56">
        <v>12881.76</v>
      </c>
      <c r="C443" s="58">
        <v>-38.899999999999601</v>
      </c>
      <c r="D443" s="57">
        <v>-3.0106821168577802E-3</v>
      </c>
      <c r="E443" s="56">
        <v>12836.87</v>
      </c>
      <c r="F443" s="56">
        <v>12807</v>
      </c>
      <c r="G443" s="56">
        <v>13052.84</v>
      </c>
      <c r="H443" s="3">
        <v>56723851</v>
      </c>
      <c r="I443" s="56">
        <v>2295605000</v>
      </c>
      <c r="J443" s="65">
        <v>129348027000</v>
      </c>
    </row>
    <row r="444" spans="1:10" x14ac:dyDescent="0.3">
      <c r="A444" s="66">
        <v>44062</v>
      </c>
      <c r="B444" s="56">
        <v>12977.33</v>
      </c>
      <c r="C444" s="58">
        <v>95.569999999999695</v>
      </c>
      <c r="D444" s="57">
        <v>7.4190172771422301E-3</v>
      </c>
      <c r="E444" s="56">
        <v>12838.63</v>
      </c>
      <c r="F444" s="56">
        <v>12833.8</v>
      </c>
      <c r="G444" s="56">
        <v>12980.7</v>
      </c>
      <c r="H444" s="3">
        <v>52633367</v>
      </c>
      <c r="I444" s="56">
        <v>2221353000</v>
      </c>
      <c r="J444" s="65">
        <v>131569380000</v>
      </c>
    </row>
    <row r="445" spans="1:10" x14ac:dyDescent="0.3">
      <c r="A445" s="66">
        <v>44063</v>
      </c>
      <c r="B445" s="56">
        <v>12830</v>
      </c>
      <c r="C445" s="58">
        <v>-147.33000000000001</v>
      </c>
      <c r="D445" s="57">
        <v>-1.13528745897654E-2</v>
      </c>
      <c r="E445" s="56">
        <v>12829.39</v>
      </c>
      <c r="F445" s="56">
        <v>12755.52</v>
      </c>
      <c r="G445" s="56">
        <v>12891.14</v>
      </c>
      <c r="H445" s="3">
        <v>54738459</v>
      </c>
      <c r="I445" s="56">
        <v>2324862000</v>
      </c>
      <c r="J445" s="65">
        <v>129244518000</v>
      </c>
    </row>
    <row r="446" spans="1:10" x14ac:dyDescent="0.3">
      <c r="A446" s="66">
        <v>44064</v>
      </c>
      <c r="B446" s="56">
        <v>12764.8</v>
      </c>
      <c r="C446" s="58">
        <v>-65.200000000000699</v>
      </c>
      <c r="D446" s="57">
        <v>-5.0818394388153299E-3</v>
      </c>
      <c r="E446" s="56">
        <v>12879.45</v>
      </c>
      <c r="F446" s="56">
        <v>12633.71</v>
      </c>
      <c r="G446" s="56">
        <v>12911.27</v>
      </c>
      <c r="H446" s="3">
        <v>71999906</v>
      </c>
      <c r="I446" s="56">
        <v>3119694000</v>
      </c>
      <c r="J446" s="65">
        <v>126124824000</v>
      </c>
    </row>
    <row r="447" spans="1:10" x14ac:dyDescent="0.3">
      <c r="A447" s="66">
        <v>44067</v>
      </c>
      <c r="B447" s="56">
        <v>13066.54</v>
      </c>
      <c r="C447" s="58">
        <v>301.740000000002</v>
      </c>
      <c r="D447" s="57">
        <v>2.3638443218852001E-2</v>
      </c>
      <c r="E447" s="56">
        <v>12945.97</v>
      </c>
      <c r="F447" s="56">
        <v>12924.7</v>
      </c>
      <c r="G447" s="56">
        <v>13104.31</v>
      </c>
      <c r="H447" s="3">
        <v>64174959</v>
      </c>
      <c r="I447" s="56">
        <v>2885757000</v>
      </c>
      <c r="J447" s="65">
        <v>129010581000</v>
      </c>
    </row>
    <row r="448" spans="1:10" x14ac:dyDescent="0.3">
      <c r="A448" s="66">
        <v>44068</v>
      </c>
      <c r="B448" s="56">
        <v>13061.62</v>
      </c>
      <c r="C448" s="58">
        <v>-4.9200000000000701</v>
      </c>
      <c r="D448" s="57">
        <v>-3.7653426232193602E-4</v>
      </c>
      <c r="E448" s="56">
        <v>13136.77</v>
      </c>
      <c r="F448" s="56">
        <v>13060.87</v>
      </c>
      <c r="G448" s="56">
        <v>13221.82</v>
      </c>
      <c r="H448" s="3">
        <v>55974158</v>
      </c>
      <c r="I448" s="56">
        <v>2665142000</v>
      </c>
      <c r="J448" s="65">
        <v>126345439000</v>
      </c>
    </row>
    <row r="449" spans="1:10" x14ac:dyDescent="0.3">
      <c r="A449" s="66">
        <v>44069</v>
      </c>
      <c r="B449" s="56">
        <v>13190.15</v>
      </c>
      <c r="C449" s="58">
        <v>128.52999999999901</v>
      </c>
      <c r="D449" s="57">
        <v>9.8402801490166496E-3</v>
      </c>
      <c r="E449" s="56">
        <v>13041.83</v>
      </c>
      <c r="F449" s="56">
        <v>13010.53</v>
      </c>
      <c r="G449" s="56">
        <v>13192.32</v>
      </c>
      <c r="H449" s="3">
        <v>46701500</v>
      </c>
      <c r="I449" s="56">
        <v>2110583000</v>
      </c>
      <c r="J449" s="65">
        <v>128456022000</v>
      </c>
    </row>
    <row r="450" spans="1:10" x14ac:dyDescent="0.3">
      <c r="A450" s="66">
        <v>44070</v>
      </c>
      <c r="B450" s="56">
        <v>13096.36</v>
      </c>
      <c r="C450" s="58">
        <v>-93.789999999999097</v>
      </c>
      <c r="D450" s="57">
        <v>-7.1106090529674797E-3</v>
      </c>
      <c r="E450" s="56">
        <v>13206.58</v>
      </c>
      <c r="F450" s="56">
        <v>13087.37</v>
      </c>
      <c r="G450" s="56">
        <v>13218.05</v>
      </c>
      <c r="H450" s="3">
        <v>53031412</v>
      </c>
      <c r="I450" s="56">
        <v>2515405000</v>
      </c>
      <c r="J450" s="65">
        <v>125940617000</v>
      </c>
    </row>
    <row r="451" spans="1:10" x14ac:dyDescent="0.3">
      <c r="A451" s="66">
        <v>44071</v>
      </c>
      <c r="B451" s="56">
        <v>13033.2</v>
      </c>
      <c r="C451" s="58">
        <v>-63.159999999999897</v>
      </c>
      <c r="D451" s="57">
        <v>-4.8227140976576603E-3</v>
      </c>
      <c r="E451" s="56">
        <v>13140.6</v>
      </c>
      <c r="F451" s="56">
        <v>12951.26</v>
      </c>
      <c r="G451" s="56">
        <v>13147.24</v>
      </c>
      <c r="H451" s="3">
        <v>63768897</v>
      </c>
      <c r="I451" s="56">
        <v>2793409000</v>
      </c>
      <c r="J451" s="65">
        <v>123147208000</v>
      </c>
    </row>
    <row r="452" spans="1:10" x14ac:dyDescent="0.3">
      <c r="A452" s="66">
        <v>44074</v>
      </c>
      <c r="B452" s="56">
        <v>12945.38</v>
      </c>
      <c r="C452" s="58">
        <v>-87.8200000000015</v>
      </c>
      <c r="D452" s="57">
        <v>-6.7381763496302902E-3</v>
      </c>
      <c r="E452" s="56">
        <v>13103.93</v>
      </c>
      <c r="F452" s="56">
        <v>12923.76</v>
      </c>
      <c r="G452" s="56">
        <v>13148.19</v>
      </c>
      <c r="H452" s="3">
        <v>59561929</v>
      </c>
      <c r="I452" s="56">
        <v>2966261000</v>
      </c>
      <c r="J452" s="65">
        <v>120180947000</v>
      </c>
    </row>
    <row r="453" spans="1:10" x14ac:dyDescent="0.3">
      <c r="A453" s="66">
        <v>44075</v>
      </c>
      <c r="B453" s="56">
        <v>12974.25</v>
      </c>
      <c r="C453" s="58">
        <v>28.8700000000008</v>
      </c>
      <c r="D453" s="57">
        <v>2.2301392465884202E-3</v>
      </c>
      <c r="E453" s="56">
        <v>13037.2</v>
      </c>
      <c r="F453" s="56">
        <v>12850.3</v>
      </c>
      <c r="G453" s="56">
        <v>13127.28</v>
      </c>
      <c r="H453" s="3">
        <v>63053883</v>
      </c>
      <c r="I453" s="56">
        <v>2877445000</v>
      </c>
      <c r="J453" s="65">
        <v>123058392000</v>
      </c>
    </row>
    <row r="454" spans="1:10" x14ac:dyDescent="0.3">
      <c r="A454" s="66">
        <v>44076</v>
      </c>
      <c r="B454" s="56">
        <v>13243.43</v>
      </c>
      <c r="C454" s="58">
        <v>269.18</v>
      </c>
      <c r="D454" s="57">
        <v>2.0747249359307902E-2</v>
      </c>
      <c r="E454" s="56">
        <v>13071.66</v>
      </c>
      <c r="F454" s="56">
        <v>13062.17</v>
      </c>
      <c r="G454" s="56">
        <v>13303.17</v>
      </c>
      <c r="H454" s="3">
        <v>80774072</v>
      </c>
      <c r="I454" s="56">
        <v>3609289000</v>
      </c>
      <c r="J454" s="65">
        <v>126667681000</v>
      </c>
    </row>
    <row r="455" spans="1:10" x14ac:dyDescent="0.3">
      <c r="A455" s="66">
        <v>44077</v>
      </c>
      <c r="B455" s="56">
        <v>13057.77</v>
      </c>
      <c r="C455" s="58">
        <v>-185.66</v>
      </c>
      <c r="D455" s="57">
        <v>-1.4019026792907899E-2</v>
      </c>
      <c r="E455" s="56">
        <v>13354.72</v>
      </c>
      <c r="F455" s="56">
        <v>13004.83</v>
      </c>
      <c r="G455" s="56">
        <v>13460.46</v>
      </c>
      <c r="H455" s="3">
        <v>81698465</v>
      </c>
      <c r="I455" s="56">
        <v>3856494000</v>
      </c>
      <c r="J455" s="65">
        <v>122811187000</v>
      </c>
    </row>
    <row r="456" spans="1:10" x14ac:dyDescent="0.3">
      <c r="A456" s="66">
        <v>44078</v>
      </c>
      <c r="B456" s="56">
        <v>12842.66</v>
      </c>
      <c r="C456" s="58">
        <v>-215.11000000000101</v>
      </c>
      <c r="D456" s="57">
        <v>-1.64737164155901E-2</v>
      </c>
      <c r="E456" s="56">
        <v>12916.12</v>
      </c>
      <c r="F456" s="56">
        <v>12753.69</v>
      </c>
      <c r="G456" s="56">
        <v>13127.08</v>
      </c>
      <c r="H456" s="3">
        <v>94282688</v>
      </c>
      <c r="I456" s="56">
        <v>4126501000</v>
      </c>
      <c r="J456" s="65">
        <v>118684686000</v>
      </c>
    </row>
    <row r="457" spans="1:10" x14ac:dyDescent="0.3">
      <c r="A457" s="66">
        <v>44081</v>
      </c>
      <c r="B457" s="56">
        <v>13100.28</v>
      </c>
      <c r="C457" s="58">
        <v>257.62000000000103</v>
      </c>
      <c r="D457" s="57">
        <v>2.0059707256907901E-2</v>
      </c>
      <c r="E457" s="56">
        <v>12931.4</v>
      </c>
      <c r="F457" s="56">
        <v>12920.92</v>
      </c>
      <c r="G457" s="56">
        <v>13117.61</v>
      </c>
      <c r="H457" s="3">
        <v>54819050</v>
      </c>
      <c r="I457" s="56">
        <v>2477308000</v>
      </c>
      <c r="J457" s="65">
        <v>121161994000</v>
      </c>
    </row>
    <row r="458" spans="1:10" x14ac:dyDescent="0.3">
      <c r="A458" s="66">
        <v>44082</v>
      </c>
      <c r="B458" s="56">
        <v>12968.33</v>
      </c>
      <c r="C458" s="58">
        <v>-131.95000000000101</v>
      </c>
      <c r="D458" s="57">
        <v>-1.0072303798086799E-2</v>
      </c>
      <c r="E458" s="56">
        <v>13126.23</v>
      </c>
      <c r="F458" s="56">
        <v>12856.55</v>
      </c>
      <c r="G458" s="56">
        <v>13147.52</v>
      </c>
      <c r="H458" s="3">
        <v>72302342</v>
      </c>
      <c r="I458" s="56">
        <v>3409959000</v>
      </c>
      <c r="J458" s="65">
        <v>117752035000</v>
      </c>
    </row>
    <row r="459" spans="1:10" x14ac:dyDescent="0.3">
      <c r="A459" s="66">
        <v>44083</v>
      </c>
      <c r="B459" s="56">
        <v>13237.21</v>
      </c>
      <c r="C459" s="58">
        <v>268.87999999999897</v>
      </c>
      <c r="D459" s="57">
        <v>2.0733587131110901E-2</v>
      </c>
      <c r="E459" s="56">
        <v>12990.52</v>
      </c>
      <c r="F459" s="56">
        <v>12973.46</v>
      </c>
      <c r="G459" s="56">
        <v>13257.54</v>
      </c>
      <c r="H459" s="3">
        <v>73655694</v>
      </c>
      <c r="I459" s="56">
        <v>3252730000</v>
      </c>
      <c r="J459" s="65">
        <v>121004765000</v>
      </c>
    </row>
    <row r="460" spans="1:10" x14ac:dyDescent="0.3">
      <c r="A460" s="66">
        <v>44084</v>
      </c>
      <c r="B460" s="56">
        <v>13208.89</v>
      </c>
      <c r="C460" s="58">
        <v>-28.319999999999698</v>
      </c>
      <c r="D460" s="57">
        <v>-2.1394236398757501E-3</v>
      </c>
      <c r="E460" s="56">
        <v>13265.51</v>
      </c>
      <c r="F460" s="56">
        <v>13161.93</v>
      </c>
      <c r="G460" s="56">
        <v>13297.71</v>
      </c>
      <c r="H460" s="3">
        <v>56811689</v>
      </c>
      <c r="I460" s="56">
        <v>2754413000</v>
      </c>
      <c r="J460" s="65">
        <v>118250352000</v>
      </c>
    </row>
    <row r="461" spans="1:10" x14ac:dyDescent="0.3">
      <c r="A461" s="66">
        <v>44085</v>
      </c>
      <c r="B461" s="56">
        <v>13202.84</v>
      </c>
      <c r="C461" s="58">
        <v>-6.0499999999992697</v>
      </c>
      <c r="D461" s="57">
        <v>-4.58024860529482E-4</v>
      </c>
      <c r="E461" s="56">
        <v>13198.74</v>
      </c>
      <c r="F461" s="56">
        <v>13117.46</v>
      </c>
      <c r="G461" s="56">
        <v>13255.47</v>
      </c>
      <c r="H461" s="3">
        <v>57027860</v>
      </c>
      <c r="I461" s="56">
        <v>2697607000</v>
      </c>
      <c r="J461" s="65">
        <v>115552745000</v>
      </c>
    </row>
    <row r="462" spans="1:10" x14ac:dyDescent="0.3">
      <c r="A462" s="66">
        <v>44088</v>
      </c>
      <c r="B462" s="56">
        <v>13193.66</v>
      </c>
      <c r="C462" s="58">
        <v>-9.1800000000002893</v>
      </c>
      <c r="D462" s="57">
        <v>-6.9530494954118103E-4</v>
      </c>
      <c r="E462" s="56">
        <v>13329.61</v>
      </c>
      <c r="F462" s="56">
        <v>13159.72</v>
      </c>
      <c r="G462" s="56">
        <v>13339.14</v>
      </c>
      <c r="H462" s="3">
        <v>49242817</v>
      </c>
      <c r="I462" s="56">
        <v>2156252000</v>
      </c>
      <c r="J462" s="65">
        <v>113396493000</v>
      </c>
    </row>
    <row r="463" spans="1:10" x14ac:dyDescent="0.3">
      <c r="A463" s="66">
        <v>44089</v>
      </c>
      <c r="B463" s="56">
        <v>13217.67</v>
      </c>
      <c r="C463" s="58">
        <v>24.010000000000201</v>
      </c>
      <c r="D463" s="57">
        <v>1.8198134558568399E-3</v>
      </c>
      <c r="E463" s="56">
        <v>13220.81</v>
      </c>
      <c r="F463" s="56">
        <v>13138.2</v>
      </c>
      <c r="G463" s="56">
        <v>13262.81</v>
      </c>
      <c r="H463" s="3">
        <v>60478787</v>
      </c>
      <c r="I463" s="56">
        <v>2682978000</v>
      </c>
      <c r="J463" s="65">
        <v>116079471000</v>
      </c>
    </row>
    <row r="464" spans="1:10" x14ac:dyDescent="0.3">
      <c r="A464" s="66">
        <v>44090</v>
      </c>
      <c r="B464" s="56">
        <v>13255.37</v>
      </c>
      <c r="C464" s="58">
        <v>37.700000000000699</v>
      </c>
      <c r="D464" s="57">
        <v>2.8522424905449099E-3</v>
      </c>
      <c r="E464" s="56">
        <v>13224.16</v>
      </c>
      <c r="F464" s="56">
        <v>13181.56</v>
      </c>
      <c r="G464" s="56">
        <v>13277.23</v>
      </c>
      <c r="H464" s="3">
        <v>62417946</v>
      </c>
      <c r="I464" s="56">
        <v>2929506000</v>
      </c>
      <c r="J464" s="65">
        <v>119008977000</v>
      </c>
    </row>
    <row r="465" spans="1:10" x14ac:dyDescent="0.3">
      <c r="A465" s="66">
        <v>44091</v>
      </c>
      <c r="B465" s="56">
        <v>13208.12</v>
      </c>
      <c r="C465" s="58">
        <v>-47.25</v>
      </c>
      <c r="D465" s="57">
        <v>-3.5645930668099001E-3</v>
      </c>
      <c r="E465" s="56">
        <v>13060.18</v>
      </c>
      <c r="F465" s="56">
        <v>13035.94</v>
      </c>
      <c r="G465" s="56">
        <v>13245.87</v>
      </c>
      <c r="H465" s="3">
        <v>55914935</v>
      </c>
      <c r="I465" s="56">
        <v>2692790000</v>
      </c>
      <c r="J465" s="65">
        <v>116316187000</v>
      </c>
    </row>
    <row r="466" spans="1:10" x14ac:dyDescent="0.3">
      <c r="A466" s="66">
        <v>44092</v>
      </c>
      <c r="B466" s="56">
        <v>13116.25</v>
      </c>
      <c r="C466" s="58">
        <v>-91.8700000000008</v>
      </c>
      <c r="D466" s="57">
        <v>-6.9555697555746601E-3</v>
      </c>
      <c r="E466" s="56">
        <v>13210.86</v>
      </c>
      <c r="F466" s="56">
        <v>13116.25</v>
      </c>
      <c r="G466" s="56">
        <v>13263.44</v>
      </c>
      <c r="H466" s="3">
        <v>185861080</v>
      </c>
      <c r="I466" s="56">
        <v>9407779000</v>
      </c>
      <c r="J466" s="65">
        <v>106908408000</v>
      </c>
    </row>
    <row r="467" spans="1:10" x14ac:dyDescent="0.3">
      <c r="A467" s="66">
        <v>44095</v>
      </c>
      <c r="B467" s="56">
        <v>12542.44</v>
      </c>
      <c r="C467" s="58">
        <v>-573.80999999999904</v>
      </c>
      <c r="D467" s="57">
        <v>-4.3748022491184597E-2</v>
      </c>
      <c r="E467" s="56">
        <v>12998.9</v>
      </c>
      <c r="F467" s="56">
        <v>12505.16</v>
      </c>
      <c r="G467" s="56">
        <v>12998.9</v>
      </c>
      <c r="H467" s="3">
        <v>119641688</v>
      </c>
      <c r="I467" s="56">
        <v>5027602000</v>
      </c>
      <c r="J467" s="65">
        <v>101880806000</v>
      </c>
    </row>
    <row r="468" spans="1:10" x14ac:dyDescent="0.3">
      <c r="A468" s="66">
        <v>44096</v>
      </c>
      <c r="B468" s="56">
        <v>12594.39</v>
      </c>
      <c r="C468" s="58">
        <v>51.949999999998902</v>
      </c>
      <c r="D468" s="57">
        <v>4.1419372944976303E-3</v>
      </c>
      <c r="E468" s="56">
        <v>12629.71</v>
      </c>
      <c r="F468" s="56">
        <v>12592.97</v>
      </c>
      <c r="G468" s="56">
        <v>12698.12</v>
      </c>
      <c r="H468" s="3">
        <v>69459626</v>
      </c>
      <c r="I468" s="56">
        <v>3187860000</v>
      </c>
      <c r="J468" s="65">
        <v>105068666000</v>
      </c>
    </row>
    <row r="469" spans="1:10" x14ac:dyDescent="0.3">
      <c r="A469" s="66">
        <v>44097</v>
      </c>
      <c r="B469" s="56">
        <v>12642.97</v>
      </c>
      <c r="C469" s="58">
        <v>48.579999999999899</v>
      </c>
      <c r="D469" s="57">
        <v>3.85727296042126E-3</v>
      </c>
      <c r="E469" s="56">
        <v>12737.32</v>
      </c>
      <c r="F469" s="56">
        <v>12642.97</v>
      </c>
      <c r="G469" s="56">
        <v>12830.7</v>
      </c>
      <c r="H469" s="3">
        <v>60244842</v>
      </c>
      <c r="I469" s="56">
        <v>2884682000</v>
      </c>
      <c r="J469" s="65">
        <v>107953348000</v>
      </c>
    </row>
    <row r="470" spans="1:10" x14ac:dyDescent="0.3">
      <c r="A470" s="66">
        <v>44098</v>
      </c>
      <c r="B470" s="56">
        <v>12606.57</v>
      </c>
      <c r="C470" s="58">
        <v>-36.399999999999601</v>
      </c>
      <c r="D470" s="57">
        <v>-2.87907034502175E-3</v>
      </c>
      <c r="E470" s="56">
        <v>12520.47</v>
      </c>
      <c r="F470" s="56">
        <v>12512.5</v>
      </c>
      <c r="G470" s="56">
        <v>12684.8</v>
      </c>
      <c r="H470" s="3">
        <v>61272109</v>
      </c>
      <c r="I470" s="56">
        <v>2849319000</v>
      </c>
      <c r="J470" s="65">
        <v>105104029000</v>
      </c>
    </row>
    <row r="471" spans="1:10" x14ac:dyDescent="0.3">
      <c r="A471" s="66">
        <v>44099</v>
      </c>
      <c r="B471" s="56">
        <v>12469.2</v>
      </c>
      <c r="C471" s="58">
        <v>-137.36999999999901</v>
      </c>
      <c r="D471" s="57">
        <v>-1.08966991021348E-2</v>
      </c>
      <c r="E471" s="56">
        <v>12615.91</v>
      </c>
      <c r="F471" s="56">
        <v>12341.58</v>
      </c>
      <c r="G471" s="56">
        <v>12622.77</v>
      </c>
      <c r="H471" s="3">
        <v>66129927</v>
      </c>
      <c r="I471" s="56">
        <v>3148879000</v>
      </c>
      <c r="J471" s="65">
        <v>101955150000</v>
      </c>
    </row>
    <row r="472" spans="1:10" x14ac:dyDescent="0.3">
      <c r="A472" s="66">
        <v>44102</v>
      </c>
      <c r="B472" s="56">
        <v>12870.87</v>
      </c>
      <c r="C472" s="58">
        <v>401.67</v>
      </c>
      <c r="D472" s="57">
        <v>3.2212972764892697E-2</v>
      </c>
      <c r="E472" s="56">
        <v>12673.73</v>
      </c>
      <c r="F472" s="56">
        <v>12660.15</v>
      </c>
      <c r="G472" s="56">
        <v>12873.4</v>
      </c>
      <c r="H472" s="3">
        <v>72430986</v>
      </c>
      <c r="I472" s="56">
        <v>4469396000</v>
      </c>
      <c r="J472" s="65">
        <v>106424546000</v>
      </c>
    </row>
    <row r="473" spans="1:10" x14ac:dyDescent="0.3">
      <c r="A473" s="66">
        <v>44103</v>
      </c>
      <c r="B473" s="56">
        <v>12825.82</v>
      </c>
      <c r="C473" s="58">
        <v>-45.050000000001098</v>
      </c>
      <c r="D473" s="57">
        <v>-3.5001518933841401E-3</v>
      </c>
      <c r="E473" s="56">
        <v>12817.79</v>
      </c>
      <c r="F473" s="56">
        <v>12738.3</v>
      </c>
      <c r="G473" s="56">
        <v>12859.14</v>
      </c>
      <c r="H473" s="3">
        <v>49842163</v>
      </c>
      <c r="I473" s="56">
        <v>2352748000</v>
      </c>
      <c r="J473" s="65">
        <v>104071798000</v>
      </c>
    </row>
    <row r="474" spans="1:10" x14ac:dyDescent="0.3">
      <c r="A474" s="66">
        <v>44104</v>
      </c>
      <c r="B474" s="56">
        <v>12760.73</v>
      </c>
      <c r="C474" s="58">
        <v>-65.090000000000103</v>
      </c>
      <c r="D474" s="57">
        <v>-5.0749191864535902E-3</v>
      </c>
      <c r="E474" s="56">
        <v>12754.77</v>
      </c>
      <c r="F474" s="56">
        <v>12698.42</v>
      </c>
      <c r="G474" s="56">
        <v>12869.96</v>
      </c>
      <c r="H474" s="3">
        <v>70303885</v>
      </c>
      <c r="I474" s="56">
        <v>3148049000</v>
      </c>
      <c r="J474" s="65">
        <v>100923749000</v>
      </c>
    </row>
    <row r="475" spans="1:10" x14ac:dyDescent="0.3">
      <c r="A475" s="66">
        <v>44105</v>
      </c>
      <c r="B475" s="56">
        <v>12730.77</v>
      </c>
      <c r="C475" s="58">
        <v>-29.959999999999098</v>
      </c>
      <c r="D475" s="57">
        <v>-2.34782806312798E-3</v>
      </c>
      <c r="E475" s="56">
        <v>12812.08</v>
      </c>
      <c r="F475" s="56">
        <v>12671.23</v>
      </c>
      <c r="G475" s="56">
        <v>12836.65</v>
      </c>
      <c r="H475" s="3">
        <v>87114121</v>
      </c>
      <c r="I475" s="56">
        <v>3974397000</v>
      </c>
      <c r="J475" s="65">
        <v>96949352000</v>
      </c>
    </row>
    <row r="476" spans="1:10" x14ac:dyDescent="0.3">
      <c r="A476" s="66">
        <v>44106</v>
      </c>
      <c r="B476" s="56">
        <v>12689.04</v>
      </c>
      <c r="C476" s="58">
        <v>-41.729999999999599</v>
      </c>
      <c r="D476" s="57">
        <v>-3.2778849983150699E-3</v>
      </c>
      <c r="E476" s="56">
        <v>12558.78</v>
      </c>
      <c r="F476" s="56">
        <v>12539.86</v>
      </c>
      <c r="G476" s="56">
        <v>12690.25</v>
      </c>
      <c r="H476" s="3">
        <v>67297681</v>
      </c>
      <c r="I476" s="56">
        <v>3036345000</v>
      </c>
      <c r="J476" s="65">
        <v>93913007000</v>
      </c>
    </row>
    <row r="477" spans="1:10" x14ac:dyDescent="0.3">
      <c r="A477" s="66">
        <v>44109</v>
      </c>
      <c r="B477" s="56">
        <v>12828.31</v>
      </c>
      <c r="C477" s="58">
        <v>139.26999999999899</v>
      </c>
      <c r="D477" s="57">
        <v>1.0975613600398299E-2</v>
      </c>
      <c r="E477" s="56">
        <v>12824.05</v>
      </c>
      <c r="F477" s="56">
        <v>12727.75</v>
      </c>
      <c r="G477" s="56">
        <v>12842.48</v>
      </c>
      <c r="H477" s="3">
        <v>56734420</v>
      </c>
      <c r="I477" s="56">
        <v>2494160000</v>
      </c>
      <c r="J477" s="65">
        <v>96407167000</v>
      </c>
    </row>
    <row r="478" spans="1:10" x14ac:dyDescent="0.3">
      <c r="A478" s="66">
        <v>44110</v>
      </c>
      <c r="B478" s="56">
        <v>12906.02</v>
      </c>
      <c r="C478" s="58">
        <v>77.710000000000903</v>
      </c>
      <c r="D478" s="57">
        <v>6.0576958305498503E-3</v>
      </c>
      <c r="E478" s="56">
        <v>12858.97</v>
      </c>
      <c r="F478" s="56">
        <v>12779.65</v>
      </c>
      <c r="G478" s="56">
        <v>12966.09</v>
      </c>
      <c r="H478" s="3">
        <v>60566521</v>
      </c>
      <c r="I478" s="56">
        <v>2559400000</v>
      </c>
      <c r="J478" s="65">
        <v>98966567000</v>
      </c>
    </row>
    <row r="479" spans="1:10" x14ac:dyDescent="0.3">
      <c r="A479" s="66">
        <v>44111</v>
      </c>
      <c r="B479" s="56">
        <v>12928.57</v>
      </c>
      <c r="C479" s="58">
        <v>22.549999999999301</v>
      </c>
      <c r="D479" s="57">
        <v>1.7472466337414101E-3</v>
      </c>
      <c r="E479" s="56">
        <v>12901.29</v>
      </c>
      <c r="F479" s="56">
        <v>12837.11</v>
      </c>
      <c r="G479" s="56">
        <v>12959.02</v>
      </c>
      <c r="H479" s="3">
        <v>65533859</v>
      </c>
      <c r="I479" s="56">
        <v>2936225000</v>
      </c>
      <c r="J479" s="65">
        <v>101902792000</v>
      </c>
    </row>
    <row r="480" spans="1:10" x14ac:dyDescent="0.3">
      <c r="A480" s="66">
        <v>44112</v>
      </c>
      <c r="B480" s="56">
        <v>13042.21</v>
      </c>
      <c r="C480" s="58">
        <v>113.63999999999901</v>
      </c>
      <c r="D480" s="57">
        <v>8.7898352253961108E-3</v>
      </c>
      <c r="E480" s="56">
        <v>13011.23</v>
      </c>
      <c r="F480" s="56">
        <v>12956.64</v>
      </c>
      <c r="G480" s="56">
        <v>13100.85</v>
      </c>
      <c r="H480" s="3">
        <v>64013449</v>
      </c>
      <c r="I480" s="56">
        <v>2915079000</v>
      </c>
      <c r="J480" s="65">
        <v>104817871000</v>
      </c>
    </row>
    <row r="481" spans="1:10" x14ac:dyDescent="0.3">
      <c r="A481" s="66">
        <v>44113</v>
      </c>
      <c r="B481" s="56">
        <v>13051.23</v>
      </c>
      <c r="C481" s="58">
        <v>9.0200000000004401</v>
      </c>
      <c r="D481" s="57">
        <v>6.9160057996309199E-4</v>
      </c>
      <c r="E481" s="56">
        <v>13070.04</v>
      </c>
      <c r="F481" s="56">
        <v>13009.98</v>
      </c>
      <c r="G481" s="56">
        <v>13096.44</v>
      </c>
      <c r="H481" s="3">
        <v>58947670</v>
      </c>
      <c r="I481" s="56">
        <v>2765980000</v>
      </c>
      <c r="J481" s="65">
        <v>107583851000</v>
      </c>
    </row>
    <row r="482" spans="1:10" x14ac:dyDescent="0.3">
      <c r="A482" s="66">
        <v>44116</v>
      </c>
      <c r="B482" s="56">
        <v>13138.41</v>
      </c>
      <c r="C482" s="58">
        <v>87.180000000000305</v>
      </c>
      <c r="D482" s="57">
        <v>6.6798301769258796E-3</v>
      </c>
      <c r="E482" s="56">
        <v>13086.06</v>
      </c>
      <c r="F482" s="56">
        <v>13058.34</v>
      </c>
      <c r="G482" s="56">
        <v>13151.8</v>
      </c>
      <c r="H482" s="3">
        <v>48906350</v>
      </c>
      <c r="I482" s="56">
        <v>2240694000</v>
      </c>
      <c r="J482" s="65">
        <v>109824545000</v>
      </c>
    </row>
    <row r="483" spans="1:10" x14ac:dyDescent="0.3">
      <c r="A483" s="66">
        <v>44117</v>
      </c>
      <c r="B483" s="56">
        <v>13018.99</v>
      </c>
      <c r="C483" s="58">
        <v>-119.42</v>
      </c>
      <c r="D483" s="57">
        <v>-9.0893799173568206E-3</v>
      </c>
      <c r="E483" s="56">
        <v>13132.9</v>
      </c>
      <c r="F483" s="56">
        <v>12959.7</v>
      </c>
      <c r="G483" s="56">
        <v>13132.9</v>
      </c>
      <c r="H483" s="3">
        <v>52837955</v>
      </c>
      <c r="I483" s="56">
        <v>2385316000</v>
      </c>
      <c r="J483" s="65">
        <v>107439229000</v>
      </c>
    </row>
    <row r="484" spans="1:10" x14ac:dyDescent="0.3">
      <c r="A484" s="66">
        <v>44118</v>
      </c>
      <c r="B484" s="56">
        <v>13028.06</v>
      </c>
      <c r="C484" s="58">
        <v>9.0699999999997107</v>
      </c>
      <c r="D484" s="57">
        <v>6.9667462683354903E-4</v>
      </c>
      <c r="E484" s="56">
        <v>13012.69</v>
      </c>
      <c r="F484" s="56">
        <v>12975.12</v>
      </c>
      <c r="G484" s="56">
        <v>13066.44</v>
      </c>
      <c r="H484" s="3">
        <v>52929638</v>
      </c>
      <c r="I484" s="56">
        <v>2350438000</v>
      </c>
      <c r="J484" s="65">
        <v>109789667000</v>
      </c>
    </row>
    <row r="485" spans="1:10" x14ac:dyDescent="0.3">
      <c r="A485" s="66">
        <v>44119</v>
      </c>
      <c r="B485" s="56">
        <v>12703.75</v>
      </c>
      <c r="C485" s="58">
        <v>-324.30999999999898</v>
      </c>
      <c r="D485" s="57">
        <v>-2.4893192079250399E-2</v>
      </c>
      <c r="E485" s="56">
        <v>12826.13</v>
      </c>
      <c r="F485" s="56">
        <v>12599.82</v>
      </c>
      <c r="G485" s="56">
        <v>12839.55</v>
      </c>
      <c r="H485" s="3">
        <v>78930913</v>
      </c>
      <c r="I485" s="56">
        <v>3642670000</v>
      </c>
      <c r="J485" s="65">
        <v>106146997000</v>
      </c>
    </row>
    <row r="486" spans="1:10" x14ac:dyDescent="0.3">
      <c r="A486" s="66">
        <v>44120</v>
      </c>
      <c r="B486" s="56">
        <v>12908.99</v>
      </c>
      <c r="C486" s="58">
        <v>205.24</v>
      </c>
      <c r="D486" s="57">
        <v>1.6155859490308001E-2</v>
      </c>
      <c r="E486" s="56">
        <v>12773.35</v>
      </c>
      <c r="F486" s="56">
        <v>12733.06</v>
      </c>
      <c r="G486" s="56">
        <v>12955.86</v>
      </c>
      <c r="H486" s="3">
        <v>76567809</v>
      </c>
      <c r="I486" s="56">
        <v>3538289000</v>
      </c>
      <c r="J486" s="65">
        <v>109685286000</v>
      </c>
    </row>
    <row r="487" spans="1:10" x14ac:dyDescent="0.3">
      <c r="A487" s="66">
        <v>44123</v>
      </c>
      <c r="B487" s="56">
        <v>12854.66</v>
      </c>
      <c r="C487" s="58">
        <v>-54.329999999999899</v>
      </c>
      <c r="D487" s="57">
        <v>-4.2086948707838398E-3</v>
      </c>
      <c r="E487" s="56">
        <v>12948.63</v>
      </c>
      <c r="F487" s="56">
        <v>12820.26</v>
      </c>
      <c r="G487" s="56">
        <v>13028.73</v>
      </c>
      <c r="H487" s="3">
        <v>48577304</v>
      </c>
      <c r="I487" s="56">
        <v>2195227000</v>
      </c>
      <c r="J487" s="65">
        <v>107490059000</v>
      </c>
    </row>
    <row r="488" spans="1:10" x14ac:dyDescent="0.3">
      <c r="A488" s="66">
        <v>44124</v>
      </c>
      <c r="B488" s="56">
        <v>12736.95</v>
      </c>
      <c r="C488" s="58">
        <v>-117.709999999999</v>
      </c>
      <c r="D488" s="57">
        <v>-9.1569905388395392E-3</v>
      </c>
      <c r="E488" s="56">
        <v>12819.15</v>
      </c>
      <c r="F488" s="56">
        <v>12725.45</v>
      </c>
      <c r="G488" s="56">
        <v>12850.29</v>
      </c>
      <c r="H488" s="3">
        <v>61466760</v>
      </c>
      <c r="I488" s="56">
        <v>2614015000</v>
      </c>
      <c r="J488" s="65">
        <v>104876044000</v>
      </c>
    </row>
    <row r="489" spans="1:10" x14ac:dyDescent="0.3">
      <c r="A489" s="66">
        <v>44125</v>
      </c>
      <c r="B489" s="56">
        <v>12557.64</v>
      </c>
      <c r="C489" s="58">
        <v>-179.310000000001</v>
      </c>
      <c r="D489" s="57">
        <v>-1.4077938595974801E-2</v>
      </c>
      <c r="E489" s="56">
        <v>12764.45</v>
      </c>
      <c r="F489" s="56">
        <v>12545.59</v>
      </c>
      <c r="G489" s="56">
        <v>12765.05</v>
      </c>
      <c r="H489" s="3">
        <v>62615806</v>
      </c>
      <c r="I489" s="56">
        <v>2867054000</v>
      </c>
      <c r="J489" s="65">
        <v>102008990000</v>
      </c>
    </row>
    <row r="490" spans="1:10" x14ac:dyDescent="0.3">
      <c r="A490" s="66">
        <v>44126</v>
      </c>
      <c r="B490" s="56">
        <v>12543.06</v>
      </c>
      <c r="C490" s="58">
        <v>-14.579999999999901</v>
      </c>
      <c r="D490" s="57">
        <v>-1.1610461838370801E-3</v>
      </c>
      <c r="E490" s="56">
        <v>12429.41</v>
      </c>
      <c r="F490" s="56">
        <v>12345.45</v>
      </c>
      <c r="G490" s="56">
        <v>12583.02</v>
      </c>
      <c r="H490" s="3">
        <v>59735388</v>
      </c>
      <c r="I490" s="56">
        <v>2909118000</v>
      </c>
      <c r="J490" s="65">
        <v>99099872000</v>
      </c>
    </row>
    <row r="491" spans="1:10" x14ac:dyDescent="0.3">
      <c r="A491" s="66">
        <v>44127</v>
      </c>
      <c r="B491" s="56">
        <v>12645.75</v>
      </c>
      <c r="C491" s="58">
        <v>102.69000000000101</v>
      </c>
      <c r="D491" s="57">
        <v>8.1869974312488696E-3</v>
      </c>
      <c r="E491" s="56">
        <v>12517.98</v>
      </c>
      <c r="F491" s="56">
        <v>12514.99</v>
      </c>
      <c r="G491" s="56">
        <v>12718.27</v>
      </c>
      <c r="H491" s="3">
        <v>55669168</v>
      </c>
      <c r="I491" s="56">
        <v>2513683000</v>
      </c>
      <c r="J491" s="65">
        <v>101613555000</v>
      </c>
    </row>
    <row r="492" spans="1:10" x14ac:dyDescent="0.3">
      <c r="A492" s="66">
        <v>44130</v>
      </c>
      <c r="B492" s="56">
        <v>12177.18</v>
      </c>
      <c r="C492" s="58">
        <v>-468.57</v>
      </c>
      <c r="D492" s="57">
        <v>-3.7053555542375903E-2</v>
      </c>
      <c r="E492" s="56">
        <v>12303.41</v>
      </c>
      <c r="F492" s="56">
        <v>12174.22</v>
      </c>
      <c r="G492" s="56">
        <v>12404.51</v>
      </c>
      <c r="H492" s="3">
        <v>81595546</v>
      </c>
      <c r="I492" s="56">
        <v>4630468000</v>
      </c>
      <c r="J492" s="65">
        <v>96983087000</v>
      </c>
    </row>
    <row r="493" spans="1:10" x14ac:dyDescent="0.3">
      <c r="A493" s="66">
        <v>44131</v>
      </c>
      <c r="B493" s="56">
        <v>12063.57</v>
      </c>
      <c r="C493" s="58">
        <v>-113.61000000000099</v>
      </c>
      <c r="D493" s="57">
        <v>-9.3297462959404907E-3</v>
      </c>
      <c r="E493" s="56">
        <v>12206.42</v>
      </c>
      <c r="F493" s="56">
        <v>12034.8</v>
      </c>
      <c r="G493" s="56">
        <v>12223.6</v>
      </c>
      <c r="H493" s="3">
        <v>87405649</v>
      </c>
      <c r="I493" s="56">
        <v>4458788000</v>
      </c>
      <c r="J493" s="65">
        <v>92524299000</v>
      </c>
    </row>
    <row r="494" spans="1:10" x14ac:dyDescent="0.3">
      <c r="A494" s="66">
        <v>44132</v>
      </c>
      <c r="B494" s="56">
        <v>11560.51</v>
      </c>
      <c r="C494" s="58">
        <v>-503.05999999999898</v>
      </c>
      <c r="D494" s="57">
        <v>-4.1700756906951998E-2</v>
      </c>
      <c r="E494" s="56">
        <v>11848.31</v>
      </c>
      <c r="F494" s="56">
        <v>11457.12</v>
      </c>
      <c r="G494" s="56">
        <v>11852.02</v>
      </c>
      <c r="H494" s="3">
        <v>137190468</v>
      </c>
      <c r="I494" s="56">
        <v>6123283000</v>
      </c>
      <c r="J494" s="65">
        <v>86401016000</v>
      </c>
    </row>
    <row r="495" spans="1:10" x14ac:dyDescent="0.3">
      <c r="A495" s="66">
        <v>44133</v>
      </c>
      <c r="B495" s="56">
        <v>11598.07</v>
      </c>
      <c r="C495" s="58">
        <v>37.559999999999498</v>
      </c>
      <c r="D495" s="57">
        <v>3.24899161023168E-3</v>
      </c>
      <c r="E495" s="56">
        <v>11631.07</v>
      </c>
      <c r="F495" s="56">
        <v>11458.56</v>
      </c>
      <c r="G495" s="56">
        <v>11707.43</v>
      </c>
      <c r="H495" s="3">
        <v>104958370</v>
      </c>
      <c r="I495" s="56">
        <v>4492894000</v>
      </c>
      <c r="J495" s="65">
        <v>90893910000</v>
      </c>
    </row>
    <row r="496" spans="1:10" x14ac:dyDescent="0.3">
      <c r="A496" s="66">
        <v>44134</v>
      </c>
      <c r="B496" s="56">
        <v>11556.48</v>
      </c>
      <c r="C496" s="58">
        <v>-41.590000000000103</v>
      </c>
      <c r="D496" s="57">
        <v>-3.5859414540522802E-3</v>
      </c>
      <c r="E496" s="56">
        <v>11472.61</v>
      </c>
      <c r="F496" s="56">
        <v>11450.08</v>
      </c>
      <c r="G496" s="56">
        <v>11614.13</v>
      </c>
      <c r="H496" s="3">
        <v>85600358</v>
      </c>
      <c r="I496" s="56">
        <v>3818384000</v>
      </c>
      <c r="J496" s="65">
        <v>87075526000</v>
      </c>
    </row>
    <row r="497" spans="1:10" x14ac:dyDescent="0.3">
      <c r="A497" s="66">
        <v>44137</v>
      </c>
      <c r="B497" s="56">
        <v>11788.28</v>
      </c>
      <c r="C497" s="58">
        <v>231.80000000000101</v>
      </c>
      <c r="D497" s="57">
        <v>2.0058010743755999E-2</v>
      </c>
      <c r="E497" s="56">
        <v>11602.91</v>
      </c>
      <c r="F497" s="56">
        <v>11551.36</v>
      </c>
      <c r="G497" s="56">
        <v>11838</v>
      </c>
      <c r="H497" s="3">
        <v>78370759</v>
      </c>
      <c r="I497" s="56">
        <v>3407279000</v>
      </c>
      <c r="J497" s="65">
        <v>90482805000</v>
      </c>
    </row>
    <row r="498" spans="1:10" x14ac:dyDescent="0.3">
      <c r="A498" s="66">
        <v>44138</v>
      </c>
      <c r="B498" s="56">
        <v>12088.98</v>
      </c>
      <c r="C498" s="58">
        <v>300.69999999999902</v>
      </c>
      <c r="D498" s="57">
        <v>2.5508386295540902E-2</v>
      </c>
      <c r="E498" s="56">
        <v>11858.81</v>
      </c>
      <c r="F498" s="56">
        <v>11851.03</v>
      </c>
      <c r="G498" s="56">
        <v>12088.98</v>
      </c>
      <c r="H498" s="3">
        <v>86771510</v>
      </c>
      <c r="I498" s="56">
        <v>3723910000</v>
      </c>
      <c r="J498" s="65">
        <v>94206715000</v>
      </c>
    </row>
    <row r="499" spans="1:10" x14ac:dyDescent="0.3">
      <c r="A499" s="66">
        <v>44139</v>
      </c>
      <c r="B499" s="56">
        <v>12324.22</v>
      </c>
      <c r="C499" s="58">
        <v>235.24</v>
      </c>
      <c r="D499" s="57">
        <v>1.9459044518230599E-2</v>
      </c>
      <c r="E499" s="56">
        <v>11896.11</v>
      </c>
      <c r="F499" s="56">
        <v>11848.21</v>
      </c>
      <c r="G499" s="56">
        <v>12329.96</v>
      </c>
      <c r="H499" s="3">
        <v>105442106</v>
      </c>
      <c r="I499" s="56">
        <v>4698800000</v>
      </c>
      <c r="J499" s="65">
        <v>98905515000</v>
      </c>
    </row>
    <row r="500" spans="1:10" x14ac:dyDescent="0.3">
      <c r="A500" s="66">
        <v>44140</v>
      </c>
      <c r="B500" s="56">
        <v>12568.09</v>
      </c>
      <c r="C500" s="58">
        <v>243.870000000001</v>
      </c>
      <c r="D500" s="57">
        <v>1.97878648709615E-2</v>
      </c>
      <c r="E500" s="56">
        <v>12420.88</v>
      </c>
      <c r="F500" s="56">
        <v>12398.59</v>
      </c>
      <c r="G500" s="56">
        <v>12591.3</v>
      </c>
      <c r="H500" s="3">
        <v>87078038</v>
      </c>
      <c r="I500" s="56">
        <v>4181370000</v>
      </c>
      <c r="J500" s="65">
        <v>103086885000</v>
      </c>
    </row>
    <row r="501" spans="1:10" x14ac:dyDescent="0.3">
      <c r="A501" s="66">
        <v>44141</v>
      </c>
      <c r="B501" s="56">
        <v>12480.02</v>
      </c>
      <c r="C501" s="58">
        <v>-88.069999999999695</v>
      </c>
      <c r="D501" s="57">
        <v>-7.0074291320319703E-3</v>
      </c>
      <c r="E501" s="56">
        <v>12531.74</v>
      </c>
      <c r="F501" s="56">
        <v>12370.08</v>
      </c>
      <c r="G501" s="56">
        <v>12595.87</v>
      </c>
      <c r="H501" s="3">
        <v>80481074</v>
      </c>
      <c r="I501" s="56">
        <v>3544392000</v>
      </c>
      <c r="J501" s="65">
        <v>99542493000</v>
      </c>
    </row>
    <row r="502" spans="1:10" x14ac:dyDescent="0.3">
      <c r="A502" s="66">
        <v>44144</v>
      </c>
      <c r="B502" s="56">
        <v>13095.97</v>
      </c>
      <c r="C502" s="58">
        <v>615.94999999999902</v>
      </c>
      <c r="D502" s="57">
        <v>4.9354888854344699E-2</v>
      </c>
      <c r="E502" s="56">
        <v>12713.19</v>
      </c>
      <c r="F502" s="56">
        <v>12670.58</v>
      </c>
      <c r="G502" s="56">
        <v>13297.05</v>
      </c>
      <c r="H502" s="3">
        <v>189268072</v>
      </c>
      <c r="I502" s="56">
        <v>9255847000</v>
      </c>
      <c r="J502" s="65">
        <v>108798340000</v>
      </c>
    </row>
    <row r="503" spans="1:10" x14ac:dyDescent="0.3">
      <c r="A503" s="66">
        <v>44145</v>
      </c>
      <c r="B503" s="56">
        <v>13163.11</v>
      </c>
      <c r="C503" s="58">
        <v>67.140000000001194</v>
      </c>
      <c r="D503" s="57">
        <v>5.1267680057300999E-3</v>
      </c>
      <c r="E503" s="56">
        <v>13109.77</v>
      </c>
      <c r="F503" s="56">
        <v>13018.43</v>
      </c>
      <c r="G503" s="56">
        <v>13237.59</v>
      </c>
      <c r="H503" s="3">
        <v>142547603</v>
      </c>
      <c r="I503" s="56">
        <v>7081438000</v>
      </c>
      <c r="J503" s="65">
        <v>115879778000</v>
      </c>
    </row>
    <row r="504" spans="1:10" x14ac:dyDescent="0.3">
      <c r="A504" s="66">
        <v>44146</v>
      </c>
      <c r="B504" s="56">
        <v>13216.18</v>
      </c>
      <c r="C504" s="58">
        <v>53.069999999999702</v>
      </c>
      <c r="D504" s="57">
        <v>4.0317219866733396E-3</v>
      </c>
      <c r="E504" s="56">
        <v>13205.95</v>
      </c>
      <c r="F504" s="56">
        <v>13138.76</v>
      </c>
      <c r="G504" s="56">
        <v>13244.32</v>
      </c>
      <c r="H504" s="3">
        <v>95527809</v>
      </c>
      <c r="I504" s="56">
        <v>4567903000</v>
      </c>
      <c r="J504" s="65">
        <v>120447681000</v>
      </c>
    </row>
    <row r="505" spans="1:10" x14ac:dyDescent="0.3">
      <c r="A505" s="66">
        <v>44147</v>
      </c>
      <c r="B505" s="56">
        <v>13052.95</v>
      </c>
      <c r="C505" s="58">
        <v>-163.22999999999999</v>
      </c>
      <c r="D505" s="57">
        <v>-1.23507700409649E-2</v>
      </c>
      <c r="E505" s="56">
        <v>13073.48</v>
      </c>
      <c r="F505" s="56">
        <v>13022.28</v>
      </c>
      <c r="G505" s="56">
        <v>13168.09</v>
      </c>
      <c r="H505" s="3">
        <v>82374845</v>
      </c>
      <c r="I505" s="56">
        <v>3740048000</v>
      </c>
      <c r="J505" s="65">
        <v>116707633000</v>
      </c>
    </row>
    <row r="506" spans="1:10" x14ac:dyDescent="0.3">
      <c r="A506" s="66">
        <v>44148</v>
      </c>
      <c r="B506" s="56">
        <v>13076.72</v>
      </c>
      <c r="C506" s="58">
        <v>23.7699999999986</v>
      </c>
      <c r="D506" s="57">
        <v>1.82104428500826E-3</v>
      </c>
      <c r="E506" s="56">
        <v>13036.97</v>
      </c>
      <c r="F506" s="56">
        <v>13004.82</v>
      </c>
      <c r="G506" s="56">
        <v>13145.48</v>
      </c>
      <c r="H506" s="3">
        <v>79173322</v>
      </c>
      <c r="I506" s="56">
        <v>3833805000</v>
      </c>
      <c r="J506" s="65">
        <v>120541438000</v>
      </c>
    </row>
    <row r="507" spans="1:10" x14ac:dyDescent="0.3">
      <c r="A507" s="66">
        <v>44151</v>
      </c>
      <c r="B507" s="56">
        <v>13138.61</v>
      </c>
      <c r="C507" s="58">
        <v>61.890000000001201</v>
      </c>
      <c r="D507" s="57">
        <v>4.7328382040757299E-3</v>
      </c>
      <c r="E507" s="56">
        <v>13170.52</v>
      </c>
      <c r="F507" s="56">
        <v>13081.11</v>
      </c>
      <c r="G507" s="56">
        <v>13277.45</v>
      </c>
      <c r="H507" s="3">
        <v>85190155</v>
      </c>
      <c r="I507" s="56">
        <v>4363094000</v>
      </c>
      <c r="J507" s="65">
        <v>124904532000</v>
      </c>
    </row>
    <row r="508" spans="1:10" x14ac:dyDescent="0.3">
      <c r="A508" s="66">
        <v>44152</v>
      </c>
      <c r="B508" s="56">
        <v>13133.47</v>
      </c>
      <c r="C508" s="58">
        <v>-5.1400000000012396</v>
      </c>
      <c r="D508" s="57">
        <v>-3.9121337797538998E-4</v>
      </c>
      <c r="E508" s="56">
        <v>13130.54</v>
      </c>
      <c r="F508" s="56">
        <v>13050.41</v>
      </c>
      <c r="G508" s="56">
        <v>13151.02</v>
      </c>
      <c r="H508" s="3">
        <v>68587760</v>
      </c>
      <c r="I508" s="56">
        <v>3209375000</v>
      </c>
      <c r="J508" s="65">
        <v>121695157000</v>
      </c>
    </row>
    <row r="509" spans="1:10" x14ac:dyDescent="0.3">
      <c r="A509" s="66">
        <v>44153</v>
      </c>
      <c r="B509" s="56">
        <v>13201.89</v>
      </c>
      <c r="C509" s="58">
        <v>68.420000000000101</v>
      </c>
      <c r="D509" s="57">
        <v>5.2095904585764503E-3</v>
      </c>
      <c r="E509" s="56">
        <v>13086.43</v>
      </c>
      <c r="F509" s="56">
        <v>13074.67</v>
      </c>
      <c r="G509" s="56">
        <v>13213.63</v>
      </c>
      <c r="H509" s="3">
        <v>67639785</v>
      </c>
      <c r="I509" s="56">
        <v>3291445000</v>
      </c>
      <c r="J509" s="65">
        <v>124986602000</v>
      </c>
    </row>
    <row r="510" spans="1:10" x14ac:dyDescent="0.3">
      <c r="A510" s="66">
        <v>44154</v>
      </c>
      <c r="B510" s="56">
        <v>13086.16</v>
      </c>
      <c r="C510" s="58">
        <v>-115.73</v>
      </c>
      <c r="D510" s="57">
        <v>-8.7661690863959293E-3</v>
      </c>
      <c r="E510" s="56">
        <v>13101.71</v>
      </c>
      <c r="F510" s="56">
        <v>13034.51</v>
      </c>
      <c r="G510" s="56">
        <v>13138.14</v>
      </c>
      <c r="H510" s="3">
        <v>68038761</v>
      </c>
      <c r="I510" s="56">
        <v>3376271000</v>
      </c>
      <c r="J510" s="65">
        <v>121610331000</v>
      </c>
    </row>
    <row r="511" spans="1:10" x14ac:dyDescent="0.3">
      <c r="A511" s="66">
        <v>44155</v>
      </c>
      <c r="B511" s="56">
        <v>13137.25</v>
      </c>
      <c r="C511" s="58">
        <v>51.090000000000103</v>
      </c>
      <c r="D511" s="57">
        <v>3.90412466300276E-3</v>
      </c>
      <c r="E511" s="56">
        <v>13054.64</v>
      </c>
      <c r="F511" s="56">
        <v>13054.64</v>
      </c>
      <c r="G511" s="56">
        <v>13172.91</v>
      </c>
      <c r="H511" s="3">
        <v>70127168</v>
      </c>
      <c r="I511" s="56">
        <v>3678187000</v>
      </c>
      <c r="J511" s="65">
        <v>125288518000</v>
      </c>
    </row>
    <row r="512" spans="1:10" x14ac:dyDescent="0.3">
      <c r="A512" s="66">
        <v>44158</v>
      </c>
      <c r="B512" s="56">
        <v>13126.97</v>
      </c>
      <c r="C512" s="58">
        <v>-10.280000000000699</v>
      </c>
      <c r="D512" s="57">
        <v>-7.8250775466712295E-4</v>
      </c>
      <c r="E512" s="56">
        <v>13215.44</v>
      </c>
      <c r="F512" s="56">
        <v>13126.97</v>
      </c>
      <c r="G512" s="56">
        <v>13312.42</v>
      </c>
      <c r="H512" s="3">
        <v>68582803</v>
      </c>
      <c r="I512" s="56">
        <v>3128467000</v>
      </c>
      <c r="J512" s="65">
        <v>122160051000</v>
      </c>
    </row>
    <row r="513" spans="1:10" x14ac:dyDescent="0.3">
      <c r="A513" s="66">
        <v>44159</v>
      </c>
      <c r="B513" s="56">
        <v>13292.44</v>
      </c>
      <c r="C513" s="58">
        <v>165.47000000000099</v>
      </c>
      <c r="D513" s="57">
        <v>1.2605346092815099E-2</v>
      </c>
      <c r="E513" s="56">
        <v>13254.42</v>
      </c>
      <c r="F513" s="56">
        <v>13192.32</v>
      </c>
      <c r="G513" s="56">
        <v>13296.76</v>
      </c>
      <c r="H513" s="3">
        <v>82732962</v>
      </c>
      <c r="I513" s="56">
        <v>4189078000</v>
      </c>
      <c r="J513" s="65">
        <v>126349129000</v>
      </c>
    </row>
    <row r="514" spans="1:10" x14ac:dyDescent="0.3">
      <c r="A514" s="66">
        <v>44160</v>
      </c>
      <c r="B514" s="56">
        <v>13289.8</v>
      </c>
      <c r="C514" s="58">
        <v>-2.64000000000124</v>
      </c>
      <c r="D514" s="57">
        <v>-1.9860913421472899E-4</v>
      </c>
      <c r="E514" s="56">
        <v>13346.77</v>
      </c>
      <c r="F514" s="56">
        <v>13235.82</v>
      </c>
      <c r="G514" s="56">
        <v>13346.96</v>
      </c>
      <c r="H514" s="3">
        <v>76832836</v>
      </c>
      <c r="I514" s="56">
        <v>3629190000</v>
      </c>
      <c r="J514" s="65">
        <v>122719939000</v>
      </c>
    </row>
    <row r="515" spans="1:10" x14ac:dyDescent="0.3">
      <c r="A515" s="66">
        <v>44161</v>
      </c>
      <c r="B515" s="56">
        <v>13286.57</v>
      </c>
      <c r="C515" s="58">
        <v>-3.2299999999995599</v>
      </c>
      <c r="D515" s="57">
        <v>-2.4304353714875801E-4</v>
      </c>
      <c r="E515" s="56">
        <v>13315.21</v>
      </c>
      <c r="F515" s="56">
        <v>13274.89</v>
      </c>
      <c r="G515" s="56">
        <v>13316.19</v>
      </c>
      <c r="H515" s="3">
        <v>42951851</v>
      </c>
      <c r="I515" s="56">
        <v>2181850000</v>
      </c>
      <c r="J515" s="65">
        <v>120538089000</v>
      </c>
    </row>
    <row r="516" spans="1:10" x14ac:dyDescent="0.3">
      <c r="A516" s="66">
        <v>44162</v>
      </c>
      <c r="B516" s="56">
        <v>13335.68</v>
      </c>
      <c r="C516" s="58">
        <v>49.110000000000603</v>
      </c>
      <c r="D516" s="57">
        <v>3.69621354495559E-3</v>
      </c>
      <c r="E516" s="56">
        <v>13280.51</v>
      </c>
      <c r="F516" s="56">
        <v>13272.74</v>
      </c>
      <c r="G516" s="56">
        <v>13364.17</v>
      </c>
      <c r="H516" s="3">
        <v>63823174</v>
      </c>
      <c r="I516" s="56">
        <v>3312114000</v>
      </c>
      <c r="J516" s="65">
        <v>123850203000</v>
      </c>
    </row>
    <row r="517" spans="1:10" x14ac:dyDescent="0.3">
      <c r="A517" s="66">
        <v>44165</v>
      </c>
      <c r="B517" s="56">
        <v>13291.16</v>
      </c>
      <c r="C517" s="58">
        <v>-44.520000000000401</v>
      </c>
      <c r="D517" s="57">
        <v>-3.3384124394106999E-3</v>
      </c>
      <c r="E517" s="56">
        <v>13270.51</v>
      </c>
      <c r="F517" s="56">
        <v>13256.76</v>
      </c>
      <c r="G517" s="56">
        <v>13445.11</v>
      </c>
      <c r="H517" s="3">
        <v>107366394</v>
      </c>
      <c r="I517" s="56">
        <v>5822057000</v>
      </c>
      <c r="J517" s="65">
        <v>118028146000</v>
      </c>
    </row>
    <row r="518" spans="1:10" x14ac:dyDescent="0.3">
      <c r="A518" s="66">
        <v>44166</v>
      </c>
      <c r="B518" s="56">
        <v>13382.3</v>
      </c>
      <c r="C518" s="58">
        <v>91.139999999999404</v>
      </c>
      <c r="D518" s="57">
        <v>6.85718928972335E-3</v>
      </c>
      <c r="E518" s="56">
        <v>13371.66</v>
      </c>
      <c r="F518" s="56">
        <v>13334.99</v>
      </c>
      <c r="G518" s="56">
        <v>13434.3</v>
      </c>
      <c r="H518" s="3">
        <v>66675544</v>
      </c>
      <c r="I518" s="56">
        <v>3389547000</v>
      </c>
      <c r="J518" s="65">
        <v>121417693000</v>
      </c>
    </row>
    <row r="519" spans="1:10" x14ac:dyDescent="0.3">
      <c r="A519" s="66">
        <v>44167</v>
      </c>
      <c r="B519" s="56">
        <v>13313.24</v>
      </c>
      <c r="C519" s="58">
        <v>-69.059999999999505</v>
      </c>
      <c r="D519" s="57">
        <v>-5.1605478878817201E-3</v>
      </c>
      <c r="E519" s="56">
        <v>13341.91</v>
      </c>
      <c r="F519" s="56">
        <v>13272.47</v>
      </c>
      <c r="G519" s="56">
        <v>13359.27</v>
      </c>
      <c r="H519" s="3">
        <v>63822058</v>
      </c>
      <c r="I519" s="56">
        <v>3030639000</v>
      </c>
      <c r="J519" s="65">
        <v>118387054000</v>
      </c>
    </row>
    <row r="520" spans="1:10" x14ac:dyDescent="0.3">
      <c r="A520" s="66">
        <v>44168</v>
      </c>
      <c r="B520" s="56">
        <v>13252.86</v>
      </c>
      <c r="C520" s="58">
        <v>-60.3799999999992</v>
      </c>
      <c r="D520" s="57">
        <v>-4.5353347494673903E-3</v>
      </c>
      <c r="E520" s="56">
        <v>13304.83</v>
      </c>
      <c r="F520" s="56">
        <v>13223.93</v>
      </c>
      <c r="G520" s="56">
        <v>13307.54</v>
      </c>
      <c r="H520" s="3">
        <v>64310316</v>
      </c>
      <c r="I520" s="56">
        <v>2923880000</v>
      </c>
      <c r="J520" s="65">
        <v>115463174000</v>
      </c>
    </row>
    <row r="521" spans="1:10" x14ac:dyDescent="0.3">
      <c r="A521" s="66">
        <v>44169</v>
      </c>
      <c r="B521" s="56">
        <v>13298.96</v>
      </c>
      <c r="C521" s="58">
        <v>46.099999999998502</v>
      </c>
      <c r="D521" s="57">
        <v>3.4784944532726199E-3</v>
      </c>
      <c r="E521" s="56">
        <v>13230.61</v>
      </c>
      <c r="F521" s="56">
        <v>13225.08</v>
      </c>
      <c r="G521" s="56">
        <v>13315.37</v>
      </c>
      <c r="H521" s="3">
        <v>64074751</v>
      </c>
      <c r="I521" s="56">
        <v>3016721000</v>
      </c>
      <c r="J521" s="65">
        <v>118479895000</v>
      </c>
    </row>
    <row r="522" spans="1:10" x14ac:dyDescent="0.3">
      <c r="A522" s="66">
        <v>44172</v>
      </c>
      <c r="B522" s="56">
        <v>13271</v>
      </c>
      <c r="C522" s="58">
        <v>-27.959999999999098</v>
      </c>
      <c r="D522" s="57">
        <v>-2.1024200388601198E-3</v>
      </c>
      <c r="E522" s="56">
        <v>13255.78</v>
      </c>
      <c r="F522" s="56">
        <v>13163.26</v>
      </c>
      <c r="G522" s="56">
        <v>13289.43</v>
      </c>
      <c r="H522" s="3">
        <v>54320056</v>
      </c>
      <c r="I522" s="56">
        <v>2625635000</v>
      </c>
      <c r="J522" s="65">
        <v>115854260000</v>
      </c>
    </row>
    <row r="523" spans="1:10" x14ac:dyDescent="0.3">
      <c r="A523" s="66">
        <v>44173</v>
      </c>
      <c r="B523" s="56">
        <v>13278.49</v>
      </c>
      <c r="C523" s="58">
        <v>7.4899999999997799</v>
      </c>
      <c r="D523" s="57">
        <v>5.6438851631374998E-4</v>
      </c>
      <c r="E523" s="56">
        <v>13248.02</v>
      </c>
      <c r="F523" s="56">
        <v>13199.45</v>
      </c>
      <c r="G523" s="56">
        <v>13297.49</v>
      </c>
      <c r="H523" s="3">
        <v>54198380</v>
      </c>
      <c r="I523" s="56">
        <v>2664469000</v>
      </c>
      <c r="J523" s="65">
        <v>118518729000</v>
      </c>
    </row>
    <row r="524" spans="1:10" x14ac:dyDescent="0.3">
      <c r="A524" s="66">
        <v>44174</v>
      </c>
      <c r="B524" s="56">
        <v>13340.26</v>
      </c>
      <c r="C524" s="58">
        <v>61.770000000000401</v>
      </c>
      <c r="D524" s="57">
        <v>4.6518843633576099E-3</v>
      </c>
      <c r="E524" s="56">
        <v>13344.14</v>
      </c>
      <c r="F524" s="56">
        <v>13327.87</v>
      </c>
      <c r="G524" s="56">
        <v>13454.13</v>
      </c>
      <c r="H524" s="3">
        <v>77308798</v>
      </c>
      <c r="I524" s="56">
        <v>3665816000</v>
      </c>
      <c r="J524" s="65">
        <v>122184545000</v>
      </c>
    </row>
    <row r="525" spans="1:10" x14ac:dyDescent="0.3">
      <c r="A525" s="66">
        <v>44175</v>
      </c>
      <c r="B525" s="56">
        <v>13295.73</v>
      </c>
      <c r="C525" s="58">
        <v>-44.530000000000697</v>
      </c>
      <c r="D525" s="57">
        <v>-3.3380159007396202E-3</v>
      </c>
      <c r="E525" s="56">
        <v>13341.68</v>
      </c>
      <c r="F525" s="56">
        <v>13213.06</v>
      </c>
      <c r="G525" s="56">
        <v>13370.44</v>
      </c>
      <c r="H525" s="3">
        <v>68806490</v>
      </c>
      <c r="I525" s="56">
        <v>3420330000</v>
      </c>
      <c r="J525" s="65">
        <v>118764215000</v>
      </c>
    </row>
    <row r="526" spans="1:10" x14ac:dyDescent="0.3">
      <c r="A526" s="66">
        <v>44176</v>
      </c>
      <c r="B526" s="56">
        <v>13114.3</v>
      </c>
      <c r="C526" s="58">
        <v>-181.43</v>
      </c>
      <c r="D526" s="57">
        <v>-1.3645734382392E-2</v>
      </c>
      <c r="E526" s="56">
        <v>13255.24</v>
      </c>
      <c r="F526" s="56">
        <v>13009.48</v>
      </c>
      <c r="G526" s="56">
        <v>13265.61</v>
      </c>
      <c r="H526" s="3">
        <v>82142345</v>
      </c>
      <c r="I526" s="56">
        <v>3571437000</v>
      </c>
      <c r="J526" s="65">
        <v>115192778000</v>
      </c>
    </row>
    <row r="527" spans="1:10" x14ac:dyDescent="0.3">
      <c r="A527" s="66">
        <v>44179</v>
      </c>
      <c r="B527" s="56">
        <v>13223.16</v>
      </c>
      <c r="C527" s="58">
        <v>108.86000000000099</v>
      </c>
      <c r="D527" s="57">
        <v>8.3008624173612506E-3</v>
      </c>
      <c r="E527" s="56">
        <v>13224.26</v>
      </c>
      <c r="F527" s="56">
        <v>13190.53</v>
      </c>
      <c r="G527" s="56">
        <v>13292.3</v>
      </c>
      <c r="H527" s="3">
        <v>63016135</v>
      </c>
      <c r="I527" s="56">
        <v>3105015000</v>
      </c>
      <c r="J527" s="65">
        <v>118297793000</v>
      </c>
    </row>
    <row r="528" spans="1:10" x14ac:dyDescent="0.3">
      <c r="A528" s="66">
        <v>44180</v>
      </c>
      <c r="B528" s="56">
        <v>13362.87</v>
      </c>
      <c r="C528" s="58">
        <v>139.710000000001</v>
      </c>
      <c r="D528" s="57">
        <v>1.05655531658092E-2</v>
      </c>
      <c r="E528" s="56">
        <v>13216.49</v>
      </c>
      <c r="F528" s="56">
        <v>13210.15</v>
      </c>
      <c r="G528" s="56">
        <v>13374.96</v>
      </c>
      <c r="H528" s="3">
        <v>67264973</v>
      </c>
      <c r="I528" s="56">
        <v>3487389000</v>
      </c>
      <c r="J528" s="65">
        <v>121785182000</v>
      </c>
    </row>
    <row r="529" spans="1:10" x14ac:dyDescent="0.3">
      <c r="A529" s="66">
        <v>44181</v>
      </c>
      <c r="B529" s="56">
        <v>13565.98</v>
      </c>
      <c r="C529" s="58">
        <v>203.10999999999899</v>
      </c>
      <c r="D529" s="57">
        <v>1.5199579132327E-2</v>
      </c>
      <c r="E529" s="56">
        <v>13416.29</v>
      </c>
      <c r="F529" s="56">
        <v>13412.41</v>
      </c>
      <c r="G529" s="56">
        <v>13596.74</v>
      </c>
      <c r="H529" s="3">
        <v>77798635</v>
      </c>
      <c r="I529" s="56">
        <v>4192281000</v>
      </c>
      <c r="J529" s="65">
        <v>125977463000</v>
      </c>
    </row>
    <row r="530" spans="1:10" x14ac:dyDescent="0.3">
      <c r="A530" s="66">
        <v>44182</v>
      </c>
      <c r="B530" s="56">
        <v>13667.25</v>
      </c>
      <c r="C530" s="58">
        <v>101.27</v>
      </c>
      <c r="D530" s="57">
        <v>7.4649969998481797E-3</v>
      </c>
      <c r="E530" s="56">
        <v>13691.49</v>
      </c>
      <c r="F530" s="56">
        <v>13649.53</v>
      </c>
      <c r="G530" s="56">
        <v>13725.84</v>
      </c>
      <c r="H530" s="3">
        <v>77206676</v>
      </c>
      <c r="I530" s="56">
        <v>4013695000</v>
      </c>
      <c r="J530" s="65">
        <v>129991158000</v>
      </c>
    </row>
    <row r="531" spans="1:10" x14ac:dyDescent="0.3">
      <c r="A531" s="66">
        <v>44183</v>
      </c>
      <c r="B531" s="56">
        <v>13630.51</v>
      </c>
      <c r="C531" s="58">
        <v>-36.739999999999803</v>
      </c>
      <c r="D531" s="57">
        <v>-2.6881779436243401E-3</v>
      </c>
      <c r="E531" s="56">
        <v>13649.66</v>
      </c>
      <c r="F531" s="56">
        <v>13624.25</v>
      </c>
      <c r="G531" s="56">
        <v>13774.45</v>
      </c>
      <c r="H531" s="3">
        <v>156772123</v>
      </c>
      <c r="I531" s="56">
        <v>8632134000</v>
      </c>
      <c r="J531" s="65">
        <v>121359024000</v>
      </c>
    </row>
    <row r="532" spans="1:10" x14ac:dyDescent="0.3">
      <c r="A532" s="66">
        <v>44186</v>
      </c>
      <c r="B532" s="56">
        <v>13246.3</v>
      </c>
      <c r="C532" s="58">
        <v>-384.210000000001</v>
      </c>
      <c r="D532" s="57">
        <v>-2.8187499954147099E-2</v>
      </c>
      <c r="E532" s="56">
        <v>13398.22</v>
      </c>
      <c r="F532" s="56">
        <v>13060.34</v>
      </c>
      <c r="G532" s="56">
        <v>13399.99</v>
      </c>
      <c r="H532" s="3">
        <v>98290852</v>
      </c>
      <c r="I532" s="56">
        <v>4625702000</v>
      </c>
      <c r="J532" s="65">
        <v>116733322000</v>
      </c>
    </row>
    <row r="533" spans="1:10" x14ac:dyDescent="0.3">
      <c r="A533" s="66">
        <v>44187</v>
      </c>
      <c r="B533" s="56">
        <v>13418.11</v>
      </c>
      <c r="C533" s="58">
        <v>171.810000000001</v>
      </c>
      <c r="D533" s="57">
        <v>1.29704143798647E-2</v>
      </c>
      <c r="E533" s="56">
        <v>13311.02</v>
      </c>
      <c r="F533" s="56">
        <v>13310.42</v>
      </c>
      <c r="G533" s="56">
        <v>13441.59</v>
      </c>
      <c r="H533" s="3">
        <v>54622358</v>
      </c>
      <c r="I533" s="56">
        <v>2612115000</v>
      </c>
      <c r="J533" s="65">
        <v>119345437000</v>
      </c>
    </row>
    <row r="534" spans="1:10" x14ac:dyDescent="0.3">
      <c r="A534" s="66">
        <v>44188</v>
      </c>
      <c r="B534" s="56">
        <v>13587.23</v>
      </c>
      <c r="C534" s="58">
        <v>169.11999999999901</v>
      </c>
      <c r="D534" s="57">
        <v>1.2603861497632599E-2</v>
      </c>
      <c r="E534" s="56">
        <v>13456.63</v>
      </c>
      <c r="F534" s="56">
        <v>13456.63</v>
      </c>
      <c r="G534" s="56">
        <v>13601.71</v>
      </c>
      <c r="H534" s="3">
        <v>48731172</v>
      </c>
      <c r="I534" s="56">
        <v>2257684000</v>
      </c>
      <c r="J534" s="65">
        <v>121603121000</v>
      </c>
    </row>
    <row r="535" spans="1:10" x14ac:dyDescent="0.3">
      <c r="A535" s="66">
        <v>44193</v>
      </c>
      <c r="B535" s="56">
        <v>13790.29</v>
      </c>
      <c r="C535" s="58">
        <v>203.060000000001</v>
      </c>
      <c r="D535" s="57">
        <v>1.49449151887472E-2</v>
      </c>
      <c r="E535" s="56">
        <v>13779.05</v>
      </c>
      <c r="F535" s="56">
        <v>13740.21</v>
      </c>
      <c r="G535" s="56">
        <v>13818.65</v>
      </c>
      <c r="H535" s="3">
        <v>49250237</v>
      </c>
      <c r="I535" s="56">
        <v>2285856000</v>
      </c>
      <c r="J535" s="65">
        <v>123888977000</v>
      </c>
    </row>
    <row r="536" spans="1:10" x14ac:dyDescent="0.3">
      <c r="A536" s="66">
        <v>44194</v>
      </c>
      <c r="B536" s="56">
        <v>13761.38</v>
      </c>
      <c r="C536" s="58">
        <v>-28.910000000001698</v>
      </c>
      <c r="D536" s="57">
        <v>-2.09640261372326E-3</v>
      </c>
      <c r="E536" s="56">
        <v>13873.35</v>
      </c>
      <c r="F536" s="56">
        <v>13747.08</v>
      </c>
      <c r="G536" s="56">
        <v>13903.11</v>
      </c>
      <c r="H536" s="3">
        <v>43160237</v>
      </c>
      <c r="I536" s="56">
        <v>2136324000</v>
      </c>
      <c r="J536" s="65">
        <v>121752653000</v>
      </c>
    </row>
    <row r="537" spans="1:10" x14ac:dyDescent="0.3">
      <c r="A537" s="66">
        <v>44195</v>
      </c>
      <c r="B537" s="56">
        <v>13718.78</v>
      </c>
      <c r="C537" s="58">
        <v>-42.599999999998502</v>
      </c>
      <c r="D537" s="57">
        <v>-3.0956197706915002E-3</v>
      </c>
      <c r="E537" s="56">
        <v>13750.99</v>
      </c>
      <c r="F537" s="56">
        <v>13717.47</v>
      </c>
      <c r="G537" s="56">
        <v>13797.09</v>
      </c>
      <c r="H537" s="3">
        <v>28318724</v>
      </c>
      <c r="I537" s="56">
        <v>1469981000</v>
      </c>
      <c r="J537" s="65">
        <v>120282672000</v>
      </c>
    </row>
    <row r="538" spans="1:10" x14ac:dyDescent="0.3">
      <c r="A538" s="66">
        <v>44200</v>
      </c>
      <c r="B538" s="56">
        <v>13726.74</v>
      </c>
      <c r="C538" s="58">
        <v>7.9599999999991304</v>
      </c>
      <c r="D538" s="57">
        <v>5.8022652160025397E-4</v>
      </c>
      <c r="E538" s="56">
        <v>13890.22</v>
      </c>
      <c r="F538" s="56">
        <v>13647.79</v>
      </c>
      <c r="G538" s="56">
        <v>13907.13</v>
      </c>
      <c r="H538" s="3">
        <v>70206694</v>
      </c>
      <c r="I538" s="56">
        <v>3474682000</v>
      </c>
      <c r="J538" s="65">
        <v>123757354000</v>
      </c>
    </row>
    <row r="539" spans="1:10" x14ac:dyDescent="0.3">
      <c r="A539" s="66">
        <v>44201</v>
      </c>
      <c r="B539" s="56">
        <v>13651.22</v>
      </c>
      <c r="C539" s="58">
        <v>-75.520000000000394</v>
      </c>
      <c r="D539" s="57">
        <v>-5.5016704621782299E-3</v>
      </c>
      <c r="E539" s="56">
        <v>13680.69</v>
      </c>
      <c r="F539" s="56">
        <v>13566.47</v>
      </c>
      <c r="G539" s="56">
        <v>13768.13</v>
      </c>
      <c r="H539" s="3">
        <v>68899074</v>
      </c>
      <c r="I539" s="56">
        <v>3335960000</v>
      </c>
      <c r="J539" s="65">
        <v>120421394000</v>
      </c>
    </row>
    <row r="540" spans="1:10" x14ac:dyDescent="0.3">
      <c r="A540" s="66">
        <v>44202</v>
      </c>
      <c r="B540" s="56">
        <v>13891.97</v>
      </c>
      <c r="C540" s="58">
        <v>240.75</v>
      </c>
      <c r="D540" s="57">
        <v>1.7635786398578299E-2</v>
      </c>
      <c r="E540" s="56">
        <v>13687.08</v>
      </c>
      <c r="F540" s="56">
        <v>13617.11</v>
      </c>
      <c r="G540" s="56">
        <v>13919.23</v>
      </c>
      <c r="H540" s="3">
        <v>92498824</v>
      </c>
      <c r="I540" s="56">
        <v>4446248000</v>
      </c>
      <c r="J540" s="65">
        <v>124867642000</v>
      </c>
    </row>
    <row r="541" spans="1:10" x14ac:dyDescent="0.3">
      <c r="A541" s="66">
        <v>44203</v>
      </c>
      <c r="B541" s="56">
        <v>13968.24</v>
      </c>
      <c r="C541" s="58">
        <v>76.270000000000394</v>
      </c>
      <c r="D541" s="57">
        <v>5.4902220491406502E-3</v>
      </c>
      <c r="E541" s="56">
        <v>13946.53</v>
      </c>
      <c r="F541" s="56">
        <v>13902.24</v>
      </c>
      <c r="G541" s="56">
        <v>14007.47</v>
      </c>
      <c r="H541" s="3">
        <v>86104237</v>
      </c>
      <c r="I541" s="56">
        <v>4063678000</v>
      </c>
      <c r="J541" s="65">
        <v>128931320000</v>
      </c>
    </row>
    <row r="542" spans="1:10" x14ac:dyDescent="0.3">
      <c r="A542" s="66">
        <v>44204</v>
      </c>
      <c r="B542" s="56">
        <v>14049.53</v>
      </c>
      <c r="C542" s="58">
        <v>81.290000000000902</v>
      </c>
      <c r="D542" s="57">
        <v>5.8196308196308798E-3</v>
      </c>
      <c r="E542" s="56">
        <v>14106.6</v>
      </c>
      <c r="F542" s="56">
        <v>14007.71</v>
      </c>
      <c r="G542" s="56">
        <v>14131.52</v>
      </c>
      <c r="H542" s="3">
        <v>79821080</v>
      </c>
      <c r="I542" s="56">
        <v>3881053000</v>
      </c>
      <c r="J542" s="65">
        <v>132812373000</v>
      </c>
    </row>
    <row r="543" spans="1:10" x14ac:dyDescent="0.3">
      <c r="A543" s="66">
        <v>44207</v>
      </c>
      <c r="B543" s="56">
        <v>13936.66</v>
      </c>
      <c r="C543" s="58">
        <v>-112.870000000001</v>
      </c>
      <c r="D543" s="57">
        <v>-8.0337207009772392E-3</v>
      </c>
      <c r="E543" s="56">
        <v>13986.42</v>
      </c>
      <c r="F543" s="56">
        <v>13806.69</v>
      </c>
      <c r="G543" s="56">
        <v>14007.65</v>
      </c>
      <c r="H543" s="3">
        <v>67154841</v>
      </c>
      <c r="I543" s="56">
        <v>3384904000</v>
      </c>
      <c r="J543" s="65">
        <v>129427469000</v>
      </c>
    </row>
    <row r="544" spans="1:10" x14ac:dyDescent="0.3">
      <c r="A544" s="66">
        <v>44208</v>
      </c>
      <c r="B544" s="56">
        <v>13925.06</v>
      </c>
      <c r="C544" s="58">
        <v>-11.600000000000399</v>
      </c>
      <c r="D544" s="57">
        <v>-8.3233715969252098E-4</v>
      </c>
      <c r="E544" s="56">
        <v>13985.89</v>
      </c>
      <c r="F544" s="56">
        <v>13871.44</v>
      </c>
      <c r="G544" s="56">
        <v>13999.57</v>
      </c>
      <c r="H544" s="3">
        <v>75789560</v>
      </c>
      <c r="I544" s="56">
        <v>3517936000</v>
      </c>
      <c r="J544" s="65">
        <v>125909533000</v>
      </c>
    </row>
    <row r="545" spans="1:10" x14ac:dyDescent="0.3">
      <c r="A545" s="66">
        <v>44209</v>
      </c>
      <c r="B545" s="56">
        <v>13939.71</v>
      </c>
      <c r="C545" s="58">
        <v>14.649999999999601</v>
      </c>
      <c r="D545" s="57">
        <v>1.05206009884335E-3</v>
      </c>
      <c r="E545" s="56">
        <v>13899.06</v>
      </c>
      <c r="F545" s="56">
        <v>13868.83</v>
      </c>
      <c r="G545" s="56">
        <v>13978.43</v>
      </c>
      <c r="H545" s="3">
        <v>70600100</v>
      </c>
      <c r="I545" s="56">
        <v>3424865000</v>
      </c>
      <c r="J545" s="65">
        <v>129334398000</v>
      </c>
    </row>
    <row r="546" spans="1:10" x14ac:dyDescent="0.3">
      <c r="A546" s="66">
        <v>44210</v>
      </c>
      <c r="B546" s="56">
        <v>13988.7</v>
      </c>
      <c r="C546" s="58">
        <v>48.990000000001601</v>
      </c>
      <c r="D546" s="57">
        <v>3.51442031433951E-3</v>
      </c>
      <c r="E546" s="56">
        <v>13973.77</v>
      </c>
      <c r="F546" s="56">
        <v>13942.88</v>
      </c>
      <c r="G546" s="56">
        <v>14030.22</v>
      </c>
      <c r="H546" s="3">
        <v>75537949</v>
      </c>
      <c r="I546" s="56">
        <v>3682885000</v>
      </c>
      <c r="J546" s="65">
        <v>133017283000</v>
      </c>
    </row>
    <row r="547" spans="1:10" x14ac:dyDescent="0.3">
      <c r="A547" s="66">
        <v>44211</v>
      </c>
      <c r="B547" s="56">
        <v>13787.73</v>
      </c>
      <c r="C547" s="58">
        <v>-200.97000000000099</v>
      </c>
      <c r="D547" s="57">
        <v>-1.43665958952584E-2</v>
      </c>
      <c r="E547" s="56">
        <v>13904.3</v>
      </c>
      <c r="F547" s="56">
        <v>13672.67</v>
      </c>
      <c r="G547" s="56">
        <v>13958.16</v>
      </c>
      <c r="H547" s="3">
        <v>96853798</v>
      </c>
      <c r="I547" s="56">
        <v>4706254000</v>
      </c>
      <c r="J547" s="65">
        <v>128311029000</v>
      </c>
    </row>
    <row r="548" spans="1:10" x14ac:dyDescent="0.3">
      <c r="A548" s="66">
        <v>44214</v>
      </c>
      <c r="B548" s="56">
        <v>13848.35</v>
      </c>
      <c r="C548" s="58">
        <v>60.6200000000008</v>
      </c>
      <c r="D548" s="57">
        <v>4.3966628299220304E-3</v>
      </c>
      <c r="E548" s="56">
        <v>13701.98</v>
      </c>
      <c r="F548" s="56">
        <v>13701.74</v>
      </c>
      <c r="G548" s="56">
        <v>13850.4</v>
      </c>
      <c r="H548" s="3">
        <v>49830562</v>
      </c>
      <c r="I548" s="56">
        <v>2300475000</v>
      </c>
      <c r="J548" s="65">
        <v>130611504000</v>
      </c>
    </row>
    <row r="549" spans="1:10" x14ac:dyDescent="0.3">
      <c r="A549" s="66">
        <v>44215</v>
      </c>
      <c r="B549" s="56">
        <v>13815.06</v>
      </c>
      <c r="C549" s="58">
        <v>-33.290000000000902</v>
      </c>
      <c r="D549" s="57">
        <v>-2.4038964930840801E-3</v>
      </c>
      <c r="E549" s="56">
        <v>13935.93</v>
      </c>
      <c r="F549" s="56">
        <v>13804.46</v>
      </c>
      <c r="G549" s="56">
        <v>13940.05</v>
      </c>
      <c r="H549" s="3">
        <v>64904197</v>
      </c>
      <c r="I549" s="56">
        <v>3115568000</v>
      </c>
      <c r="J549" s="65">
        <v>127495936000</v>
      </c>
    </row>
    <row r="550" spans="1:10" x14ac:dyDescent="0.3">
      <c r="A550" s="66">
        <v>44216</v>
      </c>
      <c r="B550" s="56">
        <v>13921.37</v>
      </c>
      <c r="C550" s="58">
        <v>106.310000000001</v>
      </c>
      <c r="D550" s="57">
        <v>7.6952253555179102E-3</v>
      </c>
      <c r="E550" s="56">
        <v>13848.77</v>
      </c>
      <c r="F550" s="56">
        <v>13835.99</v>
      </c>
      <c r="G550" s="56">
        <v>13952.2</v>
      </c>
      <c r="H550" s="3">
        <v>65212265</v>
      </c>
      <c r="I550" s="56">
        <v>3331366000</v>
      </c>
      <c r="J550" s="65">
        <v>130827302000</v>
      </c>
    </row>
    <row r="551" spans="1:10" x14ac:dyDescent="0.3">
      <c r="A551" s="66">
        <v>44217</v>
      </c>
      <c r="B551" s="56">
        <v>13906.67</v>
      </c>
      <c r="C551" s="58">
        <v>-14.700000000000699</v>
      </c>
      <c r="D551" s="57">
        <v>-1.0559305585585801E-3</v>
      </c>
      <c r="E551" s="56">
        <v>13997.78</v>
      </c>
      <c r="F551" s="56">
        <v>13878.84</v>
      </c>
      <c r="G551" s="56">
        <v>14026.35</v>
      </c>
      <c r="H551" s="3">
        <v>63248903</v>
      </c>
      <c r="I551" s="56">
        <v>3284457000</v>
      </c>
      <c r="J551" s="65">
        <v>127542845000</v>
      </c>
    </row>
    <row r="552" spans="1:10" x14ac:dyDescent="0.3">
      <c r="A552" s="66">
        <v>44218</v>
      </c>
      <c r="B552" s="56">
        <v>13873.97</v>
      </c>
      <c r="C552" s="58">
        <v>-32.700000000000699</v>
      </c>
      <c r="D552" s="57">
        <v>-2.3513896569057001E-3</v>
      </c>
      <c r="E552" s="56">
        <v>13858.05</v>
      </c>
      <c r="F552" s="56">
        <v>13744.26</v>
      </c>
      <c r="G552" s="56">
        <v>13897.73</v>
      </c>
      <c r="H552" s="3">
        <v>74565465</v>
      </c>
      <c r="I552" s="56">
        <v>4342329000</v>
      </c>
      <c r="J552" s="65">
        <v>123200516000</v>
      </c>
    </row>
    <row r="553" spans="1:10" x14ac:dyDescent="0.3">
      <c r="A553" s="66">
        <v>44221</v>
      </c>
      <c r="B553" s="56">
        <v>13643.95</v>
      </c>
      <c r="C553" s="58">
        <v>-230.01999999999899</v>
      </c>
      <c r="D553" s="57">
        <v>-1.6579248765854201E-2</v>
      </c>
      <c r="E553" s="56">
        <v>13943.96</v>
      </c>
      <c r="F553" s="56">
        <v>13599.78</v>
      </c>
      <c r="G553" s="56">
        <v>13946.85</v>
      </c>
      <c r="H553" s="3">
        <v>77571984</v>
      </c>
      <c r="I553" s="56">
        <v>3996246000</v>
      </c>
      <c r="J553" s="65">
        <v>119204270000</v>
      </c>
    </row>
    <row r="554" spans="1:10" x14ac:dyDescent="0.3">
      <c r="A554" s="66">
        <v>44222</v>
      </c>
      <c r="B554" s="56">
        <v>13870.99</v>
      </c>
      <c r="C554" s="58">
        <v>227.039999999999</v>
      </c>
      <c r="D554" s="57">
        <v>1.6640342422832001E-2</v>
      </c>
      <c r="E554" s="56">
        <v>13687.39</v>
      </c>
      <c r="F554" s="56">
        <v>13670.23</v>
      </c>
      <c r="G554" s="56">
        <v>13925.73</v>
      </c>
      <c r="H554" s="3">
        <v>79514516</v>
      </c>
      <c r="I554" s="56">
        <v>3769330000</v>
      </c>
      <c r="J554" s="65">
        <v>122973600000</v>
      </c>
    </row>
    <row r="555" spans="1:10" x14ac:dyDescent="0.3">
      <c r="A555" s="66">
        <v>44223</v>
      </c>
      <c r="B555" s="56">
        <v>13620.46</v>
      </c>
      <c r="C555" s="58">
        <v>-250.530000000001</v>
      </c>
      <c r="D555" s="57">
        <v>-1.8061436133974599E-2</v>
      </c>
      <c r="E555" s="56">
        <v>13827.47</v>
      </c>
      <c r="F555" s="56">
        <v>13475.03</v>
      </c>
      <c r="G555" s="56">
        <v>13851.84</v>
      </c>
      <c r="H555" s="3">
        <v>105224482</v>
      </c>
      <c r="I555" s="56">
        <v>5023670000</v>
      </c>
      <c r="J555" s="65">
        <v>117949930000</v>
      </c>
    </row>
    <row r="556" spans="1:10" x14ac:dyDescent="0.3">
      <c r="A556" s="66">
        <v>44224</v>
      </c>
      <c r="B556" s="56">
        <v>13665.93</v>
      </c>
      <c r="C556" s="58">
        <v>45.4700000000012</v>
      </c>
      <c r="D556" s="57">
        <v>3.3383600847549299E-3</v>
      </c>
      <c r="E556" s="56">
        <v>13500.64</v>
      </c>
      <c r="F556" s="56">
        <v>13310.95</v>
      </c>
      <c r="G556" s="56">
        <v>13698.54</v>
      </c>
      <c r="H556" s="3">
        <v>90778406</v>
      </c>
      <c r="I556" s="56">
        <v>4309117000</v>
      </c>
      <c r="J556" s="65">
        <v>122259047000</v>
      </c>
    </row>
    <row r="557" spans="1:10" x14ac:dyDescent="0.3">
      <c r="A557" s="66">
        <v>44225</v>
      </c>
      <c r="B557" s="56">
        <v>13432.87</v>
      </c>
      <c r="C557" s="58">
        <v>-233.05999999999901</v>
      </c>
      <c r="D557" s="57">
        <v>-1.7054089988753001E-2</v>
      </c>
      <c r="E557" s="56">
        <v>13474.2</v>
      </c>
      <c r="F557" s="56">
        <v>13403.74</v>
      </c>
      <c r="G557" s="56">
        <v>13593.03</v>
      </c>
      <c r="H557" s="3">
        <v>103416529</v>
      </c>
      <c r="I557" s="56">
        <v>4973907000</v>
      </c>
      <c r="J557" s="65">
        <v>117285140000</v>
      </c>
    </row>
    <row r="558" spans="1:10" x14ac:dyDescent="0.3">
      <c r="A558" s="66">
        <v>44228</v>
      </c>
      <c r="B558" s="56">
        <v>13622.02</v>
      </c>
      <c r="C558" s="58">
        <v>189.15</v>
      </c>
      <c r="D558" s="57">
        <v>1.4081130838011499E-2</v>
      </c>
      <c r="E558" s="56">
        <v>13559.94</v>
      </c>
      <c r="F558" s="56">
        <v>13518.45</v>
      </c>
      <c r="G558" s="56">
        <v>13648.05</v>
      </c>
      <c r="H558" s="3">
        <v>65321299</v>
      </c>
      <c r="I558" s="56">
        <v>3213756000</v>
      </c>
      <c r="J558" s="65">
        <v>120498896000</v>
      </c>
    </row>
    <row r="559" spans="1:10" x14ac:dyDescent="0.3">
      <c r="A559" s="66">
        <v>44229</v>
      </c>
      <c r="B559" s="56">
        <v>13835.16</v>
      </c>
      <c r="C559" s="58">
        <v>213.13999999999899</v>
      </c>
      <c r="D559" s="57">
        <v>1.5646724935068301E-2</v>
      </c>
      <c r="E559" s="56">
        <v>13724.12</v>
      </c>
      <c r="F559" s="56">
        <v>13693.93</v>
      </c>
      <c r="G559" s="56">
        <v>13844.94</v>
      </c>
      <c r="H559" s="3">
        <v>78714707</v>
      </c>
      <c r="I559" s="56">
        <v>4024990000</v>
      </c>
      <c r="J559" s="65">
        <v>124523886000</v>
      </c>
    </row>
    <row r="560" spans="1:10" x14ac:dyDescent="0.3">
      <c r="A560" s="66">
        <v>44230</v>
      </c>
      <c r="B560" s="56">
        <v>13933.63</v>
      </c>
      <c r="C560" s="58">
        <v>98.469999999999303</v>
      </c>
      <c r="D560" s="57">
        <v>7.1173734167150502E-3</v>
      </c>
      <c r="E560" s="56">
        <v>13986.72</v>
      </c>
      <c r="F560" s="56">
        <v>13866.39</v>
      </c>
      <c r="G560" s="56">
        <v>13988.15</v>
      </c>
      <c r="H560" s="3">
        <v>82152881</v>
      </c>
      <c r="I560" s="56">
        <v>3837094000</v>
      </c>
      <c r="J560" s="65">
        <v>128360980000</v>
      </c>
    </row>
    <row r="561" spans="1:10" x14ac:dyDescent="0.3">
      <c r="A561" s="66">
        <v>44231</v>
      </c>
      <c r="B561" s="56">
        <v>14060.29</v>
      </c>
      <c r="C561" s="58">
        <v>126.660000000002</v>
      </c>
      <c r="D561" s="57">
        <v>9.0902370738997398E-3</v>
      </c>
      <c r="E561" s="56">
        <v>13971.94</v>
      </c>
      <c r="F561" s="56">
        <v>13955.7</v>
      </c>
      <c r="G561" s="56">
        <v>14069.89</v>
      </c>
      <c r="H561" s="3">
        <v>83865225</v>
      </c>
      <c r="I561" s="56">
        <v>3963509000</v>
      </c>
      <c r="J561" s="65">
        <v>132324489000</v>
      </c>
    </row>
    <row r="562" spans="1:10" x14ac:dyDescent="0.3">
      <c r="A562" s="66">
        <v>44232</v>
      </c>
      <c r="B562" s="56">
        <v>14056.72</v>
      </c>
      <c r="C562" s="58">
        <v>-3.5700000000015302</v>
      </c>
      <c r="D562" s="57">
        <v>-2.5390656949476301E-4</v>
      </c>
      <c r="E562" s="56">
        <v>14061.69</v>
      </c>
      <c r="F562" s="56">
        <v>14013.13</v>
      </c>
      <c r="G562" s="56">
        <v>14114.44</v>
      </c>
      <c r="H562" s="3">
        <v>76254799</v>
      </c>
      <c r="I562" s="56">
        <v>3712930000</v>
      </c>
      <c r="J562" s="65">
        <v>128611559000</v>
      </c>
    </row>
    <row r="563" spans="1:10" x14ac:dyDescent="0.3">
      <c r="A563" s="66">
        <v>44235</v>
      </c>
      <c r="B563" s="56">
        <v>14059.91</v>
      </c>
      <c r="C563" s="58">
        <v>3.1900000000005102</v>
      </c>
      <c r="D563" s="57">
        <v>2.2693772089082701E-4</v>
      </c>
      <c r="E563" s="56">
        <v>14156.84</v>
      </c>
      <c r="F563" s="56">
        <v>14056.55</v>
      </c>
      <c r="G563" s="56">
        <v>14169.49</v>
      </c>
      <c r="H563" s="3">
        <v>61532900</v>
      </c>
      <c r="I563" s="56">
        <v>2842160000</v>
      </c>
      <c r="J563" s="65">
        <v>131453719000</v>
      </c>
    </row>
    <row r="564" spans="1:10" x14ac:dyDescent="0.3">
      <c r="A564" s="66">
        <v>44236</v>
      </c>
      <c r="B564" s="56">
        <v>14011.8</v>
      </c>
      <c r="C564" s="58">
        <v>-48.110000000000603</v>
      </c>
      <c r="D564" s="57">
        <v>-3.4217857724552002E-3</v>
      </c>
      <c r="E564" s="56">
        <v>14055.6</v>
      </c>
      <c r="F564" s="56">
        <v>13962.14</v>
      </c>
      <c r="G564" s="56">
        <v>14061.61</v>
      </c>
      <c r="H564" s="3">
        <v>58414526</v>
      </c>
      <c r="I564" s="56">
        <v>2602041000</v>
      </c>
      <c r="J564" s="65">
        <v>128851678000</v>
      </c>
    </row>
    <row r="565" spans="1:10" x14ac:dyDescent="0.3">
      <c r="A565" s="66">
        <v>44237</v>
      </c>
      <c r="B565" s="56">
        <v>13932.97</v>
      </c>
      <c r="C565" s="58">
        <v>-78.829999999999899</v>
      </c>
      <c r="D565" s="57">
        <v>-5.6259723946958896E-3</v>
      </c>
      <c r="E565" s="56">
        <v>14063.12</v>
      </c>
      <c r="F565" s="56">
        <v>13830.12</v>
      </c>
      <c r="G565" s="56">
        <v>14063.12</v>
      </c>
      <c r="H565" s="3">
        <v>67411930</v>
      </c>
      <c r="I565" s="56">
        <v>3289160000</v>
      </c>
      <c r="J565" s="65">
        <v>125562518000</v>
      </c>
    </row>
    <row r="566" spans="1:10" x14ac:dyDescent="0.3">
      <c r="A566" s="66">
        <v>44238</v>
      </c>
      <c r="B566" s="56">
        <v>14040.91</v>
      </c>
      <c r="C566" s="58">
        <v>107.94000000000101</v>
      </c>
      <c r="D566" s="57">
        <v>7.7470919696231702E-3</v>
      </c>
      <c r="E566" s="56">
        <v>13958.39</v>
      </c>
      <c r="F566" s="56">
        <v>13916.63</v>
      </c>
      <c r="G566" s="56">
        <v>14053.06</v>
      </c>
      <c r="H566" s="3">
        <v>53851519</v>
      </c>
      <c r="I566" s="56">
        <v>2664283000</v>
      </c>
      <c r="J566" s="65">
        <v>128226801000</v>
      </c>
    </row>
    <row r="567" spans="1:10" x14ac:dyDescent="0.3">
      <c r="A567" s="66">
        <v>44239</v>
      </c>
      <c r="B567" s="56">
        <v>14049.89</v>
      </c>
      <c r="C567" s="58">
        <v>8.9799999999995599</v>
      </c>
      <c r="D567" s="57">
        <v>6.3955968665845497E-4</v>
      </c>
      <c r="E567" s="56">
        <v>13976.13</v>
      </c>
      <c r="F567" s="56">
        <v>13916.73</v>
      </c>
      <c r="G567" s="56">
        <v>14050.96</v>
      </c>
      <c r="H567" s="3">
        <v>57699689</v>
      </c>
      <c r="I567" s="56">
        <v>2602786000</v>
      </c>
      <c r="J567" s="65">
        <v>130829587000</v>
      </c>
    </row>
    <row r="568" spans="1:10" x14ac:dyDescent="0.3">
      <c r="A568" s="66">
        <v>44242</v>
      </c>
      <c r="B568" s="56">
        <v>14109.48</v>
      </c>
      <c r="C568" s="58">
        <v>59.590000000000103</v>
      </c>
      <c r="D568" s="57">
        <v>4.2413143448098304E-3</v>
      </c>
      <c r="E568" s="56">
        <v>14109.07</v>
      </c>
      <c r="F568" s="56">
        <v>14074.25</v>
      </c>
      <c r="G568" s="56">
        <v>14131.21</v>
      </c>
      <c r="H568" s="3">
        <v>49898676</v>
      </c>
      <c r="I568" s="56">
        <v>2209697000</v>
      </c>
      <c r="J568" s="65">
        <v>133039284000</v>
      </c>
    </row>
    <row r="569" spans="1:10" x14ac:dyDescent="0.3">
      <c r="A569" s="66">
        <v>44243</v>
      </c>
      <c r="B569" s="56">
        <v>14064.6</v>
      </c>
      <c r="C569" s="58">
        <v>-44.8799999999992</v>
      </c>
      <c r="D569" s="57">
        <v>-3.1808401160070502E-3</v>
      </c>
      <c r="E569" s="56">
        <v>14105.13</v>
      </c>
      <c r="F569" s="56">
        <v>14049.98</v>
      </c>
      <c r="G569" s="56">
        <v>14130.74</v>
      </c>
      <c r="H569" s="3">
        <v>58655042</v>
      </c>
      <c r="I569" s="56">
        <v>2585437000</v>
      </c>
      <c r="J569" s="65">
        <v>130453847000</v>
      </c>
    </row>
    <row r="570" spans="1:10" x14ac:dyDescent="0.3">
      <c r="A570" s="66">
        <v>44244</v>
      </c>
      <c r="B570" s="56">
        <v>13909.27</v>
      </c>
      <c r="C570" s="58">
        <v>-155.33000000000001</v>
      </c>
      <c r="D570" s="57">
        <v>-1.1044039645635099E-2</v>
      </c>
      <c r="E570" s="56">
        <v>14028.1</v>
      </c>
      <c r="F570" s="56">
        <v>13894.06</v>
      </c>
      <c r="G570" s="56">
        <v>14036.95</v>
      </c>
      <c r="H570" s="3">
        <v>81266808</v>
      </c>
      <c r="I570" s="56">
        <v>3484505000</v>
      </c>
      <c r="J570" s="65">
        <v>126969342000</v>
      </c>
    </row>
    <row r="571" spans="1:10" x14ac:dyDescent="0.3">
      <c r="A571" s="66">
        <v>44245</v>
      </c>
      <c r="B571" s="56">
        <v>13886.93</v>
      </c>
      <c r="C571" s="58">
        <v>-22.340000000000099</v>
      </c>
      <c r="D571" s="57">
        <v>-1.6061231107024399E-3</v>
      </c>
      <c r="E571" s="56">
        <v>13926.84</v>
      </c>
      <c r="F571" s="56">
        <v>13853.77</v>
      </c>
      <c r="G571" s="56">
        <v>13961.05</v>
      </c>
      <c r="H571" s="3">
        <v>67920745</v>
      </c>
      <c r="I571" s="56">
        <v>3602514000</v>
      </c>
      <c r="J571" s="65">
        <v>123366828000</v>
      </c>
    </row>
    <row r="572" spans="1:10" x14ac:dyDescent="0.3">
      <c r="A572" s="66">
        <v>44246</v>
      </c>
      <c r="B572" s="56">
        <v>13993.23</v>
      </c>
      <c r="C572" s="58">
        <v>106.299999999999</v>
      </c>
      <c r="D572" s="57">
        <v>7.6546796160129899E-3</v>
      </c>
      <c r="E572" s="56">
        <v>13941.4</v>
      </c>
      <c r="F572" s="56">
        <v>13892.72</v>
      </c>
      <c r="G572" s="56">
        <v>14026.18</v>
      </c>
      <c r="H572" s="3">
        <v>72973963</v>
      </c>
      <c r="I572" s="56">
        <v>3719745000</v>
      </c>
      <c r="J572" s="65">
        <v>127086573000</v>
      </c>
    </row>
    <row r="573" spans="1:10" x14ac:dyDescent="0.3">
      <c r="A573" s="66">
        <v>44249</v>
      </c>
      <c r="B573" s="56">
        <v>13950.04</v>
      </c>
      <c r="C573" s="58">
        <v>-43.189999999998697</v>
      </c>
      <c r="D573" s="57">
        <v>-3.0864925396065601E-3</v>
      </c>
      <c r="E573" s="56">
        <v>13858.56</v>
      </c>
      <c r="F573" s="56">
        <v>13802.55</v>
      </c>
      <c r="G573" s="56">
        <v>13975.08</v>
      </c>
      <c r="H573" s="3">
        <v>66035292</v>
      </c>
      <c r="I573" s="56">
        <v>2938734000</v>
      </c>
      <c r="J573" s="65">
        <v>124147839000</v>
      </c>
    </row>
    <row r="574" spans="1:10" x14ac:dyDescent="0.3">
      <c r="A574" s="66">
        <v>44250</v>
      </c>
      <c r="B574" s="56">
        <v>13864.81</v>
      </c>
      <c r="C574" s="58">
        <v>-85.230000000001397</v>
      </c>
      <c r="D574" s="57">
        <v>-6.1096599006168701E-3</v>
      </c>
      <c r="E574" s="56">
        <v>13984.98</v>
      </c>
      <c r="F574" s="56">
        <v>13664.71</v>
      </c>
      <c r="G574" s="56">
        <v>13989.24</v>
      </c>
      <c r="H574" s="3">
        <v>88194702</v>
      </c>
      <c r="I574" s="56">
        <v>3884976000</v>
      </c>
      <c r="J574" s="65">
        <v>120262863000</v>
      </c>
    </row>
    <row r="575" spans="1:10" x14ac:dyDescent="0.3">
      <c r="A575" s="66">
        <v>44251</v>
      </c>
      <c r="B575" s="56">
        <v>13976</v>
      </c>
      <c r="C575" s="58">
        <v>111.19000000000101</v>
      </c>
      <c r="D575" s="57">
        <v>8.0195833913339308E-3</v>
      </c>
      <c r="E575" s="56">
        <v>13855.85</v>
      </c>
      <c r="F575" s="56">
        <v>13855.85</v>
      </c>
      <c r="G575" s="56">
        <v>13998.3</v>
      </c>
      <c r="H575" s="3">
        <v>68922366</v>
      </c>
      <c r="I575" s="56">
        <v>3183671000</v>
      </c>
      <c r="J575" s="65">
        <v>123446534000</v>
      </c>
    </row>
    <row r="576" spans="1:10" x14ac:dyDescent="0.3">
      <c r="A576" s="66">
        <v>44252</v>
      </c>
      <c r="B576" s="56">
        <v>13879.33</v>
      </c>
      <c r="C576" s="58">
        <v>-96.670000000000101</v>
      </c>
      <c r="D576" s="57">
        <v>-6.9168574699484901E-3</v>
      </c>
      <c r="E576" s="56">
        <v>14045.02</v>
      </c>
      <c r="F576" s="56">
        <v>13879.17</v>
      </c>
      <c r="G576" s="56">
        <v>14051.01</v>
      </c>
      <c r="H576" s="3">
        <v>95431874</v>
      </c>
      <c r="I576" s="56">
        <v>3811271000</v>
      </c>
      <c r="J576" s="65">
        <v>119635263000</v>
      </c>
    </row>
    <row r="577" spans="1:10" x14ac:dyDescent="0.3">
      <c r="A577" s="66">
        <v>44253</v>
      </c>
      <c r="B577" s="56">
        <v>13786.29</v>
      </c>
      <c r="C577" s="58">
        <v>-93.039999999999097</v>
      </c>
      <c r="D577" s="57">
        <v>-6.7034936124437602E-3</v>
      </c>
      <c r="E577" s="56">
        <v>13685.8</v>
      </c>
      <c r="F577" s="56">
        <v>13673.07</v>
      </c>
      <c r="G577" s="56">
        <v>13881.26</v>
      </c>
      <c r="H577" s="3">
        <v>104069369</v>
      </c>
      <c r="I577" s="56">
        <v>4887415000</v>
      </c>
      <c r="J577" s="65">
        <v>114747848000</v>
      </c>
    </row>
    <row r="578" spans="1:10" x14ac:dyDescent="0.3">
      <c r="A578" s="66">
        <v>44256</v>
      </c>
      <c r="B578" s="56">
        <v>14012.82</v>
      </c>
      <c r="C578" s="58">
        <v>226.52999999999901</v>
      </c>
      <c r="D578" s="57">
        <v>1.64315417708462E-2</v>
      </c>
      <c r="E578" s="56">
        <v>13962.43</v>
      </c>
      <c r="F578" s="56">
        <v>13873.83</v>
      </c>
      <c r="G578" s="56">
        <v>14022.02</v>
      </c>
      <c r="H578" s="3">
        <v>69566191</v>
      </c>
      <c r="I578" s="56">
        <v>3158430000</v>
      </c>
      <c r="J578" s="65">
        <v>117906278000</v>
      </c>
    </row>
    <row r="579" spans="1:10" x14ac:dyDescent="0.3">
      <c r="A579" s="66">
        <v>44257</v>
      </c>
      <c r="B579" s="56">
        <v>14039.8</v>
      </c>
      <c r="C579" s="58">
        <v>26.979999999999599</v>
      </c>
      <c r="D579" s="57">
        <v>1.9253797593917299E-3</v>
      </c>
      <c r="E579" s="56">
        <v>13962.07</v>
      </c>
      <c r="F579" s="56">
        <v>13961.62</v>
      </c>
      <c r="G579" s="56">
        <v>14101.79</v>
      </c>
      <c r="H579" s="3">
        <v>63307699</v>
      </c>
      <c r="I579" s="56">
        <v>3179704000</v>
      </c>
      <c r="J579" s="65">
        <v>121085982000</v>
      </c>
    </row>
    <row r="580" spans="1:10" x14ac:dyDescent="0.3">
      <c r="A580" s="66">
        <v>44258</v>
      </c>
      <c r="B580" s="56">
        <v>14080.03</v>
      </c>
      <c r="C580" s="58">
        <v>40.230000000001397</v>
      </c>
      <c r="D580" s="57">
        <v>2.8654254334108298E-3</v>
      </c>
      <c r="E580" s="56">
        <v>14130.86</v>
      </c>
      <c r="F580" s="56">
        <v>13979.73</v>
      </c>
      <c r="G580" s="56">
        <v>14197.49</v>
      </c>
      <c r="H580" s="3">
        <v>84766889</v>
      </c>
      <c r="I580" s="56">
        <v>4124447000</v>
      </c>
      <c r="J580" s="65">
        <v>125210429000</v>
      </c>
    </row>
    <row r="581" spans="1:10" x14ac:dyDescent="0.3">
      <c r="A581" s="66">
        <v>44259</v>
      </c>
      <c r="B581" s="56">
        <v>14056.34</v>
      </c>
      <c r="C581" s="58">
        <v>-23.690000000000499</v>
      </c>
      <c r="D581" s="57">
        <v>-1.68252482416589E-3</v>
      </c>
      <c r="E581" s="56">
        <v>14015.44</v>
      </c>
      <c r="F581" s="56">
        <v>13959.27</v>
      </c>
      <c r="G581" s="56">
        <v>14095.81</v>
      </c>
      <c r="H581" s="3">
        <v>84620888</v>
      </c>
      <c r="I581" s="56">
        <v>3909474000</v>
      </c>
      <c r="J581" s="65">
        <v>121300955000</v>
      </c>
    </row>
    <row r="582" spans="1:10" x14ac:dyDescent="0.3">
      <c r="A582" s="66">
        <v>44260</v>
      </c>
      <c r="B582" s="56">
        <v>13920.69</v>
      </c>
      <c r="C582" s="58">
        <v>-135.65</v>
      </c>
      <c r="D582" s="57">
        <v>-9.6504495480331E-3</v>
      </c>
      <c r="E582" s="56">
        <v>13958.54</v>
      </c>
      <c r="F582" s="56">
        <v>13868.2</v>
      </c>
      <c r="G582" s="56">
        <v>14068.03</v>
      </c>
      <c r="H582" s="3">
        <v>89791921</v>
      </c>
      <c r="I582" s="56">
        <v>4145141000</v>
      </c>
      <c r="J582" s="65">
        <v>117155814000</v>
      </c>
    </row>
    <row r="583" spans="1:10" x14ac:dyDescent="0.3">
      <c r="A583" s="66">
        <v>44263</v>
      </c>
      <c r="B583" s="56">
        <v>14380.91</v>
      </c>
      <c r="C583" s="58">
        <v>460.219999999999</v>
      </c>
      <c r="D583" s="57">
        <v>3.3060142852114303E-2</v>
      </c>
      <c r="E583" s="56">
        <v>14024.57</v>
      </c>
      <c r="F583" s="56">
        <v>13977.13</v>
      </c>
      <c r="G583" s="56">
        <v>14402.92</v>
      </c>
      <c r="H583" s="3">
        <v>109071933</v>
      </c>
      <c r="I583" s="56">
        <v>5155655000</v>
      </c>
      <c r="J583" s="65">
        <v>122311469000</v>
      </c>
    </row>
    <row r="584" spans="1:10" x14ac:dyDescent="0.3">
      <c r="A584" s="66">
        <v>44264</v>
      </c>
      <c r="B584" s="56">
        <v>14437.94</v>
      </c>
      <c r="C584" s="58">
        <v>57.030000000000697</v>
      </c>
      <c r="D584" s="57">
        <v>3.9656739385755596E-3</v>
      </c>
      <c r="E584" s="56">
        <v>14345.51</v>
      </c>
      <c r="F584" s="56">
        <v>14309.35</v>
      </c>
      <c r="G584" s="56">
        <v>14475.65</v>
      </c>
      <c r="H584" s="3">
        <v>107881839</v>
      </c>
      <c r="I584" s="56">
        <v>5321762000</v>
      </c>
      <c r="J584" s="65">
        <v>127633231000</v>
      </c>
    </row>
    <row r="585" spans="1:10" x14ac:dyDescent="0.3">
      <c r="A585" s="66">
        <v>44265</v>
      </c>
      <c r="B585" s="56">
        <v>14540.25</v>
      </c>
      <c r="C585" s="58">
        <v>102.30999999999899</v>
      </c>
      <c r="D585" s="57">
        <v>7.08619096630125E-3</v>
      </c>
      <c r="E585" s="56">
        <v>14439.45</v>
      </c>
      <c r="F585" s="56">
        <v>14408.52</v>
      </c>
      <c r="G585" s="56">
        <v>14560.97</v>
      </c>
      <c r="H585" s="3">
        <v>95715721</v>
      </c>
      <c r="I585" s="56">
        <v>4526917000</v>
      </c>
      <c r="J585" s="65">
        <v>132160148000</v>
      </c>
    </row>
    <row r="586" spans="1:10" x14ac:dyDescent="0.3">
      <c r="A586" s="66">
        <v>44266</v>
      </c>
      <c r="B586" s="56">
        <v>14569.39</v>
      </c>
      <c r="C586" s="58">
        <v>29.1399999999994</v>
      </c>
      <c r="D586" s="57">
        <v>2.0040920892006298E-3</v>
      </c>
      <c r="E586" s="56">
        <v>14553.54</v>
      </c>
      <c r="F586" s="56">
        <v>14515.07</v>
      </c>
      <c r="G586" s="56">
        <v>14595.02</v>
      </c>
      <c r="H586" s="3">
        <v>74066413</v>
      </c>
      <c r="I586" s="56">
        <v>3938114000</v>
      </c>
      <c r="J586" s="65">
        <v>136098262000</v>
      </c>
    </row>
    <row r="587" spans="1:10" x14ac:dyDescent="0.3">
      <c r="A587" s="66">
        <v>44267</v>
      </c>
      <c r="B587" s="56">
        <v>14502.39</v>
      </c>
      <c r="C587" s="58">
        <v>-67</v>
      </c>
      <c r="D587" s="57">
        <v>-4.5986825803963002E-3</v>
      </c>
      <c r="E587" s="56">
        <v>14492.45</v>
      </c>
      <c r="F587" s="56">
        <v>14450.72</v>
      </c>
      <c r="G587" s="56">
        <v>14527.42</v>
      </c>
      <c r="H587" s="3">
        <v>69100917</v>
      </c>
      <c r="I587" s="56">
        <v>3504460000</v>
      </c>
      <c r="J587" s="65">
        <v>132593802000</v>
      </c>
    </row>
    <row r="588" spans="1:10" x14ac:dyDescent="0.3">
      <c r="A588" s="66">
        <v>44270</v>
      </c>
      <c r="B588" s="56">
        <v>14461.42</v>
      </c>
      <c r="C588" s="58">
        <v>-40.969999999999303</v>
      </c>
      <c r="D588" s="57">
        <v>-2.8250515949439598E-3</v>
      </c>
      <c r="E588" s="56">
        <v>14504.49</v>
      </c>
      <c r="F588" s="56">
        <v>14409.35</v>
      </c>
      <c r="G588" s="56">
        <v>14572.24</v>
      </c>
      <c r="H588" s="3">
        <v>62766648</v>
      </c>
      <c r="I588" s="56">
        <v>3235703000</v>
      </c>
      <c r="J588" s="65">
        <v>129358099000</v>
      </c>
    </row>
    <row r="589" spans="1:10" x14ac:dyDescent="0.3">
      <c r="A589" s="66">
        <v>44271</v>
      </c>
      <c r="B589" s="56">
        <v>14557.58</v>
      </c>
      <c r="C589" s="58">
        <v>96.159999999999897</v>
      </c>
      <c r="D589" s="57">
        <v>6.6494161707494701E-3</v>
      </c>
      <c r="E589" s="56">
        <v>14519.72</v>
      </c>
      <c r="F589" s="56">
        <v>14511.3</v>
      </c>
      <c r="G589" s="56">
        <v>14601.79</v>
      </c>
      <c r="H589" s="3">
        <v>71426505</v>
      </c>
      <c r="I589" s="56">
        <v>4101342000</v>
      </c>
      <c r="J589" s="65">
        <v>133459441000</v>
      </c>
    </row>
    <row r="590" spans="1:10" x14ac:dyDescent="0.3">
      <c r="A590" s="66">
        <v>44272</v>
      </c>
      <c r="B590" s="56">
        <v>14596.61</v>
      </c>
      <c r="C590" s="58">
        <v>39.030000000000697</v>
      </c>
      <c r="D590" s="57">
        <v>2.6810774867801301E-3</v>
      </c>
      <c r="E590" s="56">
        <v>14565.29</v>
      </c>
      <c r="F590" s="56">
        <v>14539.7</v>
      </c>
      <c r="G590" s="56">
        <v>14601.63</v>
      </c>
      <c r="H590" s="3">
        <v>75957540</v>
      </c>
      <c r="I590" s="56">
        <v>4617438000</v>
      </c>
      <c r="J590" s="65">
        <v>138076879000</v>
      </c>
    </row>
    <row r="591" spans="1:10" x14ac:dyDescent="0.3">
      <c r="A591" s="66">
        <v>44273</v>
      </c>
      <c r="B591" s="56">
        <v>14775.52</v>
      </c>
      <c r="C591" s="58">
        <v>178.91</v>
      </c>
      <c r="D591" s="57">
        <v>1.2256955553378499E-2</v>
      </c>
      <c r="E591" s="56">
        <v>14673.72</v>
      </c>
      <c r="F591" s="56">
        <v>14669.95</v>
      </c>
      <c r="G591" s="56">
        <v>14804.01</v>
      </c>
      <c r="H591" s="3">
        <v>104691155</v>
      </c>
      <c r="I591" s="56">
        <v>6171244000</v>
      </c>
      <c r="J591" s="65">
        <v>144248123000</v>
      </c>
    </row>
    <row r="592" spans="1:10" x14ac:dyDescent="0.3">
      <c r="A592" s="66">
        <v>44274</v>
      </c>
      <c r="B592" s="56">
        <v>14621</v>
      </c>
      <c r="C592" s="58">
        <v>-154.52000000000001</v>
      </c>
      <c r="D592" s="57">
        <v>-1.04578383704939E-2</v>
      </c>
      <c r="E592" s="56">
        <v>14697.26</v>
      </c>
      <c r="F592" s="56">
        <v>14563.21</v>
      </c>
      <c r="G592" s="56">
        <v>14747.56</v>
      </c>
      <c r="H592" s="3">
        <v>207441165</v>
      </c>
      <c r="I592" s="56">
        <v>10910368000</v>
      </c>
      <c r="J592" s="65">
        <v>133337755000</v>
      </c>
    </row>
    <row r="593" spans="1:10" x14ac:dyDescent="0.3">
      <c r="A593" s="66">
        <v>44277</v>
      </c>
      <c r="B593" s="56">
        <v>14657.21</v>
      </c>
      <c r="C593" s="58">
        <v>36.209999999999098</v>
      </c>
      <c r="D593" s="57">
        <v>2.4765747896860102E-3</v>
      </c>
      <c r="E593" s="56">
        <v>14551.17</v>
      </c>
      <c r="F593" s="56">
        <v>14539.27</v>
      </c>
      <c r="G593" s="56">
        <v>14677.12</v>
      </c>
      <c r="H593" s="3">
        <v>66130187</v>
      </c>
      <c r="I593" s="56">
        <v>3754370000</v>
      </c>
      <c r="J593" s="65">
        <v>137092125000</v>
      </c>
    </row>
    <row r="594" spans="1:10" x14ac:dyDescent="0.3">
      <c r="A594" s="66">
        <v>44278</v>
      </c>
      <c r="B594" s="56">
        <v>14662.02</v>
      </c>
      <c r="C594" s="58">
        <v>4.8100000000013097</v>
      </c>
      <c r="D594" s="57">
        <v>3.2816613803045102E-4</v>
      </c>
      <c r="E594" s="56">
        <v>14582.07</v>
      </c>
      <c r="F594" s="56">
        <v>14516.22</v>
      </c>
      <c r="G594" s="56">
        <v>14707.37</v>
      </c>
      <c r="H594" s="3">
        <v>73296413</v>
      </c>
      <c r="I594" s="56">
        <v>3909277000</v>
      </c>
      <c r="J594" s="65">
        <v>141001402000</v>
      </c>
    </row>
    <row r="595" spans="1:10" x14ac:dyDescent="0.3">
      <c r="A595" s="66">
        <v>44279</v>
      </c>
      <c r="B595" s="56">
        <v>14610.39</v>
      </c>
      <c r="C595" s="58">
        <v>-51.630000000000997</v>
      </c>
      <c r="D595" s="57">
        <v>-3.5213428981819002E-3</v>
      </c>
      <c r="E595" s="56">
        <v>14543.58</v>
      </c>
      <c r="F595" s="56">
        <v>14523.12</v>
      </c>
      <c r="G595" s="56">
        <v>14619.04</v>
      </c>
      <c r="H595" s="3">
        <v>65083984</v>
      </c>
      <c r="I595" s="56">
        <v>3452602000</v>
      </c>
      <c r="J595" s="65">
        <v>137548800000</v>
      </c>
    </row>
    <row r="596" spans="1:10" x14ac:dyDescent="0.3">
      <c r="A596" s="66">
        <v>44280</v>
      </c>
      <c r="B596" s="56">
        <v>14621.36</v>
      </c>
      <c r="C596" s="58">
        <v>10.9700000000012</v>
      </c>
      <c r="D596" s="57">
        <v>7.5083553553335403E-4</v>
      </c>
      <c r="E596" s="56">
        <v>14550.4</v>
      </c>
      <c r="F596" s="56">
        <v>14422.65</v>
      </c>
      <c r="G596" s="56">
        <v>14621.36</v>
      </c>
      <c r="H596" s="3">
        <v>80104484</v>
      </c>
      <c r="I596" s="56">
        <v>3759422000</v>
      </c>
      <c r="J596" s="65">
        <v>141308222000</v>
      </c>
    </row>
    <row r="597" spans="1:10" x14ac:dyDescent="0.3">
      <c r="A597" s="66">
        <v>44281</v>
      </c>
      <c r="B597" s="56">
        <v>14748.94</v>
      </c>
      <c r="C597" s="58">
        <v>127.58</v>
      </c>
      <c r="D597" s="57">
        <v>8.7255905059447202E-3</v>
      </c>
      <c r="E597" s="56">
        <v>14714.59</v>
      </c>
      <c r="F597" s="56">
        <v>14693.94</v>
      </c>
      <c r="G597" s="56">
        <v>14776.32</v>
      </c>
      <c r="H597" s="3">
        <v>67169812</v>
      </c>
      <c r="I597" s="56">
        <v>3488831000</v>
      </c>
      <c r="J597" s="65">
        <v>144797053000</v>
      </c>
    </row>
    <row r="598" spans="1:10" x14ac:dyDescent="0.3">
      <c r="A598" s="66">
        <v>44284</v>
      </c>
      <c r="B598" s="56">
        <v>14817.72</v>
      </c>
      <c r="C598" s="58">
        <v>68.779999999998793</v>
      </c>
      <c r="D598" s="57">
        <v>4.66338597892451E-3</v>
      </c>
      <c r="E598" s="56">
        <v>14809.8</v>
      </c>
      <c r="F598" s="56">
        <v>14756.04</v>
      </c>
      <c r="G598" s="56">
        <v>14845.42</v>
      </c>
      <c r="H598" s="3">
        <v>71105967</v>
      </c>
      <c r="I598" s="56">
        <v>3044119000</v>
      </c>
      <c r="J598" s="65">
        <v>147841172000</v>
      </c>
    </row>
    <row r="599" spans="1:10" x14ac:dyDescent="0.3">
      <c r="A599" s="66">
        <v>44285</v>
      </c>
      <c r="B599" s="56">
        <v>15008.61</v>
      </c>
      <c r="C599" s="58">
        <v>190.89000000000101</v>
      </c>
      <c r="D599" s="57">
        <v>1.28825487321937E-2</v>
      </c>
      <c r="E599" s="56">
        <v>14897.66</v>
      </c>
      <c r="F599" s="56">
        <v>14890.28</v>
      </c>
      <c r="G599" s="56">
        <v>15029.7</v>
      </c>
      <c r="H599" s="3">
        <v>71173437</v>
      </c>
      <c r="I599" s="56">
        <v>3554004000</v>
      </c>
      <c r="J599" s="65">
        <v>151395176000</v>
      </c>
    </row>
    <row r="600" spans="1:10" x14ac:dyDescent="0.3">
      <c r="A600" s="66">
        <v>44286</v>
      </c>
      <c r="B600" s="56">
        <v>15008.34</v>
      </c>
      <c r="C600" s="58">
        <v>-0.270000000000437</v>
      </c>
      <c r="D600" s="57">
        <v>-1.79896739271949E-5</v>
      </c>
      <c r="E600" s="56">
        <v>14982.12</v>
      </c>
      <c r="F600" s="56">
        <v>14973.59</v>
      </c>
      <c r="G600" s="56">
        <v>15026.49</v>
      </c>
      <c r="H600" s="3">
        <v>76061680</v>
      </c>
      <c r="I600" s="56">
        <v>3889306000</v>
      </c>
      <c r="J600" s="65">
        <v>147505870000</v>
      </c>
    </row>
    <row r="601" spans="1:10" x14ac:dyDescent="0.3">
      <c r="A601" s="66">
        <v>44287</v>
      </c>
      <c r="B601" s="56">
        <v>15107.17</v>
      </c>
      <c r="C601" s="58">
        <v>98.829999999999899</v>
      </c>
      <c r="D601" s="57">
        <v>6.5850054036622301E-3</v>
      </c>
      <c r="E601" s="56">
        <v>15053.77</v>
      </c>
      <c r="F601" s="56">
        <v>15032.52</v>
      </c>
      <c r="G601" s="56">
        <v>15110.92</v>
      </c>
      <c r="H601" s="3">
        <v>67886604</v>
      </c>
      <c r="I601" s="56">
        <v>3440143000</v>
      </c>
      <c r="J601" s="65">
        <v>150946013000</v>
      </c>
    </row>
    <row r="602" spans="1:10" x14ac:dyDescent="0.3">
      <c r="A602" s="66">
        <v>44292</v>
      </c>
      <c r="B602" s="56">
        <v>15212.68</v>
      </c>
      <c r="C602" s="58">
        <v>105.51</v>
      </c>
      <c r="D602" s="57">
        <v>6.9841009269108797E-3</v>
      </c>
      <c r="E602" s="56">
        <v>15289.97</v>
      </c>
      <c r="F602" s="56">
        <v>15209.9</v>
      </c>
      <c r="G602" s="56">
        <v>15311.86</v>
      </c>
      <c r="H602" s="3">
        <v>79478868</v>
      </c>
      <c r="I602" s="56">
        <v>3808678000</v>
      </c>
      <c r="J602" s="65">
        <v>154754691000</v>
      </c>
    </row>
    <row r="603" spans="1:10" x14ac:dyDescent="0.3">
      <c r="A603" s="66">
        <v>44293</v>
      </c>
      <c r="B603" s="56">
        <v>15176.36</v>
      </c>
      <c r="C603" s="58">
        <v>-36.319999999999702</v>
      </c>
      <c r="D603" s="57">
        <v>-2.3874820215767198E-3</v>
      </c>
      <c r="E603" s="56">
        <v>15221.23</v>
      </c>
      <c r="F603" s="56">
        <v>15160.28</v>
      </c>
      <c r="G603" s="56">
        <v>15242.73</v>
      </c>
      <c r="H603" s="3">
        <v>59116730</v>
      </c>
      <c r="I603" s="56">
        <v>2935007000</v>
      </c>
      <c r="J603" s="65">
        <v>151819684000</v>
      </c>
    </row>
    <row r="604" spans="1:10" x14ac:dyDescent="0.3">
      <c r="A604" s="66">
        <v>44294</v>
      </c>
      <c r="B604" s="56">
        <v>15202.68</v>
      </c>
      <c r="C604" s="58">
        <v>26.319999999999698</v>
      </c>
      <c r="D604" s="57">
        <v>1.73427620325293E-3</v>
      </c>
      <c r="E604" s="56">
        <v>15236.44</v>
      </c>
      <c r="F604" s="56">
        <v>15144.11</v>
      </c>
      <c r="G604" s="56">
        <v>15247.78</v>
      </c>
      <c r="H604" s="3">
        <v>68862087</v>
      </c>
      <c r="I604" s="56">
        <v>3533998000</v>
      </c>
      <c r="J604" s="65">
        <v>155353682000</v>
      </c>
    </row>
    <row r="605" spans="1:10" x14ac:dyDescent="0.3">
      <c r="A605" s="66">
        <v>44295</v>
      </c>
      <c r="B605" s="56">
        <v>15234.16</v>
      </c>
      <c r="C605" s="58">
        <v>31.479999999999599</v>
      </c>
      <c r="D605" s="57">
        <v>2.0706875366711401E-3</v>
      </c>
      <c r="E605" s="56">
        <v>15198.14</v>
      </c>
      <c r="F605" s="56">
        <v>15157.21</v>
      </c>
      <c r="G605" s="56">
        <v>15243.56</v>
      </c>
      <c r="H605" s="3">
        <v>56870138</v>
      </c>
      <c r="I605" s="56">
        <v>3076266000</v>
      </c>
      <c r="J605" s="65">
        <v>158429948000</v>
      </c>
    </row>
    <row r="606" spans="1:10" x14ac:dyDescent="0.3">
      <c r="A606" s="66">
        <v>44298</v>
      </c>
      <c r="B606" s="56">
        <v>15215</v>
      </c>
      <c r="C606" s="58">
        <v>-19.159999999999901</v>
      </c>
      <c r="D606" s="57">
        <v>-1.2576998009735899E-3</v>
      </c>
      <c r="E606" s="56">
        <v>15238.85</v>
      </c>
      <c r="F606" s="56">
        <v>15212.24</v>
      </c>
      <c r="G606" s="56">
        <v>15275.33</v>
      </c>
      <c r="H606" s="3">
        <v>53646425</v>
      </c>
      <c r="I606" s="56">
        <v>2805986000</v>
      </c>
      <c r="J606" s="65">
        <v>155623962000</v>
      </c>
    </row>
    <row r="607" spans="1:10" x14ac:dyDescent="0.3">
      <c r="A607" s="66">
        <v>44299</v>
      </c>
      <c r="B607" s="56">
        <v>15234.36</v>
      </c>
      <c r="C607" s="58">
        <v>19.3600000000006</v>
      </c>
      <c r="D607" s="57">
        <v>1.27242852448246E-3</v>
      </c>
      <c r="E607" s="56">
        <v>15244.62</v>
      </c>
      <c r="F607" s="56">
        <v>15184.95</v>
      </c>
      <c r="G607" s="56">
        <v>15281.65</v>
      </c>
      <c r="H607" s="3">
        <v>62443494</v>
      </c>
      <c r="I607" s="56">
        <v>3116372000</v>
      </c>
      <c r="J607" s="65">
        <v>158740334000</v>
      </c>
    </row>
    <row r="608" spans="1:10" x14ac:dyDescent="0.3">
      <c r="A608" s="66">
        <v>44300</v>
      </c>
      <c r="B608" s="56">
        <v>15209.15</v>
      </c>
      <c r="C608" s="58">
        <v>-25.2100000000009</v>
      </c>
      <c r="D608" s="57">
        <v>-1.6548118857635599E-3</v>
      </c>
      <c r="E608" s="56">
        <v>15253.59</v>
      </c>
      <c r="F608" s="56">
        <v>15191.51</v>
      </c>
      <c r="G608" s="56">
        <v>15255.92</v>
      </c>
      <c r="H608" s="3">
        <v>66666639</v>
      </c>
      <c r="I608" s="56">
        <v>3472876000</v>
      </c>
      <c r="J608" s="65">
        <v>155267458000</v>
      </c>
    </row>
    <row r="609" spans="1:10" x14ac:dyDescent="0.3">
      <c r="A609" s="66">
        <v>44301</v>
      </c>
      <c r="B609" s="56">
        <v>15255.33</v>
      </c>
      <c r="C609" s="58">
        <v>46.180000000000298</v>
      </c>
      <c r="D609" s="57">
        <v>3.0363301039177302E-3</v>
      </c>
      <c r="E609" s="56">
        <v>15238.63</v>
      </c>
      <c r="F609" s="56">
        <v>15227.63</v>
      </c>
      <c r="G609" s="56">
        <v>15271.69</v>
      </c>
      <c r="H609" s="3">
        <v>61834318</v>
      </c>
      <c r="I609" s="56">
        <v>3372207000</v>
      </c>
      <c r="J609" s="65">
        <v>158639665000</v>
      </c>
    </row>
    <row r="610" spans="1:10" x14ac:dyDescent="0.3">
      <c r="A610" s="66">
        <v>44302</v>
      </c>
      <c r="B610" s="56">
        <v>15459.75</v>
      </c>
      <c r="C610" s="58">
        <v>204.42</v>
      </c>
      <c r="D610" s="57">
        <v>1.33999067866772E-2</v>
      </c>
      <c r="E610" s="56">
        <v>15277.85</v>
      </c>
      <c r="F610" s="56">
        <v>15274.22</v>
      </c>
      <c r="G610" s="56">
        <v>15473.83</v>
      </c>
      <c r="H610" s="3">
        <v>82757985</v>
      </c>
      <c r="I610" s="56">
        <v>4885567000</v>
      </c>
      <c r="J610" s="65">
        <v>163525232000</v>
      </c>
    </row>
    <row r="611" spans="1:10" x14ac:dyDescent="0.3">
      <c r="A611" s="66">
        <v>44305</v>
      </c>
      <c r="B611" s="56">
        <v>15368.39</v>
      </c>
      <c r="C611" s="58">
        <v>-91.360000000000596</v>
      </c>
      <c r="D611" s="57">
        <v>-5.9095392875046903E-3</v>
      </c>
      <c r="E611" s="56">
        <v>15496.87</v>
      </c>
      <c r="F611" s="56">
        <v>15368.14</v>
      </c>
      <c r="G611" s="56">
        <v>15501.84</v>
      </c>
      <c r="H611" s="3">
        <v>61839386</v>
      </c>
      <c r="I611" s="56">
        <v>3225988000</v>
      </c>
      <c r="J611" s="65">
        <v>160299244000</v>
      </c>
    </row>
    <row r="612" spans="1:10" x14ac:dyDescent="0.3">
      <c r="A612" s="66">
        <v>44306</v>
      </c>
      <c r="B612" s="56">
        <v>15129.51</v>
      </c>
      <c r="C612" s="58">
        <v>-238.879999999999</v>
      </c>
      <c r="D612" s="57">
        <v>-1.5543593050410601E-2</v>
      </c>
      <c r="E612" s="56">
        <v>15361.15</v>
      </c>
      <c r="F612" s="56">
        <v>15109.54</v>
      </c>
      <c r="G612" s="56">
        <v>15393.13</v>
      </c>
      <c r="H612" s="3">
        <v>76224505</v>
      </c>
      <c r="I612" s="56">
        <v>3953122000</v>
      </c>
      <c r="J612" s="65">
        <v>156346122000</v>
      </c>
    </row>
    <row r="613" spans="1:10" x14ac:dyDescent="0.3">
      <c r="A613" s="66">
        <v>44307</v>
      </c>
      <c r="B613" s="56">
        <v>15195.97</v>
      </c>
      <c r="C613" s="58">
        <v>66.459999999999098</v>
      </c>
      <c r="D613" s="57">
        <v>4.3927397516508497E-3</v>
      </c>
      <c r="E613" s="56">
        <v>15179.91</v>
      </c>
      <c r="F613" s="56">
        <v>15071.78</v>
      </c>
      <c r="G613" s="56">
        <v>15210.69</v>
      </c>
      <c r="H613" s="3">
        <v>67077471</v>
      </c>
      <c r="I613" s="56">
        <v>3673264000</v>
      </c>
      <c r="J613" s="65">
        <v>160019386000</v>
      </c>
    </row>
    <row r="614" spans="1:10" x14ac:dyDescent="0.3">
      <c r="A614" s="66">
        <v>44308</v>
      </c>
      <c r="B614" s="56">
        <v>15320.52</v>
      </c>
      <c r="C614" s="58">
        <v>124.55000000000101</v>
      </c>
      <c r="D614" s="57">
        <v>8.1962520326113505E-3</v>
      </c>
      <c r="E614" s="56">
        <v>15252.04</v>
      </c>
      <c r="F614" s="56">
        <v>15230.2</v>
      </c>
      <c r="G614" s="56">
        <v>15328.33</v>
      </c>
      <c r="H614" s="3">
        <v>59628324</v>
      </c>
      <c r="I614" s="56">
        <v>3260517000</v>
      </c>
      <c r="J614" s="65">
        <v>163279903000</v>
      </c>
    </row>
    <row r="615" spans="1:10" x14ac:dyDescent="0.3">
      <c r="A615" s="66">
        <v>44309</v>
      </c>
      <c r="B615" s="56">
        <v>15279.62</v>
      </c>
      <c r="C615" s="58">
        <v>-40.899999999999601</v>
      </c>
      <c r="D615" s="57">
        <v>-2.6696221799259799E-3</v>
      </c>
      <c r="E615" s="56">
        <v>15267.76</v>
      </c>
      <c r="F615" s="56">
        <v>15149.35</v>
      </c>
      <c r="G615" s="56">
        <v>15309.09</v>
      </c>
      <c r="H615" s="3">
        <v>57797950</v>
      </c>
      <c r="I615" s="56">
        <v>3208373000</v>
      </c>
      <c r="J615" s="65">
        <v>160071530000</v>
      </c>
    </row>
    <row r="616" spans="1:10" x14ac:dyDescent="0.3">
      <c r="A616" s="66">
        <v>44312</v>
      </c>
      <c r="B616" s="56">
        <v>15296.34</v>
      </c>
      <c r="C616" s="58">
        <v>16.719999999999299</v>
      </c>
      <c r="D616" s="57">
        <v>1.09426805116877E-3</v>
      </c>
      <c r="E616" s="56">
        <v>15297.93</v>
      </c>
      <c r="F616" s="56">
        <v>15237.02</v>
      </c>
      <c r="G616" s="56">
        <v>15325.89</v>
      </c>
      <c r="H616" s="3">
        <v>49117552</v>
      </c>
      <c r="I616" s="56">
        <v>2571538000</v>
      </c>
      <c r="J616" s="65">
        <v>162643068000</v>
      </c>
    </row>
    <row r="617" spans="1:10" x14ac:dyDescent="0.3">
      <c r="A617" s="66">
        <v>44313</v>
      </c>
      <c r="B617" s="56">
        <v>15249.27</v>
      </c>
      <c r="C617" s="58">
        <v>-47.069999999999702</v>
      </c>
      <c r="D617" s="57">
        <v>-3.0772067043488599E-3</v>
      </c>
      <c r="E617" s="56">
        <v>15282.84</v>
      </c>
      <c r="F617" s="56">
        <v>15186.76</v>
      </c>
      <c r="G617" s="56">
        <v>15293.89</v>
      </c>
      <c r="H617" s="3">
        <v>54512986</v>
      </c>
      <c r="I617" s="56">
        <v>2944931000</v>
      </c>
      <c r="J617" s="65">
        <v>159698137000</v>
      </c>
    </row>
    <row r="618" spans="1:10" x14ac:dyDescent="0.3">
      <c r="A618" s="66">
        <v>44314</v>
      </c>
      <c r="B618" s="56">
        <v>15292.18</v>
      </c>
      <c r="C618" s="58">
        <v>42.909999999999897</v>
      </c>
      <c r="D618" s="57">
        <v>2.8139051902156499E-3</v>
      </c>
      <c r="E618" s="56">
        <v>15320.4</v>
      </c>
      <c r="F618" s="56">
        <v>15266.61</v>
      </c>
      <c r="G618" s="56">
        <v>15355.28</v>
      </c>
      <c r="H618" s="3">
        <v>79607627</v>
      </c>
      <c r="I618" s="56">
        <v>3393344000</v>
      </c>
      <c r="J618" s="65">
        <v>163091481000</v>
      </c>
    </row>
    <row r="619" spans="1:10" x14ac:dyDescent="0.3">
      <c r="A619" s="66">
        <v>44315</v>
      </c>
      <c r="B619" s="56">
        <v>15154.2</v>
      </c>
      <c r="C619" s="58">
        <v>-137.97999999999999</v>
      </c>
      <c r="D619" s="57">
        <v>-9.0229123643587508E-3</v>
      </c>
      <c r="E619" s="56">
        <v>15326.23</v>
      </c>
      <c r="F619" s="56">
        <v>15085.02</v>
      </c>
      <c r="G619" s="56">
        <v>15329.72</v>
      </c>
      <c r="H619" s="3">
        <v>80110848</v>
      </c>
      <c r="I619" s="56">
        <v>3931505000</v>
      </c>
      <c r="J619" s="65">
        <v>159159976000</v>
      </c>
    </row>
    <row r="620" spans="1:10" x14ac:dyDescent="0.3">
      <c r="A620" s="66">
        <v>44316</v>
      </c>
      <c r="B620" s="56">
        <v>15135.91</v>
      </c>
      <c r="C620" s="58">
        <v>-18.290000000000902</v>
      </c>
      <c r="D620" s="57">
        <v>-1.2069261326893501E-3</v>
      </c>
      <c r="E620" s="56">
        <v>15204.39</v>
      </c>
      <c r="F620" s="56">
        <v>15135.91</v>
      </c>
      <c r="G620" s="56">
        <v>15244.26</v>
      </c>
      <c r="H620" s="3">
        <v>75194686</v>
      </c>
      <c r="I620" s="56">
        <v>3847675000</v>
      </c>
      <c r="J620" s="65">
        <v>155312301000</v>
      </c>
    </row>
    <row r="621" spans="1:10" x14ac:dyDescent="0.3">
      <c r="A621" s="66">
        <v>44319</v>
      </c>
      <c r="B621" s="56">
        <v>15236.47</v>
      </c>
      <c r="C621" s="58">
        <v>100.55999999999899</v>
      </c>
      <c r="D621" s="57">
        <v>6.6438027181715204E-3</v>
      </c>
      <c r="E621" s="56">
        <v>15191.79</v>
      </c>
      <c r="F621" s="56">
        <v>15111.3</v>
      </c>
      <c r="G621" s="56">
        <v>15268.56</v>
      </c>
      <c r="H621" s="3">
        <v>48822818</v>
      </c>
      <c r="I621" s="56">
        <v>2354460000</v>
      </c>
      <c r="J621" s="65">
        <v>157666761000</v>
      </c>
    </row>
    <row r="622" spans="1:10" x14ac:dyDescent="0.3">
      <c r="A622" s="66">
        <v>44320</v>
      </c>
      <c r="B622" s="56">
        <v>14856.48</v>
      </c>
      <c r="C622" s="58">
        <v>-379.99</v>
      </c>
      <c r="D622" s="57">
        <v>-2.49395037039419E-2</v>
      </c>
      <c r="E622" s="56">
        <v>15259.5</v>
      </c>
      <c r="F622" s="56">
        <v>14845.27</v>
      </c>
      <c r="G622" s="56">
        <v>15260.75</v>
      </c>
      <c r="H622" s="3">
        <v>89422084</v>
      </c>
      <c r="I622" s="56">
        <v>4595607000</v>
      </c>
      <c r="J622" s="65">
        <v>153071154000</v>
      </c>
    </row>
    <row r="623" spans="1:10" x14ac:dyDescent="0.3">
      <c r="A623" s="66">
        <v>44321</v>
      </c>
      <c r="B623" s="56">
        <v>15170.78</v>
      </c>
      <c r="C623" s="58">
        <v>314.30000000000098</v>
      </c>
      <c r="D623" s="57">
        <v>2.11557515643006E-2</v>
      </c>
      <c r="E623" s="56">
        <v>14969.63</v>
      </c>
      <c r="F623" s="56">
        <v>14963.77</v>
      </c>
      <c r="G623" s="56">
        <v>15170.78</v>
      </c>
      <c r="H623" s="3">
        <v>81587242</v>
      </c>
      <c r="I623" s="56">
        <v>4291759000</v>
      </c>
      <c r="J623" s="65">
        <v>157362913000</v>
      </c>
    </row>
    <row r="624" spans="1:10" x14ac:dyDescent="0.3">
      <c r="A624" s="66">
        <v>44322</v>
      </c>
      <c r="B624" s="56">
        <v>15196.74</v>
      </c>
      <c r="C624" s="58">
        <v>25.959999999999098</v>
      </c>
      <c r="D624" s="57">
        <v>1.7111842634326699E-3</v>
      </c>
      <c r="E624" s="56">
        <v>15170.77</v>
      </c>
      <c r="F624" s="56">
        <v>15092.77</v>
      </c>
      <c r="G624" s="56">
        <v>15281.4</v>
      </c>
      <c r="H624" s="3">
        <v>77036247</v>
      </c>
      <c r="I624" s="56">
        <v>4073954000</v>
      </c>
      <c r="J624" s="65">
        <v>161436867000</v>
      </c>
    </row>
    <row r="625" spans="1:10" x14ac:dyDescent="0.3">
      <c r="A625" s="66">
        <v>44323</v>
      </c>
      <c r="B625" s="56">
        <v>15399.65</v>
      </c>
      <c r="C625" s="58">
        <v>202.91</v>
      </c>
      <c r="D625" s="57">
        <v>1.3352205802033799E-2</v>
      </c>
      <c r="E625" s="56">
        <v>15348.32</v>
      </c>
      <c r="F625" s="56">
        <v>15290.2</v>
      </c>
      <c r="G625" s="56">
        <v>15406.41</v>
      </c>
      <c r="H625" s="3">
        <v>74562736</v>
      </c>
      <c r="I625" s="56">
        <v>4110160000</v>
      </c>
      <c r="J625" s="65">
        <v>165547027000</v>
      </c>
    </row>
    <row r="626" spans="1:10" x14ac:dyDescent="0.3">
      <c r="A626" s="66">
        <v>44326</v>
      </c>
      <c r="B626" s="56">
        <v>15400.41</v>
      </c>
      <c r="C626" s="58">
        <v>0.76000000000021795</v>
      </c>
      <c r="D626" s="57">
        <v>4.9351770981822197E-5</v>
      </c>
      <c r="E626" s="56">
        <v>15417.53</v>
      </c>
      <c r="F626" s="56">
        <v>15347.96</v>
      </c>
      <c r="G626" s="56">
        <v>15419.43</v>
      </c>
      <c r="H626" s="3">
        <v>65162190</v>
      </c>
      <c r="I626" s="56">
        <v>3081916000</v>
      </c>
      <c r="J626" s="65">
        <v>168628943000</v>
      </c>
    </row>
    <row r="627" spans="1:10" x14ac:dyDescent="0.3">
      <c r="A627" s="66">
        <v>44327</v>
      </c>
      <c r="B627" s="56">
        <v>15119.75</v>
      </c>
      <c r="C627" s="58">
        <v>-280.66000000000003</v>
      </c>
      <c r="D627" s="57">
        <v>-1.8224190135197701E-2</v>
      </c>
      <c r="E627" s="56">
        <v>15253.32</v>
      </c>
      <c r="F627" s="56">
        <v>15006.73</v>
      </c>
      <c r="G627" s="56">
        <v>15255.89</v>
      </c>
      <c r="H627" s="3">
        <v>80128993</v>
      </c>
      <c r="I627" s="56">
        <v>3980267000</v>
      </c>
      <c r="J627" s="65">
        <v>164648676000</v>
      </c>
    </row>
    <row r="628" spans="1:10" x14ac:dyDescent="0.3">
      <c r="A628" s="66">
        <v>44328</v>
      </c>
      <c r="B628" s="56">
        <v>15150.22</v>
      </c>
      <c r="C628" s="58">
        <v>30.469999999999299</v>
      </c>
      <c r="D628" s="57">
        <v>2.0152449610608201E-3</v>
      </c>
      <c r="E628" s="56">
        <v>15144.04</v>
      </c>
      <c r="F628" s="56">
        <v>15058.11</v>
      </c>
      <c r="G628" s="56">
        <v>15226.36</v>
      </c>
      <c r="H628" s="3">
        <v>79302580</v>
      </c>
      <c r="I628" s="56">
        <v>3790990000</v>
      </c>
      <c r="J628" s="65">
        <v>168439666000</v>
      </c>
    </row>
    <row r="629" spans="1:10" x14ac:dyDescent="0.3">
      <c r="A629" s="66">
        <v>44329</v>
      </c>
      <c r="B629" s="56">
        <v>15199.68</v>
      </c>
      <c r="C629" s="58">
        <v>49.460000000000903</v>
      </c>
      <c r="D629" s="57">
        <v>3.2646390613470301E-3</v>
      </c>
      <c r="E629" s="56">
        <v>14967.8</v>
      </c>
      <c r="F629" s="56">
        <v>14816.35</v>
      </c>
      <c r="G629" s="56">
        <v>15235.89</v>
      </c>
      <c r="H629" s="3">
        <v>64374949</v>
      </c>
      <c r="I629" s="56">
        <v>3134563000</v>
      </c>
      <c r="J629" s="65">
        <v>171574229000</v>
      </c>
    </row>
    <row r="630" spans="1:10" x14ac:dyDescent="0.3">
      <c r="A630" s="66">
        <v>44330</v>
      </c>
      <c r="B630" s="56">
        <v>15416.64</v>
      </c>
      <c r="C630" s="58">
        <v>216.95999999999901</v>
      </c>
      <c r="D630" s="57">
        <v>1.42739847154676E-2</v>
      </c>
      <c r="E630" s="56">
        <v>15301.74</v>
      </c>
      <c r="F630" s="56">
        <v>15214.68</v>
      </c>
      <c r="G630" s="56">
        <v>15417.24</v>
      </c>
      <c r="H630" s="3">
        <v>69232230</v>
      </c>
      <c r="I630" s="56">
        <v>3242310000</v>
      </c>
      <c r="J630" s="65">
        <v>174816539000</v>
      </c>
    </row>
    <row r="631" spans="1:10" x14ac:dyDescent="0.3">
      <c r="A631" s="66">
        <v>44333</v>
      </c>
      <c r="B631" s="56">
        <v>15396.62</v>
      </c>
      <c r="C631" s="58">
        <v>-20.0199999999986</v>
      </c>
      <c r="D631" s="57">
        <v>-1.2985968408160699E-3</v>
      </c>
      <c r="E631" s="56">
        <v>15432.34</v>
      </c>
      <c r="F631" s="56">
        <v>15353.66</v>
      </c>
      <c r="G631" s="56">
        <v>15482.23</v>
      </c>
      <c r="H631" s="3">
        <v>67786969</v>
      </c>
      <c r="I631" s="56">
        <v>2994806000</v>
      </c>
      <c r="J631" s="65">
        <v>171821733000</v>
      </c>
    </row>
    <row r="632" spans="1:10" x14ac:dyDescent="0.3">
      <c r="A632" s="66">
        <v>44334</v>
      </c>
      <c r="B632" s="56">
        <v>15386.58</v>
      </c>
      <c r="C632" s="58">
        <v>-10.0400000000009</v>
      </c>
      <c r="D632" s="57">
        <v>-6.5209117325756405E-4</v>
      </c>
      <c r="E632" s="56">
        <v>15514.72</v>
      </c>
      <c r="F632" s="56">
        <v>15344.1</v>
      </c>
      <c r="G632" s="56">
        <v>15538.01</v>
      </c>
      <c r="H632" s="3">
        <v>65843260</v>
      </c>
      <c r="I632" s="56">
        <v>3264956000</v>
      </c>
      <c r="J632" s="65">
        <v>168556777000</v>
      </c>
    </row>
    <row r="633" spans="1:10" x14ac:dyDescent="0.3">
      <c r="A633" s="66">
        <v>44335</v>
      </c>
      <c r="B633" s="56">
        <v>15113.56</v>
      </c>
      <c r="C633" s="58">
        <v>-273.02</v>
      </c>
      <c r="D633" s="57">
        <v>-1.7744034086847101E-2</v>
      </c>
      <c r="E633" s="56">
        <v>15238.82</v>
      </c>
      <c r="F633" s="56">
        <v>14961.27</v>
      </c>
      <c r="G633" s="56">
        <v>15266.53</v>
      </c>
      <c r="H633" s="3">
        <v>75858026</v>
      </c>
      <c r="I633" s="56">
        <v>3715034000</v>
      </c>
      <c r="J633" s="65">
        <v>164841743000</v>
      </c>
    </row>
    <row r="634" spans="1:10" x14ac:dyDescent="0.3">
      <c r="A634" s="66">
        <v>44336</v>
      </c>
      <c r="B634" s="56">
        <v>15370.26</v>
      </c>
      <c r="C634" s="58">
        <v>256.70000000000101</v>
      </c>
      <c r="D634" s="57">
        <v>1.69847474718068E-2</v>
      </c>
      <c r="E634" s="56">
        <v>15207.32</v>
      </c>
      <c r="F634" s="56">
        <v>15102.35</v>
      </c>
      <c r="G634" s="56">
        <v>15370.26</v>
      </c>
      <c r="H634" s="3">
        <v>65602283</v>
      </c>
      <c r="I634" s="56">
        <v>3202913000</v>
      </c>
      <c r="J634" s="65">
        <v>168044656000</v>
      </c>
    </row>
    <row r="635" spans="1:10" x14ac:dyDescent="0.3">
      <c r="A635" s="66">
        <v>44337</v>
      </c>
      <c r="B635" s="56">
        <v>15437.51</v>
      </c>
      <c r="C635" s="58">
        <v>67.25</v>
      </c>
      <c r="D635" s="57">
        <v>4.3753326228704002E-3</v>
      </c>
      <c r="E635" s="56">
        <v>15411.03</v>
      </c>
      <c r="F635" s="56">
        <v>15364.43</v>
      </c>
      <c r="G635" s="56">
        <v>15467.19</v>
      </c>
      <c r="H635" s="3">
        <v>70065605</v>
      </c>
      <c r="I635" s="56">
        <v>3542651000</v>
      </c>
      <c r="J635" s="65">
        <v>171587307000</v>
      </c>
    </row>
    <row r="636" spans="1:10" x14ac:dyDescent="0.3">
      <c r="A636" s="66">
        <v>44341</v>
      </c>
      <c r="B636" s="56">
        <v>15465.09</v>
      </c>
      <c r="C636" s="58">
        <v>27.579999999999899</v>
      </c>
      <c r="D636" s="57">
        <v>1.7865575471692E-3</v>
      </c>
      <c r="E636" s="56">
        <v>15548.29</v>
      </c>
      <c r="F636" s="56">
        <v>15465.09</v>
      </c>
      <c r="G636" s="56">
        <v>15568.6</v>
      </c>
      <c r="H636" s="3">
        <v>92981224</v>
      </c>
      <c r="I636" s="56">
        <v>4683707000</v>
      </c>
      <c r="J636" s="65">
        <v>176271014000</v>
      </c>
    </row>
    <row r="637" spans="1:10" x14ac:dyDescent="0.3">
      <c r="A637" s="66">
        <v>44342</v>
      </c>
      <c r="B637" s="56">
        <v>15450.72</v>
      </c>
      <c r="C637" s="58">
        <v>-14.3700000000008</v>
      </c>
      <c r="D637" s="57">
        <v>-9.2918954884845797E-4</v>
      </c>
      <c r="E637" s="56">
        <v>15520.44</v>
      </c>
      <c r="F637" s="56">
        <v>15407.48</v>
      </c>
      <c r="G637" s="56">
        <v>15541.86</v>
      </c>
      <c r="H637" s="3">
        <v>58668814</v>
      </c>
      <c r="I637" s="56">
        <v>3019986000</v>
      </c>
      <c r="J637" s="65">
        <v>173251028000</v>
      </c>
    </row>
    <row r="638" spans="1:10" x14ac:dyDescent="0.3">
      <c r="A638" s="66">
        <v>44343</v>
      </c>
      <c r="B638" s="56">
        <v>15406.73</v>
      </c>
      <c r="C638" s="58">
        <v>-43.989999999999803</v>
      </c>
      <c r="D638" s="57">
        <v>-2.8471165097807599E-3</v>
      </c>
      <c r="E638" s="56">
        <v>15419.2</v>
      </c>
      <c r="F638" s="56">
        <v>15350.67</v>
      </c>
      <c r="G638" s="56">
        <v>15490.06</v>
      </c>
      <c r="H638" s="3">
        <v>119417790</v>
      </c>
      <c r="I638" s="56">
        <v>6688808000</v>
      </c>
      <c r="J638" s="65">
        <v>166562220000</v>
      </c>
    </row>
    <row r="639" spans="1:10" x14ac:dyDescent="0.3">
      <c r="A639" s="66">
        <v>44344</v>
      </c>
      <c r="B639" s="56">
        <v>15519.98</v>
      </c>
      <c r="C639" s="58">
        <v>113.25</v>
      </c>
      <c r="D639" s="57">
        <v>7.3506837596297196E-3</v>
      </c>
      <c r="E639" s="56">
        <v>15443.14</v>
      </c>
      <c r="F639" s="56">
        <v>15435.74</v>
      </c>
      <c r="G639" s="56">
        <v>15548.72</v>
      </c>
      <c r="H639" s="3">
        <v>56862021</v>
      </c>
      <c r="I639" s="56">
        <v>3068705000</v>
      </c>
      <c r="J639" s="65">
        <v>169630925000</v>
      </c>
    </row>
    <row r="640" spans="1:10" x14ac:dyDescent="0.3">
      <c r="A640" s="66">
        <v>44347</v>
      </c>
      <c r="B640" s="56">
        <v>15421.13</v>
      </c>
      <c r="C640" s="58">
        <v>-98.850000000000406</v>
      </c>
      <c r="D640" s="57">
        <v>-6.3692092386717202E-3</v>
      </c>
      <c r="E640" s="56">
        <v>15496.48</v>
      </c>
      <c r="F640" s="56">
        <v>15414.38</v>
      </c>
      <c r="G640" s="56">
        <v>15499.64</v>
      </c>
      <c r="H640" s="3">
        <v>36495870</v>
      </c>
      <c r="I640" s="56">
        <v>1930527000</v>
      </c>
      <c r="J640" s="65">
        <v>167700398000</v>
      </c>
    </row>
    <row r="641" spans="1:10" x14ac:dyDescent="0.3">
      <c r="A641" s="66">
        <v>44348</v>
      </c>
      <c r="B641" s="56">
        <v>15567.36</v>
      </c>
      <c r="C641" s="58">
        <v>146.23000000000101</v>
      </c>
      <c r="D641" s="57">
        <v>9.4824438935409705E-3</v>
      </c>
      <c r="E641" s="56">
        <v>15513.13</v>
      </c>
      <c r="F641" s="56">
        <v>15512.36</v>
      </c>
      <c r="G641" s="56">
        <v>15685.4</v>
      </c>
      <c r="H641" s="3">
        <v>56073559</v>
      </c>
      <c r="I641" s="56">
        <v>3039806000</v>
      </c>
      <c r="J641" s="65">
        <v>170740204000</v>
      </c>
    </row>
    <row r="642" spans="1:10" x14ac:dyDescent="0.3">
      <c r="A642" s="66">
        <v>44349</v>
      </c>
      <c r="B642" s="56">
        <v>15602.71</v>
      </c>
      <c r="C642" s="58">
        <v>35.349999999998502</v>
      </c>
      <c r="D642" s="57">
        <v>2.2707768048017499E-3</v>
      </c>
      <c r="E642" s="56">
        <v>15570.77</v>
      </c>
      <c r="F642" s="56">
        <v>15554.02</v>
      </c>
      <c r="G642" s="56">
        <v>15631.02</v>
      </c>
      <c r="H642" s="3">
        <v>51678429</v>
      </c>
      <c r="I642" s="56">
        <v>2910452000</v>
      </c>
      <c r="J642" s="65">
        <v>173650656000</v>
      </c>
    </row>
    <row r="643" spans="1:10" x14ac:dyDescent="0.3">
      <c r="A643" s="66">
        <v>44350</v>
      </c>
      <c r="B643" s="56">
        <v>15632.67</v>
      </c>
      <c r="C643" s="58">
        <v>29.9600000000009</v>
      </c>
      <c r="D643" s="57">
        <v>1.9201792509122399E-3</v>
      </c>
      <c r="E643" s="56">
        <v>15591.54</v>
      </c>
      <c r="F643" s="56">
        <v>15477.32</v>
      </c>
      <c r="G643" s="56">
        <v>15657.15</v>
      </c>
      <c r="H643" s="3">
        <v>45339514</v>
      </c>
      <c r="I643" s="56">
        <v>2562103000</v>
      </c>
      <c r="J643" s="65">
        <v>176212759000</v>
      </c>
    </row>
    <row r="644" spans="1:10" x14ac:dyDescent="0.3">
      <c r="A644" s="66">
        <v>44351</v>
      </c>
      <c r="B644" s="56">
        <v>15692.9</v>
      </c>
      <c r="C644" s="58">
        <v>60.229999999999599</v>
      </c>
      <c r="D644" s="57">
        <v>3.8528287234362098E-3</v>
      </c>
      <c r="E644" s="56">
        <v>15651.69</v>
      </c>
      <c r="F644" s="56">
        <v>15607.92</v>
      </c>
      <c r="G644" s="56">
        <v>15705.89</v>
      </c>
      <c r="H644" s="3">
        <v>44669119</v>
      </c>
      <c r="I644" s="56">
        <v>2388128000</v>
      </c>
      <c r="J644" s="65">
        <v>178600887000</v>
      </c>
    </row>
    <row r="645" spans="1:10" x14ac:dyDescent="0.3">
      <c r="A645" s="66">
        <v>44354</v>
      </c>
      <c r="B645" s="56">
        <v>15677.15</v>
      </c>
      <c r="C645" s="58">
        <v>-15.75</v>
      </c>
      <c r="D645" s="57">
        <v>-1.00363858815133E-3</v>
      </c>
      <c r="E645" s="56">
        <v>15661.58</v>
      </c>
      <c r="F645" s="56">
        <v>15614.18</v>
      </c>
      <c r="G645" s="56">
        <v>15732.06</v>
      </c>
      <c r="H645" s="3">
        <v>46954363</v>
      </c>
      <c r="I645" s="56">
        <v>2599815000</v>
      </c>
      <c r="J645" s="65">
        <v>176001072000</v>
      </c>
    </row>
    <row r="646" spans="1:10" x14ac:dyDescent="0.3">
      <c r="A646" s="66">
        <v>44355</v>
      </c>
      <c r="B646" s="56">
        <v>15640.6</v>
      </c>
      <c r="C646" s="58">
        <v>-36.549999999999301</v>
      </c>
      <c r="D646" s="57">
        <v>-2.3314186570900499E-3</v>
      </c>
      <c r="E646" s="56">
        <v>15674.41</v>
      </c>
      <c r="F646" s="56">
        <v>15638.32</v>
      </c>
      <c r="G646" s="56">
        <v>15727.23</v>
      </c>
      <c r="H646" s="3">
        <v>54921803</v>
      </c>
      <c r="I646" s="56">
        <v>3099412000</v>
      </c>
      <c r="J646" s="65">
        <v>172901660000</v>
      </c>
    </row>
    <row r="647" spans="1:10" x14ac:dyDescent="0.3">
      <c r="A647" s="66">
        <v>44356</v>
      </c>
      <c r="B647" s="56">
        <v>15581.14</v>
      </c>
      <c r="C647" s="58">
        <v>-59.460000000000903</v>
      </c>
      <c r="D647" s="57">
        <v>-3.80164443819297E-3</v>
      </c>
      <c r="E647" s="56">
        <v>15642.74</v>
      </c>
      <c r="F647" s="56">
        <v>15505.15</v>
      </c>
      <c r="G647" s="56">
        <v>15669.14</v>
      </c>
      <c r="H647" s="3">
        <v>50364829</v>
      </c>
      <c r="I647" s="56">
        <v>2872246000</v>
      </c>
      <c r="J647" s="65">
        <v>170029414000</v>
      </c>
    </row>
    <row r="648" spans="1:10" x14ac:dyDescent="0.3">
      <c r="A648" s="66">
        <v>44357</v>
      </c>
      <c r="B648" s="56">
        <v>15571.22</v>
      </c>
      <c r="C648" s="58">
        <v>-9.9200000000000692</v>
      </c>
      <c r="D648" s="57">
        <v>-6.3666715015718198E-4</v>
      </c>
      <c r="E648" s="56">
        <v>15610.08</v>
      </c>
      <c r="F648" s="56">
        <v>15513.36</v>
      </c>
      <c r="G648" s="56">
        <v>15637.94</v>
      </c>
      <c r="H648" s="3">
        <v>56997361</v>
      </c>
      <c r="I648" s="56">
        <v>2969985000</v>
      </c>
      <c r="J648" s="65">
        <v>167059429000</v>
      </c>
    </row>
    <row r="649" spans="1:10" x14ac:dyDescent="0.3">
      <c r="A649" s="66">
        <v>44358</v>
      </c>
      <c r="B649" s="56">
        <v>15693.27</v>
      </c>
      <c r="C649" s="58">
        <v>122.05000000000101</v>
      </c>
      <c r="D649" s="57">
        <v>7.8381783829398807E-3</v>
      </c>
      <c r="E649" s="56">
        <v>15583.29</v>
      </c>
      <c r="F649" s="56">
        <v>15548.35</v>
      </c>
      <c r="G649" s="56">
        <v>15703.84</v>
      </c>
      <c r="H649" s="3">
        <v>57088605</v>
      </c>
      <c r="I649" s="56">
        <v>2865032000</v>
      </c>
      <c r="J649" s="65">
        <v>169924461000</v>
      </c>
    </row>
    <row r="650" spans="1:10" x14ac:dyDescent="0.3">
      <c r="A650" s="66">
        <v>44361</v>
      </c>
      <c r="B650" s="56">
        <v>15673.64</v>
      </c>
      <c r="C650" s="58">
        <v>-19.630000000001001</v>
      </c>
      <c r="D650" s="57">
        <v>-1.2508546657262001E-3</v>
      </c>
      <c r="E650" s="56">
        <v>15739.89</v>
      </c>
      <c r="F650" s="56">
        <v>15673.64</v>
      </c>
      <c r="G650" s="56">
        <v>15802.67</v>
      </c>
      <c r="H650" s="3">
        <v>46556330</v>
      </c>
      <c r="I650" s="56">
        <v>2521215000</v>
      </c>
      <c r="J650" s="65">
        <v>167403246000</v>
      </c>
    </row>
    <row r="651" spans="1:10" x14ac:dyDescent="0.3">
      <c r="A651" s="66">
        <v>44362</v>
      </c>
      <c r="B651" s="56">
        <v>15729.52</v>
      </c>
      <c r="C651" s="58">
        <v>55.880000000000997</v>
      </c>
      <c r="D651" s="57">
        <v>3.56522160774402E-3</v>
      </c>
      <c r="E651" s="56">
        <v>15744.77</v>
      </c>
      <c r="F651" s="56">
        <v>15714.94</v>
      </c>
      <c r="G651" s="56">
        <v>15792.35</v>
      </c>
      <c r="H651" s="3">
        <v>45999206</v>
      </c>
      <c r="I651" s="56">
        <v>2553617000</v>
      </c>
      <c r="J651" s="65">
        <v>169956863000</v>
      </c>
    </row>
    <row r="652" spans="1:10" x14ac:dyDescent="0.3">
      <c r="A652" s="66">
        <v>44363</v>
      </c>
      <c r="B652" s="56">
        <v>15710.57</v>
      </c>
      <c r="C652" s="58">
        <v>-18.950000000000699</v>
      </c>
      <c r="D652" s="57">
        <v>-1.20474114912602E-3</v>
      </c>
      <c r="E652" s="56">
        <v>15756.83</v>
      </c>
      <c r="F652" s="56">
        <v>15674.61</v>
      </c>
      <c r="G652" s="56">
        <v>15759.66</v>
      </c>
      <c r="H652" s="3">
        <v>58585919</v>
      </c>
      <c r="I652" s="56">
        <v>3296416000</v>
      </c>
      <c r="J652" s="65">
        <v>166660447000</v>
      </c>
    </row>
    <row r="653" spans="1:10" x14ac:dyDescent="0.3">
      <c r="A653" s="66">
        <v>44364</v>
      </c>
      <c r="B653" s="56">
        <v>15727.67</v>
      </c>
      <c r="C653" s="58">
        <v>17.100000000000399</v>
      </c>
      <c r="D653" s="57">
        <v>1.0884391845744799E-3</v>
      </c>
      <c r="E653" s="56">
        <v>15655.32</v>
      </c>
      <c r="F653" s="56">
        <v>15649.22</v>
      </c>
      <c r="G653" s="56">
        <v>15752.34</v>
      </c>
      <c r="H653" s="3">
        <v>62355080</v>
      </c>
      <c r="I653" s="56">
        <v>3192276000</v>
      </c>
      <c r="J653" s="65">
        <v>169852723000</v>
      </c>
    </row>
    <row r="654" spans="1:10" x14ac:dyDescent="0.3">
      <c r="A654" s="66">
        <v>44365</v>
      </c>
      <c r="B654" s="56">
        <v>15448.04</v>
      </c>
      <c r="C654" s="58">
        <v>-279.62999999999897</v>
      </c>
      <c r="D654" s="57">
        <v>-1.7779493084480999E-2</v>
      </c>
      <c r="E654" s="56">
        <v>15720.52</v>
      </c>
      <c r="F654" s="56">
        <v>15426.76</v>
      </c>
      <c r="G654" s="56">
        <v>15736.93</v>
      </c>
      <c r="H654" s="3">
        <v>126347057</v>
      </c>
      <c r="I654" s="56">
        <v>6860600000</v>
      </c>
      <c r="J654" s="65">
        <v>162992123000</v>
      </c>
    </row>
    <row r="655" spans="1:10" x14ac:dyDescent="0.3">
      <c r="A655" s="66">
        <v>44368</v>
      </c>
      <c r="B655" s="56">
        <v>15603.24</v>
      </c>
      <c r="C655" s="58">
        <v>155.19999999999899</v>
      </c>
      <c r="D655" s="57">
        <v>1.00465819612067E-2</v>
      </c>
      <c r="E655" s="56">
        <v>15391.5</v>
      </c>
      <c r="F655" s="56">
        <v>15309.44</v>
      </c>
      <c r="G655" s="56">
        <v>15606.57</v>
      </c>
      <c r="H655" s="3">
        <v>61783599</v>
      </c>
      <c r="I655" s="56">
        <v>3240437000</v>
      </c>
      <c r="J655" s="65">
        <v>166232560000</v>
      </c>
    </row>
    <row r="656" spans="1:10" x14ac:dyDescent="0.3">
      <c r="A656" s="66">
        <v>44369</v>
      </c>
      <c r="B656" s="56">
        <v>15636.33</v>
      </c>
      <c r="C656" s="58">
        <v>33.090000000000103</v>
      </c>
      <c r="D656" s="57">
        <v>2.12071339029587E-3</v>
      </c>
      <c r="E656" s="56">
        <v>15587.57</v>
      </c>
      <c r="F656" s="56">
        <v>15518.31</v>
      </c>
      <c r="G656" s="56">
        <v>15652.75</v>
      </c>
      <c r="H656" s="3">
        <v>53060810</v>
      </c>
      <c r="I656" s="56">
        <v>2746436000</v>
      </c>
      <c r="J656" s="65">
        <v>168978996000</v>
      </c>
    </row>
    <row r="657" spans="1:10" x14ac:dyDescent="0.3">
      <c r="A657" s="66">
        <v>44370</v>
      </c>
      <c r="B657" s="56">
        <v>15456.39</v>
      </c>
      <c r="C657" s="58">
        <v>-179.94000000000099</v>
      </c>
      <c r="D657" s="57">
        <v>-1.1507815452858901E-2</v>
      </c>
      <c r="E657" s="56">
        <v>15674.33</v>
      </c>
      <c r="F657" s="56">
        <v>15456.39</v>
      </c>
      <c r="G657" s="56">
        <v>15675.9</v>
      </c>
      <c r="H657" s="3">
        <v>50467995</v>
      </c>
      <c r="I657" s="56">
        <v>2722700000</v>
      </c>
      <c r="J657" s="65">
        <v>166256296000</v>
      </c>
    </row>
    <row r="658" spans="1:10" x14ac:dyDescent="0.3">
      <c r="A658" s="66">
        <v>44371</v>
      </c>
      <c r="B658" s="56">
        <v>15589.23</v>
      </c>
      <c r="C658" s="58">
        <v>132.84</v>
      </c>
      <c r="D658" s="57">
        <v>8.5945036324782294E-3</v>
      </c>
      <c r="E658" s="56">
        <v>15528.55</v>
      </c>
      <c r="F658" s="56">
        <v>15476.67</v>
      </c>
      <c r="G658" s="56">
        <v>15606.89</v>
      </c>
      <c r="H658" s="3">
        <v>52474576</v>
      </c>
      <c r="I658" s="56">
        <v>2935769000</v>
      </c>
      <c r="J658" s="65">
        <v>169192065000</v>
      </c>
    </row>
    <row r="659" spans="1:10" x14ac:dyDescent="0.3">
      <c r="A659" s="66">
        <v>44372</v>
      </c>
      <c r="B659" s="56">
        <v>15607.97</v>
      </c>
      <c r="C659" s="58">
        <v>18.739999999999799</v>
      </c>
      <c r="D659" s="57">
        <v>1.20211197089271E-3</v>
      </c>
      <c r="E659" s="56">
        <v>15584.9</v>
      </c>
      <c r="F659" s="56">
        <v>15533.4</v>
      </c>
      <c r="G659" s="56">
        <v>15612.66</v>
      </c>
      <c r="H659" s="3">
        <v>46613725</v>
      </c>
      <c r="I659" s="56">
        <v>2718627000</v>
      </c>
      <c r="J659" s="65">
        <v>171910692000</v>
      </c>
    </row>
    <row r="660" spans="1:10" x14ac:dyDescent="0.3">
      <c r="A660" s="66">
        <v>44375</v>
      </c>
      <c r="B660" s="56">
        <v>15554.18</v>
      </c>
      <c r="C660" s="58">
        <v>-53.789999999999097</v>
      </c>
      <c r="D660" s="57">
        <v>-3.4463162089624099E-3</v>
      </c>
      <c r="E660" s="56">
        <v>15570.8</v>
      </c>
      <c r="F660" s="56">
        <v>15542.17</v>
      </c>
      <c r="G660" s="56">
        <v>15668.08</v>
      </c>
      <c r="H660" s="3">
        <v>43947555</v>
      </c>
      <c r="I660" s="56">
        <v>2393026000</v>
      </c>
      <c r="J660" s="65">
        <v>169517666000</v>
      </c>
    </row>
    <row r="661" spans="1:10" x14ac:dyDescent="0.3">
      <c r="A661" s="66">
        <v>44376</v>
      </c>
      <c r="B661" s="56">
        <v>15690.59</v>
      </c>
      <c r="C661" s="58">
        <v>136.41</v>
      </c>
      <c r="D661" s="57">
        <v>8.76998980338403E-3</v>
      </c>
      <c r="E661" s="56">
        <v>15565.83</v>
      </c>
      <c r="F661" s="56">
        <v>15555.49</v>
      </c>
      <c r="G661" s="56">
        <v>15752.93</v>
      </c>
      <c r="H661" s="3">
        <v>50284260</v>
      </c>
      <c r="I661" s="56">
        <v>2659829000</v>
      </c>
      <c r="J661" s="65">
        <v>172177495000</v>
      </c>
    </row>
    <row r="662" spans="1:10" x14ac:dyDescent="0.3">
      <c r="A662" s="66">
        <v>44377</v>
      </c>
      <c r="B662" s="56">
        <v>15531.04</v>
      </c>
      <c r="C662" s="58">
        <v>-159.54999999999899</v>
      </c>
      <c r="D662" s="57">
        <v>-1.01685150144131E-2</v>
      </c>
      <c r="E662" s="56">
        <v>15700.06</v>
      </c>
      <c r="F662" s="56">
        <v>15461.2</v>
      </c>
      <c r="G662" s="56">
        <v>15709.34</v>
      </c>
      <c r="H662" s="3">
        <v>63950660</v>
      </c>
      <c r="I662" s="56">
        <v>3659370000</v>
      </c>
      <c r="J662" s="65">
        <v>168518125000</v>
      </c>
    </row>
    <row r="663" spans="1:10" x14ac:dyDescent="0.3">
      <c r="A663" s="66">
        <v>44378</v>
      </c>
      <c r="B663" s="56">
        <v>15603.81</v>
      </c>
      <c r="C663" s="58">
        <v>72.769999999998603</v>
      </c>
      <c r="D663" s="57">
        <v>4.6854557067652E-3</v>
      </c>
      <c r="E663" s="56">
        <v>15624.28</v>
      </c>
      <c r="F663" s="56">
        <v>15488.49</v>
      </c>
      <c r="G663" s="56">
        <v>15708.78</v>
      </c>
      <c r="H663" s="3">
        <v>49570288</v>
      </c>
      <c r="I663" s="56">
        <v>2697379000</v>
      </c>
      <c r="J663" s="65">
        <v>171215504000</v>
      </c>
    </row>
    <row r="664" spans="1:10" x14ac:dyDescent="0.3">
      <c r="A664" s="66">
        <v>44379</v>
      </c>
      <c r="B664" s="56">
        <v>15650.09</v>
      </c>
      <c r="C664" s="58">
        <v>46.280000000000697</v>
      </c>
      <c r="D664" s="57">
        <v>2.9659422922991702E-3</v>
      </c>
      <c r="E664" s="56">
        <v>15644.84</v>
      </c>
      <c r="F664" s="56">
        <v>15616.43</v>
      </c>
      <c r="G664" s="56">
        <v>15705.53</v>
      </c>
      <c r="H664" s="3">
        <v>43114677</v>
      </c>
      <c r="I664" s="56">
        <v>2289266000</v>
      </c>
      <c r="J664" s="65">
        <v>173504770000</v>
      </c>
    </row>
    <row r="665" spans="1:10" x14ac:dyDescent="0.3">
      <c r="A665" s="66">
        <v>44382</v>
      </c>
      <c r="B665" s="56">
        <v>15661.97</v>
      </c>
      <c r="C665" s="58">
        <v>11.8799999999992</v>
      </c>
      <c r="D665" s="57">
        <v>7.5910106587241395E-4</v>
      </c>
      <c r="E665" s="56">
        <v>15628.42</v>
      </c>
      <c r="F665" s="56">
        <v>15535.29</v>
      </c>
      <c r="G665" s="56">
        <v>15673.88</v>
      </c>
      <c r="H665" s="3">
        <v>29752946</v>
      </c>
      <c r="I665" s="56">
        <v>1605174000</v>
      </c>
      <c r="J665" s="65">
        <v>175109944000</v>
      </c>
    </row>
    <row r="666" spans="1:10" x14ac:dyDescent="0.3">
      <c r="A666" s="66">
        <v>44383</v>
      </c>
      <c r="B666" s="56">
        <v>15511.38</v>
      </c>
      <c r="C666" s="58">
        <v>-150.59</v>
      </c>
      <c r="D666" s="57">
        <v>-9.6150101168627003E-3</v>
      </c>
      <c r="E666" s="56">
        <v>15615.07</v>
      </c>
      <c r="F666" s="56">
        <v>15466.66</v>
      </c>
      <c r="G666" s="56">
        <v>15647.88</v>
      </c>
      <c r="H666" s="3">
        <v>53759426</v>
      </c>
      <c r="I666" s="56">
        <v>2946738000</v>
      </c>
      <c r="J666" s="65">
        <v>172163206000</v>
      </c>
    </row>
    <row r="667" spans="1:10" x14ac:dyDescent="0.3">
      <c r="A667" s="66">
        <v>44384</v>
      </c>
      <c r="B667" s="56">
        <v>15692.71</v>
      </c>
      <c r="C667" s="58">
        <v>181.33</v>
      </c>
      <c r="D667" s="57">
        <v>1.16901268616977E-2</v>
      </c>
      <c r="E667" s="56">
        <v>15606.94</v>
      </c>
      <c r="F667" s="56">
        <v>15604.58</v>
      </c>
      <c r="G667" s="56">
        <v>15700.95</v>
      </c>
      <c r="H667" s="3">
        <v>59732236</v>
      </c>
      <c r="I667" s="56">
        <v>3154265000</v>
      </c>
      <c r="J667" s="65">
        <v>175317471000</v>
      </c>
    </row>
    <row r="668" spans="1:10" x14ac:dyDescent="0.3">
      <c r="A668" s="66">
        <v>44385</v>
      </c>
      <c r="B668" s="56">
        <v>15420.64</v>
      </c>
      <c r="C668" s="58">
        <v>-272.07</v>
      </c>
      <c r="D668" s="57">
        <v>-1.7337349635595099E-2</v>
      </c>
      <c r="E668" s="56">
        <v>15584.72</v>
      </c>
      <c r="F668" s="56">
        <v>15304.41</v>
      </c>
      <c r="G668" s="56">
        <v>15591.65</v>
      </c>
      <c r="H668" s="3">
        <v>78813185</v>
      </c>
      <c r="I668" s="56">
        <v>4339061000</v>
      </c>
      <c r="J668" s="65">
        <v>170978410000</v>
      </c>
    </row>
    <row r="669" spans="1:10" x14ac:dyDescent="0.3">
      <c r="A669" s="66">
        <v>44386</v>
      </c>
      <c r="B669" s="56">
        <v>15687.93</v>
      </c>
      <c r="C669" s="58">
        <v>267.29000000000099</v>
      </c>
      <c r="D669" s="57">
        <v>1.73332624326877E-2</v>
      </c>
      <c r="E669" s="56">
        <v>15497.93</v>
      </c>
      <c r="F669" s="56">
        <v>15479.44</v>
      </c>
      <c r="G669" s="56">
        <v>15687.93</v>
      </c>
      <c r="H669" s="3">
        <v>60460935</v>
      </c>
      <c r="I669" s="56">
        <v>3504745000</v>
      </c>
      <c r="J669" s="65">
        <v>174483155000</v>
      </c>
    </row>
    <row r="670" spans="1:10" x14ac:dyDescent="0.3">
      <c r="A670" s="66">
        <v>44389</v>
      </c>
      <c r="B670" s="56">
        <v>15790.51</v>
      </c>
      <c r="C670" s="58">
        <v>102.58</v>
      </c>
      <c r="D670" s="57">
        <v>6.5387849129872402E-3</v>
      </c>
      <c r="E670" s="56">
        <v>15675.42</v>
      </c>
      <c r="F670" s="56">
        <v>15631.84</v>
      </c>
      <c r="G670" s="56">
        <v>15806.9</v>
      </c>
      <c r="H670" s="3">
        <v>47460949</v>
      </c>
      <c r="I670" s="56">
        <v>2626325000</v>
      </c>
      <c r="J670" s="65">
        <v>177109480000</v>
      </c>
    </row>
    <row r="671" spans="1:10" x14ac:dyDescent="0.3">
      <c r="A671" s="66">
        <v>44390</v>
      </c>
      <c r="B671" s="56">
        <v>15789.64</v>
      </c>
      <c r="C671" s="58">
        <v>-0.87000000000080002</v>
      </c>
      <c r="D671" s="57">
        <v>-5.5096383840724602E-5</v>
      </c>
      <c r="E671" s="56">
        <v>15769.51</v>
      </c>
      <c r="F671" s="56">
        <v>15747.57</v>
      </c>
      <c r="G671" s="56">
        <v>15806.57</v>
      </c>
      <c r="H671" s="3">
        <v>50047737</v>
      </c>
      <c r="I671" s="56">
        <v>2775037000</v>
      </c>
      <c r="J671" s="65">
        <v>174334443000</v>
      </c>
    </row>
    <row r="672" spans="1:10" x14ac:dyDescent="0.3">
      <c r="A672" s="66">
        <v>44391</v>
      </c>
      <c r="B672" s="56">
        <v>15788.98</v>
      </c>
      <c r="C672" s="58">
        <v>-0.65999999999985404</v>
      </c>
      <c r="D672" s="57">
        <v>-4.1799559711295199E-5</v>
      </c>
      <c r="E672" s="56">
        <v>15733.19</v>
      </c>
      <c r="F672" s="56">
        <v>15717.83</v>
      </c>
      <c r="G672" s="56">
        <v>15810.68</v>
      </c>
      <c r="H672" s="3">
        <v>41145352</v>
      </c>
      <c r="I672" s="56">
        <v>2229969000</v>
      </c>
      <c r="J672" s="65">
        <v>172104474000</v>
      </c>
    </row>
    <row r="673" spans="1:10" x14ac:dyDescent="0.3">
      <c r="A673" s="66">
        <v>44392</v>
      </c>
      <c r="B673" s="56">
        <v>15629.66</v>
      </c>
      <c r="C673" s="58">
        <v>-159.32</v>
      </c>
      <c r="D673" s="57">
        <v>-1.00905821655357E-2</v>
      </c>
      <c r="E673" s="56">
        <v>15737.36</v>
      </c>
      <c r="F673" s="56">
        <v>15592.01</v>
      </c>
      <c r="G673" s="56">
        <v>15737.36</v>
      </c>
      <c r="H673" s="3">
        <v>62684886</v>
      </c>
      <c r="I673" s="56">
        <v>2854409000</v>
      </c>
      <c r="J673" s="65">
        <v>169250065000</v>
      </c>
    </row>
    <row r="674" spans="1:10" x14ac:dyDescent="0.3">
      <c r="A674" s="66">
        <v>44393</v>
      </c>
      <c r="B674" s="56">
        <v>15540.31</v>
      </c>
      <c r="C674" s="58">
        <v>-89.350000000000406</v>
      </c>
      <c r="D674" s="57">
        <v>-5.7166950528674603E-3</v>
      </c>
      <c r="E674" s="56">
        <v>15682.75</v>
      </c>
      <c r="F674" s="56">
        <v>15476.99</v>
      </c>
      <c r="G674" s="56">
        <v>15699.93</v>
      </c>
      <c r="H674" s="3">
        <v>60314660</v>
      </c>
      <c r="I674" s="56">
        <v>3178492000</v>
      </c>
      <c r="J674" s="65">
        <v>166071573000</v>
      </c>
    </row>
    <row r="675" spans="1:10" x14ac:dyDescent="0.3">
      <c r="A675" s="66">
        <v>44396</v>
      </c>
      <c r="B675" s="56">
        <v>15133.2</v>
      </c>
      <c r="C675" s="58">
        <v>-407.10999999999899</v>
      </c>
      <c r="D675" s="57">
        <v>-2.6197032105537098E-2</v>
      </c>
      <c r="E675" s="56">
        <v>15420.14</v>
      </c>
      <c r="F675" s="56">
        <v>15048.56</v>
      </c>
      <c r="G675" s="56">
        <v>15423.84</v>
      </c>
      <c r="H675" s="3">
        <v>85990529</v>
      </c>
      <c r="I675" s="56">
        <v>4398313000</v>
      </c>
      <c r="J675" s="65">
        <v>161673260000</v>
      </c>
    </row>
    <row r="676" spans="1:10" x14ac:dyDescent="0.3">
      <c r="A676" s="66">
        <v>44397</v>
      </c>
      <c r="B676" s="56">
        <v>15216.27</v>
      </c>
      <c r="C676" s="58">
        <v>83.069999999999695</v>
      </c>
      <c r="D676" s="57">
        <v>5.4892554119419399E-3</v>
      </c>
      <c r="E676" s="56">
        <v>15234.85</v>
      </c>
      <c r="F676" s="56">
        <v>15091.9</v>
      </c>
      <c r="G676" s="56">
        <v>15300.29</v>
      </c>
      <c r="H676" s="3">
        <v>60029245</v>
      </c>
      <c r="I676" s="56">
        <v>3108454000</v>
      </c>
      <c r="J676" s="65">
        <v>164781714000</v>
      </c>
    </row>
    <row r="677" spans="1:10" x14ac:dyDescent="0.3">
      <c r="A677" s="66">
        <v>44398</v>
      </c>
      <c r="B677" s="56">
        <v>15422.5</v>
      </c>
      <c r="C677" s="58">
        <v>206.23</v>
      </c>
      <c r="D677" s="57">
        <v>1.3553255824193399E-2</v>
      </c>
      <c r="E677" s="56">
        <v>15239.92</v>
      </c>
      <c r="F677" s="56">
        <v>15194.54</v>
      </c>
      <c r="G677" s="56">
        <v>15443.76</v>
      </c>
      <c r="H677" s="3">
        <v>65073771</v>
      </c>
      <c r="I677" s="56">
        <v>3624909000</v>
      </c>
      <c r="J677" s="65">
        <v>168406623000</v>
      </c>
    </row>
    <row r="678" spans="1:10" x14ac:dyDescent="0.3">
      <c r="A678" s="66">
        <v>44399</v>
      </c>
      <c r="B678" s="56">
        <v>15514.54</v>
      </c>
      <c r="C678" s="58">
        <v>92.040000000000902</v>
      </c>
      <c r="D678" s="57">
        <v>5.9679040363106398E-3</v>
      </c>
      <c r="E678" s="56">
        <v>15533.22</v>
      </c>
      <c r="F678" s="56">
        <v>15471.47</v>
      </c>
      <c r="G678" s="56">
        <v>15578.75</v>
      </c>
      <c r="H678" s="3">
        <v>50331423</v>
      </c>
      <c r="I678" s="56">
        <v>2606712000</v>
      </c>
      <c r="J678" s="65">
        <v>171013335000</v>
      </c>
    </row>
    <row r="679" spans="1:10" x14ac:dyDescent="0.3">
      <c r="A679" s="66">
        <v>44400</v>
      </c>
      <c r="B679" s="56">
        <v>15669.29</v>
      </c>
      <c r="C679" s="58">
        <v>154.75</v>
      </c>
      <c r="D679" s="57">
        <v>9.9745142298772599E-3</v>
      </c>
      <c r="E679" s="56">
        <v>15603.69</v>
      </c>
      <c r="F679" s="56">
        <v>15583.65</v>
      </c>
      <c r="G679" s="56">
        <v>15681.41</v>
      </c>
      <c r="H679" s="3">
        <v>54897583</v>
      </c>
      <c r="I679" s="56">
        <v>3067255000</v>
      </c>
      <c r="J679" s="65">
        <v>174080590000</v>
      </c>
    </row>
    <row r="680" spans="1:10" x14ac:dyDescent="0.3">
      <c r="A680" s="66">
        <v>44403</v>
      </c>
      <c r="B680" s="56">
        <v>15618.98</v>
      </c>
      <c r="C680" s="58">
        <v>-50.310000000001303</v>
      </c>
      <c r="D680" s="57">
        <v>-3.21073896775165E-3</v>
      </c>
      <c r="E680" s="56">
        <v>15586.66</v>
      </c>
      <c r="F680" s="56">
        <v>15544.94</v>
      </c>
      <c r="G680" s="56">
        <v>15641.61</v>
      </c>
      <c r="H680" s="3">
        <v>38643713</v>
      </c>
      <c r="I680" s="56">
        <v>2132879000</v>
      </c>
      <c r="J680" s="65">
        <v>171947711000</v>
      </c>
    </row>
    <row r="681" spans="1:10" x14ac:dyDescent="0.3">
      <c r="A681" s="66">
        <v>44404</v>
      </c>
      <c r="B681" s="56">
        <v>15519.13</v>
      </c>
      <c r="C681" s="58">
        <v>-99.850000000000406</v>
      </c>
      <c r="D681" s="57">
        <v>-6.3928630422729503E-3</v>
      </c>
      <c r="E681" s="56">
        <v>15537.89</v>
      </c>
      <c r="F681" s="56">
        <v>15423.56</v>
      </c>
      <c r="G681" s="56">
        <v>15586.9</v>
      </c>
      <c r="H681" s="3">
        <v>44081182</v>
      </c>
      <c r="I681" s="56">
        <v>2479521000</v>
      </c>
      <c r="J681" s="65">
        <v>169468190000</v>
      </c>
    </row>
    <row r="682" spans="1:10" x14ac:dyDescent="0.3">
      <c r="A682" s="66">
        <v>44405</v>
      </c>
      <c r="B682" s="56">
        <v>15570.36</v>
      </c>
      <c r="C682" s="58">
        <v>51.230000000001397</v>
      </c>
      <c r="D682" s="57">
        <v>3.3010871099089598E-3</v>
      </c>
      <c r="E682" s="56">
        <v>15538.75</v>
      </c>
      <c r="F682" s="56">
        <v>15497.1</v>
      </c>
      <c r="G682" s="56">
        <v>15577.13</v>
      </c>
      <c r="H682" s="3">
        <v>56569474</v>
      </c>
      <c r="I682" s="56">
        <v>2641878000</v>
      </c>
      <c r="J682" s="65">
        <v>172110068000</v>
      </c>
    </row>
    <row r="683" spans="1:10" x14ac:dyDescent="0.3">
      <c r="A683" s="66">
        <v>44406</v>
      </c>
      <c r="B683" s="56">
        <v>15640.47</v>
      </c>
      <c r="C683" s="58">
        <v>70.109999999998806</v>
      </c>
      <c r="D683" s="57">
        <v>4.5027860627499102E-3</v>
      </c>
      <c r="E683" s="56">
        <v>15608.82</v>
      </c>
      <c r="F683" s="56">
        <v>15563.65</v>
      </c>
      <c r="G683" s="56">
        <v>15659.22</v>
      </c>
      <c r="H683" s="3">
        <v>51559491</v>
      </c>
      <c r="I683" s="56">
        <v>2608307000</v>
      </c>
      <c r="J683" s="65">
        <v>174718375000</v>
      </c>
    </row>
    <row r="684" spans="1:10" x14ac:dyDescent="0.3">
      <c r="A684" s="66">
        <v>44407</v>
      </c>
      <c r="B684" s="56">
        <v>15544.39</v>
      </c>
      <c r="C684" s="58">
        <v>-96.079999999999899</v>
      </c>
      <c r="D684" s="57">
        <v>-6.1430379010349399E-3</v>
      </c>
      <c r="E684" s="56">
        <v>15493.74</v>
      </c>
      <c r="F684" s="56">
        <v>15440.89</v>
      </c>
      <c r="G684" s="56">
        <v>15613.66</v>
      </c>
      <c r="H684" s="3">
        <v>61343812</v>
      </c>
      <c r="I684" s="56">
        <v>3439949000</v>
      </c>
      <c r="J684" s="65">
        <v>171278426000</v>
      </c>
    </row>
    <row r="685" spans="1:10" x14ac:dyDescent="0.3">
      <c r="A685" s="66">
        <v>44410</v>
      </c>
      <c r="B685" s="56">
        <v>15568.73</v>
      </c>
      <c r="C685" s="58">
        <v>24.340000000000099</v>
      </c>
      <c r="D685" s="57">
        <v>1.56583822202094E-3</v>
      </c>
      <c r="E685" s="56">
        <v>15631.7</v>
      </c>
      <c r="F685" s="56">
        <v>15511.25</v>
      </c>
      <c r="G685" s="56">
        <v>15702.89</v>
      </c>
      <c r="H685" s="3">
        <v>53799780</v>
      </c>
      <c r="I685" s="56">
        <v>3517483000</v>
      </c>
      <c r="J685" s="65">
        <v>174795909000</v>
      </c>
    </row>
    <row r="686" spans="1:10" x14ac:dyDescent="0.3">
      <c r="A686" s="66">
        <v>44411</v>
      </c>
      <c r="B686" s="56">
        <v>15555.08</v>
      </c>
      <c r="C686" s="58">
        <v>-13.649999999999601</v>
      </c>
      <c r="D686" s="57">
        <v>-8.7675744906614997E-4</v>
      </c>
      <c r="E686" s="56">
        <v>15537.69</v>
      </c>
      <c r="F686" s="56">
        <v>15492.58</v>
      </c>
      <c r="G686" s="56">
        <v>15608.07</v>
      </c>
      <c r="H686" s="3">
        <v>50024707</v>
      </c>
      <c r="I686" s="56">
        <v>2934241000</v>
      </c>
      <c r="J686" s="65">
        <v>171861668000</v>
      </c>
    </row>
    <row r="687" spans="1:10" x14ac:dyDescent="0.3">
      <c r="A687" s="66">
        <v>44412</v>
      </c>
      <c r="B687" s="56">
        <v>15692.13</v>
      </c>
      <c r="C687" s="58">
        <v>137.04999999999899</v>
      </c>
      <c r="D687" s="57">
        <v>8.8106264962956992E-3</v>
      </c>
      <c r="E687" s="56">
        <v>15653.65</v>
      </c>
      <c r="F687" s="56">
        <v>15600.8</v>
      </c>
      <c r="G687" s="56">
        <v>15712.27</v>
      </c>
      <c r="H687" s="3">
        <v>54854150</v>
      </c>
      <c r="I687" s="56">
        <v>3077762000</v>
      </c>
      <c r="J687" s="65">
        <v>174939430000</v>
      </c>
    </row>
    <row r="688" spans="1:10" x14ac:dyDescent="0.3">
      <c r="A688" s="66">
        <v>44413</v>
      </c>
      <c r="B688" s="56">
        <v>15744.67</v>
      </c>
      <c r="C688" s="58">
        <v>52.540000000000902</v>
      </c>
      <c r="D688" s="57">
        <v>3.3481751680620102E-3</v>
      </c>
      <c r="E688" s="56">
        <v>15691.74</v>
      </c>
      <c r="F688" s="56">
        <v>15672.27</v>
      </c>
      <c r="G688" s="56">
        <v>15751.88</v>
      </c>
      <c r="H688" s="3">
        <v>61559280</v>
      </c>
      <c r="I688" s="56">
        <v>3623000000</v>
      </c>
      <c r="J688" s="65">
        <v>178562430000</v>
      </c>
    </row>
    <row r="689" spans="1:10" x14ac:dyDescent="0.3">
      <c r="A689" s="66">
        <v>44414</v>
      </c>
      <c r="B689" s="56">
        <v>15761.45</v>
      </c>
      <c r="C689" s="58">
        <v>16.780000000000701</v>
      </c>
      <c r="D689" s="57">
        <v>1.0657574912653399E-3</v>
      </c>
      <c r="E689" s="56">
        <v>15770.85</v>
      </c>
      <c r="F689" s="56">
        <v>15737.1</v>
      </c>
      <c r="G689" s="56">
        <v>15808.24</v>
      </c>
      <c r="H689" s="3">
        <v>52191636</v>
      </c>
      <c r="I689" s="56">
        <v>2877717000</v>
      </c>
      <c r="J689" s="65">
        <v>181440147000</v>
      </c>
    </row>
    <row r="690" spans="1:10" x14ac:dyDescent="0.3">
      <c r="A690" s="66">
        <v>44417</v>
      </c>
      <c r="B690" s="56">
        <v>15745.41</v>
      </c>
      <c r="C690" s="58">
        <v>-16.040000000000902</v>
      </c>
      <c r="D690" s="57">
        <v>-1.0176728663924199E-3</v>
      </c>
      <c r="E690" s="56">
        <v>15773.51</v>
      </c>
      <c r="F690" s="56">
        <v>15699.27</v>
      </c>
      <c r="G690" s="56">
        <v>15798.51</v>
      </c>
      <c r="H690" s="3">
        <v>41278027</v>
      </c>
      <c r="I690" s="56">
        <v>2160149000</v>
      </c>
      <c r="J690" s="65">
        <v>179279998000</v>
      </c>
    </row>
    <row r="691" spans="1:10" x14ac:dyDescent="0.3">
      <c r="A691" s="66">
        <v>44418</v>
      </c>
      <c r="B691" s="56">
        <v>15770.71</v>
      </c>
      <c r="C691" s="58">
        <v>25.299999999999301</v>
      </c>
      <c r="D691" s="57">
        <v>1.60681747887157E-3</v>
      </c>
      <c r="E691" s="56">
        <v>15734.14</v>
      </c>
      <c r="F691" s="56">
        <v>15733.65</v>
      </c>
      <c r="G691" s="56">
        <v>15802.15</v>
      </c>
      <c r="H691" s="3">
        <v>37936607</v>
      </c>
      <c r="I691" s="56">
        <v>2068980000</v>
      </c>
      <c r="J691" s="65">
        <v>181348978000</v>
      </c>
    </row>
    <row r="692" spans="1:10" x14ac:dyDescent="0.3">
      <c r="A692" s="66">
        <v>44419</v>
      </c>
      <c r="B692" s="56">
        <v>15826.09</v>
      </c>
      <c r="C692" s="58">
        <v>55.380000000000997</v>
      </c>
      <c r="D692" s="57">
        <v>3.5115730363440198E-3</v>
      </c>
      <c r="E692" s="56">
        <v>15792.12</v>
      </c>
      <c r="F692" s="56">
        <v>15724.99</v>
      </c>
      <c r="G692" s="56">
        <v>15887.16</v>
      </c>
      <c r="H692" s="3">
        <v>46983294</v>
      </c>
      <c r="I692" s="56">
        <v>2443149000</v>
      </c>
      <c r="J692" s="65">
        <v>183792127000</v>
      </c>
    </row>
    <row r="693" spans="1:10" x14ac:dyDescent="0.3">
      <c r="A693" s="66">
        <v>44420</v>
      </c>
      <c r="B693" s="56">
        <v>15937.51</v>
      </c>
      <c r="C693" s="58">
        <v>111.42</v>
      </c>
      <c r="D693" s="57">
        <v>7.0402733713759999E-3</v>
      </c>
      <c r="E693" s="56">
        <v>15829.27</v>
      </c>
      <c r="F693" s="56">
        <v>15823.53</v>
      </c>
      <c r="G693" s="56">
        <v>15964.38</v>
      </c>
      <c r="H693" s="3">
        <v>53018530</v>
      </c>
      <c r="I693" s="56">
        <v>2899269000</v>
      </c>
      <c r="J693" s="65">
        <v>186691396000</v>
      </c>
    </row>
    <row r="694" spans="1:10" x14ac:dyDescent="0.3">
      <c r="A694" s="66">
        <v>44421</v>
      </c>
      <c r="B694" s="56">
        <v>15977.44</v>
      </c>
      <c r="C694" s="58">
        <v>39.930000000000298</v>
      </c>
      <c r="D694" s="57">
        <v>2.5054101926838199E-3</v>
      </c>
      <c r="E694" s="56">
        <v>15948.15</v>
      </c>
      <c r="F694" s="56">
        <v>15940.82</v>
      </c>
      <c r="G694" s="56">
        <v>16030.33</v>
      </c>
      <c r="H694" s="3">
        <v>39905215</v>
      </c>
      <c r="I694" s="56">
        <v>2328236000</v>
      </c>
      <c r="J694" s="65">
        <v>189019632000</v>
      </c>
    </row>
    <row r="695" spans="1:10" x14ac:dyDescent="0.3">
      <c r="A695" s="66">
        <v>44424</v>
      </c>
      <c r="B695" s="56">
        <v>15925.73</v>
      </c>
      <c r="C695" s="58">
        <v>-51.710000000000903</v>
      </c>
      <c r="D695" s="57">
        <v>-3.2364383781131999E-3</v>
      </c>
      <c r="E695" s="56">
        <v>15875.7</v>
      </c>
      <c r="F695" s="56">
        <v>15851.28</v>
      </c>
      <c r="G695" s="56">
        <v>15961.18</v>
      </c>
      <c r="H695" s="3">
        <v>44305935</v>
      </c>
      <c r="I695" s="56">
        <v>2347614000</v>
      </c>
      <c r="J695" s="65">
        <v>186672018000</v>
      </c>
    </row>
    <row r="696" spans="1:10" x14ac:dyDescent="0.3">
      <c r="A696" s="66">
        <v>44425</v>
      </c>
      <c r="B696" s="56">
        <v>15921.95</v>
      </c>
      <c r="C696" s="58">
        <v>-3.7799999999988398</v>
      </c>
      <c r="D696" s="57">
        <v>-2.3735175718782301E-4</v>
      </c>
      <c r="E696" s="56">
        <v>15872.12</v>
      </c>
      <c r="F696" s="56">
        <v>15811.57</v>
      </c>
      <c r="G696" s="56">
        <v>15937.47</v>
      </c>
      <c r="H696" s="3">
        <v>46077245</v>
      </c>
      <c r="I696" s="56">
        <v>2411070000</v>
      </c>
      <c r="J696" s="65">
        <v>184260948000</v>
      </c>
    </row>
    <row r="697" spans="1:10" x14ac:dyDescent="0.3">
      <c r="A697" s="66">
        <v>44426</v>
      </c>
      <c r="B697" s="56">
        <v>15965.97</v>
      </c>
      <c r="C697" s="58">
        <v>44.019999999998603</v>
      </c>
      <c r="D697" s="57">
        <v>2.76473673136762E-3</v>
      </c>
      <c r="E697" s="56">
        <v>15935.21</v>
      </c>
      <c r="F697" s="56">
        <v>15872.99</v>
      </c>
      <c r="G697" s="56">
        <v>15969.85</v>
      </c>
      <c r="H697" s="3">
        <v>45355117</v>
      </c>
      <c r="I697" s="56">
        <v>2678320000</v>
      </c>
      <c r="J697" s="65">
        <v>186939268000</v>
      </c>
    </row>
    <row r="698" spans="1:10" x14ac:dyDescent="0.3">
      <c r="A698" s="66">
        <v>44427</v>
      </c>
      <c r="B698" s="56">
        <v>15765.81</v>
      </c>
      <c r="C698" s="58">
        <v>-200.16</v>
      </c>
      <c r="D698" s="57">
        <v>-1.25366639170686E-2</v>
      </c>
      <c r="E698" s="56">
        <v>15737.18</v>
      </c>
      <c r="F698" s="56">
        <v>15621.98</v>
      </c>
      <c r="G698" s="56">
        <v>15804.85</v>
      </c>
      <c r="H698" s="3">
        <v>64752428</v>
      </c>
      <c r="I698" s="56">
        <v>3493244000</v>
      </c>
      <c r="J698" s="65">
        <v>183446024000</v>
      </c>
    </row>
    <row r="699" spans="1:10" x14ac:dyDescent="0.3">
      <c r="A699" s="66">
        <v>44428</v>
      </c>
      <c r="B699" s="56">
        <v>15808.04</v>
      </c>
      <c r="C699" s="58">
        <v>42.230000000001397</v>
      </c>
      <c r="D699" s="57">
        <v>2.6785810560955199E-3</v>
      </c>
      <c r="E699" s="56">
        <v>15734.68</v>
      </c>
      <c r="F699" s="56">
        <v>15656.28</v>
      </c>
      <c r="G699" s="56">
        <v>15808.04</v>
      </c>
      <c r="H699" s="3">
        <v>49982729</v>
      </c>
      <c r="I699" s="56">
        <v>2770578000</v>
      </c>
      <c r="J699" s="65">
        <v>186216602000</v>
      </c>
    </row>
    <row r="700" spans="1:10" x14ac:dyDescent="0.3">
      <c r="A700" s="66">
        <v>44431</v>
      </c>
      <c r="B700" s="56">
        <v>15852.79</v>
      </c>
      <c r="C700" s="58">
        <v>44.75</v>
      </c>
      <c r="D700" s="57">
        <v>2.83083797864884E-3</v>
      </c>
      <c r="E700" s="56">
        <v>15930.72</v>
      </c>
      <c r="F700" s="56">
        <v>15799.59</v>
      </c>
      <c r="G700" s="56">
        <v>15930.72</v>
      </c>
      <c r="H700" s="3">
        <v>39880417</v>
      </c>
      <c r="I700" s="56">
        <v>2122126000</v>
      </c>
      <c r="J700" s="65">
        <v>188338728000</v>
      </c>
    </row>
    <row r="701" spans="1:10" x14ac:dyDescent="0.3">
      <c r="A701" s="66">
        <v>44432</v>
      </c>
      <c r="B701" s="56">
        <v>15905.85</v>
      </c>
      <c r="C701" s="58">
        <v>53.059999999999498</v>
      </c>
      <c r="D701" s="57">
        <v>3.3470449050293002E-3</v>
      </c>
      <c r="E701" s="56">
        <v>15897.86</v>
      </c>
      <c r="F701" s="56">
        <v>15856.05</v>
      </c>
      <c r="G701" s="56">
        <v>15918.72</v>
      </c>
      <c r="H701" s="3">
        <v>42750474</v>
      </c>
      <c r="I701" s="56">
        <v>2146154000</v>
      </c>
      <c r="J701" s="65">
        <v>190484882000</v>
      </c>
    </row>
    <row r="702" spans="1:10" x14ac:dyDescent="0.3">
      <c r="A702" s="66">
        <v>44433</v>
      </c>
      <c r="B702" s="56">
        <v>15860.66</v>
      </c>
      <c r="C702" s="58">
        <v>-45.190000000000502</v>
      </c>
      <c r="D702" s="57">
        <v>-2.84109305695706E-3</v>
      </c>
      <c r="E702" s="56">
        <v>15912.85</v>
      </c>
      <c r="F702" s="56">
        <v>15853.32</v>
      </c>
      <c r="G702" s="56">
        <v>15932.62</v>
      </c>
      <c r="H702" s="3">
        <v>35537683</v>
      </c>
      <c r="I702" s="56">
        <v>1918753000</v>
      </c>
      <c r="J702" s="65">
        <v>188566129000</v>
      </c>
    </row>
    <row r="703" spans="1:10" x14ac:dyDescent="0.3">
      <c r="A703" s="66">
        <v>44434</v>
      </c>
      <c r="B703" s="56">
        <v>15793.62</v>
      </c>
      <c r="C703" s="58">
        <v>-67.039999999999097</v>
      </c>
      <c r="D703" s="57">
        <v>-4.2268102336220003E-3</v>
      </c>
      <c r="E703" s="56">
        <v>15773.71</v>
      </c>
      <c r="F703" s="56">
        <v>15701.85</v>
      </c>
      <c r="G703" s="56">
        <v>15834.91</v>
      </c>
      <c r="H703" s="3">
        <v>39681156</v>
      </c>
      <c r="I703" s="56">
        <v>2061413000</v>
      </c>
      <c r="J703" s="65">
        <v>186504716000</v>
      </c>
    </row>
    <row r="704" spans="1:10" x14ac:dyDescent="0.3">
      <c r="A704" s="66">
        <v>44435</v>
      </c>
      <c r="B704" s="56">
        <v>15851.75</v>
      </c>
      <c r="C704" s="58">
        <v>58.1299999999992</v>
      </c>
      <c r="D704" s="57">
        <v>3.6806001410695701E-3</v>
      </c>
      <c r="E704" s="56">
        <v>15778.92</v>
      </c>
      <c r="F704" s="56">
        <v>15752.09</v>
      </c>
      <c r="G704" s="56">
        <v>15859.77</v>
      </c>
      <c r="H704" s="3">
        <v>32126510</v>
      </c>
      <c r="I704" s="56">
        <v>1694461000</v>
      </c>
      <c r="J704" s="65">
        <v>188199177000</v>
      </c>
    </row>
    <row r="705" spans="1:10" x14ac:dyDescent="0.3">
      <c r="A705" s="66">
        <v>44438</v>
      </c>
      <c r="B705" s="56">
        <v>15887.31</v>
      </c>
      <c r="C705" s="58">
        <v>35.559999999999498</v>
      </c>
      <c r="D705" s="57">
        <v>2.24328544167045E-3</v>
      </c>
      <c r="E705" s="56">
        <v>15856.71</v>
      </c>
      <c r="F705" s="56">
        <v>15847.66</v>
      </c>
      <c r="G705" s="56">
        <v>15896.73</v>
      </c>
      <c r="H705" s="3">
        <v>27220783</v>
      </c>
      <c r="I705" s="56">
        <v>1513421000</v>
      </c>
      <c r="J705" s="65">
        <v>189712598000</v>
      </c>
    </row>
    <row r="706" spans="1:10" x14ac:dyDescent="0.3">
      <c r="A706" s="66">
        <v>44439</v>
      </c>
      <c r="B706" s="56">
        <v>15835.09</v>
      </c>
      <c r="C706" s="58">
        <v>-52.219999999999303</v>
      </c>
      <c r="D706" s="57">
        <v>-3.2869000478998201E-3</v>
      </c>
      <c r="E706" s="56">
        <v>15929.26</v>
      </c>
      <c r="F706" s="56">
        <v>15761.57</v>
      </c>
      <c r="G706" s="56">
        <v>16006.76</v>
      </c>
      <c r="H706" s="3">
        <v>75099891</v>
      </c>
      <c r="I706" s="56">
        <v>4250960000</v>
      </c>
      <c r="J706" s="65">
        <v>185461638000</v>
      </c>
    </row>
    <row r="707" spans="1:10" x14ac:dyDescent="0.3">
      <c r="A707" s="66">
        <v>44440</v>
      </c>
      <c r="B707" s="56">
        <v>15824.29</v>
      </c>
      <c r="C707" s="58">
        <v>-10.799999999999301</v>
      </c>
      <c r="D707" s="57">
        <v>-6.8202959376923496E-4</v>
      </c>
      <c r="E707" s="56">
        <v>15958.41</v>
      </c>
      <c r="F707" s="56">
        <v>15773.44</v>
      </c>
      <c r="G707" s="56">
        <v>15981.7</v>
      </c>
      <c r="H707" s="3">
        <v>53324060</v>
      </c>
      <c r="I707" s="56">
        <v>2870951000</v>
      </c>
      <c r="J707" s="65">
        <v>182590687000</v>
      </c>
    </row>
    <row r="708" spans="1:10" x14ac:dyDescent="0.3">
      <c r="A708" s="66">
        <v>44441</v>
      </c>
      <c r="B708" s="56">
        <v>15840.59</v>
      </c>
      <c r="C708" s="58">
        <v>16.299999999999301</v>
      </c>
      <c r="D708" s="57">
        <v>1.0300620122608501E-3</v>
      </c>
      <c r="E708" s="56">
        <v>15813.57</v>
      </c>
      <c r="F708" s="56">
        <v>15810.77</v>
      </c>
      <c r="G708" s="56">
        <v>15874.67</v>
      </c>
      <c r="H708" s="3">
        <v>37299124</v>
      </c>
      <c r="I708" s="56">
        <v>2169351000</v>
      </c>
      <c r="J708" s="65">
        <v>184760038000</v>
      </c>
    </row>
    <row r="709" spans="1:10" x14ac:dyDescent="0.3">
      <c r="A709" s="66">
        <v>44442</v>
      </c>
      <c r="B709" s="56">
        <v>15781.2</v>
      </c>
      <c r="C709" s="58">
        <v>-59.389999999999397</v>
      </c>
      <c r="D709" s="57">
        <v>-3.7492290375547499E-3</v>
      </c>
      <c r="E709" s="56">
        <v>15841.45</v>
      </c>
      <c r="F709" s="56">
        <v>15690.02</v>
      </c>
      <c r="G709" s="56">
        <v>15868.69</v>
      </c>
      <c r="H709" s="3">
        <v>40901228</v>
      </c>
      <c r="I709" s="56">
        <v>2311824000</v>
      </c>
      <c r="J709" s="65">
        <v>182448214000</v>
      </c>
    </row>
    <row r="710" spans="1:10" x14ac:dyDescent="0.3">
      <c r="A710" s="66">
        <v>44445</v>
      </c>
      <c r="B710" s="56">
        <v>15932.12</v>
      </c>
      <c r="C710" s="58">
        <v>150.91999999999999</v>
      </c>
      <c r="D710" s="57">
        <v>9.5632778242465792E-3</v>
      </c>
      <c r="E710" s="56">
        <v>15818.44</v>
      </c>
      <c r="F710" s="56">
        <v>15814.63</v>
      </c>
      <c r="G710" s="56">
        <v>15959.74</v>
      </c>
      <c r="H710" s="3">
        <v>31915338</v>
      </c>
      <c r="I710" s="56">
        <v>1834219000</v>
      </c>
      <c r="J710" s="65">
        <v>184282433000</v>
      </c>
    </row>
    <row r="711" spans="1:10" x14ac:dyDescent="0.3">
      <c r="A711" s="66">
        <v>44446</v>
      </c>
      <c r="B711" s="56">
        <v>15843.09</v>
      </c>
      <c r="C711" s="58">
        <v>-89.030000000000697</v>
      </c>
      <c r="D711" s="57">
        <v>-5.5880824397506797E-3</v>
      </c>
      <c r="E711" s="56">
        <v>15896.56</v>
      </c>
      <c r="F711" s="56">
        <v>15826.86</v>
      </c>
      <c r="G711" s="56">
        <v>15927.77</v>
      </c>
      <c r="H711" s="3">
        <v>45060202</v>
      </c>
      <c r="I711" s="56">
        <v>2289356000</v>
      </c>
      <c r="J711" s="65">
        <v>181993077000</v>
      </c>
    </row>
    <row r="712" spans="1:10" x14ac:dyDescent="0.3">
      <c r="A712" s="66">
        <v>44447</v>
      </c>
      <c r="B712" s="56">
        <v>15610.28</v>
      </c>
      <c r="C712" s="58">
        <v>-232.80999999999901</v>
      </c>
      <c r="D712" s="57">
        <v>-1.46947344236509E-2</v>
      </c>
      <c r="E712" s="56">
        <v>15714.61</v>
      </c>
      <c r="F712" s="56">
        <v>15590.41</v>
      </c>
      <c r="G712" s="56">
        <v>15755.3</v>
      </c>
      <c r="H712" s="3">
        <v>62575766</v>
      </c>
      <c r="I712" s="56">
        <v>3516962000</v>
      </c>
      <c r="J712" s="65">
        <v>178476115000</v>
      </c>
    </row>
    <row r="713" spans="1:10" x14ac:dyDescent="0.3">
      <c r="A713" s="66">
        <v>44448</v>
      </c>
      <c r="B713" s="56">
        <v>15623.15</v>
      </c>
      <c r="C713" s="58">
        <v>12.869999999998999</v>
      </c>
      <c r="D713" s="57">
        <v>8.2445670417180105E-4</v>
      </c>
      <c r="E713" s="56">
        <v>15499.45</v>
      </c>
      <c r="F713" s="56">
        <v>15453.96</v>
      </c>
      <c r="G713" s="56">
        <v>15693.22</v>
      </c>
      <c r="H713" s="3">
        <v>54612961</v>
      </c>
      <c r="I713" s="56">
        <v>3052470000</v>
      </c>
      <c r="J713" s="65">
        <v>181528585000</v>
      </c>
    </row>
    <row r="714" spans="1:10" x14ac:dyDescent="0.3">
      <c r="A714" s="66">
        <v>44449</v>
      </c>
      <c r="B714" s="56">
        <v>15609.81</v>
      </c>
      <c r="C714" s="58">
        <v>-13.340000000000099</v>
      </c>
      <c r="D714" s="57">
        <v>-8.5386109715391201E-4</v>
      </c>
      <c r="E714" s="56">
        <v>15648.89</v>
      </c>
      <c r="F714" s="56">
        <v>15574.94</v>
      </c>
      <c r="G714" s="56">
        <v>15702.6</v>
      </c>
      <c r="H714" s="3">
        <v>55580916</v>
      </c>
      <c r="I714" s="56">
        <v>2757317000</v>
      </c>
      <c r="J714" s="65">
        <v>178771268000</v>
      </c>
    </row>
    <row r="715" spans="1:10" x14ac:dyDescent="0.3">
      <c r="A715" s="66">
        <v>44452</v>
      </c>
      <c r="B715" s="56">
        <v>15701.42</v>
      </c>
      <c r="C715" s="58">
        <v>91.610000000000596</v>
      </c>
      <c r="D715" s="57">
        <v>5.8687453594887199E-3</v>
      </c>
      <c r="E715" s="56">
        <v>15681.17</v>
      </c>
      <c r="F715" s="56">
        <v>15674.16</v>
      </c>
      <c r="G715" s="56">
        <v>15787.66</v>
      </c>
      <c r="H715" s="3">
        <v>50515530</v>
      </c>
      <c r="I715" s="56">
        <v>2776891000</v>
      </c>
      <c r="J715" s="65">
        <v>181548159000</v>
      </c>
    </row>
    <row r="716" spans="1:10" x14ac:dyDescent="0.3">
      <c r="A716" s="66">
        <v>44453</v>
      </c>
      <c r="B716" s="56">
        <v>15722.99</v>
      </c>
      <c r="C716" s="58">
        <v>21.569999999999698</v>
      </c>
      <c r="D716" s="57">
        <v>1.3737610993145701E-3</v>
      </c>
      <c r="E716" s="56">
        <v>15697.72</v>
      </c>
      <c r="F716" s="56">
        <v>15663.42</v>
      </c>
      <c r="G716" s="56">
        <v>15763.58</v>
      </c>
      <c r="H716" s="3">
        <v>51343421</v>
      </c>
      <c r="I716" s="56">
        <v>2965793000</v>
      </c>
      <c r="J716" s="65">
        <v>184513952000</v>
      </c>
    </row>
    <row r="717" spans="1:10" x14ac:dyDescent="0.3">
      <c r="A717" s="66">
        <v>44454</v>
      </c>
      <c r="B717" s="56">
        <v>15616</v>
      </c>
      <c r="C717" s="58">
        <v>-106.99</v>
      </c>
      <c r="D717" s="57">
        <v>-6.80468536836822E-3</v>
      </c>
      <c r="E717" s="56">
        <v>15731.48</v>
      </c>
      <c r="F717" s="56">
        <v>15613.72</v>
      </c>
      <c r="G717" s="56">
        <v>15740.01</v>
      </c>
      <c r="H717" s="3">
        <v>58969423</v>
      </c>
      <c r="I717" s="56">
        <v>3316409000</v>
      </c>
      <c r="J717" s="65">
        <v>181197543000</v>
      </c>
    </row>
    <row r="718" spans="1:10" x14ac:dyDescent="0.3">
      <c r="A718" s="66">
        <v>44455</v>
      </c>
      <c r="B718" s="56">
        <v>15651.75</v>
      </c>
      <c r="C718" s="58">
        <v>35.75</v>
      </c>
      <c r="D718" s="57">
        <v>2.2893186475409799E-3</v>
      </c>
      <c r="E718" s="56">
        <v>15666.63</v>
      </c>
      <c r="F718" s="56">
        <v>15638.23</v>
      </c>
      <c r="G718" s="56">
        <v>15745.19</v>
      </c>
      <c r="H718" s="3">
        <v>54362755</v>
      </c>
      <c r="I718" s="56">
        <v>3214880000</v>
      </c>
      <c r="J718" s="65">
        <v>184412423000</v>
      </c>
    </row>
    <row r="719" spans="1:10" x14ac:dyDescent="0.3">
      <c r="A719" s="66">
        <v>44456</v>
      </c>
      <c r="B719" s="56">
        <v>15490.17</v>
      </c>
      <c r="C719" s="58">
        <v>-161.58000000000001</v>
      </c>
      <c r="D719" s="57">
        <v>-1.0323446260002899E-2</v>
      </c>
      <c r="E719" s="56">
        <v>15774.57</v>
      </c>
      <c r="F719" s="56">
        <v>15455.54</v>
      </c>
      <c r="G719" s="56">
        <v>15791.9</v>
      </c>
      <c r="H719" s="3">
        <v>158392823</v>
      </c>
      <c r="I719" s="56">
        <v>9124696000</v>
      </c>
      <c r="J719" s="65">
        <v>175287727000</v>
      </c>
    </row>
    <row r="720" spans="1:10" x14ac:dyDescent="0.3">
      <c r="A720" s="66">
        <v>44459</v>
      </c>
      <c r="B720" s="56">
        <v>15132.06</v>
      </c>
      <c r="C720" s="58">
        <v>-358.11000000000098</v>
      </c>
      <c r="D720" s="57">
        <v>-2.3118532591959999E-2</v>
      </c>
      <c r="E720" s="56">
        <v>15259.5</v>
      </c>
      <c r="F720" s="56">
        <v>15019.49</v>
      </c>
      <c r="G720" s="56">
        <v>15262.76</v>
      </c>
      <c r="H720" s="3">
        <v>96690102</v>
      </c>
      <c r="I720" s="56">
        <v>5506876000</v>
      </c>
      <c r="J720" s="65">
        <v>169780851000</v>
      </c>
    </row>
    <row r="721" spans="1:10" x14ac:dyDescent="0.3">
      <c r="A721" s="66">
        <v>44460</v>
      </c>
      <c r="B721" s="56">
        <v>15348.53</v>
      </c>
      <c r="C721" s="58">
        <v>216.47000000000099</v>
      </c>
      <c r="D721" s="57">
        <v>1.43053886912952E-2</v>
      </c>
      <c r="E721" s="56">
        <v>15265.03</v>
      </c>
      <c r="F721" s="56">
        <v>15205.7</v>
      </c>
      <c r="G721" s="56">
        <v>15394.33</v>
      </c>
      <c r="H721" s="3">
        <v>61546191</v>
      </c>
      <c r="I721" s="56">
        <v>3584635000</v>
      </c>
      <c r="J721" s="65">
        <v>173365486000</v>
      </c>
    </row>
    <row r="722" spans="1:10" x14ac:dyDescent="0.3">
      <c r="A722" s="66">
        <v>44461</v>
      </c>
      <c r="B722" s="56">
        <v>15506.74</v>
      </c>
      <c r="C722" s="58">
        <v>158.20999999999901</v>
      </c>
      <c r="D722" s="57">
        <v>1.0307827524850899E-2</v>
      </c>
      <c r="E722" s="56">
        <v>15463.24</v>
      </c>
      <c r="F722" s="56">
        <v>15378.93</v>
      </c>
      <c r="G722" s="56">
        <v>15508.42</v>
      </c>
      <c r="H722" s="3">
        <v>54135220</v>
      </c>
      <c r="I722" s="56">
        <v>3107036000</v>
      </c>
      <c r="J722" s="65">
        <v>176472522000</v>
      </c>
    </row>
    <row r="723" spans="1:10" x14ac:dyDescent="0.3">
      <c r="A723" s="66">
        <v>44462</v>
      </c>
      <c r="B723" s="56">
        <v>15643.97</v>
      </c>
      <c r="C723" s="58">
        <v>137.22999999999999</v>
      </c>
      <c r="D723" s="57">
        <v>8.8497001948829694E-3</v>
      </c>
      <c r="E723" s="56">
        <v>15630.01</v>
      </c>
      <c r="F723" s="56">
        <v>15593.72</v>
      </c>
      <c r="G723" s="56">
        <v>15695.65</v>
      </c>
      <c r="H723" s="3">
        <v>54651291</v>
      </c>
      <c r="I723" s="56">
        <v>3144569000</v>
      </c>
      <c r="J723" s="65">
        <v>179617091000</v>
      </c>
    </row>
    <row r="724" spans="1:10" x14ac:dyDescent="0.3">
      <c r="A724" s="66">
        <v>44463</v>
      </c>
      <c r="B724" s="56">
        <v>15531.75</v>
      </c>
      <c r="C724" s="58">
        <v>-112.219999999999</v>
      </c>
      <c r="D724" s="57">
        <v>-7.1733709537923802E-3</v>
      </c>
      <c r="E724" s="56">
        <v>15562.14</v>
      </c>
      <c r="F724" s="56">
        <v>15497.17</v>
      </c>
      <c r="G724" s="56">
        <v>15573.46</v>
      </c>
      <c r="H724" s="3">
        <v>49966990</v>
      </c>
      <c r="I724" s="56">
        <v>2945292000</v>
      </c>
      <c r="J724" s="65">
        <v>176671799000</v>
      </c>
    </row>
    <row r="725" spans="1:10" x14ac:dyDescent="0.3">
      <c r="A725" s="66">
        <v>44466</v>
      </c>
      <c r="B725" s="56">
        <v>15573.88</v>
      </c>
      <c r="C725" s="58">
        <v>42.1299999999992</v>
      </c>
      <c r="D725" s="57">
        <v>2.7125082492313601E-3</v>
      </c>
      <c r="E725" s="56">
        <v>15699.01</v>
      </c>
      <c r="F725" s="56">
        <v>15552.09</v>
      </c>
      <c r="G725" s="56">
        <v>15704.05</v>
      </c>
      <c r="H725" s="3">
        <v>59034764</v>
      </c>
      <c r="I725" s="56">
        <v>3394949000</v>
      </c>
      <c r="J725" s="65">
        <v>180066748000</v>
      </c>
    </row>
    <row r="726" spans="1:10" x14ac:dyDescent="0.3">
      <c r="A726" s="66">
        <v>44467</v>
      </c>
      <c r="B726" s="56">
        <v>15248.56</v>
      </c>
      <c r="C726" s="58">
        <v>-325.32</v>
      </c>
      <c r="D726" s="57">
        <v>-2.0888821539654798E-2</v>
      </c>
      <c r="E726" s="56">
        <v>15542.03</v>
      </c>
      <c r="F726" s="56">
        <v>15232.97</v>
      </c>
      <c r="G726" s="56">
        <v>15542.41</v>
      </c>
      <c r="H726" s="3">
        <v>75174763</v>
      </c>
      <c r="I726" s="56">
        <v>4543979000</v>
      </c>
      <c r="J726" s="65">
        <v>175522769000</v>
      </c>
    </row>
    <row r="727" spans="1:10" x14ac:dyDescent="0.3">
      <c r="A727" s="66">
        <v>44468</v>
      </c>
      <c r="B727" s="56">
        <v>15365.27</v>
      </c>
      <c r="C727" s="58">
        <v>116.710000000001</v>
      </c>
      <c r="D727" s="57">
        <v>7.6538374771126603E-3</v>
      </c>
      <c r="E727" s="56">
        <v>15357</v>
      </c>
      <c r="F727" s="56">
        <v>15301.35</v>
      </c>
      <c r="G727" s="56">
        <v>15422.75</v>
      </c>
      <c r="H727" s="3">
        <v>56303650</v>
      </c>
      <c r="I727" s="56">
        <v>3244594000</v>
      </c>
      <c r="J727" s="65">
        <v>178767363000</v>
      </c>
    </row>
    <row r="728" spans="1:10" x14ac:dyDescent="0.3">
      <c r="A728" s="66">
        <v>44469</v>
      </c>
      <c r="B728" s="56">
        <v>15260.69</v>
      </c>
      <c r="C728" s="58">
        <v>-104.58</v>
      </c>
      <c r="D728" s="57">
        <v>-6.80625852978828E-3</v>
      </c>
      <c r="E728" s="56">
        <v>15434.33</v>
      </c>
      <c r="F728" s="56">
        <v>15246</v>
      </c>
      <c r="G728" s="56">
        <v>15448.52</v>
      </c>
      <c r="H728" s="3">
        <v>74664474</v>
      </c>
      <c r="I728" s="56">
        <v>4214684000</v>
      </c>
      <c r="J728" s="65">
        <v>174552679000</v>
      </c>
    </row>
    <row r="729" spans="1:10" x14ac:dyDescent="0.3">
      <c r="A729" s="66">
        <v>44470</v>
      </c>
      <c r="B729" s="56">
        <v>15156.44</v>
      </c>
      <c r="C729" s="58">
        <v>-104.25</v>
      </c>
      <c r="D729" s="57">
        <v>-6.83127696060925E-3</v>
      </c>
      <c r="E729" s="56">
        <v>15041.6</v>
      </c>
      <c r="F729" s="56">
        <v>14983.8</v>
      </c>
      <c r="G729" s="56">
        <v>15262.75</v>
      </c>
      <c r="H729" s="3">
        <v>66029626</v>
      </c>
      <c r="I729" s="56">
        <v>3870938000</v>
      </c>
      <c r="J729" s="65">
        <v>170681741000</v>
      </c>
    </row>
    <row r="730" spans="1:10" x14ac:dyDescent="0.3">
      <c r="A730" s="66">
        <v>44473</v>
      </c>
      <c r="B730" s="56">
        <v>15036.55</v>
      </c>
      <c r="C730" s="58">
        <v>-119.890000000001</v>
      </c>
      <c r="D730" s="57">
        <v>-7.9101688787077493E-3</v>
      </c>
      <c r="E730" s="56">
        <v>15061.86</v>
      </c>
      <c r="F730" s="56">
        <v>15016.93</v>
      </c>
      <c r="G730" s="56">
        <v>15175.25</v>
      </c>
      <c r="H730" s="3">
        <v>52650682</v>
      </c>
      <c r="I730" s="56">
        <v>3068337000</v>
      </c>
      <c r="J730" s="65">
        <v>167613404000</v>
      </c>
    </row>
    <row r="731" spans="1:10" x14ac:dyDescent="0.3">
      <c r="A731" s="66">
        <v>44474</v>
      </c>
      <c r="B731" s="56">
        <v>15194.49</v>
      </c>
      <c r="C731" s="58">
        <v>157.94000000000099</v>
      </c>
      <c r="D731" s="57">
        <v>1.05037392220955E-2</v>
      </c>
      <c r="E731" s="56">
        <v>15055.4</v>
      </c>
      <c r="F731" s="56">
        <v>15011.44</v>
      </c>
      <c r="G731" s="56">
        <v>15202.2</v>
      </c>
      <c r="H731" s="3">
        <v>60532753</v>
      </c>
      <c r="I731" s="56">
        <v>3182418000</v>
      </c>
      <c r="J731" s="65">
        <v>170795822000</v>
      </c>
    </row>
    <row r="732" spans="1:10" x14ac:dyDescent="0.3">
      <c r="A732" s="66">
        <v>44475</v>
      </c>
      <c r="B732" s="56">
        <v>14973.33</v>
      </c>
      <c r="C732" s="58">
        <v>-221.16</v>
      </c>
      <c r="D732" s="57">
        <v>-1.45552762876543E-2</v>
      </c>
      <c r="E732" s="56">
        <v>15040.1</v>
      </c>
      <c r="F732" s="56">
        <v>14818.71</v>
      </c>
      <c r="G732" s="56">
        <v>15049.49</v>
      </c>
      <c r="H732" s="3">
        <v>96189448</v>
      </c>
      <c r="I732" s="56">
        <v>4512906000</v>
      </c>
      <c r="J732" s="65">
        <v>166282916000</v>
      </c>
    </row>
    <row r="733" spans="1:10" x14ac:dyDescent="0.3">
      <c r="A733" s="66">
        <v>44476</v>
      </c>
      <c r="B733" s="56">
        <v>15250.86</v>
      </c>
      <c r="C733" s="58">
        <v>277.530000000001</v>
      </c>
      <c r="D733" s="57">
        <v>1.8534955150257201E-2</v>
      </c>
      <c r="E733" s="56">
        <v>15162.75</v>
      </c>
      <c r="F733" s="56">
        <v>15116.47</v>
      </c>
      <c r="G733" s="56">
        <v>15253.29</v>
      </c>
      <c r="H733" s="3">
        <v>76332719</v>
      </c>
      <c r="I733" s="56">
        <v>3839752000</v>
      </c>
      <c r="J733" s="65">
        <v>170122668000</v>
      </c>
    </row>
    <row r="734" spans="1:10" x14ac:dyDescent="0.3">
      <c r="A734" s="66">
        <v>44477</v>
      </c>
      <c r="B734" s="56">
        <v>15206.13</v>
      </c>
      <c r="C734" s="58">
        <v>-44.730000000001397</v>
      </c>
      <c r="D734" s="57">
        <v>-2.9329493549872798E-3</v>
      </c>
      <c r="E734" s="56">
        <v>15242.76</v>
      </c>
      <c r="F734" s="56">
        <v>15184.76</v>
      </c>
      <c r="G734" s="56">
        <v>15267.92</v>
      </c>
      <c r="H734" s="3">
        <v>59531280</v>
      </c>
      <c r="I734" s="56">
        <v>3142408000</v>
      </c>
      <c r="J734" s="65">
        <v>166980260000</v>
      </c>
    </row>
    <row r="735" spans="1:10" x14ac:dyDescent="0.3">
      <c r="A735" s="66">
        <v>44480</v>
      </c>
      <c r="B735" s="56">
        <v>15199.14</v>
      </c>
      <c r="C735" s="58">
        <v>-6.9899999999997799</v>
      </c>
      <c r="D735" s="57">
        <v>-4.5968303572307902E-4</v>
      </c>
      <c r="E735" s="56">
        <v>15115.46</v>
      </c>
      <c r="F735" s="56">
        <v>15094.44</v>
      </c>
      <c r="G735" s="56">
        <v>15202.74</v>
      </c>
      <c r="H735" s="3">
        <v>75309086</v>
      </c>
      <c r="I735" s="56">
        <v>3524331000</v>
      </c>
      <c r="J735" s="65">
        <v>163455929000</v>
      </c>
    </row>
    <row r="736" spans="1:10" x14ac:dyDescent="0.3">
      <c r="A736" s="66">
        <v>44481</v>
      </c>
      <c r="B736" s="56">
        <v>15146.87</v>
      </c>
      <c r="C736" s="58">
        <v>-52.269999999998603</v>
      </c>
      <c r="D736" s="57">
        <v>-3.4390103650600401E-3</v>
      </c>
      <c r="E736" s="56">
        <v>15025.35</v>
      </c>
      <c r="F736" s="56">
        <v>15012.07</v>
      </c>
      <c r="G736" s="56">
        <v>15174.29</v>
      </c>
      <c r="H736" s="3">
        <v>60955501</v>
      </c>
      <c r="I736" s="56">
        <v>3042608000</v>
      </c>
      <c r="J736" s="65">
        <v>160413321000</v>
      </c>
    </row>
    <row r="737" spans="1:10" x14ac:dyDescent="0.3">
      <c r="A737" s="66">
        <v>44482</v>
      </c>
      <c r="B737" s="56">
        <v>15249.38</v>
      </c>
      <c r="C737" s="58">
        <v>102.509999999998</v>
      </c>
      <c r="D737" s="57">
        <v>6.7677348521508699E-3</v>
      </c>
      <c r="E737" s="56">
        <v>15130.8</v>
      </c>
      <c r="F737" s="56">
        <v>15109.61</v>
      </c>
      <c r="G737" s="56">
        <v>15302.43</v>
      </c>
      <c r="H737" s="3">
        <v>69662691</v>
      </c>
      <c r="I737" s="56">
        <v>3535967000</v>
      </c>
      <c r="J737" s="65">
        <v>163949288000</v>
      </c>
    </row>
    <row r="738" spans="1:10" x14ac:dyDescent="0.3">
      <c r="A738" s="66">
        <v>44483</v>
      </c>
      <c r="B738" s="56">
        <v>15462.72</v>
      </c>
      <c r="C738" s="58">
        <v>213.34</v>
      </c>
      <c r="D738" s="57">
        <v>1.39900769736212E-2</v>
      </c>
      <c r="E738" s="56">
        <v>15350.72</v>
      </c>
      <c r="F738" s="56">
        <v>15303.39</v>
      </c>
      <c r="G738" s="56">
        <v>15464.38</v>
      </c>
      <c r="H738" s="3">
        <v>60002685</v>
      </c>
      <c r="I738" s="56">
        <v>3293886000</v>
      </c>
      <c r="J738" s="65">
        <v>167243174000</v>
      </c>
    </row>
    <row r="739" spans="1:10" x14ac:dyDescent="0.3">
      <c r="A739" s="66">
        <v>44484</v>
      </c>
      <c r="B739" s="56">
        <v>15587.36</v>
      </c>
      <c r="C739" s="58">
        <v>124.640000000001</v>
      </c>
      <c r="D739" s="57">
        <v>8.0606775522030598E-3</v>
      </c>
      <c r="E739" s="56">
        <v>15481.22</v>
      </c>
      <c r="F739" s="56">
        <v>15465.93</v>
      </c>
      <c r="G739" s="56">
        <v>15598.58</v>
      </c>
      <c r="H739" s="3">
        <v>73666277</v>
      </c>
      <c r="I739" s="56">
        <v>3891381000</v>
      </c>
      <c r="J739" s="65">
        <v>171134555000</v>
      </c>
    </row>
    <row r="740" spans="1:10" x14ac:dyDescent="0.3">
      <c r="A740" s="66">
        <v>44487</v>
      </c>
      <c r="B740" s="56">
        <v>15474.47</v>
      </c>
      <c r="C740" s="58">
        <v>-112.890000000001</v>
      </c>
      <c r="D740" s="57">
        <v>-7.2424066679669403E-3</v>
      </c>
      <c r="E740" s="56">
        <v>15518.59</v>
      </c>
      <c r="F740" s="56">
        <v>15416.02</v>
      </c>
      <c r="G740" s="56">
        <v>15542.17</v>
      </c>
      <c r="H740" s="3">
        <v>49463097</v>
      </c>
      <c r="I740" s="56">
        <v>2798018000</v>
      </c>
      <c r="J740" s="65">
        <v>168336537000</v>
      </c>
    </row>
    <row r="741" spans="1:10" x14ac:dyDescent="0.3">
      <c r="A741" s="66">
        <v>44488</v>
      </c>
      <c r="B741" s="56">
        <v>15515.83</v>
      </c>
      <c r="C741" s="58">
        <v>41.360000000000603</v>
      </c>
      <c r="D741" s="57">
        <v>2.6727894396383601E-3</v>
      </c>
      <c r="E741" s="56">
        <v>15510.99</v>
      </c>
      <c r="F741" s="56">
        <v>15457.43</v>
      </c>
      <c r="G741" s="56">
        <v>15527.97</v>
      </c>
      <c r="H741" s="3">
        <v>49579424</v>
      </c>
      <c r="I741" s="56">
        <v>2857127000</v>
      </c>
      <c r="J741" s="65">
        <v>171193664000</v>
      </c>
    </row>
    <row r="742" spans="1:10" x14ac:dyDescent="0.3">
      <c r="A742" s="66">
        <v>44489</v>
      </c>
      <c r="B742" s="56">
        <v>15522.92</v>
      </c>
      <c r="C742" s="58">
        <v>7.09000000000015</v>
      </c>
      <c r="D742" s="57">
        <v>4.5695267349540099E-4</v>
      </c>
      <c r="E742" s="56">
        <v>15473.56</v>
      </c>
      <c r="F742" s="56">
        <v>15465.03</v>
      </c>
      <c r="G742" s="56">
        <v>15567.07</v>
      </c>
      <c r="H742" s="3">
        <v>54739233</v>
      </c>
      <c r="I742" s="56">
        <v>3259848000</v>
      </c>
      <c r="J742" s="65">
        <v>174453512000</v>
      </c>
    </row>
    <row r="743" spans="1:10" x14ac:dyDescent="0.3">
      <c r="A743" s="66">
        <v>44490</v>
      </c>
      <c r="B743" s="56">
        <v>15472.56</v>
      </c>
      <c r="C743" s="58">
        <v>-50.360000000000603</v>
      </c>
      <c r="D743" s="57">
        <v>-3.2442349764091201E-3</v>
      </c>
      <c r="E743" s="56">
        <v>15408.8</v>
      </c>
      <c r="F743" s="56">
        <v>15406.59</v>
      </c>
      <c r="G743" s="56">
        <v>15532.94</v>
      </c>
      <c r="H743" s="3">
        <v>54649351</v>
      </c>
      <c r="I743" s="56">
        <v>3308208000</v>
      </c>
      <c r="J743" s="65">
        <v>171145304000</v>
      </c>
    </row>
    <row r="744" spans="1:10" x14ac:dyDescent="0.3">
      <c r="A744" s="66">
        <v>44491</v>
      </c>
      <c r="B744" s="56">
        <v>15542.98</v>
      </c>
      <c r="C744" s="58">
        <v>70.420000000000101</v>
      </c>
      <c r="D744" s="57">
        <v>4.55128304559815E-3</v>
      </c>
      <c r="E744" s="56">
        <v>15507.99</v>
      </c>
      <c r="F744" s="56">
        <v>15492.29</v>
      </c>
      <c r="G744" s="56">
        <v>15614.76</v>
      </c>
      <c r="H744" s="3">
        <v>49948519</v>
      </c>
      <c r="I744" s="56">
        <v>2918813000</v>
      </c>
      <c r="J744" s="65">
        <v>174064117000</v>
      </c>
    </row>
    <row r="745" spans="1:10" x14ac:dyDescent="0.3">
      <c r="A745" s="66">
        <v>44494</v>
      </c>
      <c r="B745" s="56">
        <v>15599.23</v>
      </c>
      <c r="C745" s="58">
        <v>56.25</v>
      </c>
      <c r="D745" s="57">
        <v>3.6189971292506298E-3</v>
      </c>
      <c r="E745" s="56">
        <v>15580.58</v>
      </c>
      <c r="F745" s="56">
        <v>15531.95</v>
      </c>
      <c r="G745" s="56">
        <v>15618.88</v>
      </c>
      <c r="H745" s="3">
        <v>51296314</v>
      </c>
      <c r="I745" s="56">
        <v>3069589000</v>
      </c>
      <c r="J745" s="65">
        <v>177133706000</v>
      </c>
    </row>
    <row r="746" spans="1:10" x14ac:dyDescent="0.3">
      <c r="A746" s="66">
        <v>44495</v>
      </c>
      <c r="B746" s="56">
        <v>15757.06</v>
      </c>
      <c r="C746" s="58">
        <v>157.83000000000001</v>
      </c>
      <c r="D746" s="57">
        <v>1.01178070968888E-2</v>
      </c>
      <c r="E746" s="56">
        <v>15652.91</v>
      </c>
      <c r="F746" s="56">
        <v>15650.35</v>
      </c>
      <c r="G746" s="56">
        <v>15781</v>
      </c>
      <c r="H746" s="3">
        <v>56055949</v>
      </c>
      <c r="I746" s="56">
        <v>3152554000</v>
      </c>
      <c r="J746" s="65">
        <v>180286260000</v>
      </c>
    </row>
    <row r="747" spans="1:10" x14ac:dyDescent="0.3">
      <c r="A747" s="66">
        <v>44496</v>
      </c>
      <c r="B747" s="56">
        <v>15705.81</v>
      </c>
      <c r="C747" s="58">
        <v>-51.25</v>
      </c>
      <c r="D747" s="57">
        <v>-3.2525103033180102E-3</v>
      </c>
      <c r="E747" s="56">
        <v>15725.4</v>
      </c>
      <c r="F747" s="56">
        <v>15671.59</v>
      </c>
      <c r="G747" s="56">
        <v>15744.79</v>
      </c>
      <c r="H747" s="3">
        <v>73429323</v>
      </c>
      <c r="I747" s="56">
        <v>3227790000</v>
      </c>
      <c r="J747" s="65">
        <v>177058470000</v>
      </c>
    </row>
    <row r="748" spans="1:10" x14ac:dyDescent="0.3">
      <c r="A748" s="66">
        <v>44497</v>
      </c>
      <c r="B748" s="56">
        <v>15696.33</v>
      </c>
      <c r="C748" s="58">
        <v>-9.4799999999995599</v>
      </c>
      <c r="D748" s="57">
        <v>-6.0359828623926797E-4</v>
      </c>
      <c r="E748" s="56">
        <v>15681.52</v>
      </c>
      <c r="F748" s="56">
        <v>15629.33</v>
      </c>
      <c r="G748" s="56">
        <v>15706.39</v>
      </c>
      <c r="H748" s="3">
        <v>78877822</v>
      </c>
      <c r="I748" s="56">
        <v>3900262000</v>
      </c>
      <c r="J748" s="65">
        <v>173158208000</v>
      </c>
    </row>
    <row r="749" spans="1:10" x14ac:dyDescent="0.3">
      <c r="A749" s="66">
        <v>44498</v>
      </c>
      <c r="B749" s="56">
        <v>15688.77</v>
      </c>
      <c r="C749" s="58">
        <v>-7.5599999999994898</v>
      </c>
      <c r="D749" s="57">
        <v>-4.8164124989723701E-4</v>
      </c>
      <c r="E749" s="56">
        <v>15579.9</v>
      </c>
      <c r="F749" s="56">
        <v>15495.51</v>
      </c>
      <c r="G749" s="56">
        <v>15689.66</v>
      </c>
      <c r="H749" s="3">
        <v>80569400</v>
      </c>
      <c r="I749" s="56">
        <v>4414765000</v>
      </c>
      <c r="J749" s="65">
        <v>168743443000</v>
      </c>
    </row>
    <row r="750" spans="1:10" x14ac:dyDescent="0.3">
      <c r="A750" s="66">
        <v>44501</v>
      </c>
      <c r="B750" s="56">
        <v>15806.29</v>
      </c>
      <c r="C750" s="58">
        <v>117.52</v>
      </c>
      <c r="D750" s="57">
        <v>7.4907083219398598E-3</v>
      </c>
      <c r="E750" s="56">
        <v>15764.55</v>
      </c>
      <c r="F750" s="56">
        <v>15760.35</v>
      </c>
      <c r="G750" s="56">
        <v>15849.4</v>
      </c>
      <c r="H750" s="3">
        <v>49160942</v>
      </c>
      <c r="I750" s="56">
        <v>2691218000</v>
      </c>
      <c r="J750" s="65">
        <v>171434661000</v>
      </c>
    </row>
    <row r="751" spans="1:10" x14ac:dyDescent="0.3">
      <c r="A751" s="66">
        <v>44502</v>
      </c>
      <c r="B751" s="56">
        <v>15954.45</v>
      </c>
      <c r="C751" s="58">
        <v>148.16</v>
      </c>
      <c r="D751" s="57">
        <v>9.3734835941893906E-3</v>
      </c>
      <c r="E751" s="56">
        <v>15825.27</v>
      </c>
      <c r="F751" s="56">
        <v>15824.11</v>
      </c>
      <c r="G751" s="56">
        <v>15960.21</v>
      </c>
      <c r="H751" s="3">
        <v>60596142</v>
      </c>
      <c r="I751" s="56">
        <v>3533916000</v>
      </c>
      <c r="J751" s="65">
        <v>174968577000</v>
      </c>
    </row>
    <row r="752" spans="1:10" x14ac:dyDescent="0.3">
      <c r="A752" s="66">
        <v>44503</v>
      </c>
      <c r="B752" s="56">
        <v>15959.98</v>
      </c>
      <c r="C752" s="58">
        <v>5.5299999999988403</v>
      </c>
      <c r="D752" s="57">
        <v>3.4661176035518802E-4</v>
      </c>
      <c r="E752" s="56">
        <v>15957.15</v>
      </c>
      <c r="F752" s="56">
        <v>15922.1</v>
      </c>
      <c r="G752" s="56">
        <v>15972.71</v>
      </c>
      <c r="H752" s="3">
        <v>74344579</v>
      </c>
      <c r="I752" s="56">
        <v>4067579000</v>
      </c>
      <c r="J752" s="65">
        <v>179036156000</v>
      </c>
    </row>
    <row r="753" spans="1:10" x14ac:dyDescent="0.3">
      <c r="A753" s="66">
        <v>44504</v>
      </c>
      <c r="B753" s="56">
        <v>16029.65</v>
      </c>
      <c r="C753" s="58">
        <v>69.670000000000101</v>
      </c>
      <c r="D753" s="57">
        <v>4.36529369084423E-3</v>
      </c>
      <c r="E753" s="56">
        <v>16035.9</v>
      </c>
      <c r="F753" s="56">
        <v>15997.63</v>
      </c>
      <c r="G753" s="56">
        <v>16064.79</v>
      </c>
      <c r="H753" s="3">
        <v>76262425</v>
      </c>
      <c r="I753" s="56">
        <v>4251386000</v>
      </c>
      <c r="J753" s="65">
        <v>183287542000</v>
      </c>
    </row>
    <row r="754" spans="1:10" x14ac:dyDescent="0.3">
      <c r="A754" s="66">
        <v>44505</v>
      </c>
      <c r="B754" s="56">
        <v>16054.36</v>
      </c>
      <c r="C754" s="58">
        <v>24.7100000000009</v>
      </c>
      <c r="D754" s="57">
        <v>1.5415183737636799E-3</v>
      </c>
      <c r="E754" s="56">
        <v>16011.57</v>
      </c>
      <c r="F754" s="56">
        <v>16008.4</v>
      </c>
      <c r="G754" s="56">
        <v>16084.9</v>
      </c>
      <c r="H754" s="3">
        <v>75298236</v>
      </c>
      <c r="I754" s="56">
        <v>4408815000</v>
      </c>
      <c r="J754" s="65">
        <v>187696357000</v>
      </c>
    </row>
    <row r="755" spans="1:10" x14ac:dyDescent="0.3">
      <c r="A755" s="66">
        <v>44508</v>
      </c>
      <c r="B755" s="56">
        <v>16046.52</v>
      </c>
      <c r="C755" s="58">
        <v>-7.84000000000015</v>
      </c>
      <c r="D755" s="57">
        <v>-4.8834086192162997E-4</v>
      </c>
      <c r="E755" s="56">
        <v>16040.85</v>
      </c>
      <c r="F755" s="56">
        <v>16016.2</v>
      </c>
      <c r="G755" s="56">
        <v>16068.73</v>
      </c>
      <c r="H755" s="3">
        <v>48903587</v>
      </c>
      <c r="I755" s="56">
        <v>2862295000</v>
      </c>
      <c r="J755" s="65">
        <v>184834062000</v>
      </c>
    </row>
    <row r="756" spans="1:10" x14ac:dyDescent="0.3">
      <c r="A756" s="66">
        <v>44509</v>
      </c>
      <c r="B756" s="56">
        <v>16040.47</v>
      </c>
      <c r="C756" s="58">
        <v>-6.0500000000010896</v>
      </c>
      <c r="D756" s="57">
        <v>-3.77028788796642E-4</v>
      </c>
      <c r="E756" s="56">
        <v>16026.74</v>
      </c>
      <c r="F756" s="56">
        <v>16022.64</v>
      </c>
      <c r="G756" s="56">
        <v>16104.13</v>
      </c>
      <c r="H756" s="3">
        <v>61428046</v>
      </c>
      <c r="I756" s="56">
        <v>3411677000</v>
      </c>
      <c r="J756" s="65">
        <v>181422385000</v>
      </c>
    </row>
    <row r="757" spans="1:10" x14ac:dyDescent="0.3">
      <c r="A757" s="66">
        <v>44510</v>
      </c>
      <c r="B757" s="56">
        <v>16067.83</v>
      </c>
      <c r="C757" s="58">
        <v>27.3600000000006</v>
      </c>
      <c r="D757" s="57">
        <v>1.70568568127995E-3</v>
      </c>
      <c r="E757" s="56">
        <v>16053</v>
      </c>
      <c r="F757" s="56">
        <v>15985.9</v>
      </c>
      <c r="G757" s="56">
        <v>16076.56</v>
      </c>
      <c r="H757" s="3">
        <v>62124406</v>
      </c>
      <c r="I757" s="56">
        <v>3659587000</v>
      </c>
      <c r="J757" s="65">
        <v>185081972000</v>
      </c>
    </row>
    <row r="758" spans="1:10" x14ac:dyDescent="0.3">
      <c r="A758" s="66">
        <v>44511</v>
      </c>
      <c r="B758" s="56">
        <v>16083.11</v>
      </c>
      <c r="C758" s="58">
        <v>15.280000000000699</v>
      </c>
      <c r="D758" s="57">
        <v>9.5096848796636898E-4</v>
      </c>
      <c r="E758" s="56">
        <v>16067.34</v>
      </c>
      <c r="F758" s="56">
        <v>16032.5</v>
      </c>
      <c r="G758" s="56">
        <v>16114.55</v>
      </c>
      <c r="H758" s="3">
        <v>56626171</v>
      </c>
      <c r="I758" s="56">
        <v>3344314000</v>
      </c>
      <c r="J758" s="65">
        <v>188426286000</v>
      </c>
    </row>
    <row r="759" spans="1:10" x14ac:dyDescent="0.3">
      <c r="A759" s="66">
        <v>44512</v>
      </c>
      <c r="B759" s="56">
        <v>16094.07</v>
      </c>
      <c r="C759" s="58">
        <v>10.9599999999991</v>
      </c>
      <c r="D759" s="57">
        <v>6.8146023996597195E-4</v>
      </c>
      <c r="E759" s="56">
        <v>16100.08</v>
      </c>
      <c r="F759" s="56">
        <v>16065.06</v>
      </c>
      <c r="G759" s="56">
        <v>16122.76</v>
      </c>
      <c r="H759" s="3">
        <v>60302946</v>
      </c>
      <c r="I759" s="56">
        <v>3522290000</v>
      </c>
      <c r="J759" s="65">
        <v>191948576000</v>
      </c>
    </row>
    <row r="760" spans="1:10" x14ac:dyDescent="0.3">
      <c r="A760" s="66">
        <v>44515</v>
      </c>
      <c r="B760" s="56">
        <v>16148.64</v>
      </c>
      <c r="C760" s="58">
        <v>54.569999999999702</v>
      </c>
      <c r="D760" s="57">
        <v>3.3906898627879501E-3</v>
      </c>
      <c r="E760" s="56">
        <v>16109.41</v>
      </c>
      <c r="F760" s="56">
        <v>16072.29</v>
      </c>
      <c r="G760" s="56">
        <v>16149.87</v>
      </c>
      <c r="H760" s="3">
        <v>53296585</v>
      </c>
      <c r="I760" s="56">
        <v>2794909000</v>
      </c>
      <c r="J760" s="65">
        <v>194743485000</v>
      </c>
    </row>
    <row r="761" spans="1:10" x14ac:dyDescent="0.3">
      <c r="A761" s="66">
        <v>44516</v>
      </c>
      <c r="B761" s="56">
        <v>16247.86</v>
      </c>
      <c r="C761" s="58">
        <v>99.220000000001207</v>
      </c>
      <c r="D761" s="57">
        <v>6.14417065461867E-3</v>
      </c>
      <c r="E761" s="56">
        <v>16174.31</v>
      </c>
      <c r="F761" s="56">
        <v>16157.58</v>
      </c>
      <c r="G761" s="56">
        <v>16266.26</v>
      </c>
      <c r="H761" s="3">
        <v>56783325</v>
      </c>
      <c r="I761" s="56">
        <v>3105358000</v>
      </c>
      <c r="J761" s="65">
        <v>197848843000</v>
      </c>
    </row>
    <row r="762" spans="1:10" x14ac:dyDescent="0.3">
      <c r="A762" s="66">
        <v>44517</v>
      </c>
      <c r="B762" s="56">
        <v>16251.13</v>
      </c>
      <c r="C762" s="58">
        <v>3.2699999999986198</v>
      </c>
      <c r="D762" s="57">
        <v>2.0125727326543999E-4</v>
      </c>
      <c r="E762" s="56">
        <v>16248.32</v>
      </c>
      <c r="F762" s="56">
        <v>16240.51</v>
      </c>
      <c r="G762" s="56">
        <v>16283.52</v>
      </c>
      <c r="H762" s="3">
        <v>54131509</v>
      </c>
      <c r="I762" s="56">
        <v>3156315000</v>
      </c>
      <c r="J762" s="65">
        <v>201005158000</v>
      </c>
    </row>
    <row r="763" spans="1:10" x14ac:dyDescent="0.3">
      <c r="A763" s="66">
        <v>44518</v>
      </c>
      <c r="B763" s="56">
        <v>16221.73</v>
      </c>
      <c r="C763" s="58">
        <v>-29.399999999999601</v>
      </c>
      <c r="D763" s="57">
        <v>-1.8091049668545901E-3</v>
      </c>
      <c r="E763" s="56">
        <v>16262.29</v>
      </c>
      <c r="F763" s="56">
        <v>16193.34</v>
      </c>
      <c r="G763" s="56">
        <v>16290.19</v>
      </c>
      <c r="H763" s="3">
        <v>57887475</v>
      </c>
      <c r="I763" s="56">
        <v>3675387000</v>
      </c>
      <c r="J763" s="65">
        <v>197329771000</v>
      </c>
    </row>
    <row r="764" spans="1:10" x14ac:dyDescent="0.3">
      <c r="A764" s="66">
        <v>44519</v>
      </c>
      <c r="B764" s="56">
        <v>16159.97</v>
      </c>
      <c r="C764" s="58">
        <v>-61.760000000000197</v>
      </c>
      <c r="D764" s="57">
        <v>-3.8072388086844099E-3</v>
      </c>
      <c r="E764" s="56">
        <v>16269.22</v>
      </c>
      <c r="F764" s="56">
        <v>16092.63</v>
      </c>
      <c r="G764" s="56">
        <v>16282.87</v>
      </c>
      <c r="H764" s="3">
        <v>105496379</v>
      </c>
      <c r="I764" s="56">
        <v>6185780000</v>
      </c>
      <c r="J764" s="65">
        <v>191143991000</v>
      </c>
    </row>
    <row r="765" spans="1:10" x14ac:dyDescent="0.3">
      <c r="A765" s="66">
        <v>44522</v>
      </c>
      <c r="B765" s="56">
        <v>16115.69</v>
      </c>
      <c r="C765" s="58">
        <v>-44.2799999999988</v>
      </c>
      <c r="D765" s="57">
        <v>-2.7401040967278299E-3</v>
      </c>
      <c r="E765" s="56">
        <v>16188.54</v>
      </c>
      <c r="F765" s="56">
        <v>16090.54</v>
      </c>
      <c r="G765" s="56">
        <v>16202.77</v>
      </c>
      <c r="H765" s="3">
        <v>65473742</v>
      </c>
      <c r="I765" s="56">
        <v>3664539000</v>
      </c>
      <c r="J765" s="65">
        <v>187479452000</v>
      </c>
    </row>
    <row r="766" spans="1:10" x14ac:dyDescent="0.3">
      <c r="A766" s="66">
        <v>44523</v>
      </c>
      <c r="B766" s="56">
        <v>15937</v>
      </c>
      <c r="C766" s="58">
        <v>-178.69000000000099</v>
      </c>
      <c r="D766" s="57">
        <v>-1.10879521757989E-2</v>
      </c>
      <c r="E766" s="56">
        <v>15987.2</v>
      </c>
      <c r="F766" s="56">
        <v>15866.01</v>
      </c>
      <c r="G766" s="56">
        <v>16054.38</v>
      </c>
      <c r="H766" s="3">
        <v>91000000</v>
      </c>
      <c r="I766" s="56">
        <v>4222429000</v>
      </c>
      <c r="J766" s="65">
        <v>183257023000</v>
      </c>
    </row>
    <row r="767" spans="1:10" x14ac:dyDescent="0.3">
      <c r="A767" s="66">
        <v>44524</v>
      </c>
      <c r="B767" s="56">
        <v>15878.39</v>
      </c>
      <c r="C767" s="58">
        <v>-58.610000000000603</v>
      </c>
      <c r="D767" s="57">
        <v>-3.67760557193955E-3</v>
      </c>
      <c r="E767" s="56">
        <v>15942.28</v>
      </c>
      <c r="F767" s="56">
        <v>15740.6</v>
      </c>
      <c r="G767" s="56">
        <v>15974.3</v>
      </c>
      <c r="H767" s="3">
        <v>87886558</v>
      </c>
      <c r="I767" s="56">
        <v>4431350000</v>
      </c>
      <c r="J767" s="65">
        <v>178825673000</v>
      </c>
    </row>
    <row r="768" spans="1:10" x14ac:dyDescent="0.3">
      <c r="A768" s="66">
        <v>44525</v>
      </c>
      <c r="B768" s="56">
        <v>15917.98</v>
      </c>
      <c r="C768" s="58">
        <v>39.590000000000103</v>
      </c>
      <c r="D768" s="57">
        <v>2.4933258346721602E-3</v>
      </c>
      <c r="E768" s="56">
        <v>15928.38</v>
      </c>
      <c r="F768" s="56">
        <v>15865.41</v>
      </c>
      <c r="G768" s="56">
        <v>15962.54</v>
      </c>
      <c r="H768" s="3">
        <v>57275782</v>
      </c>
      <c r="I768" s="56">
        <v>2850313000</v>
      </c>
      <c r="J768" s="65">
        <v>181675986000</v>
      </c>
    </row>
    <row r="769" spans="1:10" x14ac:dyDescent="0.3">
      <c r="A769" s="66">
        <v>44526</v>
      </c>
      <c r="B769" s="56">
        <v>15257.04</v>
      </c>
      <c r="C769" s="58">
        <v>-660.93999999999903</v>
      </c>
      <c r="D769" s="57">
        <v>-4.1521600102525501E-2</v>
      </c>
      <c r="E769" s="56">
        <v>15383.9</v>
      </c>
      <c r="F769" s="56">
        <v>15244.46</v>
      </c>
      <c r="G769" s="56">
        <v>15540.29</v>
      </c>
      <c r="H769" s="3">
        <v>133308101</v>
      </c>
      <c r="I769" s="56">
        <v>7601000000</v>
      </c>
      <c r="J769" s="65">
        <v>174074986000</v>
      </c>
    </row>
    <row r="770" spans="1:10" x14ac:dyDescent="0.3">
      <c r="A770" s="66">
        <v>44529</v>
      </c>
      <c r="B770" s="56">
        <v>15280.86</v>
      </c>
      <c r="C770" s="58">
        <v>23.819999999999698</v>
      </c>
      <c r="D770" s="57">
        <v>1.56124648031333E-3</v>
      </c>
      <c r="E770" s="56">
        <v>15418.28</v>
      </c>
      <c r="F770" s="56">
        <v>15237.87</v>
      </c>
      <c r="G770" s="56">
        <v>15441.91</v>
      </c>
      <c r="H770" s="3">
        <v>95659983</v>
      </c>
      <c r="I770" s="56">
        <v>5201083000</v>
      </c>
      <c r="J770" s="65">
        <v>179276069000</v>
      </c>
    </row>
    <row r="771" spans="1:10" x14ac:dyDescent="0.3">
      <c r="A771" s="66">
        <v>44530</v>
      </c>
      <c r="B771" s="56">
        <v>15100.13</v>
      </c>
      <c r="C771" s="58">
        <v>-180.73000000000101</v>
      </c>
      <c r="D771" s="57">
        <v>-1.1827213913353099E-2</v>
      </c>
      <c r="E771" s="56">
        <v>15117.63</v>
      </c>
      <c r="F771" s="56">
        <v>15015.42</v>
      </c>
      <c r="G771" s="56">
        <v>15280.04</v>
      </c>
      <c r="H771" s="3">
        <v>152644347</v>
      </c>
      <c r="I771" s="56">
        <v>8584301000</v>
      </c>
      <c r="J771" s="65">
        <v>170691768000</v>
      </c>
    </row>
    <row r="772" spans="1:10" x14ac:dyDescent="0.3">
      <c r="A772" s="66">
        <v>44531</v>
      </c>
      <c r="B772" s="56">
        <v>15472.67</v>
      </c>
      <c r="C772" s="58">
        <v>372.54000000000099</v>
      </c>
      <c r="D772" s="57">
        <v>2.46713107767947E-2</v>
      </c>
      <c r="E772" s="56">
        <v>15233.37</v>
      </c>
      <c r="F772" s="56">
        <v>15187.09</v>
      </c>
      <c r="G772" s="56">
        <v>15509.46</v>
      </c>
      <c r="H772" s="3">
        <v>86134401</v>
      </c>
      <c r="I772" s="56">
        <v>4891630000</v>
      </c>
      <c r="J772" s="65">
        <v>175583398000</v>
      </c>
    </row>
    <row r="773" spans="1:10" x14ac:dyDescent="0.3">
      <c r="A773" s="66">
        <v>44532</v>
      </c>
      <c r="B773" s="56">
        <v>15263.11</v>
      </c>
      <c r="C773" s="58">
        <v>-209.55999999999901</v>
      </c>
      <c r="D773" s="57">
        <v>-1.3543880920358299E-2</v>
      </c>
      <c r="E773" s="56">
        <v>15300.73</v>
      </c>
      <c r="F773" s="56">
        <v>15172.9</v>
      </c>
      <c r="G773" s="56">
        <v>15373.52</v>
      </c>
      <c r="H773" s="3">
        <v>93605473</v>
      </c>
      <c r="I773" s="56">
        <v>5063826000</v>
      </c>
      <c r="J773" s="65">
        <v>170519572000</v>
      </c>
    </row>
    <row r="774" spans="1:10" x14ac:dyDescent="0.3">
      <c r="A774" s="66">
        <v>44533</v>
      </c>
      <c r="B774" s="56">
        <v>15169.98</v>
      </c>
      <c r="C774" s="58">
        <v>-93.130000000001004</v>
      </c>
      <c r="D774" s="57">
        <v>-6.1016398361802403E-3</v>
      </c>
      <c r="E774" s="56">
        <v>15422.9</v>
      </c>
      <c r="F774" s="56">
        <v>15101.71</v>
      </c>
      <c r="G774" s="56">
        <v>15422.9</v>
      </c>
      <c r="H774" s="3">
        <v>80653428</v>
      </c>
      <c r="I774" s="56">
        <v>4563897000</v>
      </c>
      <c r="J774" s="65">
        <v>165955675000</v>
      </c>
    </row>
    <row r="775" spans="1:10" x14ac:dyDescent="0.3">
      <c r="A775" s="66">
        <v>44536</v>
      </c>
      <c r="B775" s="56">
        <v>15380.79</v>
      </c>
      <c r="C775" s="58">
        <v>210.810000000001</v>
      </c>
      <c r="D775" s="57">
        <v>1.38965245834208E-2</v>
      </c>
      <c r="E775" s="56">
        <v>15323.2</v>
      </c>
      <c r="F775" s="56">
        <v>15150.54</v>
      </c>
      <c r="G775" s="56">
        <v>15415.46</v>
      </c>
      <c r="H775" s="3">
        <v>74842923</v>
      </c>
      <c r="I775" s="56">
        <v>4064421000</v>
      </c>
      <c r="J775" s="65">
        <v>170020096000</v>
      </c>
    </row>
    <row r="776" spans="1:10" x14ac:dyDescent="0.3">
      <c r="A776" s="66">
        <v>44537</v>
      </c>
      <c r="B776" s="56">
        <v>15813.94</v>
      </c>
      <c r="C776" s="58">
        <v>433.15</v>
      </c>
      <c r="D776" s="57">
        <v>2.8161752419739099E-2</v>
      </c>
      <c r="E776" s="56">
        <v>15546.7</v>
      </c>
      <c r="F776" s="56">
        <v>15544.79</v>
      </c>
      <c r="G776" s="56">
        <v>15827.94</v>
      </c>
      <c r="H776" s="3">
        <v>86195420</v>
      </c>
      <c r="I776" s="56">
        <v>5453789000</v>
      </c>
      <c r="J776" s="65">
        <v>175473885000</v>
      </c>
    </row>
    <row r="777" spans="1:10" x14ac:dyDescent="0.3">
      <c r="A777" s="66">
        <v>44538</v>
      </c>
      <c r="B777" s="56">
        <v>15687.09</v>
      </c>
      <c r="C777" s="58">
        <v>-126.85</v>
      </c>
      <c r="D777" s="57">
        <v>-8.0214039006092294E-3</v>
      </c>
      <c r="E777" s="56">
        <v>15781.05</v>
      </c>
      <c r="F777" s="56">
        <v>15683.67</v>
      </c>
      <c r="G777" s="56">
        <v>15834.04</v>
      </c>
      <c r="H777" s="3">
        <v>72088248</v>
      </c>
      <c r="I777" s="56">
        <v>4249572000</v>
      </c>
      <c r="J777" s="65">
        <v>171224313000</v>
      </c>
    </row>
    <row r="778" spans="1:10" x14ac:dyDescent="0.3">
      <c r="A778" s="66">
        <v>44539</v>
      </c>
      <c r="B778" s="56">
        <v>15639.26</v>
      </c>
      <c r="C778" s="58">
        <v>-47.829999999999899</v>
      </c>
      <c r="D778" s="57">
        <v>-3.04900398990507E-3</v>
      </c>
      <c r="E778" s="56">
        <v>15705.93</v>
      </c>
      <c r="F778" s="56">
        <v>15613.4</v>
      </c>
      <c r="G778" s="56">
        <v>15721.48</v>
      </c>
      <c r="H778" s="3">
        <v>60664322</v>
      </c>
      <c r="I778" s="56">
        <v>3293097000</v>
      </c>
      <c r="J778" s="65">
        <v>167931216000</v>
      </c>
    </row>
    <row r="779" spans="1:10" x14ac:dyDescent="0.3">
      <c r="A779" s="66">
        <v>44540</v>
      </c>
      <c r="B779" s="56">
        <v>15623.31</v>
      </c>
      <c r="C779" s="58">
        <v>-15.950000000000699</v>
      </c>
      <c r="D779" s="57">
        <v>-1.01986922654913E-3</v>
      </c>
      <c r="E779" s="56">
        <v>15572.69</v>
      </c>
      <c r="F779" s="56">
        <v>15550.45</v>
      </c>
      <c r="G779" s="56">
        <v>15689.5</v>
      </c>
      <c r="H779" s="3">
        <v>58755255</v>
      </c>
      <c r="I779" s="56">
        <v>4323626000</v>
      </c>
      <c r="J779" s="65">
        <v>163607590000</v>
      </c>
    </row>
    <row r="780" spans="1:10" x14ac:dyDescent="0.3">
      <c r="A780" s="66">
        <v>44543</v>
      </c>
      <c r="B780" s="56">
        <v>15621.72</v>
      </c>
      <c r="C780" s="58">
        <v>-1.59000000000015</v>
      </c>
      <c r="D780" s="57">
        <v>-1.0177100755218599E-4</v>
      </c>
      <c r="E780" s="56">
        <v>15653.57</v>
      </c>
      <c r="F780" s="56">
        <v>15591.62</v>
      </c>
      <c r="G780" s="56">
        <v>15794.31</v>
      </c>
      <c r="H780" s="3">
        <v>56994985</v>
      </c>
      <c r="I780" s="56">
        <v>3361487000</v>
      </c>
      <c r="J780" s="65">
        <v>160246103000</v>
      </c>
    </row>
    <row r="781" spans="1:10" x14ac:dyDescent="0.3">
      <c r="A781" s="66">
        <v>44544</v>
      </c>
      <c r="B781" s="56">
        <v>15453.56</v>
      </c>
      <c r="C781" s="58">
        <v>-168.16</v>
      </c>
      <c r="D781" s="57">
        <v>-1.0764499683773601E-2</v>
      </c>
      <c r="E781" s="56">
        <v>15680.35</v>
      </c>
      <c r="F781" s="56">
        <v>15448.45</v>
      </c>
      <c r="G781" s="56">
        <v>15697.98</v>
      </c>
      <c r="H781" s="3">
        <v>62436683</v>
      </c>
      <c r="I781" s="56">
        <v>3439034000</v>
      </c>
      <c r="J781" s="65">
        <v>156807069000</v>
      </c>
    </row>
    <row r="782" spans="1:10" x14ac:dyDescent="0.3">
      <c r="A782" s="66">
        <v>44545</v>
      </c>
      <c r="B782" s="56">
        <v>15476.35</v>
      </c>
      <c r="C782" s="58">
        <v>22.790000000000902</v>
      </c>
      <c r="D782" s="57">
        <v>1.4747410952557799E-3</v>
      </c>
      <c r="E782" s="56">
        <v>15503.64</v>
      </c>
      <c r="F782" s="56">
        <v>15451.74</v>
      </c>
      <c r="G782" s="56">
        <v>15531.04</v>
      </c>
      <c r="H782" s="3">
        <v>54560529</v>
      </c>
      <c r="I782" s="56">
        <v>3074989000</v>
      </c>
      <c r="J782" s="65">
        <v>159882058000</v>
      </c>
    </row>
    <row r="783" spans="1:10" x14ac:dyDescent="0.3">
      <c r="A783" s="66">
        <v>44546</v>
      </c>
      <c r="B783" s="56">
        <v>15636.4</v>
      </c>
      <c r="C783" s="58">
        <v>160.04999999999899</v>
      </c>
      <c r="D783" s="57">
        <v>1.0341585709808801E-2</v>
      </c>
      <c r="E783" s="56">
        <v>15708.94</v>
      </c>
      <c r="F783" s="56">
        <v>15621.57</v>
      </c>
      <c r="G783" s="56">
        <v>15780.93</v>
      </c>
      <c r="H783" s="3">
        <v>87304314</v>
      </c>
      <c r="I783" s="56">
        <v>4741248000</v>
      </c>
      <c r="J783" s="65">
        <v>164623306000</v>
      </c>
    </row>
    <row r="784" spans="1:10" x14ac:dyDescent="0.3">
      <c r="A784" s="66">
        <v>44547</v>
      </c>
      <c r="B784" s="56">
        <v>15531.69</v>
      </c>
      <c r="C784" s="58">
        <v>-104.709999999999</v>
      </c>
      <c r="D784" s="57">
        <v>-6.6965541940599603E-3</v>
      </c>
      <c r="E784" s="56">
        <v>15599.75</v>
      </c>
      <c r="F784" s="56">
        <v>15419.55</v>
      </c>
      <c r="G784" s="56">
        <v>15609.51</v>
      </c>
      <c r="H784" s="3">
        <v>140842635</v>
      </c>
      <c r="I784" s="56">
        <v>7638590000</v>
      </c>
      <c r="J784" s="65">
        <v>156984716000</v>
      </c>
    </row>
    <row r="785" spans="1:10" x14ac:dyDescent="0.3">
      <c r="A785" s="66">
        <v>44550</v>
      </c>
      <c r="B785" s="56">
        <v>15239.67</v>
      </c>
      <c r="C785" s="58">
        <v>-292.02</v>
      </c>
      <c r="D785" s="57">
        <v>-1.8801559907518101E-2</v>
      </c>
      <c r="E785" s="56">
        <v>15152.56</v>
      </c>
      <c r="F785" s="56">
        <v>15060.1</v>
      </c>
      <c r="G785" s="56">
        <v>15296.08</v>
      </c>
      <c r="H785" s="3">
        <v>69118819</v>
      </c>
      <c r="I785" s="56">
        <v>3704936000</v>
      </c>
      <c r="J785" s="65">
        <v>153279780000</v>
      </c>
    </row>
    <row r="786" spans="1:10" x14ac:dyDescent="0.3">
      <c r="A786" s="66">
        <v>44551</v>
      </c>
      <c r="B786" s="56">
        <v>15447.44</v>
      </c>
      <c r="C786" s="58">
        <v>207.77</v>
      </c>
      <c r="D786" s="57">
        <v>1.36334973132621E-2</v>
      </c>
      <c r="E786" s="56">
        <v>15379.08</v>
      </c>
      <c r="F786" s="56">
        <v>15305.61</v>
      </c>
      <c r="G786" s="56">
        <v>15452.42</v>
      </c>
      <c r="H786" s="3">
        <v>53329658</v>
      </c>
      <c r="I786" s="56">
        <v>2702091000</v>
      </c>
      <c r="J786" s="65">
        <v>155981871000</v>
      </c>
    </row>
    <row r="787" spans="1:10" x14ac:dyDescent="0.3">
      <c r="A787" s="66">
        <v>44552</v>
      </c>
      <c r="B787" s="56">
        <v>15593.47</v>
      </c>
      <c r="C787" s="58">
        <v>146.02999999999901</v>
      </c>
      <c r="D787" s="57">
        <v>9.4533463149880405E-3</v>
      </c>
      <c r="E787" s="56">
        <v>15474.84</v>
      </c>
      <c r="F787" s="56">
        <v>15425.16</v>
      </c>
      <c r="G787" s="56">
        <v>15593.47</v>
      </c>
      <c r="H787" s="3">
        <v>42996555</v>
      </c>
      <c r="I787" s="56">
        <v>2254879000</v>
      </c>
      <c r="J787" s="65">
        <v>158236750000</v>
      </c>
    </row>
    <row r="788" spans="1:10" x14ac:dyDescent="0.3">
      <c r="A788" s="66">
        <v>44553</v>
      </c>
      <c r="B788" s="56">
        <v>15756.31</v>
      </c>
      <c r="C788" s="58">
        <v>162.84</v>
      </c>
      <c r="D788" s="57">
        <v>1.04428328011661E-2</v>
      </c>
      <c r="E788" s="56">
        <v>15660.78</v>
      </c>
      <c r="F788" s="56">
        <v>15622.6</v>
      </c>
      <c r="G788" s="56">
        <v>15768.45</v>
      </c>
      <c r="H788" s="3">
        <v>43253866</v>
      </c>
      <c r="I788" s="56">
        <v>2265327000</v>
      </c>
      <c r="J788" s="65">
        <v>160502077000</v>
      </c>
    </row>
    <row r="789" spans="1:10" x14ac:dyDescent="0.3">
      <c r="A789" s="66">
        <v>44557</v>
      </c>
      <c r="B789" s="56">
        <v>15835.25</v>
      </c>
      <c r="C789" s="58">
        <v>78.940000000000495</v>
      </c>
      <c r="D789" s="57">
        <v>5.0100562885599803E-3</v>
      </c>
      <c r="E789" s="56">
        <v>15705.53</v>
      </c>
      <c r="F789" s="56">
        <v>15697.44</v>
      </c>
      <c r="G789" s="56">
        <v>15854.62</v>
      </c>
      <c r="H789" s="3">
        <v>28899601</v>
      </c>
      <c r="I789" s="56">
        <v>1600628000</v>
      </c>
      <c r="J789" s="65">
        <v>162102705000</v>
      </c>
    </row>
    <row r="790" spans="1:10" x14ac:dyDescent="0.3">
      <c r="A790" s="66">
        <v>44558</v>
      </c>
      <c r="B790" s="56">
        <v>15963.7</v>
      </c>
      <c r="C790" s="58">
        <v>128.45000000000101</v>
      </c>
      <c r="D790" s="57">
        <v>8.1116496424117508E-3</v>
      </c>
      <c r="E790" s="56">
        <v>15839.19</v>
      </c>
      <c r="F790" s="56">
        <v>15832.96</v>
      </c>
      <c r="G790" s="56">
        <v>15974.79</v>
      </c>
      <c r="H790" s="3">
        <v>34020959</v>
      </c>
      <c r="I790" s="56">
        <v>1832627000</v>
      </c>
      <c r="J790" s="65">
        <v>163935332000</v>
      </c>
    </row>
    <row r="791" spans="1:10" x14ac:dyDescent="0.3">
      <c r="A791" s="66">
        <v>44559</v>
      </c>
      <c r="B791" s="56">
        <v>15852.25</v>
      </c>
      <c r="C791" s="58">
        <v>-111.450000000001</v>
      </c>
      <c r="D791" s="57">
        <v>-6.9814641968967504E-3</v>
      </c>
      <c r="E791" s="56">
        <v>15952.47</v>
      </c>
      <c r="F791" s="56">
        <v>15803.59</v>
      </c>
      <c r="G791" s="56">
        <v>15955.03</v>
      </c>
      <c r="H791" s="3">
        <v>34973859</v>
      </c>
      <c r="I791" s="56">
        <v>1906172000</v>
      </c>
      <c r="J791" s="65">
        <v>162029160000</v>
      </c>
    </row>
    <row r="792" spans="1:10" x14ac:dyDescent="0.3">
      <c r="A792" s="66">
        <v>44560</v>
      </c>
      <c r="B792" s="56">
        <v>15884.86</v>
      </c>
      <c r="C792" s="58">
        <v>32.610000000000603</v>
      </c>
      <c r="D792" s="57">
        <v>2.0571212288476798E-3</v>
      </c>
      <c r="E792" s="56">
        <v>15837.56</v>
      </c>
      <c r="F792" s="56">
        <v>15834.57</v>
      </c>
      <c r="G792" s="56">
        <v>15890.74</v>
      </c>
      <c r="H792" s="3">
        <v>32456576</v>
      </c>
      <c r="I792" s="56">
        <v>1921812000</v>
      </c>
      <c r="J792" s="65">
        <v>163950972000</v>
      </c>
    </row>
    <row r="793" spans="1:10" x14ac:dyDescent="0.3">
      <c r="A793" s="66">
        <v>44564</v>
      </c>
      <c r="B793" s="56">
        <v>16020.73</v>
      </c>
      <c r="C793" s="58">
        <v>135.86999999999901</v>
      </c>
      <c r="D793" s="57">
        <v>8.5534276033908396E-3</v>
      </c>
      <c r="E793" s="56">
        <v>15947.44</v>
      </c>
      <c r="F793" s="56">
        <v>15943.16</v>
      </c>
      <c r="G793" s="56">
        <v>16069.38</v>
      </c>
      <c r="H793" s="3">
        <v>56865828</v>
      </c>
      <c r="I793" s="56">
        <v>3048358000</v>
      </c>
      <c r="J793" s="65">
        <v>166999330000</v>
      </c>
    </row>
    <row r="794" spans="1:10" x14ac:dyDescent="0.3">
      <c r="A794" s="66">
        <v>44565</v>
      </c>
      <c r="B794" s="56">
        <v>16152.61</v>
      </c>
      <c r="C794" s="58">
        <v>131.88000000000099</v>
      </c>
      <c r="D794" s="57">
        <v>8.2318346292585293E-3</v>
      </c>
      <c r="E794" s="56">
        <v>16069.8</v>
      </c>
      <c r="F794" s="56">
        <v>16036.52</v>
      </c>
      <c r="G794" s="56">
        <v>16202.58</v>
      </c>
      <c r="H794" s="3">
        <v>75187394</v>
      </c>
      <c r="I794" s="56">
        <v>4245850000</v>
      </c>
      <c r="J794" s="65">
        <v>171245180000</v>
      </c>
    </row>
    <row r="795" spans="1:10" x14ac:dyDescent="0.3">
      <c r="A795" s="66">
        <v>44566</v>
      </c>
      <c r="B795" s="56">
        <v>16271.75</v>
      </c>
      <c r="C795" s="58">
        <v>119.13999999999901</v>
      </c>
      <c r="D795" s="57">
        <v>7.3758977651289404E-3</v>
      </c>
      <c r="E795" s="56">
        <v>16177.44</v>
      </c>
      <c r="F795" s="56">
        <v>16161.72</v>
      </c>
      <c r="G795" s="56">
        <v>16285.35</v>
      </c>
      <c r="H795" s="3">
        <v>68244529</v>
      </c>
      <c r="I795" s="56">
        <v>3864958000</v>
      </c>
      <c r="J795" s="65">
        <v>175110138000</v>
      </c>
    </row>
    <row r="796" spans="1:10" x14ac:dyDescent="0.3">
      <c r="A796" s="66">
        <v>44567</v>
      </c>
      <c r="B796" s="56">
        <v>16052.03</v>
      </c>
      <c r="C796" s="58">
        <v>-219.719999999999</v>
      </c>
      <c r="D796" s="57">
        <v>-1.35031573125201E-2</v>
      </c>
      <c r="E796" s="56">
        <v>16076.16</v>
      </c>
      <c r="F796" s="56">
        <v>15988.63</v>
      </c>
      <c r="G796" s="56">
        <v>16156.56</v>
      </c>
      <c r="H796" s="3">
        <v>75756697</v>
      </c>
      <c r="I796" s="56">
        <v>4252164000</v>
      </c>
      <c r="J796" s="65">
        <v>170857974000</v>
      </c>
    </row>
    <row r="797" spans="1:10" x14ac:dyDescent="0.3">
      <c r="A797" s="66">
        <v>44568</v>
      </c>
      <c r="B797" s="56">
        <v>15947.74</v>
      </c>
      <c r="C797" s="58">
        <v>-104.290000000001</v>
      </c>
      <c r="D797" s="57">
        <v>-6.4969975760075802E-3</v>
      </c>
      <c r="E797" s="56">
        <v>15999.02</v>
      </c>
      <c r="F797" s="56">
        <v>15862.71</v>
      </c>
      <c r="G797" s="56">
        <v>16044.28</v>
      </c>
      <c r="H797" s="3">
        <v>74469270</v>
      </c>
      <c r="I797" s="56">
        <v>3877183000</v>
      </c>
      <c r="J797" s="65">
        <v>166980791000</v>
      </c>
    </row>
    <row r="798" spans="1:10" x14ac:dyDescent="0.3">
      <c r="A798" s="66">
        <v>44571</v>
      </c>
      <c r="B798" s="56">
        <v>15768.27</v>
      </c>
      <c r="C798" s="58">
        <v>-179.469999999999</v>
      </c>
      <c r="D798" s="57">
        <v>-1.12536321760951E-2</v>
      </c>
      <c r="E798" s="56">
        <v>16006.44</v>
      </c>
      <c r="F798" s="56">
        <v>15724.23</v>
      </c>
      <c r="G798" s="56">
        <v>16015.34</v>
      </c>
      <c r="H798" s="3">
        <v>82834301</v>
      </c>
      <c r="I798" s="56">
        <v>4214651000</v>
      </c>
      <c r="J798" s="65">
        <v>162766140000</v>
      </c>
    </row>
    <row r="799" spans="1:10" x14ac:dyDescent="0.3">
      <c r="A799" s="66">
        <v>44572</v>
      </c>
      <c r="B799" s="56">
        <v>15941.81</v>
      </c>
      <c r="C799" s="58">
        <v>173.539999999999</v>
      </c>
      <c r="D799" s="57">
        <v>1.1005646148879901E-2</v>
      </c>
      <c r="E799" s="56">
        <v>15918.82</v>
      </c>
      <c r="F799" s="56">
        <v>15880.39</v>
      </c>
      <c r="G799" s="56">
        <v>15979.99</v>
      </c>
      <c r="H799" s="3">
        <v>74622084</v>
      </c>
      <c r="I799" s="56">
        <v>4094809000</v>
      </c>
      <c r="J799" s="65">
        <v>166860949000</v>
      </c>
    </row>
    <row r="800" spans="1:10" x14ac:dyDescent="0.3">
      <c r="A800" s="66">
        <v>44573</v>
      </c>
      <c r="B800" s="56">
        <v>16010.32</v>
      </c>
      <c r="C800" s="58">
        <v>68.510000000000204</v>
      </c>
      <c r="D800" s="57">
        <v>4.2975044866298299E-3</v>
      </c>
      <c r="E800" s="56">
        <v>16054.93</v>
      </c>
      <c r="F800" s="56">
        <v>15955.54</v>
      </c>
      <c r="G800" s="56">
        <v>16061.5</v>
      </c>
      <c r="H800" s="3">
        <v>69357036</v>
      </c>
      <c r="I800" s="56">
        <v>3849862000</v>
      </c>
      <c r="J800" s="65">
        <v>170710811000</v>
      </c>
    </row>
    <row r="801" spans="1:10" x14ac:dyDescent="0.3">
      <c r="A801" s="66">
        <v>44574</v>
      </c>
      <c r="B801" s="56">
        <v>16031.59</v>
      </c>
      <c r="C801" s="58">
        <v>21.270000000000401</v>
      </c>
      <c r="D801" s="57">
        <v>1.3285181058217701E-3</v>
      </c>
      <c r="E801" s="56">
        <v>15959.83</v>
      </c>
      <c r="F801" s="56">
        <v>15941.78</v>
      </c>
      <c r="G801" s="56">
        <v>16090.29</v>
      </c>
      <c r="H801" s="3">
        <v>72976111</v>
      </c>
      <c r="I801" s="56">
        <v>4188482000</v>
      </c>
      <c r="J801" s="65">
        <v>174899293000</v>
      </c>
    </row>
    <row r="802" spans="1:10" x14ac:dyDescent="0.3">
      <c r="A802" s="66">
        <v>44575</v>
      </c>
      <c r="B802" s="56">
        <v>15883.24</v>
      </c>
      <c r="C802" s="58">
        <v>-148.35</v>
      </c>
      <c r="D802" s="57">
        <v>-9.2536049137983394E-3</v>
      </c>
      <c r="E802" s="56">
        <v>15929.37</v>
      </c>
      <c r="F802" s="56">
        <v>15833.73</v>
      </c>
      <c r="G802" s="56">
        <v>15970.7</v>
      </c>
      <c r="H802" s="3">
        <v>80457650</v>
      </c>
      <c r="I802" s="56">
        <v>4641705000</v>
      </c>
      <c r="J802" s="65">
        <v>170257588000</v>
      </c>
    </row>
    <row r="803" spans="1:10" x14ac:dyDescent="0.3">
      <c r="A803" s="66">
        <v>44578</v>
      </c>
      <c r="B803" s="56">
        <v>15933.72</v>
      </c>
      <c r="C803" s="58">
        <v>50.479999999999599</v>
      </c>
      <c r="D803" s="57">
        <v>3.17819286241343E-3</v>
      </c>
      <c r="E803" s="56">
        <v>15948.9</v>
      </c>
      <c r="F803" s="56">
        <v>15894.77</v>
      </c>
      <c r="G803" s="56">
        <v>15962.7</v>
      </c>
      <c r="H803" s="3">
        <v>46576363</v>
      </c>
      <c r="I803" s="56">
        <v>2809835000</v>
      </c>
      <c r="J803" s="65">
        <v>173067423000</v>
      </c>
    </row>
    <row r="804" spans="1:10" x14ac:dyDescent="0.3">
      <c r="A804" s="66">
        <v>44579</v>
      </c>
      <c r="B804" s="56">
        <v>15772.56</v>
      </c>
      <c r="C804" s="58">
        <v>-161.16</v>
      </c>
      <c r="D804" s="57">
        <v>-1.0114398897432601E-2</v>
      </c>
      <c r="E804" s="56">
        <v>15839.15</v>
      </c>
      <c r="F804" s="56">
        <v>15669.35</v>
      </c>
      <c r="G804" s="56">
        <v>15843.58</v>
      </c>
      <c r="H804" s="3">
        <v>70557633</v>
      </c>
      <c r="I804" s="56">
        <v>3995002000</v>
      </c>
      <c r="J804" s="65">
        <v>169072421000</v>
      </c>
    </row>
    <row r="805" spans="1:10" x14ac:dyDescent="0.3">
      <c r="A805" s="66">
        <v>44580</v>
      </c>
      <c r="B805" s="56">
        <v>15809.72</v>
      </c>
      <c r="C805" s="58">
        <v>37.159999999999897</v>
      </c>
      <c r="D805" s="57">
        <v>2.3559904035869799E-3</v>
      </c>
      <c r="E805" s="56">
        <v>15639.45</v>
      </c>
      <c r="F805" s="56">
        <v>15629.86</v>
      </c>
      <c r="G805" s="56">
        <v>15898.05</v>
      </c>
      <c r="H805" s="3">
        <v>74923897</v>
      </c>
      <c r="I805" s="56">
        <v>4083692000</v>
      </c>
      <c r="J805" s="65">
        <v>173156113000</v>
      </c>
    </row>
    <row r="806" spans="1:10" x14ac:dyDescent="0.3">
      <c r="A806" s="66">
        <v>44581</v>
      </c>
      <c r="B806" s="56">
        <v>15912.33</v>
      </c>
      <c r="C806" s="58">
        <v>102.61000000000099</v>
      </c>
      <c r="D806" s="57">
        <v>6.4903110238511896E-3</v>
      </c>
      <c r="E806" s="56">
        <v>15837.24</v>
      </c>
      <c r="F806" s="56">
        <v>15737.33</v>
      </c>
      <c r="G806" s="56">
        <v>15912.33</v>
      </c>
      <c r="H806" s="3">
        <v>62979822</v>
      </c>
      <c r="I806" s="56">
        <v>3664273000</v>
      </c>
      <c r="J806" s="65">
        <v>176820386000</v>
      </c>
    </row>
    <row r="807" spans="1:10" x14ac:dyDescent="0.3">
      <c r="A807" s="66">
        <v>44582</v>
      </c>
      <c r="B807" s="56">
        <v>15603.88</v>
      </c>
      <c r="C807" s="58">
        <v>-308.45000000000101</v>
      </c>
      <c r="D807" s="57">
        <v>-1.9384339062852599E-2</v>
      </c>
      <c r="E807" s="56">
        <v>15694.82</v>
      </c>
      <c r="F807" s="56">
        <v>15456.87</v>
      </c>
      <c r="G807" s="56">
        <v>15728.29</v>
      </c>
      <c r="H807" s="3">
        <v>105899532</v>
      </c>
      <c r="I807" s="56">
        <v>5417536000</v>
      </c>
      <c r="J807" s="65">
        <v>171402850000</v>
      </c>
    </row>
    <row r="808" spans="1:10" x14ac:dyDescent="0.3">
      <c r="A808" s="66">
        <v>44585</v>
      </c>
      <c r="B808" s="56">
        <v>15011.13</v>
      </c>
      <c r="C808" s="58">
        <v>-592.75</v>
      </c>
      <c r="D808" s="57">
        <v>-3.7987346736837201E-2</v>
      </c>
      <c r="E808" s="56">
        <v>15499.61</v>
      </c>
      <c r="F808" s="56">
        <v>14952.67</v>
      </c>
      <c r="G808" s="56">
        <v>15587.39</v>
      </c>
      <c r="H808" s="3">
        <v>115815540</v>
      </c>
      <c r="I808" s="56">
        <v>5983703000</v>
      </c>
      <c r="J808" s="65">
        <v>165419147000</v>
      </c>
    </row>
    <row r="809" spans="1:10" x14ac:dyDescent="0.3">
      <c r="A809" s="66">
        <v>44586</v>
      </c>
      <c r="B809" s="56">
        <v>15123.87</v>
      </c>
      <c r="C809" s="58">
        <v>112.740000000002</v>
      </c>
      <c r="D809" s="57">
        <v>7.5104272629709801E-3</v>
      </c>
      <c r="E809" s="56">
        <v>15139.07</v>
      </c>
      <c r="F809" s="56">
        <v>14979.11</v>
      </c>
      <c r="G809" s="56">
        <v>15205.75</v>
      </c>
      <c r="H809" s="3">
        <v>86066507</v>
      </c>
      <c r="I809" s="56">
        <v>4608582000</v>
      </c>
      <c r="J809" s="65">
        <v>170027729000</v>
      </c>
    </row>
    <row r="810" spans="1:10" x14ac:dyDescent="0.3">
      <c r="A810" s="66">
        <v>44587</v>
      </c>
      <c r="B810" s="56">
        <v>15459.39</v>
      </c>
      <c r="C810" s="58">
        <v>335.51999999999902</v>
      </c>
      <c r="D810" s="57">
        <v>2.21847979386228E-2</v>
      </c>
      <c r="E810" s="56">
        <v>15273.06</v>
      </c>
      <c r="F810" s="56">
        <v>15272.87</v>
      </c>
      <c r="G810" s="56">
        <v>15524.96</v>
      </c>
      <c r="H810" s="3">
        <v>82970664</v>
      </c>
      <c r="I810" s="56">
        <v>4321764000</v>
      </c>
      <c r="J810" s="65">
        <v>174349493000</v>
      </c>
    </row>
    <row r="811" spans="1:10" x14ac:dyDescent="0.3">
      <c r="A811" s="66">
        <v>44588</v>
      </c>
      <c r="B811" s="56">
        <v>15524.27</v>
      </c>
      <c r="C811" s="58">
        <v>64.880000000001004</v>
      </c>
      <c r="D811" s="57">
        <v>4.1968020730443504E-3</v>
      </c>
      <c r="E811" s="56">
        <v>15229.98</v>
      </c>
      <c r="F811" s="56">
        <v>15197.53</v>
      </c>
      <c r="G811" s="56">
        <v>15582.45</v>
      </c>
      <c r="H811" s="3">
        <v>105993597</v>
      </c>
      <c r="I811" s="56">
        <v>5464790000</v>
      </c>
      <c r="J811" s="65">
        <v>179814283000</v>
      </c>
    </row>
    <row r="812" spans="1:10" x14ac:dyDescent="0.3">
      <c r="A812" s="66">
        <v>44589</v>
      </c>
      <c r="B812" s="56">
        <v>15318.95</v>
      </c>
      <c r="C812" s="58">
        <v>-205.32</v>
      </c>
      <c r="D812" s="57">
        <v>-1.32257426597192E-2</v>
      </c>
      <c r="E812" s="56">
        <v>15411.86</v>
      </c>
      <c r="F812" s="56">
        <v>15122.65</v>
      </c>
      <c r="G812" s="56">
        <v>15416.59</v>
      </c>
      <c r="H812" s="3">
        <v>91381185</v>
      </c>
      <c r="I812" s="56">
        <v>5101234000</v>
      </c>
      <c r="J812" s="65">
        <v>174713049000</v>
      </c>
    </row>
    <row r="813" spans="1:10" x14ac:dyDescent="0.3">
      <c r="A813" s="66">
        <v>44592</v>
      </c>
      <c r="B813" s="56">
        <v>15471.2</v>
      </c>
      <c r="C813" s="58">
        <v>152.25</v>
      </c>
      <c r="D813" s="57">
        <v>9.9386707313490804E-3</v>
      </c>
      <c r="E813" s="56">
        <v>15506.79</v>
      </c>
      <c r="F813" s="56">
        <v>15338.19</v>
      </c>
      <c r="G813" s="56">
        <v>15566.38</v>
      </c>
      <c r="H813" s="3">
        <v>88305583</v>
      </c>
      <c r="I813" s="56">
        <v>4878078000</v>
      </c>
      <c r="J813" s="65">
        <v>179591127000</v>
      </c>
    </row>
    <row r="814" spans="1:10" x14ac:dyDescent="0.3">
      <c r="A814" s="66">
        <v>44593</v>
      </c>
      <c r="B814" s="56">
        <v>15619.39</v>
      </c>
      <c r="C814" s="58">
        <v>148.189999999999</v>
      </c>
      <c r="D814" s="57">
        <v>9.5784425254665899E-3</v>
      </c>
      <c r="E814" s="56">
        <v>15620.56</v>
      </c>
      <c r="F814" s="56">
        <v>15537.05</v>
      </c>
      <c r="G814" s="56">
        <v>15687.96</v>
      </c>
      <c r="H814" s="3">
        <v>74929398</v>
      </c>
      <c r="I814" s="56">
        <v>3898979000</v>
      </c>
      <c r="J814" s="65">
        <v>183490106000</v>
      </c>
    </row>
    <row r="815" spans="1:10" x14ac:dyDescent="0.3">
      <c r="A815" s="66">
        <v>44594</v>
      </c>
      <c r="B815" s="56">
        <v>15613.77</v>
      </c>
      <c r="C815" s="58">
        <v>-5.6199999999989796</v>
      </c>
      <c r="D815" s="57">
        <v>-3.5980918589003698E-4</v>
      </c>
      <c r="E815" s="56">
        <v>15689.16</v>
      </c>
      <c r="F815" s="56">
        <v>15604.99</v>
      </c>
      <c r="G815" s="56">
        <v>15736.52</v>
      </c>
      <c r="H815" s="3">
        <v>66319486</v>
      </c>
      <c r="I815" s="56">
        <v>3517320000</v>
      </c>
      <c r="J815" s="65">
        <v>179972786000</v>
      </c>
    </row>
    <row r="816" spans="1:10" x14ac:dyDescent="0.3">
      <c r="A816" s="66">
        <v>44595</v>
      </c>
      <c r="B816" s="56">
        <v>15368.47</v>
      </c>
      <c r="C816" s="58">
        <v>-245.30000000000101</v>
      </c>
      <c r="D816" s="57">
        <v>-1.5710491444411001E-2</v>
      </c>
      <c r="E816" s="56">
        <v>15565.94</v>
      </c>
      <c r="F816" s="56">
        <v>15367.16</v>
      </c>
      <c r="G816" s="56">
        <v>15602.5</v>
      </c>
      <c r="H816" s="3">
        <v>104951073</v>
      </c>
      <c r="I816" s="56">
        <v>4621601000</v>
      </c>
      <c r="J816" s="65">
        <v>175351185000</v>
      </c>
    </row>
    <row r="817" spans="1:10" x14ac:dyDescent="0.3">
      <c r="A817" s="66">
        <v>44596</v>
      </c>
      <c r="B817" s="56">
        <v>15099.56</v>
      </c>
      <c r="C817" s="58">
        <v>-268.91000000000003</v>
      </c>
      <c r="D817" s="57">
        <v>-1.7497512764771E-2</v>
      </c>
      <c r="E817" s="56">
        <v>15410.73</v>
      </c>
      <c r="F817" s="56">
        <v>15060.48</v>
      </c>
      <c r="G817" s="56">
        <v>15423.94</v>
      </c>
      <c r="H817" s="3">
        <v>93799102</v>
      </c>
      <c r="I817" s="56">
        <v>4852681000</v>
      </c>
      <c r="J817" s="65">
        <v>170498504000</v>
      </c>
    </row>
    <row r="818" spans="1:10" x14ac:dyDescent="0.3">
      <c r="A818" s="66">
        <v>44599</v>
      </c>
      <c r="B818" s="56">
        <v>15206.64</v>
      </c>
      <c r="C818" s="58">
        <v>107.08</v>
      </c>
      <c r="D818" s="57">
        <v>7.0915973710492198E-3</v>
      </c>
      <c r="E818" s="56">
        <v>15220.08</v>
      </c>
      <c r="F818" s="56">
        <v>15076.89</v>
      </c>
      <c r="G818" s="56">
        <v>15256.08</v>
      </c>
      <c r="H818" s="3">
        <v>71120614</v>
      </c>
      <c r="I818" s="56">
        <v>3638036000</v>
      </c>
      <c r="J818" s="65">
        <v>174136540000</v>
      </c>
    </row>
    <row r="819" spans="1:10" x14ac:dyDescent="0.3">
      <c r="A819" s="66">
        <v>44600</v>
      </c>
      <c r="B819" s="56">
        <v>15242.38</v>
      </c>
      <c r="C819" s="58">
        <v>35.739999999999803</v>
      </c>
      <c r="D819" s="57">
        <v>2.35028908424213E-3</v>
      </c>
      <c r="E819" s="56">
        <v>15221.7</v>
      </c>
      <c r="F819" s="56">
        <v>15158.8</v>
      </c>
      <c r="G819" s="56">
        <v>15338</v>
      </c>
      <c r="H819" s="3">
        <v>80957919</v>
      </c>
      <c r="I819" s="56">
        <v>4100583000</v>
      </c>
      <c r="J819" s="65">
        <v>178237123000</v>
      </c>
    </row>
    <row r="820" spans="1:10" x14ac:dyDescent="0.3">
      <c r="A820" s="66">
        <v>44601</v>
      </c>
      <c r="B820" s="56">
        <v>15482.01</v>
      </c>
      <c r="C820" s="58">
        <v>239.63000000000099</v>
      </c>
      <c r="D820" s="57">
        <v>1.57212981174857E-2</v>
      </c>
      <c r="E820" s="56">
        <v>15356.95</v>
      </c>
      <c r="F820" s="56">
        <v>15351.48</v>
      </c>
      <c r="G820" s="56">
        <v>15513.94</v>
      </c>
      <c r="H820" s="3">
        <v>85342877</v>
      </c>
      <c r="I820" s="56">
        <v>4345969000</v>
      </c>
      <c r="J820" s="65">
        <v>182583092000</v>
      </c>
    </row>
    <row r="821" spans="1:10" x14ac:dyDescent="0.3">
      <c r="A821" s="66">
        <v>44602</v>
      </c>
      <c r="B821" s="56">
        <v>15490.44</v>
      </c>
      <c r="C821" s="58">
        <v>8.4300000000002893</v>
      </c>
      <c r="D821" s="57">
        <v>5.4450294244741404E-4</v>
      </c>
      <c r="E821" s="56">
        <v>15597.06</v>
      </c>
      <c r="F821" s="56">
        <v>15413.37</v>
      </c>
      <c r="G821" s="56">
        <v>15614.47</v>
      </c>
      <c r="H821" s="3">
        <v>94694735</v>
      </c>
      <c r="I821" s="56">
        <v>5073280000</v>
      </c>
      <c r="J821" s="65">
        <v>187656372000</v>
      </c>
    </row>
    <row r="822" spans="1:10" x14ac:dyDescent="0.3">
      <c r="A822" s="66">
        <v>44603</v>
      </c>
      <c r="B822" s="56">
        <v>15425.12</v>
      </c>
      <c r="C822" s="58">
        <v>-65.319999999999695</v>
      </c>
      <c r="D822" s="57">
        <v>-4.2167943583267904E-3</v>
      </c>
      <c r="E822" s="56">
        <v>15353.86</v>
      </c>
      <c r="F822" s="56">
        <v>15308.69</v>
      </c>
      <c r="G822" s="56">
        <v>15511.34</v>
      </c>
      <c r="H822" s="3">
        <v>100055139</v>
      </c>
      <c r="I822" s="56">
        <v>5264621000</v>
      </c>
      <c r="J822" s="65">
        <v>182391751000</v>
      </c>
    </row>
    <row r="823" spans="1:10" x14ac:dyDescent="0.3">
      <c r="A823" s="66">
        <v>44606</v>
      </c>
      <c r="B823" s="56">
        <v>15113.97</v>
      </c>
      <c r="C823" s="58">
        <v>-311.150000000001</v>
      </c>
      <c r="D823" s="57">
        <v>-2.01716421006774E-2</v>
      </c>
      <c r="E823" s="56">
        <v>15065.73</v>
      </c>
      <c r="F823" s="56">
        <v>14844.1</v>
      </c>
      <c r="G823" s="56">
        <v>15150.54</v>
      </c>
      <c r="H823" s="3">
        <v>119705232</v>
      </c>
      <c r="I823" s="56">
        <v>6268203000</v>
      </c>
      <c r="J823" s="65">
        <v>176123548000</v>
      </c>
    </row>
    <row r="824" spans="1:10" x14ac:dyDescent="0.3">
      <c r="A824" s="66">
        <v>44607</v>
      </c>
      <c r="B824" s="56">
        <v>15412.71</v>
      </c>
      <c r="C824" s="58">
        <v>298.74</v>
      </c>
      <c r="D824" s="57">
        <v>1.97658193049212E-2</v>
      </c>
      <c r="E824" s="56">
        <v>15077.32</v>
      </c>
      <c r="F824" s="56">
        <v>15068.33</v>
      </c>
      <c r="G824" s="56">
        <v>15418.41</v>
      </c>
      <c r="H824" s="3">
        <v>83214510</v>
      </c>
      <c r="I824" s="56">
        <v>4597347000</v>
      </c>
      <c r="J824" s="65">
        <v>180720895000</v>
      </c>
    </row>
    <row r="825" spans="1:10" x14ac:dyDescent="0.3">
      <c r="A825" s="66">
        <v>44608</v>
      </c>
      <c r="B825" s="56">
        <v>15370.3</v>
      </c>
      <c r="C825" s="58">
        <v>-42.409999999999897</v>
      </c>
      <c r="D825" s="57">
        <v>-2.75162511978749E-3</v>
      </c>
      <c r="E825" s="56">
        <v>15431.27</v>
      </c>
      <c r="F825" s="56">
        <v>15327.94</v>
      </c>
      <c r="G825" s="56">
        <v>15542.84</v>
      </c>
      <c r="H825" s="3">
        <v>67036892</v>
      </c>
      <c r="I825" s="56">
        <v>3631313000</v>
      </c>
      <c r="J825" s="65">
        <v>177089582000</v>
      </c>
    </row>
    <row r="826" spans="1:10" x14ac:dyDescent="0.3">
      <c r="A826" s="66">
        <v>44609</v>
      </c>
      <c r="B826" s="56">
        <v>15267.63</v>
      </c>
      <c r="C826" s="58">
        <v>-102.67</v>
      </c>
      <c r="D826" s="57">
        <v>-6.67976552181806E-3</v>
      </c>
      <c r="E826" s="56">
        <v>15404.14</v>
      </c>
      <c r="F826" s="56">
        <v>15206.4</v>
      </c>
      <c r="G826" s="56">
        <v>15440.08</v>
      </c>
      <c r="H826" s="3">
        <v>78678250</v>
      </c>
      <c r="I826" s="56">
        <v>4278339000</v>
      </c>
      <c r="J826" s="65">
        <v>172811243000</v>
      </c>
    </row>
    <row r="827" spans="1:10" x14ac:dyDescent="0.3">
      <c r="A827" s="66">
        <v>44610</v>
      </c>
      <c r="B827" s="56">
        <v>15042.51</v>
      </c>
      <c r="C827" s="58">
        <v>-225.11999999999901</v>
      </c>
      <c r="D827" s="57">
        <v>-1.4744921117422901E-2</v>
      </c>
      <c r="E827" s="56">
        <v>15278.66</v>
      </c>
      <c r="F827" s="56">
        <v>14989.05</v>
      </c>
      <c r="G827" s="56">
        <v>15317.39</v>
      </c>
      <c r="H827" s="3">
        <v>87529795</v>
      </c>
      <c r="I827" s="56">
        <v>5001981000</v>
      </c>
      <c r="J827" s="65">
        <v>167809262000</v>
      </c>
    </row>
    <row r="828" spans="1:10" x14ac:dyDescent="0.3">
      <c r="A828" s="66">
        <v>44613</v>
      </c>
      <c r="B828" s="56">
        <v>14731.12</v>
      </c>
      <c r="C828" s="58">
        <v>-311.38999999999902</v>
      </c>
      <c r="D828" s="57">
        <v>-2.0700667641237999E-2</v>
      </c>
      <c r="E828" s="56">
        <v>15186.63</v>
      </c>
      <c r="F828" s="56">
        <v>14617.66</v>
      </c>
      <c r="G828" s="56">
        <v>15192.47</v>
      </c>
      <c r="H828" s="3">
        <v>78145842</v>
      </c>
      <c r="I828" s="56">
        <v>4360694000</v>
      </c>
      <c r="J828" s="65">
        <v>163448568000</v>
      </c>
    </row>
    <row r="829" spans="1:10" x14ac:dyDescent="0.3">
      <c r="A829" s="66">
        <v>44614</v>
      </c>
      <c r="B829" s="56">
        <v>14693</v>
      </c>
      <c r="C829" s="58">
        <v>-38.1200000000008</v>
      </c>
      <c r="D829" s="57">
        <v>-2.58771906005795E-3</v>
      </c>
      <c r="E829" s="56">
        <v>14365.06</v>
      </c>
      <c r="F829" s="56">
        <v>14357.86</v>
      </c>
      <c r="G829" s="56">
        <v>14782.16</v>
      </c>
      <c r="H829" s="3">
        <v>115316292</v>
      </c>
      <c r="I829" s="56">
        <v>6640612000</v>
      </c>
      <c r="J829" s="65">
        <v>156807956000</v>
      </c>
    </row>
    <row r="830" spans="1:10" x14ac:dyDescent="0.3">
      <c r="A830" s="66">
        <v>44615</v>
      </c>
      <c r="B830" s="56">
        <v>14631.36</v>
      </c>
      <c r="C830" s="58">
        <v>-61.639999999999397</v>
      </c>
      <c r="D830" s="57">
        <v>-4.1951949908119101E-3</v>
      </c>
      <c r="E830" s="56">
        <v>14754.22</v>
      </c>
      <c r="F830" s="56">
        <v>14586.35</v>
      </c>
      <c r="G830" s="56">
        <v>14901.09</v>
      </c>
      <c r="H830" s="3">
        <v>89094483</v>
      </c>
      <c r="I830" s="56">
        <v>4995423000</v>
      </c>
      <c r="J830" s="65">
        <v>151812533000</v>
      </c>
    </row>
    <row r="831" spans="1:10" x14ac:dyDescent="0.3">
      <c r="A831" s="66">
        <v>44616</v>
      </c>
      <c r="B831" s="56">
        <v>14052.1</v>
      </c>
      <c r="C831" s="58">
        <v>-579.26</v>
      </c>
      <c r="D831" s="57">
        <v>-3.9590304660674099E-2</v>
      </c>
      <c r="E831" s="56">
        <v>13989.41</v>
      </c>
      <c r="F831" s="56">
        <v>13807.28</v>
      </c>
      <c r="G831" s="56">
        <v>14221.71</v>
      </c>
      <c r="H831" s="3">
        <v>219860130</v>
      </c>
      <c r="I831" s="56">
        <v>10530958000</v>
      </c>
      <c r="J831" s="65">
        <v>141281575000</v>
      </c>
    </row>
    <row r="832" spans="1:10" x14ac:dyDescent="0.3">
      <c r="A832" s="66">
        <v>44617</v>
      </c>
      <c r="B832" s="56">
        <v>14567.23</v>
      </c>
      <c r="C832" s="58">
        <v>515.12999999999897</v>
      </c>
      <c r="D832" s="57">
        <v>3.6658577721479298E-2</v>
      </c>
      <c r="E832" s="56">
        <v>14230.09</v>
      </c>
      <c r="F832" s="56">
        <v>14027.93</v>
      </c>
      <c r="G832" s="56">
        <v>14567.62</v>
      </c>
      <c r="H832" s="3">
        <v>160377116</v>
      </c>
      <c r="I832" s="56">
        <v>7873037000</v>
      </c>
      <c r="J832" s="65">
        <v>149154612000</v>
      </c>
    </row>
    <row r="833" spans="1:10" x14ac:dyDescent="0.3">
      <c r="A833" s="66">
        <v>44620</v>
      </c>
      <c r="B833" s="56">
        <v>14461.02</v>
      </c>
      <c r="C833" s="58">
        <v>-106.209999999999</v>
      </c>
      <c r="D833" s="57">
        <v>-7.2910223838024901E-3</v>
      </c>
      <c r="E833" s="56">
        <v>14263.73</v>
      </c>
      <c r="F833" s="56">
        <v>14106.89</v>
      </c>
      <c r="G833" s="56">
        <v>14510.77</v>
      </c>
      <c r="H833" s="3">
        <v>160848718</v>
      </c>
      <c r="I833" s="56">
        <v>7653924000</v>
      </c>
      <c r="J833" s="65">
        <v>141500688000</v>
      </c>
    </row>
    <row r="834" spans="1:10" x14ac:dyDescent="0.3">
      <c r="A834" s="66">
        <v>44621</v>
      </c>
      <c r="B834" s="56">
        <v>13904.85</v>
      </c>
      <c r="C834" s="58">
        <v>-556.16999999999996</v>
      </c>
      <c r="D834" s="57">
        <v>-3.8459942659646397E-2</v>
      </c>
      <c r="E834" s="56">
        <v>14404.22</v>
      </c>
      <c r="F834" s="56">
        <v>13904.85</v>
      </c>
      <c r="G834" s="56">
        <v>14448.61</v>
      </c>
      <c r="H834" s="3">
        <v>145245932</v>
      </c>
      <c r="I834" s="56">
        <v>7270647000</v>
      </c>
      <c r="J834" s="65">
        <v>134230041000</v>
      </c>
    </row>
    <row r="835" spans="1:10" x14ac:dyDescent="0.3">
      <c r="A835" s="66">
        <v>44622</v>
      </c>
      <c r="B835" s="56">
        <v>14000.11</v>
      </c>
      <c r="C835" s="58">
        <v>95.260000000000204</v>
      </c>
      <c r="D835" s="57">
        <v>6.8508470066200103E-3</v>
      </c>
      <c r="E835" s="56">
        <v>13836.93</v>
      </c>
      <c r="F835" s="56">
        <v>13707.86</v>
      </c>
      <c r="G835" s="56">
        <v>14114.79</v>
      </c>
      <c r="H835" s="3">
        <v>158825300</v>
      </c>
      <c r="I835" s="56">
        <v>7418217000</v>
      </c>
      <c r="J835" s="65">
        <v>141648258000</v>
      </c>
    </row>
    <row r="836" spans="1:10" x14ac:dyDescent="0.3">
      <c r="A836" s="66">
        <v>44623</v>
      </c>
      <c r="B836" s="56">
        <v>13698.4</v>
      </c>
      <c r="C836" s="58">
        <v>-301.710000000001</v>
      </c>
      <c r="D836" s="57">
        <v>-2.1550544960004001E-2</v>
      </c>
      <c r="E836" s="56">
        <v>13990.25</v>
      </c>
      <c r="F836" s="56">
        <v>13669.1</v>
      </c>
      <c r="G836" s="56">
        <v>14057.15</v>
      </c>
      <c r="H836" s="3">
        <v>118913501</v>
      </c>
      <c r="I836" s="56">
        <v>5649418000</v>
      </c>
      <c r="J836" s="65">
        <v>135998840000</v>
      </c>
    </row>
    <row r="837" spans="1:10" x14ac:dyDescent="0.3">
      <c r="A837" s="66">
        <v>44624</v>
      </c>
      <c r="B837" s="56">
        <v>13094.54</v>
      </c>
      <c r="C837" s="58">
        <v>-603.85999999999899</v>
      </c>
      <c r="D837" s="57">
        <v>-4.4082520586345798E-2</v>
      </c>
      <c r="E837" s="56">
        <v>13485.98</v>
      </c>
      <c r="F837" s="56">
        <v>13094.54</v>
      </c>
      <c r="G837" s="56">
        <v>13562.6</v>
      </c>
      <c r="H837" s="3">
        <v>178565995</v>
      </c>
      <c r="I837" s="56">
        <v>8156758000</v>
      </c>
      <c r="J837" s="65">
        <v>127842082000</v>
      </c>
    </row>
    <row r="838" spans="1:10" x14ac:dyDescent="0.3">
      <c r="A838" s="66">
        <v>44627</v>
      </c>
      <c r="B838" s="56">
        <v>12834.65</v>
      </c>
      <c r="C838" s="58">
        <v>-259.89000000000101</v>
      </c>
      <c r="D838" s="57">
        <v>-1.9847203490920701E-2</v>
      </c>
      <c r="E838" s="56">
        <v>12614.08</v>
      </c>
      <c r="F838" s="56">
        <v>12438.85</v>
      </c>
      <c r="G838" s="56">
        <v>13150.35</v>
      </c>
      <c r="H838" s="3">
        <v>192412706</v>
      </c>
      <c r="I838" s="56">
        <v>8936322000</v>
      </c>
      <c r="J838" s="65">
        <v>118905760000</v>
      </c>
    </row>
    <row r="839" spans="1:10" x14ac:dyDescent="0.3">
      <c r="A839" s="66">
        <v>44628</v>
      </c>
      <c r="B839" s="56">
        <v>12831.51</v>
      </c>
      <c r="C839" s="58">
        <v>-3.1399999999994201</v>
      </c>
      <c r="D839" s="57">
        <v>-2.44650224197732E-4</v>
      </c>
      <c r="E839" s="56">
        <v>12673.89</v>
      </c>
      <c r="F839" s="56">
        <v>12672</v>
      </c>
      <c r="G839" s="56">
        <v>13106.78</v>
      </c>
      <c r="H839" s="3">
        <v>172923788</v>
      </c>
      <c r="I839" s="56">
        <v>7914589000</v>
      </c>
      <c r="J839" s="65">
        <v>110991171000</v>
      </c>
    </row>
    <row r="840" spans="1:10" x14ac:dyDescent="0.3">
      <c r="A840" s="66">
        <v>44629</v>
      </c>
      <c r="B840" s="56">
        <v>13847.93</v>
      </c>
      <c r="C840" s="58">
        <v>1016.42</v>
      </c>
      <c r="D840" s="57">
        <v>7.9212812833407795E-2</v>
      </c>
      <c r="E840" s="56">
        <v>13215.06</v>
      </c>
      <c r="F840" s="56">
        <v>13199.68</v>
      </c>
      <c r="G840" s="56">
        <v>13847.93</v>
      </c>
      <c r="H840" s="3">
        <v>177828940</v>
      </c>
      <c r="I840" s="56">
        <v>8702608000</v>
      </c>
      <c r="J840" s="65">
        <v>119693779000</v>
      </c>
    </row>
    <row r="841" spans="1:10" x14ac:dyDescent="0.3">
      <c r="A841" s="66">
        <v>44630</v>
      </c>
      <c r="B841" s="56">
        <v>13442.1</v>
      </c>
      <c r="C841" s="58">
        <v>-405.83</v>
      </c>
      <c r="D841" s="57">
        <v>-2.9306185112143099E-2</v>
      </c>
      <c r="E841" s="56">
        <v>13819.44</v>
      </c>
      <c r="F841" s="56">
        <v>13341.79</v>
      </c>
      <c r="G841" s="56">
        <v>13829.97</v>
      </c>
      <c r="H841" s="3">
        <v>148856707</v>
      </c>
      <c r="I841" s="56">
        <v>6660960000</v>
      </c>
      <c r="J841" s="65">
        <v>113032819000</v>
      </c>
    </row>
    <row r="842" spans="1:10" x14ac:dyDescent="0.3">
      <c r="A842" s="66">
        <v>44631</v>
      </c>
      <c r="B842" s="56">
        <v>13628.11</v>
      </c>
      <c r="C842" s="58">
        <v>186.01</v>
      </c>
      <c r="D842" s="57">
        <v>1.3837867595092999E-2</v>
      </c>
      <c r="E842" s="56">
        <v>13479.69</v>
      </c>
      <c r="F842" s="56">
        <v>13407.97</v>
      </c>
      <c r="G842" s="56">
        <v>13943.97</v>
      </c>
      <c r="H842" s="3">
        <v>130836098</v>
      </c>
      <c r="I842" s="56">
        <v>6386691000</v>
      </c>
      <c r="J842" s="65">
        <v>119419510000</v>
      </c>
    </row>
    <row r="843" spans="1:10" x14ac:dyDescent="0.3">
      <c r="A843" s="66">
        <v>44634</v>
      </c>
      <c r="B843" s="56">
        <v>13929.11</v>
      </c>
      <c r="C843" s="58">
        <v>301</v>
      </c>
      <c r="D843" s="57">
        <v>2.2086701677635399E-2</v>
      </c>
      <c r="E843" s="56">
        <v>13827.22</v>
      </c>
      <c r="F843" s="56">
        <v>13815.8</v>
      </c>
      <c r="G843" s="56">
        <v>14082.06</v>
      </c>
      <c r="H843" s="3">
        <v>118949328</v>
      </c>
      <c r="I843" s="56">
        <v>5422786000</v>
      </c>
      <c r="J843" s="65">
        <v>124842296000</v>
      </c>
    </row>
    <row r="844" spans="1:10" x14ac:dyDescent="0.3">
      <c r="A844" s="66">
        <v>44635</v>
      </c>
      <c r="B844" s="56">
        <v>13917.27</v>
      </c>
      <c r="C844" s="58">
        <v>-11.840000000000099</v>
      </c>
      <c r="D844" s="57">
        <v>-8.5001841467259196E-4</v>
      </c>
      <c r="E844" s="56">
        <v>13768.44</v>
      </c>
      <c r="F844" s="56">
        <v>13577.81</v>
      </c>
      <c r="G844" s="56">
        <v>13974.84</v>
      </c>
      <c r="H844" s="3">
        <v>101279000</v>
      </c>
      <c r="I844" s="56">
        <v>4844372000</v>
      </c>
      <c r="J844" s="65">
        <v>119997924000</v>
      </c>
    </row>
    <row r="845" spans="1:10" x14ac:dyDescent="0.3">
      <c r="A845" s="66">
        <v>44636</v>
      </c>
      <c r="B845" s="56">
        <v>14440.74</v>
      </c>
      <c r="C845" s="58">
        <v>523.469999999999</v>
      </c>
      <c r="D845" s="57">
        <v>3.7612980131879303E-2</v>
      </c>
      <c r="E845" s="56">
        <v>14245.77</v>
      </c>
      <c r="F845" s="56">
        <v>14183.26</v>
      </c>
      <c r="G845" s="56">
        <v>14553.1</v>
      </c>
      <c r="H845" s="3">
        <v>138610114</v>
      </c>
      <c r="I845" s="56">
        <v>6804199000</v>
      </c>
      <c r="J845" s="65">
        <v>126802123000</v>
      </c>
    </row>
    <row r="846" spans="1:10" x14ac:dyDescent="0.3">
      <c r="A846" s="66">
        <v>44637</v>
      </c>
      <c r="B846" s="56">
        <v>14388.06</v>
      </c>
      <c r="C846" s="58">
        <v>-52.680000000000298</v>
      </c>
      <c r="D846" s="57">
        <v>-3.6480124979745001E-3</v>
      </c>
      <c r="E846" s="56">
        <v>14500.05</v>
      </c>
      <c r="F846" s="56">
        <v>14243.94</v>
      </c>
      <c r="G846" s="56">
        <v>14509.23</v>
      </c>
      <c r="H846" s="3">
        <v>96870385</v>
      </c>
      <c r="I846" s="56">
        <v>4761767000</v>
      </c>
      <c r="J846" s="65">
        <v>122040356000</v>
      </c>
    </row>
    <row r="847" spans="1:10" x14ac:dyDescent="0.3">
      <c r="A847" s="66">
        <v>44638</v>
      </c>
      <c r="B847" s="56">
        <v>14413.09</v>
      </c>
      <c r="C847" s="58">
        <v>25.030000000000701</v>
      </c>
      <c r="D847" s="57">
        <v>1.73963689336857E-3</v>
      </c>
      <c r="E847" s="56">
        <v>14374.41</v>
      </c>
      <c r="F847" s="56">
        <v>14109.79</v>
      </c>
      <c r="G847" s="56">
        <v>14413.09</v>
      </c>
      <c r="H847" s="3">
        <v>181197743</v>
      </c>
      <c r="I847" s="56">
        <v>9051619000</v>
      </c>
      <c r="J847" s="65">
        <v>131091975000</v>
      </c>
    </row>
    <row r="848" spans="1:10" x14ac:dyDescent="0.3">
      <c r="A848" s="66">
        <v>44641</v>
      </c>
      <c r="B848" s="56">
        <v>14326.97</v>
      </c>
      <c r="C848" s="58">
        <v>-86.1200000000008</v>
      </c>
      <c r="D848" s="57">
        <v>-5.97512400186225E-3</v>
      </c>
      <c r="E848" s="56">
        <v>14385.82</v>
      </c>
      <c r="F848" s="56">
        <v>14306.26</v>
      </c>
      <c r="G848" s="56">
        <v>14457.3</v>
      </c>
      <c r="H848" s="3">
        <v>69806345</v>
      </c>
      <c r="I848" s="56">
        <v>3529260000</v>
      </c>
      <c r="J848" s="65">
        <v>127562715000</v>
      </c>
    </row>
    <row r="849" spans="1:10" x14ac:dyDescent="0.3">
      <c r="A849" s="66">
        <v>44642</v>
      </c>
      <c r="B849" s="56">
        <v>14473.2</v>
      </c>
      <c r="C849" s="58">
        <v>146.23000000000101</v>
      </c>
      <c r="D849" s="57">
        <v>1.0206624289713801E-2</v>
      </c>
      <c r="E849" s="56">
        <v>14365.67</v>
      </c>
      <c r="F849" s="56">
        <v>14343.34</v>
      </c>
      <c r="G849" s="56">
        <v>14508.01</v>
      </c>
      <c r="H849" s="3">
        <v>79554141</v>
      </c>
      <c r="I849" s="56">
        <v>3938679000</v>
      </c>
      <c r="J849" s="65">
        <v>131501394000</v>
      </c>
    </row>
    <row r="850" spans="1:10" x14ac:dyDescent="0.3">
      <c r="A850" s="66">
        <v>44643</v>
      </c>
      <c r="B850" s="56">
        <v>14283.65</v>
      </c>
      <c r="C850" s="58">
        <v>-189.55000000000101</v>
      </c>
      <c r="D850" s="57">
        <v>-1.30966199596496E-2</v>
      </c>
      <c r="E850" s="56">
        <v>14532.84</v>
      </c>
      <c r="F850" s="56">
        <v>14226.43</v>
      </c>
      <c r="G850" s="56">
        <v>14539.31</v>
      </c>
      <c r="H850" s="3">
        <v>76384131</v>
      </c>
      <c r="I850" s="56">
        <v>3729590000</v>
      </c>
      <c r="J850" s="65">
        <v>127771804000</v>
      </c>
    </row>
    <row r="851" spans="1:10" x14ac:dyDescent="0.3">
      <c r="A851" s="66">
        <v>44644</v>
      </c>
      <c r="B851" s="56">
        <v>14273.79</v>
      </c>
      <c r="C851" s="58">
        <v>-9.8599999999987595</v>
      </c>
      <c r="D851" s="57">
        <v>-6.9029974831354504E-4</v>
      </c>
      <c r="E851" s="56">
        <v>14305.8</v>
      </c>
      <c r="F851" s="56">
        <v>14187.82</v>
      </c>
      <c r="G851" s="56">
        <v>14375.82</v>
      </c>
      <c r="H851" s="3">
        <v>77315503</v>
      </c>
      <c r="I851" s="56">
        <v>3883580000</v>
      </c>
      <c r="J851" s="65">
        <v>123888224000</v>
      </c>
    </row>
    <row r="852" spans="1:10" x14ac:dyDescent="0.3">
      <c r="A852" s="66">
        <v>44645</v>
      </c>
      <c r="B852" s="56">
        <v>14305.76</v>
      </c>
      <c r="C852" s="58">
        <v>31.969999999999299</v>
      </c>
      <c r="D852" s="57">
        <v>2.23976953563135E-3</v>
      </c>
      <c r="E852" s="56">
        <v>14332.26</v>
      </c>
      <c r="F852" s="56">
        <v>14247.38</v>
      </c>
      <c r="G852" s="56">
        <v>14428.03</v>
      </c>
      <c r="H852" s="3">
        <v>73042448</v>
      </c>
      <c r="I852" s="56">
        <v>3666341000</v>
      </c>
      <c r="J852" s="65">
        <v>127554565000</v>
      </c>
    </row>
    <row r="853" spans="1:10" x14ac:dyDescent="0.3">
      <c r="A853" s="66">
        <v>44648</v>
      </c>
      <c r="B853" s="56">
        <v>14417.37</v>
      </c>
      <c r="C853" s="58">
        <v>111.61000000000099</v>
      </c>
      <c r="D853" s="57">
        <v>7.8017525807786902E-3</v>
      </c>
      <c r="E853" s="56">
        <v>14376</v>
      </c>
      <c r="F853" s="56">
        <v>14371.9</v>
      </c>
      <c r="G853" s="56">
        <v>14627.58</v>
      </c>
      <c r="H853" s="3">
        <v>70588015</v>
      </c>
      <c r="I853" s="56">
        <v>3536518000</v>
      </c>
      <c r="J853" s="65">
        <v>131091083000</v>
      </c>
    </row>
    <row r="854" spans="1:10" x14ac:dyDescent="0.3">
      <c r="A854" s="66">
        <v>44649</v>
      </c>
      <c r="B854" s="56">
        <v>14820.33</v>
      </c>
      <c r="C854" s="58">
        <v>402.95999999999901</v>
      </c>
      <c r="D854" s="57">
        <v>2.7949619105287499E-2</v>
      </c>
      <c r="E854" s="56">
        <v>14592.74</v>
      </c>
      <c r="F854" s="56">
        <v>14553.71</v>
      </c>
      <c r="G854" s="56">
        <v>14925.25</v>
      </c>
      <c r="H854" s="3">
        <v>99659439</v>
      </c>
      <c r="I854" s="56">
        <v>5096178000</v>
      </c>
      <c r="J854" s="65">
        <v>136187261000</v>
      </c>
    </row>
    <row r="855" spans="1:10" x14ac:dyDescent="0.3">
      <c r="A855" s="66">
        <v>44650</v>
      </c>
      <c r="B855" s="56">
        <v>14606.05</v>
      </c>
      <c r="C855" s="58">
        <v>-214.280000000001</v>
      </c>
      <c r="D855" s="57">
        <v>-1.4458517455414301E-2</v>
      </c>
      <c r="E855" s="56">
        <v>14712.32</v>
      </c>
      <c r="F855" s="56">
        <v>14555.87</v>
      </c>
      <c r="G855" s="56">
        <v>14744.72</v>
      </c>
      <c r="H855" s="3">
        <v>76506496</v>
      </c>
      <c r="I855" s="56">
        <v>3966322000</v>
      </c>
      <c r="J855" s="65">
        <v>132220939000</v>
      </c>
    </row>
    <row r="856" spans="1:10" x14ac:dyDescent="0.3">
      <c r="A856" s="66">
        <v>44651</v>
      </c>
      <c r="B856" s="56">
        <v>14414.75</v>
      </c>
      <c r="C856" s="58">
        <v>-191.29999999999899</v>
      </c>
      <c r="D856" s="57">
        <v>-1.30973124150608E-2</v>
      </c>
      <c r="E856" s="56">
        <v>14674.83</v>
      </c>
      <c r="F856" s="56">
        <v>14404.03</v>
      </c>
      <c r="G856" s="56">
        <v>14732</v>
      </c>
      <c r="H856" s="3">
        <v>88194390</v>
      </c>
      <c r="I856" s="56">
        <v>4416037000</v>
      </c>
      <c r="J856" s="65">
        <v>127804902000</v>
      </c>
    </row>
    <row r="857" spans="1:10" x14ac:dyDescent="0.3">
      <c r="A857" s="66">
        <v>44652</v>
      </c>
      <c r="B857" s="56">
        <v>14446.48</v>
      </c>
      <c r="C857" s="58">
        <v>31.729999999999599</v>
      </c>
      <c r="D857" s="57">
        <v>2.2012175029049799E-3</v>
      </c>
      <c r="E857" s="56">
        <v>14447.78</v>
      </c>
      <c r="F857" s="56">
        <v>14403.09</v>
      </c>
      <c r="G857" s="56">
        <v>14506.02</v>
      </c>
      <c r="H857" s="3">
        <v>72477588</v>
      </c>
      <c r="I857" s="56">
        <v>3340610000</v>
      </c>
      <c r="J857" s="65">
        <v>131145512000</v>
      </c>
    </row>
    <row r="858" spans="1:10" x14ac:dyDescent="0.3">
      <c r="A858" s="66">
        <v>44655</v>
      </c>
      <c r="B858" s="56">
        <v>14518.16</v>
      </c>
      <c r="C858" s="58">
        <v>71.680000000000305</v>
      </c>
      <c r="D858" s="57">
        <v>4.9617623116496399E-3</v>
      </c>
      <c r="E858" s="56">
        <v>14503.96</v>
      </c>
      <c r="F858" s="56">
        <v>14334.1</v>
      </c>
      <c r="G858" s="56">
        <v>14535.07</v>
      </c>
      <c r="H858" s="3">
        <v>69362771</v>
      </c>
      <c r="I858" s="56">
        <v>3529534000</v>
      </c>
      <c r="J858" s="65">
        <v>134675046000</v>
      </c>
    </row>
    <row r="859" spans="1:10" x14ac:dyDescent="0.3">
      <c r="A859" s="66">
        <v>44656</v>
      </c>
      <c r="B859" s="56">
        <v>14424.36</v>
      </c>
      <c r="C859" s="58">
        <v>-93.799999999999301</v>
      </c>
      <c r="D859" s="57">
        <v>-6.4608738297414602E-3</v>
      </c>
      <c r="E859" s="56">
        <v>14504.8</v>
      </c>
      <c r="F859" s="56">
        <v>14347.33</v>
      </c>
      <c r="G859" s="56">
        <v>14603.44</v>
      </c>
      <c r="H859" s="3">
        <v>79130558</v>
      </c>
      <c r="I859" s="56">
        <v>3820755000</v>
      </c>
      <c r="J859" s="65">
        <v>130854291000</v>
      </c>
    </row>
    <row r="860" spans="1:10" x14ac:dyDescent="0.3">
      <c r="A860" s="66">
        <v>44657</v>
      </c>
      <c r="B860" s="56">
        <v>14151.69</v>
      </c>
      <c r="C860" s="58">
        <v>-272.67</v>
      </c>
      <c r="D860" s="57">
        <v>-1.89034383501244E-2</v>
      </c>
      <c r="E860" s="56">
        <v>14402.16</v>
      </c>
      <c r="F860" s="56">
        <v>14027.18</v>
      </c>
      <c r="G860" s="56">
        <v>14437.91</v>
      </c>
      <c r="H860" s="3">
        <v>104304616</v>
      </c>
      <c r="I860" s="56">
        <v>4778081000</v>
      </c>
      <c r="J860" s="65">
        <v>126076210000</v>
      </c>
    </row>
    <row r="861" spans="1:10" x14ac:dyDescent="0.3">
      <c r="A861" s="66">
        <v>44658</v>
      </c>
      <c r="B861" s="56">
        <v>14078.15</v>
      </c>
      <c r="C861" s="58">
        <v>-73.540000000000902</v>
      </c>
      <c r="D861" s="57">
        <v>-5.19655249655701E-3</v>
      </c>
      <c r="E861" s="56">
        <v>14187.13</v>
      </c>
      <c r="F861" s="56">
        <v>14069.53</v>
      </c>
      <c r="G861" s="56">
        <v>14315.35</v>
      </c>
      <c r="H861" s="3">
        <v>84791154</v>
      </c>
      <c r="I861" s="56">
        <v>4189075000</v>
      </c>
      <c r="J861" s="65">
        <v>121887135000</v>
      </c>
    </row>
    <row r="862" spans="1:10" x14ac:dyDescent="0.3">
      <c r="A862" s="66">
        <v>44659</v>
      </c>
      <c r="B862" s="56">
        <v>14283.67</v>
      </c>
      <c r="C862" s="58">
        <v>205.52</v>
      </c>
      <c r="D862" s="57">
        <v>1.4598509037053901E-2</v>
      </c>
      <c r="E862" s="56">
        <v>14275.87</v>
      </c>
      <c r="F862" s="56">
        <v>14178.28</v>
      </c>
      <c r="G862" s="56">
        <v>14321.82</v>
      </c>
      <c r="H862" s="3">
        <v>74244813</v>
      </c>
      <c r="I862" s="56">
        <v>3554340000</v>
      </c>
      <c r="J862" s="65">
        <v>125441475000</v>
      </c>
    </row>
    <row r="863" spans="1:10" x14ac:dyDescent="0.3">
      <c r="A863" s="66">
        <v>44662</v>
      </c>
      <c r="B863" s="56">
        <v>14192.78</v>
      </c>
      <c r="C863" s="58">
        <v>-90.889999999999404</v>
      </c>
      <c r="D863" s="57">
        <v>-6.3632105754333002E-3</v>
      </c>
      <c r="E863" s="56">
        <v>14162.97</v>
      </c>
      <c r="F863" s="56">
        <v>14094.83</v>
      </c>
      <c r="G863" s="56">
        <v>14298.02</v>
      </c>
      <c r="H863" s="3">
        <v>69814829</v>
      </c>
      <c r="I863" s="56">
        <v>3468469000</v>
      </c>
      <c r="J863" s="65">
        <v>121973006000</v>
      </c>
    </row>
    <row r="864" spans="1:10" x14ac:dyDescent="0.3">
      <c r="A864" s="66">
        <v>44663</v>
      </c>
      <c r="B864" s="56">
        <v>14124.95</v>
      </c>
      <c r="C864" s="58">
        <v>-67.829999999999899</v>
      </c>
      <c r="D864" s="57">
        <v>-4.7791905461791098E-3</v>
      </c>
      <c r="E864" s="56">
        <v>13956.56</v>
      </c>
      <c r="F864" s="56">
        <v>13887.11</v>
      </c>
      <c r="G864" s="56">
        <v>14180.09</v>
      </c>
      <c r="H864" s="3">
        <v>104676170</v>
      </c>
      <c r="I864" s="56">
        <v>4384162000</v>
      </c>
      <c r="J864" s="65">
        <v>117588844000</v>
      </c>
    </row>
    <row r="865" spans="1:10" x14ac:dyDescent="0.3">
      <c r="A865" s="66">
        <v>44664</v>
      </c>
      <c r="B865" s="56">
        <v>14076.44</v>
      </c>
      <c r="C865" s="58">
        <v>-48.510000000000197</v>
      </c>
      <c r="D865" s="57">
        <v>-3.4343484401714898E-3</v>
      </c>
      <c r="E865" s="56">
        <v>14062.7</v>
      </c>
      <c r="F865" s="56">
        <v>13961.95</v>
      </c>
      <c r="G865" s="56">
        <v>14100.03</v>
      </c>
      <c r="H865" s="3">
        <v>80458171</v>
      </c>
      <c r="I865" s="56">
        <v>3531033000</v>
      </c>
      <c r="J865" s="65">
        <v>114057811000</v>
      </c>
    </row>
    <row r="866" spans="1:10" x14ac:dyDescent="0.3">
      <c r="A866" s="66">
        <v>44665</v>
      </c>
      <c r="B866" s="56">
        <v>14163.85</v>
      </c>
      <c r="C866" s="58">
        <v>87.409999999999897</v>
      </c>
      <c r="D866" s="57">
        <v>6.2096666486696796E-3</v>
      </c>
      <c r="E866" s="56">
        <v>14098.48</v>
      </c>
      <c r="F866" s="56">
        <v>14038.3</v>
      </c>
      <c r="G866" s="56">
        <v>14198.78</v>
      </c>
      <c r="H866" s="3">
        <v>87530519</v>
      </c>
      <c r="I866" s="56">
        <v>4422642000</v>
      </c>
      <c r="J866" s="65">
        <v>118480453000</v>
      </c>
    </row>
    <row r="867" spans="1:10" x14ac:dyDescent="0.3">
      <c r="A867" s="66">
        <v>44670</v>
      </c>
      <c r="B867" s="56">
        <v>14153.46</v>
      </c>
      <c r="C867" s="58">
        <v>-10.3900000000012</v>
      </c>
      <c r="D867" s="57">
        <v>-7.3355761321965704E-4</v>
      </c>
      <c r="E867" s="56">
        <v>14057.43</v>
      </c>
      <c r="F867" s="56">
        <v>13991.7</v>
      </c>
      <c r="G867" s="56">
        <v>14199.09</v>
      </c>
      <c r="H867" s="3">
        <v>70608112</v>
      </c>
      <c r="I867" s="56">
        <v>3680196000</v>
      </c>
      <c r="J867" s="65">
        <v>114800257000</v>
      </c>
    </row>
    <row r="868" spans="1:10" x14ac:dyDescent="0.3">
      <c r="A868" s="66">
        <v>44671</v>
      </c>
      <c r="B868" s="56">
        <v>14362.03</v>
      </c>
      <c r="C868" s="58">
        <v>208.57000000000201</v>
      </c>
      <c r="D868" s="57">
        <v>1.47363259584583E-2</v>
      </c>
      <c r="E868" s="56">
        <v>14154.48</v>
      </c>
      <c r="F868" s="56">
        <v>14149.68</v>
      </c>
      <c r="G868" s="56">
        <v>14362.03</v>
      </c>
      <c r="H868" s="3">
        <v>75486850</v>
      </c>
      <c r="I868" s="56">
        <v>3746388000</v>
      </c>
      <c r="J868" s="65">
        <v>118546645000</v>
      </c>
    </row>
    <row r="869" spans="1:10" x14ac:dyDescent="0.3">
      <c r="A869" s="66">
        <v>44672</v>
      </c>
      <c r="B869" s="56">
        <v>14502.41</v>
      </c>
      <c r="C869" s="58">
        <v>140.379999999999</v>
      </c>
      <c r="D869" s="57">
        <v>9.7743842618347992E-3</v>
      </c>
      <c r="E869" s="56">
        <v>14376.05</v>
      </c>
      <c r="F869" s="56">
        <v>14374.59</v>
      </c>
      <c r="G869" s="56">
        <v>14598.11</v>
      </c>
      <c r="H869" s="3">
        <v>78397536</v>
      </c>
      <c r="I869" s="56">
        <v>3860396000</v>
      </c>
      <c r="J869" s="65">
        <v>122407041000</v>
      </c>
    </row>
    <row r="870" spans="1:10" x14ac:dyDescent="0.3">
      <c r="A870" s="66">
        <v>44673</v>
      </c>
      <c r="B870" s="56">
        <v>14142.09</v>
      </c>
      <c r="C870" s="58">
        <v>-360.32</v>
      </c>
      <c r="D870" s="57">
        <v>-2.48455256746982E-2</v>
      </c>
      <c r="E870" s="56">
        <v>14320.51</v>
      </c>
      <c r="F870" s="56">
        <v>14142.09</v>
      </c>
      <c r="G870" s="56">
        <v>14372.47</v>
      </c>
      <c r="H870" s="3">
        <v>82415511</v>
      </c>
      <c r="I870" s="56">
        <v>4322671000</v>
      </c>
      <c r="J870" s="65">
        <v>118084370000</v>
      </c>
    </row>
    <row r="871" spans="1:10" x14ac:dyDescent="0.3">
      <c r="A871" s="66">
        <v>44676</v>
      </c>
      <c r="B871" s="56">
        <v>13924.17</v>
      </c>
      <c r="C871" s="58">
        <v>-217.92</v>
      </c>
      <c r="D871" s="57">
        <v>-1.54093206873949E-2</v>
      </c>
      <c r="E871" s="56">
        <v>13908.05</v>
      </c>
      <c r="F871" s="56">
        <v>13863.39</v>
      </c>
      <c r="G871" s="56">
        <v>14037.63</v>
      </c>
      <c r="H871" s="3">
        <v>85275415</v>
      </c>
      <c r="I871" s="56">
        <v>4269477000</v>
      </c>
      <c r="J871" s="65">
        <v>113814893000</v>
      </c>
    </row>
    <row r="872" spans="1:10" x14ac:dyDescent="0.3">
      <c r="A872" s="66">
        <v>44677</v>
      </c>
      <c r="B872" s="56">
        <v>13756.4</v>
      </c>
      <c r="C872" s="58">
        <v>-167.77</v>
      </c>
      <c r="D872" s="57">
        <v>-1.2048833072276499E-2</v>
      </c>
      <c r="E872" s="56">
        <v>14087.08</v>
      </c>
      <c r="F872" s="56">
        <v>13749.68</v>
      </c>
      <c r="G872" s="56">
        <v>14112.84</v>
      </c>
      <c r="H872" s="3">
        <v>98346071</v>
      </c>
      <c r="I872" s="56">
        <v>4768871000</v>
      </c>
      <c r="J872" s="65">
        <v>109046022000</v>
      </c>
    </row>
    <row r="873" spans="1:10" x14ac:dyDescent="0.3">
      <c r="A873" s="66">
        <v>44678</v>
      </c>
      <c r="B873" s="56">
        <v>13793.94</v>
      </c>
      <c r="C873" s="58">
        <v>37.540000000000902</v>
      </c>
      <c r="D873" s="57">
        <v>2.7289116338577602E-3</v>
      </c>
      <c r="E873" s="56">
        <v>13760.22</v>
      </c>
      <c r="F873" s="56">
        <v>13566.2</v>
      </c>
      <c r="G873" s="56">
        <v>13849.43</v>
      </c>
      <c r="H873" s="3">
        <v>134621857</v>
      </c>
      <c r="I873" s="56">
        <v>5243766000</v>
      </c>
      <c r="J873" s="65">
        <v>114289788000</v>
      </c>
    </row>
    <row r="874" spans="1:10" x14ac:dyDescent="0.3">
      <c r="A874" s="66">
        <v>44679</v>
      </c>
      <c r="B874" s="56">
        <v>13979.84</v>
      </c>
      <c r="C874" s="58">
        <v>185.9</v>
      </c>
      <c r="D874" s="57">
        <v>1.3476932624036301E-2</v>
      </c>
      <c r="E874" s="56">
        <v>13907.06</v>
      </c>
      <c r="F874" s="56">
        <v>13822.16</v>
      </c>
      <c r="G874" s="56">
        <v>14074.71</v>
      </c>
      <c r="H874" s="3">
        <v>97665383</v>
      </c>
      <c r="I874" s="56">
        <v>4509043000</v>
      </c>
      <c r="J874" s="65">
        <v>118798831000</v>
      </c>
    </row>
    <row r="875" spans="1:10" x14ac:dyDescent="0.3">
      <c r="A875" s="66">
        <v>44680</v>
      </c>
      <c r="B875" s="56">
        <v>14097.88</v>
      </c>
      <c r="C875" s="58">
        <v>118.039999999999</v>
      </c>
      <c r="D875" s="57">
        <v>8.4435873371940598E-3</v>
      </c>
      <c r="E875" s="56">
        <v>14095.93</v>
      </c>
      <c r="F875" s="56">
        <v>14038.55</v>
      </c>
      <c r="G875" s="56">
        <v>14187.02</v>
      </c>
      <c r="H875" s="3">
        <v>102033146</v>
      </c>
      <c r="I875" s="56">
        <v>4805997000</v>
      </c>
      <c r="J875" s="65">
        <v>123604828000</v>
      </c>
    </row>
    <row r="876" spans="1:10" x14ac:dyDescent="0.3">
      <c r="A876" s="66">
        <v>44683</v>
      </c>
      <c r="B876" s="56">
        <v>13939.07</v>
      </c>
      <c r="C876" s="58">
        <v>-158.80999999999901</v>
      </c>
      <c r="D876" s="57">
        <v>-1.1264814284133499E-2</v>
      </c>
      <c r="E876" s="56">
        <v>13996.82</v>
      </c>
      <c r="F876" s="56">
        <v>13778.13</v>
      </c>
      <c r="G876" s="56">
        <v>14036.11</v>
      </c>
      <c r="H876" s="3">
        <v>85974482</v>
      </c>
      <c r="I876" s="56">
        <v>4062572000</v>
      </c>
      <c r="J876" s="65">
        <v>119542256000</v>
      </c>
    </row>
    <row r="877" spans="1:10" x14ac:dyDescent="0.3">
      <c r="A877" s="66">
        <v>44684</v>
      </c>
      <c r="B877" s="56">
        <v>14039.47</v>
      </c>
      <c r="C877" s="58">
        <v>100.4</v>
      </c>
      <c r="D877" s="57">
        <v>7.2027760819050098E-3</v>
      </c>
      <c r="E877" s="56">
        <v>13958.92</v>
      </c>
      <c r="F877" s="56">
        <v>13920.46</v>
      </c>
      <c r="G877" s="56">
        <v>14081.15</v>
      </c>
      <c r="H877" s="3">
        <v>86472680</v>
      </c>
      <c r="I877" s="56">
        <v>4171096000</v>
      </c>
      <c r="J877" s="65">
        <v>123713352000</v>
      </c>
    </row>
    <row r="878" spans="1:10" x14ac:dyDescent="0.3">
      <c r="A878" s="66">
        <v>44685</v>
      </c>
      <c r="B878" s="56">
        <v>13970.82</v>
      </c>
      <c r="C878" s="58">
        <v>-68.649999999999594</v>
      </c>
      <c r="D878" s="57">
        <v>-4.8897857255295E-3</v>
      </c>
      <c r="E878" s="56">
        <v>14020.9</v>
      </c>
      <c r="F878" s="56">
        <v>13970.62</v>
      </c>
      <c r="G878" s="56">
        <v>14073.21</v>
      </c>
      <c r="H878" s="3">
        <v>71631104</v>
      </c>
      <c r="I878" s="56">
        <v>3594549000</v>
      </c>
      <c r="J878" s="65">
        <v>120118803000</v>
      </c>
    </row>
    <row r="879" spans="1:10" x14ac:dyDescent="0.3">
      <c r="A879" s="66">
        <v>44686</v>
      </c>
      <c r="B879" s="56">
        <v>13902.52</v>
      </c>
      <c r="C879" s="58">
        <v>-68.299999999999301</v>
      </c>
      <c r="D879" s="57">
        <v>-4.8887610032910898E-3</v>
      </c>
      <c r="E879" s="56">
        <v>14282.77</v>
      </c>
      <c r="F879" s="56">
        <v>13857.58</v>
      </c>
      <c r="G879" s="56">
        <v>14315.24</v>
      </c>
      <c r="H879" s="3">
        <v>86031673</v>
      </c>
      <c r="I879" s="56">
        <v>4254475000</v>
      </c>
      <c r="J879" s="65">
        <v>115864328000</v>
      </c>
    </row>
    <row r="880" spans="1:10" x14ac:dyDescent="0.3">
      <c r="A880" s="66">
        <v>44687</v>
      </c>
      <c r="B880" s="56">
        <v>13674.29</v>
      </c>
      <c r="C880" s="58">
        <v>-228.23</v>
      </c>
      <c r="D880" s="57">
        <v>-1.6416448241038301E-2</v>
      </c>
      <c r="E880" s="56">
        <v>13832.65</v>
      </c>
      <c r="F880" s="56">
        <v>13592.15</v>
      </c>
      <c r="G880" s="56">
        <v>13851.45</v>
      </c>
      <c r="H880" s="3">
        <v>96547805</v>
      </c>
      <c r="I880" s="56">
        <v>4779087000</v>
      </c>
      <c r="J880" s="65">
        <v>111085241000</v>
      </c>
    </row>
    <row r="881" spans="1:10" x14ac:dyDescent="0.3">
      <c r="A881" s="66">
        <v>44690</v>
      </c>
      <c r="B881" s="56">
        <v>13380.67</v>
      </c>
      <c r="C881" s="58">
        <v>-293.62000000000103</v>
      </c>
      <c r="D881" s="57">
        <v>-2.1472412827284001E-2</v>
      </c>
      <c r="E881" s="56">
        <v>13624.92</v>
      </c>
      <c r="F881" s="56">
        <v>13380.67</v>
      </c>
      <c r="G881" s="56">
        <v>13697.9</v>
      </c>
      <c r="H881" s="3">
        <v>82759791</v>
      </c>
      <c r="I881" s="56">
        <v>3843399000</v>
      </c>
      <c r="J881" s="65">
        <v>107241842000</v>
      </c>
    </row>
    <row r="882" spans="1:10" x14ac:dyDescent="0.3">
      <c r="A882" s="66">
        <v>44691</v>
      </c>
      <c r="B882" s="56">
        <v>13534.74</v>
      </c>
      <c r="C882" s="58">
        <v>154.07</v>
      </c>
      <c r="D882" s="57">
        <v>1.1514371103987999E-2</v>
      </c>
      <c r="E882" s="56">
        <v>13550.02</v>
      </c>
      <c r="F882" s="56">
        <v>13514.49</v>
      </c>
      <c r="G882" s="56">
        <v>13719.95</v>
      </c>
      <c r="H882" s="3">
        <v>84927931</v>
      </c>
      <c r="I882" s="56">
        <v>4037645000</v>
      </c>
      <c r="J882" s="65">
        <v>111279487000</v>
      </c>
    </row>
    <row r="883" spans="1:10" x14ac:dyDescent="0.3">
      <c r="A883" s="66">
        <v>44692</v>
      </c>
      <c r="B883" s="56">
        <v>13828.64</v>
      </c>
      <c r="C883" s="58">
        <v>293.89999999999998</v>
      </c>
      <c r="D883" s="57">
        <v>2.1714491744946701E-2</v>
      </c>
      <c r="E883" s="56">
        <v>13587.29</v>
      </c>
      <c r="F883" s="56">
        <v>13508.56</v>
      </c>
      <c r="G883" s="56">
        <v>13829.1</v>
      </c>
      <c r="H883" s="3">
        <v>107719836</v>
      </c>
      <c r="I883" s="56">
        <v>5026099000</v>
      </c>
      <c r="J883" s="65">
        <v>116305586000</v>
      </c>
    </row>
    <row r="884" spans="1:10" x14ac:dyDescent="0.3">
      <c r="A884" s="66">
        <v>44693</v>
      </c>
      <c r="B884" s="56">
        <v>13739.64</v>
      </c>
      <c r="C884" s="58">
        <v>-89</v>
      </c>
      <c r="D884" s="57">
        <v>-6.4359184995776897E-3</v>
      </c>
      <c r="E884" s="56">
        <v>13512.13</v>
      </c>
      <c r="F884" s="56">
        <v>13479.36</v>
      </c>
      <c r="G884" s="56">
        <v>13808.09</v>
      </c>
      <c r="H884" s="3">
        <v>110587560</v>
      </c>
      <c r="I884" s="56">
        <v>4859652000</v>
      </c>
      <c r="J884" s="65">
        <v>111445934000</v>
      </c>
    </row>
    <row r="885" spans="1:10" x14ac:dyDescent="0.3">
      <c r="A885" s="66">
        <v>44694</v>
      </c>
      <c r="B885" s="56">
        <v>14027.93</v>
      </c>
      <c r="C885" s="58">
        <v>288.29000000000099</v>
      </c>
      <c r="D885" s="57">
        <v>2.0982354705072401E-2</v>
      </c>
      <c r="E885" s="56">
        <v>13837.42</v>
      </c>
      <c r="F885" s="56">
        <v>13795.64</v>
      </c>
      <c r="G885" s="56">
        <v>14034.15</v>
      </c>
      <c r="H885" s="3">
        <v>90805319</v>
      </c>
      <c r="I885" s="56">
        <v>4064380000</v>
      </c>
      <c r="J885" s="65">
        <v>115510314000</v>
      </c>
    </row>
    <row r="886" spans="1:10" x14ac:dyDescent="0.3">
      <c r="A886" s="66">
        <v>44697</v>
      </c>
      <c r="B886" s="56">
        <v>13964.38</v>
      </c>
      <c r="C886" s="58">
        <v>-63.550000000001098</v>
      </c>
      <c r="D886" s="57">
        <v>-4.5302478697855702E-3</v>
      </c>
      <c r="E886" s="56">
        <v>13986.17</v>
      </c>
      <c r="F886" s="56">
        <v>13864.95</v>
      </c>
      <c r="G886" s="56">
        <v>14043.1</v>
      </c>
      <c r="H886" s="3">
        <v>67914848</v>
      </c>
      <c r="I886" s="56">
        <v>3141904000</v>
      </c>
      <c r="J886" s="65">
        <v>112368410000</v>
      </c>
    </row>
    <row r="887" spans="1:10" x14ac:dyDescent="0.3">
      <c r="A887" s="66">
        <v>44698</v>
      </c>
      <c r="B887" s="56">
        <v>14185.94</v>
      </c>
      <c r="C887" s="58">
        <v>221.560000000001</v>
      </c>
      <c r="D887" s="57">
        <v>1.58660821318241E-2</v>
      </c>
      <c r="E887" s="56">
        <v>14072.67</v>
      </c>
      <c r="F887" s="56">
        <v>14056.98</v>
      </c>
      <c r="G887" s="56">
        <v>14203.09</v>
      </c>
      <c r="H887" s="3">
        <v>71183739</v>
      </c>
      <c r="I887" s="56">
        <v>3330674000</v>
      </c>
      <c r="J887" s="65">
        <v>115699084000</v>
      </c>
    </row>
    <row r="888" spans="1:10" x14ac:dyDescent="0.3">
      <c r="A888" s="66">
        <v>44699</v>
      </c>
      <c r="B888" s="56">
        <v>14007.76</v>
      </c>
      <c r="C888" s="58">
        <v>-178.18</v>
      </c>
      <c r="D888" s="57">
        <v>-1.25603238135788E-2</v>
      </c>
      <c r="E888" s="56">
        <v>14197.18</v>
      </c>
      <c r="F888" s="56">
        <v>13999.54</v>
      </c>
      <c r="G888" s="56">
        <v>14226.47</v>
      </c>
      <c r="H888" s="3">
        <v>69356925</v>
      </c>
      <c r="I888" s="56">
        <v>3199125000</v>
      </c>
      <c r="J888" s="65">
        <v>112499959000</v>
      </c>
    </row>
    <row r="889" spans="1:10" x14ac:dyDescent="0.3">
      <c r="A889" s="66">
        <v>44700</v>
      </c>
      <c r="B889" s="56">
        <v>13882.3</v>
      </c>
      <c r="C889" s="58">
        <v>-125.460000000001</v>
      </c>
      <c r="D889" s="57">
        <v>-8.9564641313101406E-3</v>
      </c>
      <c r="E889" s="56">
        <v>13822.35</v>
      </c>
      <c r="F889" s="56">
        <v>13683.59</v>
      </c>
      <c r="G889" s="56">
        <v>13882.3</v>
      </c>
      <c r="H889" s="3">
        <v>82304489</v>
      </c>
      <c r="I889" s="56">
        <v>3895949000</v>
      </c>
      <c r="J889" s="65">
        <v>108604010000</v>
      </c>
    </row>
    <row r="890" spans="1:10" x14ac:dyDescent="0.3">
      <c r="A890" s="66">
        <v>44701</v>
      </c>
      <c r="B890" s="56">
        <v>13981.91</v>
      </c>
      <c r="C890" s="58">
        <v>99.610000000000596</v>
      </c>
      <c r="D890" s="57">
        <v>7.1753239736931599E-3</v>
      </c>
      <c r="E890" s="56">
        <v>13968.26</v>
      </c>
      <c r="F890" s="56">
        <v>13944.16</v>
      </c>
      <c r="G890" s="56">
        <v>14161.32</v>
      </c>
      <c r="H890" s="3">
        <v>83084584</v>
      </c>
      <c r="I890" s="56">
        <v>4150903000</v>
      </c>
      <c r="J890" s="65">
        <v>112754913000</v>
      </c>
    </row>
    <row r="891" spans="1:10" x14ac:dyDescent="0.3">
      <c r="A891" s="66">
        <v>44704</v>
      </c>
      <c r="B891" s="56">
        <v>14175.4</v>
      </c>
      <c r="C891" s="58">
        <v>193.49</v>
      </c>
      <c r="D891" s="57">
        <v>1.38385957283375E-2</v>
      </c>
      <c r="E891" s="56">
        <v>14179.84</v>
      </c>
      <c r="F891" s="56">
        <v>14026.14</v>
      </c>
      <c r="G891" s="56">
        <v>14217.48</v>
      </c>
      <c r="H891" s="3">
        <v>60577379</v>
      </c>
      <c r="I891" s="56">
        <v>2729056000</v>
      </c>
      <c r="J891" s="65">
        <v>115483969000</v>
      </c>
    </row>
    <row r="892" spans="1:10" x14ac:dyDescent="0.3">
      <c r="A892" s="66">
        <v>44705</v>
      </c>
      <c r="B892" s="56">
        <v>13919.75</v>
      </c>
      <c r="C892" s="58">
        <v>-255.65</v>
      </c>
      <c r="D892" s="57">
        <v>-1.8034764451091301E-2</v>
      </c>
      <c r="E892" s="56">
        <v>14043.22</v>
      </c>
      <c r="F892" s="56">
        <v>13917.08</v>
      </c>
      <c r="G892" s="56">
        <v>14105.06</v>
      </c>
      <c r="H892" s="3">
        <v>70956412</v>
      </c>
      <c r="I892" s="56">
        <v>3029343000</v>
      </c>
      <c r="J892" s="65">
        <v>112454626000</v>
      </c>
    </row>
    <row r="893" spans="1:10" x14ac:dyDescent="0.3">
      <c r="A893" s="66">
        <v>44706</v>
      </c>
      <c r="B893" s="56">
        <v>14007.93</v>
      </c>
      <c r="C893" s="58">
        <v>88.180000000000305</v>
      </c>
      <c r="D893" s="57">
        <v>6.3348838880008798E-3</v>
      </c>
      <c r="E893" s="56">
        <v>14022.27</v>
      </c>
      <c r="F893" s="56">
        <v>13871.48</v>
      </c>
      <c r="G893" s="56">
        <v>14053.59</v>
      </c>
      <c r="H893" s="3">
        <v>64007200</v>
      </c>
      <c r="I893" s="56">
        <v>2908420000</v>
      </c>
      <c r="J893" s="65">
        <v>115363046000</v>
      </c>
    </row>
    <row r="894" spans="1:10" x14ac:dyDescent="0.3">
      <c r="A894" s="66">
        <v>44707</v>
      </c>
      <c r="B894" s="56">
        <v>14231.29</v>
      </c>
      <c r="C894" s="58">
        <v>223.36000000000101</v>
      </c>
      <c r="D894" s="57">
        <v>1.5945253866916899E-2</v>
      </c>
      <c r="E894" s="56">
        <v>14025.44</v>
      </c>
      <c r="F894" s="56">
        <v>14025.44</v>
      </c>
      <c r="G894" s="56">
        <v>14253.61</v>
      </c>
      <c r="H894" s="3">
        <v>57436000</v>
      </c>
      <c r="I894" s="56">
        <v>2809689000</v>
      </c>
      <c r="J894" s="65">
        <v>118172735000</v>
      </c>
    </row>
    <row r="895" spans="1:10" x14ac:dyDescent="0.3">
      <c r="A895" s="66">
        <v>44708</v>
      </c>
      <c r="B895" s="56">
        <v>14462.19</v>
      </c>
      <c r="C895" s="58">
        <v>230.9</v>
      </c>
      <c r="D895" s="57">
        <v>1.6224811665000099E-2</v>
      </c>
      <c r="E895" s="56">
        <v>14289.53</v>
      </c>
      <c r="F895" s="56">
        <v>14246.83</v>
      </c>
      <c r="G895" s="56">
        <v>14463.5</v>
      </c>
      <c r="H895" s="3">
        <v>71341456</v>
      </c>
      <c r="I895" s="56">
        <v>3522582000</v>
      </c>
      <c r="J895" s="65">
        <v>121695317000</v>
      </c>
    </row>
    <row r="896" spans="1:10" x14ac:dyDescent="0.3">
      <c r="A896" s="66">
        <v>44711</v>
      </c>
      <c r="B896" s="56">
        <v>14575.98</v>
      </c>
      <c r="C896" s="58">
        <v>113.789999999999</v>
      </c>
      <c r="D896" s="57">
        <v>7.8681029636589704E-3</v>
      </c>
      <c r="E896" s="56">
        <v>14572.8</v>
      </c>
      <c r="F896" s="56">
        <v>14509.58</v>
      </c>
      <c r="G896" s="56">
        <v>14589.45</v>
      </c>
      <c r="H896" s="3">
        <v>54721208</v>
      </c>
      <c r="I896" s="56">
        <v>2655081000</v>
      </c>
      <c r="J896" s="65">
        <v>124350398000</v>
      </c>
    </row>
    <row r="897" spans="1:10" x14ac:dyDescent="0.3">
      <c r="A897" s="66">
        <v>44712</v>
      </c>
      <c r="B897" s="56">
        <v>14388.35</v>
      </c>
      <c r="C897" s="58">
        <v>-187.629999999999</v>
      </c>
      <c r="D897" s="57">
        <v>-1.28725478492698E-2</v>
      </c>
      <c r="E897" s="56">
        <v>14513.34</v>
      </c>
      <c r="F897" s="56">
        <v>14359.39</v>
      </c>
      <c r="G897" s="56">
        <v>14547.09</v>
      </c>
      <c r="H897" s="3">
        <v>146716014</v>
      </c>
      <c r="I897" s="56">
        <v>7810089000</v>
      </c>
      <c r="J897" s="65">
        <v>116540309000</v>
      </c>
    </row>
    <row r="898" spans="1:10" x14ac:dyDescent="0.3">
      <c r="A898" s="66">
        <v>44713</v>
      </c>
      <c r="B898" s="56">
        <v>14340.47</v>
      </c>
      <c r="C898" s="58">
        <v>-47.880000000000997</v>
      </c>
      <c r="D898" s="57">
        <v>-3.3276921954220602E-3</v>
      </c>
      <c r="E898" s="56">
        <v>14478.37</v>
      </c>
      <c r="F898" s="56">
        <v>14329.51</v>
      </c>
      <c r="G898" s="56">
        <v>14489</v>
      </c>
      <c r="H898" s="3">
        <v>68008890</v>
      </c>
      <c r="I898" s="56">
        <v>3401560000</v>
      </c>
      <c r="J898" s="65">
        <v>113138749000</v>
      </c>
    </row>
    <row r="899" spans="1:10" x14ac:dyDescent="0.3">
      <c r="A899" s="66">
        <v>44714</v>
      </c>
      <c r="B899" s="56">
        <v>14485.17</v>
      </c>
      <c r="C899" s="58">
        <v>144.70000000000101</v>
      </c>
      <c r="D899" s="57">
        <v>1.00903247940968E-2</v>
      </c>
      <c r="E899" s="56">
        <v>14394.36</v>
      </c>
      <c r="F899" s="56">
        <v>14393.04</v>
      </c>
      <c r="G899" s="56">
        <v>14492.78</v>
      </c>
      <c r="H899" s="3">
        <v>50049550</v>
      </c>
      <c r="I899" s="56">
        <v>2369260000</v>
      </c>
      <c r="J899" s="65">
        <v>115508009000</v>
      </c>
    </row>
    <row r="900" spans="1:10" x14ac:dyDescent="0.3">
      <c r="A900" s="66">
        <v>44715</v>
      </c>
      <c r="B900" s="56">
        <v>14460.09</v>
      </c>
      <c r="C900" s="58">
        <v>-25.079999999999899</v>
      </c>
      <c r="D900" s="57">
        <v>-1.73142600328473E-3</v>
      </c>
      <c r="E900" s="56">
        <v>14585.18</v>
      </c>
      <c r="F900" s="56">
        <v>14443.11</v>
      </c>
      <c r="G900" s="56">
        <v>14589.91</v>
      </c>
      <c r="H900" s="3">
        <v>46395514</v>
      </c>
      <c r="I900" s="56">
        <v>2206331000</v>
      </c>
      <c r="J900" s="65">
        <v>113301678000</v>
      </c>
    </row>
    <row r="901" spans="1:10" x14ac:dyDescent="0.3">
      <c r="A901" s="66">
        <v>44718</v>
      </c>
      <c r="B901" s="56">
        <v>14653.81</v>
      </c>
      <c r="C901" s="58">
        <v>193.719999999999</v>
      </c>
      <c r="D901" s="57">
        <v>1.33968737400666E-2</v>
      </c>
      <c r="E901" s="56">
        <v>14576.87</v>
      </c>
      <c r="F901" s="56">
        <v>14548.26</v>
      </c>
      <c r="G901" s="56">
        <v>14709.38</v>
      </c>
      <c r="H901" s="3">
        <v>38135735</v>
      </c>
      <c r="I901" s="56">
        <v>1938903000</v>
      </c>
      <c r="J901" s="65">
        <v>115240581000</v>
      </c>
    </row>
    <row r="902" spans="1:10" x14ac:dyDescent="0.3">
      <c r="A902" s="66">
        <v>44719</v>
      </c>
      <c r="B902" s="56">
        <v>14556.62</v>
      </c>
      <c r="C902" s="58">
        <v>-97.189999999998705</v>
      </c>
      <c r="D902" s="57">
        <v>-6.6324048148569299E-3</v>
      </c>
      <c r="E902" s="56">
        <v>14569.3</v>
      </c>
      <c r="F902" s="56">
        <v>14458.34</v>
      </c>
      <c r="G902" s="56">
        <v>14590.69</v>
      </c>
      <c r="H902" s="3">
        <v>51840663</v>
      </c>
      <c r="I902" s="56">
        <v>2613572000</v>
      </c>
      <c r="J902" s="65">
        <v>112627009000</v>
      </c>
    </row>
    <row r="903" spans="1:10" x14ac:dyDescent="0.3">
      <c r="A903" s="66">
        <v>44720</v>
      </c>
      <c r="B903" s="56">
        <v>14445.99</v>
      </c>
      <c r="C903" s="58">
        <v>-110.630000000001</v>
      </c>
      <c r="D903" s="57">
        <v>-7.5999785664530002E-3</v>
      </c>
      <c r="E903" s="56">
        <v>14595.78</v>
      </c>
      <c r="F903" s="56">
        <v>14378.5</v>
      </c>
      <c r="G903" s="56">
        <v>14602.06</v>
      </c>
      <c r="H903" s="3">
        <v>61851513</v>
      </c>
      <c r="I903" s="56">
        <v>2906942000</v>
      </c>
      <c r="J903" s="65">
        <v>109720067000</v>
      </c>
    </row>
    <row r="904" spans="1:10" x14ac:dyDescent="0.3">
      <c r="A904" s="66">
        <v>44721</v>
      </c>
      <c r="B904" s="56">
        <v>14198.8</v>
      </c>
      <c r="C904" s="58">
        <v>-247.19000000000099</v>
      </c>
      <c r="D904" s="57">
        <v>-1.7111322934599899E-2</v>
      </c>
      <c r="E904" s="56">
        <v>14364.59</v>
      </c>
      <c r="F904" s="56">
        <v>14186.93</v>
      </c>
      <c r="G904" s="56">
        <v>14420.73</v>
      </c>
      <c r="H904" s="3">
        <v>64865239</v>
      </c>
      <c r="I904" s="56">
        <v>3188450000</v>
      </c>
      <c r="J904" s="65">
        <v>106531617000</v>
      </c>
    </row>
    <row r="905" spans="1:10" x14ac:dyDescent="0.3">
      <c r="A905" s="66">
        <v>44722</v>
      </c>
      <c r="B905" s="56">
        <v>13761.83</v>
      </c>
      <c r="C905" s="58">
        <v>-436.969999999999</v>
      </c>
      <c r="D905" s="57">
        <v>-3.07751359269797E-2</v>
      </c>
      <c r="E905" s="56">
        <v>14110.03</v>
      </c>
      <c r="F905" s="56">
        <v>13749.77</v>
      </c>
      <c r="G905" s="56">
        <v>14121.07</v>
      </c>
      <c r="H905" s="3">
        <v>89335825</v>
      </c>
      <c r="I905" s="56">
        <v>4115113000</v>
      </c>
      <c r="J905" s="65">
        <v>102416504000</v>
      </c>
    </row>
    <row r="906" spans="1:10" x14ac:dyDescent="0.3">
      <c r="A906" s="66">
        <v>44725</v>
      </c>
      <c r="B906" s="56">
        <v>13427.03</v>
      </c>
      <c r="C906" s="58">
        <v>-334.79999999999899</v>
      </c>
      <c r="D906" s="57">
        <v>-2.4328159845020601E-2</v>
      </c>
      <c r="E906" s="56">
        <v>13564.47</v>
      </c>
      <c r="F906" s="56">
        <v>13379.87</v>
      </c>
      <c r="G906" s="56">
        <v>13648.84</v>
      </c>
      <c r="H906" s="3">
        <v>91214168</v>
      </c>
      <c r="I906" s="56">
        <v>4225911000</v>
      </c>
      <c r="J906" s="65">
        <v>98190593000</v>
      </c>
    </row>
    <row r="907" spans="1:10" x14ac:dyDescent="0.3">
      <c r="A907" s="66">
        <v>44726</v>
      </c>
      <c r="B907" s="56">
        <v>13304.39</v>
      </c>
      <c r="C907" s="58">
        <v>-122.640000000001</v>
      </c>
      <c r="D907" s="57">
        <v>-9.1338144027384507E-3</v>
      </c>
      <c r="E907" s="56">
        <v>13557.44</v>
      </c>
      <c r="F907" s="56">
        <v>13294</v>
      </c>
      <c r="G907" s="56">
        <v>13569.93</v>
      </c>
      <c r="H907" s="3">
        <v>78302707</v>
      </c>
      <c r="I907" s="56">
        <v>3703839000</v>
      </c>
      <c r="J907" s="65">
        <v>94486754000</v>
      </c>
    </row>
    <row r="908" spans="1:10" x14ac:dyDescent="0.3">
      <c r="A908" s="66">
        <v>44727</v>
      </c>
      <c r="B908" s="56">
        <v>13485.29</v>
      </c>
      <c r="C908" s="58">
        <v>180.900000000001</v>
      </c>
      <c r="D908" s="57">
        <v>1.35970157218784E-2</v>
      </c>
      <c r="E908" s="56">
        <v>13480.5</v>
      </c>
      <c r="F908" s="56">
        <v>13358.4</v>
      </c>
      <c r="G908" s="56">
        <v>13566.8</v>
      </c>
      <c r="H908" s="3">
        <v>80763161</v>
      </c>
      <c r="I908" s="56">
        <v>3865714000</v>
      </c>
      <c r="J908" s="65">
        <v>98352468000</v>
      </c>
    </row>
    <row r="909" spans="1:10" x14ac:dyDescent="0.3">
      <c r="A909" s="66">
        <v>44728</v>
      </c>
      <c r="B909" s="56">
        <v>13038.49</v>
      </c>
      <c r="C909" s="58">
        <v>-446.80000000000098</v>
      </c>
      <c r="D909" s="57">
        <v>-3.3132398339227501E-2</v>
      </c>
      <c r="E909" s="56">
        <v>13440.43</v>
      </c>
      <c r="F909" s="56">
        <v>13007.91</v>
      </c>
      <c r="G909" s="56">
        <v>13443.32</v>
      </c>
      <c r="H909" s="3">
        <v>104048752</v>
      </c>
      <c r="I909" s="56">
        <v>4197552000</v>
      </c>
      <c r="J909" s="65">
        <v>94154916000</v>
      </c>
    </row>
    <row r="910" spans="1:10" x14ac:dyDescent="0.3">
      <c r="A910" s="66">
        <v>44729</v>
      </c>
      <c r="B910" s="56">
        <v>13126.26</v>
      </c>
      <c r="C910" s="58">
        <v>87.770000000000394</v>
      </c>
      <c r="D910" s="57">
        <v>6.7316077245141498E-3</v>
      </c>
      <c r="E910" s="56">
        <v>13092.85</v>
      </c>
      <c r="F910" s="56">
        <v>13020.42</v>
      </c>
      <c r="G910" s="56">
        <v>13237.7</v>
      </c>
      <c r="H910" s="3">
        <v>190391760</v>
      </c>
      <c r="I910" s="56">
        <v>8580516000</v>
      </c>
      <c r="J910" s="65">
        <v>102735432000</v>
      </c>
    </row>
    <row r="911" spans="1:10" x14ac:dyDescent="0.3">
      <c r="A911" s="66">
        <v>44732</v>
      </c>
      <c r="B911" s="56">
        <v>13265.6</v>
      </c>
      <c r="C911" s="58">
        <v>139.34</v>
      </c>
      <c r="D911" s="57">
        <v>1.06153618776407E-2</v>
      </c>
      <c r="E911" s="56">
        <v>13207.79</v>
      </c>
      <c r="F911" s="56">
        <v>13106.38</v>
      </c>
      <c r="G911" s="56">
        <v>13265.6</v>
      </c>
      <c r="H911" s="3">
        <v>54602709</v>
      </c>
      <c r="I911" s="56">
        <v>2401806000</v>
      </c>
      <c r="J911" s="65">
        <v>105137238000</v>
      </c>
    </row>
    <row r="912" spans="1:10" x14ac:dyDescent="0.3">
      <c r="A912" s="66">
        <v>44733</v>
      </c>
      <c r="B912" s="56">
        <v>13292.4</v>
      </c>
      <c r="C912" s="58">
        <v>26.799999999999301</v>
      </c>
      <c r="D912" s="57">
        <v>2.0202629357133702E-3</v>
      </c>
      <c r="E912" s="56">
        <v>13335.15</v>
      </c>
      <c r="F912" s="56">
        <v>13273.2</v>
      </c>
      <c r="G912" s="56">
        <v>13443.77</v>
      </c>
      <c r="H912" s="3">
        <v>64763906</v>
      </c>
      <c r="I912" s="56">
        <v>3050494000</v>
      </c>
      <c r="J912" s="65">
        <v>108187732000</v>
      </c>
    </row>
    <row r="913" spans="1:10" x14ac:dyDescent="0.3">
      <c r="A913" s="66">
        <v>44734</v>
      </c>
      <c r="B913" s="56">
        <v>13144.28</v>
      </c>
      <c r="C913" s="58">
        <v>-148.11999999999901</v>
      </c>
      <c r="D913" s="57">
        <v>-1.1143209653636601E-2</v>
      </c>
      <c r="E913" s="56">
        <v>13062.26</v>
      </c>
      <c r="F913" s="56">
        <v>12965.69</v>
      </c>
      <c r="G913" s="56">
        <v>13206.11</v>
      </c>
      <c r="H913" s="3">
        <v>76135647</v>
      </c>
      <c r="I913" s="56">
        <v>3396024000</v>
      </c>
      <c r="J913" s="65">
        <v>104791708000</v>
      </c>
    </row>
    <row r="914" spans="1:10" x14ac:dyDescent="0.3">
      <c r="A914" s="66">
        <v>44735</v>
      </c>
      <c r="B914" s="56">
        <v>12912.59</v>
      </c>
      <c r="C914" s="58">
        <v>-231.69000000000099</v>
      </c>
      <c r="D914" s="57">
        <v>-1.7626678676960699E-2</v>
      </c>
      <c r="E914" s="56">
        <v>13082.62</v>
      </c>
      <c r="F914" s="56">
        <v>12912.59</v>
      </c>
      <c r="G914" s="56">
        <v>13120.31</v>
      </c>
      <c r="H914" s="3">
        <v>99254197</v>
      </c>
      <c r="I914" s="56">
        <v>3908983000</v>
      </c>
      <c r="J914" s="65">
        <v>100882725000</v>
      </c>
    </row>
    <row r="915" spans="1:10" x14ac:dyDescent="0.3">
      <c r="A915" s="66">
        <v>44736</v>
      </c>
      <c r="B915" s="56">
        <v>13118.13</v>
      </c>
      <c r="C915" s="58">
        <v>205.539999999999</v>
      </c>
      <c r="D915" s="57">
        <v>1.59177980560057E-2</v>
      </c>
      <c r="E915" s="56">
        <v>12949.87</v>
      </c>
      <c r="F915" s="56">
        <v>12904.86</v>
      </c>
      <c r="G915" s="56">
        <v>13160.71</v>
      </c>
      <c r="H915" s="3">
        <v>95705778</v>
      </c>
      <c r="I915" s="56">
        <v>4012936000</v>
      </c>
      <c r="J915" s="65">
        <v>104895661000</v>
      </c>
    </row>
    <row r="916" spans="1:10" x14ac:dyDescent="0.3">
      <c r="A916" s="66">
        <v>44739</v>
      </c>
      <c r="B916" s="56">
        <v>13186.07</v>
      </c>
      <c r="C916" s="58">
        <v>67.940000000000495</v>
      </c>
      <c r="D916" s="57">
        <v>5.1790918370225401E-3</v>
      </c>
      <c r="E916" s="56">
        <v>13217.9</v>
      </c>
      <c r="F916" s="56">
        <v>13126.86</v>
      </c>
      <c r="G916" s="56">
        <v>13378.42</v>
      </c>
      <c r="H916" s="3">
        <v>69024770</v>
      </c>
      <c r="I916" s="56">
        <v>3154668000</v>
      </c>
      <c r="J916" s="65">
        <v>108050329000</v>
      </c>
    </row>
    <row r="917" spans="1:10" x14ac:dyDescent="0.3">
      <c r="A917" s="66">
        <v>44740</v>
      </c>
      <c r="B917" s="56">
        <v>13231.82</v>
      </c>
      <c r="C917" s="58">
        <v>45.75</v>
      </c>
      <c r="D917" s="57">
        <v>3.4695705392129698E-3</v>
      </c>
      <c r="E917" s="56">
        <v>13264.62</v>
      </c>
      <c r="F917" s="56">
        <v>13221.04</v>
      </c>
      <c r="G917" s="56">
        <v>13358.62</v>
      </c>
      <c r="H917" s="3">
        <v>61092872</v>
      </c>
      <c r="I917" s="56">
        <v>2775913000</v>
      </c>
      <c r="J917" s="65">
        <v>110826242000</v>
      </c>
    </row>
    <row r="918" spans="1:10" x14ac:dyDescent="0.3">
      <c r="A918" s="66">
        <v>44741</v>
      </c>
      <c r="B918" s="56">
        <v>13003.35</v>
      </c>
      <c r="C918" s="58">
        <v>-228.469999999999</v>
      </c>
      <c r="D918" s="57">
        <v>-1.7266710097325898E-2</v>
      </c>
      <c r="E918" s="56">
        <v>13089.99</v>
      </c>
      <c r="F918" s="56">
        <v>12946.76</v>
      </c>
      <c r="G918" s="56">
        <v>13132.36</v>
      </c>
      <c r="H918" s="3">
        <v>70350728</v>
      </c>
      <c r="I918" s="56">
        <v>3107159000</v>
      </c>
      <c r="J918" s="65">
        <v>107719083000</v>
      </c>
    </row>
    <row r="919" spans="1:10" x14ac:dyDescent="0.3">
      <c r="A919" s="66">
        <v>44742</v>
      </c>
      <c r="B919" s="56">
        <v>12783.77</v>
      </c>
      <c r="C919" s="58">
        <v>-219.58</v>
      </c>
      <c r="D919" s="57">
        <v>-1.6886417730815499E-2</v>
      </c>
      <c r="E919" s="56">
        <v>12795.22</v>
      </c>
      <c r="F919" s="56">
        <v>12618.68</v>
      </c>
      <c r="G919" s="56">
        <v>12811.43</v>
      </c>
      <c r="H919" s="3">
        <v>114222863</v>
      </c>
      <c r="I919" s="56">
        <v>4809591000</v>
      </c>
      <c r="J919" s="65">
        <v>102909492000</v>
      </c>
    </row>
    <row r="920" spans="1:10" x14ac:dyDescent="0.3">
      <c r="A920" s="66">
        <v>44743</v>
      </c>
      <c r="B920" s="56">
        <v>12813.03</v>
      </c>
      <c r="C920" s="58">
        <v>29.260000000000201</v>
      </c>
      <c r="D920" s="57">
        <v>2.28883967718445E-3</v>
      </c>
      <c r="E920" s="56">
        <v>12627.66</v>
      </c>
      <c r="F920" s="56">
        <v>12623.23</v>
      </c>
      <c r="G920" s="56">
        <v>12894.38</v>
      </c>
      <c r="H920" s="3">
        <v>80285861</v>
      </c>
      <c r="I920" s="56">
        <v>3103066000</v>
      </c>
      <c r="J920" s="65">
        <v>106012558000</v>
      </c>
    </row>
    <row r="921" spans="1:10" x14ac:dyDescent="0.3">
      <c r="A921" s="66">
        <v>44746</v>
      </c>
      <c r="B921" s="56">
        <v>12773.38</v>
      </c>
      <c r="C921" s="58">
        <v>-39.650000000001498</v>
      </c>
      <c r="D921" s="57">
        <v>-3.0945061394534699E-3</v>
      </c>
      <c r="E921" s="56">
        <v>12904.09</v>
      </c>
      <c r="F921" s="56">
        <v>12741.63</v>
      </c>
      <c r="G921" s="56">
        <v>12919.7</v>
      </c>
      <c r="H921" s="3">
        <v>52500207</v>
      </c>
      <c r="I921" s="56">
        <v>2059960000</v>
      </c>
      <c r="J921" s="65">
        <v>103952598000</v>
      </c>
    </row>
    <row r="922" spans="1:10" x14ac:dyDescent="0.3">
      <c r="A922" s="66">
        <v>44747</v>
      </c>
      <c r="B922" s="56">
        <v>12401.2</v>
      </c>
      <c r="C922" s="58">
        <v>-372.17999999999802</v>
      </c>
      <c r="D922" s="57">
        <v>-2.9137158684702E-2</v>
      </c>
      <c r="E922" s="56">
        <v>12851.29</v>
      </c>
      <c r="F922" s="56">
        <v>12390.95</v>
      </c>
      <c r="G922" s="56">
        <v>12870.24</v>
      </c>
      <c r="H922" s="3">
        <v>90489695</v>
      </c>
      <c r="I922" s="56">
        <v>3920551000</v>
      </c>
      <c r="J922" s="65">
        <v>100032047000</v>
      </c>
    </row>
    <row r="923" spans="1:10" x14ac:dyDescent="0.3">
      <c r="A923" s="66">
        <v>44748</v>
      </c>
      <c r="B923" s="56">
        <v>12594.52</v>
      </c>
      <c r="C923" s="58">
        <v>193.32</v>
      </c>
      <c r="D923" s="57">
        <v>1.5588813985743299E-2</v>
      </c>
      <c r="E923" s="56">
        <v>12587.55</v>
      </c>
      <c r="F923" s="56">
        <v>12509.22</v>
      </c>
      <c r="G923" s="56">
        <v>12668.68</v>
      </c>
      <c r="H923" s="3">
        <v>78681429</v>
      </c>
      <c r="I923" s="56">
        <v>3346593000</v>
      </c>
      <c r="J923" s="65">
        <v>103378640000</v>
      </c>
    </row>
    <row r="924" spans="1:10" x14ac:dyDescent="0.3">
      <c r="A924" s="66">
        <v>44749</v>
      </c>
      <c r="B924" s="56">
        <v>12843.22</v>
      </c>
      <c r="C924" s="58">
        <v>248.69999999999899</v>
      </c>
      <c r="D924" s="57">
        <v>1.97466834782111E-2</v>
      </c>
      <c r="E924" s="56">
        <v>12757.63</v>
      </c>
      <c r="F924" s="56">
        <v>12693.65</v>
      </c>
      <c r="G924" s="56">
        <v>12867.71</v>
      </c>
      <c r="H924" s="3">
        <v>79392547</v>
      </c>
      <c r="I924" s="56">
        <v>3292211000</v>
      </c>
      <c r="J924" s="65">
        <v>106670851000</v>
      </c>
    </row>
    <row r="925" spans="1:10" x14ac:dyDescent="0.3">
      <c r="A925" s="66">
        <v>44750</v>
      </c>
      <c r="B925" s="56">
        <v>13015.23</v>
      </c>
      <c r="C925" s="58">
        <v>172.01</v>
      </c>
      <c r="D925" s="57">
        <v>1.33930587500643E-2</v>
      </c>
      <c r="E925" s="56">
        <v>12814.1</v>
      </c>
      <c r="F925" s="56">
        <v>12766.8</v>
      </c>
      <c r="G925" s="56">
        <v>13019.13</v>
      </c>
      <c r="H925" s="3">
        <v>75193055</v>
      </c>
      <c r="I925" s="56">
        <v>3206474000</v>
      </c>
      <c r="J925" s="65">
        <v>109877325000</v>
      </c>
    </row>
    <row r="926" spans="1:10" x14ac:dyDescent="0.3">
      <c r="A926" s="66">
        <v>44753</v>
      </c>
      <c r="B926" s="56">
        <v>12832.44</v>
      </c>
      <c r="C926" s="58">
        <v>-182.789999999999</v>
      </c>
      <c r="D926" s="57">
        <v>-1.40443157746731E-2</v>
      </c>
      <c r="E926" s="56">
        <v>12783.09</v>
      </c>
      <c r="F926" s="56">
        <v>12774.23</v>
      </c>
      <c r="G926" s="56">
        <v>12934.87</v>
      </c>
      <c r="H926" s="3">
        <v>55461194</v>
      </c>
      <c r="I926" s="56">
        <v>2366321000</v>
      </c>
      <c r="J926" s="65">
        <v>107511004000</v>
      </c>
    </row>
    <row r="927" spans="1:10" x14ac:dyDescent="0.3">
      <c r="A927" s="66">
        <v>44754</v>
      </c>
      <c r="B927" s="56">
        <v>12905.48</v>
      </c>
      <c r="C927" s="58">
        <v>73.039999999999097</v>
      </c>
      <c r="D927" s="57">
        <v>5.69182478156914E-3</v>
      </c>
      <c r="E927" s="56">
        <v>12751.3</v>
      </c>
      <c r="F927" s="56">
        <v>12655.06</v>
      </c>
      <c r="G927" s="56">
        <v>12905.48</v>
      </c>
      <c r="H927" s="3">
        <v>65198386</v>
      </c>
      <c r="I927" s="56">
        <v>2949654000</v>
      </c>
      <c r="J927" s="65">
        <v>110460658000</v>
      </c>
    </row>
    <row r="928" spans="1:10" x14ac:dyDescent="0.3">
      <c r="A928" s="66">
        <v>44755</v>
      </c>
      <c r="B928" s="56">
        <v>12756.32</v>
      </c>
      <c r="C928" s="58">
        <v>-149.16</v>
      </c>
      <c r="D928" s="57">
        <v>-1.1557880838217601E-2</v>
      </c>
      <c r="E928" s="56">
        <v>12800.87</v>
      </c>
      <c r="F928" s="56">
        <v>12625.22</v>
      </c>
      <c r="G928" s="56">
        <v>12851.9</v>
      </c>
      <c r="H928" s="3">
        <v>63030243</v>
      </c>
      <c r="I928" s="56">
        <v>2897165000</v>
      </c>
      <c r="J928" s="65">
        <v>107563493000</v>
      </c>
    </row>
    <row r="929" spans="1:10" x14ac:dyDescent="0.3">
      <c r="A929" s="66">
        <v>44756</v>
      </c>
      <c r="B929" s="56">
        <v>12519.66</v>
      </c>
      <c r="C929" s="58">
        <v>-236.66</v>
      </c>
      <c r="D929" s="57">
        <v>-1.85523724710575E-2</v>
      </c>
      <c r="E929" s="56">
        <v>12759.29</v>
      </c>
      <c r="F929" s="56">
        <v>12434.29</v>
      </c>
      <c r="G929" s="56">
        <v>12788.01</v>
      </c>
      <c r="H929" s="3">
        <v>72613036</v>
      </c>
      <c r="I929" s="56">
        <v>3140649000</v>
      </c>
      <c r="J929" s="65">
        <v>104422844000</v>
      </c>
    </row>
    <row r="930" spans="1:10" x14ac:dyDescent="0.3">
      <c r="A930" s="66">
        <v>44757</v>
      </c>
      <c r="B930" s="56">
        <v>12864.72</v>
      </c>
      <c r="C930" s="58">
        <v>345.05999999999898</v>
      </c>
      <c r="D930" s="57">
        <v>2.7561451349317801E-2</v>
      </c>
      <c r="E930" s="56">
        <v>12562.15</v>
      </c>
      <c r="F930" s="56">
        <v>12532.94</v>
      </c>
      <c r="G930" s="56">
        <v>12875.67</v>
      </c>
      <c r="H930" s="3">
        <v>77498402</v>
      </c>
      <c r="I930" s="56">
        <v>3320498000</v>
      </c>
      <c r="J930" s="65">
        <v>107743342000</v>
      </c>
    </row>
    <row r="931" spans="1:10" x14ac:dyDescent="0.3">
      <c r="A931" s="66">
        <v>44760</v>
      </c>
      <c r="B931" s="56">
        <v>12959.81</v>
      </c>
      <c r="C931" s="58">
        <v>95.090000000000103</v>
      </c>
      <c r="D931" s="57">
        <v>7.3915328122182303E-3</v>
      </c>
      <c r="E931" s="56">
        <v>12935.05</v>
      </c>
      <c r="F931" s="56">
        <v>12913.69</v>
      </c>
      <c r="G931" s="56">
        <v>13062.23</v>
      </c>
      <c r="H931" s="3">
        <v>61274103</v>
      </c>
      <c r="I931" s="56">
        <v>2452396000</v>
      </c>
      <c r="J931" s="65">
        <v>110195738000</v>
      </c>
    </row>
    <row r="932" spans="1:10" x14ac:dyDescent="0.3">
      <c r="A932" s="66">
        <v>44761</v>
      </c>
      <c r="B932" s="56">
        <v>13308.41</v>
      </c>
      <c r="C932" s="58">
        <v>348.6</v>
      </c>
      <c r="D932" s="57">
        <v>2.6898542494064401E-2</v>
      </c>
      <c r="E932" s="56">
        <v>12884.83</v>
      </c>
      <c r="F932" s="56">
        <v>12827.89</v>
      </c>
      <c r="G932" s="56">
        <v>13351.2</v>
      </c>
      <c r="H932" s="3">
        <v>73418341</v>
      </c>
      <c r="I932" s="56">
        <v>3301487000</v>
      </c>
      <c r="J932" s="65">
        <v>113497225000</v>
      </c>
    </row>
    <row r="933" spans="1:10" x14ac:dyDescent="0.3">
      <c r="A933" s="66">
        <v>44762</v>
      </c>
      <c r="B933" s="56">
        <v>13281.98</v>
      </c>
      <c r="C933" s="58">
        <v>-26.430000000000302</v>
      </c>
      <c r="D933" s="57">
        <v>-1.9859622599544399E-3</v>
      </c>
      <c r="E933" s="56">
        <v>13356.67</v>
      </c>
      <c r="F933" s="56">
        <v>13129.13</v>
      </c>
      <c r="G933" s="56">
        <v>13399.4</v>
      </c>
      <c r="H933" s="3">
        <v>75183782</v>
      </c>
      <c r="I933" s="56">
        <v>3175836000</v>
      </c>
      <c r="J933" s="65">
        <v>110321389000</v>
      </c>
    </row>
    <row r="934" spans="1:10" x14ac:dyDescent="0.3">
      <c r="A934" s="66">
        <v>44763</v>
      </c>
      <c r="B934" s="56">
        <v>13246.64</v>
      </c>
      <c r="C934" s="58">
        <v>-35.340000000000103</v>
      </c>
      <c r="D934" s="57">
        <v>-2.6607478704229401E-3</v>
      </c>
      <c r="E934" s="56">
        <v>13261.82</v>
      </c>
      <c r="F934" s="56">
        <v>13097.75</v>
      </c>
      <c r="G934" s="56">
        <v>13318.64</v>
      </c>
      <c r="H934" s="3">
        <v>87886272</v>
      </c>
      <c r="I934" s="56">
        <v>3420467000</v>
      </c>
      <c r="J934" s="65">
        <v>106900922000</v>
      </c>
    </row>
    <row r="935" spans="1:10" x14ac:dyDescent="0.3">
      <c r="A935" s="66">
        <v>44764</v>
      </c>
      <c r="B935" s="56">
        <v>13253.68</v>
      </c>
      <c r="C935" s="58">
        <v>7.0400000000008696</v>
      </c>
      <c r="D935" s="57">
        <v>5.3145552381591698E-4</v>
      </c>
      <c r="E935" s="56">
        <v>13179.56</v>
      </c>
      <c r="F935" s="56">
        <v>13171.14</v>
      </c>
      <c r="G935" s="56">
        <v>13367.04</v>
      </c>
      <c r="H935" s="3">
        <v>76076350</v>
      </c>
      <c r="I935" s="56">
        <v>2970513000</v>
      </c>
      <c r="J935" s="65">
        <v>109871435000</v>
      </c>
    </row>
    <row r="936" spans="1:10" x14ac:dyDescent="0.3">
      <c r="A936" s="66">
        <v>44767</v>
      </c>
      <c r="B936" s="56">
        <v>13210.32</v>
      </c>
      <c r="C936" s="58">
        <v>-43.360000000000603</v>
      </c>
      <c r="D936" s="57">
        <v>-3.2715442050812002E-3</v>
      </c>
      <c r="E936" s="56">
        <v>13183.24</v>
      </c>
      <c r="F936" s="56">
        <v>13151.86</v>
      </c>
      <c r="G936" s="56">
        <v>13337.06</v>
      </c>
      <c r="H936" s="3">
        <v>56561120</v>
      </c>
      <c r="I936" s="56">
        <v>2478341000</v>
      </c>
      <c r="J936" s="65">
        <v>107393094000</v>
      </c>
    </row>
    <row r="937" spans="1:10" x14ac:dyDescent="0.3">
      <c r="A937" s="66">
        <v>44768</v>
      </c>
      <c r="B937" s="56">
        <v>13096.93</v>
      </c>
      <c r="C937" s="58">
        <v>-113.38999999999901</v>
      </c>
      <c r="D937" s="57">
        <v>-8.5834408250518909E-3</v>
      </c>
      <c r="E937" s="56">
        <v>13181.92</v>
      </c>
      <c r="F937" s="56">
        <v>13042.41</v>
      </c>
      <c r="G937" s="56">
        <v>13197.95</v>
      </c>
      <c r="H937" s="3">
        <v>58207660</v>
      </c>
      <c r="I937" s="56">
        <v>2436417000</v>
      </c>
      <c r="J937" s="65">
        <v>104956677000</v>
      </c>
    </row>
    <row r="938" spans="1:10" x14ac:dyDescent="0.3">
      <c r="A938" s="66">
        <v>44769</v>
      </c>
      <c r="B938" s="56">
        <v>13166.38</v>
      </c>
      <c r="C938" s="58">
        <v>69.449999999998894</v>
      </c>
      <c r="D938" s="57">
        <v>5.30276942764441E-3</v>
      </c>
      <c r="E938" s="56">
        <v>13158.64</v>
      </c>
      <c r="F938" s="56">
        <v>13089.96</v>
      </c>
      <c r="G938" s="56">
        <v>13204.58</v>
      </c>
      <c r="H938" s="3">
        <v>79894856</v>
      </c>
      <c r="I938" s="56">
        <v>2921613000</v>
      </c>
      <c r="J938" s="65">
        <v>107878290000</v>
      </c>
    </row>
    <row r="939" spans="1:10" x14ac:dyDescent="0.3">
      <c r="A939" s="66">
        <v>44770</v>
      </c>
      <c r="B939" s="56">
        <v>13282.11</v>
      </c>
      <c r="C939" s="58">
        <v>115.730000000001</v>
      </c>
      <c r="D939" s="57">
        <v>8.7898116262785497E-3</v>
      </c>
      <c r="E939" s="56">
        <v>13214.41</v>
      </c>
      <c r="F939" s="56">
        <v>13091.26</v>
      </c>
      <c r="G939" s="56">
        <v>13289.39</v>
      </c>
      <c r="H939" s="3">
        <v>74308831</v>
      </c>
      <c r="I939" s="56">
        <v>3112157000</v>
      </c>
      <c r="J939" s="65">
        <v>110990447000</v>
      </c>
    </row>
    <row r="940" spans="1:10" x14ac:dyDescent="0.3">
      <c r="A940" s="66">
        <v>44771</v>
      </c>
      <c r="B940" s="56">
        <v>13484.05</v>
      </c>
      <c r="C940" s="58">
        <v>201.939999999999</v>
      </c>
      <c r="D940" s="57">
        <v>1.52039096197817E-2</v>
      </c>
      <c r="E940" s="56">
        <v>13353.28</v>
      </c>
      <c r="F940" s="56">
        <v>13340.59</v>
      </c>
      <c r="G940" s="56">
        <v>13515.03</v>
      </c>
      <c r="H940" s="3">
        <v>82631618</v>
      </c>
      <c r="I940" s="56">
        <v>3714993000</v>
      </c>
      <c r="J940" s="65">
        <v>114705440000</v>
      </c>
    </row>
    <row r="941" spans="1:10" x14ac:dyDescent="0.3">
      <c r="A941" s="66">
        <v>44774</v>
      </c>
      <c r="B941" s="56">
        <v>13479.63</v>
      </c>
      <c r="C941" s="58">
        <v>-4.4200000000000701</v>
      </c>
      <c r="D941" s="57">
        <v>-3.2779469076427901E-4</v>
      </c>
      <c r="E941" s="56">
        <v>13471.2</v>
      </c>
      <c r="F941" s="56">
        <v>13464.9</v>
      </c>
      <c r="G941" s="56">
        <v>13570.22</v>
      </c>
      <c r="H941" s="3">
        <v>57227927</v>
      </c>
      <c r="I941" s="56">
        <v>2609918000</v>
      </c>
      <c r="J941" s="65">
        <v>112095522000</v>
      </c>
    </row>
    <row r="942" spans="1:10" x14ac:dyDescent="0.3">
      <c r="A942" s="66">
        <v>44775</v>
      </c>
      <c r="B942" s="56">
        <v>13449.2</v>
      </c>
      <c r="C942" s="58">
        <v>-30.4299999999985</v>
      </c>
      <c r="D942" s="57">
        <v>-2.2574803611077202E-3</v>
      </c>
      <c r="E942" s="56">
        <v>13419.19</v>
      </c>
      <c r="F942" s="56">
        <v>13335.39</v>
      </c>
      <c r="G942" s="56">
        <v>13484.55</v>
      </c>
      <c r="H942" s="3">
        <v>56681180</v>
      </c>
      <c r="I942" s="56">
        <v>2594812000</v>
      </c>
      <c r="J942" s="65">
        <v>109500710000</v>
      </c>
    </row>
    <row r="943" spans="1:10" x14ac:dyDescent="0.3">
      <c r="A943" s="66">
        <v>44776</v>
      </c>
      <c r="B943" s="56">
        <v>13587.56</v>
      </c>
      <c r="C943" s="58">
        <v>138.35999999999899</v>
      </c>
      <c r="D943" s="57">
        <v>1.0287600749486901E-2</v>
      </c>
      <c r="E943" s="56">
        <v>13398.7</v>
      </c>
      <c r="F943" s="56">
        <v>13388.34</v>
      </c>
      <c r="G943" s="56">
        <v>13595.07</v>
      </c>
      <c r="H943" s="3">
        <v>63636046</v>
      </c>
      <c r="I943" s="56">
        <v>2904459000</v>
      </c>
      <c r="J943" s="65">
        <v>112405169000</v>
      </c>
    </row>
    <row r="944" spans="1:10" x14ac:dyDescent="0.3">
      <c r="A944" s="66">
        <v>44777</v>
      </c>
      <c r="B944" s="56">
        <v>13662.68</v>
      </c>
      <c r="C944" s="58">
        <v>75.1200000000008</v>
      </c>
      <c r="D944" s="57">
        <v>5.5285864423046402E-3</v>
      </c>
      <c r="E944" s="56">
        <v>13629.7</v>
      </c>
      <c r="F944" s="56">
        <v>13628.57</v>
      </c>
      <c r="G944" s="56">
        <v>13792.88</v>
      </c>
      <c r="H944" s="3">
        <v>64719841</v>
      </c>
      <c r="I944" s="56">
        <v>2930166000</v>
      </c>
      <c r="J944" s="65">
        <v>115335335000</v>
      </c>
    </row>
    <row r="945" spans="1:10" x14ac:dyDescent="0.3">
      <c r="A945" s="66">
        <v>44778</v>
      </c>
      <c r="B945" s="56">
        <v>13573.93</v>
      </c>
      <c r="C945" s="58">
        <v>-88.75</v>
      </c>
      <c r="D945" s="57">
        <v>-6.4957973106301303E-3</v>
      </c>
      <c r="E945" s="56">
        <v>13642.91</v>
      </c>
      <c r="F945" s="56">
        <v>13562.62</v>
      </c>
      <c r="G945" s="56">
        <v>13693.34</v>
      </c>
      <c r="H945" s="3">
        <v>62482044</v>
      </c>
      <c r="I945" s="56">
        <v>3060981000</v>
      </c>
      <c r="J945" s="65">
        <v>112274354000</v>
      </c>
    </row>
    <row r="946" spans="1:10" x14ac:dyDescent="0.3">
      <c r="A946" s="66">
        <v>44781</v>
      </c>
      <c r="B946" s="56">
        <v>13687.69</v>
      </c>
      <c r="C946" s="58">
        <v>113.76</v>
      </c>
      <c r="D946" s="57">
        <v>8.3807710810354999E-3</v>
      </c>
      <c r="E946" s="56">
        <v>13703.38</v>
      </c>
      <c r="F946" s="56">
        <v>13604.55</v>
      </c>
      <c r="G946" s="56">
        <v>13745.59</v>
      </c>
      <c r="H946" s="3">
        <v>51639172</v>
      </c>
      <c r="I946" s="56">
        <v>2322513000</v>
      </c>
      <c r="J946" s="65">
        <v>114596867000</v>
      </c>
    </row>
    <row r="947" spans="1:10" x14ac:dyDescent="0.3">
      <c r="A947" s="66">
        <v>44782</v>
      </c>
      <c r="B947" s="56">
        <v>13534.97</v>
      </c>
      <c r="C947" s="58">
        <v>-152.72000000000099</v>
      </c>
      <c r="D947" s="57">
        <v>-1.11574706908179E-2</v>
      </c>
      <c r="E947" s="56">
        <v>13703.38</v>
      </c>
      <c r="F947" s="56">
        <v>13514.71</v>
      </c>
      <c r="G947" s="56">
        <v>13745.59</v>
      </c>
      <c r="H947" s="3">
        <v>51014988</v>
      </c>
      <c r="I947" s="56">
        <v>4701554000</v>
      </c>
      <c r="J947" s="65">
        <v>109895313000</v>
      </c>
    </row>
    <row r="948" spans="1:10" x14ac:dyDescent="0.3">
      <c r="A948" s="66">
        <v>44783</v>
      </c>
      <c r="B948" s="56">
        <v>13700.93</v>
      </c>
      <c r="C948" s="58">
        <v>165.960000000001</v>
      </c>
      <c r="D948" s="57">
        <v>1.2261571322286001E-2</v>
      </c>
      <c r="E948" s="56">
        <v>13482.63</v>
      </c>
      <c r="F948" s="56">
        <v>13455.7</v>
      </c>
      <c r="G948" s="56">
        <v>13715.56</v>
      </c>
      <c r="H948" s="3">
        <v>56490490</v>
      </c>
      <c r="I948" s="56">
        <v>2478300000</v>
      </c>
      <c r="J948" s="65">
        <v>112373613000</v>
      </c>
    </row>
    <row r="949" spans="1:10" x14ac:dyDescent="0.3">
      <c r="A949" s="66">
        <v>44784</v>
      </c>
      <c r="B949" s="56">
        <v>13694.51</v>
      </c>
      <c r="C949" s="58">
        <v>-6.4200000000000701</v>
      </c>
      <c r="D949" s="57">
        <v>-4.6858132988053199E-4</v>
      </c>
      <c r="E949" s="56">
        <v>13747.07</v>
      </c>
      <c r="F949" s="56">
        <v>13661.17</v>
      </c>
      <c r="G949" s="56">
        <v>13763.26</v>
      </c>
      <c r="H949" s="3">
        <v>54583804</v>
      </c>
      <c r="I949" s="56">
        <v>2447463000</v>
      </c>
      <c r="J949" s="65">
        <v>109926150000</v>
      </c>
    </row>
    <row r="950" spans="1:10" x14ac:dyDescent="0.3">
      <c r="A950" s="66">
        <v>44785</v>
      </c>
      <c r="B950" s="56">
        <v>13795.85</v>
      </c>
      <c r="C950" s="58">
        <v>101.34</v>
      </c>
      <c r="D950" s="57">
        <v>7.4000457117487303E-3</v>
      </c>
      <c r="E950" s="56">
        <v>13709.83</v>
      </c>
      <c r="F950" s="56">
        <v>13705.02</v>
      </c>
      <c r="G950" s="56">
        <v>13813.05</v>
      </c>
      <c r="H950" s="3">
        <v>58498750</v>
      </c>
      <c r="I950" s="56">
        <v>2725895000</v>
      </c>
      <c r="J950" s="65">
        <v>112652045000</v>
      </c>
    </row>
    <row r="951" spans="1:10" x14ac:dyDescent="0.3">
      <c r="A951" s="66">
        <v>44788</v>
      </c>
      <c r="B951" s="56">
        <v>13816.61</v>
      </c>
      <c r="C951" s="58">
        <v>20.760000000000201</v>
      </c>
      <c r="D951" s="57">
        <v>1.5048003566289999E-3</v>
      </c>
      <c r="E951" s="56">
        <v>13847.88</v>
      </c>
      <c r="F951" s="56">
        <v>13736</v>
      </c>
      <c r="G951" s="56">
        <v>13857.98</v>
      </c>
      <c r="H951" s="3">
        <v>37843519</v>
      </c>
      <c r="I951" s="56">
        <v>1905285000</v>
      </c>
      <c r="J951" s="65">
        <v>114557330000</v>
      </c>
    </row>
    <row r="952" spans="1:10" x14ac:dyDescent="0.3">
      <c r="A952" s="66">
        <v>44789</v>
      </c>
      <c r="B952" s="56">
        <v>13910.12</v>
      </c>
      <c r="C952" s="58">
        <v>93.510000000000204</v>
      </c>
      <c r="D952" s="57">
        <v>6.7679409059096399E-3</v>
      </c>
      <c r="E952" s="56">
        <v>13849.62</v>
      </c>
      <c r="F952" s="56">
        <v>13824.97</v>
      </c>
      <c r="G952" s="56">
        <v>13947.85</v>
      </c>
      <c r="H952" s="3">
        <v>50947126</v>
      </c>
      <c r="I952" s="56">
        <v>2303608000</v>
      </c>
      <c r="J952" s="65">
        <v>116860938000</v>
      </c>
    </row>
    <row r="953" spans="1:10" x14ac:dyDescent="0.3">
      <c r="A953" s="66">
        <v>44790</v>
      </c>
      <c r="B953" s="56">
        <v>13626.71</v>
      </c>
      <c r="C953" s="58">
        <v>-283.41000000000201</v>
      </c>
      <c r="D953" s="57">
        <v>-2.0374374915529202E-2</v>
      </c>
      <c r="E953" s="56">
        <v>13928.12</v>
      </c>
      <c r="F953" s="56">
        <v>13610.44</v>
      </c>
      <c r="G953" s="56">
        <v>13930.57</v>
      </c>
      <c r="H953" s="3">
        <v>57254347</v>
      </c>
      <c r="I953" s="56">
        <v>2494213000</v>
      </c>
      <c r="J953" s="65">
        <v>114366725000</v>
      </c>
    </row>
    <row r="954" spans="1:10" x14ac:dyDescent="0.3">
      <c r="A954" s="66">
        <v>44791</v>
      </c>
      <c r="B954" s="56">
        <v>13697.41</v>
      </c>
      <c r="C954" s="58">
        <v>70.700000000000699</v>
      </c>
      <c r="D954" s="57">
        <v>5.1883396652604103E-3</v>
      </c>
      <c r="E954" s="56">
        <v>13653.82</v>
      </c>
      <c r="F954" s="56">
        <v>13638.16</v>
      </c>
      <c r="G954" s="56">
        <v>13775.66</v>
      </c>
      <c r="H954" s="3">
        <v>47668042</v>
      </c>
      <c r="I954" s="56">
        <v>2045376000</v>
      </c>
      <c r="J954" s="65">
        <v>116412101000</v>
      </c>
    </row>
    <row r="955" spans="1:10" x14ac:dyDescent="0.3">
      <c r="A955" s="66">
        <v>44792</v>
      </c>
      <c r="B955" s="56">
        <v>13544.52</v>
      </c>
      <c r="C955" s="58">
        <v>-152.88999999999899</v>
      </c>
      <c r="D955" s="57">
        <v>-1.1161964196150899E-2</v>
      </c>
      <c r="E955" s="56">
        <v>13591.24</v>
      </c>
      <c r="F955" s="56">
        <v>13525.69</v>
      </c>
      <c r="G955" s="56">
        <v>13660.34</v>
      </c>
      <c r="H955" s="3">
        <v>65997259</v>
      </c>
      <c r="I955" s="56">
        <v>3127724000</v>
      </c>
      <c r="J955" s="65">
        <v>113284377000</v>
      </c>
    </row>
    <row r="956" spans="1:10" x14ac:dyDescent="0.3">
      <c r="A956" s="66">
        <v>44795</v>
      </c>
      <c r="B956" s="56">
        <v>13230.57</v>
      </c>
      <c r="C956" s="58">
        <v>-313.95000000000101</v>
      </c>
      <c r="D956" s="57">
        <v>-2.31791159819618E-2</v>
      </c>
      <c r="E956" s="56">
        <v>13471.44</v>
      </c>
      <c r="F956" s="56">
        <v>13189.27</v>
      </c>
      <c r="G956" s="56">
        <v>13510.29</v>
      </c>
      <c r="H956" s="3">
        <v>68371676</v>
      </c>
      <c r="I956" s="56">
        <v>3054837000</v>
      </c>
      <c r="J956" s="65">
        <v>110229540000</v>
      </c>
    </row>
    <row r="957" spans="1:10" x14ac:dyDescent="0.3">
      <c r="A957" s="66">
        <v>44796</v>
      </c>
      <c r="B957" s="56">
        <v>13194.23</v>
      </c>
      <c r="C957" s="58">
        <v>-36.340000000000103</v>
      </c>
      <c r="D957" s="57">
        <v>-2.7466692667058299E-3</v>
      </c>
      <c r="E957" s="56">
        <v>13163.52</v>
      </c>
      <c r="F957" s="56">
        <v>13156.44</v>
      </c>
      <c r="G957" s="56">
        <v>13298.26</v>
      </c>
      <c r="H957" s="3">
        <v>53962987</v>
      </c>
      <c r="I957" s="56">
        <v>2382220000</v>
      </c>
      <c r="J957" s="65">
        <v>107847320000</v>
      </c>
    </row>
    <row r="958" spans="1:10" x14ac:dyDescent="0.3">
      <c r="A958" s="66">
        <v>44797</v>
      </c>
      <c r="B958" s="56">
        <v>13220.06</v>
      </c>
      <c r="C958" s="58">
        <v>25.829999999999899</v>
      </c>
      <c r="D958" s="57">
        <v>1.9576739226161701E-3</v>
      </c>
      <c r="E958" s="56">
        <v>13131.12</v>
      </c>
      <c r="F958" s="56">
        <v>13085.2</v>
      </c>
      <c r="G958" s="56">
        <v>13238.61</v>
      </c>
      <c r="H958" s="3">
        <v>46809542</v>
      </c>
      <c r="I958" s="56">
        <v>1996042000</v>
      </c>
      <c r="J958" s="65">
        <v>109843362000</v>
      </c>
    </row>
    <row r="959" spans="1:10" x14ac:dyDescent="0.3">
      <c r="A959" s="66">
        <v>44798</v>
      </c>
      <c r="B959" s="56">
        <v>13271.96</v>
      </c>
      <c r="C959" s="58">
        <v>51.899999999999601</v>
      </c>
      <c r="D959" s="57">
        <v>3.9258520763143E-3</v>
      </c>
      <c r="E959" s="56">
        <v>13328.49</v>
      </c>
      <c r="F959" s="56">
        <v>13210.99</v>
      </c>
      <c r="G959" s="56">
        <v>13364.55</v>
      </c>
      <c r="H959" s="3">
        <v>41621167</v>
      </c>
      <c r="I959" s="56">
        <v>1897650000</v>
      </c>
      <c r="J959" s="65">
        <v>111741012000</v>
      </c>
    </row>
    <row r="960" spans="1:10" x14ac:dyDescent="0.3">
      <c r="A960" s="66">
        <v>44799</v>
      </c>
      <c r="B960" s="56">
        <v>12971.47</v>
      </c>
      <c r="C960" s="58">
        <v>-300.49</v>
      </c>
      <c r="D960" s="57">
        <v>-2.2640966368192801E-2</v>
      </c>
      <c r="E960" s="56">
        <v>13335.1</v>
      </c>
      <c r="F960" s="56">
        <v>12939.96</v>
      </c>
      <c r="G960" s="56">
        <v>13375.02</v>
      </c>
      <c r="H960" s="3">
        <v>67305392</v>
      </c>
      <c r="I960" s="56">
        <v>3104821000</v>
      </c>
      <c r="J960" s="65">
        <v>108636191000</v>
      </c>
    </row>
    <row r="961" spans="1:10" x14ac:dyDescent="0.3">
      <c r="A961" s="66">
        <v>44802</v>
      </c>
      <c r="B961" s="56">
        <v>12892.99</v>
      </c>
      <c r="C961" s="58">
        <v>-78.479999999999606</v>
      </c>
      <c r="D961" s="57">
        <v>-6.0502009409881497E-3</v>
      </c>
      <c r="E961" s="56">
        <v>12838.42</v>
      </c>
      <c r="F961" s="56">
        <v>12758.44</v>
      </c>
      <c r="G961" s="56">
        <v>12942.46</v>
      </c>
      <c r="H961" s="3">
        <v>54302994</v>
      </c>
      <c r="I961" s="56">
        <v>2477035000</v>
      </c>
      <c r="J961" s="65">
        <v>106159156000</v>
      </c>
    </row>
    <row r="962" spans="1:10" x14ac:dyDescent="0.3">
      <c r="A962" s="66">
        <v>44803</v>
      </c>
      <c r="B962" s="56">
        <v>12961.14</v>
      </c>
      <c r="C962" s="58">
        <v>68.149999999999594</v>
      </c>
      <c r="D962" s="57">
        <v>5.2858181073590898E-3</v>
      </c>
      <c r="E962" s="56">
        <v>12919.43</v>
      </c>
      <c r="F962" s="56">
        <v>12885.08</v>
      </c>
      <c r="G962" s="56">
        <v>13154.15</v>
      </c>
      <c r="H962" s="3">
        <v>62479325</v>
      </c>
      <c r="I962" s="56">
        <v>2622135000</v>
      </c>
      <c r="J962" s="65">
        <v>108781291000</v>
      </c>
    </row>
    <row r="963" spans="1:10" x14ac:dyDescent="0.3">
      <c r="A963" s="66">
        <v>44804</v>
      </c>
      <c r="B963" s="56">
        <v>12834.96</v>
      </c>
      <c r="C963" s="58">
        <v>-126.18</v>
      </c>
      <c r="D963" s="57">
        <v>-9.7352547692564299E-3</v>
      </c>
      <c r="E963" s="56">
        <v>13018.48</v>
      </c>
      <c r="F963" s="56">
        <v>12814.81</v>
      </c>
      <c r="G963" s="56">
        <v>13020.54</v>
      </c>
      <c r="H963" s="3">
        <v>82999730</v>
      </c>
      <c r="I963" s="56">
        <v>3680864000</v>
      </c>
      <c r="J963" s="65">
        <v>105100427000</v>
      </c>
    </row>
    <row r="964" spans="1:10" x14ac:dyDescent="0.3">
      <c r="A964" s="66">
        <v>44805</v>
      </c>
      <c r="B964" s="56">
        <v>12630.23</v>
      </c>
      <c r="C964" s="58">
        <v>-204.73</v>
      </c>
      <c r="D964" s="57">
        <v>-1.5950965176361999E-2</v>
      </c>
      <c r="E964" s="56">
        <v>12713.75</v>
      </c>
      <c r="F964" s="56">
        <v>12603.58</v>
      </c>
      <c r="G964" s="56">
        <v>12743.05</v>
      </c>
      <c r="H964" s="3">
        <v>61602735</v>
      </c>
      <c r="I964" s="56">
        <v>2679884000</v>
      </c>
      <c r="J964" s="65">
        <v>102420543000</v>
      </c>
    </row>
    <row r="965" spans="1:10" x14ac:dyDescent="0.3">
      <c r="A965" s="66">
        <v>44806</v>
      </c>
      <c r="B965" s="56">
        <v>13050.27</v>
      </c>
      <c r="C965" s="58">
        <v>420.04000000000099</v>
      </c>
      <c r="D965" s="57">
        <v>3.3256718207031903E-2</v>
      </c>
      <c r="E965" s="56">
        <v>12768.44</v>
      </c>
      <c r="F965" s="56">
        <v>12736.01</v>
      </c>
      <c r="G965" s="56">
        <v>13051.57</v>
      </c>
      <c r="H965" s="3">
        <v>67336793</v>
      </c>
      <c r="I965" s="56">
        <v>3049043000</v>
      </c>
      <c r="J965" s="65">
        <v>105469586000</v>
      </c>
    </row>
    <row r="966" spans="1:10" x14ac:dyDescent="0.3">
      <c r="A966" s="66">
        <v>44809</v>
      </c>
      <c r="B966" s="56">
        <v>12760.78</v>
      </c>
      <c r="C966" s="58">
        <v>-289.49</v>
      </c>
      <c r="D966" s="57">
        <v>-2.21826828103939E-2</v>
      </c>
      <c r="E966" s="56">
        <v>12827.58</v>
      </c>
      <c r="F966" s="56">
        <v>12617.4</v>
      </c>
      <c r="G966" s="56">
        <v>12827.58</v>
      </c>
      <c r="H966" s="3">
        <v>62869383</v>
      </c>
      <c r="I966" s="56">
        <v>2663976000</v>
      </c>
      <c r="J966" s="65">
        <v>102805610000</v>
      </c>
    </row>
    <row r="967" spans="1:10" x14ac:dyDescent="0.3">
      <c r="A967" s="66">
        <v>44810</v>
      </c>
      <c r="B967" s="56">
        <v>12871.44</v>
      </c>
      <c r="C967" s="58">
        <v>110.66</v>
      </c>
      <c r="D967" s="57">
        <v>8.6718836936300007E-3</v>
      </c>
      <c r="E967" s="56">
        <v>12807.27</v>
      </c>
      <c r="F967" s="56">
        <v>12760.04</v>
      </c>
      <c r="G967" s="56">
        <v>12927.79</v>
      </c>
      <c r="H967" s="3">
        <v>53636535</v>
      </c>
      <c r="I967" s="56">
        <v>2422281000</v>
      </c>
      <c r="J967" s="65">
        <v>105227891000</v>
      </c>
    </row>
    <row r="968" spans="1:10" x14ac:dyDescent="0.3">
      <c r="A968" s="66">
        <v>44811</v>
      </c>
      <c r="B968" s="56">
        <v>12915.97</v>
      </c>
      <c r="C968" s="58">
        <v>44.5299999999988</v>
      </c>
      <c r="D968" s="57">
        <v>3.4595973721664999E-3</v>
      </c>
      <c r="E968" s="56">
        <v>12770.72</v>
      </c>
      <c r="F968" s="56">
        <v>12736.09</v>
      </c>
      <c r="G968" s="56">
        <v>12953.99</v>
      </c>
      <c r="H968" s="3">
        <v>67128284</v>
      </c>
      <c r="I968" s="56">
        <v>2827226000</v>
      </c>
      <c r="J968" s="65">
        <v>108055117000</v>
      </c>
    </row>
    <row r="969" spans="1:10" x14ac:dyDescent="0.3">
      <c r="A969" s="66">
        <v>44812</v>
      </c>
      <c r="B969" s="56">
        <v>12904.32</v>
      </c>
      <c r="C969" s="58">
        <v>-11.649999999999601</v>
      </c>
      <c r="D969" s="57">
        <v>-9.0198413282158705E-4</v>
      </c>
      <c r="E969" s="56">
        <v>12985.61</v>
      </c>
      <c r="F969" s="56">
        <v>12688.87</v>
      </c>
      <c r="G969" s="56">
        <v>13008.82</v>
      </c>
      <c r="H969" s="3">
        <v>71242566</v>
      </c>
      <c r="I969" s="56">
        <v>2947042000</v>
      </c>
      <c r="J969" s="65">
        <v>105108075000</v>
      </c>
    </row>
    <row r="970" spans="1:10" x14ac:dyDescent="0.3">
      <c r="A970" s="66">
        <v>44813</v>
      </c>
      <c r="B970" s="56">
        <v>13088.21</v>
      </c>
      <c r="C970" s="58">
        <v>183.88999999999899</v>
      </c>
      <c r="D970" s="57">
        <v>1.4250266577394199E-2</v>
      </c>
      <c r="E970" s="56">
        <v>12926.15</v>
      </c>
      <c r="F970" s="56">
        <v>12925.57</v>
      </c>
      <c r="G970" s="56">
        <v>13121.13</v>
      </c>
      <c r="H970" s="3">
        <v>67719256</v>
      </c>
      <c r="I970" s="56">
        <v>2723654000</v>
      </c>
      <c r="J970" s="65">
        <v>107831729000</v>
      </c>
    </row>
    <row r="971" spans="1:10" x14ac:dyDescent="0.3">
      <c r="A971" s="66">
        <v>44816</v>
      </c>
      <c r="B971" s="56">
        <v>13402.27</v>
      </c>
      <c r="C971" s="58">
        <v>314.06000000000103</v>
      </c>
      <c r="D971" s="57">
        <v>2.3995641879218099E-2</v>
      </c>
      <c r="E971" s="56">
        <v>13171.92</v>
      </c>
      <c r="F971" s="56">
        <v>13165.78</v>
      </c>
      <c r="G971" s="56">
        <v>13441.54</v>
      </c>
      <c r="H971" s="3">
        <v>67046409</v>
      </c>
      <c r="I971" s="56">
        <v>3015912000</v>
      </c>
      <c r="J971" s="65">
        <v>110847641000</v>
      </c>
    </row>
    <row r="972" spans="1:10" x14ac:dyDescent="0.3">
      <c r="A972" s="66">
        <v>44817</v>
      </c>
      <c r="B972" s="56">
        <v>13188.95</v>
      </c>
      <c r="C972" s="58">
        <v>-213.32</v>
      </c>
      <c r="D972" s="57">
        <v>-1.5916706647456001E-2</v>
      </c>
      <c r="E972" s="56">
        <v>13450.39</v>
      </c>
      <c r="F972" s="56">
        <v>13183.19</v>
      </c>
      <c r="G972" s="56">
        <v>13564.83</v>
      </c>
      <c r="H972" s="3">
        <v>68434189</v>
      </c>
      <c r="I972" s="56">
        <v>3271822000</v>
      </c>
      <c r="J972" s="65">
        <v>107575819000</v>
      </c>
    </row>
    <row r="973" spans="1:10" x14ac:dyDescent="0.3">
      <c r="A973" s="66">
        <v>44818</v>
      </c>
      <c r="B973" s="56">
        <v>13028</v>
      </c>
      <c r="C973" s="58">
        <v>-160.95000000000101</v>
      </c>
      <c r="D973" s="57">
        <v>-1.22033975411235E-2</v>
      </c>
      <c r="E973" s="56">
        <v>13131.34</v>
      </c>
      <c r="F973" s="56">
        <v>12952.09</v>
      </c>
      <c r="G973" s="56">
        <v>13192.82</v>
      </c>
      <c r="H973" s="3">
        <v>62448739</v>
      </c>
      <c r="I973" s="56">
        <v>2839114000</v>
      </c>
      <c r="J973" s="65">
        <v>104736705000</v>
      </c>
    </row>
    <row r="974" spans="1:10" x14ac:dyDescent="0.3">
      <c r="A974" s="66">
        <v>44819</v>
      </c>
      <c r="B974" s="56">
        <v>12956.66</v>
      </c>
      <c r="C974" s="58">
        <v>-71.340000000000103</v>
      </c>
      <c r="D974" s="57">
        <v>-5.4758980657046499E-3</v>
      </c>
      <c r="E974" s="56">
        <v>13040.36</v>
      </c>
      <c r="F974" s="56">
        <v>12927.2</v>
      </c>
      <c r="G974" s="56">
        <v>13111.38</v>
      </c>
      <c r="H974" s="3">
        <v>67761631</v>
      </c>
      <c r="I974" s="56">
        <v>2880073000</v>
      </c>
      <c r="J974" s="65">
        <v>101856632000</v>
      </c>
    </row>
    <row r="975" spans="1:10" x14ac:dyDescent="0.3">
      <c r="A975" s="66">
        <v>44820</v>
      </c>
      <c r="B975" s="56">
        <v>12741.26</v>
      </c>
      <c r="C975" s="58">
        <v>-215.4</v>
      </c>
      <c r="D975" s="57">
        <v>-1.6624654810730499E-2</v>
      </c>
      <c r="E975" s="56">
        <v>12814.92</v>
      </c>
      <c r="F975" s="56">
        <v>12699.22</v>
      </c>
      <c r="G975" s="56">
        <v>12815.33</v>
      </c>
      <c r="H975" s="3">
        <v>148557319</v>
      </c>
      <c r="I975" s="56">
        <v>6832467000</v>
      </c>
      <c r="J975" s="65">
        <v>95024165000</v>
      </c>
    </row>
    <row r="976" spans="1:10" x14ac:dyDescent="0.3">
      <c r="A976" s="66">
        <v>44823</v>
      </c>
      <c r="B976" s="56">
        <v>12803.24</v>
      </c>
      <c r="C976" s="58">
        <v>61.979999999999599</v>
      </c>
      <c r="D976" s="57">
        <v>4.8645110452184099E-3</v>
      </c>
      <c r="E976" s="56">
        <v>12685.29</v>
      </c>
      <c r="F976" s="56">
        <v>12606.64</v>
      </c>
      <c r="G976" s="56">
        <v>12866.7</v>
      </c>
      <c r="H976" s="3">
        <v>49575209</v>
      </c>
      <c r="I976" s="56">
        <v>2184819000</v>
      </c>
      <c r="J976" s="65">
        <v>97208984000</v>
      </c>
    </row>
    <row r="977" spans="1:10" x14ac:dyDescent="0.3">
      <c r="A977" s="66">
        <v>44824</v>
      </c>
      <c r="B977" s="56">
        <v>12670.83</v>
      </c>
      <c r="C977" s="58">
        <v>-132.41</v>
      </c>
      <c r="D977" s="57">
        <v>-1.03419134531572E-2</v>
      </c>
      <c r="E977" s="56">
        <v>12849.78</v>
      </c>
      <c r="F977" s="56">
        <v>12638.22</v>
      </c>
      <c r="G977" s="56">
        <v>12936.57</v>
      </c>
      <c r="H977" s="3">
        <v>62735623</v>
      </c>
      <c r="I977" s="56">
        <v>2775147000</v>
      </c>
      <c r="J977" s="65">
        <v>94433837000</v>
      </c>
    </row>
    <row r="978" spans="1:10" x14ac:dyDescent="0.3">
      <c r="A978" s="66">
        <v>44825</v>
      </c>
      <c r="B978" s="56">
        <v>12767.15</v>
      </c>
      <c r="C978" s="58">
        <v>96.319999999999695</v>
      </c>
      <c r="D978" s="57">
        <v>7.6017119636203603E-3</v>
      </c>
      <c r="E978" s="56">
        <v>12555.31</v>
      </c>
      <c r="F978" s="56">
        <v>12520.81</v>
      </c>
      <c r="G978" s="56">
        <v>12771.78</v>
      </c>
      <c r="H978" s="3">
        <v>55268154</v>
      </c>
      <c r="I978" s="56">
        <v>2290264000</v>
      </c>
      <c r="J978" s="65">
        <v>96724101000</v>
      </c>
    </row>
    <row r="979" spans="1:10" x14ac:dyDescent="0.3">
      <c r="A979" s="66">
        <v>44826</v>
      </c>
      <c r="B979" s="56">
        <v>12531.63</v>
      </c>
      <c r="C979" s="58">
        <v>-235.52</v>
      </c>
      <c r="D979" s="57">
        <v>-1.8447343377339501E-2</v>
      </c>
      <c r="E979" s="56">
        <v>12531.66</v>
      </c>
      <c r="F979" s="56">
        <v>12526.61</v>
      </c>
      <c r="G979" s="56">
        <v>12781.56</v>
      </c>
      <c r="H979" s="3">
        <v>66525605</v>
      </c>
      <c r="I979" s="56">
        <v>2608382000</v>
      </c>
      <c r="J979" s="65">
        <v>94115719000</v>
      </c>
    </row>
    <row r="980" spans="1:10" x14ac:dyDescent="0.3">
      <c r="A980" s="66">
        <v>44827</v>
      </c>
      <c r="B980" s="56">
        <v>12284.19</v>
      </c>
      <c r="C980" s="58">
        <v>-247.439999999999</v>
      </c>
      <c r="D980" s="57">
        <v>-1.9745236653172699E-2</v>
      </c>
      <c r="E980" s="56">
        <v>12506.64</v>
      </c>
      <c r="F980" s="56">
        <v>12180.76</v>
      </c>
      <c r="G980" s="56">
        <v>12521.25</v>
      </c>
      <c r="H980" s="3">
        <v>86711565</v>
      </c>
      <c r="I980" s="56">
        <v>3594885000</v>
      </c>
      <c r="J980" s="65">
        <v>90520834000</v>
      </c>
    </row>
    <row r="981" spans="1:10" x14ac:dyDescent="0.3">
      <c r="A981" s="66">
        <v>44830</v>
      </c>
      <c r="B981" s="56">
        <v>12227.92</v>
      </c>
      <c r="C981" s="58">
        <v>-56.270000000000401</v>
      </c>
      <c r="D981" s="57">
        <v>-4.5806846035432898E-3</v>
      </c>
      <c r="E981" s="56">
        <v>12231.84</v>
      </c>
      <c r="F981" s="56">
        <v>12184</v>
      </c>
      <c r="G981" s="56">
        <v>12368.49</v>
      </c>
      <c r="H981" s="3">
        <v>67273920</v>
      </c>
      <c r="I981" s="56">
        <v>2790462000</v>
      </c>
      <c r="J981" s="65">
        <v>87730372000</v>
      </c>
    </row>
    <row r="982" spans="1:10" x14ac:dyDescent="0.3">
      <c r="A982" s="66">
        <v>44831</v>
      </c>
      <c r="B982" s="56">
        <v>12139.68</v>
      </c>
      <c r="C982" s="58">
        <v>-88.239999999999796</v>
      </c>
      <c r="D982" s="57">
        <v>-7.2162722687096198E-3</v>
      </c>
      <c r="E982" s="56">
        <v>12332.85</v>
      </c>
      <c r="F982" s="56">
        <v>12139.68</v>
      </c>
      <c r="G982" s="56">
        <v>12414.09</v>
      </c>
      <c r="H982" s="3">
        <v>78962231</v>
      </c>
      <c r="I982" s="56">
        <v>2989606000</v>
      </c>
      <c r="J982" s="65">
        <v>84740766000</v>
      </c>
    </row>
    <row r="983" spans="1:10" x14ac:dyDescent="0.3">
      <c r="A983" s="66">
        <v>44832</v>
      </c>
      <c r="B983" s="56">
        <v>12183.28</v>
      </c>
      <c r="C983" s="58">
        <v>43.600000000000399</v>
      </c>
      <c r="D983" s="57">
        <v>3.59152794801843E-3</v>
      </c>
      <c r="E983" s="56">
        <v>12025.43</v>
      </c>
      <c r="F983" s="56">
        <v>11862.84</v>
      </c>
      <c r="G983" s="56">
        <v>12198.37</v>
      </c>
      <c r="H983" s="3">
        <v>96220868</v>
      </c>
      <c r="I983" s="56">
        <v>3624532000</v>
      </c>
      <c r="J983" s="65">
        <v>88365298000</v>
      </c>
    </row>
    <row r="984" spans="1:10" x14ac:dyDescent="0.3">
      <c r="A984" s="66">
        <v>44833</v>
      </c>
      <c r="B984" s="56">
        <v>11975.55</v>
      </c>
      <c r="C984" s="58">
        <v>-207.73000000000101</v>
      </c>
      <c r="D984" s="57">
        <v>-1.7050416636570899E-2</v>
      </c>
      <c r="E984" s="56">
        <v>12143.21</v>
      </c>
      <c r="F984" s="56">
        <v>11866.98</v>
      </c>
      <c r="G984" s="56">
        <v>12147.31</v>
      </c>
      <c r="H984" s="3">
        <v>87998444</v>
      </c>
      <c r="I984" s="56">
        <v>3711093000</v>
      </c>
      <c r="J984" s="65">
        <v>84654205000</v>
      </c>
    </row>
    <row r="985" spans="1:10" x14ac:dyDescent="0.3">
      <c r="A985" s="66">
        <v>44834</v>
      </c>
      <c r="B985" s="56">
        <v>12114.36</v>
      </c>
      <c r="C985" s="58">
        <v>138.810000000001</v>
      </c>
      <c r="D985" s="57">
        <v>1.1591116900685299E-2</v>
      </c>
      <c r="E985" s="56">
        <v>12063.09</v>
      </c>
      <c r="F985" s="56">
        <v>11973.91</v>
      </c>
      <c r="G985" s="56">
        <v>12137.77</v>
      </c>
      <c r="H985" s="3">
        <v>89235021</v>
      </c>
      <c r="I985" s="56">
        <v>3525486000</v>
      </c>
      <c r="J985" s="65">
        <v>88179691000</v>
      </c>
    </row>
    <row r="986" spans="1:10" x14ac:dyDescent="0.3">
      <c r="A986" s="66">
        <v>44837</v>
      </c>
      <c r="B986" s="56">
        <v>12209.48</v>
      </c>
      <c r="C986" s="58">
        <v>95.119999999998996</v>
      </c>
      <c r="D986" s="57">
        <v>7.8518386443855899E-3</v>
      </c>
      <c r="E986" s="56">
        <v>11951.84</v>
      </c>
      <c r="F986" s="56">
        <v>11893.94</v>
      </c>
      <c r="G986" s="56">
        <v>12227.87</v>
      </c>
      <c r="H986" s="3">
        <v>63674175</v>
      </c>
      <c r="I986" s="56">
        <v>2407464000</v>
      </c>
      <c r="J986" s="65">
        <v>90587155000</v>
      </c>
    </row>
    <row r="987" spans="1:10" x14ac:dyDescent="0.3">
      <c r="A987" s="66">
        <v>44838</v>
      </c>
      <c r="B987" s="56">
        <v>12670.48</v>
      </c>
      <c r="C987" s="58">
        <v>461</v>
      </c>
      <c r="D987" s="57">
        <v>3.7757545775905302E-2</v>
      </c>
      <c r="E987" s="56">
        <v>12360.72</v>
      </c>
      <c r="F987" s="56">
        <v>12358.98</v>
      </c>
      <c r="G987" s="56">
        <v>12673.35</v>
      </c>
      <c r="H987" s="3">
        <v>80240292</v>
      </c>
      <c r="I987" s="56">
        <v>3427981000</v>
      </c>
      <c r="J987" s="65">
        <v>94015136000</v>
      </c>
    </row>
    <row r="988" spans="1:10" x14ac:dyDescent="0.3">
      <c r="A988" s="66">
        <v>44839</v>
      </c>
      <c r="B988" s="56">
        <v>12517.18</v>
      </c>
      <c r="C988" s="58">
        <v>-153.29999999999899</v>
      </c>
      <c r="D988" s="57">
        <v>-1.20989891464253E-2</v>
      </c>
      <c r="E988" s="56">
        <v>12611.07</v>
      </c>
      <c r="F988" s="56">
        <v>12455.36</v>
      </c>
      <c r="G988" s="56">
        <v>12661.88</v>
      </c>
      <c r="H988" s="3">
        <v>62392406</v>
      </c>
      <c r="I988" s="56">
        <v>2520824000</v>
      </c>
      <c r="J988" s="65">
        <v>91494312000</v>
      </c>
    </row>
    <row r="989" spans="1:10" x14ac:dyDescent="0.3">
      <c r="A989" s="66">
        <v>44840</v>
      </c>
      <c r="B989" s="56">
        <v>12470.78</v>
      </c>
      <c r="C989" s="58">
        <v>-46.399999999999601</v>
      </c>
      <c r="D989" s="57">
        <v>-3.70690522945261E-3</v>
      </c>
      <c r="E989" s="56">
        <v>12593.41</v>
      </c>
      <c r="F989" s="56">
        <v>12421.89</v>
      </c>
      <c r="G989" s="56">
        <v>12643.22</v>
      </c>
      <c r="H989" s="3">
        <v>53529551</v>
      </c>
      <c r="I989" s="56">
        <v>2297484000</v>
      </c>
      <c r="J989" s="65">
        <v>89196828000</v>
      </c>
    </row>
    <row r="990" spans="1:10" x14ac:dyDescent="0.3">
      <c r="A990" s="66">
        <v>44841</v>
      </c>
      <c r="B990" s="56">
        <v>12273</v>
      </c>
      <c r="C990" s="58">
        <v>-197.780000000001</v>
      </c>
      <c r="D990" s="57">
        <v>-1.5859473104328701E-2</v>
      </c>
      <c r="E990" s="56">
        <v>12414.78</v>
      </c>
      <c r="F990" s="56">
        <v>12272.59</v>
      </c>
      <c r="G990" s="56">
        <v>12497.52</v>
      </c>
      <c r="H990" s="3">
        <v>56973214</v>
      </c>
      <c r="I990" s="56">
        <v>2349038000</v>
      </c>
      <c r="J990" s="65">
        <v>86847790000</v>
      </c>
    </row>
    <row r="991" spans="1:10" x14ac:dyDescent="0.3">
      <c r="A991" s="66">
        <v>44844</v>
      </c>
      <c r="B991" s="56">
        <v>12272.94</v>
      </c>
      <c r="C991" s="58">
        <v>-5.9999999999490697E-2</v>
      </c>
      <c r="D991" s="57">
        <v>-4.8887802492862899E-6</v>
      </c>
      <c r="E991" s="56">
        <v>12175.52</v>
      </c>
      <c r="F991" s="56">
        <v>12174.63</v>
      </c>
      <c r="G991" s="56">
        <v>12410.83</v>
      </c>
      <c r="H991" s="3">
        <v>68341752</v>
      </c>
      <c r="I991" s="56">
        <v>2688799000</v>
      </c>
      <c r="J991" s="65">
        <v>84158991000</v>
      </c>
    </row>
    <row r="992" spans="1:10" x14ac:dyDescent="0.3">
      <c r="A992" s="66">
        <v>44845</v>
      </c>
      <c r="B992" s="56">
        <v>12220.25</v>
      </c>
      <c r="C992" s="58">
        <v>-52.690000000000502</v>
      </c>
      <c r="D992" s="57">
        <v>-4.2931848440553397E-3</v>
      </c>
      <c r="E992" s="56">
        <v>12168.66</v>
      </c>
      <c r="F992" s="56">
        <v>12097.68</v>
      </c>
      <c r="G992" s="56">
        <v>12258.15</v>
      </c>
      <c r="H992" s="3">
        <v>64611723</v>
      </c>
      <c r="I992" s="56">
        <v>2599272000</v>
      </c>
      <c r="J992" s="65">
        <v>81559719000</v>
      </c>
    </row>
    <row r="993" spans="1:10" x14ac:dyDescent="0.3">
      <c r="A993" s="66">
        <v>44846</v>
      </c>
      <c r="B993" s="56">
        <v>12172.26</v>
      </c>
      <c r="C993" s="58">
        <v>-47.989999999999803</v>
      </c>
      <c r="D993" s="57">
        <v>-3.9270882346923996E-3</v>
      </c>
      <c r="E993" s="56">
        <v>12207.97</v>
      </c>
      <c r="F993" s="56">
        <v>12104.62</v>
      </c>
      <c r="G993" s="56">
        <v>12298.62</v>
      </c>
      <c r="H993" s="3">
        <v>67186436</v>
      </c>
      <c r="I993" s="56">
        <v>2556137000</v>
      </c>
      <c r="J993" s="65">
        <v>79003582000</v>
      </c>
    </row>
    <row r="994" spans="1:10" x14ac:dyDescent="0.3">
      <c r="A994" s="66">
        <v>44847</v>
      </c>
      <c r="B994" s="56">
        <v>12355.58</v>
      </c>
      <c r="C994" s="58">
        <v>183.32</v>
      </c>
      <c r="D994" s="57">
        <v>1.50604735685895E-2</v>
      </c>
      <c r="E994" s="56">
        <v>12114.23</v>
      </c>
      <c r="F994" s="56">
        <v>12000.43</v>
      </c>
      <c r="G994" s="56">
        <v>12379.24</v>
      </c>
      <c r="H994" s="3">
        <v>88446324</v>
      </c>
      <c r="I994" s="56">
        <v>3351670000</v>
      </c>
      <c r="J994" s="65">
        <v>82355252000</v>
      </c>
    </row>
    <row r="995" spans="1:10" x14ac:dyDescent="0.3">
      <c r="A995" s="66">
        <v>44848</v>
      </c>
      <c r="B995" s="56">
        <v>12437.81</v>
      </c>
      <c r="C995" s="58">
        <v>82.229999999999606</v>
      </c>
      <c r="D995" s="57">
        <v>6.6552925884498801E-3</v>
      </c>
      <c r="E995" s="56">
        <v>12549.02</v>
      </c>
      <c r="F995" s="56">
        <v>12395.99</v>
      </c>
      <c r="G995" s="56">
        <v>12676.42</v>
      </c>
      <c r="H995" s="3">
        <v>82478342</v>
      </c>
      <c r="I995" s="56">
        <v>2951875000</v>
      </c>
      <c r="J995" s="65">
        <v>85307127000</v>
      </c>
    </row>
    <row r="996" spans="1:10" x14ac:dyDescent="0.3">
      <c r="A996" s="66">
        <v>44851</v>
      </c>
      <c r="B996" s="56">
        <v>12649.03</v>
      </c>
      <c r="C996" s="58">
        <v>211.22000000000099</v>
      </c>
      <c r="D996" s="57">
        <v>1.6982089290638901E-2</v>
      </c>
      <c r="E996" s="56">
        <v>12467.54</v>
      </c>
      <c r="F996" s="56">
        <v>12398.05</v>
      </c>
      <c r="G996" s="56">
        <v>12716.81</v>
      </c>
      <c r="H996" s="3">
        <v>57195528</v>
      </c>
      <c r="I996" s="56">
        <v>2220148000</v>
      </c>
      <c r="J996" s="65">
        <v>87527275000</v>
      </c>
    </row>
    <row r="997" spans="1:10" x14ac:dyDescent="0.3">
      <c r="A997" s="66">
        <v>44852</v>
      </c>
      <c r="B997" s="56">
        <v>12765.61</v>
      </c>
      <c r="C997" s="58">
        <v>116.58</v>
      </c>
      <c r="D997" s="57">
        <v>9.2165169977460708E-3</v>
      </c>
      <c r="E997" s="56">
        <v>12788.53</v>
      </c>
      <c r="F997" s="56">
        <v>12746.36</v>
      </c>
      <c r="G997" s="56">
        <v>12931.76</v>
      </c>
      <c r="H997" s="3">
        <v>65991893</v>
      </c>
      <c r="I997" s="56">
        <v>2579262000</v>
      </c>
      <c r="J997" s="65">
        <v>90106537000</v>
      </c>
    </row>
    <row r="998" spans="1:10" x14ac:dyDescent="0.3">
      <c r="A998" s="66">
        <v>44853</v>
      </c>
      <c r="B998" s="56">
        <v>12741.41</v>
      </c>
      <c r="C998" s="58">
        <v>-24.200000000000699</v>
      </c>
      <c r="D998" s="57">
        <v>-1.89571826179875E-3</v>
      </c>
      <c r="E998" s="56">
        <v>12817.63</v>
      </c>
      <c r="F998" s="56">
        <v>12705.26</v>
      </c>
      <c r="G998" s="56">
        <v>12819.11</v>
      </c>
      <c r="H998" s="3">
        <v>63631987</v>
      </c>
      <c r="I998" s="56">
        <v>2425792000</v>
      </c>
      <c r="J998" s="65">
        <v>87680745000</v>
      </c>
    </row>
    <row r="999" spans="1:10" x14ac:dyDescent="0.3">
      <c r="A999" s="66">
        <v>44854</v>
      </c>
      <c r="B999" s="56">
        <v>12767.41</v>
      </c>
      <c r="C999" s="58">
        <v>26</v>
      </c>
      <c r="D999" s="57">
        <v>2.0405904840987E-3</v>
      </c>
      <c r="E999" s="56">
        <v>12685.16</v>
      </c>
      <c r="F999" s="56">
        <v>12628.78</v>
      </c>
      <c r="G999" s="56">
        <v>12818.34</v>
      </c>
      <c r="H999" s="3">
        <v>52824423</v>
      </c>
      <c r="I999" s="56">
        <v>2341432000</v>
      </c>
      <c r="J999" s="65">
        <v>90022177000</v>
      </c>
    </row>
    <row r="1000" spans="1:10" x14ac:dyDescent="0.3">
      <c r="A1000" s="66">
        <v>44855</v>
      </c>
      <c r="B1000" s="56">
        <v>12730.9</v>
      </c>
      <c r="C1000" s="58">
        <v>-36.510000000000197</v>
      </c>
      <c r="D1000" s="57">
        <v>-2.8596246223784E-3</v>
      </c>
      <c r="E1000" s="56">
        <v>12641.12</v>
      </c>
      <c r="F1000" s="56">
        <v>12548.15</v>
      </c>
      <c r="G1000" s="56">
        <v>12775.52</v>
      </c>
      <c r="H1000" s="3">
        <v>82221361</v>
      </c>
      <c r="I1000" s="56">
        <v>3753382000</v>
      </c>
      <c r="J1000" s="65">
        <v>86268795000</v>
      </c>
    </row>
    <row r="1001" spans="1:10" x14ac:dyDescent="0.3">
      <c r="A1001" s="66">
        <v>44858</v>
      </c>
      <c r="B1001" s="56">
        <v>12931.45</v>
      </c>
      <c r="C1001" s="58">
        <v>200.55000000000101</v>
      </c>
      <c r="D1001" s="57">
        <v>1.57530103920384E-2</v>
      </c>
      <c r="E1001" s="56">
        <v>12868.77</v>
      </c>
      <c r="F1001" s="56">
        <v>12747.38</v>
      </c>
      <c r="G1001" s="56">
        <v>13020.45</v>
      </c>
      <c r="H1001" s="3">
        <v>62919270</v>
      </c>
      <c r="I1001" s="56">
        <v>2724175000</v>
      </c>
      <c r="J1001" s="65">
        <v>88992970000</v>
      </c>
    </row>
    <row r="1002" spans="1:10" x14ac:dyDescent="0.3">
      <c r="A1002" s="66">
        <v>44859</v>
      </c>
      <c r="B1002" s="56">
        <v>13052.96</v>
      </c>
      <c r="C1002" s="58">
        <v>121.509999999998</v>
      </c>
      <c r="D1002" s="57">
        <v>9.3964713933857701E-3</v>
      </c>
      <c r="E1002" s="56">
        <v>12965.19</v>
      </c>
      <c r="F1002" s="56">
        <v>12789.26</v>
      </c>
      <c r="G1002" s="56">
        <v>13053.24</v>
      </c>
      <c r="H1002" s="3">
        <v>69239851</v>
      </c>
      <c r="I1002" s="56">
        <v>3397223000</v>
      </c>
      <c r="J1002" s="65">
        <v>92390193000</v>
      </c>
    </row>
    <row r="1003" spans="1:10" x14ac:dyDescent="0.3">
      <c r="A1003" s="66">
        <v>44860</v>
      </c>
      <c r="B1003" s="56">
        <v>13195.81</v>
      </c>
      <c r="C1003" s="58">
        <v>142.85</v>
      </c>
      <c r="D1003" s="57">
        <v>1.0943877863718299E-2</v>
      </c>
      <c r="E1003" s="56">
        <v>13054.49</v>
      </c>
      <c r="F1003" s="56">
        <v>13023.4</v>
      </c>
      <c r="G1003" s="56">
        <v>13203.24</v>
      </c>
      <c r="H1003" s="3">
        <v>65691749</v>
      </c>
      <c r="I1003" s="56">
        <v>2855814000</v>
      </c>
      <c r="J1003" s="65">
        <v>95246007000</v>
      </c>
    </row>
    <row r="1004" spans="1:10" x14ac:dyDescent="0.3">
      <c r="A1004" s="66">
        <v>44861</v>
      </c>
      <c r="B1004" s="56">
        <v>13211.23</v>
      </c>
      <c r="C1004" s="58">
        <v>15.420000000000099</v>
      </c>
      <c r="D1004" s="57">
        <v>1.1685527451516899E-3</v>
      </c>
      <c r="E1004" s="56">
        <v>13152.99</v>
      </c>
      <c r="F1004" s="56">
        <v>13062.04</v>
      </c>
      <c r="G1004" s="56">
        <v>13259.49</v>
      </c>
      <c r="H1004" s="3">
        <v>72246251</v>
      </c>
      <c r="I1004" s="56">
        <v>2933021000</v>
      </c>
      <c r="J1004" s="65">
        <v>98179028000</v>
      </c>
    </row>
    <row r="1005" spans="1:10" x14ac:dyDescent="0.3">
      <c r="A1005" s="66">
        <v>44862</v>
      </c>
      <c r="B1005" s="56">
        <v>13243.33</v>
      </c>
      <c r="C1005" s="58">
        <v>32.100000000000399</v>
      </c>
      <c r="D1005" s="57">
        <v>2.4297510527029201E-3</v>
      </c>
      <c r="E1005" s="56">
        <v>13072.92</v>
      </c>
      <c r="F1005" s="56">
        <v>13051.25</v>
      </c>
      <c r="G1005" s="56">
        <v>13250.66</v>
      </c>
      <c r="H1005" s="3">
        <v>64190953</v>
      </c>
      <c r="I1005" s="56">
        <v>2864405000</v>
      </c>
      <c r="J1005" s="65">
        <v>101043433000</v>
      </c>
    </row>
    <row r="1006" spans="1:10" x14ac:dyDescent="0.3">
      <c r="A1006" s="66">
        <v>44865</v>
      </c>
      <c r="B1006" s="56">
        <v>13253.74</v>
      </c>
      <c r="C1006" s="58">
        <v>10.409999999999901</v>
      </c>
      <c r="D1006" s="57">
        <v>7.8605607502039597E-4</v>
      </c>
      <c r="E1006" s="56">
        <v>13254.31</v>
      </c>
      <c r="F1006" s="56">
        <v>13216.48</v>
      </c>
      <c r="G1006" s="56">
        <v>13307.09</v>
      </c>
      <c r="H1006" s="3">
        <v>59049499</v>
      </c>
      <c r="I1006" s="56">
        <v>2418794000</v>
      </c>
      <c r="J1006" s="65">
        <v>103462227000</v>
      </c>
    </row>
    <row r="1007" spans="1:10" x14ac:dyDescent="0.3">
      <c r="A1007" s="66">
        <v>44866</v>
      </c>
      <c r="B1007" s="56">
        <v>13338.74</v>
      </c>
      <c r="C1007" s="58">
        <v>85</v>
      </c>
      <c r="D1007" s="57">
        <v>6.4132840994315602E-3</v>
      </c>
      <c r="E1007" s="56">
        <v>13344.85</v>
      </c>
      <c r="F1007" s="56">
        <v>13287.07</v>
      </c>
      <c r="G1007" s="56">
        <v>13444.07</v>
      </c>
      <c r="H1007" s="3">
        <v>51443732</v>
      </c>
      <c r="I1007" s="56">
        <v>2302220000</v>
      </c>
      <c r="J1007" s="65">
        <v>105764447000</v>
      </c>
    </row>
    <row r="1008" spans="1:10" x14ac:dyDescent="0.3">
      <c r="A1008" s="66">
        <v>44867</v>
      </c>
      <c r="B1008" s="56">
        <v>13256.74</v>
      </c>
      <c r="C1008" s="58">
        <v>-82</v>
      </c>
      <c r="D1008" s="57">
        <v>-6.1475071858361399E-3</v>
      </c>
      <c r="E1008" s="56">
        <v>13369.33</v>
      </c>
      <c r="F1008" s="56">
        <v>13255.07</v>
      </c>
      <c r="G1008" s="56">
        <v>13398.64</v>
      </c>
      <c r="H1008" s="3">
        <v>54426390</v>
      </c>
      <c r="I1008" s="56">
        <v>2487033000</v>
      </c>
      <c r="J1008" s="65">
        <v>103277414000</v>
      </c>
    </row>
    <row r="1009" spans="1:10" x14ac:dyDescent="0.3">
      <c r="A1009" s="66">
        <v>44868</v>
      </c>
      <c r="B1009" s="56">
        <v>13130.19</v>
      </c>
      <c r="C1009" s="58">
        <v>-126.549999999999</v>
      </c>
      <c r="D1009" s="57">
        <v>-9.5460874996416405E-3</v>
      </c>
      <c r="E1009" s="56">
        <v>13130.97</v>
      </c>
      <c r="F1009" s="56">
        <v>13022.64</v>
      </c>
      <c r="G1009" s="56">
        <v>13194.32</v>
      </c>
      <c r="H1009" s="3">
        <v>52294118</v>
      </c>
      <c r="I1009" s="56">
        <v>2452211000</v>
      </c>
      <c r="J1009" s="65">
        <v>100825203000</v>
      </c>
    </row>
    <row r="1010" spans="1:10" x14ac:dyDescent="0.3">
      <c r="A1010" s="66">
        <v>44869</v>
      </c>
      <c r="B1010" s="56">
        <v>13459.85</v>
      </c>
      <c r="C1010" s="58">
        <v>329.66</v>
      </c>
      <c r="D1010" s="57">
        <v>2.51070243461823E-2</v>
      </c>
      <c r="E1010" s="56">
        <v>13201.24</v>
      </c>
      <c r="F1010" s="56">
        <v>13193.51</v>
      </c>
      <c r="G1010" s="56">
        <v>13542.35</v>
      </c>
      <c r="H1010" s="3">
        <v>76643415</v>
      </c>
      <c r="I1010" s="56">
        <v>3761820000</v>
      </c>
      <c r="J1010" s="65">
        <v>104587023000</v>
      </c>
    </row>
    <row r="1011" spans="1:10" x14ac:dyDescent="0.3">
      <c r="A1011" s="66">
        <v>44872</v>
      </c>
      <c r="B1011" s="56">
        <v>13533.52</v>
      </c>
      <c r="C1011" s="58">
        <v>73.670000000000101</v>
      </c>
      <c r="D1011" s="57">
        <v>5.4733150815202301E-3</v>
      </c>
      <c r="E1011" s="56">
        <v>13398.79</v>
      </c>
      <c r="F1011" s="56">
        <v>13391</v>
      </c>
      <c r="G1011" s="56">
        <v>13611.3</v>
      </c>
      <c r="H1011" s="3">
        <v>56990590</v>
      </c>
      <c r="I1011" s="56">
        <v>2718437000</v>
      </c>
      <c r="J1011" s="65">
        <v>107305460000</v>
      </c>
    </row>
    <row r="1012" spans="1:10" x14ac:dyDescent="0.3">
      <c r="A1012" s="66">
        <v>44873</v>
      </c>
      <c r="B1012" s="56">
        <v>13688.75</v>
      </c>
      <c r="C1012" s="58">
        <v>155.22999999999999</v>
      </c>
      <c r="D1012" s="57">
        <v>1.14700388369027E-2</v>
      </c>
      <c r="E1012" s="56">
        <v>13506.65</v>
      </c>
      <c r="F1012" s="56">
        <v>13487.91</v>
      </c>
      <c r="G1012" s="56">
        <v>13689.61</v>
      </c>
      <c r="H1012" s="3">
        <v>60728141</v>
      </c>
      <c r="I1012" s="56">
        <v>2906311000</v>
      </c>
      <c r="J1012" s="65">
        <v>110211771000</v>
      </c>
    </row>
    <row r="1013" spans="1:10" x14ac:dyDescent="0.3">
      <c r="A1013" s="66">
        <v>44874</v>
      </c>
      <c r="B1013" s="56">
        <v>13666.32</v>
      </c>
      <c r="C1013" s="58">
        <v>-22.430000000000302</v>
      </c>
      <c r="D1013" s="57">
        <v>-1.6385718199251401E-3</v>
      </c>
      <c r="E1013" s="56">
        <v>13653.98</v>
      </c>
      <c r="F1013" s="56">
        <v>13557.08</v>
      </c>
      <c r="G1013" s="56">
        <v>13691.12</v>
      </c>
      <c r="H1013" s="3">
        <v>64013344</v>
      </c>
      <c r="I1013" s="56">
        <v>2867529000</v>
      </c>
      <c r="J1013" s="65">
        <v>107344242000</v>
      </c>
    </row>
    <row r="1014" spans="1:10" x14ac:dyDescent="0.3">
      <c r="A1014" s="66">
        <v>44875</v>
      </c>
      <c r="B1014" s="56">
        <v>14146.09</v>
      </c>
      <c r="C1014" s="58">
        <v>479.77</v>
      </c>
      <c r="D1014" s="57">
        <v>3.5106012445193797E-2</v>
      </c>
      <c r="E1014" s="56">
        <v>13603.79</v>
      </c>
      <c r="F1014" s="56">
        <v>13599.35</v>
      </c>
      <c r="G1014" s="56">
        <v>14157.25</v>
      </c>
      <c r="H1014" s="3">
        <v>114862666</v>
      </c>
      <c r="I1014" s="56">
        <v>5709386000</v>
      </c>
      <c r="J1014" s="65">
        <v>113053628000</v>
      </c>
    </row>
    <row r="1015" spans="1:10" x14ac:dyDescent="0.3">
      <c r="A1015" s="66">
        <v>44876</v>
      </c>
      <c r="B1015" s="56">
        <v>14224.86</v>
      </c>
      <c r="C1015" s="58">
        <v>78.770000000000394</v>
      </c>
      <c r="D1015" s="57">
        <v>5.5683231196747996E-3</v>
      </c>
      <c r="E1015" s="56">
        <v>14179.39</v>
      </c>
      <c r="F1015" s="56">
        <v>14172.47</v>
      </c>
      <c r="G1015" s="56">
        <v>14263.53</v>
      </c>
      <c r="H1015" s="3">
        <v>103682322</v>
      </c>
      <c r="I1015" s="56">
        <v>4864635000</v>
      </c>
      <c r="J1015" s="65">
        <v>117918263000</v>
      </c>
    </row>
    <row r="1016" spans="1:10" x14ac:dyDescent="0.3">
      <c r="A1016" s="66">
        <v>44879</v>
      </c>
      <c r="B1016" s="56">
        <v>14313.3</v>
      </c>
      <c r="C1016" s="58">
        <v>88.439999999998705</v>
      </c>
      <c r="D1016" s="57">
        <v>6.2172843880360599E-3</v>
      </c>
      <c r="E1016" s="56">
        <v>14295.81</v>
      </c>
      <c r="F1016" s="56">
        <v>14243.35</v>
      </c>
      <c r="G1016" s="56">
        <v>14431.18</v>
      </c>
      <c r="H1016" s="3">
        <v>72405141</v>
      </c>
      <c r="I1016" s="56">
        <v>3445342000</v>
      </c>
      <c r="J1016" s="65">
        <v>121363605000</v>
      </c>
    </row>
    <row r="1017" spans="1:10" x14ac:dyDescent="0.3">
      <c r="A1017" s="66">
        <v>44880</v>
      </c>
      <c r="B1017" s="56">
        <v>14378.51</v>
      </c>
      <c r="C1017" s="58">
        <v>65.210000000000903</v>
      </c>
      <c r="D1017" s="57">
        <v>4.5559025521718201E-3</v>
      </c>
      <c r="E1017" s="56">
        <v>14372.42</v>
      </c>
      <c r="F1017" s="56">
        <v>14266.42</v>
      </c>
      <c r="G1017" s="56">
        <v>14440.78</v>
      </c>
      <c r="H1017" s="3">
        <v>77960629</v>
      </c>
      <c r="I1017" s="56">
        <v>3775036000</v>
      </c>
      <c r="J1017" s="65">
        <v>125138641000</v>
      </c>
    </row>
    <row r="1018" spans="1:10" x14ac:dyDescent="0.3">
      <c r="A1018" s="66">
        <v>44881</v>
      </c>
      <c r="B1018" s="56">
        <v>14234.03</v>
      </c>
      <c r="C1018" s="58">
        <v>-144.47999999999999</v>
      </c>
      <c r="D1018" s="57">
        <v>-1.0048329068867301E-2</v>
      </c>
      <c r="E1018" s="56">
        <v>14374.86</v>
      </c>
      <c r="F1018" s="56">
        <v>14195.31</v>
      </c>
      <c r="G1018" s="56">
        <v>14382.62</v>
      </c>
      <c r="H1018" s="3">
        <v>76202820</v>
      </c>
      <c r="I1018" s="56">
        <v>3785918000</v>
      </c>
      <c r="J1018" s="65">
        <v>121352723000</v>
      </c>
    </row>
    <row r="1019" spans="1:10" x14ac:dyDescent="0.3">
      <c r="A1019" s="66">
        <v>44882</v>
      </c>
      <c r="B1019" s="56">
        <v>14266.38</v>
      </c>
      <c r="C1019" s="58">
        <v>32.349999999998502</v>
      </c>
      <c r="D1019" s="57">
        <v>2.27272248266995E-3</v>
      </c>
      <c r="E1019" s="56">
        <v>14348.46</v>
      </c>
      <c r="F1019" s="56">
        <v>14149.7</v>
      </c>
      <c r="G1019" s="56">
        <v>14384.54</v>
      </c>
      <c r="H1019" s="3">
        <v>58048669</v>
      </c>
      <c r="I1019" s="56">
        <v>3132171000</v>
      </c>
      <c r="J1019" s="65">
        <v>124484894000</v>
      </c>
    </row>
    <row r="1020" spans="1:10" x14ac:dyDescent="0.3">
      <c r="A1020" s="66">
        <v>44883</v>
      </c>
      <c r="B1020" s="56">
        <v>14431.86</v>
      </c>
      <c r="C1020" s="58">
        <v>165.48000000000101</v>
      </c>
      <c r="D1020" s="57">
        <v>1.15992984905772E-2</v>
      </c>
      <c r="E1020" s="56">
        <v>14320.61</v>
      </c>
      <c r="F1020" s="56">
        <v>14300.21</v>
      </c>
      <c r="G1020" s="56">
        <v>14457.76</v>
      </c>
      <c r="H1020" s="3">
        <v>93252556</v>
      </c>
      <c r="I1020" s="56">
        <v>4694461000</v>
      </c>
      <c r="J1020" s="65">
        <v>129179355000</v>
      </c>
    </row>
    <row r="1021" spans="1:10" x14ac:dyDescent="0.3">
      <c r="A1021" s="66">
        <v>44886</v>
      </c>
      <c r="B1021" s="56">
        <v>14379.93</v>
      </c>
      <c r="C1021" s="58">
        <v>-51.930000000000298</v>
      </c>
      <c r="D1021" s="57">
        <v>-3.5982887860608599E-3</v>
      </c>
      <c r="E1021" s="56">
        <v>14395.53</v>
      </c>
      <c r="F1021" s="56">
        <v>14321.84</v>
      </c>
      <c r="G1021" s="56">
        <v>14425.95</v>
      </c>
      <c r="H1021" s="3">
        <v>48082886</v>
      </c>
      <c r="I1021" s="56">
        <v>2358420000</v>
      </c>
      <c r="J1021" s="65">
        <v>126820935000</v>
      </c>
    </row>
    <row r="1022" spans="1:10" x14ac:dyDescent="0.3">
      <c r="A1022" s="66">
        <v>44887</v>
      </c>
      <c r="B1022" s="56">
        <v>14422.35</v>
      </c>
      <c r="C1022" s="58">
        <v>42.420000000000101</v>
      </c>
      <c r="D1022" s="57">
        <v>2.9499448189247101E-3</v>
      </c>
      <c r="E1022" s="56">
        <v>14352.54</v>
      </c>
      <c r="F1022" s="56">
        <v>14343.8</v>
      </c>
      <c r="G1022" s="56">
        <v>14485.49</v>
      </c>
      <c r="H1022" s="3">
        <v>50364651</v>
      </c>
      <c r="I1022" s="56">
        <v>2485214000</v>
      </c>
      <c r="J1022" s="65">
        <v>129306149000</v>
      </c>
    </row>
    <row r="1023" spans="1:10" x14ac:dyDescent="0.3">
      <c r="A1023" s="66">
        <v>44888</v>
      </c>
      <c r="B1023" s="56">
        <v>14427.59</v>
      </c>
      <c r="C1023" s="58">
        <v>5.2399999999997799</v>
      </c>
      <c r="D1023" s="57">
        <v>3.6332497824555498E-4</v>
      </c>
      <c r="E1023" s="56">
        <v>14438.2</v>
      </c>
      <c r="F1023" s="56">
        <v>14363.51</v>
      </c>
      <c r="G1023" s="56">
        <v>14446.33</v>
      </c>
      <c r="H1023" s="3">
        <v>51115852</v>
      </c>
      <c r="I1023" s="56">
        <v>2455555000</v>
      </c>
      <c r="J1023" s="65">
        <v>131761704000</v>
      </c>
    </row>
    <row r="1024" spans="1:10" x14ac:dyDescent="0.3">
      <c r="A1024" s="66">
        <v>44889</v>
      </c>
      <c r="B1024" s="56">
        <v>14539.56</v>
      </c>
      <c r="C1024" s="58">
        <v>111.969999999999</v>
      </c>
      <c r="D1024" s="57">
        <v>7.7608249194771502E-3</v>
      </c>
      <c r="E1024" s="56">
        <v>14456.15</v>
      </c>
      <c r="F1024" s="56">
        <v>14447.55</v>
      </c>
      <c r="G1024" s="56">
        <v>14570.71</v>
      </c>
      <c r="H1024" s="3">
        <v>50503375</v>
      </c>
      <c r="I1024" s="56">
        <v>2271769000</v>
      </c>
      <c r="J1024" s="65">
        <v>134033473000</v>
      </c>
    </row>
    <row r="1025" spans="1:10" x14ac:dyDescent="0.3">
      <c r="A1025" s="66">
        <v>44890</v>
      </c>
      <c r="B1025" s="56">
        <v>14541.38</v>
      </c>
      <c r="C1025" s="58">
        <v>1.8199999999997101</v>
      </c>
      <c r="D1025" s="57">
        <v>1.2517572746353499E-4</v>
      </c>
      <c r="E1025" s="56">
        <v>14547.58</v>
      </c>
      <c r="F1025" s="56">
        <v>14498.05</v>
      </c>
      <c r="G1025" s="56">
        <v>14571.66</v>
      </c>
      <c r="H1025" s="3">
        <v>46218815</v>
      </c>
      <c r="I1025" s="56">
        <v>2270658000</v>
      </c>
      <c r="J1025" s="65">
        <v>136304131000</v>
      </c>
    </row>
    <row r="1026" spans="1:10" x14ac:dyDescent="0.3">
      <c r="A1026" s="66">
        <v>44893</v>
      </c>
      <c r="B1026" s="56">
        <v>14383.36</v>
      </c>
      <c r="C1026" s="58">
        <v>-158.01999999999899</v>
      </c>
      <c r="D1026" s="57">
        <v>-1.0866919095711599E-2</v>
      </c>
      <c r="E1026" s="56">
        <v>14471.1</v>
      </c>
      <c r="F1026" s="56">
        <v>14374.15</v>
      </c>
      <c r="G1026" s="56">
        <v>14514.73</v>
      </c>
      <c r="H1026" s="3">
        <v>53336897</v>
      </c>
      <c r="I1026" s="56">
        <v>2761661000</v>
      </c>
      <c r="J1026" s="65">
        <v>133542470000</v>
      </c>
    </row>
    <row r="1027" spans="1:10" x14ac:dyDescent="0.3">
      <c r="A1027" s="66">
        <v>44894</v>
      </c>
      <c r="B1027" s="56">
        <v>14355.45</v>
      </c>
      <c r="C1027" s="58">
        <v>-27.909999999999901</v>
      </c>
      <c r="D1027" s="57">
        <v>-1.9404367268843899E-3</v>
      </c>
      <c r="E1027" s="56">
        <v>14404.67</v>
      </c>
      <c r="F1027" s="56">
        <v>14327.04</v>
      </c>
      <c r="G1027" s="56">
        <v>14429.87</v>
      </c>
      <c r="H1027" s="3">
        <v>51089396</v>
      </c>
      <c r="I1027" s="56">
        <v>2742939000</v>
      </c>
      <c r="J1027" s="65">
        <v>130799531000</v>
      </c>
    </row>
    <row r="1028" spans="1:10" x14ac:dyDescent="0.3">
      <c r="A1028" s="66">
        <v>44895</v>
      </c>
      <c r="B1028" s="56">
        <v>14397.04</v>
      </c>
      <c r="C1028" s="58">
        <v>41.590000000000103</v>
      </c>
      <c r="D1028" s="57">
        <v>2.8971575255390901E-3</v>
      </c>
      <c r="E1028" s="56">
        <v>14429.22</v>
      </c>
      <c r="F1028" s="56">
        <v>14363.32</v>
      </c>
      <c r="G1028" s="56">
        <v>14487.7</v>
      </c>
      <c r="H1028" s="3">
        <v>97644013</v>
      </c>
      <c r="I1028" s="56">
        <v>5050887000</v>
      </c>
      <c r="J1028" s="65">
        <v>135850418000</v>
      </c>
    </row>
    <row r="1029" spans="1:10" x14ac:dyDescent="0.3">
      <c r="A1029" s="66">
        <v>44896</v>
      </c>
      <c r="B1029" s="56">
        <v>14490.3</v>
      </c>
      <c r="C1029" s="58">
        <v>93.259999999998399</v>
      </c>
      <c r="D1029" s="57">
        <v>6.4777204203085104E-3</v>
      </c>
      <c r="E1029" s="56">
        <v>14543.8</v>
      </c>
      <c r="F1029" s="56">
        <v>14423.79</v>
      </c>
      <c r="G1029" s="56">
        <v>14563.7</v>
      </c>
      <c r="H1029" s="3">
        <v>61595938</v>
      </c>
      <c r="I1029" s="56">
        <v>2885924000</v>
      </c>
      <c r="J1029" s="65">
        <v>138736342000</v>
      </c>
    </row>
    <row r="1030" spans="1:10" x14ac:dyDescent="0.3">
      <c r="A1030" s="66">
        <v>44897</v>
      </c>
      <c r="B1030" s="56">
        <v>14529.39</v>
      </c>
      <c r="C1030" s="58">
        <v>39.090000000000103</v>
      </c>
      <c r="D1030" s="57">
        <v>2.6976667149748602E-3</v>
      </c>
      <c r="E1030" s="56">
        <v>14465.7</v>
      </c>
      <c r="F1030" s="56">
        <v>14372.42</v>
      </c>
      <c r="G1030" s="56">
        <v>14584.59</v>
      </c>
      <c r="H1030" s="3">
        <v>55190774</v>
      </c>
      <c r="I1030" s="56">
        <v>2801146000</v>
      </c>
      <c r="J1030" s="65">
        <v>141537488000</v>
      </c>
    </row>
    <row r="1031" spans="1:10" x14ac:dyDescent="0.3">
      <c r="A1031" s="66">
        <v>44900</v>
      </c>
      <c r="B1031" s="56">
        <v>14447.61</v>
      </c>
      <c r="C1031" s="58">
        <v>-81.779999999998793</v>
      </c>
      <c r="D1031" s="57">
        <v>-5.6285914274445698E-3</v>
      </c>
      <c r="E1031" s="56">
        <v>14487.43</v>
      </c>
      <c r="F1031" s="56">
        <v>14394.37</v>
      </c>
      <c r="G1031" s="56">
        <v>14507.16</v>
      </c>
      <c r="H1031" s="3">
        <v>50074871</v>
      </c>
      <c r="I1031" s="56">
        <v>2363933000</v>
      </c>
      <c r="J1031" s="65">
        <v>139173555000</v>
      </c>
    </row>
    <row r="1032" spans="1:10" x14ac:dyDescent="0.3">
      <c r="A1032" s="66">
        <v>44901</v>
      </c>
      <c r="B1032" s="56">
        <v>14343.19</v>
      </c>
      <c r="C1032" s="58">
        <v>-104.42</v>
      </c>
      <c r="D1032" s="57">
        <v>-7.2274929901900804E-3</v>
      </c>
      <c r="E1032" s="56">
        <v>14406.87</v>
      </c>
      <c r="F1032" s="56">
        <v>14305.26</v>
      </c>
      <c r="G1032" s="56">
        <v>14471.5</v>
      </c>
      <c r="H1032" s="3">
        <v>50930943</v>
      </c>
      <c r="I1032" s="56">
        <v>2590539000</v>
      </c>
      <c r="J1032" s="65">
        <v>136583016000</v>
      </c>
    </row>
    <row r="1033" spans="1:10" x14ac:dyDescent="0.3">
      <c r="A1033" s="66">
        <v>44902</v>
      </c>
      <c r="B1033" s="56">
        <v>14261.19</v>
      </c>
      <c r="C1033" s="58">
        <v>-82</v>
      </c>
      <c r="D1033" s="57">
        <v>-5.7169987987330598E-3</v>
      </c>
      <c r="E1033" s="56">
        <v>14304.95</v>
      </c>
      <c r="F1033" s="56">
        <v>14218.18</v>
      </c>
      <c r="G1033" s="56">
        <v>14372.35</v>
      </c>
      <c r="H1033" s="3">
        <v>52784847</v>
      </c>
      <c r="I1033" s="56">
        <v>2782239000</v>
      </c>
      <c r="J1033" s="65">
        <v>133800777000</v>
      </c>
    </row>
    <row r="1034" spans="1:10" x14ac:dyDescent="0.3">
      <c r="A1034" s="66">
        <v>44903</v>
      </c>
      <c r="B1034" s="56">
        <v>14264.56</v>
      </c>
      <c r="C1034" s="58">
        <v>3.36999999999898</v>
      </c>
      <c r="D1034" s="57">
        <v>2.3630566593664201E-4</v>
      </c>
      <c r="E1034" s="56">
        <v>14277.75</v>
      </c>
      <c r="F1034" s="56">
        <v>14196.77</v>
      </c>
      <c r="G1034" s="56">
        <v>14298.81</v>
      </c>
      <c r="H1034" s="3">
        <v>47362208</v>
      </c>
      <c r="I1034" s="56">
        <v>2452853000</v>
      </c>
      <c r="J1034" s="65">
        <v>136253630000</v>
      </c>
    </row>
    <row r="1035" spans="1:10" x14ac:dyDescent="0.3">
      <c r="A1035" s="66">
        <v>44904</v>
      </c>
      <c r="B1035" s="56">
        <v>14370.72</v>
      </c>
      <c r="C1035" s="58">
        <v>106.16</v>
      </c>
      <c r="D1035" s="57">
        <v>7.4422204400275797E-3</v>
      </c>
      <c r="E1035" s="56">
        <v>14325.8</v>
      </c>
      <c r="F1035" s="56">
        <v>14217.96</v>
      </c>
      <c r="G1035" s="56">
        <v>14385.57</v>
      </c>
      <c r="H1035" s="3">
        <v>52572957</v>
      </c>
      <c r="I1035" s="56">
        <v>2666614000</v>
      </c>
      <c r="J1035" s="65">
        <v>138920244000</v>
      </c>
    </row>
    <row r="1036" spans="1:10" x14ac:dyDescent="0.3">
      <c r="A1036" s="66">
        <v>44907</v>
      </c>
      <c r="B1036" s="56">
        <v>14306.63</v>
      </c>
      <c r="C1036" s="58">
        <v>-64.090000000000103</v>
      </c>
      <c r="D1036" s="57">
        <v>-4.4597626284556503E-3</v>
      </c>
      <c r="E1036" s="56">
        <v>14300.43</v>
      </c>
      <c r="F1036" s="56">
        <v>14262.6</v>
      </c>
      <c r="G1036" s="56">
        <v>14366.39</v>
      </c>
      <c r="H1036" s="3">
        <v>46459097</v>
      </c>
      <c r="I1036" s="56">
        <v>2418607000</v>
      </c>
      <c r="J1036" s="65">
        <v>136501637000</v>
      </c>
    </row>
    <row r="1037" spans="1:10" x14ac:dyDescent="0.3">
      <c r="A1037" s="66">
        <v>44908</v>
      </c>
      <c r="B1037" s="56">
        <v>14497.89</v>
      </c>
      <c r="C1037" s="58">
        <v>191.26</v>
      </c>
      <c r="D1037" s="57">
        <v>1.3368626993219199E-2</v>
      </c>
      <c r="E1037" s="56">
        <v>14345.88</v>
      </c>
      <c r="F1037" s="56">
        <v>14302.49</v>
      </c>
      <c r="G1037" s="56">
        <v>14675.84</v>
      </c>
      <c r="H1037" s="3">
        <v>68062194</v>
      </c>
      <c r="I1037" s="56">
        <v>3597185000</v>
      </c>
      <c r="J1037" s="65">
        <v>140098822000</v>
      </c>
    </row>
    <row r="1038" spans="1:10" x14ac:dyDescent="0.3">
      <c r="A1038" s="66">
        <v>44909</v>
      </c>
      <c r="B1038" s="56">
        <v>14460.2</v>
      </c>
      <c r="C1038" s="58">
        <v>-37.689999999998697</v>
      </c>
      <c r="D1038" s="57">
        <v>-2.5996886443474701E-3</v>
      </c>
      <c r="E1038" s="56">
        <v>14453.54</v>
      </c>
      <c r="F1038" s="56">
        <v>14375.95</v>
      </c>
      <c r="G1038" s="56">
        <v>14470.74</v>
      </c>
      <c r="H1038" s="3">
        <v>59754009</v>
      </c>
      <c r="I1038" s="56">
        <v>3024295000</v>
      </c>
      <c r="J1038" s="65">
        <v>137074527000</v>
      </c>
    </row>
    <row r="1039" spans="1:10" x14ac:dyDescent="0.3">
      <c r="A1039" s="66">
        <v>44910</v>
      </c>
      <c r="B1039" s="56">
        <v>13986.23</v>
      </c>
      <c r="C1039" s="58">
        <v>-473.97000000000099</v>
      </c>
      <c r="D1039" s="57">
        <v>-3.2777554943915099E-2</v>
      </c>
      <c r="E1039" s="56">
        <v>14351.31</v>
      </c>
      <c r="F1039" s="56">
        <v>13982.59</v>
      </c>
      <c r="G1039" s="56">
        <v>14363.12</v>
      </c>
      <c r="H1039" s="3">
        <v>87474176</v>
      </c>
      <c r="I1039" s="56">
        <v>4363068000</v>
      </c>
      <c r="J1039" s="65">
        <v>132711459000</v>
      </c>
    </row>
    <row r="1040" spans="1:10" x14ac:dyDescent="0.3">
      <c r="A1040" s="66">
        <v>44911</v>
      </c>
      <c r="B1040" s="56">
        <v>13893.07</v>
      </c>
      <c r="C1040" s="58">
        <v>-93.159999999999897</v>
      </c>
      <c r="D1040" s="57">
        <v>-6.6608371233706203E-3</v>
      </c>
      <c r="E1040" s="56">
        <v>13978.44</v>
      </c>
      <c r="F1040" s="56">
        <v>13815.24</v>
      </c>
      <c r="G1040" s="56">
        <v>14011.26</v>
      </c>
      <c r="H1040" s="3">
        <v>168807515</v>
      </c>
      <c r="I1040" s="56">
        <v>8039914000</v>
      </c>
      <c r="J1040" s="65">
        <v>124671545000</v>
      </c>
    </row>
    <row r="1041" spans="1:10" x14ac:dyDescent="0.3">
      <c r="A1041" s="66">
        <v>44914</v>
      </c>
      <c r="B1041" s="56">
        <v>13942.87</v>
      </c>
      <c r="C1041" s="58">
        <v>49.800000000001098</v>
      </c>
      <c r="D1041" s="57">
        <v>3.5845209158235801E-3</v>
      </c>
      <c r="E1041" s="56">
        <v>13934.75</v>
      </c>
      <c r="F1041" s="56">
        <v>13927.05</v>
      </c>
      <c r="G1041" s="56">
        <v>14001.37</v>
      </c>
      <c r="H1041" s="3">
        <v>48853643</v>
      </c>
      <c r="I1041" s="56">
        <v>2475391000</v>
      </c>
      <c r="J1041" s="65">
        <v>127146936000</v>
      </c>
    </row>
    <row r="1042" spans="1:10" x14ac:dyDescent="0.3">
      <c r="A1042" s="66">
        <v>44915</v>
      </c>
      <c r="B1042" s="56">
        <v>13884.66</v>
      </c>
      <c r="C1042" s="58">
        <v>-58.210000000000903</v>
      </c>
      <c r="D1042" s="57">
        <v>-4.1748936911841601E-3</v>
      </c>
      <c r="E1042" s="56">
        <v>13829.9</v>
      </c>
      <c r="F1042" s="56">
        <v>13791.52</v>
      </c>
      <c r="G1042" s="56">
        <v>13931.29</v>
      </c>
      <c r="H1042" s="3">
        <v>56020319</v>
      </c>
      <c r="I1042" s="56">
        <v>2431509000</v>
      </c>
      <c r="J1042" s="65">
        <v>124715427000</v>
      </c>
    </row>
    <row r="1043" spans="1:10" x14ac:dyDescent="0.3">
      <c r="A1043" s="66">
        <v>44916</v>
      </c>
      <c r="B1043" s="56">
        <v>14097.82</v>
      </c>
      <c r="C1043" s="58">
        <v>213.16</v>
      </c>
      <c r="D1043" s="57">
        <v>1.53521944361619E-2</v>
      </c>
      <c r="E1043" s="56">
        <v>13944.69</v>
      </c>
      <c r="F1043" s="56">
        <v>13912.17</v>
      </c>
      <c r="G1043" s="56">
        <v>14099.75</v>
      </c>
      <c r="H1043" s="3">
        <v>44585390</v>
      </c>
      <c r="I1043" s="56">
        <v>2148082000</v>
      </c>
      <c r="J1043" s="65">
        <v>126863509000</v>
      </c>
    </row>
    <row r="1044" spans="1:10" x14ac:dyDescent="0.3">
      <c r="A1044" s="66">
        <v>44917</v>
      </c>
      <c r="B1044" s="56">
        <v>13914.07</v>
      </c>
      <c r="C1044" s="58">
        <v>-183.75</v>
      </c>
      <c r="D1044" s="57">
        <v>-1.3033930068620501E-2</v>
      </c>
      <c r="E1044" s="56">
        <v>14113.01</v>
      </c>
      <c r="F1044" s="56">
        <v>13890.54</v>
      </c>
      <c r="G1044" s="56">
        <v>14160.87</v>
      </c>
      <c r="H1044" s="3">
        <v>42893388</v>
      </c>
      <c r="I1044" s="56">
        <v>2101798000</v>
      </c>
      <c r="J1044" s="65">
        <v>124761711000</v>
      </c>
    </row>
    <row r="1045" spans="1:10" x14ac:dyDescent="0.3">
      <c r="A1045" s="66">
        <v>44918</v>
      </c>
      <c r="B1045" s="56">
        <v>13940.93</v>
      </c>
      <c r="C1045" s="58">
        <v>26.8600000000006</v>
      </c>
      <c r="D1045" s="57">
        <v>1.9304200711941599E-3</v>
      </c>
      <c r="E1045" s="56">
        <v>13945.59</v>
      </c>
      <c r="F1045" s="56">
        <v>13874.5</v>
      </c>
      <c r="G1045" s="56">
        <v>14000.68</v>
      </c>
      <c r="H1045" s="3">
        <v>28738723</v>
      </c>
      <c r="I1045" s="56">
        <v>1404929000</v>
      </c>
      <c r="J1045" s="65">
        <v>126166640000</v>
      </c>
    </row>
    <row r="1046" spans="1:10" x14ac:dyDescent="0.3">
      <c r="A1046" s="66">
        <v>44922</v>
      </c>
      <c r="B1046" s="56">
        <v>13995.1</v>
      </c>
      <c r="C1046" s="58">
        <v>54.170000000000101</v>
      </c>
      <c r="D1046" s="57">
        <v>3.88568051055418E-3</v>
      </c>
      <c r="E1046" s="56">
        <v>14047.42</v>
      </c>
      <c r="F1046" s="56">
        <v>13966.35</v>
      </c>
      <c r="G1046" s="56">
        <v>14063.14</v>
      </c>
      <c r="H1046" s="3">
        <v>22974995</v>
      </c>
      <c r="I1046" s="56">
        <v>1081775000</v>
      </c>
      <c r="J1046" s="65">
        <v>127248415000</v>
      </c>
    </row>
    <row r="1047" spans="1:10" x14ac:dyDescent="0.3">
      <c r="A1047" s="66">
        <v>44923</v>
      </c>
      <c r="B1047" s="56">
        <v>13925.6</v>
      </c>
      <c r="C1047" s="58">
        <v>-69.5</v>
      </c>
      <c r="D1047" s="57">
        <v>-4.9660238226236298E-3</v>
      </c>
      <c r="E1047" s="56">
        <v>14013.72</v>
      </c>
      <c r="F1047" s="56">
        <v>13914.62</v>
      </c>
      <c r="G1047" s="56">
        <v>14018.47</v>
      </c>
      <c r="H1047" s="3">
        <v>27583765</v>
      </c>
      <c r="I1047" s="56">
        <v>1349070000</v>
      </c>
      <c r="J1047" s="65">
        <v>125899345000</v>
      </c>
    </row>
    <row r="1048" spans="1:10" x14ac:dyDescent="0.3">
      <c r="A1048" s="66">
        <v>44924</v>
      </c>
      <c r="B1048" s="56">
        <v>14071.72</v>
      </c>
      <c r="C1048" s="58">
        <v>146.11999999999901</v>
      </c>
      <c r="D1048" s="57">
        <v>1.0492905153099299E-2</v>
      </c>
      <c r="E1048" s="56">
        <v>13890.81</v>
      </c>
      <c r="F1048" s="56">
        <v>13871.32</v>
      </c>
      <c r="G1048" s="56">
        <v>14071.72</v>
      </c>
      <c r="H1048" s="3">
        <v>30727377</v>
      </c>
      <c r="I1048" s="56">
        <v>1379178000</v>
      </c>
      <c r="J1048" s="65">
        <v>127278523000</v>
      </c>
    </row>
    <row r="1049" spans="1:10" x14ac:dyDescent="0.3">
      <c r="A1049" s="66">
        <v>44925</v>
      </c>
      <c r="B1049" s="56">
        <v>13923.59</v>
      </c>
      <c r="C1049" s="58">
        <v>-148.129999999999</v>
      </c>
      <c r="D1049" s="57">
        <v>-1.0526787059435499E-2</v>
      </c>
      <c r="E1049" s="56">
        <v>14005.84</v>
      </c>
      <c r="F1049" s="56">
        <v>13922.55</v>
      </c>
      <c r="G1049" s="56">
        <v>14008.97</v>
      </c>
      <c r="H1049" s="3">
        <v>24346554</v>
      </c>
      <c r="I1049" s="56">
        <v>1139382000</v>
      </c>
      <c r="J1049" s="65">
        <v>126139141000</v>
      </c>
    </row>
    <row r="1050" spans="1:10" x14ac:dyDescent="0.3">
      <c r="A1050" s="66">
        <v>44928</v>
      </c>
      <c r="B1050" s="56">
        <v>14069.26</v>
      </c>
      <c r="C1050" s="58">
        <v>145.66999999999999</v>
      </c>
      <c r="D1050" s="57">
        <v>1.0462100650766099E-2</v>
      </c>
      <c r="E1050" s="56">
        <v>13992.71</v>
      </c>
      <c r="F1050" s="56">
        <v>13976.44</v>
      </c>
      <c r="G1050" s="56">
        <v>14095.91</v>
      </c>
      <c r="H1050" s="3">
        <v>34978509</v>
      </c>
      <c r="I1050" s="56">
        <v>1734652000</v>
      </c>
      <c r="J1050" s="65">
        <v>127873793000</v>
      </c>
    </row>
    <row r="1051" spans="1:10" x14ac:dyDescent="0.3">
      <c r="A1051" s="66">
        <v>44929</v>
      </c>
      <c r="B1051" s="56">
        <v>14181.67</v>
      </c>
      <c r="C1051" s="58">
        <v>112.41</v>
      </c>
      <c r="D1051" s="57">
        <v>7.9897592339611204E-3</v>
      </c>
      <c r="E1051" s="56">
        <v>14116.07</v>
      </c>
      <c r="F1051" s="56">
        <v>14083.76</v>
      </c>
      <c r="G1051" s="56">
        <v>14293.87</v>
      </c>
      <c r="H1051" s="3">
        <v>57907472</v>
      </c>
      <c r="I1051" s="56">
        <v>2689353000</v>
      </c>
      <c r="J1051" s="65">
        <v>130563146000</v>
      </c>
    </row>
    <row r="1052" spans="1:10" x14ac:dyDescent="0.3">
      <c r="A1052" s="66">
        <v>44930</v>
      </c>
      <c r="B1052" s="56">
        <v>14490.78</v>
      </c>
      <c r="C1052" s="58">
        <v>309.11000000000098</v>
      </c>
      <c r="D1052" s="57">
        <v>2.1796445693631299E-2</v>
      </c>
      <c r="E1052" s="56">
        <v>14266.98</v>
      </c>
      <c r="F1052" s="56">
        <v>14264.6</v>
      </c>
      <c r="G1052" s="56">
        <v>14492.78</v>
      </c>
      <c r="H1052" s="3">
        <v>76221568</v>
      </c>
      <c r="I1052" s="56">
        <v>3686529000</v>
      </c>
      <c r="J1052" s="65">
        <v>134249675000</v>
      </c>
    </row>
    <row r="1053" spans="1:10" x14ac:dyDescent="0.3">
      <c r="A1053" s="66">
        <v>44931</v>
      </c>
      <c r="B1053" s="56">
        <v>14436.31</v>
      </c>
      <c r="C1053" s="58">
        <v>-54.4700000000012</v>
      </c>
      <c r="D1053" s="57">
        <v>-3.7589418927070298E-3</v>
      </c>
      <c r="E1053" s="56">
        <v>14451.23</v>
      </c>
      <c r="F1053" s="56">
        <v>14403.73</v>
      </c>
      <c r="G1053" s="56">
        <v>14501.6</v>
      </c>
      <c r="H1053" s="3">
        <v>60947485</v>
      </c>
      <c r="I1053" s="56">
        <v>2845356000</v>
      </c>
      <c r="J1053" s="65">
        <v>131404319000</v>
      </c>
    </row>
    <row r="1054" spans="1:10" x14ac:dyDescent="0.3">
      <c r="A1054" s="66">
        <v>44932</v>
      </c>
      <c r="B1054" s="56">
        <v>14610.02</v>
      </c>
      <c r="C1054" s="58">
        <v>173.710000000001</v>
      </c>
      <c r="D1054" s="57">
        <v>1.2032853270676601E-2</v>
      </c>
      <c r="E1054" s="56">
        <v>14476.72</v>
      </c>
      <c r="F1054" s="56">
        <v>14388.98</v>
      </c>
      <c r="G1054" s="56">
        <v>14610.23</v>
      </c>
      <c r="H1054" s="3">
        <v>55433704</v>
      </c>
      <c r="I1054" s="56">
        <v>2774254000</v>
      </c>
      <c r="J1054" s="65">
        <v>134178573000</v>
      </c>
    </row>
    <row r="1055" spans="1:10" x14ac:dyDescent="0.3">
      <c r="A1055" s="66">
        <v>44935</v>
      </c>
      <c r="B1055" s="56">
        <v>14792.83</v>
      </c>
      <c r="C1055" s="58">
        <v>182.80999999999901</v>
      </c>
      <c r="D1055" s="57">
        <v>1.25126454310124E-2</v>
      </c>
      <c r="E1055" s="56">
        <v>14650.73</v>
      </c>
      <c r="F1055" s="56">
        <v>14628.61</v>
      </c>
      <c r="G1055" s="56">
        <v>14832.89</v>
      </c>
      <c r="H1055" s="3">
        <v>64976519</v>
      </c>
      <c r="I1055" s="56">
        <v>3378650000</v>
      </c>
      <c r="J1055" s="65">
        <v>137557223000</v>
      </c>
    </row>
    <row r="1056" spans="1:10" x14ac:dyDescent="0.3">
      <c r="A1056" s="66">
        <v>44936</v>
      </c>
      <c r="B1056" s="56">
        <v>14774.6</v>
      </c>
      <c r="C1056" s="58">
        <v>-18.229999999999599</v>
      </c>
      <c r="D1056" s="57">
        <v>-1.23235378220392E-3</v>
      </c>
      <c r="E1056" s="56">
        <v>14741.97</v>
      </c>
      <c r="F1056" s="56">
        <v>14692.74</v>
      </c>
      <c r="G1056" s="56">
        <v>14790.82</v>
      </c>
      <c r="H1056" s="3">
        <v>57438627</v>
      </c>
      <c r="I1056" s="56">
        <v>2914932000</v>
      </c>
      <c r="J1056" s="65">
        <v>134642291000</v>
      </c>
    </row>
    <row r="1057" spans="1:10" x14ac:dyDescent="0.3">
      <c r="A1057" s="66">
        <v>44937</v>
      </c>
      <c r="B1057" s="56">
        <v>14947.91</v>
      </c>
      <c r="C1057" s="58">
        <v>173.30999999999901</v>
      </c>
      <c r="D1057" s="57">
        <v>1.17302668092537E-2</v>
      </c>
      <c r="E1057" s="56">
        <v>14805.4</v>
      </c>
      <c r="F1057" s="56">
        <v>14794.99</v>
      </c>
      <c r="G1057" s="56">
        <v>14965.47</v>
      </c>
      <c r="H1057" s="3">
        <v>66367831</v>
      </c>
      <c r="I1057" s="56">
        <v>3554032000</v>
      </c>
      <c r="J1057" s="65">
        <v>138196323000</v>
      </c>
    </row>
    <row r="1058" spans="1:10" x14ac:dyDescent="0.3">
      <c r="A1058" s="66">
        <v>44938</v>
      </c>
      <c r="B1058" s="56">
        <v>15058.3</v>
      </c>
      <c r="C1058" s="58">
        <v>110.38999999999901</v>
      </c>
      <c r="D1058" s="57">
        <v>7.3849789034051896E-3</v>
      </c>
      <c r="E1058" s="56">
        <v>14972.28</v>
      </c>
      <c r="F1058" s="56">
        <v>14934.51</v>
      </c>
      <c r="G1058" s="56">
        <v>15095.03</v>
      </c>
      <c r="H1058" s="3">
        <v>65971463</v>
      </c>
      <c r="I1058" s="56">
        <v>3513889000</v>
      </c>
      <c r="J1058" s="65">
        <v>141710212000</v>
      </c>
    </row>
    <row r="1059" spans="1:10" x14ac:dyDescent="0.3">
      <c r="A1059" s="66">
        <v>44939</v>
      </c>
      <c r="B1059" s="56">
        <v>15086.52</v>
      </c>
      <c r="C1059" s="58">
        <v>28.2200000000012</v>
      </c>
      <c r="D1059" s="57">
        <v>1.8740495275031801E-3</v>
      </c>
      <c r="E1059" s="56">
        <v>15063.21</v>
      </c>
      <c r="F1059" s="56">
        <v>15041.16</v>
      </c>
      <c r="G1059" s="56">
        <v>15132.37</v>
      </c>
      <c r="H1059" s="3">
        <v>66451094</v>
      </c>
      <c r="I1059" s="56">
        <v>3626066000</v>
      </c>
      <c r="J1059" s="65">
        <v>145336278000</v>
      </c>
    </row>
    <row r="1060" spans="1:10" x14ac:dyDescent="0.3">
      <c r="A1060" s="66">
        <v>44942</v>
      </c>
      <c r="B1060" s="56">
        <v>15134.04</v>
      </c>
      <c r="C1060" s="58">
        <v>47.520000000000401</v>
      </c>
      <c r="D1060" s="57">
        <v>3.1498317703486599E-3</v>
      </c>
      <c r="E1060" s="56">
        <v>15112.05</v>
      </c>
      <c r="F1060" s="56">
        <v>15083.94</v>
      </c>
      <c r="G1060" s="56">
        <v>15153.19</v>
      </c>
      <c r="H1060" s="3">
        <v>42102673</v>
      </c>
      <c r="I1060" s="56">
        <v>2215006000</v>
      </c>
      <c r="J1060" s="65">
        <v>147551284000</v>
      </c>
    </row>
    <row r="1061" spans="1:10" x14ac:dyDescent="0.3">
      <c r="A1061" s="66">
        <v>44943</v>
      </c>
      <c r="B1061" s="56">
        <v>15187.07</v>
      </c>
      <c r="C1061" s="58">
        <v>53.0299999999988</v>
      </c>
      <c r="D1061" s="57">
        <v>3.50402139811966E-3</v>
      </c>
      <c r="E1061" s="56">
        <v>15130.03</v>
      </c>
      <c r="F1061" s="56">
        <v>15083.95</v>
      </c>
      <c r="G1061" s="56">
        <v>15269.71</v>
      </c>
      <c r="H1061" s="3">
        <v>57914428</v>
      </c>
      <c r="I1061" s="56">
        <v>3010632000</v>
      </c>
      <c r="J1061" s="65">
        <v>150561916000</v>
      </c>
    </row>
    <row r="1062" spans="1:10" x14ac:dyDescent="0.3">
      <c r="A1062" s="66">
        <v>44944</v>
      </c>
      <c r="B1062" s="56">
        <v>15181.8</v>
      </c>
      <c r="C1062" s="58">
        <v>-5.2700000000004401</v>
      </c>
      <c r="D1062" s="57">
        <v>-3.4700570946209102E-4</v>
      </c>
      <c r="E1062" s="56">
        <v>15182.95</v>
      </c>
      <c r="F1062" s="56">
        <v>15156.89</v>
      </c>
      <c r="G1062" s="56">
        <v>15250.36</v>
      </c>
      <c r="H1062" s="3">
        <v>58258040</v>
      </c>
      <c r="I1062" s="56">
        <v>3010931000</v>
      </c>
      <c r="J1062" s="65">
        <v>147550985000</v>
      </c>
    </row>
    <row r="1063" spans="1:10" x14ac:dyDescent="0.3">
      <c r="A1063" s="66">
        <v>44945</v>
      </c>
      <c r="B1063" s="56">
        <v>14920.36</v>
      </c>
      <c r="C1063" s="58">
        <v>-261.43999999999897</v>
      </c>
      <c r="D1063" s="57">
        <v>-1.7220619425891402E-2</v>
      </c>
      <c r="E1063" s="56">
        <v>15115.55</v>
      </c>
      <c r="F1063" s="56">
        <v>14906.27</v>
      </c>
      <c r="G1063" s="56">
        <v>15134.07</v>
      </c>
      <c r="H1063" s="3">
        <v>64167409</v>
      </c>
      <c r="I1063" s="56">
        <v>3469358000</v>
      </c>
      <c r="J1063" s="65">
        <v>144081627000</v>
      </c>
    </row>
    <row r="1064" spans="1:10" x14ac:dyDescent="0.3">
      <c r="A1064" s="66">
        <v>44946</v>
      </c>
      <c r="B1064" s="56">
        <v>15033.56</v>
      </c>
      <c r="C1064" s="58">
        <v>113.19999999999899</v>
      </c>
      <c r="D1064" s="57">
        <v>7.5869483041963396E-3</v>
      </c>
      <c r="E1064" s="56">
        <v>14986.52</v>
      </c>
      <c r="F1064" s="56">
        <v>14940.68</v>
      </c>
      <c r="G1064" s="56">
        <v>15034.43</v>
      </c>
      <c r="H1064" s="3">
        <v>64031107</v>
      </c>
      <c r="I1064" s="56">
        <v>3337716000</v>
      </c>
      <c r="J1064" s="65">
        <v>147419343000</v>
      </c>
    </row>
    <row r="1065" spans="1:10" x14ac:dyDescent="0.3">
      <c r="A1065" s="66">
        <v>44949</v>
      </c>
      <c r="B1065" s="56">
        <v>15102.95</v>
      </c>
      <c r="C1065" s="58">
        <v>69.390000000001194</v>
      </c>
      <c r="D1065" s="57">
        <v>4.6156732004928496E-3</v>
      </c>
      <c r="E1065" s="56">
        <v>15077.4</v>
      </c>
      <c r="F1065" s="56">
        <v>15022.83</v>
      </c>
      <c r="G1065" s="56">
        <v>15145.9</v>
      </c>
      <c r="H1065" s="3">
        <v>39903930</v>
      </c>
      <c r="I1065" s="56">
        <v>2278219000</v>
      </c>
      <c r="J1065" s="65">
        <v>149697562000</v>
      </c>
    </row>
    <row r="1066" spans="1:10" x14ac:dyDescent="0.3">
      <c r="A1066" s="66">
        <v>44950</v>
      </c>
      <c r="B1066" s="56">
        <v>15093.11</v>
      </c>
      <c r="C1066" s="58">
        <v>-9.8400000000001508</v>
      </c>
      <c r="D1066" s="57">
        <v>-6.5152834380039295E-4</v>
      </c>
      <c r="E1066" s="56">
        <v>15140.5</v>
      </c>
      <c r="F1066" s="56">
        <v>15022.55</v>
      </c>
      <c r="G1066" s="56">
        <v>15147.45</v>
      </c>
      <c r="H1066" s="3">
        <v>48335423</v>
      </c>
      <c r="I1066" s="56">
        <v>2523643000</v>
      </c>
      <c r="J1066" s="65">
        <v>147173919000</v>
      </c>
    </row>
    <row r="1067" spans="1:10" x14ac:dyDescent="0.3">
      <c r="A1067" s="66">
        <v>44951</v>
      </c>
      <c r="B1067" s="56">
        <v>15081.64</v>
      </c>
      <c r="C1067" s="58">
        <v>-11.4700000000012</v>
      </c>
      <c r="D1067" s="57">
        <v>-7.5994940737867604E-4</v>
      </c>
      <c r="E1067" s="56">
        <v>15095.72</v>
      </c>
      <c r="F1067" s="56">
        <v>14969.65</v>
      </c>
      <c r="G1067" s="56">
        <v>15114.41</v>
      </c>
      <c r="H1067" s="3">
        <v>53589876</v>
      </c>
      <c r="I1067" s="56">
        <v>2436551000</v>
      </c>
      <c r="J1067" s="65">
        <v>144737368000</v>
      </c>
    </row>
    <row r="1068" spans="1:10" x14ac:dyDescent="0.3">
      <c r="A1068" s="66">
        <v>44952</v>
      </c>
      <c r="B1068" s="56">
        <v>15132.85</v>
      </c>
      <c r="C1068" s="58">
        <v>51.210000000000903</v>
      </c>
      <c r="D1068" s="57">
        <v>3.3955193201800999E-3</v>
      </c>
      <c r="E1068" s="56">
        <v>15146.29</v>
      </c>
      <c r="F1068" s="56">
        <v>15068.72</v>
      </c>
      <c r="G1068" s="56">
        <v>15151.54</v>
      </c>
      <c r="H1068" s="3">
        <v>62001169</v>
      </c>
      <c r="I1068" s="56">
        <v>3194677000</v>
      </c>
      <c r="J1068" s="65">
        <v>147932045000</v>
      </c>
    </row>
    <row r="1069" spans="1:10" x14ac:dyDescent="0.3">
      <c r="A1069" s="66">
        <v>44953</v>
      </c>
      <c r="B1069" s="56">
        <v>15150.03</v>
      </c>
      <c r="C1069" s="58">
        <v>17.180000000000302</v>
      </c>
      <c r="D1069" s="57">
        <v>1.1352785496453301E-3</v>
      </c>
      <c r="E1069" s="56">
        <v>15115.75</v>
      </c>
      <c r="F1069" s="56">
        <v>15077.62</v>
      </c>
      <c r="G1069" s="56">
        <v>15186.49</v>
      </c>
      <c r="H1069" s="3">
        <v>55135803</v>
      </c>
      <c r="I1069" s="56">
        <v>2990816000</v>
      </c>
      <c r="J1069" s="65">
        <v>150922861000</v>
      </c>
    </row>
    <row r="1070" spans="1:10" x14ac:dyDescent="0.3">
      <c r="A1070" s="66">
        <v>44956</v>
      </c>
      <c r="B1070" s="56">
        <v>15126.08</v>
      </c>
      <c r="C1070" s="58">
        <v>-23.950000000000699</v>
      </c>
      <c r="D1070" s="57">
        <v>-1.5808549554027799E-3</v>
      </c>
      <c r="E1070" s="56">
        <v>15070.3</v>
      </c>
      <c r="F1070" s="56">
        <v>14988.98</v>
      </c>
      <c r="G1070" s="56">
        <v>15161.07</v>
      </c>
      <c r="H1070" s="3">
        <v>54664421</v>
      </c>
      <c r="I1070" s="56">
        <v>3003385000</v>
      </c>
      <c r="J1070" s="65">
        <v>147919476000</v>
      </c>
    </row>
    <row r="1071" spans="1:10" x14ac:dyDescent="0.3">
      <c r="A1071" s="66">
        <v>44957</v>
      </c>
      <c r="B1071" s="56">
        <v>15128.27</v>
      </c>
      <c r="C1071" s="58">
        <v>2.1900000000005102</v>
      </c>
      <c r="D1071" s="57">
        <v>1.4478305020206901E-4</v>
      </c>
      <c r="E1071" s="56">
        <v>15081.17</v>
      </c>
      <c r="F1071" s="56">
        <v>14993.59</v>
      </c>
      <c r="G1071" s="56">
        <v>15136.22</v>
      </c>
      <c r="H1071" s="3">
        <v>57047157</v>
      </c>
      <c r="I1071" s="56">
        <v>3039180000</v>
      </c>
      <c r="J1071" s="65">
        <v>150958656000</v>
      </c>
    </row>
    <row r="1072" spans="1:10" x14ac:dyDescent="0.3">
      <c r="A1072" s="66">
        <v>44958</v>
      </c>
      <c r="B1072" s="56">
        <v>15180.74</v>
      </c>
      <c r="C1072" s="58">
        <v>52.469999999999303</v>
      </c>
      <c r="D1072" s="57">
        <v>3.4683410594865999E-3</v>
      </c>
      <c r="E1072" s="56">
        <v>15125.12</v>
      </c>
      <c r="F1072" s="56">
        <v>15107.83</v>
      </c>
      <c r="G1072" s="56">
        <v>15222.34</v>
      </c>
      <c r="H1072" s="3">
        <v>57095212</v>
      </c>
      <c r="I1072" s="56">
        <v>3275443000</v>
      </c>
      <c r="J1072" s="65">
        <v>154234099000</v>
      </c>
    </row>
    <row r="1073" spans="1:10" x14ac:dyDescent="0.3">
      <c r="A1073" s="66">
        <v>44959</v>
      </c>
      <c r="B1073" s="56">
        <v>15509.19</v>
      </c>
      <c r="C1073" s="58">
        <v>328.45000000000101</v>
      </c>
      <c r="D1073" s="57">
        <v>2.16359676801E-2</v>
      </c>
      <c r="E1073" s="56">
        <v>15275</v>
      </c>
      <c r="F1073" s="56">
        <v>15264.31</v>
      </c>
      <c r="G1073" s="56">
        <v>15520.97</v>
      </c>
      <c r="H1073" s="3">
        <v>122979337</v>
      </c>
      <c r="I1073" s="56">
        <v>5159491000</v>
      </c>
      <c r="J1073" s="65">
        <v>159393590000</v>
      </c>
    </row>
    <row r="1074" spans="1:10" x14ac:dyDescent="0.3">
      <c r="A1074" s="66">
        <v>44960</v>
      </c>
      <c r="B1074" s="56">
        <v>15476.43</v>
      </c>
      <c r="C1074" s="58">
        <v>-32.760000000000197</v>
      </c>
      <c r="D1074" s="57">
        <v>-2.1122959999845402E-3</v>
      </c>
      <c r="E1074" s="56">
        <v>15408.4</v>
      </c>
      <c r="F1074" s="56">
        <v>15347.86</v>
      </c>
      <c r="G1074" s="56">
        <v>15476.67</v>
      </c>
      <c r="H1074" s="3">
        <v>76253708</v>
      </c>
      <c r="I1074" s="56">
        <v>3751937000</v>
      </c>
      <c r="J1074" s="65">
        <v>155641653000</v>
      </c>
    </row>
    <row r="1075" spans="1:10" x14ac:dyDescent="0.3">
      <c r="A1075" s="66">
        <v>44963</v>
      </c>
      <c r="B1075" s="56">
        <v>15345.91</v>
      </c>
      <c r="C1075" s="58">
        <v>-130.52000000000001</v>
      </c>
      <c r="D1075" s="57">
        <v>-8.4334694758416793E-3</v>
      </c>
      <c r="E1075" s="56">
        <v>15367.04</v>
      </c>
      <c r="F1075" s="56">
        <v>15275.57</v>
      </c>
      <c r="G1075" s="56">
        <v>15406.93</v>
      </c>
      <c r="H1075" s="3">
        <v>54430439</v>
      </c>
      <c r="I1075" s="56">
        <v>2820677000</v>
      </c>
      <c r="J1075" s="65">
        <v>152820976000</v>
      </c>
    </row>
    <row r="1076" spans="1:10" x14ac:dyDescent="0.3">
      <c r="A1076" s="66">
        <v>44964</v>
      </c>
      <c r="B1076" s="56">
        <v>15320.88</v>
      </c>
      <c r="C1076" s="58">
        <v>-25.030000000000701</v>
      </c>
      <c r="D1076" s="57">
        <v>-1.6310534859125801E-3</v>
      </c>
      <c r="E1076" s="56">
        <v>15359.59</v>
      </c>
      <c r="F1076" s="56">
        <v>15273.6</v>
      </c>
      <c r="G1076" s="56">
        <v>15363.41</v>
      </c>
      <c r="H1076" s="3">
        <v>56184071</v>
      </c>
      <c r="I1076" s="56">
        <v>3059085000</v>
      </c>
      <c r="J1076" s="65">
        <v>149761891000</v>
      </c>
    </row>
    <row r="1077" spans="1:10" x14ac:dyDescent="0.3">
      <c r="A1077" s="66">
        <v>44965</v>
      </c>
      <c r="B1077" s="56">
        <v>15412.05</v>
      </c>
      <c r="C1077" s="58">
        <v>91.170000000000101</v>
      </c>
      <c r="D1077" s="57">
        <v>5.9507025706095297E-3</v>
      </c>
      <c r="E1077" s="56">
        <v>15450.67</v>
      </c>
      <c r="F1077" s="56">
        <v>15371.93</v>
      </c>
      <c r="G1077" s="56">
        <v>15486.13</v>
      </c>
      <c r="H1077" s="3">
        <v>61344825</v>
      </c>
      <c r="I1077" s="56">
        <v>3347537000</v>
      </c>
      <c r="J1077" s="65">
        <v>153109428000</v>
      </c>
    </row>
    <row r="1078" spans="1:10" x14ac:dyDescent="0.3">
      <c r="A1078" s="66">
        <v>44966</v>
      </c>
      <c r="B1078" s="56">
        <v>15523.42</v>
      </c>
      <c r="C1078" s="58">
        <v>111.370000000001</v>
      </c>
      <c r="D1078" s="57">
        <v>7.2261639431484299E-3</v>
      </c>
      <c r="E1078" s="56">
        <v>15560.15</v>
      </c>
      <c r="F1078" s="56">
        <v>15519.63</v>
      </c>
      <c r="G1078" s="56">
        <v>15658.56</v>
      </c>
      <c r="H1078" s="3">
        <v>66247532</v>
      </c>
      <c r="I1078" s="56">
        <v>3955639000</v>
      </c>
      <c r="J1078" s="65">
        <v>157065067000</v>
      </c>
    </row>
    <row r="1079" spans="1:10" x14ac:dyDescent="0.3">
      <c r="A1079" s="66">
        <v>44967</v>
      </c>
      <c r="B1079" s="56">
        <v>15307.98</v>
      </c>
      <c r="C1079" s="58">
        <v>-215.44000000000099</v>
      </c>
      <c r="D1079" s="57">
        <v>-1.38783850465941E-2</v>
      </c>
      <c r="E1079" s="56">
        <v>15438.94</v>
      </c>
      <c r="F1079" s="56">
        <v>15246.39</v>
      </c>
      <c r="G1079" s="56">
        <v>15487.98</v>
      </c>
      <c r="H1079" s="3">
        <v>65755556</v>
      </c>
      <c r="I1079" s="56">
        <v>3750030000</v>
      </c>
      <c r="J1079" s="65">
        <v>153315037000</v>
      </c>
    </row>
    <row r="1080" spans="1:10" x14ac:dyDescent="0.3">
      <c r="A1080" s="66">
        <v>44970</v>
      </c>
      <c r="B1080" s="56">
        <v>15397.34</v>
      </c>
      <c r="C1080" s="58">
        <v>89.360000000000596</v>
      </c>
      <c r="D1080" s="57">
        <v>5.8374782303086802E-3</v>
      </c>
      <c r="E1080" s="56">
        <v>15322.06</v>
      </c>
      <c r="F1080" s="56">
        <v>15305.94</v>
      </c>
      <c r="G1080" s="56">
        <v>15409.27</v>
      </c>
      <c r="H1080" s="3">
        <v>38580399</v>
      </c>
      <c r="I1080" s="56">
        <v>2088602000</v>
      </c>
      <c r="J1080" s="65">
        <v>155403639000</v>
      </c>
    </row>
    <row r="1081" spans="1:10" x14ac:dyDescent="0.3">
      <c r="A1081" s="66">
        <v>44971</v>
      </c>
      <c r="B1081" s="56">
        <v>15380.56</v>
      </c>
      <c r="C1081" s="58">
        <v>-16.780000000000701</v>
      </c>
      <c r="D1081" s="57">
        <v>-1.08979862755519E-3</v>
      </c>
      <c r="E1081" s="56">
        <v>15419</v>
      </c>
      <c r="F1081" s="56">
        <v>15366.37</v>
      </c>
      <c r="G1081" s="56">
        <v>15526.28</v>
      </c>
      <c r="H1081" s="3">
        <v>56427158</v>
      </c>
      <c r="I1081" s="56">
        <v>2845872000</v>
      </c>
      <c r="J1081" s="65">
        <v>152557767000</v>
      </c>
    </row>
    <row r="1082" spans="1:10" x14ac:dyDescent="0.3">
      <c r="A1082" s="66">
        <v>44972</v>
      </c>
      <c r="B1082" s="56">
        <v>15506.34</v>
      </c>
      <c r="C1082" s="58">
        <v>125.780000000001</v>
      </c>
      <c r="D1082" s="57">
        <v>8.1778556827580198E-3</v>
      </c>
      <c r="E1082" s="56">
        <v>15394.44</v>
      </c>
      <c r="F1082" s="56">
        <v>15388.85</v>
      </c>
      <c r="G1082" s="56">
        <v>15520.39</v>
      </c>
      <c r="H1082" s="3">
        <v>49065601</v>
      </c>
      <c r="I1082" s="56">
        <v>2577241000</v>
      </c>
      <c r="J1082" s="65">
        <v>155135008000</v>
      </c>
    </row>
    <row r="1083" spans="1:10" x14ac:dyDescent="0.3">
      <c r="A1083" s="66">
        <v>44973</v>
      </c>
      <c r="B1083" s="56">
        <v>15533.64</v>
      </c>
      <c r="C1083" s="58">
        <v>27.299999999999301</v>
      </c>
      <c r="D1083" s="57">
        <v>1.76057019257925E-3</v>
      </c>
      <c r="E1083" s="56">
        <v>15612.43</v>
      </c>
      <c r="F1083" s="56">
        <v>15417.17</v>
      </c>
      <c r="G1083" s="56">
        <v>15634.04</v>
      </c>
      <c r="H1083" s="3">
        <v>66113494</v>
      </c>
      <c r="I1083" s="56">
        <v>3122828000</v>
      </c>
      <c r="J1083" s="65">
        <v>158257836000</v>
      </c>
    </row>
    <row r="1084" spans="1:10" x14ac:dyDescent="0.3">
      <c r="A1084" s="66">
        <v>44974</v>
      </c>
      <c r="B1084" s="56">
        <v>15482</v>
      </c>
      <c r="C1084" s="58">
        <v>-51.639999999999397</v>
      </c>
      <c r="D1084" s="57">
        <v>-3.32439788742364E-3</v>
      </c>
      <c r="E1084" s="56">
        <v>15372.06</v>
      </c>
      <c r="F1084" s="56">
        <v>15300.42</v>
      </c>
      <c r="G1084" s="56">
        <v>15514.72</v>
      </c>
      <c r="H1084" s="3">
        <v>70462386</v>
      </c>
      <c r="I1084" s="56">
        <v>3991983000</v>
      </c>
      <c r="J1084" s="65">
        <v>154265853000</v>
      </c>
    </row>
    <row r="1085" spans="1:10" x14ac:dyDescent="0.3">
      <c r="A1085" s="66">
        <v>44977</v>
      </c>
      <c r="B1085" s="56">
        <v>15477.55</v>
      </c>
      <c r="C1085" s="58">
        <v>-4.4500000000007303</v>
      </c>
      <c r="D1085" s="57">
        <v>-2.8743056452659401E-4</v>
      </c>
      <c r="E1085" s="56">
        <v>15524.16</v>
      </c>
      <c r="F1085" s="56">
        <v>15436.79</v>
      </c>
      <c r="G1085" s="56">
        <v>15532.44</v>
      </c>
      <c r="H1085" s="3">
        <v>33610776</v>
      </c>
      <c r="I1085" s="56">
        <v>1831742000</v>
      </c>
      <c r="J1085" s="65">
        <v>152434111000</v>
      </c>
    </row>
    <row r="1086" spans="1:10" x14ac:dyDescent="0.3">
      <c r="A1086" s="66">
        <v>44978</v>
      </c>
      <c r="B1086" s="56">
        <v>15397.62</v>
      </c>
      <c r="C1086" s="58">
        <v>-79.9299999999985</v>
      </c>
      <c r="D1086" s="57">
        <v>-5.1642540324533604E-3</v>
      </c>
      <c r="E1086" s="56">
        <v>15450.62</v>
      </c>
      <c r="F1086" s="56">
        <v>15286.71</v>
      </c>
      <c r="G1086" s="56">
        <v>15470.52</v>
      </c>
      <c r="H1086" s="3">
        <v>47050457</v>
      </c>
      <c r="I1086" s="56">
        <v>2673198000</v>
      </c>
      <c r="J1086" s="65">
        <v>149760913000</v>
      </c>
    </row>
    <row r="1087" spans="1:10" x14ac:dyDescent="0.3">
      <c r="A1087" s="66">
        <v>44979</v>
      </c>
      <c r="B1087" s="56">
        <v>15399.89</v>
      </c>
      <c r="C1087" s="58">
        <v>2.2699999999986198</v>
      </c>
      <c r="D1087" s="57">
        <v>1.47425381325076E-4</v>
      </c>
      <c r="E1087" s="56">
        <v>15342.6</v>
      </c>
      <c r="F1087" s="56">
        <v>15247.5</v>
      </c>
      <c r="G1087" s="56">
        <v>15408.58</v>
      </c>
      <c r="H1087" s="3">
        <v>54879723</v>
      </c>
      <c r="I1087" s="56">
        <v>2898273000</v>
      </c>
      <c r="J1087" s="65">
        <v>152659186000</v>
      </c>
    </row>
    <row r="1088" spans="1:10" x14ac:dyDescent="0.3">
      <c r="A1088" s="66">
        <v>44980</v>
      </c>
      <c r="B1088" s="56">
        <v>15475.69</v>
      </c>
      <c r="C1088" s="58">
        <v>75.800000000001106</v>
      </c>
      <c r="D1088" s="57">
        <v>4.9221130800285702E-3</v>
      </c>
      <c r="E1088" s="56">
        <v>15453.29</v>
      </c>
      <c r="F1088" s="56">
        <v>15433.97</v>
      </c>
      <c r="G1088" s="56">
        <v>15552.77</v>
      </c>
      <c r="H1088" s="3">
        <v>51347644</v>
      </c>
      <c r="I1088" s="56">
        <v>2966566000</v>
      </c>
      <c r="J1088" s="65">
        <v>155625752000</v>
      </c>
    </row>
    <row r="1089" spans="1:10" x14ac:dyDescent="0.3">
      <c r="A1089" s="66">
        <v>44981</v>
      </c>
      <c r="B1089" s="56">
        <v>15209.74</v>
      </c>
      <c r="C1089" s="58">
        <v>-265.95000000000101</v>
      </c>
      <c r="D1089" s="57">
        <v>-1.7185017275481801E-2</v>
      </c>
      <c r="E1089" s="56">
        <v>15501.82</v>
      </c>
      <c r="F1089" s="56">
        <v>15162.48</v>
      </c>
      <c r="G1089" s="56">
        <v>15530.46</v>
      </c>
      <c r="H1089" s="3">
        <v>141484448</v>
      </c>
      <c r="I1089" s="56">
        <v>11649234000</v>
      </c>
      <c r="J1089" s="65">
        <v>143976518000</v>
      </c>
    </row>
    <row r="1090" spans="1:10" x14ac:dyDescent="0.3">
      <c r="A1090" s="66">
        <v>44984</v>
      </c>
      <c r="B1090" s="56">
        <v>15381.43</v>
      </c>
      <c r="C1090" s="58">
        <v>171.69000000000099</v>
      </c>
      <c r="D1090" s="57">
        <v>1.12881614018386E-2</v>
      </c>
      <c r="E1090" s="56">
        <v>15351.63</v>
      </c>
      <c r="F1090" s="56">
        <v>15351.63</v>
      </c>
      <c r="G1090" s="56">
        <v>15481.06</v>
      </c>
      <c r="H1090" s="3">
        <v>58764159</v>
      </c>
      <c r="I1090" s="56">
        <v>2665425000</v>
      </c>
      <c r="J1090" s="65">
        <v>146641943000</v>
      </c>
    </row>
    <row r="1091" spans="1:10" x14ac:dyDescent="0.3">
      <c r="A1091" s="66">
        <v>44985</v>
      </c>
      <c r="B1091" s="56">
        <v>15365.14</v>
      </c>
      <c r="C1091" s="58">
        <v>-16.290000000000902</v>
      </c>
      <c r="D1091" s="57">
        <v>-1.0590692802945399E-3</v>
      </c>
      <c r="E1091" s="56">
        <v>15299.79</v>
      </c>
      <c r="F1091" s="56">
        <v>15289.43</v>
      </c>
      <c r="G1091" s="56">
        <v>15443.17</v>
      </c>
      <c r="H1091" s="3">
        <v>93756979</v>
      </c>
      <c r="I1091" s="56">
        <v>4468777000</v>
      </c>
      <c r="J1091" s="65">
        <v>142173166000</v>
      </c>
    </row>
    <row r="1092" spans="1:10" x14ac:dyDescent="0.3">
      <c r="A1092" s="66">
        <v>44986</v>
      </c>
      <c r="B1092" s="56">
        <v>15305.02</v>
      </c>
      <c r="C1092" s="58">
        <v>-60.119999999999003</v>
      </c>
      <c r="D1092" s="57">
        <v>-3.9127531542178604E-3</v>
      </c>
      <c r="E1092" s="56">
        <v>15399.91</v>
      </c>
      <c r="F1092" s="56">
        <v>15254.11</v>
      </c>
      <c r="G1092" s="56">
        <v>15478.84</v>
      </c>
      <c r="H1092" s="3">
        <v>72243119</v>
      </c>
      <c r="I1092" s="56">
        <v>3173152000</v>
      </c>
      <c r="J1092" s="65">
        <v>139000014000</v>
      </c>
    </row>
    <row r="1093" spans="1:10" x14ac:dyDescent="0.3">
      <c r="A1093" s="66">
        <v>44987</v>
      </c>
      <c r="B1093" s="56">
        <v>15327.64</v>
      </c>
      <c r="C1093" s="58">
        <v>22.619999999998999</v>
      </c>
      <c r="D1093" s="57">
        <v>1.47794645155635E-3</v>
      </c>
      <c r="E1093" s="56">
        <v>15171.07</v>
      </c>
      <c r="F1093" s="56">
        <v>15150.67</v>
      </c>
      <c r="G1093" s="56">
        <v>15329.29</v>
      </c>
      <c r="H1093" s="3">
        <v>62593126</v>
      </c>
      <c r="I1093" s="56">
        <v>2760508000</v>
      </c>
      <c r="J1093" s="65">
        <v>141760522000</v>
      </c>
    </row>
    <row r="1094" spans="1:10" x14ac:dyDescent="0.3">
      <c r="A1094" s="66">
        <v>44988</v>
      </c>
      <c r="B1094" s="56">
        <v>15578.39</v>
      </c>
      <c r="C1094" s="58">
        <v>250.75</v>
      </c>
      <c r="D1094" s="57">
        <v>1.6359335161838399E-2</v>
      </c>
      <c r="E1094" s="56">
        <v>15430.66</v>
      </c>
      <c r="F1094" s="56">
        <v>15409.99</v>
      </c>
      <c r="G1094" s="56">
        <v>15590.44</v>
      </c>
      <c r="H1094" s="3">
        <v>67122541</v>
      </c>
      <c r="I1094" s="56">
        <v>3408333000</v>
      </c>
      <c r="J1094" s="65">
        <v>145168855000</v>
      </c>
    </row>
    <row r="1095" spans="1:10" x14ac:dyDescent="0.3">
      <c r="A1095" s="66">
        <v>44991</v>
      </c>
      <c r="B1095" s="56">
        <v>15653.58</v>
      </c>
      <c r="C1095" s="58">
        <v>75.190000000000495</v>
      </c>
      <c r="D1095" s="57">
        <v>4.8265578150245604E-3</v>
      </c>
      <c r="E1095" s="56">
        <v>15597.9</v>
      </c>
      <c r="F1095" s="56">
        <v>15587.78</v>
      </c>
      <c r="G1095" s="56">
        <v>15677.93</v>
      </c>
      <c r="H1095" s="3">
        <v>69392623</v>
      </c>
      <c r="I1095" s="56">
        <v>3169027000</v>
      </c>
      <c r="J1095" s="65">
        <v>148337882000</v>
      </c>
    </row>
    <row r="1096" spans="1:10" x14ac:dyDescent="0.3">
      <c r="A1096" s="66">
        <v>44992</v>
      </c>
      <c r="B1096" s="56">
        <v>15559.53</v>
      </c>
      <c r="C1096" s="58">
        <v>-94.049999999999301</v>
      </c>
      <c r="D1096" s="57">
        <v>-6.00821026244471E-3</v>
      </c>
      <c r="E1096" s="56">
        <v>15638.44</v>
      </c>
      <c r="F1096" s="56">
        <v>15544.07</v>
      </c>
      <c r="G1096" s="56">
        <v>15706.37</v>
      </c>
      <c r="H1096" s="3">
        <v>68603345</v>
      </c>
      <c r="I1096" s="56">
        <v>2883399000</v>
      </c>
      <c r="J1096" s="65">
        <v>145454483000</v>
      </c>
    </row>
    <row r="1097" spans="1:10" x14ac:dyDescent="0.3">
      <c r="A1097" s="66">
        <v>44993</v>
      </c>
      <c r="B1097" s="56">
        <v>15631.87</v>
      </c>
      <c r="C1097" s="58">
        <v>72.340000000000103</v>
      </c>
      <c r="D1097" s="57">
        <v>4.6492406904321704E-3</v>
      </c>
      <c r="E1097" s="56">
        <v>15528.81</v>
      </c>
      <c r="F1097" s="56">
        <v>15524.85</v>
      </c>
      <c r="G1097" s="56">
        <v>15667.21</v>
      </c>
      <c r="H1097" s="3">
        <v>64604213</v>
      </c>
      <c r="I1097" s="56">
        <v>3235447000</v>
      </c>
      <c r="J1097" s="65">
        <v>148689930000</v>
      </c>
    </row>
    <row r="1098" spans="1:10" x14ac:dyDescent="0.3">
      <c r="A1098" s="66">
        <v>44994</v>
      </c>
      <c r="B1098" s="56">
        <v>15633.21</v>
      </c>
      <c r="C1098" s="58">
        <v>1.3399999999983301</v>
      </c>
      <c r="D1098" s="57">
        <v>8.5722309614801506E-5</v>
      </c>
      <c r="E1098" s="56">
        <v>15619.75</v>
      </c>
      <c r="F1098" s="56">
        <v>15535.13</v>
      </c>
      <c r="G1098" s="56">
        <v>15667.05</v>
      </c>
      <c r="H1098" s="3">
        <v>59687547</v>
      </c>
      <c r="I1098" s="56">
        <v>2951396000</v>
      </c>
      <c r="J1098" s="65">
        <v>151641326000</v>
      </c>
    </row>
    <row r="1099" spans="1:10" x14ac:dyDescent="0.3">
      <c r="A1099" s="66">
        <v>44995</v>
      </c>
      <c r="B1099" s="56">
        <v>15427.97</v>
      </c>
      <c r="C1099" s="58">
        <v>-205.24</v>
      </c>
      <c r="D1099" s="57">
        <v>-1.31284617810418E-2</v>
      </c>
      <c r="E1099" s="56">
        <v>15369.67</v>
      </c>
      <c r="F1099" s="56">
        <v>15316.38</v>
      </c>
      <c r="G1099" s="56">
        <v>15495.87</v>
      </c>
      <c r="H1099" s="3">
        <v>114116366</v>
      </c>
      <c r="I1099" s="56">
        <v>3944499000</v>
      </c>
      <c r="J1099" s="65">
        <v>147696827000</v>
      </c>
    </row>
    <row r="1100" spans="1:10" x14ac:dyDescent="0.3">
      <c r="A1100" s="66">
        <v>44998</v>
      </c>
      <c r="B1100" s="56">
        <v>14959.47</v>
      </c>
      <c r="C1100" s="58">
        <v>-468.5</v>
      </c>
      <c r="D1100" s="57">
        <v>-3.0366924488445302E-2</v>
      </c>
      <c r="E1100" s="56">
        <v>15435.16</v>
      </c>
      <c r="F1100" s="56">
        <v>14887.44</v>
      </c>
      <c r="G1100" s="56">
        <v>15435.81</v>
      </c>
      <c r="H1100" s="3">
        <v>157697931</v>
      </c>
      <c r="I1100" s="56">
        <v>5290426000</v>
      </c>
      <c r="J1100" s="65">
        <v>142406401000</v>
      </c>
    </row>
    <row r="1101" spans="1:10" x14ac:dyDescent="0.3">
      <c r="A1101" s="66">
        <v>44999</v>
      </c>
      <c r="B1101" s="56">
        <v>15232.83</v>
      </c>
      <c r="C1101" s="58">
        <v>273.36000000000098</v>
      </c>
      <c r="D1101" s="57">
        <v>1.8273374658326801E-2</v>
      </c>
      <c r="E1101" s="56">
        <v>15016.53</v>
      </c>
      <c r="F1101" s="56">
        <v>14951.71</v>
      </c>
      <c r="G1101" s="56">
        <v>15272.11</v>
      </c>
      <c r="H1101" s="3">
        <v>101464473</v>
      </c>
      <c r="I1101" s="56">
        <v>3885244000</v>
      </c>
      <c r="J1101" s="65">
        <v>146291645000</v>
      </c>
    </row>
    <row r="1102" spans="1:10" x14ac:dyDescent="0.3">
      <c r="A1102" s="66">
        <v>45000</v>
      </c>
      <c r="B1102" s="56">
        <v>14735.26</v>
      </c>
      <c r="C1102" s="58">
        <v>-497.57</v>
      </c>
      <c r="D1102" s="57">
        <v>-3.2664317792557199E-2</v>
      </c>
      <c r="E1102" s="56">
        <v>15175.44</v>
      </c>
      <c r="F1102" s="56">
        <v>14702.91</v>
      </c>
      <c r="G1102" s="56">
        <v>15246.17</v>
      </c>
      <c r="H1102" s="3">
        <v>157452207</v>
      </c>
      <c r="I1102" s="56">
        <v>5660941000</v>
      </c>
      <c r="J1102" s="65">
        <v>140630704000</v>
      </c>
    </row>
    <row r="1103" spans="1:10" x14ac:dyDescent="0.3">
      <c r="A1103" s="66">
        <v>45001</v>
      </c>
      <c r="B1103" s="56">
        <v>14967.1</v>
      </c>
      <c r="C1103" s="58">
        <v>231.84</v>
      </c>
      <c r="D1103" s="57">
        <v>1.5733689123911002E-2</v>
      </c>
      <c r="E1103" s="56">
        <v>14973.84</v>
      </c>
      <c r="F1103" s="56">
        <v>14664.17</v>
      </c>
      <c r="G1103" s="56">
        <v>15018.31</v>
      </c>
      <c r="H1103" s="3">
        <v>141054605</v>
      </c>
      <c r="I1103" s="56">
        <v>4867710000</v>
      </c>
      <c r="J1103" s="65">
        <v>145498414000</v>
      </c>
    </row>
    <row r="1104" spans="1:10" x14ac:dyDescent="0.3">
      <c r="A1104" s="66">
        <v>45002</v>
      </c>
      <c r="B1104" s="56">
        <v>14768.2</v>
      </c>
      <c r="C1104" s="58">
        <v>-198.9</v>
      </c>
      <c r="D1104" s="57">
        <v>-1.3289147530249699E-2</v>
      </c>
      <c r="E1104" s="56">
        <v>15073.76</v>
      </c>
      <c r="F1104" s="56">
        <v>14694.26</v>
      </c>
      <c r="G1104" s="56">
        <v>15153.11</v>
      </c>
      <c r="H1104" s="3">
        <v>217023969</v>
      </c>
      <c r="I1104" s="56">
        <v>9082517000</v>
      </c>
      <c r="J1104" s="65">
        <v>136415897000</v>
      </c>
    </row>
    <row r="1105" spans="1:10" x14ac:dyDescent="0.3">
      <c r="A1105" s="66">
        <v>45005</v>
      </c>
      <c r="B1105" s="56">
        <v>14933.38</v>
      </c>
      <c r="C1105" s="58">
        <v>165.17999999999799</v>
      </c>
      <c r="D1105" s="57">
        <v>1.1184843108841901E-2</v>
      </c>
      <c r="E1105" s="56">
        <v>14715.4</v>
      </c>
      <c r="F1105" s="56">
        <v>14458.39</v>
      </c>
      <c r="G1105" s="56">
        <v>14980.43</v>
      </c>
      <c r="H1105" s="3">
        <v>125262571</v>
      </c>
      <c r="I1105" s="56">
        <v>3993042000</v>
      </c>
      <c r="J1105" s="65">
        <v>140408939000</v>
      </c>
    </row>
    <row r="1106" spans="1:10" x14ac:dyDescent="0.3">
      <c r="A1106" s="66">
        <v>45006</v>
      </c>
      <c r="B1106" s="56">
        <v>15195.34</v>
      </c>
      <c r="C1106" s="58">
        <v>261.960000000001</v>
      </c>
      <c r="D1106" s="57">
        <v>1.7541909467247301E-2</v>
      </c>
      <c r="E1106" s="56">
        <v>15062.06</v>
      </c>
      <c r="F1106" s="56">
        <v>15055.93</v>
      </c>
      <c r="G1106" s="56">
        <v>15253.1</v>
      </c>
      <c r="H1106" s="3">
        <v>94322319</v>
      </c>
      <c r="I1106" s="56">
        <v>3401013000</v>
      </c>
      <c r="J1106" s="65">
        <v>143809952000</v>
      </c>
    </row>
    <row r="1107" spans="1:10" x14ac:dyDescent="0.3">
      <c r="A1107" s="66">
        <v>45007</v>
      </c>
      <c r="B1107" s="56">
        <v>15216.19</v>
      </c>
      <c r="C1107" s="58">
        <v>20.850000000000399</v>
      </c>
      <c r="D1107" s="57">
        <v>1.37213119285257E-3</v>
      </c>
      <c r="E1107" s="56">
        <v>15174.67</v>
      </c>
      <c r="F1107" s="56">
        <v>15166.95</v>
      </c>
      <c r="G1107" s="56">
        <v>15298.49</v>
      </c>
      <c r="H1107" s="3">
        <v>82685905</v>
      </c>
      <c r="I1107" s="56">
        <v>2946848000</v>
      </c>
      <c r="J1107" s="65">
        <v>146756800000</v>
      </c>
    </row>
    <row r="1108" spans="1:10" x14ac:dyDescent="0.3">
      <c r="A1108" s="66">
        <v>45008</v>
      </c>
      <c r="B1108" s="56">
        <v>15210.39</v>
      </c>
      <c r="C1108" s="58">
        <v>-5.8000000000010896</v>
      </c>
      <c r="D1108" s="57">
        <v>-3.8117294802451099E-4</v>
      </c>
      <c r="E1108" s="56">
        <v>15178.25</v>
      </c>
      <c r="F1108" s="56">
        <v>15078.72</v>
      </c>
      <c r="G1108" s="56">
        <v>15244.32</v>
      </c>
      <c r="H1108" s="3">
        <v>82739821</v>
      </c>
      <c r="I1108" s="56">
        <v>3001017000</v>
      </c>
      <c r="J1108" s="65">
        <v>143755783000</v>
      </c>
    </row>
    <row r="1109" spans="1:10" x14ac:dyDescent="0.3">
      <c r="A1109" s="66">
        <v>45009</v>
      </c>
      <c r="B1109" s="56">
        <v>14957.23</v>
      </c>
      <c r="C1109" s="58">
        <v>-253.16</v>
      </c>
      <c r="D1109" s="57">
        <v>-1.6643886185692802E-2</v>
      </c>
      <c r="E1109" s="56">
        <v>15135.5</v>
      </c>
      <c r="F1109" s="56">
        <v>14809.82</v>
      </c>
      <c r="G1109" s="56">
        <v>15135.65</v>
      </c>
      <c r="H1109" s="3">
        <v>181077999</v>
      </c>
      <c r="I1109" s="56">
        <v>4568691000</v>
      </c>
      <c r="J1109" s="65">
        <v>139187092000</v>
      </c>
    </row>
    <row r="1110" spans="1:10" x14ac:dyDescent="0.3">
      <c r="A1110" s="66">
        <v>45012</v>
      </c>
      <c r="B1110" s="56">
        <v>15127.68</v>
      </c>
      <c r="C1110" s="58">
        <v>170.45000000000101</v>
      </c>
      <c r="D1110" s="57">
        <v>1.13958266336749E-2</v>
      </c>
      <c r="E1110" s="56">
        <v>15133.68</v>
      </c>
      <c r="F1110" s="56">
        <v>15020.07</v>
      </c>
      <c r="G1110" s="56">
        <v>15185.35</v>
      </c>
      <c r="H1110" s="3">
        <v>90911942</v>
      </c>
      <c r="I1110" s="56">
        <v>2886595000</v>
      </c>
      <c r="J1110" s="65">
        <v>142073687000</v>
      </c>
    </row>
    <row r="1111" spans="1:10" x14ac:dyDescent="0.3">
      <c r="A1111" s="66">
        <v>45013</v>
      </c>
      <c r="B1111" s="56">
        <v>15142.02</v>
      </c>
      <c r="C1111" s="58">
        <v>14.340000000000099</v>
      </c>
      <c r="D1111" s="57">
        <v>9.4793120954436802E-4</v>
      </c>
      <c r="E1111" s="56">
        <v>15255.93</v>
      </c>
      <c r="F1111" s="56">
        <v>15103.76</v>
      </c>
      <c r="G1111" s="56">
        <v>15261.49</v>
      </c>
      <c r="H1111" s="3">
        <v>73013830</v>
      </c>
      <c r="I1111" s="56">
        <v>2357321000</v>
      </c>
      <c r="J1111" s="65">
        <v>144431008000</v>
      </c>
    </row>
    <row r="1112" spans="1:10" x14ac:dyDescent="0.3">
      <c r="A1112" s="66">
        <v>45014</v>
      </c>
      <c r="B1112" s="56">
        <v>15328.78</v>
      </c>
      <c r="C1112" s="58">
        <v>186.76</v>
      </c>
      <c r="D1112" s="57">
        <v>1.2333889401810299E-2</v>
      </c>
      <c r="E1112" s="56">
        <v>15242.52</v>
      </c>
      <c r="F1112" s="56">
        <v>15186.75</v>
      </c>
      <c r="G1112" s="56">
        <v>15342.27</v>
      </c>
      <c r="H1112" s="3">
        <v>81824630</v>
      </c>
      <c r="I1112" s="56">
        <v>3134492000</v>
      </c>
      <c r="J1112" s="65">
        <v>147565500000</v>
      </c>
    </row>
    <row r="1113" spans="1:10" x14ac:dyDescent="0.3">
      <c r="A1113" s="66">
        <v>45015</v>
      </c>
      <c r="B1113" s="56">
        <v>15522.4</v>
      </c>
      <c r="C1113" s="58">
        <v>193.61999999999901</v>
      </c>
      <c r="D1113" s="57">
        <v>1.2631142204402399E-2</v>
      </c>
      <c r="E1113" s="56">
        <v>15429.38</v>
      </c>
      <c r="F1113" s="56">
        <v>15424.69</v>
      </c>
      <c r="G1113" s="56">
        <v>15536.42</v>
      </c>
      <c r="H1113" s="3">
        <v>77412513</v>
      </c>
      <c r="I1113" s="56">
        <v>2941338000</v>
      </c>
      <c r="J1113" s="65">
        <v>150506838000</v>
      </c>
    </row>
    <row r="1114" spans="1:10" x14ac:dyDescent="0.3">
      <c r="A1114" s="66">
        <v>45016</v>
      </c>
      <c r="B1114" s="56">
        <v>15628.84</v>
      </c>
      <c r="C1114" s="58">
        <v>106.44000000000101</v>
      </c>
      <c r="D1114" s="57">
        <v>6.8571870329330797E-3</v>
      </c>
      <c r="E1114" s="56">
        <v>15568.37</v>
      </c>
      <c r="F1114" s="56">
        <v>15499.84</v>
      </c>
      <c r="G1114" s="56">
        <v>15659.06</v>
      </c>
      <c r="H1114" s="3">
        <v>86968673</v>
      </c>
      <c r="I1114" s="56">
        <v>3815360000</v>
      </c>
      <c r="J1114" s="65">
        <v>154322198000</v>
      </c>
    </row>
    <row r="1115" spans="1:10" x14ac:dyDescent="0.3">
      <c r="A1115" s="66">
        <v>45019</v>
      </c>
      <c r="B1115" s="56">
        <v>15580.92</v>
      </c>
      <c r="C1115" s="58">
        <v>-47.920000000000101</v>
      </c>
      <c r="D1115" s="57">
        <v>-3.06612646875904E-3</v>
      </c>
      <c r="E1115" s="56">
        <v>15623.45</v>
      </c>
      <c r="F1115" s="56">
        <v>15553.9</v>
      </c>
      <c r="G1115" s="56">
        <v>15659.35</v>
      </c>
      <c r="H1115" s="3">
        <v>70893072</v>
      </c>
      <c r="I1115" s="56">
        <v>2761176000</v>
      </c>
      <c r="J1115" s="65">
        <v>151561022000</v>
      </c>
    </row>
    <row r="1116" spans="1:10" x14ac:dyDescent="0.3">
      <c r="A1116" s="66">
        <v>45020</v>
      </c>
      <c r="B1116" s="56">
        <v>15603.47</v>
      </c>
      <c r="C1116" s="58">
        <v>22.549999999999301</v>
      </c>
      <c r="D1116" s="57">
        <v>1.44728295890097E-3</v>
      </c>
      <c r="E1116" s="56">
        <v>15639.02</v>
      </c>
      <c r="F1116" s="56">
        <v>15601.4</v>
      </c>
      <c r="G1116" s="56">
        <v>15736.56</v>
      </c>
      <c r="H1116" s="3">
        <v>64484213</v>
      </c>
      <c r="I1116" s="56">
        <v>2671987000</v>
      </c>
      <c r="J1116" s="65">
        <v>154233009000</v>
      </c>
    </row>
    <row r="1117" spans="1:10" x14ac:dyDescent="0.3">
      <c r="A1117" s="66">
        <v>45021</v>
      </c>
      <c r="B1117" s="56">
        <v>15520.17</v>
      </c>
      <c r="C1117" s="58">
        <v>-83.299999999999301</v>
      </c>
      <c r="D1117" s="57">
        <v>-5.3385561032257096E-3</v>
      </c>
      <c r="E1117" s="56">
        <v>15611.68</v>
      </c>
      <c r="F1117" s="56">
        <v>15482.88</v>
      </c>
      <c r="G1117" s="56">
        <v>15627.29</v>
      </c>
      <c r="H1117" s="3">
        <v>78217072</v>
      </c>
      <c r="I1117" s="56">
        <v>3331161000</v>
      </c>
      <c r="J1117" s="65">
        <v>150901848000</v>
      </c>
    </row>
    <row r="1118" spans="1:10" x14ac:dyDescent="0.3">
      <c r="A1118" s="66">
        <v>45022</v>
      </c>
      <c r="B1118" s="56">
        <v>15597.89</v>
      </c>
      <c r="C1118" s="58">
        <v>77.719999999999303</v>
      </c>
      <c r="D1118" s="57">
        <v>5.00767710662959E-3</v>
      </c>
      <c r="E1118" s="56">
        <v>15530.2</v>
      </c>
      <c r="F1118" s="56">
        <v>15509.09</v>
      </c>
      <c r="G1118" s="56">
        <v>15601.49</v>
      </c>
      <c r="H1118" s="3">
        <v>62790910</v>
      </c>
      <c r="I1118" s="56">
        <v>2790662000</v>
      </c>
      <c r="J1118" s="65">
        <v>153692510000</v>
      </c>
    </row>
    <row r="1119" spans="1:10" x14ac:dyDescent="0.3">
      <c r="A1119" s="66">
        <v>45027</v>
      </c>
      <c r="B1119" s="56">
        <v>15655.17</v>
      </c>
      <c r="C1119" s="58">
        <v>57.280000000000697</v>
      </c>
      <c r="D1119" s="57">
        <v>3.6722915727704598E-3</v>
      </c>
      <c r="E1119" s="56">
        <v>15710.45</v>
      </c>
      <c r="F1119" s="56">
        <v>15625.79</v>
      </c>
      <c r="G1119" s="56">
        <v>15726.02</v>
      </c>
      <c r="H1119" s="3">
        <v>63070186</v>
      </c>
      <c r="I1119" s="56">
        <v>2819529000</v>
      </c>
      <c r="J1119" s="65">
        <v>156512039000</v>
      </c>
    </row>
    <row r="1120" spans="1:10" x14ac:dyDescent="0.3">
      <c r="A1120" s="66">
        <v>45028</v>
      </c>
      <c r="B1120" s="56">
        <v>15703.6</v>
      </c>
      <c r="C1120" s="58">
        <v>48.430000000000298</v>
      </c>
      <c r="D1120" s="57">
        <v>3.0935467324852001E-3</v>
      </c>
      <c r="E1120" s="56">
        <v>15689.14</v>
      </c>
      <c r="F1120" s="56">
        <v>15668.2</v>
      </c>
      <c r="G1120" s="56">
        <v>15827.28</v>
      </c>
      <c r="H1120" s="3">
        <v>65206692</v>
      </c>
      <c r="I1120" s="56">
        <v>2876840000</v>
      </c>
      <c r="J1120" s="65">
        <v>159388879000</v>
      </c>
    </row>
    <row r="1121" spans="1:10" x14ac:dyDescent="0.3">
      <c r="A1121" s="66">
        <v>45029</v>
      </c>
      <c r="B1121" s="56">
        <v>15729.46</v>
      </c>
      <c r="C1121" s="58">
        <v>25.859999999998799</v>
      </c>
      <c r="D1121" s="57">
        <v>1.6467561578236E-3</v>
      </c>
      <c r="E1121" s="56">
        <v>15708.21</v>
      </c>
      <c r="F1121" s="56">
        <v>15675.15</v>
      </c>
      <c r="G1121" s="56">
        <v>15754.99</v>
      </c>
      <c r="H1121" s="3">
        <v>53361525</v>
      </c>
      <c r="I1121" s="56">
        <v>2557754000</v>
      </c>
      <c r="J1121" s="65">
        <v>161946633000</v>
      </c>
    </row>
    <row r="1122" spans="1:10" x14ac:dyDescent="0.3">
      <c r="A1122" s="66">
        <v>45030</v>
      </c>
      <c r="B1122" s="56">
        <v>15807.5</v>
      </c>
      <c r="C1122" s="58">
        <v>78.040000000000902</v>
      </c>
      <c r="D1122" s="57">
        <v>4.9613909186965698E-3</v>
      </c>
      <c r="E1122" s="56">
        <v>15789.78</v>
      </c>
      <c r="F1122" s="56">
        <v>15760.32</v>
      </c>
      <c r="G1122" s="56">
        <v>15841.47</v>
      </c>
      <c r="H1122" s="3">
        <v>78563285</v>
      </c>
      <c r="I1122" s="56">
        <v>2994281000</v>
      </c>
      <c r="J1122" s="65">
        <v>164940914000</v>
      </c>
    </row>
    <row r="1123" spans="1:10" x14ac:dyDescent="0.3">
      <c r="A1123" s="66">
        <v>45033</v>
      </c>
      <c r="B1123" s="56">
        <v>15789.53</v>
      </c>
      <c r="C1123" s="58">
        <v>-17.969999999999299</v>
      </c>
      <c r="D1123" s="57">
        <v>-1.13680215087771E-3</v>
      </c>
      <c r="E1123" s="56">
        <v>15838.89</v>
      </c>
      <c r="F1123" s="56">
        <v>15764.38</v>
      </c>
      <c r="G1123" s="56">
        <v>15903.25</v>
      </c>
      <c r="H1123" s="3">
        <v>60200009</v>
      </c>
      <c r="I1123" s="56">
        <v>2570223000</v>
      </c>
      <c r="J1123" s="65">
        <v>162370691000</v>
      </c>
    </row>
    <row r="1124" spans="1:10" x14ac:dyDescent="0.3">
      <c r="A1124" s="66">
        <v>45034</v>
      </c>
      <c r="B1124" s="56">
        <v>15882.67</v>
      </c>
      <c r="C1124" s="58">
        <v>93.139999999999404</v>
      </c>
      <c r="D1124" s="57">
        <v>5.89884562745056E-3</v>
      </c>
      <c r="E1124" s="56">
        <v>15841.5</v>
      </c>
      <c r="F1124" s="56">
        <v>15802.75</v>
      </c>
      <c r="G1124" s="56">
        <v>15916.28</v>
      </c>
      <c r="H1124" s="3">
        <v>63384391</v>
      </c>
      <c r="I1124" s="56">
        <v>2639162000</v>
      </c>
      <c r="J1124" s="65">
        <v>165009853000</v>
      </c>
    </row>
    <row r="1125" spans="1:10" x14ac:dyDescent="0.3">
      <c r="A1125" s="66">
        <v>45035</v>
      </c>
      <c r="B1125" s="56">
        <v>15895.2</v>
      </c>
      <c r="C1125" s="58">
        <v>12.530000000000699</v>
      </c>
      <c r="D1125" s="57">
        <v>7.8891017694132399E-4</v>
      </c>
      <c r="E1125" s="56">
        <v>15850.52</v>
      </c>
      <c r="F1125" s="56">
        <v>15829.55</v>
      </c>
      <c r="G1125" s="56">
        <v>15908.47</v>
      </c>
      <c r="H1125" s="3">
        <v>55122331</v>
      </c>
      <c r="I1125" s="56">
        <v>2391473000</v>
      </c>
      <c r="J1125" s="65">
        <v>167401326000</v>
      </c>
    </row>
    <row r="1126" spans="1:10" x14ac:dyDescent="0.3">
      <c r="A1126" s="66">
        <v>45036</v>
      </c>
      <c r="B1126" s="56">
        <v>15795.97</v>
      </c>
      <c r="C1126" s="58">
        <v>-99.230000000001397</v>
      </c>
      <c r="D1126" s="57">
        <v>-6.2427651114802798E-3</v>
      </c>
      <c r="E1126" s="56">
        <v>15864.15</v>
      </c>
      <c r="F1126" s="56">
        <v>15734.25</v>
      </c>
      <c r="G1126" s="56">
        <v>15883.31</v>
      </c>
      <c r="H1126" s="3">
        <v>74754518</v>
      </c>
      <c r="I1126" s="56">
        <v>3444164000</v>
      </c>
      <c r="J1126" s="65">
        <v>163957162000</v>
      </c>
    </row>
    <row r="1127" spans="1:10" x14ac:dyDescent="0.3">
      <c r="A1127" s="66">
        <v>45037</v>
      </c>
      <c r="B1127" s="56">
        <v>15881.66</v>
      </c>
      <c r="C1127" s="58">
        <v>85.690000000000495</v>
      </c>
      <c r="D1127" s="57">
        <v>5.4248013892151297E-3</v>
      </c>
      <c r="E1127" s="56">
        <v>15782.58</v>
      </c>
      <c r="F1127" s="56">
        <v>15706.83</v>
      </c>
      <c r="G1127" s="56">
        <v>15899.62</v>
      </c>
      <c r="H1127" s="3">
        <v>77403198</v>
      </c>
      <c r="I1127" s="56">
        <v>3905045000</v>
      </c>
      <c r="J1127" s="65">
        <v>167862207000</v>
      </c>
    </row>
    <row r="1128" spans="1:10" x14ac:dyDescent="0.3">
      <c r="A1128" s="66">
        <v>45040</v>
      </c>
      <c r="B1128" s="56">
        <v>15863.95</v>
      </c>
      <c r="C1128" s="58">
        <v>-17.709999999999098</v>
      </c>
      <c r="D1128" s="57">
        <v>-1.1151227264655701E-3</v>
      </c>
      <c r="E1128" s="56">
        <v>15852.27</v>
      </c>
      <c r="F1128" s="56">
        <v>15831.1</v>
      </c>
      <c r="G1128" s="56">
        <v>15919.11</v>
      </c>
      <c r="H1128" s="3">
        <v>50552174</v>
      </c>
      <c r="I1128" s="56">
        <v>2269991000</v>
      </c>
      <c r="J1128" s="65">
        <v>165592216000</v>
      </c>
    </row>
    <row r="1129" spans="1:10" x14ac:dyDescent="0.3">
      <c r="A1129" s="66">
        <v>45041</v>
      </c>
      <c r="B1129" s="56">
        <v>15872.13</v>
      </c>
      <c r="C1129" s="58">
        <v>8.1799999999984703</v>
      </c>
      <c r="D1129" s="57">
        <v>5.1563450464723302E-4</v>
      </c>
      <c r="E1129" s="56">
        <v>15836.79</v>
      </c>
      <c r="F1129" s="56">
        <v>15794.81</v>
      </c>
      <c r="G1129" s="56">
        <v>15891.73</v>
      </c>
      <c r="H1129" s="3">
        <v>66489298</v>
      </c>
      <c r="I1129" s="56">
        <v>2797358000</v>
      </c>
      <c r="J1129" s="65">
        <v>168389574000</v>
      </c>
    </row>
    <row r="1130" spans="1:10" x14ac:dyDescent="0.3">
      <c r="A1130" s="66">
        <v>45042</v>
      </c>
      <c r="B1130" s="56">
        <v>15795.73</v>
      </c>
      <c r="C1130" s="58">
        <v>-76.399999999999594</v>
      </c>
      <c r="D1130" s="57">
        <v>-4.8134686396847596E-3</v>
      </c>
      <c r="E1130" s="56">
        <v>15804.5</v>
      </c>
      <c r="F1130" s="56">
        <v>15694.36</v>
      </c>
      <c r="G1130" s="56">
        <v>15826.02</v>
      </c>
      <c r="H1130" s="3">
        <v>74374552</v>
      </c>
      <c r="I1130" s="56">
        <v>3208751000</v>
      </c>
      <c r="J1130" s="65">
        <v>165180823000</v>
      </c>
    </row>
    <row r="1131" spans="1:10" x14ac:dyDescent="0.3">
      <c r="A1131" s="66">
        <v>45043</v>
      </c>
      <c r="B1131" s="56">
        <v>15800.45</v>
      </c>
      <c r="C1131" s="58">
        <v>4.7200000000011597</v>
      </c>
      <c r="D1131" s="57">
        <v>2.98814932896496E-4</v>
      </c>
      <c r="E1131" s="56">
        <v>15739.35</v>
      </c>
      <c r="F1131" s="56">
        <v>15706.69</v>
      </c>
      <c r="G1131" s="56">
        <v>15859.25</v>
      </c>
      <c r="H1131" s="3">
        <v>79622233</v>
      </c>
      <c r="I1131" s="56">
        <v>3454954000</v>
      </c>
      <c r="J1131" s="65">
        <v>168635777000</v>
      </c>
    </row>
    <row r="1132" spans="1:10" x14ac:dyDescent="0.3">
      <c r="A1132" s="66">
        <v>45044</v>
      </c>
      <c r="B1132" s="56">
        <v>15922.38</v>
      </c>
      <c r="C1132" s="58">
        <v>121.929999999998</v>
      </c>
      <c r="D1132" s="57">
        <v>7.7168688233562001E-3</v>
      </c>
      <c r="E1132" s="56">
        <v>15884.79</v>
      </c>
      <c r="F1132" s="56">
        <v>15688.17</v>
      </c>
      <c r="G1132" s="56">
        <v>15922.38</v>
      </c>
      <c r="H1132" s="3">
        <v>91511244</v>
      </c>
      <c r="I1132" s="56">
        <v>3936100000</v>
      </c>
      <c r="J1132" s="65">
        <v>172571877000</v>
      </c>
    </row>
    <row r="1133" spans="1:10" x14ac:dyDescent="0.3">
      <c r="A1133" s="66">
        <v>45048</v>
      </c>
      <c r="B1133" s="56">
        <v>15726.94</v>
      </c>
      <c r="C1133" s="58">
        <v>-195.439999999999</v>
      </c>
      <c r="D1133" s="57">
        <v>-1.2274546895627301E-2</v>
      </c>
      <c r="E1133" s="56">
        <v>15950.36</v>
      </c>
      <c r="F1133" s="56">
        <v>15707.55</v>
      </c>
      <c r="G1133" s="56">
        <v>16011.56</v>
      </c>
      <c r="H1133" s="3">
        <v>80224784</v>
      </c>
      <c r="I1133" s="56">
        <v>3402279000</v>
      </c>
      <c r="J1133" s="65">
        <v>169169598000</v>
      </c>
    </row>
    <row r="1134" spans="1:10" x14ac:dyDescent="0.3">
      <c r="A1134" s="66">
        <v>45049</v>
      </c>
      <c r="B1134" s="56">
        <v>15815.06</v>
      </c>
      <c r="C1134" s="58">
        <v>88.119999999998996</v>
      </c>
      <c r="D1134" s="57">
        <v>5.6031243204335297E-3</v>
      </c>
      <c r="E1134" s="56">
        <v>15774.02</v>
      </c>
      <c r="F1134" s="56">
        <v>15745.98</v>
      </c>
      <c r="G1134" s="56">
        <v>15868.88</v>
      </c>
      <c r="H1134" s="3">
        <v>61988449</v>
      </c>
      <c r="I1134" s="56">
        <v>2878645000</v>
      </c>
      <c r="J1134" s="65">
        <v>172048243000</v>
      </c>
    </row>
    <row r="1135" spans="1:10" x14ac:dyDescent="0.3">
      <c r="A1135" s="66">
        <v>45050</v>
      </c>
      <c r="B1135" s="56">
        <v>15734.24</v>
      </c>
      <c r="C1135" s="58">
        <v>-80.819999999999695</v>
      </c>
      <c r="D1135" s="57">
        <v>-5.1103188985688096E-3</v>
      </c>
      <c r="E1135" s="56">
        <v>15781.46</v>
      </c>
      <c r="F1135" s="56">
        <v>15662.32</v>
      </c>
      <c r="G1135" s="56">
        <v>15796.71</v>
      </c>
      <c r="H1135" s="3">
        <v>81687583</v>
      </c>
      <c r="I1135" s="56">
        <v>3634460000</v>
      </c>
      <c r="J1135" s="65">
        <v>168413783000</v>
      </c>
    </row>
    <row r="1136" spans="1:10" x14ac:dyDescent="0.3">
      <c r="A1136" s="66">
        <v>45051</v>
      </c>
      <c r="B1136" s="56">
        <v>15961.02</v>
      </c>
      <c r="C1136" s="58">
        <v>226.780000000001</v>
      </c>
      <c r="D1136" s="57">
        <v>1.44131524624005E-2</v>
      </c>
      <c r="E1136" s="56">
        <v>15837.44</v>
      </c>
      <c r="F1136" s="56">
        <v>15755.97</v>
      </c>
      <c r="G1136" s="56">
        <v>15961.54</v>
      </c>
      <c r="H1136" s="3">
        <v>69955198</v>
      </c>
      <c r="I1136" s="56">
        <v>3517356000</v>
      </c>
      <c r="J1136" s="65">
        <v>171931139000</v>
      </c>
    </row>
    <row r="1137" spans="1:10" x14ac:dyDescent="0.3">
      <c r="A1137" s="66">
        <v>45054</v>
      </c>
      <c r="B1137" s="56">
        <v>15952.83</v>
      </c>
      <c r="C1137" s="58">
        <v>-8.1900000000005093</v>
      </c>
      <c r="D1137" s="57">
        <v>-5.1312510102740998E-4</v>
      </c>
      <c r="E1137" s="56">
        <v>15967.57</v>
      </c>
      <c r="F1137" s="56">
        <v>15933.69</v>
      </c>
      <c r="G1137" s="56">
        <v>15996.16</v>
      </c>
      <c r="H1137" s="3">
        <v>40927317</v>
      </c>
      <c r="I1137" s="56">
        <v>2054257000</v>
      </c>
      <c r="J1137" s="65">
        <v>169876882000</v>
      </c>
    </row>
    <row r="1138" spans="1:10" x14ac:dyDescent="0.3">
      <c r="A1138" s="66">
        <v>45055</v>
      </c>
      <c r="B1138" s="56">
        <v>15955.48</v>
      </c>
      <c r="C1138" s="58">
        <v>2.6499999999996402</v>
      </c>
      <c r="D1138" s="57">
        <v>1.6611472697945399E-4</v>
      </c>
      <c r="E1138" s="56">
        <v>15950.89</v>
      </c>
      <c r="F1138" s="56">
        <v>15879.56</v>
      </c>
      <c r="G1138" s="56">
        <v>15962.62</v>
      </c>
      <c r="H1138" s="3">
        <v>60426364</v>
      </c>
      <c r="I1138" s="56">
        <v>2765500000</v>
      </c>
      <c r="J1138" s="65">
        <v>172642382000</v>
      </c>
    </row>
    <row r="1139" spans="1:10" x14ac:dyDescent="0.3">
      <c r="A1139" s="66">
        <v>45056</v>
      </c>
      <c r="B1139" s="56">
        <v>15896.23</v>
      </c>
      <c r="C1139" s="58">
        <v>-59.25</v>
      </c>
      <c r="D1139" s="57">
        <v>-3.71345769603923E-3</v>
      </c>
      <c r="E1139" s="56">
        <v>15973.38</v>
      </c>
      <c r="F1139" s="56">
        <v>15848.69</v>
      </c>
      <c r="G1139" s="56">
        <v>15984.82</v>
      </c>
      <c r="H1139" s="3">
        <v>67473812</v>
      </c>
      <c r="I1139" s="56">
        <v>3037979000</v>
      </c>
      <c r="J1139" s="65">
        <v>169604403000</v>
      </c>
    </row>
    <row r="1140" spans="1:10" x14ac:dyDescent="0.3">
      <c r="A1140" s="66">
        <v>45057</v>
      </c>
      <c r="B1140" s="56">
        <v>15834.91</v>
      </c>
      <c r="C1140" s="58">
        <v>-61.319999999999702</v>
      </c>
      <c r="D1140" s="57">
        <v>-3.8575184178890002E-3</v>
      </c>
      <c r="E1140" s="56">
        <v>15943.85</v>
      </c>
      <c r="F1140" s="56">
        <v>15754.76</v>
      </c>
      <c r="G1140" s="56">
        <v>15970.54</v>
      </c>
      <c r="H1140" s="3">
        <v>67890526</v>
      </c>
      <c r="I1140" s="56">
        <v>3252537000</v>
      </c>
      <c r="J1140" s="65">
        <v>166351866000</v>
      </c>
    </row>
    <row r="1141" spans="1:10" x14ac:dyDescent="0.3">
      <c r="A1141" s="66">
        <v>45058</v>
      </c>
      <c r="B1141" s="56">
        <v>15913.82</v>
      </c>
      <c r="C1141" s="58">
        <v>78.909999999999897</v>
      </c>
      <c r="D1141" s="57">
        <v>4.9832932425886798E-3</v>
      </c>
      <c r="E1141" s="56">
        <v>15918.25</v>
      </c>
      <c r="F1141" s="56">
        <v>15852.1</v>
      </c>
      <c r="G1141" s="56">
        <v>15938.01</v>
      </c>
      <c r="H1141" s="3">
        <v>62915417</v>
      </c>
      <c r="I1141" s="56">
        <v>3003189000</v>
      </c>
      <c r="J1141" s="65">
        <v>169355055000</v>
      </c>
    </row>
    <row r="1142" spans="1:10" x14ac:dyDescent="0.3">
      <c r="A1142" s="66">
        <v>45061</v>
      </c>
      <c r="B1142" s="56">
        <v>15917.24</v>
      </c>
      <c r="C1142" s="58">
        <v>3.4200000000000701</v>
      </c>
      <c r="D1142" s="57">
        <v>2.149075457684E-4</v>
      </c>
      <c r="E1142" s="56">
        <v>15966.96</v>
      </c>
      <c r="F1142" s="56">
        <v>15874.24</v>
      </c>
      <c r="G1142" s="56">
        <v>15982.1</v>
      </c>
      <c r="H1142" s="3">
        <v>53099420</v>
      </c>
      <c r="I1142" s="56">
        <v>2406670000</v>
      </c>
      <c r="J1142" s="65">
        <v>171761725000</v>
      </c>
    </row>
    <row r="1143" spans="1:10" x14ac:dyDescent="0.3">
      <c r="A1143" s="66">
        <v>45062</v>
      </c>
      <c r="B1143" s="56">
        <v>15897.93</v>
      </c>
      <c r="C1143" s="58">
        <v>-19.309999999999501</v>
      </c>
      <c r="D1143" s="57">
        <v>-1.2131500184705099E-3</v>
      </c>
      <c r="E1143" s="56">
        <v>15892.78</v>
      </c>
      <c r="F1143" s="56">
        <v>15862.37</v>
      </c>
      <c r="G1143" s="56">
        <v>15968.41</v>
      </c>
      <c r="H1143" s="3">
        <v>63874322</v>
      </c>
      <c r="I1143" s="56">
        <v>2724715000</v>
      </c>
      <c r="J1143" s="65">
        <v>169037010000</v>
      </c>
    </row>
    <row r="1144" spans="1:10" x14ac:dyDescent="0.3">
      <c r="A1144" s="66">
        <v>45063</v>
      </c>
      <c r="B1144" s="56">
        <v>15951.3</v>
      </c>
      <c r="C1144" s="58">
        <v>53.369999999999003</v>
      </c>
      <c r="D1144" s="57">
        <v>3.3570408222956699E-3</v>
      </c>
      <c r="E1144" s="56">
        <v>15883.61</v>
      </c>
      <c r="F1144" s="56">
        <v>15862.15</v>
      </c>
      <c r="G1144" s="56">
        <v>15992.77</v>
      </c>
      <c r="H1144" s="3">
        <v>89827916</v>
      </c>
      <c r="I1144" s="56">
        <v>2998767000</v>
      </c>
      <c r="J1144" s="65">
        <v>172035777000</v>
      </c>
    </row>
    <row r="1145" spans="1:10" x14ac:dyDescent="0.3">
      <c r="A1145" s="66">
        <v>45064</v>
      </c>
      <c r="B1145" s="56">
        <v>16163.36</v>
      </c>
      <c r="C1145" s="58">
        <v>212.060000000001</v>
      </c>
      <c r="D1145" s="57">
        <v>1.3294214264668199E-2</v>
      </c>
      <c r="E1145" s="56">
        <v>16069.42</v>
      </c>
      <c r="F1145" s="56">
        <v>16069.42</v>
      </c>
      <c r="G1145" s="56">
        <v>16230.44</v>
      </c>
      <c r="H1145" s="3">
        <v>73640104</v>
      </c>
      <c r="I1145" s="56">
        <v>2656079000</v>
      </c>
      <c r="J1145" s="65">
        <v>174691856000</v>
      </c>
    </row>
    <row r="1146" spans="1:10" x14ac:dyDescent="0.3">
      <c r="A1146" s="66">
        <v>45065</v>
      </c>
      <c r="B1146" s="56">
        <v>16275.38</v>
      </c>
      <c r="C1146" s="58">
        <v>112.019999999999</v>
      </c>
      <c r="D1146" s="57">
        <v>6.9304897001612699E-3</v>
      </c>
      <c r="E1146" s="56">
        <v>16233.11</v>
      </c>
      <c r="F1146" s="56">
        <v>16203.6</v>
      </c>
      <c r="G1146" s="56">
        <v>16331.94</v>
      </c>
      <c r="H1146" s="3">
        <v>90102575</v>
      </c>
      <c r="I1146" s="56">
        <v>4113885000</v>
      </c>
      <c r="J1146" s="65">
        <v>178805741000</v>
      </c>
    </row>
    <row r="1147" spans="1:10" x14ac:dyDescent="0.3">
      <c r="A1147" s="66">
        <v>45068</v>
      </c>
      <c r="B1147" s="56">
        <v>16223.99</v>
      </c>
      <c r="C1147" s="58">
        <v>-51.389999999999397</v>
      </c>
      <c r="D1147" s="57">
        <v>-3.1575299624340201E-3</v>
      </c>
      <c r="E1147" s="56">
        <v>16235.98</v>
      </c>
      <c r="F1147" s="56">
        <v>16196.36</v>
      </c>
      <c r="G1147" s="56">
        <v>16267.93</v>
      </c>
      <c r="H1147" s="3">
        <v>54200289</v>
      </c>
      <c r="I1147" s="56">
        <v>2301907000</v>
      </c>
      <c r="J1147" s="65">
        <v>176503834000</v>
      </c>
    </row>
    <row r="1148" spans="1:10" x14ac:dyDescent="0.3">
      <c r="A1148" s="66">
        <v>45069</v>
      </c>
      <c r="B1148" s="56">
        <v>16152.86</v>
      </c>
      <c r="C1148" s="58">
        <v>-71.1299999999992</v>
      </c>
      <c r="D1148" s="57">
        <v>-4.3842482644527803E-3</v>
      </c>
      <c r="E1148" s="56">
        <v>16186.44</v>
      </c>
      <c r="F1148" s="56">
        <v>16143.98</v>
      </c>
      <c r="G1148" s="56">
        <v>16224.32</v>
      </c>
      <c r="H1148" s="3">
        <v>56755005</v>
      </c>
      <c r="I1148" s="56">
        <v>2520697000</v>
      </c>
      <c r="J1148" s="65">
        <v>173983137000</v>
      </c>
    </row>
    <row r="1149" spans="1:10" x14ac:dyDescent="0.3">
      <c r="A1149" s="66">
        <v>45070</v>
      </c>
      <c r="B1149" s="56">
        <v>15842.13</v>
      </c>
      <c r="C1149" s="58">
        <v>-310.73000000000098</v>
      </c>
      <c r="D1149" s="57">
        <v>-1.92368410300096E-2</v>
      </c>
      <c r="E1149" s="56">
        <v>16008.52</v>
      </c>
      <c r="F1149" s="56">
        <v>15802.86</v>
      </c>
      <c r="G1149" s="56">
        <v>16013.29</v>
      </c>
      <c r="H1149" s="3">
        <v>65922945</v>
      </c>
      <c r="I1149" s="56">
        <v>2962396000</v>
      </c>
      <c r="J1149" s="65">
        <v>171020741000</v>
      </c>
    </row>
    <row r="1150" spans="1:10" x14ac:dyDescent="0.3">
      <c r="A1150" s="66">
        <v>45071</v>
      </c>
      <c r="B1150" s="56">
        <v>15793.8</v>
      </c>
      <c r="C1150" s="58">
        <v>-48.329999999999899</v>
      </c>
      <c r="D1150" s="57">
        <v>-3.0507261334176599E-3</v>
      </c>
      <c r="E1150" s="56">
        <v>15872.46</v>
      </c>
      <c r="F1150" s="56">
        <v>15726.5</v>
      </c>
      <c r="G1150" s="56">
        <v>15872.6</v>
      </c>
      <c r="H1150" s="3">
        <v>66145434</v>
      </c>
      <c r="I1150" s="56">
        <v>2612202000</v>
      </c>
      <c r="J1150" s="65">
        <v>168408539000</v>
      </c>
    </row>
    <row r="1151" spans="1:10" x14ac:dyDescent="0.3">
      <c r="A1151" s="66">
        <v>45072</v>
      </c>
      <c r="B1151" s="56">
        <v>15983.97</v>
      </c>
      <c r="C1151" s="58">
        <v>190.17</v>
      </c>
      <c r="D1151" s="57">
        <v>1.2040800820575201E-2</v>
      </c>
      <c r="E1151" s="56">
        <v>15850.09</v>
      </c>
      <c r="F1151" s="56">
        <v>15726.74</v>
      </c>
      <c r="G1151" s="56">
        <v>16008.59</v>
      </c>
      <c r="H1151" s="3">
        <v>57308061</v>
      </c>
      <c r="I1151" s="56">
        <v>2498028000</v>
      </c>
      <c r="J1151" s="65">
        <v>170906567000</v>
      </c>
    </row>
    <row r="1152" spans="1:10" x14ac:dyDescent="0.3">
      <c r="A1152" s="66">
        <v>45075</v>
      </c>
      <c r="B1152" s="56">
        <v>15952.73</v>
      </c>
      <c r="C1152" s="58">
        <v>-31.239999999999799</v>
      </c>
      <c r="D1152" s="57">
        <v>-1.9544581227316999E-3</v>
      </c>
      <c r="E1152" s="56">
        <v>16064.13</v>
      </c>
      <c r="F1152" s="56">
        <v>15925.22</v>
      </c>
      <c r="G1152" s="56">
        <v>16079.73</v>
      </c>
      <c r="H1152" s="3">
        <v>24247048</v>
      </c>
      <c r="I1152" s="56">
        <v>1094394000</v>
      </c>
      <c r="J1152" s="65">
        <v>169812173000</v>
      </c>
    </row>
    <row r="1153" spans="1:10" x14ac:dyDescent="0.3">
      <c r="A1153" s="66">
        <v>45076</v>
      </c>
      <c r="B1153" s="56">
        <v>15908.91</v>
      </c>
      <c r="C1153" s="58">
        <v>-43.819999999999702</v>
      </c>
      <c r="D1153" s="57">
        <v>-2.7468652700822801E-3</v>
      </c>
      <c r="E1153" s="56">
        <v>15962.31</v>
      </c>
      <c r="F1153" s="56">
        <v>15889.46</v>
      </c>
      <c r="G1153" s="56">
        <v>16058.43</v>
      </c>
      <c r="H1153" s="3">
        <v>54563471</v>
      </c>
      <c r="I1153" s="56">
        <v>2306242000</v>
      </c>
      <c r="J1153" s="65">
        <v>167505931000</v>
      </c>
    </row>
    <row r="1154" spans="1:10" x14ac:dyDescent="0.3">
      <c r="A1154" s="66">
        <v>45077</v>
      </c>
      <c r="B1154" s="56">
        <v>15664.02</v>
      </c>
      <c r="C1154" s="58">
        <v>-244.88999999999899</v>
      </c>
      <c r="D1154" s="57">
        <v>-1.5393260757650899E-2</v>
      </c>
      <c r="E1154" s="56">
        <v>15757.43</v>
      </c>
      <c r="F1154" s="56">
        <v>15629.12</v>
      </c>
      <c r="G1154" s="56">
        <v>15871.7</v>
      </c>
      <c r="H1154" s="3">
        <v>172555053</v>
      </c>
      <c r="I1154" s="56">
        <v>9096462000</v>
      </c>
      <c r="J1154" s="65">
        <v>158409469000</v>
      </c>
    </row>
    <row r="1155" spans="1:10" x14ac:dyDescent="0.3">
      <c r="A1155" s="66">
        <v>45078</v>
      </c>
      <c r="B1155" s="56">
        <v>15853.66</v>
      </c>
      <c r="C1155" s="58">
        <v>189.63999999999899</v>
      </c>
      <c r="D1155" s="57">
        <v>1.21067261150075E-2</v>
      </c>
      <c r="E1155" s="56">
        <v>15744.01</v>
      </c>
      <c r="F1155" s="56">
        <v>15734.86</v>
      </c>
      <c r="G1155" s="56">
        <v>15863.41</v>
      </c>
      <c r="H1155" s="3">
        <v>55198431</v>
      </c>
      <c r="I1155" s="56">
        <v>2442432000</v>
      </c>
      <c r="J1155" s="65">
        <v>160851901000</v>
      </c>
    </row>
    <row r="1156" spans="1:10" x14ac:dyDescent="0.3">
      <c r="A1156" s="66">
        <v>45079</v>
      </c>
      <c r="B1156" s="56">
        <v>16051.23</v>
      </c>
      <c r="C1156" s="58">
        <v>197.57</v>
      </c>
      <c r="D1156" s="57">
        <v>1.24621065419594E-2</v>
      </c>
      <c r="E1156" s="56">
        <v>15949.04</v>
      </c>
      <c r="F1156" s="56">
        <v>15922.61</v>
      </c>
      <c r="G1156" s="56">
        <v>16071.32</v>
      </c>
      <c r="H1156" s="3">
        <v>96603956</v>
      </c>
      <c r="I1156" s="56">
        <v>3755342000</v>
      </c>
      <c r="J1156" s="65">
        <v>164607243000</v>
      </c>
    </row>
    <row r="1157" spans="1:10" x14ac:dyDescent="0.3">
      <c r="A1157" s="66">
        <v>45082</v>
      </c>
      <c r="B1157" s="56">
        <v>15963.89</v>
      </c>
      <c r="C1157" s="58">
        <v>-87.340000000000103</v>
      </c>
      <c r="D1157" s="57">
        <v>-5.4413275493529296E-3</v>
      </c>
      <c r="E1157" s="56">
        <v>16079.86</v>
      </c>
      <c r="F1157" s="56">
        <v>15928.44</v>
      </c>
      <c r="G1157" s="56">
        <v>16114.84</v>
      </c>
      <c r="H1157" s="3">
        <v>63777649</v>
      </c>
      <c r="I1157" s="56">
        <v>2431680000</v>
      </c>
      <c r="J1157" s="65">
        <v>162175563000</v>
      </c>
    </row>
    <row r="1158" spans="1:10" x14ac:dyDescent="0.3">
      <c r="A1158" s="66">
        <v>45083</v>
      </c>
      <c r="B1158" s="56">
        <v>15992.44</v>
      </c>
      <c r="C1158" s="58">
        <v>28.550000000001098</v>
      </c>
      <c r="D1158" s="57">
        <v>1.7884112205735E-3</v>
      </c>
      <c r="E1158" s="56">
        <v>15939.31</v>
      </c>
      <c r="F1158" s="56">
        <v>15925.56</v>
      </c>
      <c r="G1158" s="56">
        <v>16009.28</v>
      </c>
      <c r="H1158" s="3">
        <v>52412975</v>
      </c>
      <c r="I1158" s="56">
        <v>2070339000</v>
      </c>
      <c r="J1158" s="65">
        <v>164245902000</v>
      </c>
    </row>
    <row r="1159" spans="1:10" x14ac:dyDescent="0.3">
      <c r="A1159" s="66">
        <v>45084</v>
      </c>
      <c r="B1159" s="56">
        <v>15960.56</v>
      </c>
      <c r="C1159" s="58">
        <v>-31.880000000001001</v>
      </c>
      <c r="D1159" s="57">
        <v>-1.9934419012984299E-3</v>
      </c>
      <c r="E1159" s="56">
        <v>15998.1</v>
      </c>
      <c r="F1159" s="56">
        <v>15909.85</v>
      </c>
      <c r="G1159" s="56">
        <v>16020.28</v>
      </c>
      <c r="H1159" s="3">
        <v>67870203</v>
      </c>
      <c r="I1159" s="56">
        <v>2547843000</v>
      </c>
      <c r="J1159" s="65">
        <v>161698059000</v>
      </c>
    </row>
    <row r="1160" spans="1:10" x14ac:dyDescent="0.3">
      <c r="A1160" s="66">
        <v>45085</v>
      </c>
      <c r="B1160" s="56">
        <v>15989.96</v>
      </c>
      <c r="C1160" s="58">
        <v>29.399999999999601</v>
      </c>
      <c r="D1160" s="57">
        <v>1.84204063015331E-3</v>
      </c>
      <c r="E1160" s="56">
        <v>15951.61</v>
      </c>
      <c r="F1160" s="56">
        <v>15913.95</v>
      </c>
      <c r="G1160" s="56">
        <v>16019</v>
      </c>
      <c r="H1160" s="3">
        <v>59532055</v>
      </c>
      <c r="I1160" s="56">
        <v>2425576000</v>
      </c>
      <c r="J1160" s="65">
        <v>164123635000</v>
      </c>
    </row>
    <row r="1161" spans="1:10" x14ac:dyDescent="0.3">
      <c r="A1161" s="66">
        <v>45086</v>
      </c>
      <c r="B1161" s="56">
        <v>15949.84</v>
      </c>
      <c r="C1161" s="58">
        <v>-40.119999999999003</v>
      </c>
      <c r="D1161" s="57">
        <v>-2.5090744442136802E-3</v>
      </c>
      <c r="E1161" s="56">
        <v>15993.02</v>
      </c>
      <c r="F1161" s="56">
        <v>15924.51</v>
      </c>
      <c r="G1161" s="56">
        <v>15998.9</v>
      </c>
      <c r="H1161" s="3">
        <v>58242194</v>
      </c>
      <c r="I1161" s="56">
        <v>2382805000</v>
      </c>
      <c r="J1161" s="65">
        <v>161740830000</v>
      </c>
    </row>
    <row r="1162" spans="1:10" x14ac:dyDescent="0.3">
      <c r="A1162" s="66">
        <v>45089</v>
      </c>
      <c r="B1162" s="56">
        <v>16097.87</v>
      </c>
      <c r="C1162" s="58">
        <v>148.030000000001</v>
      </c>
      <c r="D1162" s="57">
        <v>9.2809708435947092E-3</v>
      </c>
      <c r="E1162" s="56">
        <v>16052.91</v>
      </c>
      <c r="F1162" s="56">
        <v>16021.55</v>
      </c>
      <c r="G1162" s="56">
        <v>16126.3</v>
      </c>
      <c r="H1162" s="3">
        <v>61393632</v>
      </c>
      <c r="I1162" s="56">
        <v>2767035000</v>
      </c>
      <c r="J1162" s="65">
        <v>164507865000</v>
      </c>
    </row>
    <row r="1163" spans="1:10" x14ac:dyDescent="0.3">
      <c r="A1163" s="66">
        <v>45090</v>
      </c>
      <c r="B1163" s="56">
        <v>16230.68</v>
      </c>
      <c r="C1163" s="58">
        <v>132.80999999999901</v>
      </c>
      <c r="D1163" s="57">
        <v>8.2501598037503995E-3</v>
      </c>
      <c r="E1163" s="56">
        <v>16218.2</v>
      </c>
      <c r="F1163" s="56">
        <v>16088.47</v>
      </c>
      <c r="G1163" s="56">
        <v>16232.7</v>
      </c>
      <c r="H1163" s="3">
        <v>72345041</v>
      </c>
      <c r="I1163" s="56">
        <v>3203170000</v>
      </c>
      <c r="J1163" s="65">
        <v>167711035000</v>
      </c>
    </row>
    <row r="1164" spans="1:10" x14ac:dyDescent="0.3">
      <c r="A1164" s="66">
        <v>45091</v>
      </c>
      <c r="B1164" s="56">
        <v>16310.79</v>
      </c>
      <c r="C1164" s="58">
        <v>80.110000000000596</v>
      </c>
      <c r="D1164" s="57">
        <v>4.9357143385243604E-3</v>
      </c>
      <c r="E1164" s="56">
        <v>16219.09</v>
      </c>
      <c r="F1164" s="56">
        <v>16217.45</v>
      </c>
      <c r="G1164" s="56">
        <v>16336.27</v>
      </c>
      <c r="H1164" s="3">
        <v>75755573</v>
      </c>
      <c r="I1164" s="56">
        <v>3095212000</v>
      </c>
      <c r="J1164" s="65">
        <v>170806247000</v>
      </c>
    </row>
    <row r="1165" spans="1:10" x14ac:dyDescent="0.3">
      <c r="A1165" s="66">
        <v>45092</v>
      </c>
      <c r="B1165" s="56">
        <v>16290.12</v>
      </c>
      <c r="C1165" s="58">
        <v>-20.670000000000101</v>
      </c>
      <c r="D1165" s="57">
        <v>-1.2672592805130899E-3</v>
      </c>
      <c r="E1165" s="56">
        <v>16275.73</v>
      </c>
      <c r="F1165" s="56">
        <v>16165.66</v>
      </c>
      <c r="G1165" s="56">
        <v>16301.73</v>
      </c>
      <c r="H1165" s="3">
        <v>80150518</v>
      </c>
      <c r="I1165" s="56">
        <v>3019290000</v>
      </c>
      <c r="J1165" s="65">
        <v>167786957000</v>
      </c>
    </row>
    <row r="1166" spans="1:10" x14ac:dyDescent="0.3">
      <c r="A1166" s="66">
        <v>45093</v>
      </c>
      <c r="B1166" s="56">
        <v>16357.63</v>
      </c>
      <c r="C1166" s="58">
        <v>67.509999999998399</v>
      </c>
      <c r="D1166" s="57">
        <v>4.1442297539857498E-3</v>
      </c>
      <c r="E1166" s="56">
        <v>16306.63</v>
      </c>
      <c r="F1166" s="56">
        <v>16276.79</v>
      </c>
      <c r="G1166" s="56">
        <v>16427.419999999998</v>
      </c>
      <c r="H1166" s="3">
        <v>211233049</v>
      </c>
      <c r="I1166" s="56">
        <v>9883435000</v>
      </c>
      <c r="J1166" s="65">
        <v>177670392000</v>
      </c>
    </row>
    <row r="1167" spans="1:10" x14ac:dyDescent="0.3">
      <c r="A1167" s="66">
        <v>45096</v>
      </c>
      <c r="B1167" s="56">
        <v>16201.2</v>
      </c>
      <c r="C1167" s="58">
        <v>-156.42999999999799</v>
      </c>
      <c r="D1167" s="57">
        <v>-9.5631213079155394E-3</v>
      </c>
      <c r="E1167" s="56">
        <v>16272.21</v>
      </c>
      <c r="F1167" s="56">
        <v>16189.57</v>
      </c>
      <c r="G1167" s="56">
        <v>16302.29</v>
      </c>
      <c r="H1167" s="3">
        <v>52459657</v>
      </c>
      <c r="I1167" s="56">
        <v>2445977000</v>
      </c>
      <c r="J1167" s="65">
        <v>175224415000</v>
      </c>
    </row>
    <row r="1168" spans="1:10" x14ac:dyDescent="0.3">
      <c r="A1168" s="66">
        <v>45097</v>
      </c>
      <c r="B1168" s="56">
        <v>16111.32</v>
      </c>
      <c r="C1168" s="58">
        <v>-89.880000000001004</v>
      </c>
      <c r="D1168" s="57">
        <v>-5.5477372046515696E-3</v>
      </c>
      <c r="E1168" s="56">
        <v>16100.29</v>
      </c>
      <c r="F1168" s="56">
        <v>16069.1</v>
      </c>
      <c r="G1168" s="56">
        <v>16184.3</v>
      </c>
      <c r="H1168" s="3">
        <v>68396403</v>
      </c>
      <c r="I1168" s="56">
        <v>3159555000</v>
      </c>
      <c r="J1168" s="65">
        <v>172064860000</v>
      </c>
    </row>
    <row r="1169" spans="1:10" x14ac:dyDescent="0.3">
      <c r="A1169" s="66">
        <v>45098</v>
      </c>
      <c r="B1169" s="56">
        <v>16023.13</v>
      </c>
      <c r="C1169" s="58">
        <v>-88.190000000000495</v>
      </c>
      <c r="D1169" s="57">
        <v>-5.4737910984326904E-3</v>
      </c>
      <c r="E1169" s="56">
        <v>16082.75</v>
      </c>
      <c r="F1169" s="56">
        <v>16002.27</v>
      </c>
      <c r="G1169" s="56">
        <v>16145.29</v>
      </c>
      <c r="H1169" s="3">
        <v>62212064</v>
      </c>
      <c r="I1169" s="56">
        <v>2755835000</v>
      </c>
      <c r="J1169" s="65">
        <v>169309025000</v>
      </c>
    </row>
    <row r="1170" spans="1:10" x14ac:dyDescent="0.3">
      <c r="A1170" s="66">
        <v>45099</v>
      </c>
      <c r="B1170" s="56">
        <v>15988.16</v>
      </c>
      <c r="C1170" s="58">
        <v>-34.969999999999303</v>
      </c>
      <c r="D1170" s="57">
        <v>-2.18246996685413E-3</v>
      </c>
      <c r="E1170" s="56">
        <v>15867.65</v>
      </c>
      <c r="F1170" s="56">
        <v>15810.48</v>
      </c>
      <c r="G1170" s="56">
        <v>15988.21</v>
      </c>
      <c r="H1170" s="3">
        <v>65000732</v>
      </c>
      <c r="I1170" s="56">
        <v>2840266000</v>
      </c>
      <c r="J1170" s="65">
        <v>166468759000</v>
      </c>
    </row>
    <row r="1171" spans="1:10" x14ac:dyDescent="0.3">
      <c r="A1171" s="66">
        <v>45100</v>
      </c>
      <c r="B1171" s="56">
        <v>15829.94</v>
      </c>
      <c r="C1171" s="58">
        <v>-158.219999999999</v>
      </c>
      <c r="D1171" s="57">
        <v>-9.8960730940895903E-3</v>
      </c>
      <c r="E1171" s="56">
        <v>15862.79</v>
      </c>
      <c r="F1171" s="56">
        <v>15733.12</v>
      </c>
      <c r="G1171" s="56">
        <v>15917.14</v>
      </c>
      <c r="H1171" s="3">
        <v>108856477</v>
      </c>
      <c r="I1171" s="56">
        <v>3530907000</v>
      </c>
      <c r="J1171" s="65">
        <v>162937852000</v>
      </c>
    </row>
    <row r="1172" spans="1:10" x14ac:dyDescent="0.3">
      <c r="A1172" s="66">
        <v>45103</v>
      </c>
      <c r="B1172" s="56">
        <v>15813.06</v>
      </c>
      <c r="C1172" s="58">
        <v>-16.880000000001001</v>
      </c>
      <c r="D1172" s="57">
        <v>-1.0663337953271501E-3</v>
      </c>
      <c r="E1172" s="56">
        <v>15874.15</v>
      </c>
      <c r="F1172" s="56">
        <v>15713.7</v>
      </c>
      <c r="G1172" s="56">
        <v>15874.9</v>
      </c>
      <c r="H1172" s="3">
        <v>72427639</v>
      </c>
      <c r="I1172" s="56">
        <v>2672460000</v>
      </c>
      <c r="J1172" s="65">
        <v>160265392000</v>
      </c>
    </row>
    <row r="1173" spans="1:10" x14ac:dyDescent="0.3">
      <c r="A1173" s="66">
        <v>45104</v>
      </c>
      <c r="B1173" s="56">
        <v>15846.86</v>
      </c>
      <c r="C1173" s="58">
        <v>33.800000000001098</v>
      </c>
      <c r="D1173" s="57">
        <v>2.1374737084410701E-3</v>
      </c>
      <c r="E1173" s="56">
        <v>15873.73</v>
      </c>
      <c r="F1173" s="56">
        <v>15758.13</v>
      </c>
      <c r="G1173" s="56">
        <v>15895.7</v>
      </c>
      <c r="H1173" s="3">
        <v>63273406</v>
      </c>
      <c r="I1173" s="56">
        <v>2693993000</v>
      </c>
      <c r="J1173" s="65">
        <v>162959385000</v>
      </c>
    </row>
    <row r="1174" spans="1:10" x14ac:dyDescent="0.3">
      <c r="A1174" s="66">
        <v>45105</v>
      </c>
      <c r="B1174" s="56">
        <v>15949</v>
      </c>
      <c r="C1174" s="58">
        <v>102.13999999999901</v>
      </c>
      <c r="D1174" s="57">
        <v>6.4454409264674099E-3</v>
      </c>
      <c r="E1174" s="56">
        <v>15922.71</v>
      </c>
      <c r="F1174" s="56">
        <v>15906.88</v>
      </c>
      <c r="G1174" s="56">
        <v>15994.31</v>
      </c>
      <c r="H1174" s="3">
        <v>69914289</v>
      </c>
      <c r="I1174" s="56">
        <v>2888787000</v>
      </c>
      <c r="J1174" s="65">
        <v>165848172000</v>
      </c>
    </row>
    <row r="1175" spans="1:10" x14ac:dyDescent="0.3">
      <c r="A1175" s="66">
        <v>45106</v>
      </c>
      <c r="B1175" s="56">
        <v>15946.72</v>
      </c>
      <c r="C1175" s="58">
        <v>-2.28000000000065</v>
      </c>
      <c r="D1175" s="57">
        <v>-1.4295567120199701E-4</v>
      </c>
      <c r="E1175" s="56">
        <v>15960.47</v>
      </c>
      <c r="F1175" s="56">
        <v>15920.04</v>
      </c>
      <c r="G1175" s="56">
        <v>15998.67</v>
      </c>
      <c r="H1175" s="3">
        <v>54568830</v>
      </c>
      <c r="I1175" s="56">
        <v>2366445000</v>
      </c>
      <c r="J1175" s="65">
        <v>163481727000</v>
      </c>
    </row>
    <row r="1176" spans="1:10" x14ac:dyDescent="0.3">
      <c r="A1176" s="66">
        <v>45107</v>
      </c>
      <c r="B1176" s="56">
        <v>16147.9</v>
      </c>
      <c r="C1176" s="58">
        <v>201.18</v>
      </c>
      <c r="D1176" s="57">
        <v>1.26157604824064E-2</v>
      </c>
      <c r="E1176" s="56">
        <v>15989.43</v>
      </c>
      <c r="F1176" s="56">
        <v>15978.9</v>
      </c>
      <c r="G1176" s="56">
        <v>16176.55</v>
      </c>
      <c r="H1176" s="3">
        <v>85583288</v>
      </c>
      <c r="I1176" s="56">
        <v>3978275000</v>
      </c>
      <c r="J1176" s="65">
        <v>167460002000</v>
      </c>
    </row>
    <row r="1177" spans="1:10" x14ac:dyDescent="0.3">
      <c r="A1177" s="66">
        <v>45110</v>
      </c>
      <c r="B1177" s="56">
        <v>16081.04</v>
      </c>
      <c r="C1177" s="58">
        <v>-66.859999999998806</v>
      </c>
      <c r="D1177" s="57">
        <v>-4.1404764706245902E-3</v>
      </c>
      <c r="E1177" s="56">
        <v>16187.91</v>
      </c>
      <c r="F1177" s="56">
        <v>16070.49</v>
      </c>
      <c r="G1177" s="56">
        <v>16209.29</v>
      </c>
      <c r="H1177" s="3">
        <v>52047572</v>
      </c>
      <c r="I1177" s="56">
        <v>2432196000</v>
      </c>
      <c r="J1177" s="65">
        <v>165027806000</v>
      </c>
    </row>
    <row r="1178" spans="1:10" x14ac:dyDescent="0.3">
      <c r="A1178" s="66">
        <v>45111</v>
      </c>
      <c r="B1178" s="56">
        <v>16039.17</v>
      </c>
      <c r="C1178" s="58">
        <v>-41.8700000000008</v>
      </c>
      <c r="D1178" s="57">
        <v>-2.6036873237054799E-3</v>
      </c>
      <c r="E1178" s="56">
        <v>16082.93</v>
      </c>
      <c r="F1178" s="56">
        <v>16023.72</v>
      </c>
      <c r="G1178" s="56">
        <v>16103.95</v>
      </c>
      <c r="H1178" s="3">
        <v>42493931</v>
      </c>
      <c r="I1178" s="56">
        <v>1788975000</v>
      </c>
      <c r="J1178" s="65">
        <v>163238831000</v>
      </c>
    </row>
    <row r="1179" spans="1:10" x14ac:dyDescent="0.3">
      <c r="A1179" s="66">
        <v>45112</v>
      </c>
      <c r="B1179" s="56">
        <v>15937.58</v>
      </c>
      <c r="C1179" s="58">
        <v>-101.59</v>
      </c>
      <c r="D1179" s="57">
        <v>-6.3338688972060398E-3</v>
      </c>
      <c r="E1179" s="56">
        <v>15930.16</v>
      </c>
      <c r="F1179" s="56">
        <v>15901.39</v>
      </c>
      <c r="G1179" s="56">
        <v>15982.96</v>
      </c>
      <c r="H1179" s="3">
        <v>66456422</v>
      </c>
      <c r="I1179" s="56">
        <v>2717282000</v>
      </c>
      <c r="J1179" s="65">
        <v>160521549000</v>
      </c>
    </row>
    <row r="1180" spans="1:10" x14ac:dyDescent="0.3">
      <c r="A1180" s="66">
        <v>45113</v>
      </c>
      <c r="B1180" s="56">
        <v>15528.54</v>
      </c>
      <c r="C1180" s="58">
        <v>-409.039999999999</v>
      </c>
      <c r="D1180" s="57">
        <v>-2.5665126073092601E-2</v>
      </c>
      <c r="E1180" s="56">
        <v>15816.11</v>
      </c>
      <c r="F1180" s="56">
        <v>15495.84</v>
      </c>
      <c r="G1180" s="56">
        <v>15846.25</v>
      </c>
      <c r="H1180" s="3">
        <v>80363026</v>
      </c>
      <c r="I1180" s="56">
        <v>3373609000</v>
      </c>
      <c r="J1180" s="65">
        <v>157147940000</v>
      </c>
    </row>
    <row r="1181" spans="1:10" x14ac:dyDescent="0.3">
      <c r="A1181" s="66">
        <v>45114</v>
      </c>
      <c r="B1181" s="56">
        <v>15603.4</v>
      </c>
      <c r="C1181" s="58">
        <v>74.859999999998806</v>
      </c>
      <c r="D1181" s="57">
        <v>4.8208009252639801E-3</v>
      </c>
      <c r="E1181" s="56">
        <v>15515</v>
      </c>
      <c r="F1181" s="56">
        <v>15456.16</v>
      </c>
      <c r="G1181" s="56">
        <v>15661.41</v>
      </c>
      <c r="H1181" s="3">
        <v>67259658</v>
      </c>
      <c r="I1181" s="56">
        <v>2843051000</v>
      </c>
      <c r="J1181" s="65">
        <v>159990991000</v>
      </c>
    </row>
    <row r="1182" spans="1:10" x14ac:dyDescent="0.3">
      <c r="A1182" s="66">
        <v>45117</v>
      </c>
      <c r="B1182" s="56">
        <v>15673.16</v>
      </c>
      <c r="C1182" s="58">
        <v>69.760000000000204</v>
      </c>
      <c r="D1182" s="57">
        <v>4.4708204622069701E-3</v>
      </c>
      <c r="E1182" s="56">
        <v>15585.34</v>
      </c>
      <c r="F1182" s="56">
        <v>15545.33</v>
      </c>
      <c r="G1182" s="56">
        <v>15722.03</v>
      </c>
      <c r="H1182" s="3">
        <v>53384632</v>
      </c>
      <c r="I1182" s="56">
        <v>2130463000</v>
      </c>
      <c r="J1182" s="65">
        <v>162121454000</v>
      </c>
    </row>
    <row r="1183" spans="1:10" x14ac:dyDescent="0.3">
      <c r="A1183" s="66">
        <v>45118</v>
      </c>
      <c r="B1183" s="56">
        <v>15790.34</v>
      </c>
      <c r="C1183" s="58">
        <v>117.18</v>
      </c>
      <c r="D1183" s="57">
        <v>7.4764757075152901E-3</v>
      </c>
      <c r="E1183" s="56">
        <v>15716.26</v>
      </c>
      <c r="F1183" s="56">
        <v>15659.1</v>
      </c>
      <c r="G1183" s="56">
        <v>15807.66</v>
      </c>
      <c r="H1183" s="3">
        <v>60828203</v>
      </c>
      <c r="I1183" s="56">
        <v>2253305000</v>
      </c>
      <c r="J1183" s="65">
        <v>164374759000</v>
      </c>
    </row>
    <row r="1184" spans="1:10" x14ac:dyDescent="0.3">
      <c r="A1184" s="66">
        <v>45119</v>
      </c>
      <c r="B1184" s="56">
        <v>16023</v>
      </c>
      <c r="C1184" s="58">
        <v>232.66</v>
      </c>
      <c r="D1184" s="57">
        <v>1.4734324910039899E-2</v>
      </c>
      <c r="E1184" s="56">
        <v>15842.26</v>
      </c>
      <c r="F1184" s="56">
        <v>15806.28</v>
      </c>
      <c r="G1184" s="56">
        <v>16044.28</v>
      </c>
      <c r="H1184" s="3">
        <v>72341373</v>
      </c>
      <c r="I1184" s="56">
        <v>2984619000</v>
      </c>
      <c r="J1184" s="65">
        <v>167359378000</v>
      </c>
    </row>
    <row r="1185" spans="1:10" x14ac:dyDescent="0.3">
      <c r="A1185" s="66">
        <v>45120</v>
      </c>
      <c r="B1185" s="56">
        <v>16141.03</v>
      </c>
      <c r="C1185" s="58">
        <v>118.030000000001</v>
      </c>
      <c r="D1185" s="57">
        <v>7.3662859639269003E-3</v>
      </c>
      <c r="E1185" s="56">
        <v>16009.26</v>
      </c>
      <c r="F1185" s="56">
        <v>16000.38</v>
      </c>
      <c r="G1185" s="56">
        <v>16185.11</v>
      </c>
      <c r="H1185" s="3">
        <v>64992623</v>
      </c>
      <c r="I1185" s="56">
        <v>2650652000</v>
      </c>
      <c r="J1185" s="65">
        <v>170010030000</v>
      </c>
    </row>
    <row r="1186" spans="1:10" x14ac:dyDescent="0.3">
      <c r="A1186" s="66">
        <v>45121</v>
      </c>
      <c r="B1186" s="56">
        <v>16105.07</v>
      </c>
      <c r="C1186" s="58">
        <v>-35.960000000000903</v>
      </c>
      <c r="D1186" s="57">
        <v>-2.2278627819910502E-3</v>
      </c>
      <c r="E1186" s="56">
        <v>16123.13</v>
      </c>
      <c r="F1186" s="56">
        <v>16071.74</v>
      </c>
      <c r="G1186" s="56">
        <v>16149.12</v>
      </c>
      <c r="H1186" s="3">
        <v>61718850</v>
      </c>
      <c r="I1186" s="56">
        <v>2300974000</v>
      </c>
      <c r="J1186" s="65">
        <v>167709056000</v>
      </c>
    </row>
    <row r="1187" spans="1:10" x14ac:dyDescent="0.3">
      <c r="A1187" s="66">
        <v>45124</v>
      </c>
      <c r="B1187" s="56">
        <v>16068.65</v>
      </c>
      <c r="C1187" s="58">
        <v>-36.420000000000101</v>
      </c>
      <c r="D1187" s="57">
        <v>-2.2613996710352802E-3</v>
      </c>
      <c r="E1187" s="56">
        <v>16013.52</v>
      </c>
      <c r="F1187" s="56">
        <v>15995.45</v>
      </c>
      <c r="G1187" s="56">
        <v>16102.51</v>
      </c>
      <c r="H1187" s="3">
        <v>45553478</v>
      </c>
      <c r="I1187" s="56">
        <v>1722320000</v>
      </c>
      <c r="J1187" s="65">
        <v>165986736000</v>
      </c>
    </row>
    <row r="1188" spans="1:10" x14ac:dyDescent="0.3">
      <c r="A1188" s="66">
        <v>45125</v>
      </c>
      <c r="B1188" s="56">
        <v>16125.49</v>
      </c>
      <c r="C1188" s="58">
        <v>56.840000000000103</v>
      </c>
      <c r="D1188" s="57">
        <v>3.5373226748980201E-3</v>
      </c>
      <c r="E1188" s="56">
        <v>16042.03</v>
      </c>
      <c r="F1188" s="56">
        <v>16031.07</v>
      </c>
      <c r="G1188" s="56">
        <v>16140.2</v>
      </c>
      <c r="H1188" s="3">
        <v>56765327</v>
      </c>
      <c r="I1188" s="56">
        <v>2121951000</v>
      </c>
      <c r="J1188" s="65">
        <v>168108687000</v>
      </c>
    </row>
    <row r="1189" spans="1:10" x14ac:dyDescent="0.3">
      <c r="A1189" s="66">
        <v>45126</v>
      </c>
      <c r="B1189" s="56">
        <v>16108.93</v>
      </c>
      <c r="C1189" s="58">
        <v>-16.559999999999501</v>
      </c>
      <c r="D1189" s="57">
        <v>-1.02694553777898E-3</v>
      </c>
      <c r="E1189" s="56">
        <v>16190</v>
      </c>
      <c r="F1189" s="56">
        <v>16075.17</v>
      </c>
      <c r="G1189" s="56">
        <v>16240.79</v>
      </c>
      <c r="H1189" s="3">
        <v>62950211</v>
      </c>
      <c r="I1189" s="56">
        <v>2501718000</v>
      </c>
      <c r="J1189" s="65">
        <v>165606969000</v>
      </c>
    </row>
    <row r="1190" spans="1:10" x14ac:dyDescent="0.3">
      <c r="A1190" s="66">
        <v>45127</v>
      </c>
      <c r="B1190" s="56">
        <v>16204.22</v>
      </c>
      <c r="C1190" s="58">
        <v>95.289999999999097</v>
      </c>
      <c r="D1190" s="57">
        <v>5.9153525404852499E-3</v>
      </c>
      <c r="E1190" s="56">
        <v>16059.22</v>
      </c>
      <c r="F1190" s="56">
        <v>16050.98</v>
      </c>
      <c r="G1190" s="56">
        <v>16211.43</v>
      </c>
      <c r="H1190" s="3">
        <v>66295276</v>
      </c>
      <c r="I1190" s="56">
        <v>2713869000</v>
      </c>
      <c r="J1190" s="65">
        <v>168320838000</v>
      </c>
    </row>
    <row r="1191" spans="1:10" x14ac:dyDescent="0.3">
      <c r="A1191" s="66">
        <v>45128</v>
      </c>
      <c r="B1191" s="56">
        <v>16177.22</v>
      </c>
      <c r="C1191" s="58">
        <v>-27</v>
      </c>
      <c r="D1191" s="57">
        <v>-1.66623262335367E-3</v>
      </c>
      <c r="E1191" s="56">
        <v>16125.21</v>
      </c>
      <c r="F1191" s="56">
        <v>16103.48</v>
      </c>
      <c r="G1191" s="56">
        <v>16181.34</v>
      </c>
      <c r="H1191" s="3">
        <v>69913737</v>
      </c>
      <c r="I1191" s="56">
        <v>3158025000</v>
      </c>
      <c r="J1191" s="65">
        <v>165162813000</v>
      </c>
    </row>
    <row r="1192" spans="1:10" x14ac:dyDescent="0.3">
      <c r="A1192" s="66">
        <v>45131</v>
      </c>
      <c r="B1192" s="56">
        <v>16190.95</v>
      </c>
      <c r="C1192" s="58">
        <v>13.7300000000014</v>
      </c>
      <c r="D1192" s="57">
        <v>8.4872431728080496E-4</v>
      </c>
      <c r="E1192" s="56">
        <v>16126.71</v>
      </c>
      <c r="F1192" s="56">
        <v>16121.27</v>
      </c>
      <c r="G1192" s="56">
        <v>16208.76</v>
      </c>
      <c r="H1192" s="3">
        <v>51531976</v>
      </c>
      <c r="I1192" s="56">
        <v>2263428000</v>
      </c>
      <c r="J1192" s="65">
        <v>167426241000</v>
      </c>
    </row>
    <row r="1193" spans="1:10" x14ac:dyDescent="0.3">
      <c r="A1193" s="66">
        <v>45132</v>
      </c>
      <c r="B1193" s="56">
        <v>16211.59</v>
      </c>
      <c r="C1193" s="58">
        <v>20.6399999999994</v>
      </c>
      <c r="D1193" s="57">
        <v>1.2747862231678401E-3</v>
      </c>
      <c r="E1193" s="56">
        <v>16169.75</v>
      </c>
      <c r="F1193" s="56">
        <v>16135.6</v>
      </c>
      <c r="G1193" s="56">
        <v>16225.89</v>
      </c>
      <c r="H1193" s="3">
        <v>56468867</v>
      </c>
      <c r="I1193" s="56">
        <v>2582384000</v>
      </c>
      <c r="J1193" s="65">
        <v>170008625000</v>
      </c>
    </row>
    <row r="1194" spans="1:10" x14ac:dyDescent="0.3">
      <c r="A1194" s="66">
        <v>45133</v>
      </c>
      <c r="B1194" s="56">
        <v>16131.46</v>
      </c>
      <c r="C1194" s="58">
        <v>-80.130000000001004</v>
      </c>
      <c r="D1194" s="57">
        <v>-4.9427600870735697E-3</v>
      </c>
      <c r="E1194" s="56">
        <v>16183.7</v>
      </c>
      <c r="F1194" s="56">
        <v>16000.04</v>
      </c>
      <c r="G1194" s="56">
        <v>16212.91</v>
      </c>
      <c r="H1194" s="3">
        <v>76242560</v>
      </c>
      <c r="I1194" s="56">
        <v>3136135000</v>
      </c>
      <c r="J1194" s="65">
        <v>166872490000</v>
      </c>
    </row>
    <row r="1195" spans="1:10" x14ac:dyDescent="0.3">
      <c r="A1195" s="66">
        <v>45134</v>
      </c>
      <c r="B1195" s="56">
        <v>16406.03</v>
      </c>
      <c r="C1195" s="58">
        <v>274.57</v>
      </c>
      <c r="D1195" s="57">
        <v>1.70207780324905E-2</v>
      </c>
      <c r="E1195" s="56">
        <v>16162.16</v>
      </c>
      <c r="F1195" s="56">
        <v>16131.64</v>
      </c>
      <c r="G1195" s="56">
        <v>16408.8</v>
      </c>
      <c r="H1195" s="3">
        <v>96512222</v>
      </c>
      <c r="I1195" s="56">
        <v>4302635000</v>
      </c>
      <c r="J1195" s="65">
        <v>171175125000</v>
      </c>
    </row>
    <row r="1196" spans="1:10" x14ac:dyDescent="0.3">
      <c r="A1196" s="66">
        <v>45135</v>
      </c>
      <c r="B1196" s="56">
        <v>16469.75</v>
      </c>
      <c r="C1196" s="58">
        <v>63.7200000000012</v>
      </c>
      <c r="D1196" s="57">
        <v>3.8839377960421398E-3</v>
      </c>
      <c r="E1196" s="56">
        <v>16356.38</v>
      </c>
      <c r="F1196" s="56">
        <v>16336.42</v>
      </c>
      <c r="G1196" s="56">
        <v>16490.13</v>
      </c>
      <c r="H1196" s="3">
        <v>70297327</v>
      </c>
      <c r="I1196" s="56">
        <v>3138927000</v>
      </c>
      <c r="J1196" s="65">
        <v>174314052000</v>
      </c>
    </row>
    <row r="1197" spans="1:10" x14ac:dyDescent="0.3">
      <c r="A1197" s="66">
        <v>45138</v>
      </c>
      <c r="B1197" s="56">
        <v>16446.830000000002</v>
      </c>
      <c r="C1197" s="58">
        <v>-22.9199999999983</v>
      </c>
      <c r="D1197" s="57">
        <v>-1.3916422532217101E-3</v>
      </c>
      <c r="E1197" s="56">
        <v>16434.66</v>
      </c>
      <c r="F1197" s="56">
        <v>16427.47</v>
      </c>
      <c r="G1197" s="56">
        <v>16528.97</v>
      </c>
      <c r="H1197" s="3">
        <v>60748110</v>
      </c>
      <c r="I1197" s="56">
        <v>2788760000</v>
      </c>
      <c r="J1197" s="65">
        <v>171525292000</v>
      </c>
    </row>
    <row r="1198" spans="1:10" x14ac:dyDescent="0.3">
      <c r="A1198" s="66">
        <v>45139</v>
      </c>
      <c r="B1198" s="56">
        <v>16240.4</v>
      </c>
      <c r="C1198" s="58">
        <v>-206.430000000002</v>
      </c>
      <c r="D1198" s="57">
        <v>-1.25513548811535E-2</v>
      </c>
      <c r="E1198" s="56">
        <v>16414.79</v>
      </c>
      <c r="F1198" s="56">
        <v>16240.4</v>
      </c>
      <c r="G1198" s="56">
        <v>16430.66</v>
      </c>
      <c r="H1198" s="3">
        <v>63456605</v>
      </c>
      <c r="I1198" s="56">
        <v>3220614000</v>
      </c>
      <c r="J1198" s="65">
        <v>168304678000</v>
      </c>
    </row>
    <row r="1199" spans="1:10" x14ac:dyDescent="0.3">
      <c r="A1199" s="66">
        <v>45140</v>
      </c>
      <c r="B1199" s="56">
        <v>16020.02</v>
      </c>
      <c r="C1199" s="58">
        <v>-220.379999999999</v>
      </c>
      <c r="D1199" s="57">
        <v>-1.35698628112608E-2</v>
      </c>
      <c r="E1199" s="56">
        <v>16027.65</v>
      </c>
      <c r="F1199" s="56">
        <v>15955.31</v>
      </c>
      <c r="G1199" s="56">
        <v>16140.76</v>
      </c>
      <c r="H1199" s="3">
        <v>74404843</v>
      </c>
      <c r="I1199" s="56">
        <v>3195115000</v>
      </c>
      <c r="J1199" s="65">
        <v>165109563000</v>
      </c>
    </row>
    <row r="1200" spans="1:10" x14ac:dyDescent="0.3">
      <c r="A1200" s="66">
        <v>45141</v>
      </c>
      <c r="B1200" s="56">
        <v>15893.38</v>
      </c>
      <c r="C1200" s="58">
        <v>-126.640000000001</v>
      </c>
      <c r="D1200" s="57">
        <v>-7.9051087326982902E-3</v>
      </c>
      <c r="E1200" s="56">
        <v>15879.03</v>
      </c>
      <c r="F1200" s="56">
        <v>15807.85</v>
      </c>
      <c r="G1200" s="56">
        <v>15920.32</v>
      </c>
      <c r="H1200" s="3">
        <v>82641993</v>
      </c>
      <c r="I1200" s="56">
        <v>3324411000</v>
      </c>
      <c r="J1200" s="65">
        <v>161785152000</v>
      </c>
    </row>
    <row r="1201" spans="1:10" x14ac:dyDescent="0.3">
      <c r="A1201" s="66">
        <v>45142</v>
      </c>
      <c r="B1201" s="56">
        <v>15951.86</v>
      </c>
      <c r="C1201" s="58">
        <v>58.480000000001397</v>
      </c>
      <c r="D1201" s="57">
        <v>3.6795193973844101E-3</v>
      </c>
      <c r="E1201" s="56">
        <v>15917.01</v>
      </c>
      <c r="F1201" s="56">
        <v>15784.52</v>
      </c>
      <c r="G1201" s="56">
        <v>15973.96</v>
      </c>
      <c r="H1201" s="3">
        <v>77046599</v>
      </c>
      <c r="I1201" s="56">
        <v>2673824000</v>
      </c>
      <c r="J1201" s="65">
        <v>164458976000</v>
      </c>
    </row>
    <row r="1202" spans="1:10" x14ac:dyDescent="0.3">
      <c r="A1202" s="66">
        <v>45145</v>
      </c>
      <c r="B1202" s="56">
        <v>15950.76</v>
      </c>
      <c r="C1202" s="58">
        <v>-1.10000000000036</v>
      </c>
      <c r="D1202" s="57">
        <v>-6.8957475805352106E-5</v>
      </c>
      <c r="E1202" s="56">
        <v>15877.54</v>
      </c>
      <c r="F1202" s="56">
        <v>15824.78</v>
      </c>
      <c r="G1202" s="56">
        <v>15962.61</v>
      </c>
      <c r="H1202" s="3">
        <v>68246904</v>
      </c>
      <c r="I1202" s="56">
        <v>2277946000</v>
      </c>
      <c r="J1202" s="65">
        <v>162181030000</v>
      </c>
    </row>
    <row r="1203" spans="1:10" x14ac:dyDescent="0.3">
      <c r="A1203" s="66">
        <v>45146</v>
      </c>
      <c r="B1203" s="56">
        <v>15774.93</v>
      </c>
      <c r="C1203" s="58">
        <v>-175.83</v>
      </c>
      <c r="D1203" s="57">
        <v>-1.1023299203298099E-2</v>
      </c>
      <c r="E1203" s="56">
        <v>15868.31</v>
      </c>
      <c r="F1203" s="56">
        <v>15706.31</v>
      </c>
      <c r="G1203" s="56">
        <v>15946.57</v>
      </c>
      <c r="H1203" s="3">
        <v>80939312</v>
      </c>
      <c r="I1203" s="56">
        <v>2956032000</v>
      </c>
      <c r="J1203" s="65">
        <v>159224998000</v>
      </c>
    </row>
    <row r="1204" spans="1:10" x14ac:dyDescent="0.3">
      <c r="A1204" s="66">
        <v>45147</v>
      </c>
      <c r="B1204" s="56">
        <v>15852.58</v>
      </c>
      <c r="C1204" s="58">
        <v>77.649999999999594</v>
      </c>
      <c r="D1204" s="57">
        <v>4.9223673258771798E-3</v>
      </c>
      <c r="E1204" s="56">
        <v>15918.06</v>
      </c>
      <c r="F1204" s="56">
        <v>15831.08</v>
      </c>
      <c r="G1204" s="56">
        <v>15983.78</v>
      </c>
      <c r="H1204" s="3">
        <v>65516225</v>
      </c>
      <c r="I1204" s="56">
        <v>2450350000</v>
      </c>
      <c r="J1204" s="65">
        <v>161675348000</v>
      </c>
    </row>
    <row r="1205" spans="1:10" x14ac:dyDescent="0.3">
      <c r="A1205" s="66">
        <v>45148</v>
      </c>
      <c r="B1205" s="56">
        <v>15996.52</v>
      </c>
      <c r="C1205" s="58">
        <v>143.94000000000099</v>
      </c>
      <c r="D1205" s="57">
        <v>9.0799100209556106E-3</v>
      </c>
      <c r="E1205" s="56">
        <v>15921.42</v>
      </c>
      <c r="F1205" s="56">
        <v>15880.41</v>
      </c>
      <c r="G1205" s="56">
        <v>16060.27</v>
      </c>
      <c r="H1205" s="3">
        <v>74907497</v>
      </c>
      <c r="I1205" s="56">
        <v>3649628000</v>
      </c>
      <c r="J1205" s="65">
        <v>165324976000</v>
      </c>
    </row>
    <row r="1206" spans="1:10" x14ac:dyDescent="0.3">
      <c r="A1206" s="66">
        <v>45149</v>
      </c>
      <c r="B1206" s="56">
        <v>15832.17</v>
      </c>
      <c r="C1206" s="58">
        <v>-164.35</v>
      </c>
      <c r="D1206" s="57">
        <v>-1.0274109618842101E-2</v>
      </c>
      <c r="E1206" s="56">
        <v>15927.79</v>
      </c>
      <c r="F1206" s="56">
        <v>15803.08</v>
      </c>
      <c r="G1206" s="56">
        <v>15962.45</v>
      </c>
      <c r="H1206" s="3">
        <v>60296653</v>
      </c>
      <c r="I1206" s="56">
        <v>2669699000</v>
      </c>
      <c r="J1206" s="65">
        <v>162655277000</v>
      </c>
    </row>
    <row r="1207" spans="1:10" x14ac:dyDescent="0.3">
      <c r="A1207" s="66">
        <v>45152</v>
      </c>
      <c r="B1207" s="56">
        <v>15904.25</v>
      </c>
      <c r="C1207" s="58">
        <v>72.079999999999899</v>
      </c>
      <c r="D1207" s="57">
        <v>4.5527555603559E-3</v>
      </c>
      <c r="E1207" s="56">
        <v>15818.21</v>
      </c>
      <c r="F1207" s="56">
        <v>15817.59</v>
      </c>
      <c r="G1207" s="56">
        <v>15937.78</v>
      </c>
      <c r="H1207" s="3">
        <v>43608528</v>
      </c>
      <c r="I1207" s="56">
        <v>2059265000</v>
      </c>
      <c r="J1207" s="65">
        <v>164714542000</v>
      </c>
    </row>
    <row r="1208" spans="1:10" x14ac:dyDescent="0.3">
      <c r="A1208" s="66">
        <v>45153</v>
      </c>
      <c r="B1208" s="56">
        <v>15767.28</v>
      </c>
      <c r="C1208" s="58">
        <v>-136.969999999999</v>
      </c>
      <c r="D1208" s="57">
        <v>-8.6121634154392307E-3</v>
      </c>
      <c r="E1208" s="56">
        <v>15909.57</v>
      </c>
      <c r="F1208" s="56">
        <v>15703.03</v>
      </c>
      <c r="G1208" s="56">
        <v>15923.13</v>
      </c>
      <c r="H1208" s="3">
        <v>45352193</v>
      </c>
      <c r="I1208" s="56">
        <v>2064795000</v>
      </c>
      <c r="J1208" s="65">
        <v>162649747000</v>
      </c>
    </row>
    <row r="1209" spans="1:10" x14ac:dyDescent="0.3">
      <c r="A1209" s="66">
        <v>45154</v>
      </c>
      <c r="B1209" s="56">
        <v>15789.45</v>
      </c>
      <c r="C1209" s="58">
        <v>22.170000000000101</v>
      </c>
      <c r="D1209" s="57">
        <v>1.40607638096108E-3</v>
      </c>
      <c r="E1209" s="56">
        <v>15737.02</v>
      </c>
      <c r="F1209" s="56">
        <v>15725.1</v>
      </c>
      <c r="G1209" s="56">
        <v>15814.66</v>
      </c>
      <c r="H1209" s="3">
        <v>39651651</v>
      </c>
      <c r="I1209" s="56">
        <v>1941109000</v>
      </c>
      <c r="J1209" s="65">
        <v>164590856000</v>
      </c>
    </row>
    <row r="1210" spans="1:10" x14ac:dyDescent="0.3">
      <c r="A1210" s="66">
        <v>45155</v>
      </c>
      <c r="B1210" s="56">
        <v>15676.9</v>
      </c>
      <c r="C1210" s="58">
        <v>-112.55000000000101</v>
      </c>
      <c r="D1210" s="57">
        <v>-7.1281773589327701E-3</v>
      </c>
      <c r="E1210" s="56">
        <v>15712.94</v>
      </c>
      <c r="F1210" s="56">
        <v>15664.3</v>
      </c>
      <c r="G1210" s="56">
        <v>15793.53</v>
      </c>
      <c r="H1210" s="3">
        <v>48603352</v>
      </c>
      <c r="I1210" s="56">
        <v>2256449000</v>
      </c>
      <c r="J1210" s="65">
        <v>162334407000</v>
      </c>
    </row>
    <row r="1211" spans="1:10" x14ac:dyDescent="0.3">
      <c r="A1211" s="66">
        <v>45156</v>
      </c>
      <c r="B1211" s="56">
        <v>15574.26</v>
      </c>
      <c r="C1211" s="58">
        <v>-102.63999999999901</v>
      </c>
      <c r="D1211" s="57">
        <v>-6.5472127780364401E-3</v>
      </c>
      <c r="E1211" s="56">
        <v>15597.12</v>
      </c>
      <c r="F1211" s="56">
        <v>15468.65</v>
      </c>
      <c r="G1211" s="56">
        <v>15612.88</v>
      </c>
      <c r="H1211" s="3">
        <v>59909549</v>
      </c>
      <c r="I1211" s="56">
        <v>2682940000</v>
      </c>
      <c r="J1211" s="65">
        <v>159651467000</v>
      </c>
    </row>
    <row r="1212" spans="1:10" x14ac:dyDescent="0.3">
      <c r="A1212" s="66">
        <v>45159</v>
      </c>
      <c r="B1212" s="56">
        <v>15603.28</v>
      </c>
      <c r="C1212" s="58">
        <v>29.020000000000401</v>
      </c>
      <c r="D1212" s="57">
        <v>1.8633309062517499E-3</v>
      </c>
      <c r="E1212" s="56">
        <v>15573.95</v>
      </c>
      <c r="F1212" s="56">
        <v>15571.82</v>
      </c>
      <c r="G1212" s="56">
        <v>15710.21</v>
      </c>
      <c r="H1212" s="3">
        <v>45251085</v>
      </c>
      <c r="I1212" s="56">
        <v>1989312000</v>
      </c>
      <c r="J1212" s="65">
        <v>161640779000</v>
      </c>
    </row>
    <row r="1213" spans="1:10" x14ac:dyDescent="0.3">
      <c r="A1213" s="66">
        <v>45160</v>
      </c>
      <c r="B1213" s="56">
        <v>15705.62</v>
      </c>
      <c r="C1213" s="58">
        <v>102.34</v>
      </c>
      <c r="D1213" s="57">
        <v>6.5588773642465004E-3</v>
      </c>
      <c r="E1213" s="56">
        <v>15684.64</v>
      </c>
      <c r="F1213" s="56">
        <v>15677.44</v>
      </c>
      <c r="G1213" s="56">
        <v>15799.34</v>
      </c>
      <c r="H1213" s="3">
        <v>42807353</v>
      </c>
      <c r="I1213" s="56">
        <v>2046036000</v>
      </c>
      <c r="J1213" s="65">
        <v>163686815000</v>
      </c>
    </row>
    <row r="1214" spans="1:10" x14ac:dyDescent="0.3">
      <c r="A1214" s="66">
        <v>45161</v>
      </c>
      <c r="B1214" s="56">
        <v>15728.41</v>
      </c>
      <c r="C1214" s="58">
        <v>22.7899999999991</v>
      </c>
      <c r="D1214" s="57">
        <v>1.4510729280346199E-3</v>
      </c>
      <c r="E1214" s="56">
        <v>15761.25</v>
      </c>
      <c r="F1214" s="56">
        <v>15672.43</v>
      </c>
      <c r="G1214" s="56">
        <v>15820.95</v>
      </c>
      <c r="H1214" s="3">
        <v>53425400</v>
      </c>
      <c r="I1214" s="56">
        <v>2385813000</v>
      </c>
      <c r="J1214" s="65">
        <v>166072628000</v>
      </c>
    </row>
    <row r="1215" spans="1:10" x14ac:dyDescent="0.3">
      <c r="A1215" s="66">
        <v>45162</v>
      </c>
      <c r="B1215" s="56">
        <v>15621.49</v>
      </c>
      <c r="C1215" s="58">
        <v>-106.92</v>
      </c>
      <c r="D1215" s="57">
        <v>-6.79788993293029E-3</v>
      </c>
      <c r="E1215" s="56">
        <v>15876.22</v>
      </c>
      <c r="F1215" s="56">
        <v>15618.69</v>
      </c>
      <c r="G1215" s="56">
        <v>15896.74</v>
      </c>
      <c r="H1215" s="3">
        <v>48251565</v>
      </c>
      <c r="I1215" s="56">
        <v>2299427000</v>
      </c>
      <c r="J1215" s="65">
        <v>163773201000</v>
      </c>
    </row>
    <row r="1216" spans="1:10" x14ac:dyDescent="0.3">
      <c r="A1216" s="66">
        <v>45163</v>
      </c>
      <c r="B1216" s="56">
        <v>15631.82</v>
      </c>
      <c r="C1216" s="58">
        <v>10.329999999999901</v>
      </c>
      <c r="D1216" s="57">
        <v>6.6126854736647605E-4</v>
      </c>
      <c r="E1216" s="56">
        <v>15582.95</v>
      </c>
      <c r="F1216" s="56">
        <v>15578.97</v>
      </c>
      <c r="G1216" s="56">
        <v>15739.78</v>
      </c>
      <c r="H1216" s="3">
        <v>44315162</v>
      </c>
      <c r="I1216" s="56">
        <v>2033288000</v>
      </c>
      <c r="J1216" s="65">
        <v>165806489000</v>
      </c>
    </row>
    <row r="1217" spans="1:10" x14ac:dyDescent="0.3">
      <c r="A1217" s="66">
        <v>45166</v>
      </c>
      <c r="B1217" s="56">
        <v>15792.61</v>
      </c>
      <c r="C1217" s="58">
        <v>160.79000000000099</v>
      </c>
      <c r="D1217" s="57">
        <v>1.02860703360198E-2</v>
      </c>
      <c r="E1217" s="56">
        <v>15756.47</v>
      </c>
      <c r="F1217" s="56">
        <v>15673.89</v>
      </c>
      <c r="G1217" s="56">
        <v>15804.95</v>
      </c>
      <c r="H1217" s="3">
        <v>43473343</v>
      </c>
      <c r="I1217" s="56">
        <v>1849614000</v>
      </c>
      <c r="J1217" s="65">
        <v>167656103000</v>
      </c>
    </row>
    <row r="1218" spans="1:10" x14ac:dyDescent="0.3">
      <c r="A1218" s="66">
        <v>45167</v>
      </c>
      <c r="B1218" s="56">
        <v>15930.88</v>
      </c>
      <c r="C1218" s="58">
        <v>138.26999999999899</v>
      </c>
      <c r="D1218" s="57">
        <v>8.7553608934811001E-3</v>
      </c>
      <c r="E1218" s="56">
        <v>15844.76</v>
      </c>
      <c r="F1218" s="56">
        <v>15805.42</v>
      </c>
      <c r="G1218" s="56">
        <v>15942.12</v>
      </c>
      <c r="H1218" s="3">
        <v>49760029</v>
      </c>
      <c r="I1218" s="56">
        <v>2205289000</v>
      </c>
      <c r="J1218" s="65">
        <v>169861392000</v>
      </c>
    </row>
    <row r="1219" spans="1:10" x14ac:dyDescent="0.3">
      <c r="A1219" s="66">
        <v>45168</v>
      </c>
      <c r="B1219" s="56">
        <v>15891.93</v>
      </c>
      <c r="C1219" s="58">
        <v>-38.949999999998902</v>
      </c>
      <c r="D1219" s="57">
        <v>-2.4449371283946E-3</v>
      </c>
      <c r="E1219" s="56">
        <v>15956.92</v>
      </c>
      <c r="F1219" s="56">
        <v>15823.33</v>
      </c>
      <c r="G1219" s="56">
        <v>15960.4</v>
      </c>
      <c r="H1219" s="3">
        <v>49478595</v>
      </c>
      <c r="I1219" s="56">
        <v>2107525000</v>
      </c>
      <c r="J1219" s="65">
        <v>167753867000</v>
      </c>
    </row>
    <row r="1220" spans="1:10" x14ac:dyDescent="0.3">
      <c r="A1220" s="66">
        <v>45169</v>
      </c>
      <c r="B1220" s="56">
        <v>15947.08</v>
      </c>
      <c r="C1220" s="58">
        <v>55.149999999999601</v>
      </c>
      <c r="D1220" s="57">
        <v>3.4703148075784099E-3</v>
      </c>
      <c r="E1220" s="56">
        <v>15937.39</v>
      </c>
      <c r="F1220" s="56">
        <v>15914.43</v>
      </c>
      <c r="G1220" s="56">
        <v>16042.66</v>
      </c>
      <c r="H1220" s="3">
        <v>92766865</v>
      </c>
      <c r="I1220" s="56">
        <v>4391302000</v>
      </c>
      <c r="J1220" s="65">
        <v>172145169000</v>
      </c>
    </row>
    <row r="1221" spans="1:10" x14ac:dyDescent="0.3">
      <c r="A1221" s="66">
        <v>45170</v>
      </c>
      <c r="B1221" s="56">
        <v>15840.34</v>
      </c>
      <c r="C1221" s="58">
        <v>-106.74</v>
      </c>
      <c r="D1221" s="57">
        <v>-6.6933883820736997E-3</v>
      </c>
      <c r="E1221" s="56">
        <v>15936.34</v>
      </c>
      <c r="F1221" s="56">
        <v>15840.25</v>
      </c>
      <c r="G1221" s="56">
        <v>15984.59</v>
      </c>
      <c r="H1221" s="3">
        <v>54045178</v>
      </c>
      <c r="I1221" s="56">
        <v>2686499000</v>
      </c>
      <c r="J1221" s="65">
        <v>169458670000</v>
      </c>
    </row>
    <row r="1222" spans="1:10" x14ac:dyDescent="0.3">
      <c r="A1222" s="66">
        <v>45173</v>
      </c>
      <c r="B1222" s="56">
        <v>15824.85</v>
      </c>
      <c r="C1222" s="58">
        <v>-15.489999999999799</v>
      </c>
      <c r="D1222" s="57">
        <v>-9.7788305049006409E-4</v>
      </c>
      <c r="E1222" s="56">
        <v>15904.63</v>
      </c>
      <c r="F1222" s="56">
        <v>15795.97</v>
      </c>
      <c r="G1222" s="56">
        <v>15958.74</v>
      </c>
      <c r="H1222" s="3">
        <v>34752503</v>
      </c>
      <c r="I1222" s="56">
        <v>1651159000</v>
      </c>
      <c r="J1222" s="65">
        <v>167807511000</v>
      </c>
    </row>
    <row r="1223" spans="1:10" x14ac:dyDescent="0.3">
      <c r="A1223" s="66">
        <v>45174</v>
      </c>
      <c r="B1223" s="56">
        <v>15771.71</v>
      </c>
      <c r="C1223" s="58">
        <v>-53.140000000001201</v>
      </c>
      <c r="D1223" s="57">
        <v>-3.3580097125723899E-3</v>
      </c>
      <c r="E1223" s="56">
        <v>15729.78</v>
      </c>
      <c r="F1223" s="56">
        <v>15691.49</v>
      </c>
      <c r="G1223" s="56">
        <v>15838.44</v>
      </c>
      <c r="H1223" s="3">
        <v>73334045</v>
      </c>
      <c r="I1223" s="56">
        <v>2493678000</v>
      </c>
      <c r="J1223" s="65">
        <v>165313833000</v>
      </c>
    </row>
    <row r="1224" spans="1:10" x14ac:dyDescent="0.3">
      <c r="A1224" s="66">
        <v>45175</v>
      </c>
      <c r="B1224" s="56">
        <v>15741.37</v>
      </c>
      <c r="C1224" s="58">
        <v>-30.339999999998302</v>
      </c>
      <c r="D1224" s="57">
        <v>-1.9236975572083401E-3</v>
      </c>
      <c r="E1224" s="56">
        <v>15712.59</v>
      </c>
      <c r="F1224" s="56">
        <v>15676.51</v>
      </c>
      <c r="G1224" s="56">
        <v>15781.89</v>
      </c>
      <c r="H1224" s="3">
        <v>63047104</v>
      </c>
      <c r="I1224" s="56">
        <v>2280582000</v>
      </c>
      <c r="J1224" s="65">
        <v>163033251000</v>
      </c>
    </row>
    <row r="1225" spans="1:10" x14ac:dyDescent="0.3">
      <c r="A1225" s="66">
        <v>45176</v>
      </c>
      <c r="B1225" s="56">
        <v>15718.66</v>
      </c>
      <c r="C1225" s="58">
        <v>-22.7100000000009</v>
      </c>
      <c r="D1225" s="57">
        <v>-1.44269526731161E-3</v>
      </c>
      <c r="E1225" s="56">
        <v>15661.66</v>
      </c>
      <c r="F1225" s="56">
        <v>15661.38</v>
      </c>
      <c r="G1225" s="56">
        <v>15794.72</v>
      </c>
      <c r="H1225" s="3">
        <v>59410754</v>
      </c>
      <c r="I1225" s="56">
        <v>2485840000</v>
      </c>
      <c r="J1225" s="65">
        <v>160547411000</v>
      </c>
    </row>
    <row r="1226" spans="1:10" x14ac:dyDescent="0.3">
      <c r="A1226" s="66">
        <v>45177</v>
      </c>
      <c r="B1226" s="56">
        <v>15744.75</v>
      </c>
      <c r="C1226" s="58">
        <v>26.090000000000099</v>
      </c>
      <c r="D1226" s="57">
        <v>1.65981069633163E-3</v>
      </c>
      <c r="E1226" s="56">
        <v>15777.56</v>
      </c>
      <c r="F1226" s="56">
        <v>15577.04</v>
      </c>
      <c r="G1226" s="56">
        <v>15783.38</v>
      </c>
      <c r="H1226" s="3">
        <v>63810402</v>
      </c>
      <c r="I1226" s="56">
        <v>1562499000</v>
      </c>
      <c r="J1226" s="65">
        <v>162109910000</v>
      </c>
    </row>
    <row r="1227" spans="1:10" x14ac:dyDescent="0.3">
      <c r="A1227" s="66">
        <v>45180</v>
      </c>
      <c r="B1227" s="56">
        <v>15800.99</v>
      </c>
      <c r="C1227" s="58">
        <v>56.239999999999803</v>
      </c>
      <c r="D1227" s="57">
        <v>3.5719843122310499E-3</v>
      </c>
      <c r="E1227" s="56">
        <v>15799.42</v>
      </c>
      <c r="F1227" s="56">
        <v>15771.07</v>
      </c>
      <c r="G1227" s="56">
        <v>15867.57</v>
      </c>
      <c r="H1227" s="3">
        <v>65431284</v>
      </c>
      <c r="I1227" s="56">
        <v>2939521000</v>
      </c>
      <c r="J1227" s="65">
        <v>165049431000</v>
      </c>
    </row>
    <row r="1228" spans="1:10" x14ac:dyDescent="0.3">
      <c r="A1228" s="66">
        <v>45181</v>
      </c>
      <c r="B1228" s="56">
        <v>15715.53</v>
      </c>
      <c r="C1228" s="58">
        <v>-85.459999999999098</v>
      </c>
      <c r="D1228" s="57">
        <v>-5.4085218710978903E-3</v>
      </c>
      <c r="E1228" s="56">
        <v>15804.08</v>
      </c>
      <c r="F1228" s="56">
        <v>15686.34</v>
      </c>
      <c r="G1228" s="56">
        <v>15808.38</v>
      </c>
      <c r="H1228" s="3">
        <v>58026439</v>
      </c>
      <c r="I1228" s="56">
        <v>2752736000</v>
      </c>
      <c r="J1228" s="65">
        <v>162296695000</v>
      </c>
    </row>
    <row r="1229" spans="1:10" x14ac:dyDescent="0.3">
      <c r="A1229" s="66">
        <v>45182</v>
      </c>
      <c r="B1229" s="56">
        <v>15654.03</v>
      </c>
      <c r="C1229" s="58">
        <v>-61.5</v>
      </c>
      <c r="D1229" s="57">
        <v>-3.9133264993290104E-3</v>
      </c>
      <c r="E1229" s="56">
        <v>15648.92</v>
      </c>
      <c r="F1229" s="56">
        <v>15564.64</v>
      </c>
      <c r="G1229" s="56">
        <v>15726.6</v>
      </c>
      <c r="H1229" s="3">
        <v>68861169</v>
      </c>
      <c r="I1229" s="56">
        <v>3044371000</v>
      </c>
      <c r="J1229" s="65">
        <v>159252324000</v>
      </c>
    </row>
    <row r="1230" spans="1:10" x14ac:dyDescent="0.3">
      <c r="A1230" s="66">
        <v>45183</v>
      </c>
      <c r="B1230" s="56">
        <v>15805.29</v>
      </c>
      <c r="C1230" s="58">
        <v>151.26</v>
      </c>
      <c r="D1230" s="57">
        <v>9.6626874996406792E-3</v>
      </c>
      <c r="E1230" s="56">
        <v>15652.41</v>
      </c>
      <c r="F1230" s="56">
        <v>15588.12</v>
      </c>
      <c r="G1230" s="56">
        <v>15824.06</v>
      </c>
      <c r="H1230" s="3">
        <v>77633285</v>
      </c>
      <c r="I1230" s="56">
        <v>3460266000</v>
      </c>
      <c r="J1230" s="65">
        <v>162712590000</v>
      </c>
    </row>
    <row r="1231" spans="1:10" x14ac:dyDescent="0.3">
      <c r="A1231" s="66">
        <v>45184</v>
      </c>
      <c r="B1231" s="56">
        <v>15893.53</v>
      </c>
      <c r="C1231" s="58">
        <v>88.239999999999796</v>
      </c>
      <c r="D1231" s="57">
        <v>5.5829409014323504E-3</v>
      </c>
      <c r="E1231" s="56">
        <v>15940.39</v>
      </c>
      <c r="F1231" s="56">
        <v>15871.17</v>
      </c>
      <c r="G1231" s="56">
        <v>15989.3</v>
      </c>
      <c r="H1231" s="3">
        <v>179829215</v>
      </c>
      <c r="I1231" s="56">
        <v>8027941000</v>
      </c>
      <c r="J1231" s="65">
        <v>170740531000</v>
      </c>
    </row>
    <row r="1232" spans="1:10" x14ac:dyDescent="0.3">
      <c r="A1232" s="66">
        <v>45187</v>
      </c>
      <c r="B1232" s="56">
        <v>15727.12</v>
      </c>
      <c r="C1232" s="58">
        <v>-166.41</v>
      </c>
      <c r="D1232" s="57">
        <v>-1.04702982911914E-2</v>
      </c>
      <c r="E1232" s="56">
        <v>15858.81</v>
      </c>
      <c r="F1232" s="56">
        <v>15693.87</v>
      </c>
      <c r="G1232" s="56">
        <v>15870.62</v>
      </c>
      <c r="H1232" s="3">
        <v>58899551</v>
      </c>
      <c r="I1232" s="56">
        <v>2292386000</v>
      </c>
      <c r="J1232" s="65">
        <v>168448145000</v>
      </c>
    </row>
    <row r="1233" spans="1:10" x14ac:dyDescent="0.3">
      <c r="A1233" s="66">
        <v>45188</v>
      </c>
      <c r="B1233" s="56">
        <v>15664.48</v>
      </c>
      <c r="C1233" s="58">
        <v>-62.640000000001201</v>
      </c>
      <c r="D1233" s="57">
        <v>-3.98292885156349E-3</v>
      </c>
      <c r="E1233" s="56">
        <v>15688.07</v>
      </c>
      <c r="F1233" s="56">
        <v>15630.94</v>
      </c>
      <c r="G1233" s="56">
        <v>15743.9</v>
      </c>
      <c r="H1233" s="3">
        <v>53581808</v>
      </c>
      <c r="I1233" s="56">
        <v>2524500000</v>
      </c>
      <c r="J1233" s="65">
        <v>165923645000</v>
      </c>
    </row>
    <row r="1234" spans="1:10" x14ac:dyDescent="0.3">
      <c r="A1234" s="66">
        <v>45189</v>
      </c>
      <c r="B1234" s="56">
        <v>15781.59</v>
      </c>
      <c r="C1234" s="58">
        <v>117.11000000000099</v>
      </c>
      <c r="D1234" s="57">
        <v>7.4761498626191598E-3</v>
      </c>
      <c r="E1234" s="56">
        <v>15703.09</v>
      </c>
      <c r="F1234" s="56">
        <v>15699.34</v>
      </c>
      <c r="G1234" s="56">
        <v>15810.36</v>
      </c>
      <c r="H1234" s="3">
        <v>54733148</v>
      </c>
      <c r="I1234" s="56">
        <v>2547069000</v>
      </c>
      <c r="J1234" s="65">
        <v>168470714000</v>
      </c>
    </row>
    <row r="1235" spans="1:10" x14ac:dyDescent="0.3">
      <c r="A1235" s="66">
        <v>45190</v>
      </c>
      <c r="B1235" s="56">
        <v>15571.86</v>
      </c>
      <c r="C1235" s="58">
        <v>-209.73</v>
      </c>
      <c r="D1235" s="57">
        <v>-1.3289535465057701E-2</v>
      </c>
      <c r="E1235" s="56">
        <v>15650.98</v>
      </c>
      <c r="F1235" s="56">
        <v>15548.69</v>
      </c>
      <c r="G1235" s="56">
        <v>15696.66</v>
      </c>
      <c r="H1235" s="3">
        <v>65995092</v>
      </c>
      <c r="I1235" s="56">
        <v>3033801000</v>
      </c>
      <c r="J1235" s="65">
        <v>165436913000</v>
      </c>
    </row>
    <row r="1236" spans="1:10" x14ac:dyDescent="0.3">
      <c r="A1236" s="66">
        <v>45191</v>
      </c>
      <c r="B1236" s="56">
        <v>15557.29</v>
      </c>
      <c r="C1236" s="58">
        <v>-14.5699999999997</v>
      </c>
      <c r="D1236" s="57">
        <v>-9.3566214954409496E-4</v>
      </c>
      <c r="E1236" s="56">
        <v>15473.8</v>
      </c>
      <c r="F1236" s="56">
        <v>15471.75</v>
      </c>
      <c r="G1236" s="56">
        <v>15592.27</v>
      </c>
      <c r="H1236" s="3">
        <v>70200223</v>
      </c>
      <c r="I1236" s="56">
        <v>3023381000</v>
      </c>
      <c r="J1236" s="65">
        <v>162413532000</v>
      </c>
    </row>
    <row r="1237" spans="1:10" x14ac:dyDescent="0.3">
      <c r="A1237" s="66">
        <v>45194</v>
      </c>
      <c r="B1237" s="56">
        <v>15405.49</v>
      </c>
      <c r="C1237" s="58">
        <v>-151.80000000000101</v>
      </c>
      <c r="D1237" s="57">
        <v>-9.7574834691646906E-3</v>
      </c>
      <c r="E1237" s="56">
        <v>15513.32</v>
      </c>
      <c r="F1237" s="56">
        <v>15329.4</v>
      </c>
      <c r="G1237" s="56">
        <v>15572.14</v>
      </c>
      <c r="H1237" s="3">
        <v>64522936</v>
      </c>
      <c r="I1237" s="56">
        <v>2780431000</v>
      </c>
      <c r="J1237" s="65">
        <v>159633101000</v>
      </c>
    </row>
    <row r="1238" spans="1:10" x14ac:dyDescent="0.3">
      <c r="A1238" s="66">
        <v>45195</v>
      </c>
      <c r="B1238" s="56">
        <v>15255.87</v>
      </c>
      <c r="C1238" s="58">
        <v>-149.61999999999901</v>
      </c>
      <c r="D1238" s="57">
        <v>-9.7121221071188903E-3</v>
      </c>
      <c r="E1238" s="56">
        <v>15330.91</v>
      </c>
      <c r="F1238" s="56">
        <v>15229.35</v>
      </c>
      <c r="G1238" s="56">
        <v>15360.43</v>
      </c>
      <c r="H1238" s="3">
        <v>69660044</v>
      </c>
      <c r="I1238" s="56">
        <v>3020637000</v>
      </c>
      <c r="J1238" s="65">
        <v>156612464000</v>
      </c>
    </row>
    <row r="1239" spans="1:10" x14ac:dyDescent="0.3">
      <c r="A1239" s="66">
        <v>45196</v>
      </c>
      <c r="B1239" s="56">
        <v>15217.45</v>
      </c>
      <c r="C1239" s="58">
        <v>-38.420000000000101</v>
      </c>
      <c r="D1239" s="57">
        <v>-2.5183748943849202E-3</v>
      </c>
      <c r="E1239" s="56">
        <v>15225.58</v>
      </c>
      <c r="F1239" s="56">
        <v>15194.68</v>
      </c>
      <c r="G1239" s="56">
        <v>15299.68</v>
      </c>
      <c r="H1239" s="3">
        <v>72319508</v>
      </c>
      <c r="I1239" s="56">
        <v>2828811000</v>
      </c>
      <c r="J1239" s="65">
        <v>153783653000</v>
      </c>
    </row>
    <row r="1240" spans="1:10" x14ac:dyDescent="0.3">
      <c r="A1240" s="66">
        <v>45197</v>
      </c>
      <c r="B1240" s="56">
        <v>15323.5</v>
      </c>
      <c r="C1240" s="58">
        <v>106.049999999999</v>
      </c>
      <c r="D1240" s="57">
        <v>6.9689731196750596E-3</v>
      </c>
      <c r="E1240" s="56">
        <v>15229.1</v>
      </c>
      <c r="F1240" s="56">
        <v>15138.66</v>
      </c>
      <c r="G1240" s="56">
        <v>15323.73</v>
      </c>
      <c r="H1240" s="3">
        <v>60119061</v>
      </c>
      <c r="I1240" s="56">
        <v>2575519000</v>
      </c>
      <c r="J1240" s="65">
        <v>156359172000</v>
      </c>
    </row>
    <row r="1241" spans="1:10" x14ac:dyDescent="0.3">
      <c r="A1241" s="66">
        <v>45198</v>
      </c>
      <c r="B1241" s="56">
        <v>15386.58</v>
      </c>
      <c r="C1241" s="58">
        <v>63.079999999999899</v>
      </c>
      <c r="D1241" s="57">
        <v>4.1165530068195903E-3</v>
      </c>
      <c r="E1241" s="56">
        <v>15394.82</v>
      </c>
      <c r="F1241" s="56">
        <v>15382.56</v>
      </c>
      <c r="G1241" s="56">
        <v>15515.99</v>
      </c>
      <c r="H1241" s="3">
        <v>110121543</v>
      </c>
      <c r="I1241" s="56">
        <v>3699370000</v>
      </c>
      <c r="J1241" s="65">
        <v>160058542000</v>
      </c>
    </row>
    <row r="1242" spans="1:10" x14ac:dyDescent="0.3">
      <c r="A1242" s="66">
        <v>45201</v>
      </c>
      <c r="B1242" s="56">
        <v>15247.21</v>
      </c>
      <c r="C1242" s="58">
        <v>-139.370000000001</v>
      </c>
      <c r="D1242" s="57">
        <v>-9.0578933070247503E-3</v>
      </c>
      <c r="E1242" s="56">
        <v>15439.96</v>
      </c>
      <c r="F1242" s="56">
        <v>15192.01</v>
      </c>
      <c r="G1242" s="56">
        <v>15476.38</v>
      </c>
      <c r="H1242" s="3">
        <v>61416847</v>
      </c>
      <c r="I1242" s="56">
        <v>2467184000</v>
      </c>
      <c r="J1242" s="65">
        <v>157591358000</v>
      </c>
    </row>
    <row r="1243" spans="1:10" x14ac:dyDescent="0.3">
      <c r="A1243" s="66">
        <v>45202</v>
      </c>
      <c r="B1243" s="56">
        <v>15085.21</v>
      </c>
      <c r="C1243" s="58">
        <v>-162</v>
      </c>
      <c r="D1243" s="57">
        <v>-1.06248946528578E-2</v>
      </c>
      <c r="E1243" s="56">
        <v>15184.49</v>
      </c>
      <c r="F1243" s="56">
        <v>15074.85</v>
      </c>
      <c r="G1243" s="56">
        <v>15257.86</v>
      </c>
      <c r="H1243" s="3">
        <v>64881003</v>
      </c>
      <c r="I1243" s="56">
        <v>2356782000</v>
      </c>
      <c r="J1243" s="65">
        <v>155234576000</v>
      </c>
    </row>
    <row r="1244" spans="1:10" x14ac:dyDescent="0.3">
      <c r="A1244" s="66">
        <v>45203</v>
      </c>
      <c r="B1244" s="56">
        <v>15099.92</v>
      </c>
      <c r="C1244" s="58">
        <v>14.7100000000009</v>
      </c>
      <c r="D1244" s="57">
        <v>9.7512729355447804E-4</v>
      </c>
      <c r="E1244" s="56">
        <v>14979.81</v>
      </c>
      <c r="F1244" s="56">
        <v>14948.08</v>
      </c>
      <c r="G1244" s="56">
        <v>15174.63</v>
      </c>
      <c r="H1244" s="3">
        <v>75006360</v>
      </c>
      <c r="I1244" s="56">
        <v>2771988000</v>
      </c>
      <c r="J1244" s="65">
        <v>158006564000</v>
      </c>
    </row>
    <row r="1245" spans="1:10" x14ac:dyDescent="0.3">
      <c r="A1245" s="66">
        <v>45204</v>
      </c>
      <c r="B1245" s="56">
        <v>15070.22</v>
      </c>
      <c r="C1245" s="58">
        <v>-29.700000000000699</v>
      </c>
      <c r="D1245" s="57">
        <v>-1.9668978378693902E-3</v>
      </c>
      <c r="E1245" s="56">
        <v>15113.94</v>
      </c>
      <c r="F1245" s="56">
        <v>15048.42</v>
      </c>
      <c r="G1245" s="56">
        <v>15157.7</v>
      </c>
      <c r="H1245" s="3">
        <v>47650785</v>
      </c>
      <c r="I1245" s="56">
        <v>2060836000</v>
      </c>
      <c r="J1245" s="65">
        <v>155945728000</v>
      </c>
    </row>
    <row r="1246" spans="1:10" x14ac:dyDescent="0.3">
      <c r="A1246" s="66">
        <v>45205</v>
      </c>
      <c r="B1246" s="56">
        <v>15229.77</v>
      </c>
      <c r="C1246" s="58">
        <v>159.55000000000101</v>
      </c>
      <c r="D1246" s="57">
        <v>1.05871048995968E-2</v>
      </c>
      <c r="E1246" s="56">
        <v>15109.16</v>
      </c>
      <c r="F1246" s="56">
        <v>15033.55</v>
      </c>
      <c r="G1246" s="56">
        <v>15230.89</v>
      </c>
      <c r="H1246" s="3">
        <v>65528530</v>
      </c>
      <c r="I1246" s="56">
        <v>2718285000</v>
      </c>
      <c r="J1246" s="65">
        <v>158664013000</v>
      </c>
    </row>
    <row r="1247" spans="1:10" x14ac:dyDescent="0.3">
      <c r="A1247" s="66">
        <v>45208</v>
      </c>
      <c r="B1247" s="56">
        <v>15128.11</v>
      </c>
      <c r="C1247" s="58">
        <v>-101.66</v>
      </c>
      <c r="D1247" s="57">
        <v>-6.6750843906375401E-3</v>
      </c>
      <c r="E1247" s="56">
        <v>15143.29</v>
      </c>
      <c r="F1247" s="56">
        <v>15077.66</v>
      </c>
      <c r="G1247" s="56">
        <v>15201.06</v>
      </c>
      <c r="H1247" s="3">
        <v>52471033</v>
      </c>
      <c r="I1247" s="56">
        <v>2236112000</v>
      </c>
      <c r="J1247" s="65">
        <v>156427901000</v>
      </c>
    </row>
    <row r="1248" spans="1:10" x14ac:dyDescent="0.3">
      <c r="A1248" s="66">
        <v>45209</v>
      </c>
      <c r="B1248" s="56">
        <v>15423.52</v>
      </c>
      <c r="C1248" s="58">
        <v>295.41000000000003</v>
      </c>
      <c r="D1248" s="57">
        <v>1.95272244847506E-2</v>
      </c>
      <c r="E1248" s="56">
        <v>15272.57</v>
      </c>
      <c r="F1248" s="56">
        <v>15272.57</v>
      </c>
      <c r="G1248" s="56">
        <v>15443.45</v>
      </c>
      <c r="H1248" s="3">
        <v>62641318</v>
      </c>
      <c r="I1248" s="56">
        <v>2745546000</v>
      </c>
      <c r="J1248" s="65">
        <v>159173447000</v>
      </c>
    </row>
    <row r="1249" spans="1:10" x14ac:dyDescent="0.3">
      <c r="A1249" s="66">
        <v>45210</v>
      </c>
      <c r="B1249" s="56">
        <v>15460.01</v>
      </c>
      <c r="C1249" s="58">
        <v>36.489999999999803</v>
      </c>
      <c r="D1249" s="57">
        <v>2.3658671950371802E-3</v>
      </c>
      <c r="E1249" s="56">
        <v>15366.78</v>
      </c>
      <c r="F1249" s="56">
        <v>15361.74</v>
      </c>
      <c r="G1249" s="56">
        <v>15486.11</v>
      </c>
      <c r="H1249" s="3">
        <v>65776125</v>
      </c>
      <c r="I1249" s="56">
        <v>2872868000</v>
      </c>
      <c r="J1249" s="65">
        <v>162046315000</v>
      </c>
    </row>
    <row r="1250" spans="1:10" x14ac:dyDescent="0.3">
      <c r="A1250" s="66">
        <v>45211</v>
      </c>
      <c r="B1250" s="56">
        <v>15425.03</v>
      </c>
      <c r="C1250" s="58">
        <v>-34.979999999999599</v>
      </c>
      <c r="D1250" s="57">
        <v>-2.2626117318164502E-3</v>
      </c>
      <c r="E1250" s="56">
        <v>15537.87</v>
      </c>
      <c r="F1250" s="56">
        <v>15413.2</v>
      </c>
      <c r="G1250" s="56">
        <v>15575.28</v>
      </c>
      <c r="H1250" s="3">
        <v>52453663</v>
      </c>
      <c r="I1250" s="56">
        <v>2172925000</v>
      </c>
      <c r="J1250" s="65">
        <v>159873390000</v>
      </c>
    </row>
    <row r="1251" spans="1:10" x14ac:dyDescent="0.3">
      <c r="A1251" s="66">
        <v>45212</v>
      </c>
      <c r="B1251" s="56">
        <v>15186.66</v>
      </c>
      <c r="C1251" s="58">
        <v>-238.370000000001</v>
      </c>
      <c r="D1251" s="57">
        <v>-1.54534545475763E-2</v>
      </c>
      <c r="E1251" s="56">
        <v>15400.09</v>
      </c>
      <c r="F1251" s="56">
        <v>15178.07</v>
      </c>
      <c r="G1251" s="56">
        <v>15409.89</v>
      </c>
      <c r="H1251" s="3">
        <v>63240076</v>
      </c>
      <c r="I1251" s="56">
        <v>2888079000</v>
      </c>
      <c r="J1251" s="65">
        <v>156985311000</v>
      </c>
    </row>
    <row r="1252" spans="1:10" x14ac:dyDescent="0.3">
      <c r="A1252" s="66">
        <v>45215</v>
      </c>
      <c r="B1252" s="56">
        <v>15237.99</v>
      </c>
      <c r="C1252" s="58">
        <v>51.329999999999899</v>
      </c>
      <c r="D1252" s="57">
        <v>3.3799400263125599E-3</v>
      </c>
      <c r="E1252" s="56">
        <v>15219.42</v>
      </c>
      <c r="F1252" s="56">
        <v>15103.12</v>
      </c>
      <c r="G1252" s="56">
        <v>15271.51</v>
      </c>
      <c r="H1252" s="3">
        <v>55501964</v>
      </c>
      <c r="I1252" s="56">
        <v>2218048000</v>
      </c>
      <c r="J1252" s="65">
        <v>159203359000</v>
      </c>
    </row>
    <row r="1253" spans="1:10" x14ac:dyDescent="0.3">
      <c r="A1253" s="66">
        <v>45216</v>
      </c>
      <c r="B1253" s="56">
        <v>15251.69</v>
      </c>
      <c r="C1253" s="58">
        <v>13.700000000000699</v>
      </c>
      <c r="D1253" s="57">
        <v>8.9906870919332098E-4</v>
      </c>
      <c r="E1253" s="56">
        <v>15211.29</v>
      </c>
      <c r="F1253" s="56">
        <v>15117.24</v>
      </c>
      <c r="G1253" s="56">
        <v>15288.32</v>
      </c>
      <c r="H1253" s="3">
        <v>49443037</v>
      </c>
      <c r="I1253" s="56">
        <v>2133690000</v>
      </c>
      <c r="J1253" s="65">
        <v>161337049000</v>
      </c>
    </row>
    <row r="1254" spans="1:10" x14ac:dyDescent="0.3">
      <c r="A1254" s="66">
        <v>45217</v>
      </c>
      <c r="B1254" s="56">
        <v>15094.91</v>
      </c>
      <c r="C1254" s="58">
        <v>-156.780000000001</v>
      </c>
      <c r="D1254" s="57">
        <v>-1.02795165650496E-2</v>
      </c>
      <c r="E1254" s="56">
        <v>15244.05</v>
      </c>
      <c r="F1254" s="56">
        <v>15081.69</v>
      </c>
      <c r="G1254" s="56">
        <v>15271.15</v>
      </c>
      <c r="H1254" s="3">
        <v>62492394</v>
      </c>
      <c r="I1254" s="56">
        <v>2474155000</v>
      </c>
      <c r="J1254" s="65">
        <v>158862894000</v>
      </c>
    </row>
    <row r="1255" spans="1:10" x14ac:dyDescent="0.3">
      <c r="A1255" s="66">
        <v>45218</v>
      </c>
      <c r="B1255" s="56">
        <v>15045.23</v>
      </c>
      <c r="C1255" s="58">
        <v>-49.680000000000298</v>
      </c>
      <c r="D1255" s="57">
        <v>-3.2911756347007198E-3</v>
      </c>
      <c r="E1255" s="56">
        <v>15060.65</v>
      </c>
      <c r="F1255" s="56">
        <v>14984.59</v>
      </c>
      <c r="G1255" s="56">
        <v>15104.37</v>
      </c>
      <c r="H1255" s="3">
        <v>69923332</v>
      </c>
      <c r="I1255" s="56">
        <v>3179703000</v>
      </c>
      <c r="J1255" s="65">
        <v>155683191000</v>
      </c>
    </row>
    <row r="1256" spans="1:10" x14ac:dyDescent="0.3">
      <c r="A1256" s="66">
        <v>45219</v>
      </c>
      <c r="B1256" s="56">
        <v>14798.47</v>
      </c>
      <c r="C1256" s="58">
        <v>-246.76</v>
      </c>
      <c r="D1256" s="57">
        <v>-1.6401211546782601E-2</v>
      </c>
      <c r="E1256" s="56">
        <v>14872.02</v>
      </c>
      <c r="F1256" s="56">
        <v>14798.47</v>
      </c>
      <c r="G1256" s="56">
        <v>14936.49</v>
      </c>
      <c r="H1256" s="3">
        <v>90638377</v>
      </c>
      <c r="I1256" s="56">
        <v>3957602000</v>
      </c>
      <c r="J1256" s="65">
        <v>151725589000</v>
      </c>
    </row>
    <row r="1257" spans="1:10" x14ac:dyDescent="0.3">
      <c r="A1257" s="66">
        <v>45222</v>
      </c>
      <c r="B1257" s="56">
        <v>14800.72</v>
      </c>
      <c r="C1257" s="58">
        <v>2.25</v>
      </c>
      <c r="D1257" s="57">
        <v>1.5204274495944501E-4</v>
      </c>
      <c r="E1257" s="56">
        <v>14823.03</v>
      </c>
      <c r="F1257" s="56">
        <v>14630.21</v>
      </c>
      <c r="G1257" s="56">
        <v>14838.01</v>
      </c>
      <c r="H1257" s="3">
        <v>61260958</v>
      </c>
      <c r="I1257" s="56">
        <v>2656657000</v>
      </c>
      <c r="J1257" s="65">
        <v>154382246000</v>
      </c>
    </row>
    <row r="1258" spans="1:10" x14ac:dyDescent="0.3">
      <c r="A1258" s="66">
        <v>45223</v>
      </c>
      <c r="B1258" s="56">
        <v>14879.94</v>
      </c>
      <c r="C1258" s="58">
        <v>79.220000000001207</v>
      </c>
      <c r="D1258" s="57">
        <v>5.35244231361725E-3</v>
      </c>
      <c r="E1258" s="56">
        <v>14802.52</v>
      </c>
      <c r="F1258" s="56">
        <v>14750.32</v>
      </c>
      <c r="G1258" s="56">
        <v>14916.6</v>
      </c>
      <c r="H1258" s="3">
        <v>62022149</v>
      </c>
      <c r="I1258" s="56">
        <v>2498804000</v>
      </c>
      <c r="J1258" s="65">
        <v>156881050000</v>
      </c>
    </row>
    <row r="1259" spans="1:10" x14ac:dyDescent="0.3">
      <c r="A1259" s="66">
        <v>45224</v>
      </c>
      <c r="B1259" s="56">
        <v>14892.18</v>
      </c>
      <c r="C1259" s="58">
        <v>12.239999999999799</v>
      </c>
      <c r="D1259" s="57">
        <v>8.2258396203209005E-4</v>
      </c>
      <c r="E1259" s="56">
        <v>14870.63</v>
      </c>
      <c r="F1259" s="56">
        <v>14789.63</v>
      </c>
      <c r="G1259" s="56">
        <v>14933.69</v>
      </c>
      <c r="H1259" s="3">
        <v>88086130</v>
      </c>
      <c r="I1259" s="56">
        <v>2836951000</v>
      </c>
      <c r="J1259" s="65">
        <v>159718001000</v>
      </c>
    </row>
    <row r="1260" spans="1:10" x14ac:dyDescent="0.3">
      <c r="A1260" s="66">
        <v>45225</v>
      </c>
      <c r="B1260" s="56">
        <v>14731.05</v>
      </c>
      <c r="C1260" s="58">
        <v>-161.13000000000099</v>
      </c>
      <c r="D1260" s="57">
        <v>-1.0819772524909101E-2</v>
      </c>
      <c r="E1260" s="56">
        <v>14696.22</v>
      </c>
      <c r="F1260" s="56">
        <v>14655.08</v>
      </c>
      <c r="G1260" s="56">
        <v>14795.41</v>
      </c>
      <c r="H1260" s="3">
        <v>121803617</v>
      </c>
      <c r="I1260" s="56">
        <v>3787782000</v>
      </c>
      <c r="J1260" s="65">
        <v>155930219000</v>
      </c>
    </row>
    <row r="1261" spans="1:10" x14ac:dyDescent="0.3">
      <c r="A1261" s="66">
        <v>45226</v>
      </c>
      <c r="B1261" s="56">
        <v>14687.41</v>
      </c>
      <c r="C1261" s="58">
        <v>-43.639999999999397</v>
      </c>
      <c r="D1261" s="57">
        <v>-2.9624500629622098E-3</v>
      </c>
      <c r="E1261" s="56">
        <v>14757.11</v>
      </c>
      <c r="F1261" s="56">
        <v>14667.37</v>
      </c>
      <c r="G1261" s="56">
        <v>14824.29</v>
      </c>
      <c r="H1261" s="3">
        <v>86539168</v>
      </c>
      <c r="I1261" s="56">
        <v>2975676000</v>
      </c>
      <c r="J1261" s="65">
        <v>152954543000</v>
      </c>
    </row>
    <row r="1262" spans="1:10" x14ac:dyDescent="0.3">
      <c r="A1262" s="66">
        <v>45229</v>
      </c>
      <c r="B1262" s="56">
        <v>14716.54</v>
      </c>
      <c r="C1262" s="58">
        <v>29.130000000001001</v>
      </c>
      <c r="D1262" s="57">
        <v>1.9833313021152799E-3</v>
      </c>
      <c r="E1262" s="56">
        <v>14770.95</v>
      </c>
      <c r="F1262" s="56">
        <v>14678.73</v>
      </c>
      <c r="G1262" s="56">
        <v>14798</v>
      </c>
      <c r="H1262" s="3">
        <v>76178961</v>
      </c>
      <c r="I1262" s="56">
        <v>2469333000</v>
      </c>
      <c r="J1262" s="65">
        <v>155423876000</v>
      </c>
    </row>
    <row r="1263" spans="1:10" x14ac:dyDescent="0.3">
      <c r="A1263" s="66">
        <v>45230</v>
      </c>
      <c r="B1263" s="56">
        <v>14810.34</v>
      </c>
      <c r="C1263" s="58">
        <v>93.799999999999301</v>
      </c>
      <c r="D1263" s="57">
        <v>6.3737807935832199E-3</v>
      </c>
      <c r="E1263" s="56">
        <v>14741.44</v>
      </c>
      <c r="F1263" s="56">
        <v>14722.38</v>
      </c>
      <c r="G1263" s="56">
        <v>14829.62</v>
      </c>
      <c r="H1263" s="3">
        <v>75370204</v>
      </c>
      <c r="I1263" s="56">
        <v>2857015000</v>
      </c>
      <c r="J1263" s="65">
        <v>158280891000</v>
      </c>
    </row>
    <row r="1264" spans="1:10" x14ac:dyDescent="0.3">
      <c r="A1264" s="66">
        <v>45231</v>
      </c>
      <c r="B1264" s="56">
        <v>14923.27</v>
      </c>
      <c r="C1264" s="58">
        <v>112.93</v>
      </c>
      <c r="D1264" s="57">
        <v>7.6250781548566904E-3</v>
      </c>
      <c r="E1264" s="56">
        <v>14851.96</v>
      </c>
      <c r="F1264" s="56">
        <v>14786.32</v>
      </c>
      <c r="G1264" s="56">
        <v>14949.58</v>
      </c>
      <c r="H1264" s="3">
        <v>63588671</v>
      </c>
      <c r="I1264" s="56">
        <v>2420037000</v>
      </c>
      <c r="J1264" s="65">
        <v>160700928000</v>
      </c>
    </row>
    <row r="1265" spans="1:10" x14ac:dyDescent="0.3">
      <c r="A1265" s="66">
        <v>45232</v>
      </c>
      <c r="B1265" s="56">
        <v>15143.6</v>
      </c>
      <c r="C1265" s="58">
        <v>220.33</v>
      </c>
      <c r="D1265" s="57">
        <v>1.47641904220724E-2</v>
      </c>
      <c r="E1265" s="56">
        <v>15033.65</v>
      </c>
      <c r="F1265" s="56">
        <v>15028.03</v>
      </c>
      <c r="G1265" s="56">
        <v>15202.43</v>
      </c>
      <c r="H1265" s="3">
        <v>89446490</v>
      </c>
      <c r="I1265" s="56">
        <v>3379682000</v>
      </c>
      <c r="J1265" s="65">
        <v>164080610000</v>
      </c>
    </row>
    <row r="1266" spans="1:10" x14ac:dyDescent="0.3">
      <c r="A1266" s="66">
        <v>45233</v>
      </c>
      <c r="B1266" s="56">
        <v>15189.25</v>
      </c>
      <c r="C1266" s="58">
        <v>45.649999999999601</v>
      </c>
      <c r="D1266" s="57">
        <v>3.01447476161544E-3</v>
      </c>
      <c r="E1266" s="56">
        <v>15203.8</v>
      </c>
      <c r="F1266" s="56">
        <v>15149.72</v>
      </c>
      <c r="G1266" s="56">
        <v>15269.5</v>
      </c>
      <c r="H1266" s="3">
        <v>93603763</v>
      </c>
      <c r="I1266" s="56">
        <v>3700412000</v>
      </c>
      <c r="J1266" s="65">
        <v>167781022000</v>
      </c>
    </row>
    <row r="1267" spans="1:10" x14ac:dyDescent="0.3">
      <c r="A1267" s="66">
        <v>45236</v>
      </c>
      <c r="B1267" s="56">
        <v>15135.97</v>
      </c>
      <c r="C1267" s="58">
        <v>-53.280000000000697</v>
      </c>
      <c r="D1267" s="57">
        <v>-3.5077439636585499E-3</v>
      </c>
      <c r="E1267" s="56">
        <v>15219.32</v>
      </c>
      <c r="F1267" s="56">
        <v>15110.84</v>
      </c>
      <c r="G1267" s="56">
        <v>15223.41</v>
      </c>
      <c r="H1267" s="3">
        <v>59212464</v>
      </c>
      <c r="I1267" s="56">
        <v>2222737000</v>
      </c>
      <c r="J1267" s="65">
        <v>165558285000</v>
      </c>
    </row>
    <row r="1268" spans="1:10" x14ac:dyDescent="0.3">
      <c r="A1268" s="66">
        <v>45237</v>
      </c>
      <c r="B1268" s="56">
        <v>15152.64</v>
      </c>
      <c r="C1268" s="58">
        <v>16.670000000000101</v>
      </c>
      <c r="D1268" s="57">
        <v>1.10134996303508E-3</v>
      </c>
      <c r="E1268" s="56">
        <v>15084.79</v>
      </c>
      <c r="F1268" s="56">
        <v>15068.25</v>
      </c>
      <c r="G1268" s="56">
        <v>15194.53</v>
      </c>
      <c r="H1268" s="3">
        <v>62049642</v>
      </c>
      <c r="I1268" s="56">
        <v>2468044000</v>
      </c>
      <c r="J1268" s="65">
        <v>168026329000</v>
      </c>
    </row>
    <row r="1269" spans="1:10" x14ac:dyDescent="0.3">
      <c r="A1269" s="66">
        <v>45238</v>
      </c>
      <c r="B1269" s="56">
        <v>15229.6</v>
      </c>
      <c r="C1269" s="58">
        <v>76.960000000000903</v>
      </c>
      <c r="D1269" s="57">
        <v>5.0789829363068698E-3</v>
      </c>
      <c r="E1269" s="56">
        <v>15093.48</v>
      </c>
      <c r="F1269" s="56">
        <v>15086.41</v>
      </c>
      <c r="G1269" s="56">
        <v>15287.73</v>
      </c>
      <c r="H1269" s="3">
        <v>107586702</v>
      </c>
      <c r="I1269" s="56">
        <v>3365824000</v>
      </c>
      <c r="J1269" s="65">
        <v>171392153000</v>
      </c>
    </row>
    <row r="1270" spans="1:10" x14ac:dyDescent="0.3">
      <c r="A1270" s="66">
        <v>45239</v>
      </c>
      <c r="B1270" s="56">
        <v>15352.54</v>
      </c>
      <c r="C1270" s="58">
        <v>122.94000000000101</v>
      </c>
      <c r="D1270" s="57">
        <v>8.0724378841204297E-3</v>
      </c>
      <c r="E1270" s="56">
        <v>15246.5</v>
      </c>
      <c r="F1270" s="56">
        <v>15212.99</v>
      </c>
      <c r="G1270" s="56">
        <v>15364.49</v>
      </c>
      <c r="H1270" s="3">
        <v>68377098</v>
      </c>
      <c r="I1270" s="56">
        <v>2822061000</v>
      </c>
      <c r="J1270" s="65">
        <v>174214214000</v>
      </c>
    </row>
    <row r="1271" spans="1:10" x14ac:dyDescent="0.3">
      <c r="A1271" s="66">
        <v>45240</v>
      </c>
      <c r="B1271" s="56">
        <v>15234.39</v>
      </c>
      <c r="C1271" s="58">
        <v>-118.150000000001</v>
      </c>
      <c r="D1271" s="57">
        <v>-7.6957949629182804E-3</v>
      </c>
      <c r="E1271" s="56">
        <v>15296.58</v>
      </c>
      <c r="F1271" s="56">
        <v>15171.58</v>
      </c>
      <c r="G1271" s="56">
        <v>15309.52</v>
      </c>
      <c r="H1271" s="3">
        <v>77014105</v>
      </c>
      <c r="I1271" s="56">
        <v>3078924000</v>
      </c>
      <c r="J1271" s="65">
        <v>171135290000</v>
      </c>
    </row>
    <row r="1272" spans="1:10" x14ac:dyDescent="0.3">
      <c r="A1272" s="66">
        <v>45243</v>
      </c>
      <c r="B1272" s="56">
        <v>15345</v>
      </c>
      <c r="C1272" s="58">
        <v>110.61000000000099</v>
      </c>
      <c r="D1272" s="57">
        <v>7.2605466973079099E-3</v>
      </c>
      <c r="E1272" s="56">
        <v>15285.12</v>
      </c>
      <c r="F1272" s="56">
        <v>15252.27</v>
      </c>
      <c r="G1272" s="56">
        <v>15346.79</v>
      </c>
      <c r="H1272" s="3">
        <v>65170426</v>
      </c>
      <c r="I1272" s="56">
        <v>2412446000</v>
      </c>
      <c r="J1272" s="65">
        <v>173547736000</v>
      </c>
    </row>
    <row r="1273" spans="1:10" x14ac:dyDescent="0.3">
      <c r="A1273" s="66">
        <v>45244</v>
      </c>
      <c r="B1273" s="56">
        <v>15614.43</v>
      </c>
      <c r="C1273" s="58">
        <v>269.43</v>
      </c>
      <c r="D1273" s="57">
        <v>1.75581622678397E-2</v>
      </c>
      <c r="E1273" s="56">
        <v>15358.59</v>
      </c>
      <c r="F1273" s="56">
        <v>15337.6</v>
      </c>
      <c r="G1273" s="56">
        <v>15632.44</v>
      </c>
      <c r="H1273" s="3">
        <v>98894410</v>
      </c>
      <c r="I1273" s="56">
        <v>3782608000</v>
      </c>
      <c r="J1273" s="65">
        <v>177330344000</v>
      </c>
    </row>
    <row r="1274" spans="1:10" x14ac:dyDescent="0.3">
      <c r="A1274" s="66">
        <v>45245</v>
      </c>
      <c r="B1274" s="56">
        <v>15748.17</v>
      </c>
      <c r="C1274" s="58">
        <v>133.74</v>
      </c>
      <c r="D1274" s="57">
        <v>8.5651541554830901E-3</v>
      </c>
      <c r="E1274" s="56">
        <v>15631.67</v>
      </c>
      <c r="F1274" s="56">
        <v>15628.19</v>
      </c>
      <c r="G1274" s="56">
        <v>15759.84</v>
      </c>
      <c r="H1274" s="3">
        <v>91670689</v>
      </c>
      <c r="I1274" s="56">
        <v>3284611000</v>
      </c>
      <c r="J1274" s="65">
        <v>180614955000</v>
      </c>
    </row>
    <row r="1275" spans="1:10" x14ac:dyDescent="0.3">
      <c r="A1275" s="66">
        <v>45246</v>
      </c>
      <c r="B1275" s="56">
        <v>15786.61</v>
      </c>
      <c r="C1275" s="58">
        <v>38.440000000000502</v>
      </c>
      <c r="D1275" s="57">
        <v>2.4409185321215398E-3</v>
      </c>
      <c r="E1275" s="56">
        <v>15806.91</v>
      </c>
      <c r="F1275" s="56">
        <v>15783.51</v>
      </c>
      <c r="G1275" s="56">
        <v>15862.09</v>
      </c>
      <c r="H1275" s="3">
        <v>68438904</v>
      </c>
      <c r="I1275" s="56">
        <v>2943887000</v>
      </c>
      <c r="J1275" s="65">
        <v>183558842000</v>
      </c>
    </row>
    <row r="1276" spans="1:10" x14ac:dyDescent="0.3">
      <c r="A1276" s="66">
        <v>45247</v>
      </c>
      <c r="B1276" s="56">
        <v>15919.16</v>
      </c>
      <c r="C1276" s="58">
        <v>132.54999999999899</v>
      </c>
      <c r="D1276" s="57">
        <v>8.3963561524608103E-3</v>
      </c>
      <c r="E1276" s="56">
        <v>15828.78</v>
      </c>
      <c r="F1276" s="56">
        <v>15826.67</v>
      </c>
      <c r="G1276" s="56">
        <v>15952.45</v>
      </c>
      <c r="H1276" s="3">
        <v>81125753</v>
      </c>
      <c r="I1276" s="56">
        <v>3264654000</v>
      </c>
      <c r="J1276" s="65">
        <v>186823496000</v>
      </c>
    </row>
    <row r="1277" spans="1:10" x14ac:dyDescent="0.3">
      <c r="A1277" s="66">
        <v>45250</v>
      </c>
      <c r="B1277" s="56">
        <v>15901.33</v>
      </c>
      <c r="C1277" s="58">
        <v>-17.829999999999899</v>
      </c>
      <c r="D1277" s="57">
        <v>-1.1200339716417201E-3</v>
      </c>
      <c r="E1277" s="56">
        <v>15915.24</v>
      </c>
      <c r="F1277" s="56">
        <v>15854.82</v>
      </c>
      <c r="G1277" s="56">
        <v>15929.93</v>
      </c>
      <c r="H1277" s="3">
        <v>93605502</v>
      </c>
      <c r="I1277" s="56">
        <v>3704013000</v>
      </c>
      <c r="J1277" s="65">
        <v>183119483000</v>
      </c>
    </row>
    <row r="1278" spans="1:10" x14ac:dyDescent="0.3">
      <c r="A1278" s="66">
        <v>45251</v>
      </c>
      <c r="B1278" s="56">
        <v>15900.53</v>
      </c>
      <c r="C1278" s="58">
        <v>-0.79999999999927196</v>
      </c>
      <c r="D1278" s="57">
        <v>-5.0310257066501499E-5</v>
      </c>
      <c r="E1278" s="56">
        <v>15911.02</v>
      </c>
      <c r="F1278" s="56">
        <v>15891.31</v>
      </c>
      <c r="G1278" s="56">
        <v>15948.07</v>
      </c>
      <c r="H1278" s="3">
        <v>70926934</v>
      </c>
      <c r="I1278" s="56">
        <v>3076766000</v>
      </c>
      <c r="J1278" s="65">
        <v>180042717000</v>
      </c>
    </row>
    <row r="1279" spans="1:10" x14ac:dyDescent="0.3">
      <c r="A1279" s="66">
        <v>45252</v>
      </c>
      <c r="B1279" s="56">
        <v>15957.82</v>
      </c>
      <c r="C1279" s="58">
        <v>57.289999999999097</v>
      </c>
      <c r="D1279" s="57">
        <v>3.6030245532695502E-3</v>
      </c>
      <c r="E1279" s="56">
        <v>15965.13</v>
      </c>
      <c r="F1279" s="56">
        <v>15931.74</v>
      </c>
      <c r="G1279" s="56">
        <v>15998.41</v>
      </c>
      <c r="H1279" s="3">
        <v>58757833</v>
      </c>
      <c r="I1279" s="56">
        <v>2700668000</v>
      </c>
      <c r="J1279" s="65">
        <v>182743385000</v>
      </c>
    </row>
    <row r="1280" spans="1:10" x14ac:dyDescent="0.3">
      <c r="A1280" s="66">
        <v>45253</v>
      </c>
      <c r="B1280" s="56">
        <v>15994.73</v>
      </c>
      <c r="C1280" s="58">
        <v>36.909999999999897</v>
      </c>
      <c r="D1280" s="57">
        <v>2.31297257394806E-3</v>
      </c>
      <c r="E1280" s="56">
        <v>15976.62</v>
      </c>
      <c r="F1280" s="56">
        <v>15958.06</v>
      </c>
      <c r="G1280" s="56">
        <v>16005.45</v>
      </c>
      <c r="H1280" s="3">
        <v>38717432</v>
      </c>
      <c r="I1280" s="56">
        <v>1878265000</v>
      </c>
      <c r="J1280" s="65">
        <v>184621650000</v>
      </c>
    </row>
    <row r="1281" spans="1:10" x14ac:dyDescent="0.3">
      <c r="A1281" s="66">
        <v>45254</v>
      </c>
      <c r="B1281" s="56">
        <v>16029.49</v>
      </c>
      <c r="C1281" s="58">
        <v>34.760000000000197</v>
      </c>
      <c r="D1281" s="57">
        <v>2.17321580295511E-3</v>
      </c>
      <c r="E1281" s="56">
        <v>15988.19</v>
      </c>
      <c r="F1281" s="56">
        <v>15972.67</v>
      </c>
      <c r="G1281" s="56">
        <v>16041.17</v>
      </c>
      <c r="H1281" s="3">
        <v>46227556</v>
      </c>
      <c r="I1281" s="56">
        <v>2199220000</v>
      </c>
      <c r="J1281" s="65">
        <v>186820870000</v>
      </c>
    </row>
    <row r="1282" spans="1:10" x14ac:dyDescent="0.3">
      <c r="A1282" s="66">
        <v>45257</v>
      </c>
      <c r="B1282" s="56">
        <v>15966.37</v>
      </c>
      <c r="C1282" s="58">
        <v>-63.119999999999003</v>
      </c>
      <c r="D1282" s="57">
        <v>-3.9377422488175804E-3</v>
      </c>
      <c r="E1282" s="56">
        <v>16007.26</v>
      </c>
      <c r="F1282" s="56">
        <v>15957.96</v>
      </c>
      <c r="G1282" s="56">
        <v>16039.42</v>
      </c>
      <c r="H1282" s="3">
        <v>50564849</v>
      </c>
      <c r="I1282" s="56">
        <v>2291098000</v>
      </c>
      <c r="J1282" s="65">
        <v>184529772000</v>
      </c>
    </row>
    <row r="1283" spans="1:10" x14ac:dyDescent="0.3">
      <c r="A1283" s="66">
        <v>45258</v>
      </c>
      <c r="B1283" s="56">
        <v>15992.67</v>
      </c>
      <c r="C1283" s="58">
        <v>26.299999999999301</v>
      </c>
      <c r="D1283" s="57">
        <v>1.6472122342147399E-3</v>
      </c>
      <c r="E1283" s="56">
        <v>15939.19</v>
      </c>
      <c r="F1283" s="56">
        <v>15915.4</v>
      </c>
      <c r="G1283" s="56">
        <v>15993.42</v>
      </c>
      <c r="H1283" s="3">
        <v>60601095</v>
      </c>
      <c r="I1283" s="56">
        <v>2495973000</v>
      </c>
      <c r="J1283" s="65">
        <v>187025745000</v>
      </c>
    </row>
    <row r="1284" spans="1:10" x14ac:dyDescent="0.3">
      <c r="A1284" s="66">
        <v>45259</v>
      </c>
      <c r="B1284" s="56">
        <v>16166.45</v>
      </c>
      <c r="C1284" s="58">
        <v>173.780000000001</v>
      </c>
      <c r="D1284" s="57">
        <v>1.08662280907441E-2</v>
      </c>
      <c r="E1284" s="56">
        <v>16013.16</v>
      </c>
      <c r="F1284" s="56">
        <v>16010.48</v>
      </c>
      <c r="G1284" s="56">
        <v>16208.97</v>
      </c>
      <c r="H1284" s="3">
        <v>69366637</v>
      </c>
      <c r="I1284" s="56">
        <v>3006707000</v>
      </c>
      <c r="J1284" s="65">
        <v>190032452000</v>
      </c>
    </row>
    <row r="1285" spans="1:10" x14ac:dyDescent="0.3">
      <c r="A1285" s="66">
        <v>45260</v>
      </c>
      <c r="B1285" s="56">
        <v>16215.43</v>
      </c>
      <c r="C1285" s="58">
        <v>48.979999999999599</v>
      </c>
      <c r="D1285" s="57">
        <v>3.0297313262960999E-3</v>
      </c>
      <c r="E1285" s="56">
        <v>16204.74</v>
      </c>
      <c r="F1285" s="56">
        <v>16169.11</v>
      </c>
      <c r="G1285" s="56">
        <v>16262.96</v>
      </c>
      <c r="H1285" s="3">
        <v>108532142</v>
      </c>
      <c r="I1285" s="56">
        <v>5197628000</v>
      </c>
      <c r="J1285" s="65">
        <v>195230080000</v>
      </c>
    </row>
    <row r="1286" spans="1:10" x14ac:dyDescent="0.3">
      <c r="A1286" s="66">
        <v>45261</v>
      </c>
      <c r="B1286" s="56">
        <v>16397.52</v>
      </c>
      <c r="C1286" s="58">
        <v>182.09</v>
      </c>
      <c r="D1286" s="57">
        <v>1.1229427773423201E-2</v>
      </c>
      <c r="E1286" s="56">
        <v>16296.92</v>
      </c>
      <c r="F1286" s="56">
        <v>16279.45</v>
      </c>
      <c r="G1286" s="56">
        <v>16399.060000000001</v>
      </c>
      <c r="H1286" s="3">
        <v>68139436</v>
      </c>
      <c r="I1286" s="56">
        <v>3041578000</v>
      </c>
      <c r="J1286" s="65">
        <v>198271658000</v>
      </c>
    </row>
    <row r="1287" spans="1:10" x14ac:dyDescent="0.3">
      <c r="A1287" s="66">
        <v>45264</v>
      </c>
      <c r="B1287" s="56">
        <v>16404.759999999998</v>
      </c>
      <c r="C1287" s="58">
        <v>7.2399999999979601</v>
      </c>
      <c r="D1287" s="57">
        <v>4.4153018261285603E-4</v>
      </c>
      <c r="E1287" s="56">
        <v>16390.169999999998</v>
      </c>
      <c r="F1287" s="56">
        <v>16386.8</v>
      </c>
      <c r="G1287" s="56">
        <v>16455.68</v>
      </c>
      <c r="H1287" s="3">
        <v>52149257</v>
      </c>
      <c r="I1287" s="56">
        <v>2495597000</v>
      </c>
      <c r="J1287" s="65">
        <v>200767255000</v>
      </c>
    </row>
    <row r="1288" spans="1:10" x14ac:dyDescent="0.3">
      <c r="A1288" s="66">
        <v>45265</v>
      </c>
      <c r="B1288" s="56">
        <v>16533.11</v>
      </c>
      <c r="C1288" s="58">
        <v>128.35000000000201</v>
      </c>
      <c r="D1288" s="57">
        <v>7.8239486588040398E-3</v>
      </c>
      <c r="E1288" s="56">
        <v>16405.14</v>
      </c>
      <c r="F1288" s="56">
        <v>16394.02</v>
      </c>
      <c r="G1288" s="56">
        <v>16551.34</v>
      </c>
      <c r="H1288" s="3">
        <v>63915988</v>
      </c>
      <c r="I1288" s="56">
        <v>3014707000</v>
      </c>
      <c r="J1288" s="65">
        <v>203781962000</v>
      </c>
    </row>
    <row r="1289" spans="1:10" x14ac:dyDescent="0.3">
      <c r="A1289" s="66">
        <v>45266</v>
      </c>
      <c r="B1289" s="56">
        <v>16656.439999999999</v>
      </c>
      <c r="C1289" s="58">
        <v>123.32999999999799</v>
      </c>
      <c r="D1289" s="57">
        <v>7.4595765708930801E-3</v>
      </c>
      <c r="E1289" s="56">
        <v>16565.650000000001</v>
      </c>
      <c r="F1289" s="56">
        <v>16536.12</v>
      </c>
      <c r="G1289" s="56">
        <v>16727.07</v>
      </c>
      <c r="H1289" s="3">
        <v>78581656</v>
      </c>
      <c r="I1289" s="56">
        <v>3788726000</v>
      </c>
      <c r="J1289" s="65">
        <v>207570688000</v>
      </c>
    </row>
    <row r="1290" spans="1:10" x14ac:dyDescent="0.3">
      <c r="A1290" s="66">
        <v>45267</v>
      </c>
      <c r="B1290" s="56">
        <v>16628.990000000002</v>
      </c>
      <c r="C1290" s="58">
        <v>-27.4499999999971</v>
      </c>
      <c r="D1290" s="57">
        <v>-1.64801121968422E-3</v>
      </c>
      <c r="E1290" s="56">
        <v>16623.89</v>
      </c>
      <c r="F1290" s="56">
        <v>16595.11</v>
      </c>
      <c r="G1290" s="56">
        <v>16655.3</v>
      </c>
      <c r="H1290" s="3">
        <v>76803178</v>
      </c>
      <c r="I1290" s="56">
        <v>3145559000</v>
      </c>
      <c r="J1290" s="65">
        <v>204425129000</v>
      </c>
    </row>
    <row r="1291" spans="1:10" x14ac:dyDescent="0.3">
      <c r="A1291" s="66">
        <v>45268</v>
      </c>
      <c r="B1291" s="56">
        <v>16759.22</v>
      </c>
      <c r="C1291" s="58">
        <v>130.22999999999999</v>
      </c>
      <c r="D1291" s="57">
        <v>7.8315038977111399E-3</v>
      </c>
      <c r="E1291" s="56">
        <v>16644.62</v>
      </c>
      <c r="F1291" s="56">
        <v>16630.18</v>
      </c>
      <c r="G1291" s="56">
        <v>16782.72</v>
      </c>
      <c r="H1291" s="3">
        <v>77814459</v>
      </c>
      <c r="I1291" s="56">
        <v>3441785000</v>
      </c>
      <c r="J1291" s="65">
        <v>207866914000</v>
      </c>
    </row>
    <row r="1292" spans="1:10" x14ac:dyDescent="0.3">
      <c r="A1292" s="66">
        <v>45271</v>
      </c>
      <c r="B1292" s="56">
        <v>16794.43</v>
      </c>
      <c r="C1292" s="58">
        <v>35.209999999999098</v>
      </c>
      <c r="D1292" s="57">
        <v>2.1009330983183701E-3</v>
      </c>
      <c r="E1292" s="56">
        <v>16760.59</v>
      </c>
      <c r="F1292" s="56">
        <v>16734.27</v>
      </c>
      <c r="G1292" s="56">
        <v>16817.810000000001</v>
      </c>
      <c r="H1292" s="3">
        <v>66736111</v>
      </c>
      <c r="I1292" s="56">
        <v>3114820000</v>
      </c>
      <c r="J1292" s="65">
        <v>210981734000</v>
      </c>
    </row>
    <row r="1293" spans="1:10" x14ac:dyDescent="0.3">
      <c r="A1293" s="66">
        <v>45272</v>
      </c>
      <c r="B1293" s="56">
        <v>16791.740000000002</v>
      </c>
      <c r="C1293" s="58">
        <v>-2.6899999999986899</v>
      </c>
      <c r="D1293" s="57">
        <v>-1.60172152314707E-4</v>
      </c>
      <c r="E1293" s="56">
        <v>16823.009999999998</v>
      </c>
      <c r="F1293" s="56">
        <v>16753.810000000001</v>
      </c>
      <c r="G1293" s="56">
        <v>16837.18</v>
      </c>
      <c r="H1293" s="3">
        <v>67862472</v>
      </c>
      <c r="I1293" s="56">
        <v>3111479000</v>
      </c>
      <c r="J1293" s="65">
        <v>207870255000</v>
      </c>
    </row>
    <row r="1294" spans="1:10" x14ac:dyDescent="0.3">
      <c r="A1294" s="66">
        <v>45273</v>
      </c>
      <c r="B1294" s="56">
        <v>16766.05</v>
      </c>
      <c r="C1294" s="58">
        <v>-25.6900000000023</v>
      </c>
      <c r="D1294" s="57">
        <v>-1.52991887678122E-3</v>
      </c>
      <c r="E1294" s="56">
        <v>16811.560000000001</v>
      </c>
      <c r="F1294" s="56">
        <v>16760.12</v>
      </c>
      <c r="G1294" s="56">
        <v>16836.45</v>
      </c>
      <c r="H1294" s="3">
        <v>65413494</v>
      </c>
      <c r="I1294" s="56">
        <v>3102590000</v>
      </c>
      <c r="J1294" s="65">
        <v>204767665000</v>
      </c>
    </row>
    <row r="1295" spans="1:10" x14ac:dyDescent="0.3">
      <c r="A1295" s="66">
        <v>45274</v>
      </c>
      <c r="B1295" s="56">
        <v>16752.23</v>
      </c>
      <c r="C1295" s="58">
        <v>-13.8199999999997</v>
      </c>
      <c r="D1295" s="57">
        <v>-8.2428478979841503E-4</v>
      </c>
      <c r="E1295" s="56">
        <v>16948.79</v>
      </c>
      <c r="F1295" s="56">
        <v>16670.349999999999</v>
      </c>
      <c r="G1295" s="56">
        <v>17003.28</v>
      </c>
      <c r="H1295" s="3">
        <v>141290060</v>
      </c>
      <c r="I1295" s="56">
        <v>6278811000</v>
      </c>
      <c r="J1295" s="65">
        <v>198488854000</v>
      </c>
    </row>
    <row r="1296" spans="1:10" x14ac:dyDescent="0.3">
      <c r="A1296" s="66">
        <v>45275</v>
      </c>
      <c r="B1296" s="56">
        <v>16751.439999999999</v>
      </c>
      <c r="C1296" s="58">
        <v>-0.790000000000873</v>
      </c>
      <c r="D1296" s="57">
        <v>-4.7157900769084101E-5</v>
      </c>
      <c r="E1296" s="56">
        <v>16822.5</v>
      </c>
      <c r="F1296" s="56">
        <v>16713.7</v>
      </c>
      <c r="G1296" s="56">
        <v>16890.11</v>
      </c>
      <c r="H1296" s="3">
        <v>173711503</v>
      </c>
      <c r="I1296" s="56">
        <v>8530349000</v>
      </c>
      <c r="J1296" s="65">
        <v>189958505000</v>
      </c>
    </row>
    <row r="1297" spans="1:10" x14ac:dyDescent="0.3">
      <c r="A1297" s="66">
        <v>45278</v>
      </c>
      <c r="B1297" s="56">
        <v>16650.55</v>
      </c>
      <c r="C1297" s="58">
        <v>-100.88999999999901</v>
      </c>
      <c r="D1297" s="57">
        <v>-6.0227658040144299E-3</v>
      </c>
      <c r="E1297" s="56">
        <v>16683.689999999999</v>
      </c>
      <c r="F1297" s="56">
        <v>16624.650000000001</v>
      </c>
      <c r="G1297" s="56">
        <v>16744.27</v>
      </c>
      <c r="H1297" s="3">
        <v>56720396</v>
      </c>
      <c r="I1297" s="56">
        <v>2593225000</v>
      </c>
      <c r="J1297" s="65">
        <v>187365280000</v>
      </c>
    </row>
    <row r="1298" spans="1:10" x14ac:dyDescent="0.3">
      <c r="A1298" s="66">
        <v>45279</v>
      </c>
      <c r="B1298" s="56">
        <v>16744.41</v>
      </c>
      <c r="C1298" s="58">
        <v>93.860000000000596</v>
      </c>
      <c r="D1298" s="57">
        <v>5.6370510283444402E-3</v>
      </c>
      <c r="E1298" s="56">
        <v>16657.439999999999</v>
      </c>
      <c r="F1298" s="56">
        <v>16656.64</v>
      </c>
      <c r="G1298" s="56">
        <v>16750.509999999998</v>
      </c>
      <c r="H1298" s="3">
        <v>59217466</v>
      </c>
      <c r="I1298" s="56">
        <v>2884436000</v>
      </c>
      <c r="J1298" s="65">
        <v>190249716000</v>
      </c>
    </row>
    <row r="1299" spans="1:10" x14ac:dyDescent="0.3">
      <c r="A1299" s="66">
        <v>45280</v>
      </c>
      <c r="B1299" s="56">
        <v>16733.05</v>
      </c>
      <c r="C1299" s="58">
        <v>-11.3600000000006</v>
      </c>
      <c r="D1299" s="57">
        <v>-6.7843537037140002E-4</v>
      </c>
      <c r="E1299" s="56">
        <v>16779.41</v>
      </c>
      <c r="F1299" s="56">
        <v>16694.560000000001</v>
      </c>
      <c r="G1299" s="56">
        <v>16789.96</v>
      </c>
      <c r="H1299" s="3">
        <v>63366449</v>
      </c>
      <c r="I1299" s="56">
        <v>2785948000</v>
      </c>
      <c r="J1299" s="65">
        <v>187463768000</v>
      </c>
    </row>
    <row r="1300" spans="1:10" x14ac:dyDescent="0.3">
      <c r="A1300" s="66">
        <v>45281</v>
      </c>
      <c r="B1300" s="56">
        <v>16687.419999999998</v>
      </c>
      <c r="C1300" s="58">
        <v>-45.630000000000997</v>
      </c>
      <c r="D1300" s="57">
        <v>-2.7269386035421502E-3</v>
      </c>
      <c r="E1300" s="56">
        <v>16667.310000000001</v>
      </c>
      <c r="F1300" s="56">
        <v>16624.16</v>
      </c>
      <c r="G1300" s="56">
        <v>16708.349999999999</v>
      </c>
      <c r="H1300" s="3">
        <v>57871291</v>
      </c>
      <c r="I1300" s="56">
        <v>2536309000</v>
      </c>
      <c r="J1300" s="65">
        <v>184927459000</v>
      </c>
    </row>
    <row r="1301" spans="1:10" x14ac:dyDescent="0.3">
      <c r="A1301" s="66">
        <v>45282</v>
      </c>
      <c r="B1301" s="56">
        <v>16706.18</v>
      </c>
      <c r="C1301" s="58">
        <v>18.760000000002002</v>
      </c>
      <c r="D1301" s="57">
        <v>1.12420014597835E-3</v>
      </c>
      <c r="E1301" s="56">
        <v>16673.3</v>
      </c>
      <c r="F1301" s="56">
        <v>16651.78</v>
      </c>
      <c r="G1301" s="56">
        <v>16735.32</v>
      </c>
      <c r="H1301" s="3">
        <v>46295273</v>
      </c>
      <c r="I1301" s="56">
        <v>2105181000</v>
      </c>
      <c r="J1301" s="65">
        <v>187032640000</v>
      </c>
    </row>
    <row r="1302" spans="1:10" x14ac:dyDescent="0.3">
      <c r="A1302" s="66">
        <v>45287</v>
      </c>
      <c r="B1302" s="56">
        <v>16742.07</v>
      </c>
      <c r="C1302" s="58">
        <v>35.889999999999397</v>
      </c>
      <c r="D1302" s="57">
        <v>2.1483067942521502E-3</v>
      </c>
      <c r="E1302" s="56">
        <v>16727.77</v>
      </c>
      <c r="F1302" s="56">
        <v>16697.580000000002</v>
      </c>
      <c r="G1302" s="56">
        <v>16775.71</v>
      </c>
      <c r="H1302" s="3">
        <v>37678895</v>
      </c>
      <c r="I1302" s="56">
        <v>1679720000</v>
      </c>
      <c r="J1302" s="65">
        <v>188712360000</v>
      </c>
    </row>
    <row r="1303" spans="1:10" x14ac:dyDescent="0.3">
      <c r="A1303" s="66">
        <v>45288</v>
      </c>
      <c r="B1303" s="56">
        <v>16701.55</v>
      </c>
      <c r="C1303" s="58">
        <v>-40.520000000000401</v>
      </c>
      <c r="D1303" s="57">
        <v>-2.4202503035765902E-3</v>
      </c>
      <c r="E1303" s="56">
        <v>16780.95</v>
      </c>
      <c r="F1303" s="56">
        <v>16688.52</v>
      </c>
      <c r="G1303" s="56">
        <v>16783.79</v>
      </c>
      <c r="H1303" s="3">
        <v>36091618</v>
      </c>
      <c r="I1303" s="56">
        <v>1622805000</v>
      </c>
      <c r="J1303" s="65">
        <v>187089555000</v>
      </c>
    </row>
    <row r="1304" spans="1:10" x14ac:dyDescent="0.3">
      <c r="A1304" s="67">
        <v>45289</v>
      </c>
      <c r="B1304" s="68">
        <v>16751.64</v>
      </c>
      <c r="C1304" s="69">
        <v>50.090000000000103</v>
      </c>
      <c r="D1304" s="70">
        <v>2.9991228359044601E-3</v>
      </c>
      <c r="E1304" s="68">
        <v>16729.259999999998</v>
      </c>
      <c r="F1304" s="68">
        <v>16726.97</v>
      </c>
      <c r="G1304" s="68">
        <v>16758.53</v>
      </c>
      <c r="H1304" s="71">
        <v>26861904</v>
      </c>
      <c r="I1304" s="68">
        <v>1214115000</v>
      </c>
      <c r="J1304" s="72">
        <v>188303670000</v>
      </c>
    </row>
  </sheetData>
  <sortState xmlns:xlrd2="http://schemas.microsoft.com/office/spreadsheetml/2017/richdata2" ref="A33:J1304">
    <sortCondition ref="A33:A1304"/>
  </sortState>
  <mergeCells count="5">
    <mergeCell ref="A24:C24"/>
    <mergeCell ref="D24:H24"/>
    <mergeCell ref="I24:J24"/>
    <mergeCell ref="K24:M24"/>
    <mergeCell ref="N24:P24"/>
  </mergeCells>
  <pageMargins left="0.5" right="0.5" top="1" bottom="1" header="0.5" footer="0.75"/>
  <pageSetup fitToHeight="0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DDE7-9DF3-5846-A911-661D5708BFDF}">
  <dimension ref="A1:C1273"/>
  <sheetViews>
    <sheetView zoomScale="75" workbookViewId="0"/>
  </sheetViews>
  <sheetFormatPr defaultColWidth="11.44140625" defaultRowHeight="14.4" x14ac:dyDescent="0.3"/>
  <cols>
    <col min="1" max="1" width="17.44140625" customWidth="1"/>
    <col min="2" max="2" width="16.6640625" style="91" customWidth="1"/>
    <col min="3" max="3" width="12.44140625" style="91" customWidth="1"/>
  </cols>
  <sheetData>
    <row r="1" spans="1:3" ht="15.6" x14ac:dyDescent="0.3">
      <c r="A1" s="130" t="s">
        <v>37</v>
      </c>
      <c r="B1" s="133" t="s">
        <v>139</v>
      </c>
      <c r="C1" s="133" t="s">
        <v>101</v>
      </c>
    </row>
    <row r="2" spans="1:3" x14ac:dyDescent="0.3">
      <c r="A2" s="131">
        <v>43467</v>
      </c>
      <c r="B2" s="134">
        <v>184.4</v>
      </c>
      <c r="C2" s="134">
        <v>10580.19</v>
      </c>
    </row>
    <row r="3" spans="1:3" x14ac:dyDescent="0.3">
      <c r="A3" s="132">
        <v>43468</v>
      </c>
      <c r="B3" s="89">
        <v>183.95</v>
      </c>
      <c r="C3" s="89">
        <v>10416.66</v>
      </c>
    </row>
    <row r="4" spans="1:3" x14ac:dyDescent="0.3">
      <c r="A4" s="131">
        <v>43469</v>
      </c>
      <c r="B4" s="134">
        <v>191.05</v>
      </c>
      <c r="C4" s="134">
        <v>10767.69</v>
      </c>
    </row>
    <row r="5" spans="1:3" x14ac:dyDescent="0.3">
      <c r="A5" s="132">
        <v>43472</v>
      </c>
      <c r="B5" s="89">
        <v>189.7</v>
      </c>
      <c r="C5" s="89">
        <v>10747.81</v>
      </c>
    </row>
    <row r="6" spans="1:3" x14ac:dyDescent="0.3">
      <c r="A6" s="131">
        <v>43473</v>
      </c>
      <c r="B6" s="134">
        <v>194.3</v>
      </c>
      <c r="C6" s="134">
        <v>10803.98</v>
      </c>
    </row>
    <row r="7" spans="1:3" x14ac:dyDescent="0.3">
      <c r="A7" s="132">
        <v>43474</v>
      </c>
      <c r="B7" s="89">
        <v>193.85</v>
      </c>
      <c r="C7" s="89">
        <v>10893.32</v>
      </c>
    </row>
    <row r="8" spans="1:3" x14ac:dyDescent="0.3">
      <c r="A8" s="131">
        <v>43475</v>
      </c>
      <c r="B8" s="134">
        <v>195.5</v>
      </c>
      <c r="C8" s="134">
        <v>10921.59</v>
      </c>
    </row>
    <row r="9" spans="1:3" x14ac:dyDescent="0.3">
      <c r="A9" s="132">
        <v>43476</v>
      </c>
      <c r="B9" s="89">
        <v>197</v>
      </c>
      <c r="C9" s="89">
        <v>10887.46</v>
      </c>
    </row>
    <row r="10" spans="1:3" x14ac:dyDescent="0.3">
      <c r="A10" s="131">
        <v>43479</v>
      </c>
      <c r="B10" s="134">
        <v>197.3</v>
      </c>
      <c r="C10" s="134">
        <v>10855.91</v>
      </c>
    </row>
    <row r="11" spans="1:3" x14ac:dyDescent="0.3">
      <c r="A11" s="132">
        <v>43480</v>
      </c>
      <c r="B11" s="89">
        <v>199.25</v>
      </c>
      <c r="C11" s="89">
        <v>10891.79</v>
      </c>
    </row>
    <row r="12" spans="1:3" x14ac:dyDescent="0.3">
      <c r="A12" s="131">
        <v>43481</v>
      </c>
      <c r="B12" s="134">
        <v>198.1</v>
      </c>
      <c r="C12" s="134">
        <v>10931.24</v>
      </c>
    </row>
    <row r="13" spans="1:3" x14ac:dyDescent="0.3">
      <c r="A13" s="132">
        <v>43482</v>
      </c>
      <c r="B13" s="89">
        <v>200</v>
      </c>
      <c r="C13" s="89">
        <v>10918.62</v>
      </c>
    </row>
    <row r="14" spans="1:3" x14ac:dyDescent="0.3">
      <c r="A14" s="131">
        <v>43483</v>
      </c>
      <c r="B14" s="134">
        <v>204</v>
      </c>
      <c r="C14" s="134">
        <v>11205.54</v>
      </c>
    </row>
    <row r="15" spans="1:3" x14ac:dyDescent="0.3">
      <c r="A15" s="132">
        <v>43486</v>
      </c>
      <c r="B15" s="89">
        <v>206</v>
      </c>
      <c r="C15" s="89">
        <v>11136.2</v>
      </c>
    </row>
    <row r="16" spans="1:3" x14ac:dyDescent="0.3">
      <c r="A16" s="131">
        <v>43487</v>
      </c>
      <c r="B16" s="134">
        <v>205.8</v>
      </c>
      <c r="C16" s="134">
        <v>11090.11</v>
      </c>
    </row>
    <row r="17" spans="1:3" x14ac:dyDescent="0.3">
      <c r="A17" s="132">
        <v>43488</v>
      </c>
      <c r="B17" s="89">
        <v>207.3</v>
      </c>
      <c r="C17" s="89">
        <v>11071.54</v>
      </c>
    </row>
    <row r="18" spans="1:3" x14ac:dyDescent="0.3">
      <c r="A18" s="131">
        <v>43489</v>
      </c>
      <c r="B18" s="134">
        <v>202.3</v>
      </c>
      <c r="C18" s="134">
        <v>11130.18</v>
      </c>
    </row>
    <row r="19" spans="1:3" x14ac:dyDescent="0.3">
      <c r="A19" s="132">
        <v>43490</v>
      </c>
      <c r="B19" s="89">
        <v>204</v>
      </c>
      <c r="C19" s="89">
        <v>11281.79</v>
      </c>
    </row>
    <row r="20" spans="1:3" x14ac:dyDescent="0.3">
      <c r="A20" s="131">
        <v>43493</v>
      </c>
      <c r="B20" s="134">
        <v>203.1</v>
      </c>
      <c r="C20" s="134">
        <v>11210.31</v>
      </c>
    </row>
    <row r="21" spans="1:3" x14ac:dyDescent="0.3">
      <c r="A21" s="132">
        <v>43494</v>
      </c>
      <c r="B21" s="89">
        <v>204.3</v>
      </c>
      <c r="C21" s="89">
        <v>11218.83</v>
      </c>
    </row>
    <row r="22" spans="1:3" x14ac:dyDescent="0.3">
      <c r="A22" s="131">
        <v>43495</v>
      </c>
      <c r="B22" s="134">
        <v>206.2</v>
      </c>
      <c r="C22" s="134">
        <v>11181.66</v>
      </c>
    </row>
    <row r="23" spans="1:3" x14ac:dyDescent="0.3">
      <c r="A23" s="132">
        <v>43496</v>
      </c>
      <c r="B23" s="89">
        <v>207.7</v>
      </c>
      <c r="C23" s="89">
        <v>11173.1</v>
      </c>
    </row>
    <row r="24" spans="1:3" x14ac:dyDescent="0.3">
      <c r="A24" s="131">
        <v>43497</v>
      </c>
      <c r="B24" s="134">
        <v>198.85</v>
      </c>
      <c r="C24" s="134">
        <v>11180.66</v>
      </c>
    </row>
    <row r="25" spans="1:3" x14ac:dyDescent="0.3">
      <c r="A25" s="132">
        <v>43500</v>
      </c>
      <c r="B25" s="89">
        <v>196.75</v>
      </c>
      <c r="C25" s="89">
        <v>11176.58</v>
      </c>
    </row>
    <row r="26" spans="1:3" x14ac:dyDescent="0.3">
      <c r="A26" s="131">
        <v>43501</v>
      </c>
      <c r="B26" s="134">
        <v>202.8</v>
      </c>
      <c r="C26" s="134">
        <v>11367.98</v>
      </c>
    </row>
    <row r="27" spans="1:3" x14ac:dyDescent="0.3">
      <c r="A27" s="132">
        <v>43502</v>
      </c>
      <c r="B27" s="89">
        <v>202</v>
      </c>
      <c r="C27" s="89">
        <v>11324.72</v>
      </c>
    </row>
    <row r="28" spans="1:3" x14ac:dyDescent="0.3">
      <c r="A28" s="131">
        <v>43503</v>
      </c>
      <c r="B28" s="134">
        <v>199.5</v>
      </c>
      <c r="C28" s="134">
        <v>11022.02</v>
      </c>
    </row>
    <row r="29" spans="1:3" x14ac:dyDescent="0.3">
      <c r="A29" s="132">
        <v>43504</v>
      </c>
      <c r="B29" s="89">
        <v>198.35</v>
      </c>
      <c r="C29" s="89">
        <v>10906.78</v>
      </c>
    </row>
    <row r="30" spans="1:3" x14ac:dyDescent="0.3">
      <c r="A30" s="131">
        <v>43507</v>
      </c>
      <c r="B30" s="134">
        <v>199.5</v>
      </c>
      <c r="C30" s="134">
        <v>11014.59</v>
      </c>
    </row>
    <row r="31" spans="1:3" x14ac:dyDescent="0.3">
      <c r="A31" s="132">
        <v>43508</v>
      </c>
      <c r="B31" s="89">
        <v>201.1</v>
      </c>
      <c r="C31" s="89">
        <v>11126.08</v>
      </c>
    </row>
    <row r="32" spans="1:3" x14ac:dyDescent="0.3">
      <c r="A32" s="131">
        <v>43509</v>
      </c>
      <c r="B32" s="134">
        <v>198.65</v>
      </c>
      <c r="C32" s="134">
        <v>11167.22</v>
      </c>
    </row>
    <row r="33" spans="1:3" x14ac:dyDescent="0.3">
      <c r="A33" s="132">
        <v>43510</v>
      </c>
      <c r="B33" s="89">
        <v>197</v>
      </c>
      <c r="C33" s="89">
        <v>11089.79</v>
      </c>
    </row>
    <row r="34" spans="1:3" x14ac:dyDescent="0.3">
      <c r="A34" s="131">
        <v>43511</v>
      </c>
      <c r="B34" s="134">
        <v>199.15</v>
      </c>
      <c r="C34" s="134">
        <v>11299.8</v>
      </c>
    </row>
    <row r="35" spans="1:3" x14ac:dyDescent="0.3">
      <c r="A35" s="132">
        <v>43514</v>
      </c>
      <c r="B35" s="89">
        <v>198.55</v>
      </c>
      <c r="C35" s="89">
        <v>11299.2</v>
      </c>
    </row>
    <row r="36" spans="1:3" x14ac:dyDescent="0.3">
      <c r="A36" s="131">
        <v>43515</v>
      </c>
      <c r="B36" s="134">
        <v>201.8</v>
      </c>
      <c r="C36" s="134">
        <v>11309.21</v>
      </c>
    </row>
    <row r="37" spans="1:3" x14ac:dyDescent="0.3">
      <c r="A37" s="132">
        <v>43516</v>
      </c>
      <c r="B37" s="89">
        <v>202.1</v>
      </c>
      <c r="C37" s="89">
        <v>11401.97</v>
      </c>
    </row>
    <row r="38" spans="1:3" x14ac:dyDescent="0.3">
      <c r="A38" s="131">
        <v>43517</v>
      </c>
      <c r="B38" s="134">
        <v>202.8</v>
      </c>
      <c r="C38" s="134">
        <v>11423.28</v>
      </c>
    </row>
    <row r="39" spans="1:3" x14ac:dyDescent="0.3">
      <c r="A39" s="132">
        <v>43518</v>
      </c>
      <c r="B39" s="89">
        <v>204.1</v>
      </c>
      <c r="C39" s="89">
        <v>11457.7</v>
      </c>
    </row>
    <row r="40" spans="1:3" x14ac:dyDescent="0.3">
      <c r="A40" s="131">
        <v>43521</v>
      </c>
      <c r="B40" s="134">
        <v>210.3</v>
      </c>
      <c r="C40" s="134">
        <v>11505.39</v>
      </c>
    </row>
    <row r="41" spans="1:3" x14ac:dyDescent="0.3">
      <c r="A41" s="132">
        <v>43522</v>
      </c>
      <c r="B41" s="89">
        <v>213.9</v>
      </c>
      <c r="C41" s="89">
        <v>11540.79</v>
      </c>
    </row>
    <row r="42" spans="1:3" x14ac:dyDescent="0.3">
      <c r="A42" s="131">
        <v>43523</v>
      </c>
      <c r="B42" s="134">
        <v>213.1</v>
      </c>
      <c r="C42" s="134">
        <v>11487.33</v>
      </c>
    </row>
    <row r="43" spans="1:3" x14ac:dyDescent="0.3">
      <c r="A43" s="132">
        <v>43524</v>
      </c>
      <c r="B43" s="89">
        <v>213.6</v>
      </c>
      <c r="C43" s="89">
        <v>11515.64</v>
      </c>
    </row>
    <row r="44" spans="1:3" x14ac:dyDescent="0.3">
      <c r="A44" s="131">
        <v>43525</v>
      </c>
      <c r="B44" s="134">
        <v>215.9</v>
      </c>
      <c r="C44" s="134">
        <v>11601.68</v>
      </c>
    </row>
    <row r="45" spans="1:3" x14ac:dyDescent="0.3">
      <c r="A45" s="132">
        <v>43528</v>
      </c>
      <c r="B45" s="89">
        <v>215.8</v>
      </c>
      <c r="C45" s="89">
        <v>11592.66</v>
      </c>
    </row>
    <row r="46" spans="1:3" x14ac:dyDescent="0.3">
      <c r="A46" s="131">
        <v>43529</v>
      </c>
      <c r="B46" s="134">
        <v>216.7</v>
      </c>
      <c r="C46" s="134">
        <v>11620.74</v>
      </c>
    </row>
    <row r="47" spans="1:3" x14ac:dyDescent="0.3">
      <c r="A47" s="132">
        <v>43530</v>
      </c>
      <c r="B47" s="89">
        <v>217.6</v>
      </c>
      <c r="C47" s="89">
        <v>11587.63</v>
      </c>
    </row>
    <row r="48" spans="1:3" x14ac:dyDescent="0.3">
      <c r="A48" s="131">
        <v>43531</v>
      </c>
      <c r="B48" s="134">
        <v>215.6</v>
      </c>
      <c r="C48" s="134">
        <v>11517.8</v>
      </c>
    </row>
    <row r="49" spans="1:3" x14ac:dyDescent="0.3">
      <c r="A49" s="132">
        <v>43532</v>
      </c>
      <c r="B49" s="89">
        <v>210.6</v>
      </c>
      <c r="C49" s="89">
        <v>11457.84</v>
      </c>
    </row>
    <row r="50" spans="1:3" x14ac:dyDescent="0.3">
      <c r="A50" s="131">
        <v>43535</v>
      </c>
      <c r="B50" s="134">
        <v>212.6</v>
      </c>
      <c r="C50" s="134">
        <v>11543.48</v>
      </c>
    </row>
    <row r="51" spans="1:3" x14ac:dyDescent="0.3">
      <c r="A51" s="132">
        <v>43536</v>
      </c>
      <c r="B51" s="89">
        <v>209.8</v>
      </c>
      <c r="C51" s="89">
        <v>11524.17</v>
      </c>
    </row>
    <row r="52" spans="1:3" x14ac:dyDescent="0.3">
      <c r="A52" s="131">
        <v>43537</v>
      </c>
      <c r="B52" s="134">
        <v>204.8</v>
      </c>
      <c r="C52" s="134">
        <v>11572.41</v>
      </c>
    </row>
    <row r="53" spans="1:3" x14ac:dyDescent="0.3">
      <c r="A53" s="132">
        <v>43538</v>
      </c>
      <c r="B53" s="89">
        <v>211.6</v>
      </c>
      <c r="C53" s="89">
        <v>11587.47</v>
      </c>
    </row>
    <row r="54" spans="1:3" x14ac:dyDescent="0.3">
      <c r="A54" s="131">
        <v>43539</v>
      </c>
      <c r="B54" s="134">
        <v>212.4</v>
      </c>
      <c r="C54" s="134">
        <v>11685.69</v>
      </c>
    </row>
    <row r="55" spans="1:3" x14ac:dyDescent="0.3">
      <c r="A55" s="132">
        <v>43542</v>
      </c>
      <c r="B55" s="89">
        <v>207.4</v>
      </c>
      <c r="C55" s="89">
        <v>11657.06</v>
      </c>
    </row>
    <row r="56" spans="1:3" x14ac:dyDescent="0.3">
      <c r="A56" s="131">
        <v>43543</v>
      </c>
      <c r="B56" s="134">
        <v>211</v>
      </c>
      <c r="C56" s="134">
        <v>11788.41</v>
      </c>
    </row>
    <row r="57" spans="1:3" x14ac:dyDescent="0.3">
      <c r="A57" s="132">
        <v>43544</v>
      </c>
      <c r="B57" s="89">
        <v>209.8</v>
      </c>
      <c r="C57" s="89">
        <v>11603.89</v>
      </c>
    </row>
    <row r="58" spans="1:3" x14ac:dyDescent="0.3">
      <c r="A58" s="131">
        <v>43545</v>
      </c>
      <c r="B58" s="134">
        <v>208.5</v>
      </c>
      <c r="C58" s="134">
        <v>11549.96</v>
      </c>
    </row>
    <row r="59" spans="1:3" x14ac:dyDescent="0.3">
      <c r="A59" s="132">
        <v>43546</v>
      </c>
      <c r="B59" s="89">
        <v>209.9</v>
      </c>
      <c r="C59" s="89">
        <v>11364.17</v>
      </c>
    </row>
    <row r="60" spans="1:3" x14ac:dyDescent="0.3">
      <c r="A60" s="131">
        <v>43549</v>
      </c>
      <c r="B60" s="134">
        <v>212.7</v>
      </c>
      <c r="C60" s="134">
        <v>11346.65</v>
      </c>
    </row>
    <row r="61" spans="1:3" x14ac:dyDescent="0.3">
      <c r="A61" s="132">
        <v>43550</v>
      </c>
      <c r="B61" s="89">
        <v>214.2</v>
      </c>
      <c r="C61" s="89">
        <v>11419.48</v>
      </c>
    </row>
    <row r="62" spans="1:3" x14ac:dyDescent="0.3">
      <c r="A62" s="131">
        <v>43551</v>
      </c>
      <c r="B62" s="134">
        <v>213.9</v>
      </c>
      <c r="C62" s="134">
        <v>11419.04</v>
      </c>
    </row>
    <row r="63" spans="1:3" x14ac:dyDescent="0.3">
      <c r="A63" s="132">
        <v>43552</v>
      </c>
      <c r="B63" s="89">
        <v>214.8</v>
      </c>
      <c r="C63" s="89">
        <v>11428.16</v>
      </c>
    </row>
    <row r="64" spans="1:3" x14ac:dyDescent="0.3">
      <c r="A64" s="131">
        <v>43553</v>
      </c>
      <c r="B64" s="134">
        <v>216.6</v>
      </c>
      <c r="C64" s="134">
        <v>11526.04</v>
      </c>
    </row>
    <row r="65" spans="1:3" x14ac:dyDescent="0.3">
      <c r="A65" s="132">
        <v>43556</v>
      </c>
      <c r="B65" s="89">
        <v>219.2</v>
      </c>
      <c r="C65" s="89">
        <v>11681.99</v>
      </c>
    </row>
    <row r="66" spans="1:3" x14ac:dyDescent="0.3">
      <c r="A66" s="131">
        <v>43557</v>
      </c>
      <c r="B66" s="134">
        <v>221.65</v>
      </c>
      <c r="C66" s="134">
        <v>11754.79</v>
      </c>
    </row>
    <row r="67" spans="1:3" x14ac:dyDescent="0.3">
      <c r="A67" s="132">
        <v>43558</v>
      </c>
      <c r="B67" s="89">
        <v>223.55</v>
      </c>
      <c r="C67" s="89">
        <v>11954.4</v>
      </c>
    </row>
    <row r="68" spans="1:3" x14ac:dyDescent="0.3">
      <c r="A68" s="131">
        <v>43559</v>
      </c>
      <c r="B68" s="134">
        <v>226.4</v>
      </c>
      <c r="C68" s="134">
        <v>11988.01</v>
      </c>
    </row>
    <row r="69" spans="1:3" x14ac:dyDescent="0.3">
      <c r="A69" s="132">
        <v>43560</v>
      </c>
      <c r="B69" s="89">
        <v>227.55</v>
      </c>
      <c r="C69" s="89">
        <v>12009.75</v>
      </c>
    </row>
    <row r="70" spans="1:3" x14ac:dyDescent="0.3">
      <c r="A70" s="131">
        <v>43563</v>
      </c>
      <c r="B70" s="134">
        <v>224.75</v>
      </c>
      <c r="C70" s="134">
        <v>11963.4</v>
      </c>
    </row>
    <row r="71" spans="1:3" x14ac:dyDescent="0.3">
      <c r="A71" s="132">
        <v>43564</v>
      </c>
      <c r="B71" s="89">
        <v>224.15</v>
      </c>
      <c r="C71" s="89">
        <v>11850.57</v>
      </c>
    </row>
    <row r="72" spans="1:3" x14ac:dyDescent="0.3">
      <c r="A72" s="131">
        <v>43565</v>
      </c>
      <c r="B72" s="134">
        <v>226.3</v>
      </c>
      <c r="C72" s="134">
        <v>11905.91</v>
      </c>
    </row>
    <row r="73" spans="1:3" x14ac:dyDescent="0.3">
      <c r="A73" s="132">
        <v>43566</v>
      </c>
      <c r="B73" s="89">
        <v>225.4</v>
      </c>
      <c r="C73" s="89">
        <v>11935.2</v>
      </c>
    </row>
    <row r="74" spans="1:3" x14ac:dyDescent="0.3">
      <c r="A74" s="131">
        <v>43567</v>
      </c>
      <c r="B74" s="134">
        <v>225.4</v>
      </c>
      <c r="C74" s="134">
        <v>11999.93</v>
      </c>
    </row>
    <row r="75" spans="1:3" x14ac:dyDescent="0.3">
      <c r="A75" s="132">
        <v>43570</v>
      </c>
      <c r="B75" s="89">
        <v>226.3</v>
      </c>
      <c r="C75" s="89">
        <v>12020.28</v>
      </c>
    </row>
    <row r="76" spans="1:3" x14ac:dyDescent="0.3">
      <c r="A76" s="131">
        <v>43571</v>
      </c>
      <c r="B76" s="134">
        <v>229.7</v>
      </c>
      <c r="C76" s="134">
        <v>12101.32</v>
      </c>
    </row>
    <row r="77" spans="1:3" x14ac:dyDescent="0.3">
      <c r="A77" s="132">
        <v>43572</v>
      </c>
      <c r="B77" s="89">
        <v>229.45</v>
      </c>
      <c r="C77" s="89">
        <v>12153.07</v>
      </c>
    </row>
    <row r="78" spans="1:3" x14ac:dyDescent="0.3">
      <c r="A78" s="131">
        <v>43573</v>
      </c>
      <c r="B78" s="134">
        <v>232.15</v>
      </c>
      <c r="C78" s="134">
        <v>12222.39</v>
      </c>
    </row>
    <row r="79" spans="1:3" x14ac:dyDescent="0.3">
      <c r="A79" s="132">
        <v>43578</v>
      </c>
      <c r="B79" s="89">
        <v>230.9</v>
      </c>
      <c r="C79" s="89">
        <v>12235.51</v>
      </c>
    </row>
    <row r="80" spans="1:3" x14ac:dyDescent="0.3">
      <c r="A80" s="131">
        <v>43579</v>
      </c>
      <c r="B80" s="134">
        <v>230.7</v>
      </c>
      <c r="C80" s="134">
        <v>12313.16</v>
      </c>
    </row>
    <row r="81" spans="1:3" x14ac:dyDescent="0.3">
      <c r="A81" s="132">
        <v>43580</v>
      </c>
      <c r="B81" s="89">
        <v>228.75</v>
      </c>
      <c r="C81" s="89">
        <v>12282.6</v>
      </c>
    </row>
    <row r="82" spans="1:3" x14ac:dyDescent="0.3">
      <c r="A82" s="131">
        <v>43581</v>
      </c>
      <c r="B82" s="134">
        <v>229.2</v>
      </c>
      <c r="C82" s="134">
        <v>12315.18</v>
      </c>
    </row>
    <row r="83" spans="1:3" x14ac:dyDescent="0.3">
      <c r="A83" s="132">
        <v>43584</v>
      </c>
      <c r="B83" s="89">
        <v>228.6</v>
      </c>
      <c r="C83" s="89">
        <v>12328.02</v>
      </c>
    </row>
    <row r="84" spans="1:3" x14ac:dyDescent="0.3">
      <c r="A84" s="131">
        <v>43585</v>
      </c>
      <c r="B84" s="134">
        <v>229.1</v>
      </c>
      <c r="C84" s="134">
        <v>12344.08</v>
      </c>
    </row>
    <row r="85" spans="1:3" x14ac:dyDescent="0.3">
      <c r="A85" s="132">
        <v>43587</v>
      </c>
      <c r="B85" s="89">
        <v>228.9</v>
      </c>
      <c r="C85" s="89">
        <v>12345.42</v>
      </c>
    </row>
    <row r="86" spans="1:3" x14ac:dyDescent="0.3">
      <c r="A86" s="131">
        <v>43588</v>
      </c>
      <c r="B86" s="134">
        <v>249.8</v>
      </c>
      <c r="C86" s="134">
        <v>12412.75</v>
      </c>
    </row>
    <row r="87" spans="1:3" x14ac:dyDescent="0.3">
      <c r="A87" s="132">
        <v>43591</v>
      </c>
      <c r="B87" s="89">
        <v>252.8</v>
      </c>
      <c r="C87" s="89">
        <v>12286.88</v>
      </c>
    </row>
    <row r="88" spans="1:3" x14ac:dyDescent="0.3">
      <c r="A88" s="131">
        <v>43592</v>
      </c>
      <c r="B88" s="134">
        <v>250</v>
      </c>
      <c r="C88" s="134">
        <v>12092.74</v>
      </c>
    </row>
    <row r="89" spans="1:3" x14ac:dyDescent="0.3">
      <c r="A89" s="132">
        <v>43593</v>
      </c>
      <c r="B89" s="89">
        <v>256.55</v>
      </c>
      <c r="C89" s="89">
        <v>12179.93</v>
      </c>
    </row>
    <row r="90" spans="1:3" x14ac:dyDescent="0.3">
      <c r="A90" s="131">
        <v>43594</v>
      </c>
      <c r="B90" s="134">
        <v>249.85</v>
      </c>
      <c r="C90" s="134">
        <v>11973.92</v>
      </c>
    </row>
    <row r="91" spans="1:3" x14ac:dyDescent="0.3">
      <c r="A91" s="132">
        <v>43595</v>
      </c>
      <c r="B91" s="89">
        <v>252</v>
      </c>
      <c r="C91" s="89">
        <v>12059.83</v>
      </c>
    </row>
    <row r="92" spans="1:3" x14ac:dyDescent="0.3">
      <c r="A92" s="131">
        <v>43598</v>
      </c>
      <c r="B92" s="134">
        <v>245.8</v>
      </c>
      <c r="C92" s="134">
        <v>11876.65</v>
      </c>
    </row>
    <row r="93" spans="1:3" x14ac:dyDescent="0.3">
      <c r="A93" s="132">
        <v>43599</v>
      </c>
      <c r="B93" s="89">
        <v>250.45</v>
      </c>
      <c r="C93" s="89">
        <v>11991.62</v>
      </c>
    </row>
    <row r="94" spans="1:3" x14ac:dyDescent="0.3">
      <c r="A94" s="131">
        <v>43600</v>
      </c>
      <c r="B94" s="134">
        <v>253.1</v>
      </c>
      <c r="C94" s="134">
        <v>12099.57</v>
      </c>
    </row>
    <row r="95" spans="1:3" x14ac:dyDescent="0.3">
      <c r="A95" s="132">
        <v>43601</v>
      </c>
      <c r="B95" s="89">
        <v>251.45</v>
      </c>
      <c r="C95" s="89">
        <v>12310.37</v>
      </c>
    </row>
    <row r="96" spans="1:3" x14ac:dyDescent="0.3">
      <c r="A96" s="131">
        <v>43602</v>
      </c>
      <c r="B96" s="134">
        <v>255.5</v>
      </c>
      <c r="C96" s="134">
        <v>12238.94</v>
      </c>
    </row>
    <row r="97" spans="1:3" x14ac:dyDescent="0.3">
      <c r="A97" s="132">
        <v>43605</v>
      </c>
      <c r="B97" s="89">
        <v>251</v>
      </c>
      <c r="C97" s="89">
        <v>12041.29</v>
      </c>
    </row>
    <row r="98" spans="1:3" x14ac:dyDescent="0.3">
      <c r="A98" s="131">
        <v>43606</v>
      </c>
      <c r="B98" s="134">
        <v>257.75</v>
      </c>
      <c r="C98" s="134">
        <v>12143.47</v>
      </c>
    </row>
    <row r="99" spans="1:3" x14ac:dyDescent="0.3">
      <c r="A99" s="132">
        <v>43607</v>
      </c>
      <c r="B99" s="89">
        <v>263.05</v>
      </c>
      <c r="C99" s="89">
        <v>12168.74</v>
      </c>
    </row>
    <row r="100" spans="1:3" x14ac:dyDescent="0.3">
      <c r="A100" s="131">
        <v>43608</v>
      </c>
      <c r="B100" s="134">
        <v>259.8</v>
      </c>
      <c r="C100" s="134">
        <v>11952.41</v>
      </c>
    </row>
    <row r="101" spans="1:3" x14ac:dyDescent="0.3">
      <c r="A101" s="132">
        <v>43609</v>
      </c>
      <c r="B101" s="89">
        <v>259.25</v>
      </c>
      <c r="C101" s="89">
        <v>12011.04</v>
      </c>
    </row>
    <row r="102" spans="1:3" x14ac:dyDescent="0.3">
      <c r="A102" s="131">
        <v>43612</v>
      </c>
      <c r="B102" s="134">
        <v>261.85000000000002</v>
      </c>
      <c r="C102" s="134">
        <v>12071.18</v>
      </c>
    </row>
    <row r="103" spans="1:3" x14ac:dyDescent="0.3">
      <c r="A103" s="132">
        <v>43613</v>
      </c>
      <c r="B103" s="89">
        <v>264.05</v>
      </c>
      <c r="C103" s="89">
        <v>12027.05</v>
      </c>
    </row>
    <row r="104" spans="1:3" x14ac:dyDescent="0.3">
      <c r="A104" s="131">
        <v>43614</v>
      </c>
      <c r="B104" s="134">
        <v>258.60000000000002</v>
      </c>
      <c r="C104" s="134">
        <v>11837.81</v>
      </c>
    </row>
    <row r="105" spans="1:3" x14ac:dyDescent="0.3">
      <c r="A105" s="132">
        <v>43615</v>
      </c>
      <c r="B105" s="89">
        <v>258.25</v>
      </c>
      <c r="C105" s="89">
        <v>11902.08</v>
      </c>
    </row>
    <row r="106" spans="1:3" x14ac:dyDescent="0.3">
      <c r="A106" s="131">
        <v>43616</v>
      </c>
      <c r="B106" s="134">
        <v>256.2</v>
      </c>
      <c r="C106" s="134">
        <v>11726.84</v>
      </c>
    </row>
    <row r="107" spans="1:3" x14ac:dyDescent="0.3">
      <c r="A107" s="132">
        <v>43619</v>
      </c>
      <c r="B107" s="89">
        <v>259.2</v>
      </c>
      <c r="C107" s="89">
        <v>11792.81</v>
      </c>
    </row>
    <row r="108" spans="1:3" x14ac:dyDescent="0.3">
      <c r="A108" s="131">
        <v>43620</v>
      </c>
      <c r="B108" s="134">
        <v>258</v>
      </c>
      <c r="C108" s="134">
        <v>11971.17</v>
      </c>
    </row>
    <row r="109" spans="1:3" x14ac:dyDescent="0.3">
      <c r="A109" s="132">
        <v>43621</v>
      </c>
      <c r="B109" s="89">
        <v>257.39999999999998</v>
      </c>
      <c r="C109" s="89">
        <v>11980.81</v>
      </c>
    </row>
    <row r="110" spans="1:3" x14ac:dyDescent="0.3">
      <c r="A110" s="131">
        <v>43622</v>
      </c>
      <c r="B110" s="134">
        <v>260.5</v>
      </c>
      <c r="C110" s="134">
        <v>11953.14</v>
      </c>
    </row>
    <row r="111" spans="1:3" x14ac:dyDescent="0.3">
      <c r="A111" s="132">
        <v>43623</v>
      </c>
      <c r="B111" s="89">
        <v>265.25</v>
      </c>
      <c r="C111" s="89">
        <v>12045.38</v>
      </c>
    </row>
    <row r="112" spans="1:3" x14ac:dyDescent="0.3">
      <c r="A112" s="131">
        <v>43627</v>
      </c>
      <c r="B112" s="134">
        <v>262.10000000000002</v>
      </c>
      <c r="C112" s="134">
        <v>12155.81</v>
      </c>
    </row>
    <row r="113" spans="1:3" x14ac:dyDescent="0.3">
      <c r="A113" s="132">
        <v>43628</v>
      </c>
      <c r="B113" s="89">
        <v>256.8</v>
      </c>
      <c r="C113" s="89">
        <v>12115.68</v>
      </c>
    </row>
    <row r="114" spans="1:3" x14ac:dyDescent="0.3">
      <c r="A114" s="131">
        <v>43629</v>
      </c>
      <c r="B114" s="134">
        <v>259.3</v>
      </c>
      <c r="C114" s="134">
        <v>12169.05</v>
      </c>
    </row>
    <row r="115" spans="1:3" x14ac:dyDescent="0.3">
      <c r="A115" s="132">
        <v>43630</v>
      </c>
      <c r="B115" s="89">
        <v>260.60000000000002</v>
      </c>
      <c r="C115" s="89">
        <v>12096.4</v>
      </c>
    </row>
    <row r="116" spans="1:3" x14ac:dyDescent="0.3">
      <c r="A116" s="131">
        <v>43633</v>
      </c>
      <c r="B116" s="134">
        <v>262.8</v>
      </c>
      <c r="C116" s="134">
        <v>12085.82</v>
      </c>
    </row>
    <row r="117" spans="1:3" x14ac:dyDescent="0.3">
      <c r="A117" s="132">
        <v>43634</v>
      </c>
      <c r="B117" s="89">
        <v>273.3</v>
      </c>
      <c r="C117" s="89">
        <v>12331.75</v>
      </c>
    </row>
    <row r="118" spans="1:3" x14ac:dyDescent="0.3">
      <c r="A118" s="131">
        <v>43635</v>
      </c>
      <c r="B118" s="134">
        <v>267.10000000000002</v>
      </c>
      <c r="C118" s="134">
        <v>12308.53</v>
      </c>
    </row>
    <row r="119" spans="1:3" x14ac:dyDescent="0.3">
      <c r="A119" s="132">
        <v>43636</v>
      </c>
      <c r="B119" s="89">
        <v>269.25</v>
      </c>
      <c r="C119" s="89">
        <v>12355.39</v>
      </c>
    </row>
    <row r="120" spans="1:3" x14ac:dyDescent="0.3">
      <c r="A120" s="131">
        <v>43637</v>
      </c>
      <c r="B120" s="134">
        <v>268.8</v>
      </c>
      <c r="C120" s="134">
        <v>12339.92</v>
      </c>
    </row>
    <row r="121" spans="1:3" x14ac:dyDescent="0.3">
      <c r="A121" s="132">
        <v>43640</v>
      </c>
      <c r="B121" s="89">
        <v>265.45</v>
      </c>
      <c r="C121" s="89">
        <v>12274.57</v>
      </c>
    </row>
    <row r="122" spans="1:3" x14ac:dyDescent="0.3">
      <c r="A122" s="131">
        <v>43641</v>
      </c>
      <c r="B122" s="134">
        <v>263.2</v>
      </c>
      <c r="C122" s="134">
        <v>12228.44</v>
      </c>
    </row>
    <row r="123" spans="1:3" x14ac:dyDescent="0.3">
      <c r="A123" s="132">
        <v>43642</v>
      </c>
      <c r="B123" s="89">
        <v>270.89999999999998</v>
      </c>
      <c r="C123" s="89">
        <v>12245.32</v>
      </c>
    </row>
    <row r="124" spans="1:3" x14ac:dyDescent="0.3">
      <c r="A124" s="131">
        <v>43643</v>
      </c>
      <c r="B124" s="134">
        <v>265.7</v>
      </c>
      <c r="C124" s="134">
        <v>12271.03</v>
      </c>
    </row>
    <row r="125" spans="1:3" x14ac:dyDescent="0.3">
      <c r="A125" s="132">
        <v>43644</v>
      </c>
      <c r="B125" s="89">
        <v>271.5</v>
      </c>
      <c r="C125" s="89">
        <v>12398.8</v>
      </c>
    </row>
    <row r="126" spans="1:3" x14ac:dyDescent="0.3">
      <c r="A126" s="131">
        <v>43647</v>
      </c>
      <c r="B126" s="134">
        <v>274.35000000000002</v>
      </c>
      <c r="C126" s="134">
        <v>12521.38</v>
      </c>
    </row>
    <row r="127" spans="1:3" x14ac:dyDescent="0.3">
      <c r="A127" s="132">
        <v>43648</v>
      </c>
      <c r="B127" s="89">
        <v>273.8</v>
      </c>
      <c r="C127" s="89">
        <v>12526.72</v>
      </c>
    </row>
    <row r="128" spans="1:3" x14ac:dyDescent="0.3">
      <c r="A128" s="131">
        <v>43649</v>
      </c>
      <c r="B128" s="134">
        <v>278.64999999999998</v>
      </c>
      <c r="C128" s="134">
        <v>12616.24</v>
      </c>
    </row>
    <row r="129" spans="1:3" x14ac:dyDescent="0.3">
      <c r="A129" s="132">
        <v>43650</v>
      </c>
      <c r="B129" s="89">
        <v>278.25</v>
      </c>
      <c r="C129" s="89">
        <v>12629.9</v>
      </c>
    </row>
    <row r="130" spans="1:3" x14ac:dyDescent="0.3">
      <c r="A130" s="131">
        <v>43651</v>
      </c>
      <c r="B130" s="134">
        <v>277.14999999999998</v>
      </c>
      <c r="C130" s="134">
        <v>12568.53</v>
      </c>
    </row>
    <row r="131" spans="1:3" x14ac:dyDescent="0.3">
      <c r="A131" s="132">
        <v>43654</v>
      </c>
      <c r="B131" s="89">
        <v>280</v>
      </c>
      <c r="C131" s="89">
        <v>12543.51</v>
      </c>
    </row>
    <row r="132" spans="1:3" x14ac:dyDescent="0.3">
      <c r="A132" s="131">
        <v>43655</v>
      </c>
      <c r="B132" s="134">
        <v>281.7</v>
      </c>
      <c r="C132" s="134">
        <v>12436.55</v>
      </c>
    </row>
    <row r="133" spans="1:3" x14ac:dyDescent="0.3">
      <c r="A133" s="132">
        <v>43656</v>
      </c>
      <c r="B133" s="89">
        <v>278.64999999999998</v>
      </c>
      <c r="C133" s="89">
        <v>12373.41</v>
      </c>
    </row>
    <row r="134" spans="1:3" x14ac:dyDescent="0.3">
      <c r="A134" s="131">
        <v>43657</v>
      </c>
      <c r="B134" s="134">
        <v>278.25</v>
      </c>
      <c r="C134" s="134">
        <v>12332.12</v>
      </c>
    </row>
    <row r="135" spans="1:3" x14ac:dyDescent="0.3">
      <c r="A135" s="132">
        <v>43658</v>
      </c>
      <c r="B135" s="89">
        <v>276.5</v>
      </c>
      <c r="C135" s="89">
        <v>12323.32</v>
      </c>
    </row>
    <row r="136" spans="1:3" x14ac:dyDescent="0.3">
      <c r="A136" s="131">
        <v>43661</v>
      </c>
      <c r="B136" s="134">
        <v>278.60000000000002</v>
      </c>
      <c r="C136" s="134">
        <v>12387.34</v>
      </c>
    </row>
    <row r="137" spans="1:3" x14ac:dyDescent="0.3">
      <c r="A137" s="132">
        <v>43662</v>
      </c>
      <c r="B137" s="89">
        <v>280.7</v>
      </c>
      <c r="C137" s="89">
        <v>12430.97</v>
      </c>
    </row>
    <row r="138" spans="1:3" x14ac:dyDescent="0.3">
      <c r="A138" s="131">
        <v>43663</v>
      </c>
      <c r="B138" s="134">
        <v>280.8</v>
      </c>
      <c r="C138" s="134">
        <v>12341.03</v>
      </c>
    </row>
    <row r="139" spans="1:3" x14ac:dyDescent="0.3">
      <c r="A139" s="132">
        <v>43664</v>
      </c>
      <c r="B139" s="89">
        <v>281.85000000000002</v>
      </c>
      <c r="C139" s="89">
        <v>12227.85</v>
      </c>
    </row>
    <row r="140" spans="1:3" x14ac:dyDescent="0.3">
      <c r="A140" s="131">
        <v>43665</v>
      </c>
      <c r="B140" s="134">
        <v>278.95</v>
      </c>
      <c r="C140" s="134">
        <v>12260.07</v>
      </c>
    </row>
    <row r="141" spans="1:3" x14ac:dyDescent="0.3">
      <c r="A141" s="132">
        <v>43668</v>
      </c>
      <c r="B141" s="89">
        <v>284.10000000000002</v>
      </c>
      <c r="C141" s="89">
        <v>12289.4</v>
      </c>
    </row>
    <row r="142" spans="1:3" x14ac:dyDescent="0.3">
      <c r="A142" s="131">
        <v>43669</v>
      </c>
      <c r="B142" s="134">
        <v>283.05</v>
      </c>
      <c r="C142" s="134">
        <v>12490.74</v>
      </c>
    </row>
    <row r="143" spans="1:3" x14ac:dyDescent="0.3">
      <c r="A143" s="132">
        <v>43670</v>
      </c>
      <c r="B143" s="89">
        <v>282.25</v>
      </c>
      <c r="C143" s="89">
        <v>12522.89</v>
      </c>
    </row>
    <row r="144" spans="1:3" x14ac:dyDescent="0.3">
      <c r="A144" s="131">
        <v>43671</v>
      </c>
      <c r="B144" s="134">
        <v>282.7</v>
      </c>
      <c r="C144" s="134">
        <v>12362.1</v>
      </c>
    </row>
    <row r="145" spans="1:3" x14ac:dyDescent="0.3">
      <c r="A145" s="132">
        <v>43672</v>
      </c>
      <c r="B145" s="89">
        <v>289.8</v>
      </c>
      <c r="C145" s="89">
        <v>12419.9</v>
      </c>
    </row>
    <row r="146" spans="1:3" x14ac:dyDescent="0.3">
      <c r="A146" s="131">
        <v>43675</v>
      </c>
      <c r="B146" s="134">
        <v>288.89999999999998</v>
      </c>
      <c r="C146" s="134">
        <v>12417.47</v>
      </c>
    </row>
    <row r="147" spans="1:3" x14ac:dyDescent="0.3">
      <c r="A147" s="132">
        <v>43676</v>
      </c>
      <c r="B147" s="89">
        <v>279.14999999999998</v>
      </c>
      <c r="C147" s="89">
        <v>12147.24</v>
      </c>
    </row>
    <row r="148" spans="1:3" x14ac:dyDescent="0.3">
      <c r="A148" s="131">
        <v>43677</v>
      </c>
      <c r="B148" s="134">
        <v>289.55</v>
      </c>
      <c r="C148" s="134">
        <v>12189.04</v>
      </c>
    </row>
    <row r="149" spans="1:3" x14ac:dyDescent="0.3">
      <c r="A149" s="132">
        <v>43678</v>
      </c>
      <c r="B149" s="89">
        <v>296.35000000000002</v>
      </c>
      <c r="C149" s="89">
        <v>12253.15</v>
      </c>
    </row>
    <row r="150" spans="1:3" x14ac:dyDescent="0.3">
      <c r="A150" s="131">
        <v>43679</v>
      </c>
      <c r="B150" s="134">
        <v>279.39999999999998</v>
      </c>
      <c r="C150" s="134">
        <v>11872.44</v>
      </c>
    </row>
    <row r="151" spans="1:3" x14ac:dyDescent="0.3">
      <c r="A151" s="132">
        <v>43682</v>
      </c>
      <c r="B151" s="89">
        <v>267.8</v>
      </c>
      <c r="C151" s="89">
        <v>11658.51</v>
      </c>
    </row>
    <row r="152" spans="1:3" x14ac:dyDescent="0.3">
      <c r="A152" s="131">
        <v>43683</v>
      </c>
      <c r="B152" s="134">
        <v>269.85000000000002</v>
      </c>
      <c r="C152" s="134">
        <v>11567.96</v>
      </c>
    </row>
    <row r="153" spans="1:3" x14ac:dyDescent="0.3">
      <c r="A153" s="132">
        <v>43684</v>
      </c>
      <c r="B153" s="89">
        <v>273.55</v>
      </c>
      <c r="C153" s="89">
        <v>11650.15</v>
      </c>
    </row>
    <row r="154" spans="1:3" x14ac:dyDescent="0.3">
      <c r="A154" s="131">
        <v>43685</v>
      </c>
      <c r="B154" s="134">
        <v>267.45</v>
      </c>
      <c r="C154" s="134">
        <v>11845.41</v>
      </c>
    </row>
    <row r="155" spans="1:3" x14ac:dyDescent="0.3">
      <c r="A155" s="132">
        <v>43686</v>
      </c>
      <c r="B155" s="89">
        <v>259.64999999999998</v>
      </c>
      <c r="C155" s="89">
        <v>11693.8</v>
      </c>
    </row>
    <row r="156" spans="1:3" x14ac:dyDescent="0.3">
      <c r="A156" s="131">
        <v>43689</v>
      </c>
      <c r="B156" s="134">
        <v>261.7</v>
      </c>
      <c r="C156" s="134">
        <v>11679.68</v>
      </c>
    </row>
    <row r="157" spans="1:3" x14ac:dyDescent="0.3">
      <c r="A157" s="132">
        <v>43690</v>
      </c>
      <c r="B157" s="89">
        <v>261.75</v>
      </c>
      <c r="C157" s="89">
        <v>11750.13</v>
      </c>
    </row>
    <row r="158" spans="1:3" x14ac:dyDescent="0.3">
      <c r="A158" s="131">
        <v>43691</v>
      </c>
      <c r="B158" s="134">
        <v>255.2</v>
      </c>
      <c r="C158" s="134">
        <v>11492.66</v>
      </c>
    </row>
    <row r="159" spans="1:3" x14ac:dyDescent="0.3">
      <c r="A159" s="132">
        <v>43692</v>
      </c>
      <c r="B159" s="89">
        <v>257.10000000000002</v>
      </c>
      <c r="C159" s="89">
        <v>11412.67</v>
      </c>
    </row>
    <row r="160" spans="1:3" x14ac:dyDescent="0.3">
      <c r="A160" s="131">
        <v>43693</v>
      </c>
      <c r="B160" s="134">
        <v>257.7</v>
      </c>
      <c r="C160" s="134">
        <v>11562.74</v>
      </c>
    </row>
    <row r="161" spans="1:3" x14ac:dyDescent="0.3">
      <c r="A161" s="132">
        <v>43696</v>
      </c>
      <c r="B161" s="89">
        <v>259.5</v>
      </c>
      <c r="C161" s="89">
        <v>11715.37</v>
      </c>
    </row>
    <row r="162" spans="1:3" x14ac:dyDescent="0.3">
      <c r="A162" s="131">
        <v>43697</v>
      </c>
      <c r="B162" s="134">
        <v>260.95</v>
      </c>
      <c r="C162" s="134">
        <v>11651.18</v>
      </c>
    </row>
    <row r="163" spans="1:3" x14ac:dyDescent="0.3">
      <c r="A163" s="132">
        <v>43698</v>
      </c>
      <c r="B163" s="89">
        <v>265.8</v>
      </c>
      <c r="C163" s="89">
        <v>11802.85</v>
      </c>
    </row>
    <row r="164" spans="1:3" x14ac:dyDescent="0.3">
      <c r="A164" s="131">
        <v>43699</v>
      </c>
      <c r="B164" s="134">
        <v>262.55</v>
      </c>
      <c r="C164" s="134">
        <v>11747.04</v>
      </c>
    </row>
    <row r="165" spans="1:3" x14ac:dyDescent="0.3">
      <c r="A165" s="132">
        <v>43700</v>
      </c>
      <c r="B165" s="89">
        <v>259.8</v>
      </c>
      <c r="C165" s="89">
        <v>11611.51</v>
      </c>
    </row>
    <row r="166" spans="1:3" x14ac:dyDescent="0.3">
      <c r="A166" s="131">
        <v>43703</v>
      </c>
      <c r="B166" s="134">
        <v>261.39999999999998</v>
      </c>
      <c r="C166" s="134">
        <v>11658.04</v>
      </c>
    </row>
    <row r="167" spans="1:3" x14ac:dyDescent="0.3">
      <c r="A167" s="132">
        <v>43704</v>
      </c>
      <c r="B167" s="89">
        <v>264.10000000000002</v>
      </c>
      <c r="C167" s="89">
        <v>11730.02</v>
      </c>
    </row>
    <row r="168" spans="1:3" x14ac:dyDescent="0.3">
      <c r="A168" s="131">
        <v>43705</v>
      </c>
      <c r="B168" s="134">
        <v>265.25</v>
      </c>
      <c r="C168" s="134">
        <v>11701.02</v>
      </c>
    </row>
    <row r="169" spans="1:3" x14ac:dyDescent="0.3">
      <c r="A169" s="132">
        <v>43706</v>
      </c>
      <c r="B169" s="89">
        <v>266</v>
      </c>
      <c r="C169" s="89">
        <v>11838.88</v>
      </c>
    </row>
    <row r="170" spans="1:3" x14ac:dyDescent="0.3">
      <c r="A170" s="131">
        <v>43707</v>
      </c>
      <c r="B170" s="134">
        <v>269.7</v>
      </c>
      <c r="C170" s="134">
        <v>11939.28</v>
      </c>
    </row>
    <row r="171" spans="1:3" x14ac:dyDescent="0.3">
      <c r="A171" s="132">
        <v>43710</v>
      </c>
      <c r="B171" s="89">
        <v>270.2</v>
      </c>
      <c r="C171" s="89">
        <v>11953.78</v>
      </c>
    </row>
    <row r="172" spans="1:3" x14ac:dyDescent="0.3">
      <c r="A172" s="131">
        <v>43711</v>
      </c>
      <c r="B172" s="134">
        <v>270.39999999999998</v>
      </c>
      <c r="C172" s="134">
        <v>11910.86</v>
      </c>
    </row>
    <row r="173" spans="1:3" x14ac:dyDescent="0.3">
      <c r="A173" s="132">
        <v>43712</v>
      </c>
      <c r="B173" s="89">
        <v>273.05</v>
      </c>
      <c r="C173" s="89">
        <v>12025.04</v>
      </c>
    </row>
    <row r="174" spans="1:3" x14ac:dyDescent="0.3">
      <c r="A174" s="131">
        <v>43713</v>
      </c>
      <c r="B174" s="134">
        <v>274.8</v>
      </c>
      <c r="C174" s="134">
        <v>12126.78</v>
      </c>
    </row>
    <row r="175" spans="1:3" x14ac:dyDescent="0.3">
      <c r="A175" s="132">
        <v>43714</v>
      </c>
      <c r="B175" s="89">
        <v>278.89999999999998</v>
      </c>
      <c r="C175" s="89">
        <v>12191.73</v>
      </c>
    </row>
    <row r="176" spans="1:3" x14ac:dyDescent="0.3">
      <c r="A176" s="131">
        <v>43717</v>
      </c>
      <c r="B176" s="134">
        <v>277.05</v>
      </c>
      <c r="C176" s="134">
        <v>12226.1</v>
      </c>
    </row>
    <row r="177" spans="1:3" x14ac:dyDescent="0.3">
      <c r="A177" s="132">
        <v>43718</v>
      </c>
      <c r="B177" s="89">
        <v>269.85000000000002</v>
      </c>
      <c r="C177" s="89">
        <v>12268.71</v>
      </c>
    </row>
    <row r="178" spans="1:3" x14ac:dyDescent="0.3">
      <c r="A178" s="131">
        <v>43719</v>
      </c>
      <c r="B178" s="134">
        <v>270.5</v>
      </c>
      <c r="C178" s="134">
        <v>12359.07</v>
      </c>
    </row>
    <row r="179" spans="1:3" x14ac:dyDescent="0.3">
      <c r="A179" s="132">
        <v>43720</v>
      </c>
      <c r="B179" s="89">
        <v>275.85000000000002</v>
      </c>
      <c r="C179" s="89">
        <v>12410.25</v>
      </c>
    </row>
    <row r="180" spans="1:3" x14ac:dyDescent="0.3">
      <c r="A180" s="131">
        <v>43721</v>
      </c>
      <c r="B180" s="134">
        <v>272.55</v>
      </c>
      <c r="C180" s="134">
        <v>12468.53</v>
      </c>
    </row>
    <row r="181" spans="1:3" x14ac:dyDescent="0.3">
      <c r="A181" s="132">
        <v>43724</v>
      </c>
      <c r="B181" s="89">
        <v>268.5</v>
      </c>
      <c r="C181" s="89">
        <v>12380.31</v>
      </c>
    </row>
    <row r="182" spans="1:3" x14ac:dyDescent="0.3">
      <c r="A182" s="131">
        <v>43725</v>
      </c>
      <c r="B182" s="134">
        <v>270.8</v>
      </c>
      <c r="C182" s="134">
        <v>12372.61</v>
      </c>
    </row>
    <row r="183" spans="1:3" x14ac:dyDescent="0.3">
      <c r="A183" s="132">
        <v>43726</v>
      </c>
      <c r="B183" s="89">
        <v>273.45</v>
      </c>
      <c r="C183" s="89">
        <v>12389.62</v>
      </c>
    </row>
    <row r="184" spans="1:3" x14ac:dyDescent="0.3">
      <c r="A184" s="131">
        <v>43727</v>
      </c>
      <c r="B184" s="134">
        <v>275</v>
      </c>
      <c r="C184" s="134">
        <v>12457.7</v>
      </c>
    </row>
    <row r="185" spans="1:3" x14ac:dyDescent="0.3">
      <c r="A185" s="132">
        <v>43728</v>
      </c>
      <c r="B185" s="89">
        <v>274.75</v>
      </c>
      <c r="C185" s="89">
        <v>12468.01</v>
      </c>
    </row>
    <row r="186" spans="1:3" x14ac:dyDescent="0.3">
      <c r="A186" s="131">
        <v>43731</v>
      </c>
      <c r="B186" s="134">
        <v>272.39999999999998</v>
      </c>
      <c r="C186" s="134">
        <v>12342.33</v>
      </c>
    </row>
    <row r="187" spans="1:3" x14ac:dyDescent="0.3">
      <c r="A187" s="132">
        <v>43732</v>
      </c>
      <c r="B187" s="89">
        <v>273.89999999999998</v>
      </c>
      <c r="C187" s="89">
        <v>12307.15</v>
      </c>
    </row>
    <row r="188" spans="1:3" x14ac:dyDescent="0.3">
      <c r="A188" s="131">
        <v>43733</v>
      </c>
      <c r="B188" s="134">
        <v>269.7</v>
      </c>
      <c r="C188" s="134">
        <v>12234.18</v>
      </c>
    </row>
    <row r="189" spans="1:3" x14ac:dyDescent="0.3">
      <c r="A189" s="132">
        <v>43734</v>
      </c>
      <c r="B189" s="89">
        <v>278.64999999999998</v>
      </c>
      <c r="C189" s="89">
        <v>12288.54</v>
      </c>
    </row>
    <row r="190" spans="1:3" x14ac:dyDescent="0.3">
      <c r="A190" s="131">
        <v>43735</v>
      </c>
      <c r="B190" s="134">
        <v>285.10000000000002</v>
      </c>
      <c r="C190" s="134">
        <v>12380.94</v>
      </c>
    </row>
    <row r="191" spans="1:3" x14ac:dyDescent="0.3">
      <c r="A191" s="132">
        <v>43738</v>
      </c>
      <c r="B191" s="89">
        <v>285.64999999999998</v>
      </c>
      <c r="C191" s="89">
        <v>12428.08</v>
      </c>
    </row>
    <row r="192" spans="1:3" x14ac:dyDescent="0.3">
      <c r="A192" s="131">
        <v>43739</v>
      </c>
      <c r="B192" s="134">
        <v>282.2</v>
      </c>
      <c r="C192" s="134">
        <v>12263.83</v>
      </c>
    </row>
    <row r="193" spans="1:3" x14ac:dyDescent="0.3">
      <c r="A193" s="132">
        <v>43740</v>
      </c>
      <c r="B193" s="89">
        <v>268.75</v>
      </c>
      <c r="C193" s="89">
        <v>11925.25</v>
      </c>
    </row>
    <row r="194" spans="1:3" x14ac:dyDescent="0.3">
      <c r="A194" s="131">
        <v>43742</v>
      </c>
      <c r="B194" s="134">
        <v>271.60000000000002</v>
      </c>
      <c r="C194" s="134">
        <v>12012.81</v>
      </c>
    </row>
    <row r="195" spans="1:3" x14ac:dyDescent="0.3">
      <c r="A195" s="132">
        <v>43745</v>
      </c>
      <c r="B195" s="89">
        <v>272.35000000000002</v>
      </c>
      <c r="C195" s="89">
        <v>12097.43</v>
      </c>
    </row>
    <row r="196" spans="1:3" x14ac:dyDescent="0.3">
      <c r="A196" s="131">
        <v>43746</v>
      </c>
      <c r="B196" s="134">
        <v>269.85000000000002</v>
      </c>
      <c r="C196" s="134">
        <v>11970.2</v>
      </c>
    </row>
    <row r="197" spans="1:3" x14ac:dyDescent="0.3">
      <c r="A197" s="132">
        <v>43747</v>
      </c>
      <c r="B197" s="89">
        <v>278.75</v>
      </c>
      <c r="C197" s="89">
        <v>12094.26</v>
      </c>
    </row>
    <row r="198" spans="1:3" x14ac:dyDescent="0.3">
      <c r="A198" s="131">
        <v>43748</v>
      </c>
      <c r="B198" s="134">
        <v>278.60000000000002</v>
      </c>
      <c r="C198" s="134">
        <v>12164.2</v>
      </c>
    </row>
    <row r="199" spans="1:3" x14ac:dyDescent="0.3">
      <c r="A199" s="132">
        <v>43749</v>
      </c>
      <c r="B199" s="89">
        <v>280.2</v>
      </c>
      <c r="C199" s="89">
        <v>12511.65</v>
      </c>
    </row>
    <row r="200" spans="1:3" x14ac:dyDescent="0.3">
      <c r="A200" s="131">
        <v>43752</v>
      </c>
      <c r="B200" s="134">
        <v>280.89999999999998</v>
      </c>
      <c r="C200" s="134">
        <v>12486.56</v>
      </c>
    </row>
    <row r="201" spans="1:3" x14ac:dyDescent="0.3">
      <c r="A201" s="132">
        <v>43753</v>
      </c>
      <c r="B201" s="89">
        <v>286.60000000000002</v>
      </c>
      <c r="C201" s="89">
        <v>12629.79</v>
      </c>
    </row>
    <row r="202" spans="1:3" x14ac:dyDescent="0.3">
      <c r="A202" s="131">
        <v>43754</v>
      </c>
      <c r="B202" s="134">
        <v>281.60000000000002</v>
      </c>
      <c r="C202" s="134">
        <v>12670.11</v>
      </c>
    </row>
    <row r="203" spans="1:3" x14ac:dyDescent="0.3">
      <c r="A203" s="132">
        <v>43755</v>
      </c>
      <c r="B203" s="89">
        <v>282</v>
      </c>
      <c r="C203" s="89">
        <v>12654.95</v>
      </c>
    </row>
    <row r="204" spans="1:3" x14ac:dyDescent="0.3">
      <c r="A204" s="131">
        <v>43756</v>
      </c>
      <c r="B204" s="134">
        <v>281.35000000000002</v>
      </c>
      <c r="C204" s="134">
        <v>12633.6</v>
      </c>
    </row>
    <row r="205" spans="1:3" x14ac:dyDescent="0.3">
      <c r="A205" s="132">
        <v>43759</v>
      </c>
      <c r="B205" s="89">
        <v>281.35000000000002</v>
      </c>
      <c r="C205" s="89">
        <v>12747.96</v>
      </c>
    </row>
    <row r="206" spans="1:3" x14ac:dyDescent="0.3">
      <c r="A206" s="131">
        <v>43760</v>
      </c>
      <c r="B206" s="134">
        <v>280.14999999999998</v>
      </c>
      <c r="C206" s="134">
        <v>12754.69</v>
      </c>
    </row>
    <row r="207" spans="1:3" x14ac:dyDescent="0.3">
      <c r="A207" s="132">
        <v>43761</v>
      </c>
      <c r="B207" s="89">
        <v>274</v>
      </c>
      <c r="C207" s="89">
        <v>12798.19</v>
      </c>
    </row>
    <row r="208" spans="1:3" x14ac:dyDescent="0.3">
      <c r="A208" s="131">
        <v>43762</v>
      </c>
      <c r="B208" s="134">
        <v>273.14999999999998</v>
      </c>
      <c r="C208" s="134">
        <v>12872.1</v>
      </c>
    </row>
    <row r="209" spans="1:3" x14ac:dyDescent="0.3">
      <c r="A209" s="132">
        <v>43763</v>
      </c>
      <c r="B209" s="89">
        <v>275.14999999999998</v>
      </c>
      <c r="C209" s="89">
        <v>12894.51</v>
      </c>
    </row>
    <row r="210" spans="1:3" x14ac:dyDescent="0.3">
      <c r="A210" s="131">
        <v>43766</v>
      </c>
      <c r="B210" s="134">
        <v>278.60000000000002</v>
      </c>
      <c r="C210" s="134">
        <v>12941.71</v>
      </c>
    </row>
    <row r="211" spans="1:3" x14ac:dyDescent="0.3">
      <c r="A211" s="132">
        <v>43767</v>
      </c>
      <c r="B211" s="89">
        <v>276</v>
      </c>
      <c r="C211" s="89">
        <v>12939.62</v>
      </c>
    </row>
    <row r="212" spans="1:3" x14ac:dyDescent="0.3">
      <c r="A212" s="131">
        <v>43768</v>
      </c>
      <c r="B212" s="134">
        <v>277.95</v>
      </c>
      <c r="C212" s="134">
        <v>12910.23</v>
      </c>
    </row>
    <row r="213" spans="1:3" x14ac:dyDescent="0.3">
      <c r="A213" s="132">
        <v>43769</v>
      </c>
      <c r="B213" s="89">
        <v>276.85000000000002</v>
      </c>
      <c r="C213" s="89">
        <v>12866.79</v>
      </c>
    </row>
    <row r="214" spans="1:3" x14ac:dyDescent="0.3">
      <c r="A214" s="131">
        <v>43770</v>
      </c>
      <c r="B214" s="134">
        <v>280</v>
      </c>
      <c r="C214" s="134">
        <v>12961.05</v>
      </c>
    </row>
    <row r="215" spans="1:3" x14ac:dyDescent="0.3">
      <c r="A215" s="132">
        <v>43773</v>
      </c>
      <c r="B215" s="89">
        <v>286.10000000000002</v>
      </c>
      <c r="C215" s="89">
        <v>13136.28</v>
      </c>
    </row>
    <row r="216" spans="1:3" x14ac:dyDescent="0.3">
      <c r="A216" s="131">
        <v>43774</v>
      </c>
      <c r="B216" s="134">
        <v>281.35000000000002</v>
      </c>
      <c r="C216" s="134">
        <v>13148.5</v>
      </c>
    </row>
    <row r="217" spans="1:3" x14ac:dyDescent="0.3">
      <c r="A217" s="132">
        <v>43775</v>
      </c>
      <c r="B217" s="89">
        <v>266.3</v>
      </c>
      <c r="C217" s="89">
        <v>13179.89</v>
      </c>
    </row>
    <row r="218" spans="1:3" x14ac:dyDescent="0.3">
      <c r="A218" s="131">
        <v>43776</v>
      </c>
      <c r="B218" s="134">
        <v>274.5</v>
      </c>
      <c r="C218" s="134">
        <v>13289.46</v>
      </c>
    </row>
    <row r="219" spans="1:3" x14ac:dyDescent="0.3">
      <c r="A219" s="132">
        <v>43777</v>
      </c>
      <c r="B219" s="89">
        <v>272</v>
      </c>
      <c r="C219" s="89">
        <v>13228.56</v>
      </c>
    </row>
    <row r="220" spans="1:3" x14ac:dyDescent="0.3">
      <c r="A220" s="131">
        <v>43780</v>
      </c>
      <c r="B220" s="134">
        <v>269.8</v>
      </c>
      <c r="C220" s="134">
        <v>13198.37</v>
      </c>
    </row>
    <row r="221" spans="1:3" x14ac:dyDescent="0.3">
      <c r="A221" s="132">
        <v>43781</v>
      </c>
      <c r="B221" s="89">
        <v>269.45</v>
      </c>
      <c r="C221" s="89">
        <v>13283.51</v>
      </c>
    </row>
    <row r="222" spans="1:3" x14ac:dyDescent="0.3">
      <c r="A222" s="131">
        <v>43782</v>
      </c>
      <c r="B222" s="134">
        <v>266.89999999999998</v>
      </c>
      <c r="C222" s="134">
        <v>13230.07</v>
      </c>
    </row>
    <row r="223" spans="1:3" x14ac:dyDescent="0.3">
      <c r="A223" s="132">
        <v>43783</v>
      </c>
      <c r="B223" s="89">
        <v>265.3</v>
      </c>
      <c r="C223" s="89">
        <v>13180.23</v>
      </c>
    </row>
    <row r="224" spans="1:3" x14ac:dyDescent="0.3">
      <c r="A224" s="131">
        <v>43784</v>
      </c>
      <c r="B224" s="134">
        <v>267.45</v>
      </c>
      <c r="C224" s="134">
        <v>13241.75</v>
      </c>
    </row>
    <row r="225" spans="1:3" x14ac:dyDescent="0.3">
      <c r="A225" s="132">
        <v>43787</v>
      </c>
      <c r="B225" s="89">
        <v>270.95</v>
      </c>
      <c r="C225" s="89">
        <v>13207.01</v>
      </c>
    </row>
    <row r="226" spans="1:3" x14ac:dyDescent="0.3">
      <c r="A226" s="131">
        <v>43788</v>
      </c>
      <c r="B226" s="134">
        <v>272.14999999999998</v>
      </c>
      <c r="C226" s="134">
        <v>13221.12</v>
      </c>
    </row>
    <row r="227" spans="1:3" x14ac:dyDescent="0.3">
      <c r="A227" s="132">
        <v>43789</v>
      </c>
      <c r="B227" s="89">
        <v>273</v>
      </c>
      <c r="C227" s="89">
        <v>13158.14</v>
      </c>
    </row>
    <row r="228" spans="1:3" x14ac:dyDescent="0.3">
      <c r="A228" s="131">
        <v>43790</v>
      </c>
      <c r="B228" s="134">
        <v>273</v>
      </c>
      <c r="C228" s="134">
        <v>13137.7</v>
      </c>
    </row>
    <row r="229" spans="1:3" x14ac:dyDescent="0.3">
      <c r="A229" s="132">
        <v>43791</v>
      </c>
      <c r="B229" s="89">
        <v>273</v>
      </c>
      <c r="C229" s="89">
        <v>13163.88</v>
      </c>
    </row>
    <row r="230" spans="1:3" x14ac:dyDescent="0.3">
      <c r="A230" s="131">
        <v>43794</v>
      </c>
      <c r="B230" s="134">
        <v>274.95</v>
      </c>
      <c r="C230" s="134">
        <v>13246.45</v>
      </c>
    </row>
    <row r="231" spans="1:3" x14ac:dyDescent="0.3">
      <c r="A231" s="132">
        <v>43795</v>
      </c>
      <c r="B231" s="89">
        <v>278.55</v>
      </c>
      <c r="C231" s="89">
        <v>13236.42</v>
      </c>
    </row>
    <row r="232" spans="1:3" x14ac:dyDescent="0.3">
      <c r="A232" s="131">
        <v>43796</v>
      </c>
      <c r="B232" s="134">
        <v>281.95</v>
      </c>
      <c r="C232" s="134">
        <v>13287.07</v>
      </c>
    </row>
    <row r="233" spans="1:3" x14ac:dyDescent="0.3">
      <c r="A233" s="132">
        <v>43797</v>
      </c>
      <c r="B233" s="89">
        <v>281.95</v>
      </c>
      <c r="C233" s="89">
        <v>13245.58</v>
      </c>
    </row>
    <row r="234" spans="1:3" x14ac:dyDescent="0.3">
      <c r="A234" s="131">
        <v>43798</v>
      </c>
      <c r="B234" s="134">
        <v>282.75</v>
      </c>
      <c r="C234" s="134">
        <v>13236.38</v>
      </c>
    </row>
    <row r="235" spans="1:3" x14ac:dyDescent="0.3">
      <c r="A235" s="132">
        <v>43801</v>
      </c>
      <c r="B235" s="89">
        <v>275.05</v>
      </c>
      <c r="C235" s="89">
        <v>12964.68</v>
      </c>
    </row>
    <row r="236" spans="1:3" x14ac:dyDescent="0.3">
      <c r="A236" s="131">
        <v>43802</v>
      </c>
      <c r="B236" s="134">
        <v>278.10000000000002</v>
      </c>
      <c r="C236" s="134">
        <v>12989.29</v>
      </c>
    </row>
    <row r="237" spans="1:3" x14ac:dyDescent="0.3">
      <c r="A237" s="132">
        <v>43803</v>
      </c>
      <c r="B237" s="89">
        <v>277.85000000000002</v>
      </c>
      <c r="C237" s="89">
        <v>13140.57</v>
      </c>
    </row>
    <row r="238" spans="1:3" x14ac:dyDescent="0.3">
      <c r="A238" s="131">
        <v>43804</v>
      </c>
      <c r="B238" s="134">
        <v>276.10000000000002</v>
      </c>
      <c r="C238" s="134">
        <v>13054.8</v>
      </c>
    </row>
    <row r="239" spans="1:3" x14ac:dyDescent="0.3">
      <c r="A239" s="132">
        <v>43805</v>
      </c>
      <c r="B239" s="89">
        <v>279.2</v>
      </c>
      <c r="C239" s="89">
        <v>13166.58</v>
      </c>
    </row>
    <row r="240" spans="1:3" x14ac:dyDescent="0.3">
      <c r="A240" s="131">
        <v>43808</v>
      </c>
      <c r="B240" s="134">
        <v>273.89999999999998</v>
      </c>
      <c r="C240" s="134">
        <v>13105.61</v>
      </c>
    </row>
    <row r="241" spans="1:3" x14ac:dyDescent="0.3">
      <c r="A241" s="132">
        <v>43809</v>
      </c>
      <c r="B241" s="89">
        <v>275.05</v>
      </c>
      <c r="C241" s="89">
        <v>13070.72</v>
      </c>
    </row>
    <row r="242" spans="1:3" x14ac:dyDescent="0.3">
      <c r="A242" s="131">
        <v>43810</v>
      </c>
      <c r="B242" s="134">
        <v>278.39999999999998</v>
      </c>
      <c r="C242" s="134">
        <v>13146.74</v>
      </c>
    </row>
    <row r="243" spans="1:3" x14ac:dyDescent="0.3">
      <c r="A243" s="132">
        <v>43811</v>
      </c>
      <c r="B243" s="89">
        <v>278.2</v>
      </c>
      <c r="C243" s="89">
        <v>13221.64</v>
      </c>
    </row>
    <row r="244" spans="1:3" x14ac:dyDescent="0.3">
      <c r="A244" s="131">
        <v>43812</v>
      </c>
      <c r="B244" s="134">
        <v>278.60000000000002</v>
      </c>
      <c r="C244" s="134">
        <v>13282.72</v>
      </c>
    </row>
    <row r="245" spans="1:3" x14ac:dyDescent="0.3">
      <c r="A245" s="132">
        <v>43815</v>
      </c>
      <c r="B245" s="89">
        <v>285.8</v>
      </c>
      <c r="C245" s="89">
        <v>13407.66</v>
      </c>
    </row>
    <row r="246" spans="1:3" x14ac:dyDescent="0.3">
      <c r="A246" s="131">
        <v>43816</v>
      </c>
      <c r="B246" s="134">
        <v>286.89999999999998</v>
      </c>
      <c r="C246" s="134">
        <v>13287.83</v>
      </c>
    </row>
    <row r="247" spans="1:3" x14ac:dyDescent="0.3">
      <c r="A247" s="132">
        <v>43817</v>
      </c>
      <c r="B247" s="89">
        <v>289.64999999999998</v>
      </c>
      <c r="C247" s="89">
        <v>13222.16</v>
      </c>
    </row>
    <row r="248" spans="1:3" x14ac:dyDescent="0.3">
      <c r="A248" s="131">
        <v>43818</v>
      </c>
      <c r="B248" s="134">
        <v>288.35000000000002</v>
      </c>
      <c r="C248" s="134">
        <v>13211.96</v>
      </c>
    </row>
    <row r="249" spans="1:3" x14ac:dyDescent="0.3">
      <c r="A249" s="132">
        <v>43819</v>
      </c>
      <c r="B249" s="89">
        <v>291.45</v>
      </c>
      <c r="C249" s="89">
        <v>13318.9</v>
      </c>
    </row>
    <row r="250" spans="1:3" x14ac:dyDescent="0.3">
      <c r="A250" s="131">
        <v>43822</v>
      </c>
      <c r="B250" s="134">
        <v>291.10000000000002</v>
      </c>
      <c r="C250" s="134">
        <v>13300.98</v>
      </c>
    </row>
    <row r="251" spans="1:3" x14ac:dyDescent="0.3">
      <c r="A251" s="132">
        <v>43826</v>
      </c>
      <c r="B251" s="89">
        <v>292.5</v>
      </c>
      <c r="C251" s="89">
        <v>13337.11</v>
      </c>
    </row>
    <row r="252" spans="1:3" x14ac:dyDescent="0.3">
      <c r="A252" s="131">
        <v>43829</v>
      </c>
      <c r="B252" s="134">
        <v>289.8</v>
      </c>
      <c r="C252" s="134">
        <v>13249.01</v>
      </c>
    </row>
    <row r="253" spans="1:3" x14ac:dyDescent="0.3">
      <c r="A253" s="132">
        <v>43832</v>
      </c>
      <c r="B253" s="89">
        <v>291.55</v>
      </c>
      <c r="C253" s="89">
        <v>13385.93</v>
      </c>
    </row>
    <row r="254" spans="1:3" x14ac:dyDescent="0.3">
      <c r="A254" s="131">
        <v>43833</v>
      </c>
      <c r="B254" s="134">
        <v>291.95</v>
      </c>
      <c r="C254" s="134">
        <v>13219.14</v>
      </c>
    </row>
    <row r="255" spans="1:3" x14ac:dyDescent="0.3">
      <c r="A255" s="132">
        <v>43836</v>
      </c>
      <c r="B255" s="89">
        <v>289.64999999999998</v>
      </c>
      <c r="C255" s="89">
        <v>13126.99</v>
      </c>
    </row>
    <row r="256" spans="1:3" x14ac:dyDescent="0.3">
      <c r="A256" s="131">
        <v>43837</v>
      </c>
      <c r="B256" s="134">
        <v>294.75</v>
      </c>
      <c r="C256" s="134">
        <v>13226.83</v>
      </c>
    </row>
    <row r="257" spans="1:3" x14ac:dyDescent="0.3">
      <c r="A257" s="132">
        <v>43838</v>
      </c>
      <c r="B257" s="89">
        <v>302.85000000000002</v>
      </c>
      <c r="C257" s="89">
        <v>13320.18</v>
      </c>
    </row>
    <row r="258" spans="1:3" x14ac:dyDescent="0.3">
      <c r="A258" s="131">
        <v>43839</v>
      </c>
      <c r="B258" s="134">
        <v>310</v>
      </c>
      <c r="C258" s="134">
        <v>13495.06</v>
      </c>
    </row>
    <row r="259" spans="1:3" x14ac:dyDescent="0.3">
      <c r="A259" s="132">
        <v>43840</v>
      </c>
      <c r="B259" s="89">
        <v>309.05</v>
      </c>
      <c r="C259" s="89">
        <v>13483.31</v>
      </c>
    </row>
    <row r="260" spans="1:3" x14ac:dyDescent="0.3">
      <c r="A260" s="131">
        <v>43843</v>
      </c>
      <c r="B260" s="134">
        <v>309.14999999999998</v>
      </c>
      <c r="C260" s="134">
        <v>13451.52</v>
      </c>
    </row>
    <row r="261" spans="1:3" x14ac:dyDescent="0.3">
      <c r="A261" s="132">
        <v>43844</v>
      </c>
      <c r="B261" s="89">
        <v>313.25</v>
      </c>
      <c r="C261" s="89">
        <v>13456.49</v>
      </c>
    </row>
    <row r="262" spans="1:3" x14ac:dyDescent="0.3">
      <c r="A262" s="131">
        <v>43845</v>
      </c>
      <c r="B262" s="134">
        <v>316.05</v>
      </c>
      <c r="C262" s="134">
        <v>13432.3</v>
      </c>
    </row>
    <row r="263" spans="1:3" x14ac:dyDescent="0.3">
      <c r="A263" s="132">
        <v>43846</v>
      </c>
      <c r="B263" s="89">
        <v>313.89999999999998</v>
      </c>
      <c r="C263" s="89">
        <v>13429.43</v>
      </c>
    </row>
    <row r="264" spans="1:3" x14ac:dyDescent="0.3">
      <c r="A264" s="131">
        <v>43847</v>
      </c>
      <c r="B264" s="134">
        <v>311.64999999999998</v>
      </c>
      <c r="C264" s="134">
        <v>13526.13</v>
      </c>
    </row>
    <row r="265" spans="1:3" x14ac:dyDescent="0.3">
      <c r="A265" s="132">
        <v>43850</v>
      </c>
      <c r="B265" s="89">
        <v>310.25</v>
      </c>
      <c r="C265" s="89">
        <v>13548.94</v>
      </c>
    </row>
    <row r="266" spans="1:3" x14ac:dyDescent="0.3">
      <c r="A266" s="131">
        <v>43851</v>
      </c>
      <c r="B266" s="134">
        <v>311.5</v>
      </c>
      <c r="C266" s="134">
        <v>13555.87</v>
      </c>
    </row>
    <row r="267" spans="1:3" x14ac:dyDescent="0.3">
      <c r="A267" s="132">
        <v>43852</v>
      </c>
      <c r="B267" s="89">
        <v>315.05</v>
      </c>
      <c r="C267" s="89">
        <v>13515.75</v>
      </c>
    </row>
    <row r="268" spans="1:3" x14ac:dyDescent="0.3">
      <c r="A268" s="131">
        <v>43853</v>
      </c>
      <c r="B268" s="134">
        <v>310.60000000000002</v>
      </c>
      <c r="C268" s="134">
        <v>13388.42</v>
      </c>
    </row>
    <row r="269" spans="1:3" x14ac:dyDescent="0.3">
      <c r="A269" s="132">
        <v>43854</v>
      </c>
      <c r="B269" s="89">
        <v>313</v>
      </c>
      <c r="C269" s="89">
        <v>13576.68</v>
      </c>
    </row>
    <row r="270" spans="1:3" x14ac:dyDescent="0.3">
      <c r="A270" s="131">
        <v>43857</v>
      </c>
      <c r="B270" s="134">
        <v>300</v>
      </c>
      <c r="C270" s="134">
        <v>13204.77</v>
      </c>
    </row>
    <row r="271" spans="1:3" x14ac:dyDescent="0.3">
      <c r="A271" s="132">
        <v>43858</v>
      </c>
      <c r="B271" s="89">
        <v>301.95</v>
      </c>
      <c r="C271" s="89">
        <v>13323.69</v>
      </c>
    </row>
    <row r="272" spans="1:3" x14ac:dyDescent="0.3">
      <c r="A272" s="131">
        <v>43859</v>
      </c>
      <c r="B272" s="134">
        <v>296.3</v>
      </c>
      <c r="C272" s="134">
        <v>13345</v>
      </c>
    </row>
    <row r="273" spans="1:3" x14ac:dyDescent="0.3">
      <c r="A273" s="132">
        <v>43860</v>
      </c>
      <c r="B273" s="89">
        <v>292.89999999999998</v>
      </c>
      <c r="C273" s="89">
        <v>13157.12</v>
      </c>
    </row>
    <row r="274" spans="1:3" x14ac:dyDescent="0.3">
      <c r="A274" s="131">
        <v>43861</v>
      </c>
      <c r="B274" s="134">
        <v>285.8</v>
      </c>
      <c r="C274" s="134">
        <v>12981.97</v>
      </c>
    </row>
    <row r="275" spans="1:3" x14ac:dyDescent="0.3">
      <c r="A275" s="132">
        <v>43864</v>
      </c>
      <c r="B275" s="89">
        <v>285</v>
      </c>
      <c r="C275" s="89">
        <v>13045.19</v>
      </c>
    </row>
    <row r="276" spans="1:3" x14ac:dyDescent="0.3">
      <c r="A276" s="131">
        <v>43865</v>
      </c>
      <c r="B276" s="134">
        <v>291.39999999999998</v>
      </c>
      <c r="C276" s="134">
        <v>13281.74</v>
      </c>
    </row>
    <row r="277" spans="1:3" x14ac:dyDescent="0.3">
      <c r="A277" s="132">
        <v>43866</v>
      </c>
      <c r="B277" s="89">
        <v>290.45</v>
      </c>
      <c r="C277" s="89">
        <v>13478.33</v>
      </c>
    </row>
    <row r="278" spans="1:3" x14ac:dyDescent="0.3">
      <c r="A278" s="131">
        <v>43867</v>
      </c>
      <c r="B278" s="134">
        <v>289.60000000000002</v>
      </c>
      <c r="C278" s="134">
        <v>13574.82</v>
      </c>
    </row>
    <row r="279" spans="1:3" x14ac:dyDescent="0.3">
      <c r="A279" s="132">
        <v>43868</v>
      </c>
      <c r="B279" s="89">
        <v>289.10000000000002</v>
      </c>
      <c r="C279" s="89">
        <v>13513.81</v>
      </c>
    </row>
    <row r="280" spans="1:3" x14ac:dyDescent="0.3">
      <c r="A280" s="131">
        <v>43871</v>
      </c>
      <c r="B280" s="134">
        <v>286.05</v>
      </c>
      <c r="C280" s="134">
        <v>13494.03</v>
      </c>
    </row>
    <row r="281" spans="1:3" x14ac:dyDescent="0.3">
      <c r="A281" s="132">
        <v>43872</v>
      </c>
      <c r="B281" s="89">
        <v>286.8</v>
      </c>
      <c r="C281" s="89">
        <v>13627.84</v>
      </c>
    </row>
    <row r="282" spans="1:3" x14ac:dyDescent="0.3">
      <c r="A282" s="131">
        <v>43873</v>
      </c>
      <c r="B282" s="134">
        <v>290.7</v>
      </c>
      <c r="C282" s="134">
        <v>13749.78</v>
      </c>
    </row>
    <row r="283" spans="1:3" x14ac:dyDescent="0.3">
      <c r="A283" s="132">
        <v>43874</v>
      </c>
      <c r="B283" s="89">
        <v>287.7</v>
      </c>
      <c r="C283" s="89">
        <v>13745.43</v>
      </c>
    </row>
    <row r="284" spans="1:3" x14ac:dyDescent="0.3">
      <c r="A284" s="131">
        <v>43875</v>
      </c>
      <c r="B284" s="134">
        <v>288.39999999999998</v>
      </c>
      <c r="C284" s="134">
        <v>13744.21</v>
      </c>
    </row>
    <row r="285" spans="1:3" x14ac:dyDescent="0.3">
      <c r="A285" s="132">
        <v>43878</v>
      </c>
      <c r="B285" s="89">
        <v>291.45</v>
      </c>
      <c r="C285" s="89">
        <v>13783.89</v>
      </c>
    </row>
    <row r="286" spans="1:3" x14ac:dyDescent="0.3">
      <c r="A286" s="131">
        <v>43879</v>
      </c>
      <c r="B286" s="134">
        <v>285.45</v>
      </c>
      <c r="C286" s="134">
        <v>13681.19</v>
      </c>
    </row>
    <row r="287" spans="1:3" x14ac:dyDescent="0.3">
      <c r="A287" s="132">
        <v>43880</v>
      </c>
      <c r="B287" s="89">
        <v>292.7</v>
      </c>
      <c r="C287" s="89">
        <v>13789</v>
      </c>
    </row>
    <row r="288" spans="1:3" x14ac:dyDescent="0.3">
      <c r="A288" s="131">
        <v>43881</v>
      </c>
      <c r="B288" s="134">
        <v>285</v>
      </c>
      <c r="C288" s="134">
        <v>13664</v>
      </c>
    </row>
    <row r="289" spans="1:3" x14ac:dyDescent="0.3">
      <c r="A289" s="132">
        <v>43882</v>
      </c>
      <c r="B289" s="89">
        <v>282.45</v>
      </c>
      <c r="C289" s="89">
        <v>13579.33</v>
      </c>
    </row>
    <row r="290" spans="1:3" x14ac:dyDescent="0.3">
      <c r="A290" s="131">
        <v>43885</v>
      </c>
      <c r="B290" s="134">
        <v>265.05</v>
      </c>
      <c r="C290" s="134">
        <v>13035.24</v>
      </c>
    </row>
    <row r="291" spans="1:3" x14ac:dyDescent="0.3">
      <c r="A291" s="132">
        <v>43886</v>
      </c>
      <c r="B291" s="89">
        <v>264.64999999999998</v>
      </c>
      <c r="C291" s="89">
        <v>12790.49</v>
      </c>
    </row>
    <row r="292" spans="1:3" x14ac:dyDescent="0.3">
      <c r="A292" s="131">
        <v>43887</v>
      </c>
      <c r="B292" s="134">
        <v>262.5</v>
      </c>
      <c r="C292" s="134">
        <v>12774.88</v>
      </c>
    </row>
    <row r="293" spans="1:3" x14ac:dyDescent="0.3">
      <c r="A293" s="132">
        <v>43888</v>
      </c>
      <c r="B293" s="89">
        <v>257.14999999999998</v>
      </c>
      <c r="C293" s="89">
        <v>12367.46</v>
      </c>
    </row>
    <row r="294" spans="1:3" x14ac:dyDescent="0.3">
      <c r="A294" s="131">
        <v>43889</v>
      </c>
      <c r="B294" s="134">
        <v>250.55</v>
      </c>
      <c r="C294" s="134">
        <v>11890.35</v>
      </c>
    </row>
    <row r="295" spans="1:3" x14ac:dyDescent="0.3">
      <c r="A295" s="132">
        <v>43892</v>
      </c>
      <c r="B295" s="89">
        <v>246.6</v>
      </c>
      <c r="C295" s="89">
        <v>11857.87</v>
      </c>
    </row>
    <row r="296" spans="1:3" x14ac:dyDescent="0.3">
      <c r="A296" s="131">
        <v>43893</v>
      </c>
      <c r="B296" s="134">
        <v>251</v>
      </c>
      <c r="C296" s="134">
        <v>11985.39</v>
      </c>
    </row>
    <row r="297" spans="1:3" x14ac:dyDescent="0.3">
      <c r="A297" s="132">
        <v>43894</v>
      </c>
      <c r="B297" s="89">
        <v>252.4</v>
      </c>
      <c r="C297" s="89">
        <v>12127.69</v>
      </c>
    </row>
    <row r="298" spans="1:3" x14ac:dyDescent="0.3">
      <c r="A298" s="131">
        <v>43895</v>
      </c>
      <c r="B298" s="134">
        <v>249.1</v>
      </c>
      <c r="C298" s="134">
        <v>11944.72</v>
      </c>
    </row>
    <row r="299" spans="1:3" x14ac:dyDescent="0.3">
      <c r="A299" s="132">
        <v>43896</v>
      </c>
      <c r="B299" s="89">
        <v>241.05</v>
      </c>
      <c r="C299" s="89">
        <v>11541.87</v>
      </c>
    </row>
    <row r="300" spans="1:3" x14ac:dyDescent="0.3">
      <c r="A300" s="131">
        <v>43899</v>
      </c>
      <c r="B300" s="134">
        <v>227.3</v>
      </c>
      <c r="C300" s="134">
        <v>10625.02</v>
      </c>
    </row>
    <row r="301" spans="1:3" x14ac:dyDescent="0.3">
      <c r="A301" s="132">
        <v>43900</v>
      </c>
      <c r="B301" s="89">
        <v>221</v>
      </c>
      <c r="C301" s="89">
        <v>10475.49</v>
      </c>
    </row>
    <row r="302" spans="1:3" x14ac:dyDescent="0.3">
      <c r="A302" s="131">
        <v>43901</v>
      </c>
      <c r="B302" s="134">
        <v>200.8</v>
      </c>
      <c r="C302" s="134">
        <v>10438.68</v>
      </c>
    </row>
    <row r="303" spans="1:3" x14ac:dyDescent="0.3">
      <c r="A303" s="132">
        <v>43902</v>
      </c>
      <c r="B303" s="89">
        <v>173.88</v>
      </c>
      <c r="C303" s="89">
        <v>9161.1299999999992</v>
      </c>
    </row>
    <row r="304" spans="1:3" x14ac:dyDescent="0.3">
      <c r="A304" s="131">
        <v>43903</v>
      </c>
      <c r="B304" s="134">
        <v>171.94</v>
      </c>
      <c r="C304" s="134">
        <v>9232.08</v>
      </c>
    </row>
    <row r="305" spans="1:3" x14ac:dyDescent="0.3">
      <c r="A305" s="132">
        <v>43906</v>
      </c>
      <c r="B305" s="89">
        <v>175.7</v>
      </c>
      <c r="C305" s="89">
        <v>8742.25</v>
      </c>
    </row>
    <row r="306" spans="1:3" x14ac:dyDescent="0.3">
      <c r="A306" s="131">
        <v>43907</v>
      </c>
      <c r="B306" s="134">
        <v>173</v>
      </c>
      <c r="C306" s="134">
        <v>8939.1</v>
      </c>
    </row>
    <row r="307" spans="1:3" x14ac:dyDescent="0.3">
      <c r="A307" s="132">
        <v>43908</v>
      </c>
      <c r="B307" s="89">
        <v>166.92</v>
      </c>
      <c r="C307" s="89">
        <v>8441.7099999999991</v>
      </c>
    </row>
    <row r="308" spans="1:3" x14ac:dyDescent="0.3">
      <c r="A308" s="131">
        <v>43909</v>
      </c>
      <c r="B308" s="134">
        <v>177.08</v>
      </c>
      <c r="C308" s="134">
        <v>8610.43</v>
      </c>
    </row>
    <row r="309" spans="1:3" x14ac:dyDescent="0.3">
      <c r="A309" s="132">
        <v>43910</v>
      </c>
      <c r="B309" s="89">
        <v>191.5</v>
      </c>
      <c r="C309" s="89">
        <v>8928.9500000000007</v>
      </c>
    </row>
    <row r="310" spans="1:3" x14ac:dyDescent="0.3">
      <c r="A310" s="131">
        <v>43913</v>
      </c>
      <c r="B310" s="134">
        <v>180.62</v>
      </c>
      <c r="C310" s="134">
        <v>8741.15</v>
      </c>
    </row>
    <row r="311" spans="1:3" x14ac:dyDescent="0.3">
      <c r="A311" s="132">
        <v>43914</v>
      </c>
      <c r="B311" s="89">
        <v>195.32</v>
      </c>
      <c r="C311" s="89">
        <v>9700.57</v>
      </c>
    </row>
    <row r="312" spans="1:3" x14ac:dyDescent="0.3">
      <c r="A312" s="131">
        <v>43915</v>
      </c>
      <c r="B312" s="134">
        <v>211</v>
      </c>
      <c r="C312" s="134">
        <v>9874.26</v>
      </c>
    </row>
    <row r="313" spans="1:3" x14ac:dyDescent="0.3">
      <c r="A313" s="132">
        <v>43916</v>
      </c>
      <c r="B313" s="89">
        <v>214.6</v>
      </c>
      <c r="C313" s="89">
        <v>10000.959999999999</v>
      </c>
    </row>
    <row r="314" spans="1:3" x14ac:dyDescent="0.3">
      <c r="A314" s="131">
        <v>43917</v>
      </c>
      <c r="B314" s="134">
        <v>208.95</v>
      </c>
      <c r="C314" s="134">
        <v>9632.52</v>
      </c>
    </row>
    <row r="315" spans="1:3" x14ac:dyDescent="0.3">
      <c r="A315" s="132">
        <v>43920</v>
      </c>
      <c r="B315" s="89">
        <v>206.8</v>
      </c>
      <c r="C315" s="89">
        <v>9815.9699999999993</v>
      </c>
    </row>
    <row r="316" spans="1:3" x14ac:dyDescent="0.3">
      <c r="A316" s="131">
        <v>43921</v>
      </c>
      <c r="B316" s="134">
        <v>205.9</v>
      </c>
      <c r="C316" s="134">
        <v>9935.84</v>
      </c>
    </row>
    <row r="317" spans="1:3" x14ac:dyDescent="0.3">
      <c r="A317" s="132">
        <v>43922</v>
      </c>
      <c r="B317" s="89">
        <v>199.85</v>
      </c>
      <c r="C317" s="89">
        <v>9544.75</v>
      </c>
    </row>
    <row r="318" spans="1:3" x14ac:dyDescent="0.3">
      <c r="A318" s="131">
        <v>43923</v>
      </c>
      <c r="B318" s="134">
        <v>197.75</v>
      </c>
      <c r="C318" s="134">
        <v>9570.82</v>
      </c>
    </row>
    <row r="319" spans="1:3" x14ac:dyDescent="0.3">
      <c r="A319" s="132">
        <v>43924</v>
      </c>
      <c r="B319" s="89">
        <v>188.55</v>
      </c>
      <c r="C319" s="89">
        <v>9525.77</v>
      </c>
    </row>
    <row r="320" spans="1:3" x14ac:dyDescent="0.3">
      <c r="A320" s="131">
        <v>43927</v>
      </c>
      <c r="B320" s="134">
        <v>200.1</v>
      </c>
      <c r="C320" s="134">
        <v>10075.17</v>
      </c>
    </row>
    <row r="321" spans="1:3" x14ac:dyDescent="0.3">
      <c r="A321" s="132">
        <v>43928</v>
      </c>
      <c r="B321" s="89">
        <v>207.9</v>
      </c>
      <c r="C321" s="89">
        <v>10356.700000000001</v>
      </c>
    </row>
    <row r="322" spans="1:3" x14ac:dyDescent="0.3">
      <c r="A322" s="131">
        <v>43929</v>
      </c>
      <c r="B322" s="134">
        <v>216</v>
      </c>
      <c r="C322" s="134">
        <v>10332.89</v>
      </c>
    </row>
    <row r="323" spans="1:3" x14ac:dyDescent="0.3">
      <c r="A323" s="132">
        <v>43930</v>
      </c>
      <c r="B323" s="89">
        <v>224.3</v>
      </c>
      <c r="C323" s="89">
        <v>10564.74</v>
      </c>
    </row>
    <row r="324" spans="1:3" x14ac:dyDescent="0.3">
      <c r="A324" s="131">
        <v>43935</v>
      </c>
      <c r="B324" s="134">
        <v>224.9</v>
      </c>
      <c r="C324" s="134">
        <v>10696.56</v>
      </c>
    </row>
    <row r="325" spans="1:3" x14ac:dyDescent="0.3">
      <c r="A325" s="132">
        <v>43936</v>
      </c>
      <c r="B325" s="89">
        <v>214.3</v>
      </c>
      <c r="C325" s="89">
        <v>10279.76</v>
      </c>
    </row>
    <row r="326" spans="1:3" x14ac:dyDescent="0.3">
      <c r="A326" s="131">
        <v>43937</v>
      </c>
      <c r="B326" s="134">
        <v>211.7</v>
      </c>
      <c r="C326" s="134">
        <v>10301.540000000001</v>
      </c>
    </row>
    <row r="327" spans="1:3" x14ac:dyDescent="0.3">
      <c r="A327" s="132">
        <v>43938</v>
      </c>
      <c r="B327" s="89">
        <v>218.7</v>
      </c>
      <c r="C327" s="89">
        <v>10625.78</v>
      </c>
    </row>
    <row r="328" spans="1:3" x14ac:dyDescent="0.3">
      <c r="A328" s="131">
        <v>43941</v>
      </c>
      <c r="B328" s="134">
        <v>221.6</v>
      </c>
      <c r="C328" s="134">
        <v>10675.9</v>
      </c>
    </row>
    <row r="329" spans="1:3" x14ac:dyDescent="0.3">
      <c r="A329" s="132">
        <v>43942</v>
      </c>
      <c r="B329" s="89">
        <v>211.2</v>
      </c>
      <c r="C329" s="89">
        <v>10249.85</v>
      </c>
    </row>
    <row r="330" spans="1:3" x14ac:dyDescent="0.3">
      <c r="A330" s="131">
        <v>43943</v>
      </c>
      <c r="B330" s="134">
        <v>206.8</v>
      </c>
      <c r="C330" s="134">
        <v>10415.030000000001</v>
      </c>
    </row>
    <row r="331" spans="1:3" x14ac:dyDescent="0.3">
      <c r="A331" s="132">
        <v>43944</v>
      </c>
      <c r="B331" s="89">
        <v>208.4</v>
      </c>
      <c r="C331" s="89">
        <v>10513.79</v>
      </c>
    </row>
    <row r="332" spans="1:3" x14ac:dyDescent="0.3">
      <c r="A332" s="131">
        <v>43945</v>
      </c>
      <c r="B332" s="134">
        <v>205.4</v>
      </c>
      <c r="C332" s="134">
        <v>10336.09</v>
      </c>
    </row>
    <row r="333" spans="1:3" x14ac:dyDescent="0.3">
      <c r="A333" s="132">
        <v>43948</v>
      </c>
      <c r="B333" s="89">
        <v>206.8</v>
      </c>
      <c r="C333" s="89">
        <v>10659.99</v>
      </c>
    </row>
    <row r="334" spans="1:3" x14ac:dyDescent="0.3">
      <c r="A334" s="131">
        <v>43949</v>
      </c>
      <c r="B334" s="134">
        <v>205.4</v>
      </c>
      <c r="C334" s="134">
        <v>10795.63</v>
      </c>
    </row>
    <row r="335" spans="1:3" x14ac:dyDescent="0.3">
      <c r="A335" s="132">
        <v>43950</v>
      </c>
      <c r="B335" s="89">
        <v>212.5</v>
      </c>
      <c r="C335" s="89">
        <v>11107.74</v>
      </c>
    </row>
    <row r="336" spans="1:3" x14ac:dyDescent="0.3">
      <c r="A336" s="131">
        <v>43951</v>
      </c>
      <c r="B336" s="134">
        <v>209.2</v>
      </c>
      <c r="C336" s="134">
        <v>10861.64</v>
      </c>
    </row>
    <row r="337" spans="1:3" x14ac:dyDescent="0.3">
      <c r="A337" s="132">
        <v>43955</v>
      </c>
      <c r="B337" s="89">
        <v>193.85</v>
      </c>
      <c r="C337" s="89">
        <v>10466.799999999999</v>
      </c>
    </row>
    <row r="338" spans="1:3" x14ac:dyDescent="0.3">
      <c r="A338" s="131">
        <v>43956</v>
      </c>
      <c r="B338" s="134">
        <v>198.85</v>
      </c>
      <c r="C338" s="134">
        <v>10729.46</v>
      </c>
    </row>
    <row r="339" spans="1:3" x14ac:dyDescent="0.3">
      <c r="A339" s="132">
        <v>43957</v>
      </c>
      <c r="B339" s="89">
        <v>200</v>
      </c>
      <c r="C339" s="89">
        <v>10606.2</v>
      </c>
    </row>
    <row r="340" spans="1:3" x14ac:dyDescent="0.3">
      <c r="A340" s="131">
        <v>43958</v>
      </c>
      <c r="B340" s="134">
        <v>209.1</v>
      </c>
      <c r="C340" s="134">
        <v>10759.27</v>
      </c>
    </row>
    <row r="341" spans="1:3" x14ac:dyDescent="0.3">
      <c r="A341" s="132">
        <v>43959</v>
      </c>
      <c r="B341" s="89">
        <v>207.9</v>
      </c>
      <c r="C341" s="89">
        <v>10904.48</v>
      </c>
    </row>
    <row r="342" spans="1:3" x14ac:dyDescent="0.3">
      <c r="A342" s="131">
        <v>43962</v>
      </c>
      <c r="B342" s="134">
        <v>205.5</v>
      </c>
      <c r="C342" s="134">
        <v>10824.99</v>
      </c>
    </row>
    <row r="343" spans="1:3" x14ac:dyDescent="0.3">
      <c r="A343" s="132">
        <v>43963</v>
      </c>
      <c r="B343" s="89">
        <v>204.3</v>
      </c>
      <c r="C343" s="89">
        <v>10819.5</v>
      </c>
    </row>
    <row r="344" spans="1:3" x14ac:dyDescent="0.3">
      <c r="A344" s="131">
        <v>43964</v>
      </c>
      <c r="B344" s="134">
        <v>198.15</v>
      </c>
      <c r="C344" s="134">
        <v>10542.66</v>
      </c>
    </row>
    <row r="345" spans="1:3" x14ac:dyDescent="0.3">
      <c r="A345" s="132">
        <v>43965</v>
      </c>
      <c r="B345" s="89">
        <v>195.25</v>
      </c>
      <c r="C345" s="89">
        <v>10337.02</v>
      </c>
    </row>
    <row r="346" spans="1:3" x14ac:dyDescent="0.3">
      <c r="A346" s="131">
        <v>43966</v>
      </c>
      <c r="B346" s="134">
        <v>200.3</v>
      </c>
      <c r="C346" s="134">
        <v>10465.17</v>
      </c>
    </row>
    <row r="347" spans="1:3" x14ac:dyDescent="0.3">
      <c r="A347" s="132">
        <v>43969</v>
      </c>
      <c r="B347" s="89">
        <v>214.9</v>
      </c>
      <c r="C347" s="89">
        <v>11058.87</v>
      </c>
    </row>
    <row r="348" spans="1:3" x14ac:dyDescent="0.3">
      <c r="A348" s="131">
        <v>43970</v>
      </c>
      <c r="B348" s="134">
        <v>218.1</v>
      </c>
      <c r="C348" s="134">
        <v>11075.29</v>
      </c>
    </row>
    <row r="349" spans="1:3" x14ac:dyDescent="0.3">
      <c r="A349" s="132">
        <v>43971</v>
      </c>
      <c r="B349" s="89">
        <v>220.2</v>
      </c>
      <c r="C349" s="89">
        <v>11223.71</v>
      </c>
    </row>
    <row r="350" spans="1:3" x14ac:dyDescent="0.3">
      <c r="A350" s="131">
        <v>43972</v>
      </c>
      <c r="B350" s="134">
        <v>216.7</v>
      </c>
      <c r="C350" s="134">
        <v>11065.93</v>
      </c>
    </row>
    <row r="351" spans="1:3" x14ac:dyDescent="0.3">
      <c r="A351" s="132">
        <v>43973</v>
      </c>
      <c r="B351" s="89">
        <v>217.8</v>
      </c>
      <c r="C351" s="89">
        <v>11073.87</v>
      </c>
    </row>
    <row r="352" spans="1:3" x14ac:dyDescent="0.3">
      <c r="A352" s="131">
        <v>43976</v>
      </c>
      <c r="B352" s="134">
        <v>221.9</v>
      </c>
      <c r="C352" s="134">
        <v>11391.28</v>
      </c>
    </row>
    <row r="353" spans="1:3" x14ac:dyDescent="0.3">
      <c r="A353" s="132">
        <v>43977</v>
      </c>
      <c r="B353" s="89">
        <v>228.9</v>
      </c>
      <c r="C353" s="89">
        <v>11504.65</v>
      </c>
    </row>
    <row r="354" spans="1:3" x14ac:dyDescent="0.3">
      <c r="A354" s="131">
        <v>43978</v>
      </c>
      <c r="B354" s="134">
        <v>233</v>
      </c>
      <c r="C354" s="134">
        <v>11657.69</v>
      </c>
    </row>
    <row r="355" spans="1:3" x14ac:dyDescent="0.3">
      <c r="A355" s="132">
        <v>43979</v>
      </c>
      <c r="B355" s="89">
        <v>239</v>
      </c>
      <c r="C355" s="89">
        <v>11781.13</v>
      </c>
    </row>
    <row r="356" spans="1:3" x14ac:dyDescent="0.3">
      <c r="A356" s="131">
        <v>43980</v>
      </c>
      <c r="B356" s="134">
        <v>237.2</v>
      </c>
      <c r="C356" s="134">
        <v>11586.85</v>
      </c>
    </row>
    <row r="357" spans="1:3" x14ac:dyDescent="0.3">
      <c r="A357" s="132">
        <v>43984</v>
      </c>
      <c r="B357" s="89">
        <v>241.1</v>
      </c>
      <c r="C357" s="89">
        <v>12021.28</v>
      </c>
    </row>
    <row r="358" spans="1:3" x14ac:dyDescent="0.3">
      <c r="A358" s="131">
        <v>43985</v>
      </c>
      <c r="B358" s="134">
        <v>250.2</v>
      </c>
      <c r="C358" s="134">
        <v>12487.36</v>
      </c>
    </row>
    <row r="359" spans="1:3" x14ac:dyDescent="0.3">
      <c r="A359" s="132">
        <v>43986</v>
      </c>
      <c r="B359" s="89">
        <v>254.8</v>
      </c>
      <c r="C359" s="89">
        <v>12430.56</v>
      </c>
    </row>
    <row r="360" spans="1:3" x14ac:dyDescent="0.3">
      <c r="A360" s="131">
        <v>43987</v>
      </c>
      <c r="B360" s="134">
        <v>264.5</v>
      </c>
      <c r="C360" s="134">
        <v>12847.68</v>
      </c>
    </row>
    <row r="361" spans="1:3" x14ac:dyDescent="0.3">
      <c r="A361" s="132">
        <v>43990</v>
      </c>
      <c r="B361" s="89">
        <v>257.39999999999998</v>
      </c>
      <c r="C361" s="89">
        <v>12819.59</v>
      </c>
    </row>
    <row r="362" spans="1:3" x14ac:dyDescent="0.3">
      <c r="A362" s="131">
        <v>43991</v>
      </c>
      <c r="B362" s="134">
        <v>251.3</v>
      </c>
      <c r="C362" s="134">
        <v>12617.99</v>
      </c>
    </row>
    <row r="363" spans="1:3" x14ac:dyDescent="0.3">
      <c r="A363" s="132">
        <v>43992</v>
      </c>
      <c r="B363" s="89">
        <v>248.2</v>
      </c>
      <c r="C363" s="89">
        <v>12530.16</v>
      </c>
    </row>
    <row r="364" spans="1:3" x14ac:dyDescent="0.3">
      <c r="A364" s="131">
        <v>43993</v>
      </c>
      <c r="B364" s="134">
        <v>234.3</v>
      </c>
      <c r="C364" s="134">
        <v>11970.29</v>
      </c>
    </row>
    <row r="365" spans="1:3" x14ac:dyDescent="0.3">
      <c r="A365" s="132">
        <v>43994</v>
      </c>
      <c r="B365" s="89">
        <v>230.1</v>
      </c>
      <c r="C365" s="89">
        <v>11949.28</v>
      </c>
    </row>
    <row r="366" spans="1:3" x14ac:dyDescent="0.3">
      <c r="A366" s="131">
        <v>43997</v>
      </c>
      <c r="B366" s="134">
        <v>230.8</v>
      </c>
      <c r="C366" s="134">
        <v>11911.35</v>
      </c>
    </row>
    <row r="367" spans="1:3" x14ac:dyDescent="0.3">
      <c r="A367" s="132">
        <v>43998</v>
      </c>
      <c r="B367" s="89">
        <v>240.5</v>
      </c>
      <c r="C367" s="89">
        <v>12315.66</v>
      </c>
    </row>
    <row r="368" spans="1:3" x14ac:dyDescent="0.3">
      <c r="A368" s="131">
        <v>43999</v>
      </c>
      <c r="B368" s="134">
        <v>241.4</v>
      </c>
      <c r="C368" s="134">
        <v>12382.14</v>
      </c>
    </row>
    <row r="369" spans="1:3" x14ac:dyDescent="0.3">
      <c r="A369" s="132">
        <v>44000</v>
      </c>
      <c r="B369" s="89">
        <v>240.7</v>
      </c>
      <c r="C369" s="89">
        <v>12281.53</v>
      </c>
    </row>
    <row r="370" spans="1:3" x14ac:dyDescent="0.3">
      <c r="A370" s="131">
        <v>44001</v>
      </c>
      <c r="B370" s="134">
        <v>237.6</v>
      </c>
      <c r="C370" s="134">
        <v>12330.76</v>
      </c>
    </row>
    <row r="371" spans="1:3" x14ac:dyDescent="0.3">
      <c r="A371" s="132">
        <v>44004</v>
      </c>
      <c r="B371" s="89">
        <v>235.8</v>
      </c>
      <c r="C371" s="89">
        <v>12262.97</v>
      </c>
    </row>
    <row r="372" spans="1:3" x14ac:dyDescent="0.3">
      <c r="A372" s="131">
        <v>44005</v>
      </c>
      <c r="B372" s="134">
        <v>242.7</v>
      </c>
      <c r="C372" s="134">
        <v>12523.76</v>
      </c>
    </row>
    <row r="373" spans="1:3" x14ac:dyDescent="0.3">
      <c r="A373" s="132">
        <v>44006</v>
      </c>
      <c r="B373" s="89">
        <v>235.7</v>
      </c>
      <c r="C373" s="89">
        <v>12093.94</v>
      </c>
    </row>
    <row r="374" spans="1:3" x14ac:dyDescent="0.3">
      <c r="A374" s="131">
        <v>44007</v>
      </c>
      <c r="B374" s="134">
        <v>238</v>
      </c>
      <c r="C374" s="134">
        <v>12177.87</v>
      </c>
    </row>
    <row r="375" spans="1:3" x14ac:dyDescent="0.3">
      <c r="A375" s="132">
        <v>44008</v>
      </c>
      <c r="B375" s="89">
        <v>233</v>
      </c>
      <c r="C375" s="89">
        <v>12089.39</v>
      </c>
    </row>
    <row r="376" spans="1:3" x14ac:dyDescent="0.3">
      <c r="A376" s="131">
        <v>44011</v>
      </c>
      <c r="B376" s="134">
        <v>231.4</v>
      </c>
      <c r="C376" s="134">
        <v>12232.12</v>
      </c>
    </row>
    <row r="377" spans="1:3" x14ac:dyDescent="0.3">
      <c r="A377" s="132">
        <v>44012</v>
      </c>
      <c r="B377" s="89">
        <v>233.6</v>
      </c>
      <c r="C377" s="89">
        <v>12310.93</v>
      </c>
    </row>
    <row r="378" spans="1:3" x14ac:dyDescent="0.3">
      <c r="A378" s="131">
        <v>44013</v>
      </c>
      <c r="B378" s="134">
        <v>235.1</v>
      </c>
      <c r="C378" s="134">
        <v>12260.57</v>
      </c>
    </row>
    <row r="379" spans="1:3" x14ac:dyDescent="0.3">
      <c r="A379" s="132">
        <v>44014</v>
      </c>
      <c r="B379" s="89">
        <v>244.6</v>
      </c>
      <c r="C379" s="89">
        <v>12608.46</v>
      </c>
    </row>
    <row r="380" spans="1:3" x14ac:dyDescent="0.3">
      <c r="A380" s="131">
        <v>44015</v>
      </c>
      <c r="B380" s="134">
        <v>241.4</v>
      </c>
      <c r="C380" s="134">
        <v>12528.18</v>
      </c>
    </row>
    <row r="381" spans="1:3" x14ac:dyDescent="0.3">
      <c r="A381" s="132">
        <v>44018</v>
      </c>
      <c r="B381" s="89">
        <v>247.9</v>
      </c>
      <c r="C381" s="89">
        <v>12733.45</v>
      </c>
    </row>
    <row r="382" spans="1:3" x14ac:dyDescent="0.3">
      <c r="A382" s="131">
        <v>44019</v>
      </c>
      <c r="B382" s="134">
        <v>241</v>
      </c>
      <c r="C382" s="134">
        <v>12616.8</v>
      </c>
    </row>
    <row r="383" spans="1:3" x14ac:dyDescent="0.3">
      <c r="A383" s="132">
        <v>44020</v>
      </c>
      <c r="B383" s="89">
        <v>236.5</v>
      </c>
      <c r="C383" s="89">
        <v>12494.81</v>
      </c>
    </row>
    <row r="384" spans="1:3" x14ac:dyDescent="0.3">
      <c r="A384" s="131">
        <v>44021</v>
      </c>
      <c r="B384" s="134">
        <v>235.7</v>
      </c>
      <c r="C384" s="134">
        <v>12489.46</v>
      </c>
    </row>
    <row r="385" spans="1:3" x14ac:dyDescent="0.3">
      <c r="A385" s="132">
        <v>44022</v>
      </c>
      <c r="B385" s="89">
        <v>235.6</v>
      </c>
      <c r="C385" s="89">
        <v>12633.71</v>
      </c>
    </row>
    <row r="386" spans="1:3" x14ac:dyDescent="0.3">
      <c r="A386" s="131">
        <v>44025</v>
      </c>
      <c r="B386" s="134">
        <v>242</v>
      </c>
      <c r="C386" s="134">
        <v>12799.97</v>
      </c>
    </row>
    <row r="387" spans="1:3" x14ac:dyDescent="0.3">
      <c r="A387" s="132">
        <v>44026</v>
      </c>
      <c r="B387" s="89">
        <v>234.8</v>
      </c>
      <c r="C387" s="89">
        <v>12697.36</v>
      </c>
    </row>
    <row r="388" spans="1:3" x14ac:dyDescent="0.3">
      <c r="A388" s="131">
        <v>44027</v>
      </c>
      <c r="B388" s="134">
        <v>242.4</v>
      </c>
      <c r="C388" s="134">
        <v>12930.98</v>
      </c>
    </row>
    <row r="389" spans="1:3" x14ac:dyDescent="0.3">
      <c r="A389" s="132">
        <v>44028</v>
      </c>
      <c r="B389" s="89">
        <v>238.5</v>
      </c>
      <c r="C389" s="89">
        <v>12874.97</v>
      </c>
    </row>
    <row r="390" spans="1:3" x14ac:dyDescent="0.3">
      <c r="A390" s="131">
        <v>44029</v>
      </c>
      <c r="B390" s="134">
        <v>237.8</v>
      </c>
      <c r="C390" s="134">
        <v>12919.61</v>
      </c>
    </row>
    <row r="391" spans="1:3" x14ac:dyDescent="0.3">
      <c r="A391" s="132">
        <v>44032</v>
      </c>
      <c r="B391" s="89">
        <v>242.2</v>
      </c>
      <c r="C391" s="89">
        <v>13046.92</v>
      </c>
    </row>
    <row r="392" spans="1:3" x14ac:dyDescent="0.3">
      <c r="A392" s="131">
        <v>44033</v>
      </c>
      <c r="B392" s="134">
        <v>246.6</v>
      </c>
      <c r="C392" s="134">
        <v>13171.83</v>
      </c>
    </row>
    <row r="393" spans="1:3" x14ac:dyDescent="0.3">
      <c r="A393" s="132">
        <v>44034</v>
      </c>
      <c r="B393" s="89">
        <v>245</v>
      </c>
      <c r="C393" s="89">
        <v>13104.25</v>
      </c>
    </row>
    <row r="394" spans="1:3" x14ac:dyDescent="0.3">
      <c r="A394" s="131">
        <v>44035</v>
      </c>
      <c r="B394" s="134">
        <v>243.6</v>
      </c>
      <c r="C394" s="134">
        <v>13103.39</v>
      </c>
    </row>
    <row r="395" spans="1:3" x14ac:dyDescent="0.3">
      <c r="A395" s="132">
        <v>44036</v>
      </c>
      <c r="B395" s="89">
        <v>239.1</v>
      </c>
      <c r="C395" s="89">
        <v>12838.06</v>
      </c>
    </row>
    <row r="396" spans="1:3" x14ac:dyDescent="0.3">
      <c r="A396" s="131">
        <v>44039</v>
      </c>
      <c r="B396" s="134">
        <v>239.1</v>
      </c>
      <c r="C396" s="134">
        <v>12838.66</v>
      </c>
    </row>
    <row r="397" spans="1:3" x14ac:dyDescent="0.3">
      <c r="A397" s="132">
        <v>44040</v>
      </c>
      <c r="B397" s="89">
        <v>238.9</v>
      </c>
      <c r="C397" s="89">
        <v>12835.28</v>
      </c>
    </row>
    <row r="398" spans="1:3" x14ac:dyDescent="0.3">
      <c r="A398" s="131">
        <v>44041</v>
      </c>
      <c r="B398" s="134">
        <v>242.5</v>
      </c>
      <c r="C398" s="134">
        <v>12822.26</v>
      </c>
    </row>
    <row r="399" spans="1:3" x14ac:dyDescent="0.3">
      <c r="A399" s="132">
        <v>44042</v>
      </c>
      <c r="B399" s="89">
        <v>234.2</v>
      </c>
      <c r="C399" s="89">
        <v>12379.65</v>
      </c>
    </row>
    <row r="400" spans="1:3" x14ac:dyDescent="0.3">
      <c r="A400" s="131">
        <v>44043</v>
      </c>
      <c r="B400" s="134">
        <v>233.9</v>
      </c>
      <c r="C400" s="134">
        <v>12313.36</v>
      </c>
    </row>
    <row r="401" spans="1:3" x14ac:dyDescent="0.3">
      <c r="A401" s="132">
        <v>44046</v>
      </c>
      <c r="B401" s="89">
        <v>238.5</v>
      </c>
      <c r="C401" s="89">
        <v>12646.98</v>
      </c>
    </row>
    <row r="402" spans="1:3" x14ac:dyDescent="0.3">
      <c r="A402" s="131">
        <v>44047</v>
      </c>
      <c r="B402" s="134">
        <v>237.3</v>
      </c>
      <c r="C402" s="134">
        <v>12600.87</v>
      </c>
    </row>
    <row r="403" spans="1:3" x14ac:dyDescent="0.3">
      <c r="A403" s="132">
        <v>44048</v>
      </c>
      <c r="B403" s="89">
        <v>239.8</v>
      </c>
      <c r="C403" s="89">
        <v>12660.25</v>
      </c>
    </row>
    <row r="404" spans="1:3" x14ac:dyDescent="0.3">
      <c r="A404" s="131">
        <v>44049</v>
      </c>
      <c r="B404" s="134">
        <v>244.3</v>
      </c>
      <c r="C404" s="134">
        <v>12591.68</v>
      </c>
    </row>
    <row r="405" spans="1:3" x14ac:dyDescent="0.3">
      <c r="A405" s="132">
        <v>44050</v>
      </c>
      <c r="B405" s="89">
        <v>249.4</v>
      </c>
      <c r="C405" s="89">
        <v>12674.88</v>
      </c>
    </row>
    <row r="406" spans="1:3" x14ac:dyDescent="0.3">
      <c r="A406" s="131">
        <v>44053</v>
      </c>
      <c r="B406" s="134">
        <v>253.8</v>
      </c>
      <c r="C406" s="134">
        <v>12687.53</v>
      </c>
    </row>
    <row r="407" spans="1:3" x14ac:dyDescent="0.3">
      <c r="A407" s="132">
        <v>44054</v>
      </c>
      <c r="B407" s="89">
        <v>263.3</v>
      </c>
      <c r="C407" s="89">
        <v>12946.89</v>
      </c>
    </row>
    <row r="408" spans="1:3" x14ac:dyDescent="0.3">
      <c r="A408" s="131">
        <v>44055</v>
      </c>
      <c r="B408" s="134">
        <v>263.7</v>
      </c>
      <c r="C408" s="134">
        <v>13058.63</v>
      </c>
    </row>
    <row r="409" spans="1:3" x14ac:dyDescent="0.3">
      <c r="A409" s="132">
        <v>44056</v>
      </c>
      <c r="B409" s="89">
        <v>268.2</v>
      </c>
      <c r="C409" s="89">
        <v>12993.71</v>
      </c>
    </row>
    <row r="410" spans="1:3" x14ac:dyDescent="0.3">
      <c r="A410" s="131">
        <v>44057</v>
      </c>
      <c r="B410" s="134">
        <v>265.89999999999998</v>
      </c>
      <c r="C410" s="134">
        <v>12901.34</v>
      </c>
    </row>
    <row r="411" spans="1:3" x14ac:dyDescent="0.3">
      <c r="A411" s="132">
        <v>44060</v>
      </c>
      <c r="B411" s="89">
        <v>268.60000000000002</v>
      </c>
      <c r="C411" s="89">
        <v>12920.66</v>
      </c>
    </row>
    <row r="412" spans="1:3" x14ac:dyDescent="0.3">
      <c r="A412" s="131">
        <v>44061</v>
      </c>
      <c r="B412" s="134">
        <v>267.5</v>
      </c>
      <c r="C412" s="134">
        <v>12881.76</v>
      </c>
    </row>
    <row r="413" spans="1:3" x14ac:dyDescent="0.3">
      <c r="A413" s="132">
        <v>44062</v>
      </c>
      <c r="B413" s="89">
        <v>261.60000000000002</v>
      </c>
      <c r="C413" s="89">
        <v>12977.33</v>
      </c>
    </row>
    <row r="414" spans="1:3" x14ac:dyDescent="0.3">
      <c r="A414" s="131">
        <v>44063</v>
      </c>
      <c r="B414" s="134">
        <v>260</v>
      </c>
      <c r="C414" s="134">
        <v>12830</v>
      </c>
    </row>
    <row r="415" spans="1:3" x14ac:dyDescent="0.3">
      <c r="A415" s="132">
        <v>44064</v>
      </c>
      <c r="B415" s="89">
        <v>258.5</v>
      </c>
      <c r="C415" s="89">
        <v>12764.8</v>
      </c>
    </row>
    <row r="416" spans="1:3" x14ac:dyDescent="0.3">
      <c r="A416" s="131">
        <v>44067</v>
      </c>
      <c r="B416" s="134">
        <v>259</v>
      </c>
      <c r="C416" s="134">
        <v>13066.54</v>
      </c>
    </row>
    <row r="417" spans="1:3" x14ac:dyDescent="0.3">
      <c r="A417" s="132">
        <v>44068</v>
      </c>
      <c r="B417" s="89">
        <v>256.3</v>
      </c>
      <c r="C417" s="89">
        <v>13061.62</v>
      </c>
    </row>
    <row r="418" spans="1:3" x14ac:dyDescent="0.3">
      <c r="A418" s="131">
        <v>44069</v>
      </c>
      <c r="B418" s="134">
        <v>257.3</v>
      </c>
      <c r="C418" s="134">
        <v>13190.15</v>
      </c>
    </row>
    <row r="419" spans="1:3" x14ac:dyDescent="0.3">
      <c r="A419" s="132">
        <v>44070</v>
      </c>
      <c r="B419" s="89">
        <v>255.6</v>
      </c>
      <c r="C419" s="89">
        <v>13096.36</v>
      </c>
    </row>
    <row r="420" spans="1:3" x14ac:dyDescent="0.3">
      <c r="A420" s="131">
        <v>44071</v>
      </c>
      <c r="B420" s="134">
        <v>253</v>
      </c>
      <c r="C420" s="134">
        <v>13033.2</v>
      </c>
    </row>
    <row r="421" spans="1:3" x14ac:dyDescent="0.3">
      <c r="A421" s="132">
        <v>44074</v>
      </c>
      <c r="B421" s="89">
        <v>254.6</v>
      </c>
      <c r="C421" s="89">
        <v>12945.38</v>
      </c>
    </row>
    <row r="422" spans="1:3" x14ac:dyDescent="0.3">
      <c r="A422" s="131">
        <v>44075</v>
      </c>
      <c r="B422" s="134">
        <v>255</v>
      </c>
      <c r="C422" s="134">
        <v>12974.25</v>
      </c>
    </row>
    <row r="423" spans="1:3" x14ac:dyDescent="0.3">
      <c r="A423" s="132">
        <v>44076</v>
      </c>
      <c r="B423" s="89">
        <v>266.5</v>
      </c>
      <c r="C423" s="89">
        <v>13243.43</v>
      </c>
    </row>
    <row r="424" spans="1:3" x14ac:dyDescent="0.3">
      <c r="A424" s="131">
        <v>44077</v>
      </c>
      <c r="B424" s="134">
        <v>266</v>
      </c>
      <c r="C424" s="134">
        <v>13057.77</v>
      </c>
    </row>
    <row r="425" spans="1:3" x14ac:dyDescent="0.3">
      <c r="A425" s="132">
        <v>44078</v>
      </c>
      <c r="B425" s="89">
        <v>262.7</v>
      </c>
      <c r="C425" s="89">
        <v>12842.66</v>
      </c>
    </row>
    <row r="426" spans="1:3" x14ac:dyDescent="0.3">
      <c r="A426" s="131">
        <v>44081</v>
      </c>
      <c r="B426" s="134">
        <v>263.10000000000002</v>
      </c>
      <c r="C426" s="134">
        <v>13100.28</v>
      </c>
    </row>
    <row r="427" spans="1:3" x14ac:dyDescent="0.3">
      <c r="A427" s="132">
        <v>44082</v>
      </c>
      <c r="B427" s="89">
        <v>260</v>
      </c>
      <c r="C427" s="89">
        <v>12968.33</v>
      </c>
    </row>
    <row r="428" spans="1:3" x14ac:dyDescent="0.3">
      <c r="A428" s="131">
        <v>44083</v>
      </c>
      <c r="B428" s="134">
        <v>266.89999999999998</v>
      </c>
      <c r="C428" s="134">
        <v>13237.21</v>
      </c>
    </row>
    <row r="429" spans="1:3" x14ac:dyDescent="0.3">
      <c r="A429" s="132">
        <v>44084</v>
      </c>
      <c r="B429" s="89">
        <v>272</v>
      </c>
      <c r="C429" s="89">
        <v>13208.89</v>
      </c>
    </row>
    <row r="430" spans="1:3" x14ac:dyDescent="0.3">
      <c r="A430" s="131">
        <v>44085</v>
      </c>
      <c r="B430" s="134">
        <v>273.3</v>
      </c>
      <c r="C430" s="134">
        <v>13202.84</v>
      </c>
    </row>
    <row r="431" spans="1:3" x14ac:dyDescent="0.3">
      <c r="A431" s="132">
        <v>44088</v>
      </c>
      <c r="B431" s="89">
        <v>275.8</v>
      </c>
      <c r="C431" s="89">
        <v>13193.66</v>
      </c>
    </row>
    <row r="432" spans="1:3" x14ac:dyDescent="0.3">
      <c r="A432" s="131">
        <v>44089</v>
      </c>
      <c r="B432" s="134">
        <v>279</v>
      </c>
      <c r="C432" s="134">
        <v>13217.67</v>
      </c>
    </row>
    <row r="433" spans="1:3" x14ac:dyDescent="0.3">
      <c r="A433" s="132">
        <v>44090</v>
      </c>
      <c r="B433" s="89">
        <v>282.89999999999998</v>
      </c>
      <c r="C433" s="89">
        <v>13255.37</v>
      </c>
    </row>
    <row r="434" spans="1:3" x14ac:dyDescent="0.3">
      <c r="A434" s="131">
        <v>44091</v>
      </c>
      <c r="B434" s="134">
        <v>279.5</v>
      </c>
      <c r="C434" s="134">
        <v>13208.12</v>
      </c>
    </row>
    <row r="435" spans="1:3" x14ac:dyDescent="0.3">
      <c r="A435" s="132">
        <v>44092</v>
      </c>
      <c r="B435" s="89">
        <v>279.60000000000002</v>
      </c>
      <c r="C435" s="89">
        <v>13116.25</v>
      </c>
    </row>
    <row r="436" spans="1:3" x14ac:dyDescent="0.3">
      <c r="A436" s="131">
        <v>44095</v>
      </c>
      <c r="B436" s="134">
        <v>271.2</v>
      </c>
      <c r="C436" s="134">
        <v>12542.44</v>
      </c>
    </row>
    <row r="437" spans="1:3" x14ac:dyDescent="0.3">
      <c r="A437" s="132">
        <v>44096</v>
      </c>
      <c r="B437" s="89">
        <v>271.8</v>
      </c>
      <c r="C437" s="89">
        <v>12594.39</v>
      </c>
    </row>
    <row r="438" spans="1:3" x14ac:dyDescent="0.3">
      <c r="A438" s="131">
        <v>44097</v>
      </c>
      <c r="B438" s="134">
        <v>283.8</v>
      </c>
      <c r="C438" s="134">
        <v>12642.97</v>
      </c>
    </row>
    <row r="439" spans="1:3" x14ac:dyDescent="0.3">
      <c r="A439" s="132">
        <v>44098</v>
      </c>
      <c r="B439" s="89">
        <v>278</v>
      </c>
      <c r="C439" s="89">
        <v>12606.57</v>
      </c>
    </row>
    <row r="440" spans="1:3" x14ac:dyDescent="0.3">
      <c r="A440" s="131">
        <v>44099</v>
      </c>
      <c r="B440" s="134">
        <v>278.5</v>
      </c>
      <c r="C440" s="134">
        <v>12469.2</v>
      </c>
    </row>
    <row r="441" spans="1:3" x14ac:dyDescent="0.3">
      <c r="A441" s="132">
        <v>44102</v>
      </c>
      <c r="B441" s="89">
        <v>283.7</v>
      </c>
      <c r="C441" s="89">
        <v>12870.87</v>
      </c>
    </row>
    <row r="442" spans="1:3" x14ac:dyDescent="0.3">
      <c r="A442" s="131">
        <v>44103</v>
      </c>
      <c r="B442" s="134">
        <v>281.2</v>
      </c>
      <c r="C442" s="134">
        <v>12825.82</v>
      </c>
    </row>
    <row r="443" spans="1:3" x14ac:dyDescent="0.3">
      <c r="A443" s="132">
        <v>44104</v>
      </c>
      <c r="B443" s="89">
        <v>276.10000000000002</v>
      </c>
      <c r="C443" s="89">
        <v>12760.73</v>
      </c>
    </row>
    <row r="444" spans="1:3" x14ac:dyDescent="0.3">
      <c r="A444" s="131">
        <v>44105</v>
      </c>
      <c r="B444" s="134">
        <v>278.89999999999998</v>
      </c>
      <c r="C444" s="134">
        <v>12730.77</v>
      </c>
    </row>
    <row r="445" spans="1:3" x14ac:dyDescent="0.3">
      <c r="A445" s="132">
        <v>44106</v>
      </c>
      <c r="B445" s="89">
        <v>276.89999999999998</v>
      </c>
      <c r="C445" s="89">
        <v>12689.04</v>
      </c>
    </row>
    <row r="446" spans="1:3" x14ac:dyDescent="0.3">
      <c r="A446" s="131">
        <v>44109</v>
      </c>
      <c r="B446" s="134">
        <v>273.5</v>
      </c>
      <c r="C446" s="134">
        <v>12828.31</v>
      </c>
    </row>
    <row r="447" spans="1:3" x14ac:dyDescent="0.3">
      <c r="A447" s="132">
        <v>44110</v>
      </c>
      <c r="B447" s="89">
        <v>276.2</v>
      </c>
      <c r="C447" s="89">
        <v>12906.02</v>
      </c>
    </row>
    <row r="448" spans="1:3" x14ac:dyDescent="0.3">
      <c r="A448" s="131">
        <v>44111</v>
      </c>
      <c r="B448" s="134">
        <v>277.10000000000002</v>
      </c>
      <c r="C448" s="134">
        <v>12928.57</v>
      </c>
    </row>
    <row r="449" spans="1:3" x14ac:dyDescent="0.3">
      <c r="A449" s="132">
        <v>44112</v>
      </c>
      <c r="B449" s="89">
        <v>277.3</v>
      </c>
      <c r="C449" s="89">
        <v>13042.21</v>
      </c>
    </row>
    <row r="450" spans="1:3" x14ac:dyDescent="0.3">
      <c r="A450" s="131">
        <v>44113</v>
      </c>
      <c r="B450" s="134">
        <v>282.5</v>
      </c>
      <c r="C450" s="134">
        <v>13051.23</v>
      </c>
    </row>
    <row r="451" spans="1:3" x14ac:dyDescent="0.3">
      <c r="A451" s="132">
        <v>44116</v>
      </c>
      <c r="B451" s="89">
        <v>286.3</v>
      </c>
      <c r="C451" s="89">
        <v>13138.41</v>
      </c>
    </row>
    <row r="452" spans="1:3" x14ac:dyDescent="0.3">
      <c r="A452" s="131">
        <v>44117</v>
      </c>
      <c r="B452" s="134">
        <v>286.5</v>
      </c>
      <c r="C452" s="134">
        <v>13018.99</v>
      </c>
    </row>
    <row r="453" spans="1:3" x14ac:dyDescent="0.3">
      <c r="A453" s="132">
        <v>44118</v>
      </c>
      <c r="B453" s="89">
        <v>284.8</v>
      </c>
      <c r="C453" s="89">
        <v>13028.06</v>
      </c>
    </row>
    <row r="454" spans="1:3" x14ac:dyDescent="0.3">
      <c r="A454" s="131">
        <v>44119</v>
      </c>
      <c r="B454" s="134">
        <v>277</v>
      </c>
      <c r="C454" s="134">
        <v>12703.75</v>
      </c>
    </row>
    <row r="455" spans="1:3" x14ac:dyDescent="0.3">
      <c r="A455" s="132">
        <v>44120</v>
      </c>
      <c r="B455" s="89">
        <v>284</v>
      </c>
      <c r="C455" s="89">
        <v>12908.99</v>
      </c>
    </row>
    <row r="456" spans="1:3" x14ac:dyDescent="0.3">
      <c r="A456" s="131">
        <v>44123</v>
      </c>
      <c r="B456" s="134">
        <v>284.10000000000002</v>
      </c>
      <c r="C456" s="134">
        <v>12854.66</v>
      </c>
    </row>
    <row r="457" spans="1:3" x14ac:dyDescent="0.3">
      <c r="A457" s="132">
        <v>44124</v>
      </c>
      <c r="B457" s="89">
        <v>281.60000000000002</v>
      </c>
      <c r="C457" s="89">
        <v>12736.95</v>
      </c>
    </row>
    <row r="458" spans="1:3" x14ac:dyDescent="0.3">
      <c r="A458" s="131">
        <v>44125</v>
      </c>
      <c r="B458" s="134">
        <v>274.5</v>
      </c>
      <c r="C458" s="134">
        <v>12557.64</v>
      </c>
    </row>
    <row r="459" spans="1:3" x14ac:dyDescent="0.3">
      <c r="A459" s="132">
        <v>44126</v>
      </c>
      <c r="B459" s="89">
        <v>282.10000000000002</v>
      </c>
      <c r="C459" s="89">
        <v>12543.06</v>
      </c>
    </row>
    <row r="460" spans="1:3" x14ac:dyDescent="0.3">
      <c r="A460" s="131">
        <v>44127</v>
      </c>
      <c r="B460" s="134">
        <v>281.8</v>
      </c>
      <c r="C460" s="134">
        <v>12645.75</v>
      </c>
    </row>
    <row r="461" spans="1:3" x14ac:dyDescent="0.3">
      <c r="A461" s="132">
        <v>44130</v>
      </c>
      <c r="B461" s="89">
        <v>274</v>
      </c>
      <c r="C461" s="89">
        <v>12177.18</v>
      </c>
    </row>
    <row r="462" spans="1:3" x14ac:dyDescent="0.3">
      <c r="A462" s="131">
        <v>44131</v>
      </c>
      <c r="B462" s="134">
        <v>272.89999999999998</v>
      </c>
      <c r="C462" s="134">
        <v>12063.57</v>
      </c>
    </row>
    <row r="463" spans="1:3" x14ac:dyDescent="0.3">
      <c r="A463" s="132">
        <v>44132</v>
      </c>
      <c r="B463" s="89">
        <v>257</v>
      </c>
      <c r="C463" s="89">
        <v>11560.51</v>
      </c>
    </row>
    <row r="464" spans="1:3" x14ac:dyDescent="0.3">
      <c r="A464" s="131">
        <v>44133</v>
      </c>
      <c r="B464" s="134">
        <v>258.8</v>
      </c>
      <c r="C464" s="134">
        <v>11598.07</v>
      </c>
    </row>
    <row r="465" spans="1:3" x14ac:dyDescent="0.3">
      <c r="A465" s="132">
        <v>44134</v>
      </c>
      <c r="B465" s="89">
        <v>255</v>
      </c>
      <c r="C465" s="89">
        <v>11556.48</v>
      </c>
    </row>
    <row r="466" spans="1:3" x14ac:dyDescent="0.3">
      <c r="A466" s="131">
        <v>44137</v>
      </c>
      <c r="B466" s="134">
        <v>260</v>
      </c>
      <c r="C466" s="134">
        <v>11788.28</v>
      </c>
    </row>
    <row r="467" spans="1:3" x14ac:dyDescent="0.3">
      <c r="A467" s="132">
        <v>44138</v>
      </c>
      <c r="B467" s="89">
        <v>267.10000000000002</v>
      </c>
      <c r="C467" s="89">
        <v>12088.98</v>
      </c>
    </row>
    <row r="468" spans="1:3" x14ac:dyDescent="0.3">
      <c r="A468" s="131">
        <v>44139</v>
      </c>
      <c r="B468" s="134">
        <v>269.3</v>
      </c>
      <c r="C468" s="134">
        <v>12324.22</v>
      </c>
    </row>
    <row r="469" spans="1:3" x14ac:dyDescent="0.3">
      <c r="A469" s="132">
        <v>44140</v>
      </c>
      <c r="B469" s="89">
        <v>275.10000000000002</v>
      </c>
      <c r="C469" s="89">
        <v>12568.09</v>
      </c>
    </row>
    <row r="470" spans="1:3" x14ac:dyDescent="0.3">
      <c r="A470" s="131">
        <v>44141</v>
      </c>
      <c r="B470" s="134">
        <v>277.39999999999998</v>
      </c>
      <c r="C470" s="134">
        <v>12480.02</v>
      </c>
    </row>
    <row r="471" spans="1:3" x14ac:dyDescent="0.3">
      <c r="A471" s="132">
        <v>44144</v>
      </c>
      <c r="B471" s="89">
        <v>298.8</v>
      </c>
      <c r="C471" s="89">
        <v>13095.97</v>
      </c>
    </row>
    <row r="472" spans="1:3" x14ac:dyDescent="0.3">
      <c r="A472" s="131">
        <v>44145</v>
      </c>
      <c r="B472" s="134">
        <v>281.5</v>
      </c>
      <c r="C472" s="134">
        <v>13163.11</v>
      </c>
    </row>
    <row r="473" spans="1:3" x14ac:dyDescent="0.3">
      <c r="A473" s="132">
        <v>44146</v>
      </c>
      <c r="B473" s="89">
        <v>279.3</v>
      </c>
      <c r="C473" s="89">
        <v>13216.18</v>
      </c>
    </row>
    <row r="474" spans="1:3" x14ac:dyDescent="0.3">
      <c r="A474" s="131">
        <v>44147</v>
      </c>
      <c r="B474" s="134">
        <v>274</v>
      </c>
      <c r="C474" s="134">
        <v>13052.95</v>
      </c>
    </row>
    <row r="475" spans="1:3" x14ac:dyDescent="0.3">
      <c r="A475" s="132">
        <v>44148</v>
      </c>
      <c r="B475" s="89">
        <v>270</v>
      </c>
      <c r="C475" s="89">
        <v>13076.72</v>
      </c>
    </row>
    <row r="476" spans="1:3" x14ac:dyDescent="0.3">
      <c r="A476" s="131">
        <v>44151</v>
      </c>
      <c r="B476" s="134">
        <v>275.10000000000002</v>
      </c>
      <c r="C476" s="134">
        <v>13138.61</v>
      </c>
    </row>
    <row r="477" spans="1:3" x14ac:dyDescent="0.3">
      <c r="A477" s="132">
        <v>44152</v>
      </c>
      <c r="B477" s="89">
        <v>277.60000000000002</v>
      </c>
      <c r="C477" s="89">
        <v>13133.47</v>
      </c>
    </row>
    <row r="478" spans="1:3" x14ac:dyDescent="0.3">
      <c r="A478" s="131">
        <v>44153</v>
      </c>
      <c r="B478" s="134">
        <v>284.2</v>
      </c>
      <c r="C478" s="134">
        <v>13201.89</v>
      </c>
    </row>
    <row r="479" spans="1:3" x14ac:dyDescent="0.3">
      <c r="A479" s="132">
        <v>44154</v>
      </c>
      <c r="B479" s="89">
        <v>282</v>
      </c>
      <c r="C479" s="89">
        <v>13086.16</v>
      </c>
    </row>
    <row r="480" spans="1:3" x14ac:dyDescent="0.3">
      <c r="A480" s="131">
        <v>44155</v>
      </c>
      <c r="B480" s="134">
        <v>280.5</v>
      </c>
      <c r="C480" s="134">
        <v>13137.25</v>
      </c>
    </row>
    <row r="481" spans="1:3" x14ac:dyDescent="0.3">
      <c r="A481" s="132">
        <v>44158</v>
      </c>
      <c r="B481" s="89">
        <v>280</v>
      </c>
      <c r="C481" s="89">
        <v>13126.97</v>
      </c>
    </row>
    <row r="482" spans="1:3" x14ac:dyDescent="0.3">
      <c r="A482" s="131">
        <v>44159</v>
      </c>
      <c r="B482" s="134">
        <v>279.2</v>
      </c>
      <c r="C482" s="134">
        <v>13292.44</v>
      </c>
    </row>
    <row r="483" spans="1:3" x14ac:dyDescent="0.3">
      <c r="A483" s="132">
        <v>44160</v>
      </c>
      <c r="B483" s="89">
        <v>273.60000000000002</v>
      </c>
      <c r="C483" s="89">
        <v>13289.8</v>
      </c>
    </row>
    <row r="484" spans="1:3" x14ac:dyDescent="0.3">
      <c r="A484" s="131">
        <v>44161</v>
      </c>
      <c r="B484" s="134">
        <v>274.7</v>
      </c>
      <c r="C484" s="134">
        <v>13286.57</v>
      </c>
    </row>
    <row r="485" spans="1:3" x14ac:dyDescent="0.3">
      <c r="A485" s="132">
        <v>44162</v>
      </c>
      <c r="B485" s="89">
        <v>271.2</v>
      </c>
      <c r="C485" s="89">
        <v>13335.68</v>
      </c>
    </row>
    <row r="486" spans="1:3" x14ac:dyDescent="0.3">
      <c r="A486" s="131">
        <v>44165</v>
      </c>
      <c r="B486" s="134">
        <v>267.3</v>
      </c>
      <c r="C486" s="134">
        <v>13291.16</v>
      </c>
    </row>
    <row r="487" spans="1:3" x14ac:dyDescent="0.3">
      <c r="A487" s="132">
        <v>44166</v>
      </c>
      <c r="B487" s="89">
        <v>272.8</v>
      </c>
      <c r="C487" s="89">
        <v>13382.3</v>
      </c>
    </row>
    <row r="488" spans="1:3" x14ac:dyDescent="0.3">
      <c r="A488" s="131">
        <v>44167</v>
      </c>
      <c r="B488" s="134">
        <v>267.8</v>
      </c>
      <c r="C488" s="134">
        <v>13313.24</v>
      </c>
    </row>
    <row r="489" spans="1:3" x14ac:dyDescent="0.3">
      <c r="A489" s="132">
        <v>44168</v>
      </c>
      <c r="B489" s="89">
        <v>273.8</v>
      </c>
      <c r="C489" s="89">
        <v>13252.86</v>
      </c>
    </row>
    <row r="490" spans="1:3" x14ac:dyDescent="0.3">
      <c r="A490" s="131">
        <v>44169</v>
      </c>
      <c r="B490" s="134">
        <v>275.3</v>
      </c>
      <c r="C490" s="134">
        <v>13298.96</v>
      </c>
    </row>
    <row r="491" spans="1:3" x14ac:dyDescent="0.3">
      <c r="A491" s="132">
        <v>44172</v>
      </c>
      <c r="B491" s="89">
        <v>279.8</v>
      </c>
      <c r="C491" s="89">
        <v>13271</v>
      </c>
    </row>
    <row r="492" spans="1:3" x14ac:dyDescent="0.3">
      <c r="A492" s="131">
        <v>44173</v>
      </c>
      <c r="B492" s="134">
        <v>280.60000000000002</v>
      </c>
      <c r="C492" s="134">
        <v>13278.49</v>
      </c>
    </row>
    <row r="493" spans="1:3" x14ac:dyDescent="0.3">
      <c r="A493" s="132">
        <v>44174</v>
      </c>
      <c r="B493" s="89">
        <v>285</v>
      </c>
      <c r="C493" s="89">
        <v>13340.26</v>
      </c>
    </row>
    <row r="494" spans="1:3" x14ac:dyDescent="0.3">
      <c r="A494" s="131">
        <v>44175</v>
      </c>
      <c r="B494" s="134">
        <v>287.60000000000002</v>
      </c>
      <c r="C494" s="134">
        <v>13295.73</v>
      </c>
    </row>
    <row r="495" spans="1:3" x14ac:dyDescent="0.3">
      <c r="A495" s="132">
        <v>44176</v>
      </c>
      <c r="B495" s="89">
        <v>283.3</v>
      </c>
      <c r="C495" s="89">
        <v>13114.3</v>
      </c>
    </row>
    <row r="496" spans="1:3" x14ac:dyDescent="0.3">
      <c r="A496" s="131">
        <v>44179</v>
      </c>
      <c r="B496" s="134">
        <v>287.5</v>
      </c>
      <c r="C496" s="134">
        <v>13223.16</v>
      </c>
    </row>
    <row r="497" spans="1:3" x14ac:dyDescent="0.3">
      <c r="A497" s="132">
        <v>44180</v>
      </c>
      <c r="B497" s="89">
        <v>290.2</v>
      </c>
      <c r="C497" s="89">
        <v>13362.87</v>
      </c>
    </row>
    <row r="498" spans="1:3" x14ac:dyDescent="0.3">
      <c r="A498" s="131">
        <v>44181</v>
      </c>
      <c r="B498" s="134">
        <v>290.39999999999998</v>
      </c>
      <c r="C498" s="134">
        <v>13565.98</v>
      </c>
    </row>
    <row r="499" spans="1:3" x14ac:dyDescent="0.3">
      <c r="A499" s="132">
        <v>44182</v>
      </c>
      <c r="B499" s="89">
        <v>295</v>
      </c>
      <c r="C499" s="89">
        <v>13667.25</v>
      </c>
    </row>
    <row r="500" spans="1:3" x14ac:dyDescent="0.3">
      <c r="A500" s="131">
        <v>44183</v>
      </c>
      <c r="B500" s="134">
        <v>289.89999999999998</v>
      </c>
      <c r="C500" s="134">
        <v>13630.51</v>
      </c>
    </row>
    <row r="501" spans="1:3" x14ac:dyDescent="0.3">
      <c r="A501" s="132">
        <v>44186</v>
      </c>
      <c r="B501" s="89">
        <v>287.5</v>
      </c>
      <c r="C501" s="89">
        <v>13246.3</v>
      </c>
    </row>
    <row r="502" spans="1:3" x14ac:dyDescent="0.3">
      <c r="A502" s="131">
        <v>44187</v>
      </c>
      <c r="B502" s="134">
        <v>293.5</v>
      </c>
      <c r="C502" s="134">
        <v>13418.11</v>
      </c>
    </row>
    <row r="503" spans="1:3" x14ac:dyDescent="0.3">
      <c r="A503" s="132">
        <v>44188</v>
      </c>
      <c r="B503" s="89">
        <v>293.60000000000002</v>
      </c>
      <c r="C503" s="89">
        <v>13587.23</v>
      </c>
    </row>
    <row r="504" spans="1:3" x14ac:dyDescent="0.3">
      <c r="A504" s="131">
        <v>44193</v>
      </c>
      <c r="B504" s="134">
        <v>299.3</v>
      </c>
      <c r="C504" s="134">
        <v>13790.29</v>
      </c>
    </row>
    <row r="505" spans="1:3" x14ac:dyDescent="0.3">
      <c r="A505" s="132">
        <v>44194</v>
      </c>
      <c r="B505" s="89">
        <v>299.5</v>
      </c>
      <c r="C505" s="89">
        <v>13761.38</v>
      </c>
    </row>
    <row r="506" spans="1:3" x14ac:dyDescent="0.3">
      <c r="A506" s="131">
        <v>44195</v>
      </c>
      <c r="B506" s="134">
        <v>297.89999999999998</v>
      </c>
      <c r="C506" s="134">
        <v>13718.78</v>
      </c>
    </row>
    <row r="507" spans="1:3" x14ac:dyDescent="0.3">
      <c r="A507" s="132">
        <v>44200</v>
      </c>
      <c r="B507" s="89">
        <v>295.39999999999998</v>
      </c>
      <c r="C507" s="89">
        <v>13726.74</v>
      </c>
    </row>
    <row r="508" spans="1:3" x14ac:dyDescent="0.3">
      <c r="A508" s="131">
        <v>44201</v>
      </c>
      <c r="B508" s="134">
        <v>289.60000000000002</v>
      </c>
      <c r="C508" s="134">
        <v>13651.22</v>
      </c>
    </row>
    <row r="509" spans="1:3" x14ac:dyDescent="0.3">
      <c r="A509" s="132">
        <v>44202</v>
      </c>
      <c r="B509" s="89">
        <v>291.7</v>
      </c>
      <c r="C509" s="89">
        <v>13891.97</v>
      </c>
    </row>
    <row r="510" spans="1:3" x14ac:dyDescent="0.3">
      <c r="A510" s="131">
        <v>44203</v>
      </c>
      <c r="B510" s="134">
        <v>288.5</v>
      </c>
      <c r="C510" s="134">
        <v>13968.24</v>
      </c>
    </row>
    <row r="511" spans="1:3" x14ac:dyDescent="0.3">
      <c r="A511" s="132">
        <v>44204</v>
      </c>
      <c r="B511" s="89">
        <v>295.10000000000002</v>
      </c>
      <c r="C511" s="89">
        <v>14049.53</v>
      </c>
    </row>
    <row r="512" spans="1:3" x14ac:dyDescent="0.3">
      <c r="A512" s="131">
        <v>44207</v>
      </c>
      <c r="B512" s="134">
        <v>291.89999999999998</v>
      </c>
      <c r="C512" s="134">
        <v>13936.66</v>
      </c>
    </row>
    <row r="513" spans="1:3" x14ac:dyDescent="0.3">
      <c r="A513" s="132">
        <v>44208</v>
      </c>
      <c r="B513" s="89">
        <v>288.2</v>
      </c>
      <c r="C513" s="89">
        <v>13925.06</v>
      </c>
    </row>
    <row r="514" spans="1:3" x14ac:dyDescent="0.3">
      <c r="A514" s="131">
        <v>44209</v>
      </c>
      <c r="B514" s="134">
        <v>286.8</v>
      </c>
      <c r="C514" s="134">
        <v>13939.71</v>
      </c>
    </row>
    <row r="515" spans="1:3" x14ac:dyDescent="0.3">
      <c r="A515" s="132">
        <v>44210</v>
      </c>
      <c r="B515" s="89">
        <v>289.8</v>
      </c>
      <c r="C515" s="89">
        <v>13988.7</v>
      </c>
    </row>
    <row r="516" spans="1:3" x14ac:dyDescent="0.3">
      <c r="A516" s="131">
        <v>44211</v>
      </c>
      <c r="B516" s="134">
        <v>281.8</v>
      </c>
      <c r="C516" s="134">
        <v>13787.73</v>
      </c>
    </row>
    <row r="517" spans="1:3" x14ac:dyDescent="0.3">
      <c r="A517" s="132">
        <v>44214</v>
      </c>
      <c r="B517" s="89">
        <v>295.2</v>
      </c>
      <c r="C517" s="89">
        <v>13848.35</v>
      </c>
    </row>
    <row r="518" spans="1:3" x14ac:dyDescent="0.3">
      <c r="A518" s="131">
        <v>44215</v>
      </c>
      <c r="B518" s="134">
        <v>286.2</v>
      </c>
      <c r="C518" s="134">
        <v>13815.06</v>
      </c>
    </row>
    <row r="519" spans="1:3" x14ac:dyDescent="0.3">
      <c r="A519" s="132">
        <v>44216</v>
      </c>
      <c r="B519" s="89">
        <v>284.89999999999998</v>
      </c>
      <c r="C519" s="89">
        <v>13921.37</v>
      </c>
    </row>
    <row r="520" spans="1:3" x14ac:dyDescent="0.3">
      <c r="A520" s="131">
        <v>44217</v>
      </c>
      <c r="B520" s="134">
        <v>285.10000000000002</v>
      </c>
      <c r="C520" s="134">
        <v>13906.67</v>
      </c>
    </row>
    <row r="521" spans="1:3" x14ac:dyDescent="0.3">
      <c r="A521" s="132">
        <v>44218</v>
      </c>
      <c r="B521" s="89">
        <v>278</v>
      </c>
      <c r="C521" s="89">
        <v>13873.97</v>
      </c>
    </row>
    <row r="522" spans="1:3" x14ac:dyDescent="0.3">
      <c r="A522" s="131">
        <v>44221</v>
      </c>
      <c r="B522" s="134">
        <v>269</v>
      </c>
      <c r="C522" s="134">
        <v>13643.95</v>
      </c>
    </row>
    <row r="523" spans="1:3" x14ac:dyDescent="0.3">
      <c r="A523" s="132">
        <v>44222</v>
      </c>
      <c r="B523" s="89">
        <v>276.7</v>
      </c>
      <c r="C523" s="89">
        <v>13870.99</v>
      </c>
    </row>
    <row r="524" spans="1:3" x14ac:dyDescent="0.3">
      <c r="A524" s="131">
        <v>44223</v>
      </c>
      <c r="B524" s="134">
        <v>270.7</v>
      </c>
      <c r="C524" s="134">
        <v>13620.46</v>
      </c>
    </row>
    <row r="525" spans="1:3" x14ac:dyDescent="0.3">
      <c r="A525" s="132">
        <v>44224</v>
      </c>
      <c r="B525" s="89">
        <v>265.60000000000002</v>
      </c>
      <c r="C525" s="89">
        <v>13665.93</v>
      </c>
    </row>
    <row r="526" spans="1:3" x14ac:dyDescent="0.3">
      <c r="A526" s="131">
        <v>44225</v>
      </c>
      <c r="B526" s="134">
        <v>262</v>
      </c>
      <c r="C526" s="134">
        <v>13432.87</v>
      </c>
    </row>
    <row r="527" spans="1:3" x14ac:dyDescent="0.3">
      <c r="A527" s="132">
        <v>44228</v>
      </c>
      <c r="B527" s="89">
        <v>270.89999999999998</v>
      </c>
      <c r="C527" s="89">
        <v>13622.02</v>
      </c>
    </row>
    <row r="528" spans="1:3" x14ac:dyDescent="0.3">
      <c r="A528" s="131">
        <v>44229</v>
      </c>
      <c r="B528" s="134">
        <v>278.5</v>
      </c>
      <c r="C528" s="134">
        <v>13835.16</v>
      </c>
    </row>
    <row r="529" spans="1:3" x14ac:dyDescent="0.3">
      <c r="A529" s="132">
        <v>44230</v>
      </c>
      <c r="B529" s="89">
        <v>275</v>
      </c>
      <c r="C529" s="89">
        <v>13933.63</v>
      </c>
    </row>
    <row r="530" spans="1:3" x14ac:dyDescent="0.3">
      <c r="A530" s="131">
        <v>44231</v>
      </c>
      <c r="B530" s="134">
        <v>274.60000000000002</v>
      </c>
      <c r="C530" s="134">
        <v>14060.29</v>
      </c>
    </row>
    <row r="531" spans="1:3" x14ac:dyDescent="0.3">
      <c r="A531" s="132">
        <v>44232</v>
      </c>
      <c r="B531" s="89">
        <v>278.60000000000002</v>
      </c>
      <c r="C531" s="89">
        <v>14056.72</v>
      </c>
    </row>
    <row r="532" spans="1:3" x14ac:dyDescent="0.3">
      <c r="A532" s="131">
        <v>44235</v>
      </c>
      <c r="B532" s="134">
        <v>278.5</v>
      </c>
      <c r="C532" s="134">
        <v>14059.91</v>
      </c>
    </row>
    <row r="533" spans="1:3" x14ac:dyDescent="0.3">
      <c r="A533" s="132">
        <v>44236</v>
      </c>
      <c r="B533" s="89">
        <v>284.5</v>
      </c>
      <c r="C533" s="89">
        <v>14011.8</v>
      </c>
    </row>
    <row r="534" spans="1:3" x14ac:dyDescent="0.3">
      <c r="A534" s="131">
        <v>44237</v>
      </c>
      <c r="B534" s="134">
        <v>279.39999999999998</v>
      </c>
      <c r="C534" s="134">
        <v>13932.97</v>
      </c>
    </row>
    <row r="535" spans="1:3" x14ac:dyDescent="0.3">
      <c r="A535" s="132">
        <v>44238</v>
      </c>
      <c r="B535" s="89">
        <v>293.5</v>
      </c>
      <c r="C535" s="89">
        <v>14040.91</v>
      </c>
    </row>
    <row r="536" spans="1:3" x14ac:dyDescent="0.3">
      <c r="A536" s="131">
        <v>44239</v>
      </c>
      <c r="B536" s="134">
        <v>291.89999999999998</v>
      </c>
      <c r="C536" s="134">
        <v>14049.89</v>
      </c>
    </row>
    <row r="537" spans="1:3" x14ac:dyDescent="0.3">
      <c r="A537" s="132">
        <v>44242</v>
      </c>
      <c r="B537" s="89">
        <v>297.7</v>
      </c>
      <c r="C537" s="89">
        <v>14109.48</v>
      </c>
    </row>
    <row r="538" spans="1:3" x14ac:dyDescent="0.3">
      <c r="A538" s="131">
        <v>44243</v>
      </c>
      <c r="B538" s="134">
        <v>295.3</v>
      </c>
      <c r="C538" s="134">
        <v>14064.6</v>
      </c>
    </row>
    <row r="539" spans="1:3" x14ac:dyDescent="0.3">
      <c r="A539" s="132">
        <v>44244</v>
      </c>
      <c r="B539" s="89">
        <v>290.89999999999998</v>
      </c>
      <c r="C539" s="89">
        <v>13909.27</v>
      </c>
    </row>
    <row r="540" spans="1:3" x14ac:dyDescent="0.3">
      <c r="A540" s="131">
        <v>44245</v>
      </c>
      <c r="B540" s="134">
        <v>288.8</v>
      </c>
      <c r="C540" s="134">
        <v>13886.93</v>
      </c>
    </row>
    <row r="541" spans="1:3" x14ac:dyDescent="0.3">
      <c r="A541" s="132">
        <v>44246</v>
      </c>
      <c r="B541" s="89">
        <v>295.60000000000002</v>
      </c>
      <c r="C541" s="89">
        <v>13993.23</v>
      </c>
    </row>
    <row r="542" spans="1:3" x14ac:dyDescent="0.3">
      <c r="A542" s="131">
        <v>44249</v>
      </c>
      <c r="B542" s="134">
        <v>291.10000000000002</v>
      </c>
      <c r="C542" s="134">
        <v>13950.04</v>
      </c>
    </row>
    <row r="543" spans="1:3" x14ac:dyDescent="0.3">
      <c r="A543" s="132">
        <v>44250</v>
      </c>
      <c r="B543" s="89">
        <v>290.60000000000002</v>
      </c>
      <c r="C543" s="89">
        <v>13864.81</v>
      </c>
    </row>
    <row r="544" spans="1:3" x14ac:dyDescent="0.3">
      <c r="A544" s="131">
        <v>44251</v>
      </c>
      <c r="B544" s="134">
        <v>288.7</v>
      </c>
      <c r="C544" s="134">
        <v>13976</v>
      </c>
    </row>
    <row r="545" spans="1:3" x14ac:dyDescent="0.3">
      <c r="A545" s="132">
        <v>44252</v>
      </c>
      <c r="B545" s="89">
        <v>293.10000000000002</v>
      </c>
      <c r="C545" s="89">
        <v>13879.33</v>
      </c>
    </row>
    <row r="546" spans="1:3" x14ac:dyDescent="0.3">
      <c r="A546" s="131">
        <v>44253</v>
      </c>
      <c r="B546" s="134">
        <v>288.89999999999998</v>
      </c>
      <c r="C546" s="134">
        <v>13786.29</v>
      </c>
    </row>
    <row r="547" spans="1:3" x14ac:dyDescent="0.3">
      <c r="A547" s="132">
        <v>44256</v>
      </c>
      <c r="B547" s="89">
        <v>294.2</v>
      </c>
      <c r="C547" s="89">
        <v>14012.82</v>
      </c>
    </row>
    <row r="548" spans="1:3" x14ac:dyDescent="0.3">
      <c r="A548" s="131">
        <v>44257</v>
      </c>
      <c r="B548" s="134">
        <v>290.2</v>
      </c>
      <c r="C548" s="134">
        <v>14039.8</v>
      </c>
    </row>
    <row r="549" spans="1:3" x14ac:dyDescent="0.3">
      <c r="A549" s="132">
        <v>44258</v>
      </c>
      <c r="B549" s="89">
        <v>289.5</v>
      </c>
      <c r="C549" s="89">
        <v>14080.03</v>
      </c>
    </row>
    <row r="550" spans="1:3" x14ac:dyDescent="0.3">
      <c r="A550" s="131">
        <v>44259</v>
      </c>
      <c r="B550" s="134">
        <v>279.2</v>
      </c>
      <c r="C550" s="134">
        <v>14056.34</v>
      </c>
    </row>
    <row r="551" spans="1:3" x14ac:dyDescent="0.3">
      <c r="A551" s="132">
        <v>44260</v>
      </c>
      <c r="B551" s="89">
        <v>271.5</v>
      </c>
      <c r="C551" s="89">
        <v>13920.69</v>
      </c>
    </row>
    <row r="552" spans="1:3" x14ac:dyDescent="0.3">
      <c r="A552" s="131">
        <v>44263</v>
      </c>
      <c r="B552" s="134">
        <v>280.2</v>
      </c>
      <c r="C552" s="134">
        <v>14380.91</v>
      </c>
    </row>
    <row r="553" spans="1:3" x14ac:dyDescent="0.3">
      <c r="A553" s="132">
        <v>44264</v>
      </c>
      <c r="B553" s="89">
        <v>282.5</v>
      </c>
      <c r="C553" s="89">
        <v>14437.94</v>
      </c>
    </row>
    <row r="554" spans="1:3" x14ac:dyDescent="0.3">
      <c r="A554" s="131">
        <v>44265</v>
      </c>
      <c r="B554" s="134">
        <v>290.3</v>
      </c>
      <c r="C554" s="134">
        <v>14540.25</v>
      </c>
    </row>
    <row r="555" spans="1:3" x14ac:dyDescent="0.3">
      <c r="A555" s="132">
        <v>44266</v>
      </c>
      <c r="B555" s="89">
        <v>300</v>
      </c>
      <c r="C555" s="89">
        <v>14569.39</v>
      </c>
    </row>
    <row r="556" spans="1:3" x14ac:dyDescent="0.3">
      <c r="A556" s="131">
        <v>44267</v>
      </c>
      <c r="B556" s="134">
        <v>298.89999999999998</v>
      </c>
      <c r="C556" s="134">
        <v>14502.39</v>
      </c>
    </row>
    <row r="557" spans="1:3" x14ac:dyDescent="0.3">
      <c r="A557" s="132">
        <v>44270</v>
      </c>
      <c r="B557" s="89">
        <v>292.8</v>
      </c>
      <c r="C557" s="89">
        <v>14461.42</v>
      </c>
    </row>
    <row r="558" spans="1:3" x14ac:dyDescent="0.3">
      <c r="A558" s="131">
        <v>44271</v>
      </c>
      <c r="B558" s="134">
        <v>287.5</v>
      </c>
      <c r="C558" s="134">
        <v>14557.58</v>
      </c>
    </row>
    <row r="559" spans="1:3" x14ac:dyDescent="0.3">
      <c r="A559" s="132">
        <v>44272</v>
      </c>
      <c r="B559" s="89">
        <v>285</v>
      </c>
      <c r="C559" s="89">
        <v>14596.61</v>
      </c>
    </row>
    <row r="560" spans="1:3" x14ac:dyDescent="0.3">
      <c r="A560" s="131">
        <v>44273</v>
      </c>
      <c r="B560" s="134">
        <v>287</v>
      </c>
      <c r="C560" s="134">
        <v>14775.52</v>
      </c>
    </row>
    <row r="561" spans="1:3" x14ac:dyDescent="0.3">
      <c r="A561" s="132">
        <v>44274</v>
      </c>
      <c r="B561" s="89">
        <v>281</v>
      </c>
      <c r="C561" s="89">
        <v>14621</v>
      </c>
    </row>
    <row r="562" spans="1:3" x14ac:dyDescent="0.3">
      <c r="A562" s="131">
        <v>44277</v>
      </c>
      <c r="B562" s="134">
        <v>278</v>
      </c>
      <c r="C562" s="134">
        <v>14657.21</v>
      </c>
    </row>
    <row r="563" spans="1:3" x14ac:dyDescent="0.3">
      <c r="A563" s="132">
        <v>44278</v>
      </c>
      <c r="B563" s="89">
        <v>281.2</v>
      </c>
      <c r="C563" s="89">
        <v>14662.02</v>
      </c>
    </row>
    <row r="564" spans="1:3" x14ac:dyDescent="0.3">
      <c r="A564" s="131">
        <v>44279</v>
      </c>
      <c r="B564" s="134">
        <v>278.8</v>
      </c>
      <c r="C564" s="134">
        <v>14610.39</v>
      </c>
    </row>
    <row r="565" spans="1:3" x14ac:dyDescent="0.3">
      <c r="A565" s="132">
        <v>44280</v>
      </c>
      <c r="B565" s="89">
        <v>261.8</v>
      </c>
      <c r="C565" s="89">
        <v>14621.36</v>
      </c>
    </row>
    <row r="566" spans="1:3" x14ac:dyDescent="0.3">
      <c r="A566" s="131">
        <v>44281</v>
      </c>
      <c r="B566" s="134">
        <v>261.7</v>
      </c>
      <c r="C566" s="134">
        <v>14748.94</v>
      </c>
    </row>
    <row r="567" spans="1:3" x14ac:dyDescent="0.3">
      <c r="A567" s="132">
        <v>44284</v>
      </c>
      <c r="B567" s="89">
        <v>264.10000000000002</v>
      </c>
      <c r="C567" s="89">
        <v>14817.72</v>
      </c>
    </row>
    <row r="568" spans="1:3" x14ac:dyDescent="0.3">
      <c r="A568" s="131">
        <v>44285</v>
      </c>
      <c r="B568" s="134">
        <v>265</v>
      </c>
      <c r="C568" s="134">
        <v>15008.61</v>
      </c>
    </row>
    <row r="569" spans="1:3" x14ac:dyDescent="0.3">
      <c r="A569" s="132">
        <v>44286</v>
      </c>
      <c r="B569" s="89">
        <v>266.2</v>
      </c>
      <c r="C569" s="89">
        <v>15008.34</v>
      </c>
    </row>
    <row r="570" spans="1:3" x14ac:dyDescent="0.3">
      <c r="A570" s="131">
        <v>44287</v>
      </c>
      <c r="B570" s="134">
        <v>270.75</v>
      </c>
      <c r="C570" s="134">
        <v>15107.17</v>
      </c>
    </row>
    <row r="571" spans="1:3" x14ac:dyDescent="0.3">
      <c r="A571" s="132">
        <v>44292</v>
      </c>
      <c r="B571" s="89">
        <v>276</v>
      </c>
      <c r="C571" s="89">
        <v>15212.68</v>
      </c>
    </row>
    <row r="572" spans="1:3" x14ac:dyDescent="0.3">
      <c r="A572" s="131">
        <v>44293</v>
      </c>
      <c r="B572" s="134">
        <v>270.5</v>
      </c>
      <c r="C572" s="134">
        <v>15176.36</v>
      </c>
    </row>
    <row r="573" spans="1:3" x14ac:dyDescent="0.3">
      <c r="A573" s="132">
        <v>44294</v>
      </c>
      <c r="B573" s="89">
        <v>276.75</v>
      </c>
      <c r="C573" s="89">
        <v>15202.68</v>
      </c>
    </row>
    <row r="574" spans="1:3" x14ac:dyDescent="0.3">
      <c r="A574" s="131">
        <v>44295</v>
      </c>
      <c r="B574" s="134">
        <v>280</v>
      </c>
      <c r="C574" s="134">
        <v>15234.16</v>
      </c>
    </row>
    <row r="575" spans="1:3" x14ac:dyDescent="0.3">
      <c r="A575" s="132">
        <v>44298</v>
      </c>
      <c r="B575" s="89">
        <v>281.60000000000002</v>
      </c>
      <c r="C575" s="89">
        <v>15215</v>
      </c>
    </row>
    <row r="576" spans="1:3" x14ac:dyDescent="0.3">
      <c r="A576" s="131">
        <v>44299</v>
      </c>
      <c r="B576" s="134">
        <v>280.45</v>
      </c>
      <c r="C576" s="134">
        <v>15234.36</v>
      </c>
    </row>
    <row r="577" spans="1:3" x14ac:dyDescent="0.3">
      <c r="A577" s="132">
        <v>44300</v>
      </c>
      <c r="B577" s="89">
        <v>277.60000000000002</v>
      </c>
      <c r="C577" s="89">
        <v>15209.15</v>
      </c>
    </row>
    <row r="578" spans="1:3" x14ac:dyDescent="0.3">
      <c r="A578" s="131">
        <v>44301</v>
      </c>
      <c r="B578" s="134">
        <v>277.55</v>
      </c>
      <c r="C578" s="134">
        <v>15255.33</v>
      </c>
    </row>
    <row r="579" spans="1:3" x14ac:dyDescent="0.3">
      <c r="A579" s="132">
        <v>44302</v>
      </c>
      <c r="B579" s="89">
        <v>277.89999999999998</v>
      </c>
      <c r="C579" s="89">
        <v>15459.75</v>
      </c>
    </row>
    <row r="580" spans="1:3" x14ac:dyDescent="0.3">
      <c r="A580" s="131">
        <v>44305</v>
      </c>
      <c r="B580" s="134">
        <v>277.2</v>
      </c>
      <c r="C580" s="134">
        <v>15368.39</v>
      </c>
    </row>
    <row r="581" spans="1:3" x14ac:dyDescent="0.3">
      <c r="A581" s="132">
        <v>44306</v>
      </c>
      <c r="B581" s="89">
        <v>269.10000000000002</v>
      </c>
      <c r="C581" s="89">
        <v>15129.51</v>
      </c>
    </row>
    <row r="582" spans="1:3" x14ac:dyDescent="0.3">
      <c r="A582" s="131">
        <v>44307</v>
      </c>
      <c r="B582" s="134">
        <v>271.55</v>
      </c>
      <c r="C582" s="134">
        <v>15195.97</v>
      </c>
    </row>
    <row r="583" spans="1:3" x14ac:dyDescent="0.3">
      <c r="A583" s="132">
        <v>44308</v>
      </c>
      <c r="B583" s="89">
        <v>270.3</v>
      </c>
      <c r="C583" s="89">
        <v>15320.52</v>
      </c>
    </row>
    <row r="584" spans="1:3" x14ac:dyDescent="0.3">
      <c r="A584" s="131">
        <v>44309</v>
      </c>
      <c r="B584" s="134">
        <v>266.10000000000002</v>
      </c>
      <c r="C584" s="134">
        <v>15279.62</v>
      </c>
    </row>
    <row r="585" spans="1:3" x14ac:dyDescent="0.3">
      <c r="A585" s="132">
        <v>44312</v>
      </c>
      <c r="B585" s="89">
        <v>265.3</v>
      </c>
      <c r="C585" s="89">
        <v>15296.34</v>
      </c>
    </row>
    <row r="586" spans="1:3" x14ac:dyDescent="0.3">
      <c r="A586" s="131">
        <v>44313</v>
      </c>
      <c r="B586" s="134">
        <v>262.75</v>
      </c>
      <c r="C586" s="134">
        <v>15249.27</v>
      </c>
    </row>
    <row r="587" spans="1:3" x14ac:dyDescent="0.3">
      <c r="A587" s="132">
        <v>44314</v>
      </c>
      <c r="B587" s="89">
        <v>258.85000000000002</v>
      </c>
      <c r="C587" s="89">
        <v>15292.18</v>
      </c>
    </row>
    <row r="588" spans="1:3" x14ac:dyDescent="0.3">
      <c r="A588" s="131">
        <v>44315</v>
      </c>
      <c r="B588" s="134">
        <v>260.60000000000002</v>
      </c>
      <c r="C588" s="134">
        <v>15154.2</v>
      </c>
    </row>
    <row r="589" spans="1:3" x14ac:dyDescent="0.3">
      <c r="A589" s="132">
        <v>44316</v>
      </c>
      <c r="B589" s="89">
        <v>256.85000000000002</v>
      </c>
      <c r="C589" s="89">
        <v>15135.91</v>
      </c>
    </row>
    <row r="590" spans="1:3" x14ac:dyDescent="0.3">
      <c r="A590" s="131">
        <v>44319</v>
      </c>
      <c r="B590" s="134">
        <v>259.8</v>
      </c>
      <c r="C590" s="134">
        <v>15236.47</v>
      </c>
    </row>
    <row r="591" spans="1:3" x14ac:dyDescent="0.3">
      <c r="A591" s="132">
        <v>44320</v>
      </c>
      <c r="B591" s="89">
        <v>252.55</v>
      </c>
      <c r="C591" s="89">
        <v>14856.48</v>
      </c>
    </row>
    <row r="592" spans="1:3" x14ac:dyDescent="0.3">
      <c r="A592" s="131">
        <v>44321</v>
      </c>
      <c r="B592" s="134">
        <v>259.60000000000002</v>
      </c>
      <c r="C592" s="134">
        <v>15170.78</v>
      </c>
    </row>
    <row r="593" spans="1:3" x14ac:dyDescent="0.3">
      <c r="A593" s="132">
        <v>44322</v>
      </c>
      <c r="B593" s="89">
        <v>258.8</v>
      </c>
      <c r="C593" s="89">
        <v>15196.74</v>
      </c>
    </row>
    <row r="594" spans="1:3" x14ac:dyDescent="0.3">
      <c r="A594" s="131">
        <v>44323</v>
      </c>
      <c r="B594" s="134">
        <v>280.60000000000002</v>
      </c>
      <c r="C594" s="134">
        <v>15399.65</v>
      </c>
    </row>
    <row r="595" spans="1:3" x14ac:dyDescent="0.3">
      <c r="A595" s="132">
        <v>44326</v>
      </c>
      <c r="B595" s="89">
        <v>286.45</v>
      </c>
      <c r="C595" s="89">
        <v>15400.41</v>
      </c>
    </row>
    <row r="596" spans="1:3" x14ac:dyDescent="0.3">
      <c r="A596" s="131">
        <v>44327</v>
      </c>
      <c r="B596" s="134">
        <v>284.25</v>
      </c>
      <c r="C596" s="134">
        <v>15119.75</v>
      </c>
    </row>
    <row r="597" spans="1:3" x14ac:dyDescent="0.3">
      <c r="A597" s="132">
        <v>44328</v>
      </c>
      <c r="B597" s="89">
        <v>286.55</v>
      </c>
      <c r="C597" s="89">
        <v>15150.22</v>
      </c>
    </row>
    <row r="598" spans="1:3" x14ac:dyDescent="0.3">
      <c r="A598" s="131">
        <v>44329</v>
      </c>
      <c r="B598" s="134">
        <v>284.85000000000002</v>
      </c>
      <c r="C598" s="134">
        <v>15199.68</v>
      </c>
    </row>
    <row r="599" spans="1:3" x14ac:dyDescent="0.3">
      <c r="A599" s="132">
        <v>44330</v>
      </c>
      <c r="B599" s="89">
        <v>288.55</v>
      </c>
      <c r="C599" s="89">
        <v>15416.64</v>
      </c>
    </row>
    <row r="600" spans="1:3" x14ac:dyDescent="0.3">
      <c r="A600" s="131">
        <v>44333</v>
      </c>
      <c r="B600" s="134">
        <v>296.8</v>
      </c>
      <c r="C600" s="134">
        <v>15396.62</v>
      </c>
    </row>
    <row r="601" spans="1:3" x14ac:dyDescent="0.3">
      <c r="A601" s="132">
        <v>44334</v>
      </c>
      <c r="B601" s="89">
        <v>293.8</v>
      </c>
      <c r="C601" s="89">
        <v>15386.58</v>
      </c>
    </row>
    <row r="602" spans="1:3" x14ac:dyDescent="0.3">
      <c r="A602" s="131">
        <v>44335</v>
      </c>
      <c r="B602" s="134">
        <v>294.55</v>
      </c>
      <c r="C602" s="134">
        <v>15113.56</v>
      </c>
    </row>
    <row r="603" spans="1:3" x14ac:dyDescent="0.3">
      <c r="A603" s="132">
        <v>44336</v>
      </c>
      <c r="B603" s="89">
        <v>298.39999999999998</v>
      </c>
      <c r="C603" s="89">
        <v>15370.26</v>
      </c>
    </row>
    <row r="604" spans="1:3" x14ac:dyDescent="0.3">
      <c r="A604" s="131">
        <v>44337</v>
      </c>
      <c r="B604" s="134">
        <v>301.95</v>
      </c>
      <c r="C604" s="134">
        <v>15437.51</v>
      </c>
    </row>
    <row r="605" spans="1:3" x14ac:dyDescent="0.3">
      <c r="A605" s="132">
        <v>44341</v>
      </c>
      <c r="B605" s="89">
        <v>299.14999999999998</v>
      </c>
      <c r="C605" s="89">
        <v>15465.09</v>
      </c>
    </row>
    <row r="606" spans="1:3" x14ac:dyDescent="0.3">
      <c r="A606" s="131">
        <v>44342</v>
      </c>
      <c r="B606" s="134">
        <v>297.05</v>
      </c>
      <c r="C606" s="134">
        <v>15450.72</v>
      </c>
    </row>
    <row r="607" spans="1:3" x14ac:dyDescent="0.3">
      <c r="A607" s="132">
        <v>44343</v>
      </c>
      <c r="B607" s="89">
        <v>297.25</v>
      </c>
      <c r="C607" s="89">
        <v>15406.73</v>
      </c>
    </row>
    <row r="608" spans="1:3" x14ac:dyDescent="0.3">
      <c r="A608" s="131">
        <v>44344</v>
      </c>
      <c r="B608" s="134">
        <v>299.35000000000002</v>
      </c>
      <c r="C608" s="134">
        <v>15519.98</v>
      </c>
    </row>
    <row r="609" spans="1:3" x14ac:dyDescent="0.3">
      <c r="A609" s="132">
        <v>44347</v>
      </c>
      <c r="B609" s="89">
        <v>298.35000000000002</v>
      </c>
      <c r="C609" s="89">
        <v>15421.13</v>
      </c>
    </row>
    <row r="610" spans="1:3" x14ac:dyDescent="0.3">
      <c r="A610" s="131">
        <v>44348</v>
      </c>
      <c r="B610" s="134">
        <v>298</v>
      </c>
      <c r="C610" s="134">
        <v>15567.36</v>
      </c>
    </row>
    <row r="611" spans="1:3" x14ac:dyDescent="0.3">
      <c r="A611" s="132">
        <v>44349</v>
      </c>
      <c r="B611" s="89">
        <v>298.5</v>
      </c>
      <c r="C611" s="89">
        <v>15602.71</v>
      </c>
    </row>
    <row r="612" spans="1:3" x14ac:dyDescent="0.3">
      <c r="A612" s="131">
        <v>44350</v>
      </c>
      <c r="B612" s="134">
        <v>298.95</v>
      </c>
      <c r="C612" s="134">
        <v>15632.67</v>
      </c>
    </row>
    <row r="613" spans="1:3" x14ac:dyDescent="0.3">
      <c r="A613" s="132">
        <v>44351</v>
      </c>
      <c r="B613" s="89">
        <v>296.60000000000002</v>
      </c>
      <c r="C613" s="89">
        <v>15692.9</v>
      </c>
    </row>
    <row r="614" spans="1:3" x14ac:dyDescent="0.3">
      <c r="A614" s="131">
        <v>44354</v>
      </c>
      <c r="B614" s="134">
        <v>297</v>
      </c>
      <c r="C614" s="134">
        <v>15677.15</v>
      </c>
    </row>
    <row r="615" spans="1:3" x14ac:dyDescent="0.3">
      <c r="A615" s="132">
        <v>44355</v>
      </c>
      <c r="B615" s="89">
        <v>295.10000000000002</v>
      </c>
      <c r="C615" s="89">
        <v>15640.6</v>
      </c>
    </row>
    <row r="616" spans="1:3" x14ac:dyDescent="0.3">
      <c r="A616" s="131">
        <v>44356</v>
      </c>
      <c r="B616" s="134">
        <v>293.5</v>
      </c>
      <c r="C616" s="134">
        <v>15581.14</v>
      </c>
    </row>
    <row r="617" spans="1:3" x14ac:dyDescent="0.3">
      <c r="A617" s="132">
        <v>44357</v>
      </c>
      <c r="B617" s="89">
        <v>291.3</v>
      </c>
      <c r="C617" s="89">
        <v>15571.22</v>
      </c>
    </row>
    <row r="618" spans="1:3" x14ac:dyDescent="0.3">
      <c r="A618" s="131">
        <v>44358</v>
      </c>
      <c r="B618" s="134">
        <v>294.89999999999998</v>
      </c>
      <c r="C618" s="134">
        <v>15693.27</v>
      </c>
    </row>
    <row r="619" spans="1:3" x14ac:dyDescent="0.3">
      <c r="A619" s="132">
        <v>44361</v>
      </c>
      <c r="B619" s="89">
        <v>293</v>
      </c>
      <c r="C619" s="89">
        <v>15673.64</v>
      </c>
    </row>
    <row r="620" spans="1:3" x14ac:dyDescent="0.3">
      <c r="A620" s="131">
        <v>44362</v>
      </c>
      <c r="B620" s="134">
        <v>293</v>
      </c>
      <c r="C620" s="134">
        <v>15729.52</v>
      </c>
    </row>
    <row r="621" spans="1:3" x14ac:dyDescent="0.3">
      <c r="A621" s="132">
        <v>44363</v>
      </c>
      <c r="B621" s="89">
        <v>293.35000000000002</v>
      </c>
      <c r="C621" s="89">
        <v>15710.57</v>
      </c>
    </row>
    <row r="622" spans="1:3" x14ac:dyDescent="0.3">
      <c r="A622" s="131">
        <v>44364</v>
      </c>
      <c r="B622" s="134">
        <v>291.85000000000002</v>
      </c>
      <c r="C622" s="134">
        <v>15727.67</v>
      </c>
    </row>
    <row r="623" spans="1:3" x14ac:dyDescent="0.3">
      <c r="A623" s="132">
        <v>44365</v>
      </c>
      <c r="B623" s="89">
        <v>287.10000000000002</v>
      </c>
      <c r="C623" s="89">
        <v>15448.04</v>
      </c>
    </row>
    <row r="624" spans="1:3" x14ac:dyDescent="0.3">
      <c r="A624" s="131">
        <v>44368</v>
      </c>
      <c r="B624" s="134">
        <v>289.7</v>
      </c>
      <c r="C624" s="134">
        <v>15603.24</v>
      </c>
    </row>
    <row r="625" spans="1:3" x14ac:dyDescent="0.3">
      <c r="A625" s="132">
        <v>44369</v>
      </c>
      <c r="B625" s="89">
        <v>290.7</v>
      </c>
      <c r="C625" s="89">
        <v>15636.33</v>
      </c>
    </row>
    <row r="626" spans="1:3" x14ac:dyDescent="0.3">
      <c r="A626" s="131">
        <v>44370</v>
      </c>
      <c r="B626" s="134">
        <v>290.64999999999998</v>
      </c>
      <c r="C626" s="134">
        <v>15456.39</v>
      </c>
    </row>
    <row r="627" spans="1:3" x14ac:dyDescent="0.3">
      <c r="A627" s="132">
        <v>44371</v>
      </c>
      <c r="B627" s="89">
        <v>292.5</v>
      </c>
      <c r="C627" s="89">
        <v>15589.23</v>
      </c>
    </row>
    <row r="628" spans="1:3" x14ac:dyDescent="0.3">
      <c r="A628" s="131">
        <v>44372</v>
      </c>
      <c r="B628" s="134">
        <v>311.35000000000002</v>
      </c>
      <c r="C628" s="134">
        <v>15607.97</v>
      </c>
    </row>
    <row r="629" spans="1:3" x14ac:dyDescent="0.3">
      <c r="A629" s="132">
        <v>44375</v>
      </c>
      <c r="B629" s="89">
        <v>309.85000000000002</v>
      </c>
      <c r="C629" s="89">
        <v>15554.18</v>
      </c>
    </row>
    <row r="630" spans="1:3" x14ac:dyDescent="0.3">
      <c r="A630" s="131">
        <v>44376</v>
      </c>
      <c r="B630" s="134">
        <v>317.5</v>
      </c>
      <c r="C630" s="134">
        <v>15690.59</v>
      </c>
    </row>
    <row r="631" spans="1:3" x14ac:dyDescent="0.3">
      <c r="A631" s="132">
        <v>44377</v>
      </c>
      <c r="B631" s="89">
        <v>313.89999999999998</v>
      </c>
      <c r="C631" s="89">
        <v>15531.04</v>
      </c>
    </row>
    <row r="632" spans="1:3" x14ac:dyDescent="0.3">
      <c r="A632" s="131">
        <v>44378</v>
      </c>
      <c r="B632" s="134">
        <v>314.3</v>
      </c>
      <c r="C632" s="134">
        <v>15603.81</v>
      </c>
    </row>
    <row r="633" spans="1:3" x14ac:dyDescent="0.3">
      <c r="A633" s="132">
        <v>44379</v>
      </c>
      <c r="B633" s="89">
        <v>316.60000000000002</v>
      </c>
      <c r="C633" s="89">
        <v>15650.09</v>
      </c>
    </row>
    <row r="634" spans="1:3" x14ac:dyDescent="0.3">
      <c r="A634" s="131">
        <v>44382</v>
      </c>
      <c r="B634" s="134">
        <v>315.25</v>
      </c>
      <c r="C634" s="134">
        <v>15661.97</v>
      </c>
    </row>
    <row r="635" spans="1:3" x14ac:dyDescent="0.3">
      <c r="A635" s="132">
        <v>44383</v>
      </c>
      <c r="B635" s="89">
        <v>312.10000000000002</v>
      </c>
      <c r="C635" s="89">
        <v>15511.38</v>
      </c>
    </row>
    <row r="636" spans="1:3" x14ac:dyDescent="0.3">
      <c r="A636" s="131">
        <v>44384</v>
      </c>
      <c r="B636" s="134">
        <v>318.64999999999998</v>
      </c>
      <c r="C636" s="134">
        <v>15692.71</v>
      </c>
    </row>
    <row r="637" spans="1:3" x14ac:dyDescent="0.3">
      <c r="A637" s="132">
        <v>44385</v>
      </c>
      <c r="B637" s="89">
        <v>313.3</v>
      </c>
      <c r="C637" s="89">
        <v>15420.64</v>
      </c>
    </row>
    <row r="638" spans="1:3" x14ac:dyDescent="0.3">
      <c r="A638" s="131">
        <v>44386</v>
      </c>
      <c r="B638" s="134">
        <v>318.45</v>
      </c>
      <c r="C638" s="134">
        <v>15687.93</v>
      </c>
    </row>
    <row r="639" spans="1:3" x14ac:dyDescent="0.3">
      <c r="A639" s="132">
        <v>44389</v>
      </c>
      <c r="B639" s="89">
        <v>321.10000000000002</v>
      </c>
      <c r="C639" s="89">
        <v>15790.51</v>
      </c>
    </row>
    <row r="640" spans="1:3" x14ac:dyDescent="0.3">
      <c r="A640" s="131">
        <v>44390</v>
      </c>
      <c r="B640" s="134">
        <v>321.2</v>
      </c>
      <c r="C640" s="134">
        <v>15789.64</v>
      </c>
    </row>
    <row r="641" spans="1:3" x14ac:dyDescent="0.3">
      <c r="A641" s="132">
        <v>44391</v>
      </c>
      <c r="B641" s="89">
        <v>322.7</v>
      </c>
      <c r="C641" s="89">
        <v>15788.98</v>
      </c>
    </row>
    <row r="642" spans="1:3" x14ac:dyDescent="0.3">
      <c r="A642" s="131">
        <v>44392</v>
      </c>
      <c r="B642" s="134">
        <v>315.85000000000002</v>
      </c>
      <c r="C642" s="134">
        <v>15629.66</v>
      </c>
    </row>
    <row r="643" spans="1:3" x14ac:dyDescent="0.3">
      <c r="A643" s="132">
        <v>44393</v>
      </c>
      <c r="B643" s="89">
        <v>311.89999999999998</v>
      </c>
      <c r="C643" s="89">
        <v>15540.31</v>
      </c>
    </row>
    <row r="644" spans="1:3" x14ac:dyDescent="0.3">
      <c r="A644" s="131">
        <v>44396</v>
      </c>
      <c r="B644" s="134">
        <v>305.45</v>
      </c>
      <c r="C644" s="134">
        <v>15133.2</v>
      </c>
    </row>
    <row r="645" spans="1:3" x14ac:dyDescent="0.3">
      <c r="A645" s="132">
        <v>44397</v>
      </c>
      <c r="B645" s="89">
        <v>305.39999999999998</v>
      </c>
      <c r="C645" s="89">
        <v>15216.27</v>
      </c>
    </row>
    <row r="646" spans="1:3" x14ac:dyDescent="0.3">
      <c r="A646" s="131">
        <v>44398</v>
      </c>
      <c r="B646" s="134">
        <v>308.5</v>
      </c>
      <c r="C646" s="134">
        <v>15422.5</v>
      </c>
    </row>
    <row r="647" spans="1:3" x14ac:dyDescent="0.3">
      <c r="A647" s="132">
        <v>44399</v>
      </c>
      <c r="B647" s="89">
        <v>312.3</v>
      </c>
      <c r="C647" s="89">
        <v>15514.54</v>
      </c>
    </row>
    <row r="648" spans="1:3" x14ac:dyDescent="0.3">
      <c r="A648" s="131">
        <v>44400</v>
      </c>
      <c r="B648" s="134">
        <v>317.8</v>
      </c>
      <c r="C648" s="134">
        <v>15669.29</v>
      </c>
    </row>
    <row r="649" spans="1:3" x14ac:dyDescent="0.3">
      <c r="A649" s="132">
        <v>44403</v>
      </c>
      <c r="B649" s="89">
        <v>312</v>
      </c>
      <c r="C649" s="89">
        <v>15618.98</v>
      </c>
    </row>
    <row r="650" spans="1:3" x14ac:dyDescent="0.3">
      <c r="A650" s="131">
        <v>44404</v>
      </c>
      <c r="B650" s="134">
        <v>308.95</v>
      </c>
      <c r="C650" s="134">
        <v>15519.13</v>
      </c>
    </row>
    <row r="651" spans="1:3" x14ac:dyDescent="0.3">
      <c r="A651" s="132">
        <v>44405</v>
      </c>
      <c r="B651" s="89">
        <v>309.5</v>
      </c>
      <c r="C651" s="89">
        <v>15570.36</v>
      </c>
    </row>
    <row r="652" spans="1:3" x14ac:dyDescent="0.3">
      <c r="A652" s="131">
        <v>44406</v>
      </c>
      <c r="B652" s="134">
        <v>308.60000000000002</v>
      </c>
      <c r="C652" s="134">
        <v>15640.47</v>
      </c>
    </row>
    <row r="653" spans="1:3" x14ac:dyDescent="0.3">
      <c r="A653" s="132">
        <v>44407</v>
      </c>
      <c r="B653" s="89">
        <v>306.10000000000002</v>
      </c>
      <c r="C653" s="89">
        <v>15544.39</v>
      </c>
    </row>
    <row r="654" spans="1:3" x14ac:dyDescent="0.3">
      <c r="A654" s="131">
        <v>44410</v>
      </c>
      <c r="B654" s="134">
        <v>317.7</v>
      </c>
      <c r="C654" s="134">
        <v>15568.73</v>
      </c>
    </row>
    <row r="655" spans="1:3" x14ac:dyDescent="0.3">
      <c r="A655" s="132">
        <v>44411</v>
      </c>
      <c r="B655" s="89">
        <v>322.75</v>
      </c>
      <c r="C655" s="89">
        <v>15555.08</v>
      </c>
    </row>
    <row r="656" spans="1:3" x14ac:dyDescent="0.3">
      <c r="A656" s="131">
        <v>44412</v>
      </c>
      <c r="B656" s="134">
        <v>336.25</v>
      </c>
      <c r="C656" s="134">
        <v>15692.13</v>
      </c>
    </row>
    <row r="657" spans="1:3" x14ac:dyDescent="0.3">
      <c r="A657" s="132">
        <v>44413</v>
      </c>
      <c r="B657" s="89">
        <v>316</v>
      </c>
      <c r="C657" s="89">
        <v>15744.67</v>
      </c>
    </row>
    <row r="658" spans="1:3" x14ac:dyDescent="0.3">
      <c r="A658" s="131">
        <v>44414</v>
      </c>
      <c r="B658" s="134">
        <v>310.55</v>
      </c>
      <c r="C658" s="134">
        <v>15761.45</v>
      </c>
    </row>
    <row r="659" spans="1:3" x14ac:dyDescent="0.3">
      <c r="A659" s="132">
        <v>44417</v>
      </c>
      <c r="B659" s="89">
        <v>313.05</v>
      </c>
      <c r="C659" s="89">
        <v>15745.41</v>
      </c>
    </row>
    <row r="660" spans="1:3" x14ac:dyDescent="0.3">
      <c r="A660" s="131">
        <v>44418</v>
      </c>
      <c r="B660" s="134">
        <v>308.85000000000002</v>
      </c>
      <c r="C660" s="134">
        <v>15770.71</v>
      </c>
    </row>
    <row r="661" spans="1:3" x14ac:dyDescent="0.3">
      <c r="A661" s="132">
        <v>44419</v>
      </c>
      <c r="B661" s="89">
        <v>307.10000000000002</v>
      </c>
      <c r="C661" s="89">
        <v>15826.09</v>
      </c>
    </row>
    <row r="662" spans="1:3" x14ac:dyDescent="0.3">
      <c r="A662" s="131">
        <v>44420</v>
      </c>
      <c r="B662" s="134">
        <v>312</v>
      </c>
      <c r="C662" s="134">
        <v>15937.51</v>
      </c>
    </row>
    <row r="663" spans="1:3" x14ac:dyDescent="0.3">
      <c r="A663" s="132">
        <v>44421</v>
      </c>
      <c r="B663" s="89">
        <v>319.3</v>
      </c>
      <c r="C663" s="89">
        <v>15977.44</v>
      </c>
    </row>
    <row r="664" spans="1:3" x14ac:dyDescent="0.3">
      <c r="A664" s="131">
        <v>44424</v>
      </c>
      <c r="B664" s="134">
        <v>313.75</v>
      </c>
      <c r="C664" s="134">
        <v>15925.73</v>
      </c>
    </row>
    <row r="665" spans="1:3" x14ac:dyDescent="0.3">
      <c r="A665" s="132">
        <v>44425</v>
      </c>
      <c r="B665" s="89">
        <v>311.7</v>
      </c>
      <c r="C665" s="89">
        <v>15921.95</v>
      </c>
    </row>
    <row r="666" spans="1:3" x14ac:dyDescent="0.3">
      <c r="A666" s="131">
        <v>44426</v>
      </c>
      <c r="B666" s="134">
        <v>307</v>
      </c>
      <c r="C666" s="134">
        <v>15965.97</v>
      </c>
    </row>
    <row r="667" spans="1:3" x14ac:dyDescent="0.3">
      <c r="A667" s="132">
        <v>44427</v>
      </c>
      <c r="B667" s="89">
        <v>303.35000000000002</v>
      </c>
      <c r="C667" s="89">
        <v>15765.81</v>
      </c>
    </row>
    <row r="668" spans="1:3" x14ac:dyDescent="0.3">
      <c r="A668" s="131">
        <v>44428</v>
      </c>
      <c r="B668" s="134">
        <v>302</v>
      </c>
      <c r="C668" s="134">
        <v>15808.04</v>
      </c>
    </row>
    <row r="669" spans="1:3" x14ac:dyDescent="0.3">
      <c r="A669" s="132">
        <v>44431</v>
      </c>
      <c r="B669" s="89">
        <v>306.60000000000002</v>
      </c>
      <c r="C669" s="89">
        <v>15852.79</v>
      </c>
    </row>
    <row r="670" spans="1:3" x14ac:dyDescent="0.3">
      <c r="A670" s="131">
        <v>44432</v>
      </c>
      <c r="B670" s="134">
        <v>304.89999999999998</v>
      </c>
      <c r="C670" s="134">
        <v>15905.85</v>
      </c>
    </row>
    <row r="671" spans="1:3" x14ac:dyDescent="0.3">
      <c r="A671" s="132">
        <v>44433</v>
      </c>
      <c r="B671" s="89">
        <v>306.7</v>
      </c>
      <c r="C671" s="89">
        <v>15860.66</v>
      </c>
    </row>
    <row r="672" spans="1:3" x14ac:dyDescent="0.3">
      <c r="A672" s="131">
        <v>44434</v>
      </c>
      <c r="B672" s="134">
        <v>305.05</v>
      </c>
      <c r="C672" s="134">
        <v>15793.62</v>
      </c>
    </row>
    <row r="673" spans="1:3" x14ac:dyDescent="0.3">
      <c r="A673" s="132">
        <v>44435</v>
      </c>
      <c r="B673" s="89">
        <v>304.25</v>
      </c>
      <c r="C673" s="89">
        <v>15851.75</v>
      </c>
    </row>
    <row r="674" spans="1:3" x14ac:dyDescent="0.3">
      <c r="A674" s="131">
        <v>44438</v>
      </c>
      <c r="B674" s="134">
        <v>302.05</v>
      </c>
      <c r="C674" s="134">
        <v>15887.31</v>
      </c>
    </row>
    <row r="675" spans="1:3" x14ac:dyDescent="0.3">
      <c r="A675" s="132">
        <v>44439</v>
      </c>
      <c r="B675" s="89">
        <v>300.45</v>
      </c>
      <c r="C675" s="89">
        <v>15835.09</v>
      </c>
    </row>
    <row r="676" spans="1:3" x14ac:dyDescent="0.3">
      <c r="A676" s="131">
        <v>44440</v>
      </c>
      <c r="B676" s="134">
        <v>301.2</v>
      </c>
      <c r="C676" s="134">
        <v>15824.29</v>
      </c>
    </row>
    <row r="677" spans="1:3" x14ac:dyDescent="0.3">
      <c r="A677" s="132">
        <v>44441</v>
      </c>
      <c r="B677" s="89">
        <v>301.45</v>
      </c>
      <c r="C677" s="89">
        <v>15840.59</v>
      </c>
    </row>
    <row r="678" spans="1:3" x14ac:dyDescent="0.3">
      <c r="A678" s="131">
        <v>44442</v>
      </c>
      <c r="B678" s="134">
        <v>299.05</v>
      </c>
      <c r="C678" s="134">
        <v>15781.2</v>
      </c>
    </row>
    <row r="679" spans="1:3" x14ac:dyDescent="0.3">
      <c r="A679" s="132">
        <v>44445</v>
      </c>
      <c r="B679" s="89">
        <v>300</v>
      </c>
      <c r="C679" s="89">
        <v>15932.12</v>
      </c>
    </row>
    <row r="680" spans="1:3" x14ac:dyDescent="0.3">
      <c r="A680" s="131">
        <v>44446</v>
      </c>
      <c r="B680" s="134">
        <v>300.89999999999998</v>
      </c>
      <c r="C680" s="134">
        <v>15843.09</v>
      </c>
    </row>
    <row r="681" spans="1:3" x14ac:dyDescent="0.3">
      <c r="A681" s="132">
        <v>44447</v>
      </c>
      <c r="B681" s="89">
        <v>296.89999999999998</v>
      </c>
      <c r="C681" s="89">
        <v>15610.28</v>
      </c>
    </row>
    <row r="682" spans="1:3" x14ac:dyDescent="0.3">
      <c r="A682" s="131">
        <v>44448</v>
      </c>
      <c r="B682" s="134">
        <v>297.75</v>
      </c>
      <c r="C682" s="134">
        <v>15623.15</v>
      </c>
    </row>
    <row r="683" spans="1:3" x14ac:dyDescent="0.3">
      <c r="A683" s="132">
        <v>44449</v>
      </c>
      <c r="B683" s="89">
        <v>299.05</v>
      </c>
      <c r="C683" s="89">
        <v>15609.81</v>
      </c>
    </row>
    <row r="684" spans="1:3" x14ac:dyDescent="0.3">
      <c r="A684" s="131">
        <v>44452</v>
      </c>
      <c r="B684" s="134">
        <v>297.45</v>
      </c>
      <c r="C684" s="134">
        <v>15701.42</v>
      </c>
    </row>
    <row r="685" spans="1:3" x14ac:dyDescent="0.3">
      <c r="A685" s="132">
        <v>44453</v>
      </c>
      <c r="B685" s="89">
        <v>293.55</v>
      </c>
      <c r="C685" s="89">
        <v>15722.99</v>
      </c>
    </row>
    <row r="686" spans="1:3" x14ac:dyDescent="0.3">
      <c r="A686" s="131">
        <v>44454</v>
      </c>
      <c r="B686" s="134">
        <v>284.89999999999998</v>
      </c>
      <c r="C686" s="134">
        <v>15616</v>
      </c>
    </row>
    <row r="687" spans="1:3" x14ac:dyDescent="0.3">
      <c r="A687" s="132">
        <v>44455</v>
      </c>
      <c r="B687" s="89">
        <v>285.39999999999998</v>
      </c>
      <c r="C687" s="89">
        <v>15651.75</v>
      </c>
    </row>
    <row r="688" spans="1:3" x14ac:dyDescent="0.3">
      <c r="A688" s="131">
        <v>44456</v>
      </c>
      <c r="B688" s="134">
        <v>282.35000000000002</v>
      </c>
      <c r="C688" s="134">
        <v>15490.17</v>
      </c>
    </row>
    <row r="689" spans="1:3" x14ac:dyDescent="0.3">
      <c r="A689" s="132">
        <v>44459</v>
      </c>
      <c r="B689" s="89">
        <v>280.3</v>
      </c>
      <c r="C689" s="89">
        <v>15132.06</v>
      </c>
    </row>
    <row r="690" spans="1:3" x14ac:dyDescent="0.3">
      <c r="A690" s="131">
        <v>44460</v>
      </c>
      <c r="B690" s="134">
        <v>282.60000000000002</v>
      </c>
      <c r="C690" s="134">
        <v>15348.53</v>
      </c>
    </row>
    <row r="691" spans="1:3" x14ac:dyDescent="0.3">
      <c r="A691" s="132">
        <v>44461</v>
      </c>
      <c r="B691" s="89">
        <v>284.35000000000002</v>
      </c>
      <c r="C691" s="89">
        <v>15506.74</v>
      </c>
    </row>
    <row r="692" spans="1:3" x14ac:dyDescent="0.3">
      <c r="A692" s="131">
        <v>44462</v>
      </c>
      <c r="B692" s="134">
        <v>289.10000000000002</v>
      </c>
      <c r="C692" s="134">
        <v>15643.97</v>
      </c>
    </row>
    <row r="693" spans="1:3" x14ac:dyDescent="0.3">
      <c r="A693" s="132">
        <v>44463</v>
      </c>
      <c r="B693" s="89">
        <v>282</v>
      </c>
      <c r="C693" s="89">
        <v>15531.75</v>
      </c>
    </row>
    <row r="694" spans="1:3" x14ac:dyDescent="0.3">
      <c r="A694" s="131">
        <v>44466</v>
      </c>
      <c r="B694" s="134">
        <v>278.60000000000002</v>
      </c>
      <c r="C694" s="134">
        <v>15573.88</v>
      </c>
    </row>
    <row r="695" spans="1:3" x14ac:dyDescent="0.3">
      <c r="A695" s="132">
        <v>44467</v>
      </c>
      <c r="B695" s="89">
        <v>266.75</v>
      </c>
      <c r="C695" s="89">
        <v>15248.56</v>
      </c>
    </row>
    <row r="696" spans="1:3" x14ac:dyDescent="0.3">
      <c r="A696" s="131">
        <v>44468</v>
      </c>
      <c r="B696" s="134">
        <v>271</v>
      </c>
      <c r="C696" s="134">
        <v>15365.27</v>
      </c>
    </row>
    <row r="697" spans="1:3" x14ac:dyDescent="0.3">
      <c r="A697" s="132">
        <v>44469</v>
      </c>
      <c r="B697" s="89">
        <v>271.8</v>
      </c>
      <c r="C697" s="89">
        <v>15260.69</v>
      </c>
    </row>
    <row r="698" spans="1:3" x14ac:dyDescent="0.3">
      <c r="A698" s="131">
        <v>44470</v>
      </c>
      <c r="B698" s="134">
        <v>270.25</v>
      </c>
      <c r="C698" s="134">
        <v>15156.44</v>
      </c>
    </row>
    <row r="699" spans="1:3" x14ac:dyDescent="0.3">
      <c r="A699" s="132">
        <v>44473</v>
      </c>
      <c r="B699" s="89">
        <v>264.05</v>
      </c>
      <c r="C699" s="89">
        <v>15036.55</v>
      </c>
    </row>
    <row r="700" spans="1:3" x14ac:dyDescent="0.3">
      <c r="A700" s="131">
        <v>44474</v>
      </c>
      <c r="B700" s="134">
        <v>263.7</v>
      </c>
      <c r="C700" s="134">
        <v>15194.49</v>
      </c>
    </row>
    <row r="701" spans="1:3" x14ac:dyDescent="0.3">
      <c r="A701" s="132">
        <v>44475</v>
      </c>
      <c r="B701" s="89">
        <v>261.85000000000002</v>
      </c>
      <c r="C701" s="89">
        <v>14973.33</v>
      </c>
    </row>
    <row r="702" spans="1:3" x14ac:dyDescent="0.3">
      <c r="A702" s="131">
        <v>44476</v>
      </c>
      <c r="B702" s="134">
        <v>267</v>
      </c>
      <c r="C702" s="134">
        <v>15250.86</v>
      </c>
    </row>
    <row r="703" spans="1:3" x14ac:dyDescent="0.3">
      <c r="A703" s="132">
        <v>44477</v>
      </c>
      <c r="B703" s="89">
        <v>262.3</v>
      </c>
      <c r="C703" s="89">
        <v>15206.13</v>
      </c>
    </row>
    <row r="704" spans="1:3" x14ac:dyDescent="0.3">
      <c r="A704" s="131">
        <v>44480</v>
      </c>
      <c r="B704" s="134">
        <v>261.25</v>
      </c>
      <c r="C704" s="134">
        <v>15199.14</v>
      </c>
    </row>
    <row r="705" spans="1:3" x14ac:dyDescent="0.3">
      <c r="A705" s="132">
        <v>44481</v>
      </c>
      <c r="B705" s="89">
        <v>260.10000000000002</v>
      </c>
      <c r="C705" s="89">
        <v>15146.87</v>
      </c>
    </row>
    <row r="706" spans="1:3" x14ac:dyDescent="0.3">
      <c r="A706" s="131">
        <v>44482</v>
      </c>
      <c r="B706" s="134">
        <v>262.85000000000002</v>
      </c>
      <c r="C706" s="134">
        <v>15249.38</v>
      </c>
    </row>
    <row r="707" spans="1:3" x14ac:dyDescent="0.3">
      <c r="A707" s="132">
        <v>44483</v>
      </c>
      <c r="B707" s="89">
        <v>267</v>
      </c>
      <c r="C707" s="89">
        <v>15462.72</v>
      </c>
    </row>
    <row r="708" spans="1:3" x14ac:dyDescent="0.3">
      <c r="A708" s="131">
        <v>44484</v>
      </c>
      <c r="B708" s="134">
        <v>274.39999999999998</v>
      </c>
      <c r="C708" s="134">
        <v>15587.36</v>
      </c>
    </row>
    <row r="709" spans="1:3" x14ac:dyDescent="0.3">
      <c r="A709" s="132">
        <v>44487</v>
      </c>
      <c r="B709" s="89">
        <v>270.64999999999998</v>
      </c>
      <c r="C709" s="89">
        <v>15474.47</v>
      </c>
    </row>
    <row r="710" spans="1:3" x14ac:dyDescent="0.3">
      <c r="A710" s="131">
        <v>44488</v>
      </c>
      <c r="B710" s="134">
        <v>268.35000000000002</v>
      </c>
      <c r="C710" s="134">
        <v>15515.83</v>
      </c>
    </row>
    <row r="711" spans="1:3" x14ac:dyDescent="0.3">
      <c r="A711" s="132">
        <v>44489</v>
      </c>
      <c r="B711" s="89">
        <v>269.05</v>
      </c>
      <c r="C711" s="89">
        <v>15522.92</v>
      </c>
    </row>
    <row r="712" spans="1:3" x14ac:dyDescent="0.3">
      <c r="A712" s="131">
        <v>44490</v>
      </c>
      <c r="B712" s="134">
        <v>275.55</v>
      </c>
      <c r="C712" s="134">
        <v>15472.56</v>
      </c>
    </row>
    <row r="713" spans="1:3" x14ac:dyDescent="0.3">
      <c r="A713" s="132">
        <v>44491</v>
      </c>
      <c r="B713" s="89">
        <v>277.25</v>
      </c>
      <c r="C713" s="89">
        <v>15542.98</v>
      </c>
    </row>
    <row r="714" spans="1:3" x14ac:dyDescent="0.3">
      <c r="A714" s="131">
        <v>44494</v>
      </c>
      <c r="B714" s="134">
        <v>277.35000000000002</v>
      </c>
      <c r="C714" s="134">
        <v>15599.23</v>
      </c>
    </row>
    <row r="715" spans="1:3" x14ac:dyDescent="0.3">
      <c r="A715" s="132">
        <v>44495</v>
      </c>
      <c r="B715" s="89">
        <v>279.95</v>
      </c>
      <c r="C715" s="89">
        <v>15757.06</v>
      </c>
    </row>
    <row r="716" spans="1:3" x14ac:dyDescent="0.3">
      <c r="A716" s="131">
        <v>44496</v>
      </c>
      <c r="B716" s="134">
        <v>279.14999999999998</v>
      </c>
      <c r="C716" s="134">
        <v>15705.81</v>
      </c>
    </row>
    <row r="717" spans="1:3" x14ac:dyDescent="0.3">
      <c r="A717" s="132">
        <v>44497</v>
      </c>
      <c r="B717" s="89">
        <v>284.05</v>
      </c>
      <c r="C717" s="89">
        <v>15696.33</v>
      </c>
    </row>
    <row r="718" spans="1:3" x14ac:dyDescent="0.3">
      <c r="A718" s="131">
        <v>44498</v>
      </c>
      <c r="B718" s="134">
        <v>283.3</v>
      </c>
      <c r="C718" s="134">
        <v>15688.77</v>
      </c>
    </row>
    <row r="719" spans="1:3" x14ac:dyDescent="0.3">
      <c r="A719" s="132">
        <v>44501</v>
      </c>
      <c r="B719" s="89">
        <v>284</v>
      </c>
      <c r="C719" s="89">
        <v>15806.29</v>
      </c>
    </row>
    <row r="720" spans="1:3" x14ac:dyDescent="0.3">
      <c r="A720" s="131">
        <v>44502</v>
      </c>
      <c r="B720" s="134">
        <v>285.64999999999998</v>
      </c>
      <c r="C720" s="134">
        <v>15954.45</v>
      </c>
    </row>
    <row r="721" spans="1:3" x14ac:dyDescent="0.3">
      <c r="A721" s="132">
        <v>44503</v>
      </c>
      <c r="B721" s="89">
        <v>291.60000000000002</v>
      </c>
      <c r="C721" s="89">
        <v>15959.98</v>
      </c>
    </row>
    <row r="722" spans="1:3" x14ac:dyDescent="0.3">
      <c r="A722" s="131">
        <v>44504</v>
      </c>
      <c r="B722" s="134">
        <v>294.10000000000002</v>
      </c>
      <c r="C722" s="134">
        <v>16029.65</v>
      </c>
    </row>
    <row r="723" spans="1:3" x14ac:dyDescent="0.3">
      <c r="A723" s="132">
        <v>44505</v>
      </c>
      <c r="B723" s="89">
        <v>298.39999999999998</v>
      </c>
      <c r="C723" s="89">
        <v>16054.36</v>
      </c>
    </row>
    <row r="724" spans="1:3" x14ac:dyDescent="0.3">
      <c r="A724" s="131">
        <v>44508</v>
      </c>
      <c r="B724" s="134">
        <v>294</v>
      </c>
      <c r="C724" s="134">
        <v>16046.52</v>
      </c>
    </row>
    <row r="725" spans="1:3" x14ac:dyDescent="0.3">
      <c r="A725" s="132">
        <v>44509</v>
      </c>
      <c r="B725" s="89">
        <v>295.5</v>
      </c>
      <c r="C725" s="89">
        <v>16040.47</v>
      </c>
    </row>
    <row r="726" spans="1:3" x14ac:dyDescent="0.3">
      <c r="A726" s="131">
        <v>44510</v>
      </c>
      <c r="B726" s="134">
        <v>284.5</v>
      </c>
      <c r="C726" s="134">
        <v>16067.83</v>
      </c>
    </row>
    <row r="727" spans="1:3" x14ac:dyDescent="0.3">
      <c r="A727" s="132">
        <v>44511</v>
      </c>
      <c r="B727" s="89">
        <v>280.7</v>
      </c>
      <c r="C727" s="89">
        <v>16083.11</v>
      </c>
    </row>
    <row r="728" spans="1:3" x14ac:dyDescent="0.3">
      <c r="A728" s="131">
        <v>44512</v>
      </c>
      <c r="B728" s="134">
        <v>280.60000000000002</v>
      </c>
      <c r="C728" s="134">
        <v>16094.07</v>
      </c>
    </row>
    <row r="729" spans="1:3" x14ac:dyDescent="0.3">
      <c r="A729" s="132">
        <v>44515</v>
      </c>
      <c r="B729" s="89">
        <v>281.89999999999998</v>
      </c>
      <c r="C729" s="89">
        <v>16148.64</v>
      </c>
    </row>
    <row r="730" spans="1:3" x14ac:dyDescent="0.3">
      <c r="A730" s="131">
        <v>44516</v>
      </c>
      <c r="B730" s="134">
        <v>286.5</v>
      </c>
      <c r="C730" s="134">
        <v>16247.86</v>
      </c>
    </row>
    <row r="731" spans="1:3" x14ac:dyDescent="0.3">
      <c r="A731" s="132">
        <v>44517</v>
      </c>
      <c r="B731" s="89">
        <v>284.55</v>
      </c>
      <c r="C731" s="89">
        <v>16251.13</v>
      </c>
    </row>
    <row r="732" spans="1:3" x14ac:dyDescent="0.3">
      <c r="A732" s="131">
        <v>44518</v>
      </c>
      <c r="B732" s="134">
        <v>282.5</v>
      </c>
      <c r="C732" s="134">
        <v>16221.73</v>
      </c>
    </row>
    <row r="733" spans="1:3" x14ac:dyDescent="0.3">
      <c r="A733" s="132">
        <v>44519</v>
      </c>
      <c r="B733" s="89">
        <v>282.35000000000002</v>
      </c>
      <c r="C733" s="89">
        <v>16159.97</v>
      </c>
    </row>
    <row r="734" spans="1:3" x14ac:dyDescent="0.3">
      <c r="A734" s="131">
        <v>44522</v>
      </c>
      <c r="B734" s="134">
        <v>278.95</v>
      </c>
      <c r="C734" s="134">
        <v>16115.69</v>
      </c>
    </row>
    <row r="735" spans="1:3" x14ac:dyDescent="0.3">
      <c r="A735" s="132">
        <v>44523</v>
      </c>
      <c r="B735" s="89">
        <v>271.85000000000002</v>
      </c>
      <c r="C735" s="89">
        <v>15937</v>
      </c>
    </row>
    <row r="736" spans="1:3" x14ac:dyDescent="0.3">
      <c r="A736" s="131">
        <v>44524</v>
      </c>
      <c r="B736" s="134">
        <v>268.39999999999998</v>
      </c>
      <c r="C736" s="134">
        <v>15878.39</v>
      </c>
    </row>
    <row r="737" spans="1:3" x14ac:dyDescent="0.3">
      <c r="A737" s="132">
        <v>44525</v>
      </c>
      <c r="B737" s="89">
        <v>267.95</v>
      </c>
      <c r="C737" s="89">
        <v>15917.98</v>
      </c>
    </row>
    <row r="738" spans="1:3" x14ac:dyDescent="0.3">
      <c r="A738" s="131">
        <v>44526</v>
      </c>
      <c r="B738" s="134">
        <v>253.35</v>
      </c>
      <c r="C738" s="134">
        <v>15257.04</v>
      </c>
    </row>
    <row r="739" spans="1:3" x14ac:dyDescent="0.3">
      <c r="A739" s="132">
        <v>44529</v>
      </c>
      <c r="B739" s="89">
        <v>254.3</v>
      </c>
      <c r="C739" s="89">
        <v>15280.86</v>
      </c>
    </row>
    <row r="740" spans="1:3" x14ac:dyDescent="0.3">
      <c r="A740" s="131">
        <v>44530</v>
      </c>
      <c r="B740" s="134">
        <v>255.55</v>
      </c>
      <c r="C740" s="134">
        <v>15100.13</v>
      </c>
    </row>
    <row r="741" spans="1:3" x14ac:dyDescent="0.3">
      <c r="A741" s="132">
        <v>44531</v>
      </c>
      <c r="B741" s="89">
        <v>261.64999999999998</v>
      </c>
      <c r="C741" s="89">
        <v>15472.67</v>
      </c>
    </row>
    <row r="742" spans="1:3" x14ac:dyDescent="0.3">
      <c r="A742" s="131">
        <v>44532</v>
      </c>
      <c r="B742" s="134">
        <v>256.05</v>
      </c>
      <c r="C742" s="134">
        <v>15263.11</v>
      </c>
    </row>
    <row r="743" spans="1:3" x14ac:dyDescent="0.3">
      <c r="A743" s="132">
        <v>44533</v>
      </c>
      <c r="B743" s="89">
        <v>249.4</v>
      </c>
      <c r="C743" s="89">
        <v>15169.98</v>
      </c>
    </row>
    <row r="744" spans="1:3" x14ac:dyDescent="0.3">
      <c r="A744" s="131">
        <v>44536</v>
      </c>
      <c r="B744" s="134">
        <v>255.25</v>
      </c>
      <c r="C744" s="134">
        <v>15380.79</v>
      </c>
    </row>
    <row r="745" spans="1:3" x14ac:dyDescent="0.3">
      <c r="A745" s="132">
        <v>44537</v>
      </c>
      <c r="B745" s="89">
        <v>266.35000000000002</v>
      </c>
      <c r="C745" s="89">
        <v>15813.94</v>
      </c>
    </row>
    <row r="746" spans="1:3" x14ac:dyDescent="0.3">
      <c r="A746" s="131">
        <v>44538</v>
      </c>
      <c r="B746" s="134">
        <v>263</v>
      </c>
      <c r="C746" s="134">
        <v>15687.09</v>
      </c>
    </row>
    <row r="747" spans="1:3" x14ac:dyDescent="0.3">
      <c r="A747" s="132">
        <v>44539</v>
      </c>
      <c r="B747" s="89">
        <v>259</v>
      </c>
      <c r="C747" s="89">
        <v>15639.26</v>
      </c>
    </row>
    <row r="748" spans="1:3" x14ac:dyDescent="0.3">
      <c r="A748" s="131">
        <v>44540</v>
      </c>
      <c r="B748" s="134">
        <v>254.8</v>
      </c>
      <c r="C748" s="134">
        <v>15623.31</v>
      </c>
    </row>
    <row r="749" spans="1:3" x14ac:dyDescent="0.3">
      <c r="A749" s="132">
        <v>44543</v>
      </c>
      <c r="B749" s="89">
        <v>253.1</v>
      </c>
      <c r="C749" s="89">
        <v>15621.72</v>
      </c>
    </row>
    <row r="750" spans="1:3" x14ac:dyDescent="0.3">
      <c r="A750" s="131">
        <v>44544</v>
      </c>
      <c r="B750" s="134">
        <v>248.65</v>
      </c>
      <c r="C750" s="134">
        <v>15453.56</v>
      </c>
    </row>
    <row r="751" spans="1:3" x14ac:dyDescent="0.3">
      <c r="A751" s="132">
        <v>44545</v>
      </c>
      <c r="B751" s="89">
        <v>251.2</v>
      </c>
      <c r="C751" s="89">
        <v>15476.35</v>
      </c>
    </row>
    <row r="752" spans="1:3" x14ac:dyDescent="0.3">
      <c r="A752" s="131">
        <v>44546</v>
      </c>
      <c r="B752" s="134">
        <v>251.6</v>
      </c>
      <c r="C752" s="134">
        <v>15636.4</v>
      </c>
    </row>
    <row r="753" spans="1:3" x14ac:dyDescent="0.3">
      <c r="A753" s="132">
        <v>44547</v>
      </c>
      <c r="B753" s="89">
        <v>252.7</v>
      </c>
      <c r="C753" s="89">
        <v>15531.69</v>
      </c>
    </row>
    <row r="754" spans="1:3" x14ac:dyDescent="0.3">
      <c r="A754" s="131">
        <v>44550</v>
      </c>
      <c r="B754" s="134">
        <v>245</v>
      </c>
      <c r="C754" s="134">
        <v>15239.67</v>
      </c>
    </row>
    <row r="755" spans="1:3" x14ac:dyDescent="0.3">
      <c r="A755" s="132">
        <v>44551</v>
      </c>
      <c r="B755" s="89">
        <v>246.35</v>
      </c>
      <c r="C755" s="89">
        <v>15447.44</v>
      </c>
    </row>
    <row r="756" spans="1:3" x14ac:dyDescent="0.3">
      <c r="A756" s="131">
        <v>44552</v>
      </c>
      <c r="B756" s="134">
        <v>249.65</v>
      </c>
      <c r="C756" s="134">
        <v>15593.47</v>
      </c>
    </row>
    <row r="757" spans="1:3" x14ac:dyDescent="0.3">
      <c r="A757" s="132">
        <v>44553</v>
      </c>
      <c r="B757" s="89">
        <v>251.9</v>
      </c>
      <c r="C757" s="89">
        <v>15756.31</v>
      </c>
    </row>
    <row r="758" spans="1:3" x14ac:dyDescent="0.3">
      <c r="A758" s="131">
        <v>44557</v>
      </c>
      <c r="B758" s="134">
        <v>252.95</v>
      </c>
      <c r="C758" s="134">
        <v>15835.25</v>
      </c>
    </row>
    <row r="759" spans="1:3" x14ac:dyDescent="0.3">
      <c r="A759" s="132">
        <v>44558</v>
      </c>
      <c r="B759" s="89">
        <v>255</v>
      </c>
      <c r="C759" s="89">
        <v>15963.7</v>
      </c>
    </row>
    <row r="760" spans="1:3" x14ac:dyDescent="0.3">
      <c r="A760" s="131">
        <v>44559</v>
      </c>
      <c r="B760" s="134">
        <v>254.1</v>
      </c>
      <c r="C760" s="134">
        <v>15852.25</v>
      </c>
    </row>
    <row r="761" spans="1:3" x14ac:dyDescent="0.3">
      <c r="A761" s="132">
        <v>44560</v>
      </c>
      <c r="B761" s="89">
        <v>253.2</v>
      </c>
      <c r="C761" s="89">
        <v>15884.86</v>
      </c>
    </row>
    <row r="762" spans="1:3" x14ac:dyDescent="0.3">
      <c r="A762" s="131">
        <v>44564</v>
      </c>
      <c r="B762" s="134">
        <v>259.10000000000002</v>
      </c>
      <c r="C762" s="134">
        <v>16020.73</v>
      </c>
    </row>
    <row r="763" spans="1:3" x14ac:dyDescent="0.3">
      <c r="A763" s="132">
        <v>44565</v>
      </c>
      <c r="B763" s="89">
        <v>258.5</v>
      </c>
      <c r="C763" s="89">
        <v>16152.61</v>
      </c>
    </row>
    <row r="764" spans="1:3" x14ac:dyDescent="0.3">
      <c r="A764" s="131">
        <v>44566</v>
      </c>
      <c r="B764" s="134">
        <v>260.85000000000002</v>
      </c>
      <c r="C764" s="134">
        <v>16271.75</v>
      </c>
    </row>
    <row r="765" spans="1:3" x14ac:dyDescent="0.3">
      <c r="A765" s="132">
        <v>44567</v>
      </c>
      <c r="B765" s="89">
        <v>252.75</v>
      </c>
      <c r="C765" s="89">
        <v>16052.03</v>
      </c>
    </row>
    <row r="766" spans="1:3" x14ac:dyDescent="0.3">
      <c r="A766" s="131">
        <v>44568</v>
      </c>
      <c r="B766" s="134">
        <v>247.45</v>
      </c>
      <c r="C766" s="134">
        <v>15947.74</v>
      </c>
    </row>
    <row r="767" spans="1:3" x14ac:dyDescent="0.3">
      <c r="A767" s="132">
        <v>44571</v>
      </c>
      <c r="B767" s="89">
        <v>244.25</v>
      </c>
      <c r="C767" s="89">
        <v>15768.27</v>
      </c>
    </row>
    <row r="768" spans="1:3" x14ac:dyDescent="0.3">
      <c r="A768" s="131">
        <v>44572</v>
      </c>
      <c r="B768" s="134">
        <v>254.75</v>
      </c>
      <c r="C768" s="134">
        <v>15941.81</v>
      </c>
    </row>
    <row r="769" spans="1:3" x14ac:dyDescent="0.3">
      <c r="A769" s="132">
        <v>44573</v>
      </c>
      <c r="B769" s="89">
        <v>254</v>
      </c>
      <c r="C769" s="89">
        <v>16010.32</v>
      </c>
    </row>
    <row r="770" spans="1:3" x14ac:dyDescent="0.3">
      <c r="A770" s="131">
        <v>44574</v>
      </c>
      <c r="B770" s="134">
        <v>256.2</v>
      </c>
      <c r="C770" s="134">
        <v>16031.59</v>
      </c>
    </row>
    <row r="771" spans="1:3" x14ac:dyDescent="0.3">
      <c r="A771" s="132">
        <v>44575</v>
      </c>
      <c r="B771" s="89">
        <v>252.35</v>
      </c>
      <c r="C771" s="89">
        <v>15883.24</v>
      </c>
    </row>
    <row r="772" spans="1:3" x14ac:dyDescent="0.3">
      <c r="A772" s="131">
        <v>44578</v>
      </c>
      <c r="B772" s="134">
        <v>252.65</v>
      </c>
      <c r="C772" s="134">
        <v>15933.72</v>
      </c>
    </row>
    <row r="773" spans="1:3" x14ac:dyDescent="0.3">
      <c r="A773" s="132">
        <v>44579</v>
      </c>
      <c r="B773" s="89">
        <v>254.2</v>
      </c>
      <c r="C773" s="89">
        <v>15772.56</v>
      </c>
    </row>
    <row r="774" spans="1:3" x14ac:dyDescent="0.3">
      <c r="A774" s="131">
        <v>44580</v>
      </c>
      <c r="B774" s="134">
        <v>253.6</v>
      </c>
      <c r="C774" s="134">
        <v>15809.72</v>
      </c>
    </row>
    <row r="775" spans="1:3" x14ac:dyDescent="0.3">
      <c r="A775" s="132">
        <v>44581</v>
      </c>
      <c r="B775" s="89">
        <v>255.65</v>
      </c>
      <c r="C775" s="89">
        <v>15912.33</v>
      </c>
    </row>
    <row r="776" spans="1:3" x14ac:dyDescent="0.3">
      <c r="A776" s="131">
        <v>44582</v>
      </c>
      <c r="B776" s="134">
        <v>250.6</v>
      </c>
      <c r="C776" s="134">
        <v>15603.88</v>
      </c>
    </row>
    <row r="777" spans="1:3" x14ac:dyDescent="0.3">
      <c r="A777" s="132">
        <v>44585</v>
      </c>
      <c r="B777" s="89">
        <v>240.75</v>
      </c>
      <c r="C777" s="89">
        <v>15011.13</v>
      </c>
    </row>
    <row r="778" spans="1:3" x14ac:dyDescent="0.3">
      <c r="A778" s="131">
        <v>44586</v>
      </c>
      <c r="B778" s="134">
        <v>237.75</v>
      </c>
      <c r="C778" s="134">
        <v>15123.87</v>
      </c>
    </row>
    <row r="779" spans="1:3" x14ac:dyDescent="0.3">
      <c r="A779" s="132">
        <v>44587</v>
      </c>
      <c r="B779" s="89">
        <v>243.2</v>
      </c>
      <c r="C779" s="89">
        <v>15459.39</v>
      </c>
    </row>
    <row r="780" spans="1:3" x14ac:dyDescent="0.3">
      <c r="A780" s="131">
        <v>44588</v>
      </c>
      <c r="B780" s="134">
        <v>242.15</v>
      </c>
      <c r="C780" s="134">
        <v>15524.27</v>
      </c>
    </row>
    <row r="781" spans="1:3" x14ac:dyDescent="0.3">
      <c r="A781" s="132">
        <v>44589</v>
      </c>
      <c r="B781" s="89">
        <v>236.15</v>
      </c>
      <c r="C781" s="89">
        <v>15318.95</v>
      </c>
    </row>
    <row r="782" spans="1:3" x14ac:dyDescent="0.3">
      <c r="A782" s="131">
        <v>44592</v>
      </c>
      <c r="B782" s="134">
        <v>242.25</v>
      </c>
      <c r="C782" s="134">
        <v>15471.2</v>
      </c>
    </row>
    <row r="783" spans="1:3" x14ac:dyDescent="0.3">
      <c r="A783" s="132">
        <v>44593</v>
      </c>
      <c r="B783" s="89">
        <v>243.75</v>
      </c>
      <c r="C783" s="89">
        <v>15619.39</v>
      </c>
    </row>
    <row r="784" spans="1:3" x14ac:dyDescent="0.3">
      <c r="A784" s="131">
        <v>44594</v>
      </c>
      <c r="B784" s="134">
        <v>246.15</v>
      </c>
      <c r="C784" s="134">
        <v>15613.77</v>
      </c>
    </row>
    <row r="785" spans="1:3" x14ac:dyDescent="0.3">
      <c r="A785" s="132">
        <v>44595</v>
      </c>
      <c r="B785" s="89">
        <v>242.25</v>
      </c>
      <c r="C785" s="89">
        <v>15368.47</v>
      </c>
    </row>
    <row r="786" spans="1:3" x14ac:dyDescent="0.3">
      <c r="A786" s="131">
        <v>44596</v>
      </c>
      <c r="B786" s="134">
        <v>240.1</v>
      </c>
      <c r="C786" s="134">
        <v>15099.56</v>
      </c>
    </row>
    <row r="787" spans="1:3" x14ac:dyDescent="0.3">
      <c r="A787" s="132">
        <v>44599</v>
      </c>
      <c r="B787" s="89">
        <v>240.45</v>
      </c>
      <c r="C787" s="89">
        <v>15206.64</v>
      </c>
    </row>
    <row r="788" spans="1:3" x14ac:dyDescent="0.3">
      <c r="A788" s="131">
        <v>44600</v>
      </c>
      <c r="B788" s="134">
        <v>239.1</v>
      </c>
      <c r="C788" s="134">
        <v>15242.38</v>
      </c>
    </row>
    <row r="789" spans="1:3" x14ac:dyDescent="0.3">
      <c r="A789" s="132">
        <v>44601</v>
      </c>
      <c r="B789" s="89">
        <v>244.95</v>
      </c>
      <c r="C789" s="89">
        <v>15482.01</v>
      </c>
    </row>
    <row r="790" spans="1:3" x14ac:dyDescent="0.3">
      <c r="A790" s="131">
        <v>44602</v>
      </c>
      <c r="B790" s="134">
        <v>242.9</v>
      </c>
      <c r="C790" s="134">
        <v>15490.44</v>
      </c>
    </row>
    <row r="791" spans="1:3" x14ac:dyDescent="0.3">
      <c r="A791" s="132">
        <v>44603</v>
      </c>
      <c r="B791" s="89">
        <v>236.2</v>
      </c>
      <c r="C791" s="89">
        <v>15425.12</v>
      </c>
    </row>
    <row r="792" spans="1:3" x14ac:dyDescent="0.3">
      <c r="A792" s="131">
        <v>44606</v>
      </c>
      <c r="B792" s="134">
        <v>231.15</v>
      </c>
      <c r="C792" s="134">
        <v>15113.97</v>
      </c>
    </row>
    <row r="793" spans="1:3" x14ac:dyDescent="0.3">
      <c r="A793" s="132">
        <v>44607</v>
      </c>
      <c r="B793" s="89">
        <v>235.25</v>
      </c>
      <c r="C793" s="89">
        <v>15412.71</v>
      </c>
    </row>
    <row r="794" spans="1:3" x14ac:dyDescent="0.3">
      <c r="A794" s="131">
        <v>44608</v>
      </c>
      <c r="B794" s="134">
        <v>234.25</v>
      </c>
      <c r="C794" s="134">
        <v>15370.3</v>
      </c>
    </row>
    <row r="795" spans="1:3" x14ac:dyDescent="0.3">
      <c r="A795" s="132">
        <v>44609</v>
      </c>
      <c r="B795" s="89">
        <v>230.55</v>
      </c>
      <c r="C795" s="89">
        <v>15267.63</v>
      </c>
    </row>
    <row r="796" spans="1:3" x14ac:dyDescent="0.3">
      <c r="A796" s="131">
        <v>44610</v>
      </c>
      <c r="B796" s="134">
        <v>229.4</v>
      </c>
      <c r="C796" s="134">
        <v>15042.51</v>
      </c>
    </row>
    <row r="797" spans="1:3" x14ac:dyDescent="0.3">
      <c r="A797" s="132">
        <v>44613</v>
      </c>
      <c r="B797" s="89">
        <v>226</v>
      </c>
      <c r="C797" s="89">
        <v>14731.12</v>
      </c>
    </row>
    <row r="798" spans="1:3" x14ac:dyDescent="0.3">
      <c r="A798" s="131">
        <v>44614</v>
      </c>
      <c r="B798" s="134">
        <v>223.05</v>
      </c>
      <c r="C798" s="134">
        <v>14693</v>
      </c>
    </row>
    <row r="799" spans="1:3" x14ac:dyDescent="0.3">
      <c r="A799" s="132">
        <v>44615</v>
      </c>
      <c r="B799" s="89">
        <v>217.9</v>
      </c>
      <c r="C799" s="89">
        <v>14631.36</v>
      </c>
    </row>
    <row r="800" spans="1:3" x14ac:dyDescent="0.3">
      <c r="A800" s="131">
        <v>44616</v>
      </c>
      <c r="B800" s="134">
        <v>210.15</v>
      </c>
      <c r="C800" s="134">
        <v>14052.1</v>
      </c>
    </row>
    <row r="801" spans="1:3" x14ac:dyDescent="0.3">
      <c r="A801" s="132">
        <v>44617</v>
      </c>
      <c r="B801" s="89">
        <v>213.85</v>
      </c>
      <c r="C801" s="89">
        <v>14567.23</v>
      </c>
    </row>
    <row r="802" spans="1:3" x14ac:dyDescent="0.3">
      <c r="A802" s="131">
        <v>44620</v>
      </c>
      <c r="B802" s="134">
        <v>212.05</v>
      </c>
      <c r="C802" s="134">
        <v>14461.02</v>
      </c>
    </row>
    <row r="803" spans="1:3" x14ac:dyDescent="0.3">
      <c r="A803" s="132">
        <v>44621</v>
      </c>
      <c r="B803" s="89">
        <v>204.35</v>
      </c>
      <c r="C803" s="89">
        <v>13904.85</v>
      </c>
    </row>
    <row r="804" spans="1:3" x14ac:dyDescent="0.3">
      <c r="A804" s="131">
        <v>44622</v>
      </c>
      <c r="B804" s="134">
        <v>205.5</v>
      </c>
      <c r="C804" s="134">
        <v>14000.11</v>
      </c>
    </row>
    <row r="805" spans="1:3" x14ac:dyDescent="0.3">
      <c r="A805" s="132">
        <v>44623</v>
      </c>
      <c r="B805" s="89">
        <v>200.3</v>
      </c>
      <c r="C805" s="89">
        <v>13698.4</v>
      </c>
    </row>
    <row r="806" spans="1:3" x14ac:dyDescent="0.3">
      <c r="A806" s="131">
        <v>44624</v>
      </c>
      <c r="B806" s="134">
        <v>187</v>
      </c>
      <c r="C806" s="134">
        <v>13094.54</v>
      </c>
    </row>
    <row r="807" spans="1:3" x14ac:dyDescent="0.3">
      <c r="A807" s="132">
        <v>44627</v>
      </c>
      <c r="B807" s="89">
        <v>176.9</v>
      </c>
      <c r="C807" s="89">
        <v>12834.65</v>
      </c>
    </row>
    <row r="808" spans="1:3" x14ac:dyDescent="0.3">
      <c r="A808" s="131">
        <v>44628</v>
      </c>
      <c r="B808" s="134">
        <v>184.94</v>
      </c>
      <c r="C808" s="134">
        <v>12831.51</v>
      </c>
    </row>
    <row r="809" spans="1:3" x14ac:dyDescent="0.3">
      <c r="A809" s="132">
        <v>44629</v>
      </c>
      <c r="B809" s="89">
        <v>210.15</v>
      </c>
      <c r="C809" s="89">
        <v>13847.93</v>
      </c>
    </row>
    <row r="810" spans="1:3" x14ac:dyDescent="0.3">
      <c r="A810" s="131">
        <v>44630</v>
      </c>
      <c r="B810" s="134">
        <v>197.08</v>
      </c>
      <c r="C810" s="134">
        <v>13442.1</v>
      </c>
    </row>
    <row r="811" spans="1:3" x14ac:dyDescent="0.3">
      <c r="A811" s="132">
        <v>44631</v>
      </c>
      <c r="B811" s="89">
        <v>204</v>
      </c>
      <c r="C811" s="89">
        <v>13628.11</v>
      </c>
    </row>
    <row r="812" spans="1:3" x14ac:dyDescent="0.3">
      <c r="A812" s="131">
        <v>44634</v>
      </c>
      <c r="B812" s="134">
        <v>206.1</v>
      </c>
      <c r="C812" s="134">
        <v>13929.11</v>
      </c>
    </row>
    <row r="813" spans="1:3" x14ac:dyDescent="0.3">
      <c r="A813" s="132">
        <v>44635</v>
      </c>
      <c r="B813" s="89">
        <v>203.7</v>
      </c>
      <c r="C813" s="89">
        <v>13917.27</v>
      </c>
    </row>
    <row r="814" spans="1:3" x14ac:dyDescent="0.3">
      <c r="A814" s="131">
        <v>44636</v>
      </c>
      <c r="B814" s="134">
        <v>213.6</v>
      </c>
      <c r="C814" s="134">
        <v>14440.74</v>
      </c>
    </row>
    <row r="815" spans="1:3" x14ac:dyDescent="0.3">
      <c r="A815" s="132">
        <v>44637</v>
      </c>
      <c r="B815" s="89">
        <v>214.15</v>
      </c>
      <c r="C815" s="89">
        <v>14388.06</v>
      </c>
    </row>
    <row r="816" spans="1:3" x14ac:dyDescent="0.3">
      <c r="A816" s="131">
        <v>44638</v>
      </c>
      <c r="B816" s="134">
        <v>216.6</v>
      </c>
      <c r="C816" s="134">
        <v>14413.09</v>
      </c>
    </row>
    <row r="817" spans="1:3" x14ac:dyDescent="0.3">
      <c r="A817" s="132">
        <v>44641</v>
      </c>
      <c r="B817" s="89">
        <v>213.55</v>
      </c>
      <c r="C817" s="89">
        <v>14326.97</v>
      </c>
    </row>
    <row r="818" spans="1:3" x14ac:dyDescent="0.3">
      <c r="A818" s="131">
        <v>44642</v>
      </c>
      <c r="B818" s="134">
        <v>216.65</v>
      </c>
      <c r="C818" s="134">
        <v>14473.2</v>
      </c>
    </row>
    <row r="819" spans="1:3" x14ac:dyDescent="0.3">
      <c r="A819" s="132">
        <v>44643</v>
      </c>
      <c r="B819" s="89">
        <v>211.75</v>
      </c>
      <c r="C819" s="89">
        <v>14283.65</v>
      </c>
    </row>
    <row r="820" spans="1:3" x14ac:dyDescent="0.3">
      <c r="A820" s="131">
        <v>44644</v>
      </c>
      <c r="B820" s="134">
        <v>210.35</v>
      </c>
      <c r="C820" s="134">
        <v>14273.79</v>
      </c>
    </row>
    <row r="821" spans="1:3" x14ac:dyDescent="0.3">
      <c r="A821" s="132">
        <v>44645</v>
      </c>
      <c r="B821" s="89">
        <v>212.45</v>
      </c>
      <c r="C821" s="89">
        <v>14305.76</v>
      </c>
    </row>
    <row r="822" spans="1:3" x14ac:dyDescent="0.3">
      <c r="A822" s="131">
        <v>44648</v>
      </c>
      <c r="B822" s="134">
        <v>212.8</v>
      </c>
      <c r="C822" s="134">
        <v>14417.37</v>
      </c>
    </row>
    <row r="823" spans="1:3" x14ac:dyDescent="0.3">
      <c r="A823" s="132">
        <v>44649</v>
      </c>
      <c r="B823" s="89">
        <v>217.8</v>
      </c>
      <c r="C823" s="89">
        <v>14820.33</v>
      </c>
    </row>
    <row r="824" spans="1:3" x14ac:dyDescent="0.3">
      <c r="A824" s="131">
        <v>44650</v>
      </c>
      <c r="B824" s="134">
        <v>216.4</v>
      </c>
      <c r="C824" s="134">
        <v>14606.05</v>
      </c>
    </row>
    <row r="825" spans="1:3" x14ac:dyDescent="0.3">
      <c r="A825" s="132">
        <v>44651</v>
      </c>
      <c r="B825" s="89">
        <v>211.9</v>
      </c>
      <c r="C825" s="89">
        <v>14414.75</v>
      </c>
    </row>
    <row r="826" spans="1:3" x14ac:dyDescent="0.3">
      <c r="A826" s="131">
        <v>44652</v>
      </c>
      <c r="B826" s="134">
        <v>210.1</v>
      </c>
      <c r="C826" s="134">
        <v>14446.48</v>
      </c>
    </row>
    <row r="827" spans="1:3" x14ac:dyDescent="0.3">
      <c r="A827" s="132">
        <v>44655</v>
      </c>
      <c r="B827" s="89">
        <v>212.6</v>
      </c>
      <c r="C827" s="89">
        <v>14518.16</v>
      </c>
    </row>
    <row r="828" spans="1:3" x14ac:dyDescent="0.3">
      <c r="A828" s="131">
        <v>44656</v>
      </c>
      <c r="B828" s="134">
        <v>209.65</v>
      </c>
      <c r="C828" s="134">
        <v>14424.36</v>
      </c>
    </row>
    <row r="829" spans="1:3" x14ac:dyDescent="0.3">
      <c r="A829" s="132">
        <v>44657</v>
      </c>
      <c r="B829" s="89">
        <v>202.5</v>
      </c>
      <c r="C829" s="89">
        <v>14151.69</v>
      </c>
    </row>
    <row r="830" spans="1:3" x14ac:dyDescent="0.3">
      <c r="A830" s="131">
        <v>44658</v>
      </c>
      <c r="B830" s="134">
        <v>203.7</v>
      </c>
      <c r="C830" s="134">
        <v>14078.15</v>
      </c>
    </row>
    <row r="831" spans="1:3" x14ac:dyDescent="0.3">
      <c r="A831" s="132">
        <v>44659</v>
      </c>
      <c r="B831" s="89">
        <v>207.6</v>
      </c>
      <c r="C831" s="89">
        <v>14283.67</v>
      </c>
    </row>
    <row r="832" spans="1:3" x14ac:dyDescent="0.3">
      <c r="A832" s="131">
        <v>44662</v>
      </c>
      <c r="B832" s="134">
        <v>202.4</v>
      </c>
      <c r="C832" s="134">
        <v>14192.78</v>
      </c>
    </row>
    <row r="833" spans="1:3" x14ac:dyDescent="0.3">
      <c r="A833" s="132">
        <v>44663</v>
      </c>
      <c r="B833" s="89">
        <v>202.4</v>
      </c>
      <c r="C833" s="89">
        <v>14124.95</v>
      </c>
    </row>
    <row r="834" spans="1:3" x14ac:dyDescent="0.3">
      <c r="A834" s="131">
        <v>44664</v>
      </c>
      <c r="B834" s="134">
        <v>197.76</v>
      </c>
      <c r="C834" s="134">
        <v>14076.44</v>
      </c>
    </row>
    <row r="835" spans="1:3" x14ac:dyDescent="0.3">
      <c r="A835" s="132">
        <v>44665</v>
      </c>
      <c r="B835" s="89">
        <v>201</v>
      </c>
      <c r="C835" s="89">
        <v>14163.85</v>
      </c>
    </row>
    <row r="836" spans="1:3" x14ac:dyDescent="0.3">
      <c r="A836" s="131">
        <v>44670</v>
      </c>
      <c r="B836" s="134">
        <v>203.7</v>
      </c>
      <c r="C836" s="134">
        <v>14153.46</v>
      </c>
    </row>
    <row r="837" spans="1:3" x14ac:dyDescent="0.3">
      <c r="A837" s="132">
        <v>44671</v>
      </c>
      <c r="B837" s="89">
        <v>208.05</v>
      </c>
      <c r="C837" s="89">
        <v>14362.03</v>
      </c>
    </row>
    <row r="838" spans="1:3" x14ac:dyDescent="0.3">
      <c r="A838" s="131">
        <v>44672</v>
      </c>
      <c r="B838" s="134">
        <v>207.45</v>
      </c>
      <c r="C838" s="134">
        <v>14502.41</v>
      </c>
    </row>
    <row r="839" spans="1:3" x14ac:dyDescent="0.3">
      <c r="A839" s="132">
        <v>44673</v>
      </c>
      <c r="B839" s="89">
        <v>199.52</v>
      </c>
      <c r="C839" s="89">
        <v>14142.09</v>
      </c>
    </row>
    <row r="840" spans="1:3" x14ac:dyDescent="0.3">
      <c r="A840" s="131">
        <v>44676</v>
      </c>
      <c r="B840" s="134">
        <v>192.24</v>
      </c>
      <c r="C840" s="134">
        <v>13924.17</v>
      </c>
    </row>
    <row r="841" spans="1:3" x14ac:dyDescent="0.3">
      <c r="A841" s="132">
        <v>44677</v>
      </c>
      <c r="B841" s="89">
        <v>188.44</v>
      </c>
      <c r="C841" s="89">
        <v>13756.4</v>
      </c>
    </row>
    <row r="842" spans="1:3" x14ac:dyDescent="0.3">
      <c r="A842" s="131">
        <v>44678</v>
      </c>
      <c r="B842" s="134">
        <v>184.24</v>
      </c>
      <c r="C842" s="134">
        <v>13793.94</v>
      </c>
    </row>
    <row r="843" spans="1:3" x14ac:dyDescent="0.3">
      <c r="A843" s="132">
        <v>44679</v>
      </c>
      <c r="B843" s="89">
        <v>188.24</v>
      </c>
      <c r="C843" s="89">
        <v>13979.84</v>
      </c>
    </row>
    <row r="844" spans="1:3" x14ac:dyDescent="0.3">
      <c r="A844" s="131">
        <v>44680</v>
      </c>
      <c r="B844" s="134">
        <v>193.72</v>
      </c>
      <c r="C844" s="134">
        <v>14097.88</v>
      </c>
    </row>
    <row r="845" spans="1:3" x14ac:dyDescent="0.3">
      <c r="A845" s="132">
        <v>44683</v>
      </c>
      <c r="B845" s="89">
        <v>194.18</v>
      </c>
      <c r="C845" s="89">
        <v>13939.07</v>
      </c>
    </row>
    <row r="846" spans="1:3" x14ac:dyDescent="0.3">
      <c r="A846" s="131">
        <v>44684</v>
      </c>
      <c r="B846" s="134">
        <v>192.26</v>
      </c>
      <c r="C846" s="134">
        <v>14039.47</v>
      </c>
    </row>
    <row r="847" spans="1:3" x14ac:dyDescent="0.3">
      <c r="A847" s="132">
        <v>44685</v>
      </c>
      <c r="B847" s="89">
        <v>193.8</v>
      </c>
      <c r="C847" s="89">
        <v>13970.82</v>
      </c>
    </row>
    <row r="848" spans="1:3" x14ac:dyDescent="0.3">
      <c r="A848" s="131">
        <v>44686</v>
      </c>
      <c r="B848" s="134">
        <v>188.22</v>
      </c>
      <c r="C848" s="134">
        <v>13902.52</v>
      </c>
    </row>
    <row r="849" spans="1:3" x14ac:dyDescent="0.3">
      <c r="A849" s="132">
        <v>44687</v>
      </c>
      <c r="B849" s="89">
        <v>181.36</v>
      </c>
      <c r="C849" s="89">
        <v>13674.29</v>
      </c>
    </row>
    <row r="850" spans="1:3" x14ac:dyDescent="0.3">
      <c r="A850" s="131">
        <v>44690</v>
      </c>
      <c r="B850" s="134">
        <v>173.54</v>
      </c>
      <c r="C850" s="134">
        <v>13380.67</v>
      </c>
    </row>
    <row r="851" spans="1:3" x14ac:dyDescent="0.3">
      <c r="A851" s="132">
        <v>44691</v>
      </c>
      <c r="B851" s="89">
        <v>173.36</v>
      </c>
      <c r="C851" s="89">
        <v>13534.74</v>
      </c>
    </row>
    <row r="852" spans="1:3" x14ac:dyDescent="0.3">
      <c r="A852" s="131">
        <v>44692</v>
      </c>
      <c r="B852" s="134">
        <v>181.86</v>
      </c>
      <c r="C852" s="134">
        <v>13828.64</v>
      </c>
    </row>
    <row r="853" spans="1:3" x14ac:dyDescent="0.3">
      <c r="A853" s="132">
        <v>44693</v>
      </c>
      <c r="B853" s="89">
        <v>180.48</v>
      </c>
      <c r="C853" s="89">
        <v>13739.64</v>
      </c>
    </row>
    <row r="854" spans="1:3" x14ac:dyDescent="0.3">
      <c r="A854" s="131">
        <v>44694</v>
      </c>
      <c r="B854" s="134">
        <v>180.96</v>
      </c>
      <c r="C854" s="134">
        <v>14027.93</v>
      </c>
    </row>
    <row r="855" spans="1:3" x14ac:dyDescent="0.3">
      <c r="A855" s="132">
        <v>44697</v>
      </c>
      <c r="B855" s="89">
        <v>180.06</v>
      </c>
      <c r="C855" s="89">
        <v>13964.38</v>
      </c>
    </row>
    <row r="856" spans="1:3" x14ac:dyDescent="0.3">
      <c r="A856" s="131">
        <v>44698</v>
      </c>
      <c r="B856" s="134">
        <v>183.3</v>
      </c>
      <c r="C856" s="134">
        <v>14185.94</v>
      </c>
    </row>
    <row r="857" spans="1:3" x14ac:dyDescent="0.3">
      <c r="A857" s="132">
        <v>44699</v>
      </c>
      <c r="B857" s="89">
        <v>175.98</v>
      </c>
      <c r="C857" s="89">
        <v>14007.76</v>
      </c>
    </row>
    <row r="858" spans="1:3" x14ac:dyDescent="0.3">
      <c r="A858" s="131">
        <v>44700</v>
      </c>
      <c r="B858" s="134">
        <v>171.88</v>
      </c>
      <c r="C858" s="134">
        <v>13882.3</v>
      </c>
    </row>
    <row r="859" spans="1:3" x14ac:dyDescent="0.3">
      <c r="A859" s="132">
        <v>44701</v>
      </c>
      <c r="B859" s="89">
        <v>172.8</v>
      </c>
      <c r="C859" s="89">
        <v>13981.91</v>
      </c>
    </row>
    <row r="860" spans="1:3" x14ac:dyDescent="0.3">
      <c r="A860" s="131">
        <v>44704</v>
      </c>
      <c r="B860" s="134">
        <v>175.48</v>
      </c>
      <c r="C860" s="134">
        <v>14175.4</v>
      </c>
    </row>
    <row r="861" spans="1:3" x14ac:dyDescent="0.3">
      <c r="A861" s="132">
        <v>44705</v>
      </c>
      <c r="B861" s="89">
        <v>171.2</v>
      </c>
      <c r="C861" s="89">
        <v>13919.75</v>
      </c>
    </row>
    <row r="862" spans="1:3" x14ac:dyDescent="0.3">
      <c r="A862" s="131">
        <v>44706</v>
      </c>
      <c r="B862" s="134">
        <v>172.08</v>
      </c>
      <c r="C862" s="134">
        <v>14007.93</v>
      </c>
    </row>
    <row r="863" spans="1:3" x14ac:dyDescent="0.3">
      <c r="A863" s="132">
        <v>44707</v>
      </c>
      <c r="B863" s="89">
        <v>176.76</v>
      </c>
      <c r="C863" s="89">
        <v>14231.29</v>
      </c>
    </row>
    <row r="864" spans="1:3" x14ac:dyDescent="0.3">
      <c r="A864" s="131">
        <v>44708</v>
      </c>
      <c r="B864" s="134">
        <v>179.96</v>
      </c>
      <c r="C864" s="134">
        <v>14462.19</v>
      </c>
    </row>
    <row r="865" spans="1:3" x14ac:dyDescent="0.3">
      <c r="A865" s="132">
        <v>44711</v>
      </c>
      <c r="B865" s="89">
        <v>184.82</v>
      </c>
      <c r="C865" s="89">
        <v>14575.98</v>
      </c>
    </row>
    <row r="866" spans="1:3" x14ac:dyDescent="0.3">
      <c r="A866" s="131">
        <v>44712</v>
      </c>
      <c r="B866" s="134">
        <v>184.46</v>
      </c>
      <c r="C866" s="134">
        <v>14388.35</v>
      </c>
    </row>
    <row r="867" spans="1:3" x14ac:dyDescent="0.3">
      <c r="A867" s="132">
        <v>44713</v>
      </c>
      <c r="B867" s="89">
        <v>182.44</v>
      </c>
      <c r="C867" s="89">
        <v>14340.47</v>
      </c>
    </row>
    <row r="868" spans="1:3" x14ac:dyDescent="0.3">
      <c r="A868" s="131">
        <v>44714</v>
      </c>
      <c r="B868" s="134">
        <v>186.6</v>
      </c>
      <c r="C868" s="134">
        <v>14485.17</v>
      </c>
    </row>
    <row r="869" spans="1:3" x14ac:dyDescent="0.3">
      <c r="A869" s="132">
        <v>44715</v>
      </c>
      <c r="B869" s="89">
        <v>187.14</v>
      </c>
      <c r="C869" s="89">
        <v>14460.09</v>
      </c>
    </row>
    <row r="870" spans="1:3" x14ac:dyDescent="0.3">
      <c r="A870" s="131">
        <v>44718</v>
      </c>
      <c r="B870" s="134">
        <v>188.34</v>
      </c>
      <c r="C870" s="134">
        <v>14653.81</v>
      </c>
    </row>
    <row r="871" spans="1:3" x14ac:dyDescent="0.3">
      <c r="A871" s="132">
        <v>44719</v>
      </c>
      <c r="B871" s="89">
        <v>186</v>
      </c>
      <c r="C871" s="89">
        <v>14556.62</v>
      </c>
    </row>
    <row r="872" spans="1:3" x14ac:dyDescent="0.3">
      <c r="A872" s="131">
        <v>44720</v>
      </c>
      <c r="B872" s="134">
        <v>186.98</v>
      </c>
      <c r="C872" s="134">
        <v>14445.99</v>
      </c>
    </row>
    <row r="873" spans="1:3" x14ac:dyDescent="0.3">
      <c r="A873" s="132">
        <v>44721</v>
      </c>
      <c r="B873" s="89">
        <v>181.4</v>
      </c>
      <c r="C873" s="89">
        <v>14198.8</v>
      </c>
    </row>
    <row r="874" spans="1:3" x14ac:dyDescent="0.3">
      <c r="A874" s="131">
        <v>44722</v>
      </c>
      <c r="B874" s="134">
        <v>175.7</v>
      </c>
      <c r="C874" s="134">
        <v>13761.83</v>
      </c>
    </row>
    <row r="875" spans="1:3" x14ac:dyDescent="0.3">
      <c r="A875" s="132">
        <v>44725</v>
      </c>
      <c r="B875" s="89">
        <v>169.68</v>
      </c>
      <c r="C875" s="89">
        <v>13427.03</v>
      </c>
    </row>
    <row r="876" spans="1:3" x14ac:dyDescent="0.3">
      <c r="A876" s="131">
        <v>44726</v>
      </c>
      <c r="B876" s="134">
        <v>164.54</v>
      </c>
      <c r="C876" s="134">
        <v>13304.39</v>
      </c>
    </row>
    <row r="877" spans="1:3" x14ac:dyDescent="0.3">
      <c r="A877" s="132">
        <v>44727</v>
      </c>
      <c r="B877" s="89">
        <v>166.44</v>
      </c>
      <c r="C877" s="89">
        <v>13485.29</v>
      </c>
    </row>
    <row r="878" spans="1:3" x14ac:dyDescent="0.3">
      <c r="A878" s="131">
        <v>44728</v>
      </c>
      <c r="B878" s="134">
        <v>162</v>
      </c>
      <c r="C878" s="134">
        <v>13038.49</v>
      </c>
    </row>
    <row r="879" spans="1:3" x14ac:dyDescent="0.3">
      <c r="A879" s="132">
        <v>44729</v>
      </c>
      <c r="B879" s="89">
        <v>166</v>
      </c>
      <c r="C879" s="89">
        <v>13126.26</v>
      </c>
    </row>
    <row r="880" spans="1:3" x14ac:dyDescent="0.3">
      <c r="A880" s="131">
        <v>44732</v>
      </c>
      <c r="B880" s="134">
        <v>166.52</v>
      </c>
      <c r="C880" s="134">
        <v>13265.6</v>
      </c>
    </row>
    <row r="881" spans="1:3" x14ac:dyDescent="0.3">
      <c r="A881" s="132">
        <v>44733</v>
      </c>
      <c r="B881" s="89">
        <v>166.08</v>
      </c>
      <c r="C881" s="89">
        <v>13292.4</v>
      </c>
    </row>
    <row r="882" spans="1:3" x14ac:dyDescent="0.3">
      <c r="A882" s="131">
        <v>44734</v>
      </c>
      <c r="B882" s="134">
        <v>164.98</v>
      </c>
      <c r="C882" s="134">
        <v>13144.28</v>
      </c>
    </row>
    <row r="883" spans="1:3" x14ac:dyDescent="0.3">
      <c r="A883" s="132">
        <v>44735</v>
      </c>
      <c r="B883" s="89">
        <v>167.06</v>
      </c>
      <c r="C883" s="89">
        <v>12912.59</v>
      </c>
    </row>
    <row r="884" spans="1:3" x14ac:dyDescent="0.3">
      <c r="A884" s="131">
        <v>44736</v>
      </c>
      <c r="B884" s="134">
        <v>170.36</v>
      </c>
      <c r="C884" s="134">
        <v>13118.13</v>
      </c>
    </row>
    <row r="885" spans="1:3" x14ac:dyDescent="0.3">
      <c r="A885" s="132">
        <v>44739</v>
      </c>
      <c r="B885" s="89">
        <v>171.88</v>
      </c>
      <c r="C885" s="89">
        <v>13186.07</v>
      </c>
    </row>
    <row r="886" spans="1:3" x14ac:dyDescent="0.3">
      <c r="A886" s="131">
        <v>44740</v>
      </c>
      <c r="B886" s="134">
        <v>170.32</v>
      </c>
      <c r="C886" s="134">
        <v>13231.82</v>
      </c>
    </row>
    <row r="887" spans="1:3" x14ac:dyDescent="0.3">
      <c r="A887" s="132">
        <v>44741</v>
      </c>
      <c r="B887" s="89">
        <v>170.02</v>
      </c>
      <c r="C887" s="89">
        <v>13003.35</v>
      </c>
    </row>
    <row r="888" spans="1:3" x14ac:dyDescent="0.3">
      <c r="A888" s="131">
        <v>44742</v>
      </c>
      <c r="B888" s="134">
        <v>168.76</v>
      </c>
      <c r="C888" s="134">
        <v>12783.77</v>
      </c>
    </row>
    <row r="889" spans="1:3" x14ac:dyDescent="0.3">
      <c r="A889" s="132">
        <v>44743</v>
      </c>
      <c r="B889" s="89">
        <v>167.64</v>
      </c>
      <c r="C889" s="89">
        <v>12813.03</v>
      </c>
    </row>
    <row r="890" spans="1:3" x14ac:dyDescent="0.3">
      <c r="A890" s="131">
        <v>44746</v>
      </c>
      <c r="B890" s="134">
        <v>167.66</v>
      </c>
      <c r="C890" s="134">
        <v>12773.38</v>
      </c>
    </row>
    <row r="891" spans="1:3" x14ac:dyDescent="0.3">
      <c r="A891" s="132">
        <v>44747</v>
      </c>
      <c r="B891" s="89">
        <v>166.24</v>
      </c>
      <c r="C891" s="89">
        <v>12401.2</v>
      </c>
    </row>
    <row r="892" spans="1:3" x14ac:dyDescent="0.3">
      <c r="A892" s="131">
        <v>44748</v>
      </c>
      <c r="B892" s="134">
        <v>164.54</v>
      </c>
      <c r="C892" s="134">
        <v>12594.52</v>
      </c>
    </row>
    <row r="893" spans="1:3" x14ac:dyDescent="0.3">
      <c r="A893" s="132">
        <v>44749</v>
      </c>
      <c r="B893" s="89">
        <v>169.28</v>
      </c>
      <c r="C893" s="89">
        <v>12843.22</v>
      </c>
    </row>
    <row r="894" spans="1:3" x14ac:dyDescent="0.3">
      <c r="A894" s="131">
        <v>44750</v>
      </c>
      <c r="B894" s="134">
        <v>168.46</v>
      </c>
      <c r="C894" s="134">
        <v>13015.23</v>
      </c>
    </row>
    <row r="895" spans="1:3" x14ac:dyDescent="0.3">
      <c r="A895" s="132">
        <v>44753</v>
      </c>
      <c r="B895" s="89">
        <v>163.08000000000001</v>
      </c>
      <c r="C895" s="89">
        <v>12832.44</v>
      </c>
    </row>
    <row r="896" spans="1:3" x14ac:dyDescent="0.3">
      <c r="A896" s="131">
        <v>44754</v>
      </c>
      <c r="B896" s="134">
        <v>160.66</v>
      </c>
      <c r="C896" s="134">
        <v>12905.48</v>
      </c>
    </row>
    <row r="897" spans="1:3" x14ac:dyDescent="0.3">
      <c r="A897" s="132">
        <v>44755</v>
      </c>
      <c r="B897" s="89">
        <v>160.94</v>
      </c>
      <c r="C897" s="89">
        <v>12756.32</v>
      </c>
    </row>
    <row r="898" spans="1:3" x14ac:dyDescent="0.3">
      <c r="A898" s="131">
        <v>44756</v>
      </c>
      <c r="B898" s="134">
        <v>154.44</v>
      </c>
      <c r="C898" s="134">
        <v>12519.66</v>
      </c>
    </row>
    <row r="899" spans="1:3" x14ac:dyDescent="0.3">
      <c r="A899" s="132">
        <v>44757</v>
      </c>
      <c r="B899" s="89">
        <v>160.96</v>
      </c>
      <c r="C899" s="89">
        <v>12864.72</v>
      </c>
    </row>
    <row r="900" spans="1:3" x14ac:dyDescent="0.3">
      <c r="A900" s="131">
        <v>44760</v>
      </c>
      <c r="B900" s="134">
        <v>165.18</v>
      </c>
      <c r="C900" s="134">
        <v>12959.81</v>
      </c>
    </row>
    <row r="901" spans="1:3" x14ac:dyDescent="0.3">
      <c r="A901" s="132">
        <v>44761</v>
      </c>
      <c r="B901" s="89">
        <v>175.92</v>
      </c>
      <c r="C901" s="89">
        <v>13308.41</v>
      </c>
    </row>
    <row r="902" spans="1:3" x14ac:dyDescent="0.3">
      <c r="A902" s="131">
        <v>44762</v>
      </c>
      <c r="B902" s="134">
        <v>173.9</v>
      </c>
      <c r="C902" s="134">
        <v>13281.98</v>
      </c>
    </row>
    <row r="903" spans="1:3" x14ac:dyDescent="0.3">
      <c r="A903" s="132">
        <v>44763</v>
      </c>
      <c r="B903" s="89">
        <v>175.08</v>
      </c>
      <c r="C903" s="89">
        <v>13246.64</v>
      </c>
    </row>
    <row r="904" spans="1:3" x14ac:dyDescent="0.3">
      <c r="A904" s="131">
        <v>44764</v>
      </c>
      <c r="B904" s="134">
        <v>176.62</v>
      </c>
      <c r="C904" s="134">
        <v>13253.68</v>
      </c>
    </row>
    <row r="905" spans="1:3" x14ac:dyDescent="0.3">
      <c r="A905" s="132">
        <v>44767</v>
      </c>
      <c r="B905" s="89">
        <v>176.02</v>
      </c>
      <c r="C905" s="89">
        <v>13210.32</v>
      </c>
    </row>
    <row r="906" spans="1:3" x14ac:dyDescent="0.3">
      <c r="A906" s="131">
        <v>44768</v>
      </c>
      <c r="B906" s="134">
        <v>169.72</v>
      </c>
      <c r="C906" s="134">
        <v>13096.93</v>
      </c>
    </row>
    <row r="907" spans="1:3" x14ac:dyDescent="0.3">
      <c r="A907" s="132">
        <v>44769</v>
      </c>
      <c r="B907" s="89">
        <v>161.06</v>
      </c>
      <c r="C907" s="89">
        <v>13166.38</v>
      </c>
    </row>
    <row r="908" spans="1:3" x14ac:dyDescent="0.3">
      <c r="A908" s="131">
        <v>44770</v>
      </c>
      <c r="B908" s="134">
        <v>166.34</v>
      </c>
      <c r="C908" s="134">
        <v>13282.11</v>
      </c>
    </row>
    <row r="909" spans="1:3" x14ac:dyDescent="0.3">
      <c r="A909" s="132">
        <v>44771</v>
      </c>
      <c r="B909" s="89">
        <v>167.8</v>
      </c>
      <c r="C909" s="89">
        <v>13484.05</v>
      </c>
    </row>
    <row r="910" spans="1:3" x14ac:dyDescent="0.3">
      <c r="A910" s="131">
        <v>44774</v>
      </c>
      <c r="B910" s="134">
        <v>170.92</v>
      </c>
      <c r="C910" s="134">
        <v>13479.63</v>
      </c>
    </row>
    <row r="911" spans="1:3" x14ac:dyDescent="0.3">
      <c r="A911" s="132">
        <v>44775</v>
      </c>
      <c r="B911" s="89">
        <v>167.08</v>
      </c>
      <c r="C911" s="89">
        <v>13449.2</v>
      </c>
    </row>
    <row r="912" spans="1:3" x14ac:dyDescent="0.3">
      <c r="A912" s="131">
        <v>44776</v>
      </c>
      <c r="B912" s="134">
        <v>171</v>
      </c>
      <c r="C912" s="134">
        <v>13587.56</v>
      </c>
    </row>
    <row r="913" spans="1:3" x14ac:dyDescent="0.3">
      <c r="A913" s="132">
        <v>44777</v>
      </c>
      <c r="B913" s="89">
        <v>175.24</v>
      </c>
      <c r="C913" s="89">
        <v>13662.68</v>
      </c>
    </row>
    <row r="914" spans="1:3" x14ac:dyDescent="0.3">
      <c r="A914" s="131">
        <v>44778</v>
      </c>
      <c r="B914" s="134">
        <v>171.56</v>
      </c>
      <c r="C914" s="134">
        <v>13573.93</v>
      </c>
    </row>
    <row r="915" spans="1:3" x14ac:dyDescent="0.3">
      <c r="A915" s="132">
        <v>44781</v>
      </c>
      <c r="B915" s="89">
        <v>175.1</v>
      </c>
      <c r="C915" s="89">
        <v>13687.69</v>
      </c>
    </row>
    <row r="916" spans="1:3" x14ac:dyDescent="0.3">
      <c r="A916" s="131">
        <v>44782</v>
      </c>
      <c r="B916" s="134">
        <v>169</v>
      </c>
      <c r="C916" s="134">
        <v>13534.97</v>
      </c>
    </row>
    <row r="917" spans="1:3" x14ac:dyDescent="0.3">
      <c r="A917" s="132">
        <v>44783</v>
      </c>
      <c r="B917" s="89">
        <v>173.36</v>
      </c>
      <c r="C917" s="89">
        <v>13700.93</v>
      </c>
    </row>
    <row r="918" spans="1:3" x14ac:dyDescent="0.3">
      <c r="A918" s="131">
        <v>44784</v>
      </c>
      <c r="B918" s="134">
        <v>172.02</v>
      </c>
      <c r="C918" s="134">
        <v>13694.51</v>
      </c>
    </row>
    <row r="919" spans="1:3" x14ac:dyDescent="0.3">
      <c r="A919" s="132">
        <v>44785</v>
      </c>
      <c r="B919" s="89">
        <v>173.2</v>
      </c>
      <c r="C919" s="89">
        <v>13795.85</v>
      </c>
    </row>
    <row r="920" spans="1:3" x14ac:dyDescent="0.3">
      <c r="A920" s="131">
        <v>44788</v>
      </c>
      <c r="B920" s="134">
        <v>172.94</v>
      </c>
      <c r="C920" s="134">
        <v>13816.61</v>
      </c>
    </row>
    <row r="921" spans="1:3" x14ac:dyDescent="0.3">
      <c r="A921" s="132">
        <v>44789</v>
      </c>
      <c r="B921" s="89">
        <v>173.36</v>
      </c>
      <c r="C921" s="89">
        <v>13910.12</v>
      </c>
    </row>
    <row r="922" spans="1:3" x14ac:dyDescent="0.3">
      <c r="A922" s="131">
        <v>44790</v>
      </c>
      <c r="B922" s="134">
        <v>169.1</v>
      </c>
      <c r="C922" s="134">
        <v>13626.71</v>
      </c>
    </row>
    <row r="923" spans="1:3" x14ac:dyDescent="0.3">
      <c r="A923" s="132">
        <v>44791</v>
      </c>
      <c r="B923" s="89">
        <v>167.52</v>
      </c>
      <c r="C923" s="89">
        <v>13697.41</v>
      </c>
    </row>
    <row r="924" spans="1:3" x14ac:dyDescent="0.3">
      <c r="A924" s="131">
        <v>44792</v>
      </c>
      <c r="B924" s="134">
        <v>165.6</v>
      </c>
      <c r="C924" s="134">
        <v>13544.52</v>
      </c>
    </row>
    <row r="925" spans="1:3" x14ac:dyDescent="0.3">
      <c r="A925" s="132">
        <v>44795</v>
      </c>
      <c r="B925" s="89">
        <v>156.97999999999999</v>
      </c>
      <c r="C925" s="89">
        <v>13230.57</v>
      </c>
    </row>
    <row r="926" spans="1:3" x14ac:dyDescent="0.3">
      <c r="A926" s="131">
        <v>44796</v>
      </c>
      <c r="B926" s="134">
        <v>156.30000000000001</v>
      </c>
      <c r="C926" s="134">
        <v>13194.23</v>
      </c>
    </row>
    <row r="927" spans="1:3" x14ac:dyDescent="0.3">
      <c r="A927" s="132">
        <v>44797</v>
      </c>
      <c r="B927" s="89">
        <v>158.84</v>
      </c>
      <c r="C927" s="89">
        <v>13220.06</v>
      </c>
    </row>
    <row r="928" spans="1:3" x14ac:dyDescent="0.3">
      <c r="A928" s="131">
        <v>44798</v>
      </c>
      <c r="B928" s="134">
        <v>158</v>
      </c>
      <c r="C928" s="134">
        <v>13271.96</v>
      </c>
    </row>
    <row r="929" spans="1:3" x14ac:dyDescent="0.3">
      <c r="A929" s="132">
        <v>44799</v>
      </c>
      <c r="B929" s="89">
        <v>151.54</v>
      </c>
      <c r="C929" s="89">
        <v>12971.47</v>
      </c>
    </row>
    <row r="930" spans="1:3" x14ac:dyDescent="0.3">
      <c r="A930" s="131">
        <v>44802</v>
      </c>
      <c r="B930" s="134">
        <v>148.28</v>
      </c>
      <c r="C930" s="134">
        <v>12892.99</v>
      </c>
    </row>
    <row r="931" spans="1:3" x14ac:dyDescent="0.3">
      <c r="A931" s="132">
        <v>44803</v>
      </c>
      <c r="B931" s="89">
        <v>151.54</v>
      </c>
      <c r="C931" s="89">
        <v>12961.14</v>
      </c>
    </row>
    <row r="932" spans="1:3" x14ac:dyDescent="0.3">
      <c r="A932" s="131">
        <v>44804</v>
      </c>
      <c r="B932" s="134">
        <v>148.28</v>
      </c>
      <c r="C932" s="134">
        <v>12834.96</v>
      </c>
    </row>
    <row r="933" spans="1:3" x14ac:dyDescent="0.3">
      <c r="A933" s="132">
        <v>44805</v>
      </c>
      <c r="B933" s="89">
        <v>145.16</v>
      </c>
      <c r="C933" s="89">
        <v>12630.23</v>
      </c>
    </row>
    <row r="934" spans="1:3" x14ac:dyDescent="0.3">
      <c r="A934" s="131">
        <v>44806</v>
      </c>
      <c r="B934" s="134">
        <v>148.28</v>
      </c>
      <c r="C934" s="134">
        <v>13050.27</v>
      </c>
    </row>
    <row r="935" spans="1:3" x14ac:dyDescent="0.3">
      <c r="A935" s="132">
        <v>44809</v>
      </c>
      <c r="B935" s="89">
        <v>145.19999999999999</v>
      </c>
      <c r="C935" s="89">
        <v>12760.78</v>
      </c>
    </row>
    <row r="936" spans="1:3" x14ac:dyDescent="0.3">
      <c r="A936" s="131">
        <v>44810</v>
      </c>
      <c r="B936" s="134">
        <v>144.36000000000001</v>
      </c>
      <c r="C936" s="134">
        <v>12871.44</v>
      </c>
    </row>
    <row r="937" spans="1:3" x14ac:dyDescent="0.3">
      <c r="A937" s="132">
        <v>44811</v>
      </c>
      <c r="B937" s="89">
        <v>141.97999999999999</v>
      </c>
      <c r="C937" s="89">
        <v>12915.97</v>
      </c>
    </row>
    <row r="938" spans="1:3" x14ac:dyDescent="0.3">
      <c r="A938" s="131">
        <v>44812</v>
      </c>
      <c r="B938" s="134">
        <v>142.36000000000001</v>
      </c>
      <c r="C938" s="134">
        <v>12904.32</v>
      </c>
    </row>
    <row r="939" spans="1:3" x14ac:dyDescent="0.3">
      <c r="A939" s="132">
        <v>44813</v>
      </c>
      <c r="B939" s="89">
        <v>145.36000000000001</v>
      </c>
      <c r="C939" s="89">
        <v>13088.21</v>
      </c>
    </row>
    <row r="940" spans="1:3" x14ac:dyDescent="0.3">
      <c r="A940" s="131">
        <v>44816</v>
      </c>
      <c r="B940" s="134">
        <v>149.22</v>
      </c>
      <c r="C940" s="134">
        <v>13402.27</v>
      </c>
    </row>
    <row r="941" spans="1:3" x14ac:dyDescent="0.3">
      <c r="A941" s="132">
        <v>44817</v>
      </c>
      <c r="B941" s="89">
        <v>142.9</v>
      </c>
      <c r="C941" s="89">
        <v>13188.95</v>
      </c>
    </row>
    <row r="942" spans="1:3" x14ac:dyDescent="0.3">
      <c r="A942" s="131">
        <v>44818</v>
      </c>
      <c r="B942" s="134">
        <v>142.30000000000001</v>
      </c>
      <c r="C942" s="134">
        <v>13028</v>
      </c>
    </row>
    <row r="943" spans="1:3" x14ac:dyDescent="0.3">
      <c r="A943" s="132">
        <v>44819</v>
      </c>
      <c r="B943" s="89">
        <v>136.6</v>
      </c>
      <c r="C943" s="89">
        <v>12956.66</v>
      </c>
    </row>
    <row r="944" spans="1:3" x14ac:dyDescent="0.3">
      <c r="A944" s="131">
        <v>44820</v>
      </c>
      <c r="B944" s="134">
        <v>135.13999999999999</v>
      </c>
      <c r="C944" s="134">
        <v>12741.26</v>
      </c>
    </row>
    <row r="945" spans="1:3" x14ac:dyDescent="0.3">
      <c r="A945" s="132">
        <v>44823</v>
      </c>
      <c r="B945" s="89">
        <v>136.69999999999999</v>
      </c>
      <c r="C945" s="89">
        <v>12803.24</v>
      </c>
    </row>
    <row r="946" spans="1:3" x14ac:dyDescent="0.3">
      <c r="A946" s="131">
        <v>44824</v>
      </c>
      <c r="B946" s="134">
        <v>135.74</v>
      </c>
      <c r="C946" s="134">
        <v>12670.83</v>
      </c>
    </row>
    <row r="947" spans="1:3" x14ac:dyDescent="0.3">
      <c r="A947" s="132">
        <v>44825</v>
      </c>
      <c r="B947" s="89">
        <v>136.47999999999999</v>
      </c>
      <c r="C947" s="89">
        <v>12767.15</v>
      </c>
    </row>
    <row r="948" spans="1:3" x14ac:dyDescent="0.3">
      <c r="A948" s="131">
        <v>44826</v>
      </c>
      <c r="B948" s="134">
        <v>133.46</v>
      </c>
      <c r="C948" s="134">
        <v>12531.63</v>
      </c>
    </row>
    <row r="949" spans="1:3" x14ac:dyDescent="0.3">
      <c r="A949" s="132">
        <v>44827</v>
      </c>
      <c r="B949" s="89">
        <v>130.96</v>
      </c>
      <c r="C949" s="89">
        <v>12284.19</v>
      </c>
    </row>
    <row r="950" spans="1:3" x14ac:dyDescent="0.3">
      <c r="A950" s="131">
        <v>44830</v>
      </c>
      <c r="B950" s="134">
        <v>130.1</v>
      </c>
      <c r="C950" s="134">
        <v>12227.92</v>
      </c>
    </row>
    <row r="951" spans="1:3" x14ac:dyDescent="0.3">
      <c r="A951" s="132">
        <v>44831</v>
      </c>
      <c r="B951" s="89">
        <v>127.3</v>
      </c>
      <c r="C951" s="89">
        <v>12139.68</v>
      </c>
    </row>
    <row r="952" spans="1:3" x14ac:dyDescent="0.3">
      <c r="A952" s="131">
        <v>44832</v>
      </c>
      <c r="B952" s="134">
        <v>130.24</v>
      </c>
      <c r="C952" s="134">
        <v>12183.28</v>
      </c>
    </row>
    <row r="953" spans="1:3" x14ac:dyDescent="0.3">
      <c r="A953" s="132">
        <v>44833</v>
      </c>
      <c r="B953" s="89">
        <v>124.02</v>
      </c>
      <c r="C953" s="89">
        <v>11975.55</v>
      </c>
    </row>
    <row r="954" spans="1:3" x14ac:dyDescent="0.3">
      <c r="A954" s="131">
        <v>44834</v>
      </c>
      <c r="B954" s="134">
        <v>118.88</v>
      </c>
      <c r="C954" s="134">
        <v>12114.36</v>
      </c>
    </row>
    <row r="955" spans="1:3" x14ac:dyDescent="0.3">
      <c r="A955" s="132">
        <v>44837</v>
      </c>
      <c r="B955" s="89">
        <v>119</v>
      </c>
      <c r="C955" s="89">
        <v>12209.48</v>
      </c>
    </row>
    <row r="956" spans="1:3" x14ac:dyDescent="0.3">
      <c r="A956" s="131">
        <v>44838</v>
      </c>
      <c r="B956" s="134">
        <v>126.2</v>
      </c>
      <c r="C956" s="134">
        <v>12670.48</v>
      </c>
    </row>
    <row r="957" spans="1:3" x14ac:dyDescent="0.3">
      <c r="A957" s="132">
        <v>44839</v>
      </c>
      <c r="B957" s="89">
        <v>122.8</v>
      </c>
      <c r="C957" s="89">
        <v>12517.18</v>
      </c>
    </row>
    <row r="958" spans="1:3" x14ac:dyDescent="0.3">
      <c r="A958" s="131">
        <v>44840</v>
      </c>
      <c r="B958" s="134">
        <v>121.86</v>
      </c>
      <c r="C958" s="134">
        <v>12470.78</v>
      </c>
    </row>
    <row r="959" spans="1:3" x14ac:dyDescent="0.3">
      <c r="A959" s="132">
        <v>44841</v>
      </c>
      <c r="B959" s="89">
        <v>115.56</v>
      </c>
      <c r="C959" s="89">
        <v>12273</v>
      </c>
    </row>
    <row r="960" spans="1:3" x14ac:dyDescent="0.3">
      <c r="A960" s="131">
        <v>44844</v>
      </c>
      <c r="B960" s="134">
        <v>114.24</v>
      </c>
      <c r="C960" s="134">
        <v>12272.94</v>
      </c>
    </row>
    <row r="961" spans="1:3" x14ac:dyDescent="0.3">
      <c r="A961" s="132">
        <v>44845</v>
      </c>
      <c r="B961" s="89">
        <v>115.08</v>
      </c>
      <c r="C961" s="89">
        <v>12220.25</v>
      </c>
    </row>
    <row r="962" spans="1:3" x14ac:dyDescent="0.3">
      <c r="A962" s="131">
        <v>44846</v>
      </c>
      <c r="B962" s="134">
        <v>111.88</v>
      </c>
      <c r="C962" s="134">
        <v>12172.26</v>
      </c>
    </row>
    <row r="963" spans="1:3" x14ac:dyDescent="0.3">
      <c r="A963" s="132">
        <v>44847</v>
      </c>
      <c r="B963" s="89">
        <v>113.12</v>
      </c>
      <c r="C963" s="89">
        <v>12355.58</v>
      </c>
    </row>
    <row r="964" spans="1:3" x14ac:dyDescent="0.3">
      <c r="A964" s="131">
        <v>44848</v>
      </c>
      <c r="B964" s="134">
        <v>114.12</v>
      </c>
      <c r="C964" s="134">
        <v>12437.81</v>
      </c>
    </row>
    <row r="965" spans="1:3" x14ac:dyDescent="0.3">
      <c r="A965" s="132">
        <v>44851</v>
      </c>
      <c r="B965" s="89">
        <v>118.18</v>
      </c>
      <c r="C965" s="89">
        <v>12649.03</v>
      </c>
    </row>
    <row r="966" spans="1:3" x14ac:dyDescent="0.3">
      <c r="A966" s="131">
        <v>44852</v>
      </c>
      <c r="B966" s="134">
        <v>118.28</v>
      </c>
      <c r="C966" s="134">
        <v>12765.61</v>
      </c>
    </row>
    <row r="967" spans="1:3" x14ac:dyDescent="0.3">
      <c r="A967" s="132">
        <v>44853</v>
      </c>
      <c r="B967" s="89">
        <v>115.68</v>
      </c>
      <c r="C967" s="89">
        <v>12741.41</v>
      </c>
    </row>
    <row r="968" spans="1:3" x14ac:dyDescent="0.3">
      <c r="A968" s="131">
        <v>44854</v>
      </c>
      <c r="B968" s="134">
        <v>114.8</v>
      </c>
      <c r="C968" s="134">
        <v>12767.41</v>
      </c>
    </row>
    <row r="969" spans="1:3" x14ac:dyDescent="0.3">
      <c r="A969" s="132">
        <v>44855</v>
      </c>
      <c r="B969" s="89">
        <v>103.86</v>
      </c>
      <c r="C969" s="89">
        <v>12730.9</v>
      </c>
    </row>
    <row r="970" spans="1:3" x14ac:dyDescent="0.3">
      <c r="A970" s="131">
        <v>44858</v>
      </c>
      <c r="B970" s="134">
        <v>103.82</v>
      </c>
      <c r="C970" s="134">
        <v>12931.45</v>
      </c>
    </row>
    <row r="971" spans="1:3" x14ac:dyDescent="0.3">
      <c r="A971" s="132">
        <v>44859</v>
      </c>
      <c r="B971" s="89">
        <v>100.5</v>
      </c>
      <c r="C971" s="89">
        <v>13052.96</v>
      </c>
    </row>
    <row r="972" spans="1:3" x14ac:dyDescent="0.3">
      <c r="A972" s="131">
        <v>44860</v>
      </c>
      <c r="B972" s="134">
        <v>102</v>
      </c>
      <c r="C972" s="134">
        <v>13195.81</v>
      </c>
    </row>
    <row r="973" spans="1:3" x14ac:dyDescent="0.3">
      <c r="A973" s="132">
        <v>44861</v>
      </c>
      <c r="B973" s="89">
        <v>99.34</v>
      </c>
      <c r="C973" s="89">
        <v>13211.23</v>
      </c>
    </row>
    <row r="974" spans="1:3" x14ac:dyDescent="0.3">
      <c r="A974" s="131">
        <v>44862</v>
      </c>
      <c r="B974" s="134">
        <v>99.35</v>
      </c>
      <c r="C974" s="134">
        <v>13243.33</v>
      </c>
    </row>
    <row r="975" spans="1:3" x14ac:dyDescent="0.3">
      <c r="A975" s="132">
        <v>44865</v>
      </c>
      <c r="B975" s="89">
        <v>98.98</v>
      </c>
      <c r="C975" s="89">
        <v>13253.74</v>
      </c>
    </row>
    <row r="976" spans="1:3" x14ac:dyDescent="0.3">
      <c r="A976" s="131">
        <v>44866</v>
      </c>
      <c r="B976" s="134">
        <v>98.97</v>
      </c>
      <c r="C976" s="134">
        <v>13338.74</v>
      </c>
    </row>
    <row r="977" spans="1:3" x14ac:dyDescent="0.3">
      <c r="A977" s="132">
        <v>44867</v>
      </c>
      <c r="B977" s="89">
        <v>96.88</v>
      </c>
      <c r="C977" s="89">
        <v>13256.74</v>
      </c>
    </row>
    <row r="978" spans="1:3" x14ac:dyDescent="0.3">
      <c r="A978" s="131">
        <v>44868</v>
      </c>
      <c r="B978" s="134">
        <v>93.95</v>
      </c>
      <c r="C978" s="134">
        <v>13130.19</v>
      </c>
    </row>
    <row r="979" spans="1:3" x14ac:dyDescent="0.3">
      <c r="A979" s="132">
        <v>44869</v>
      </c>
      <c r="B979" s="89">
        <v>114.04</v>
      </c>
      <c r="C979" s="89">
        <v>13459.85</v>
      </c>
    </row>
    <row r="980" spans="1:3" x14ac:dyDescent="0.3">
      <c r="A980" s="131">
        <v>44872</v>
      </c>
      <c r="B980" s="134">
        <v>114.96</v>
      </c>
      <c r="C980" s="134">
        <v>13533.52</v>
      </c>
    </row>
    <row r="981" spans="1:3" x14ac:dyDescent="0.3">
      <c r="A981" s="132">
        <v>44873</v>
      </c>
      <c r="B981" s="89">
        <v>120</v>
      </c>
      <c r="C981" s="89">
        <v>13688.75</v>
      </c>
    </row>
    <row r="982" spans="1:3" x14ac:dyDescent="0.3">
      <c r="A982" s="131">
        <v>44874</v>
      </c>
      <c r="B982" s="134">
        <v>124.44</v>
      </c>
      <c r="C982" s="134">
        <v>13666.32</v>
      </c>
    </row>
    <row r="983" spans="1:3" x14ac:dyDescent="0.3">
      <c r="A983" s="132">
        <v>44875</v>
      </c>
      <c r="B983" s="89">
        <v>128</v>
      </c>
      <c r="C983" s="89">
        <v>14146.09</v>
      </c>
    </row>
    <row r="984" spans="1:3" x14ac:dyDescent="0.3">
      <c r="A984" s="131">
        <v>44876</v>
      </c>
      <c r="B984" s="134">
        <v>135.63999999999999</v>
      </c>
      <c r="C984" s="134">
        <v>14224.86</v>
      </c>
    </row>
    <row r="985" spans="1:3" x14ac:dyDescent="0.3">
      <c r="A985" s="132">
        <v>44879</v>
      </c>
      <c r="B985" s="89">
        <v>131.86000000000001</v>
      </c>
      <c r="C985" s="89">
        <v>14313.3</v>
      </c>
    </row>
    <row r="986" spans="1:3" x14ac:dyDescent="0.3">
      <c r="A986" s="131">
        <v>44880</v>
      </c>
      <c r="B986" s="134">
        <v>132.12</v>
      </c>
      <c r="C986" s="134">
        <v>14378.51</v>
      </c>
    </row>
    <row r="987" spans="1:3" x14ac:dyDescent="0.3">
      <c r="A987" s="132">
        <v>44881</v>
      </c>
      <c r="B987" s="89">
        <v>129.72</v>
      </c>
      <c r="C987" s="89">
        <v>14234.03</v>
      </c>
    </row>
    <row r="988" spans="1:3" x14ac:dyDescent="0.3">
      <c r="A988" s="131">
        <v>44882</v>
      </c>
      <c r="B988" s="134">
        <v>129.04</v>
      </c>
      <c r="C988" s="134">
        <v>14266.38</v>
      </c>
    </row>
    <row r="989" spans="1:3" x14ac:dyDescent="0.3">
      <c r="A989" s="132">
        <v>44883</v>
      </c>
      <c r="B989" s="89">
        <v>129.19999999999999</v>
      </c>
      <c r="C989" s="89">
        <v>14431.86</v>
      </c>
    </row>
    <row r="990" spans="1:3" x14ac:dyDescent="0.3">
      <c r="A990" s="131">
        <v>44886</v>
      </c>
      <c r="B990" s="134">
        <v>124.3</v>
      </c>
      <c r="C990" s="134">
        <v>14379.93</v>
      </c>
    </row>
    <row r="991" spans="1:3" x14ac:dyDescent="0.3">
      <c r="A991" s="132">
        <v>44887</v>
      </c>
      <c r="B991" s="89">
        <v>123</v>
      </c>
      <c r="C991" s="89">
        <v>14422.35</v>
      </c>
    </row>
    <row r="992" spans="1:3" x14ac:dyDescent="0.3">
      <c r="A992" s="131">
        <v>44888</v>
      </c>
      <c r="B992" s="134">
        <v>124.3</v>
      </c>
      <c r="C992" s="134">
        <v>14427.59</v>
      </c>
    </row>
    <row r="993" spans="1:3" x14ac:dyDescent="0.3">
      <c r="A993" s="132">
        <v>44889</v>
      </c>
      <c r="B993" s="89">
        <v>126.66</v>
      </c>
      <c r="C993" s="89">
        <v>14539.56</v>
      </c>
    </row>
    <row r="994" spans="1:3" x14ac:dyDescent="0.3">
      <c r="A994" s="131">
        <v>44890</v>
      </c>
      <c r="B994" s="134">
        <v>123.98</v>
      </c>
      <c r="C994" s="134">
        <v>14541.38</v>
      </c>
    </row>
    <row r="995" spans="1:3" x14ac:dyDescent="0.3">
      <c r="A995" s="132">
        <v>44893</v>
      </c>
      <c r="B995" s="89">
        <v>121.26</v>
      </c>
      <c r="C995" s="89">
        <v>14383.36</v>
      </c>
    </row>
    <row r="996" spans="1:3" x14ac:dyDescent="0.3">
      <c r="A996" s="131">
        <v>44894</v>
      </c>
      <c r="B996" s="134">
        <v>120.94</v>
      </c>
      <c r="C996" s="134">
        <v>14355.45</v>
      </c>
    </row>
    <row r="997" spans="1:3" x14ac:dyDescent="0.3">
      <c r="A997" s="132">
        <v>44895</v>
      </c>
      <c r="B997" s="89">
        <v>122.26</v>
      </c>
      <c r="C997" s="89">
        <v>14397.04</v>
      </c>
    </row>
    <row r="998" spans="1:3" x14ac:dyDescent="0.3">
      <c r="A998" s="131">
        <v>44896</v>
      </c>
      <c r="B998" s="134">
        <v>124.92</v>
      </c>
      <c r="C998" s="134">
        <v>14490.3</v>
      </c>
    </row>
    <row r="999" spans="1:3" x14ac:dyDescent="0.3">
      <c r="A999" s="132">
        <v>44897</v>
      </c>
      <c r="B999" s="89">
        <v>124.26</v>
      </c>
      <c r="C999" s="89">
        <v>14529.39</v>
      </c>
    </row>
    <row r="1000" spans="1:3" x14ac:dyDescent="0.3">
      <c r="A1000" s="131">
        <v>44900</v>
      </c>
      <c r="B1000" s="134">
        <v>122.06</v>
      </c>
      <c r="C1000" s="134">
        <v>14447.61</v>
      </c>
    </row>
    <row r="1001" spans="1:3" x14ac:dyDescent="0.3">
      <c r="A1001" s="132">
        <v>44901</v>
      </c>
      <c r="B1001" s="89">
        <v>119.06</v>
      </c>
      <c r="C1001" s="89">
        <v>14343.19</v>
      </c>
    </row>
    <row r="1002" spans="1:3" x14ac:dyDescent="0.3">
      <c r="A1002" s="131">
        <v>44902</v>
      </c>
      <c r="B1002" s="134">
        <v>117.56</v>
      </c>
      <c r="C1002" s="134">
        <v>14261.19</v>
      </c>
    </row>
    <row r="1003" spans="1:3" x14ac:dyDescent="0.3">
      <c r="A1003" s="132">
        <v>44903</v>
      </c>
      <c r="B1003" s="89">
        <v>117.54</v>
      </c>
      <c r="C1003" s="89">
        <v>14264.56</v>
      </c>
    </row>
    <row r="1004" spans="1:3" x14ac:dyDescent="0.3">
      <c r="A1004" s="131">
        <v>44904</v>
      </c>
      <c r="B1004" s="134">
        <v>118.9</v>
      </c>
      <c r="C1004" s="134">
        <v>14370.72</v>
      </c>
    </row>
    <row r="1005" spans="1:3" x14ac:dyDescent="0.3">
      <c r="A1005" s="132">
        <v>44907</v>
      </c>
      <c r="B1005" s="89">
        <v>117.5</v>
      </c>
      <c r="C1005" s="89">
        <v>14306.63</v>
      </c>
    </row>
    <row r="1006" spans="1:3" x14ac:dyDescent="0.3">
      <c r="A1006" s="131">
        <v>44908</v>
      </c>
      <c r="B1006" s="134">
        <v>124</v>
      </c>
      <c r="C1006" s="134">
        <v>14497.89</v>
      </c>
    </row>
    <row r="1007" spans="1:3" x14ac:dyDescent="0.3">
      <c r="A1007" s="132">
        <v>44909</v>
      </c>
      <c r="B1007" s="89">
        <v>123.98</v>
      </c>
      <c r="C1007" s="89">
        <v>14460.2</v>
      </c>
    </row>
    <row r="1008" spans="1:3" x14ac:dyDescent="0.3">
      <c r="A1008" s="131">
        <v>44910</v>
      </c>
      <c r="B1008" s="134">
        <v>118.56</v>
      </c>
      <c r="C1008" s="134">
        <v>13986.23</v>
      </c>
    </row>
    <row r="1009" spans="1:3" x14ac:dyDescent="0.3">
      <c r="A1009" s="132">
        <v>44911</v>
      </c>
      <c r="B1009" s="89">
        <v>121.1</v>
      </c>
      <c r="C1009" s="89">
        <v>13893.07</v>
      </c>
    </row>
    <row r="1010" spans="1:3" x14ac:dyDescent="0.3">
      <c r="A1010" s="131">
        <v>44914</v>
      </c>
      <c r="B1010" s="134">
        <v>121.18</v>
      </c>
      <c r="C1010" s="134">
        <v>13942.87</v>
      </c>
    </row>
    <row r="1011" spans="1:3" x14ac:dyDescent="0.3">
      <c r="A1011" s="132">
        <v>44915</v>
      </c>
      <c r="B1011" s="89">
        <v>118.3</v>
      </c>
      <c r="C1011" s="89">
        <v>13884.66</v>
      </c>
    </row>
    <row r="1012" spans="1:3" x14ac:dyDescent="0.3">
      <c r="A1012" s="131">
        <v>44916</v>
      </c>
      <c r="B1012" s="134">
        <v>126.3</v>
      </c>
      <c r="C1012" s="134">
        <v>14097.82</v>
      </c>
    </row>
    <row r="1013" spans="1:3" x14ac:dyDescent="0.3">
      <c r="A1013" s="132">
        <v>44917</v>
      </c>
      <c r="B1013" s="89">
        <v>125.16</v>
      </c>
      <c r="C1013" s="89">
        <v>13914.07</v>
      </c>
    </row>
    <row r="1014" spans="1:3" x14ac:dyDescent="0.3">
      <c r="A1014" s="131">
        <v>44918</v>
      </c>
      <c r="B1014" s="134">
        <v>125.86</v>
      </c>
      <c r="C1014" s="134">
        <v>13940.93</v>
      </c>
    </row>
    <row r="1015" spans="1:3" x14ac:dyDescent="0.3">
      <c r="A1015" s="132">
        <v>44922</v>
      </c>
      <c r="B1015" s="89">
        <v>126.34</v>
      </c>
      <c r="C1015" s="89">
        <v>13995.1</v>
      </c>
    </row>
    <row r="1016" spans="1:3" x14ac:dyDescent="0.3">
      <c r="A1016" s="131">
        <v>44923</v>
      </c>
      <c r="B1016" s="134">
        <v>125.78</v>
      </c>
      <c r="C1016" s="134">
        <v>13925.6</v>
      </c>
    </row>
    <row r="1017" spans="1:3" x14ac:dyDescent="0.3">
      <c r="A1017" s="132">
        <v>44924</v>
      </c>
      <c r="B1017" s="89">
        <v>128.38</v>
      </c>
      <c r="C1017" s="89">
        <v>14071.72</v>
      </c>
    </row>
    <row r="1018" spans="1:3" x14ac:dyDescent="0.3">
      <c r="A1018" s="131">
        <v>44925</v>
      </c>
      <c r="B1018" s="134">
        <v>127.46</v>
      </c>
      <c r="C1018" s="134">
        <v>13923.59</v>
      </c>
    </row>
    <row r="1019" spans="1:3" x14ac:dyDescent="0.3">
      <c r="A1019" s="132">
        <v>44928</v>
      </c>
      <c r="B1019" s="89">
        <v>127.7</v>
      </c>
      <c r="C1019" s="89">
        <v>14069.26</v>
      </c>
    </row>
    <row r="1020" spans="1:3" x14ac:dyDescent="0.3">
      <c r="A1020" s="131">
        <v>44929</v>
      </c>
      <c r="B1020" s="134">
        <v>131.88</v>
      </c>
      <c r="C1020" s="134">
        <v>14181.67</v>
      </c>
    </row>
    <row r="1021" spans="1:3" x14ac:dyDescent="0.3">
      <c r="A1021" s="132">
        <v>44930</v>
      </c>
      <c r="B1021" s="89">
        <v>138.38</v>
      </c>
      <c r="C1021" s="89">
        <v>14490.78</v>
      </c>
    </row>
    <row r="1022" spans="1:3" x14ac:dyDescent="0.3">
      <c r="A1022" s="131">
        <v>44931</v>
      </c>
      <c r="B1022" s="134">
        <v>138.54</v>
      </c>
      <c r="C1022" s="134">
        <v>14436.31</v>
      </c>
    </row>
    <row r="1023" spans="1:3" x14ac:dyDescent="0.3">
      <c r="A1023" s="132">
        <v>44932</v>
      </c>
      <c r="B1023" s="89">
        <v>140.68</v>
      </c>
      <c r="C1023" s="89">
        <v>14610.02</v>
      </c>
    </row>
    <row r="1024" spans="1:3" x14ac:dyDescent="0.3">
      <c r="A1024" s="131">
        <v>44935</v>
      </c>
      <c r="B1024" s="134">
        <v>141.66</v>
      </c>
      <c r="C1024" s="134">
        <v>14792.83</v>
      </c>
    </row>
    <row r="1025" spans="1:3" x14ac:dyDescent="0.3">
      <c r="A1025" s="132">
        <v>44936</v>
      </c>
      <c r="B1025" s="89">
        <v>140.1</v>
      </c>
      <c r="C1025" s="89">
        <v>14774.6</v>
      </c>
    </row>
    <row r="1026" spans="1:3" x14ac:dyDescent="0.3">
      <c r="A1026" s="131">
        <v>44937</v>
      </c>
      <c r="B1026" s="134">
        <v>144.54</v>
      </c>
      <c r="C1026" s="134">
        <v>14947.91</v>
      </c>
    </row>
    <row r="1027" spans="1:3" x14ac:dyDescent="0.3">
      <c r="A1027" s="132">
        <v>44938</v>
      </c>
      <c r="B1027" s="89">
        <v>146.44</v>
      </c>
      <c r="C1027" s="89">
        <v>15058.3</v>
      </c>
    </row>
    <row r="1028" spans="1:3" x14ac:dyDescent="0.3">
      <c r="A1028" s="131">
        <v>44939</v>
      </c>
      <c r="B1028" s="134">
        <v>146.52000000000001</v>
      </c>
      <c r="C1028" s="134">
        <v>15086.52</v>
      </c>
    </row>
    <row r="1029" spans="1:3" x14ac:dyDescent="0.3">
      <c r="A1029" s="132">
        <v>44942</v>
      </c>
      <c r="B1029" s="89">
        <v>149.62</v>
      </c>
      <c r="C1029" s="89">
        <v>15134.04</v>
      </c>
    </row>
    <row r="1030" spans="1:3" x14ac:dyDescent="0.3">
      <c r="A1030" s="131">
        <v>44943</v>
      </c>
      <c r="B1030" s="134">
        <v>150.62</v>
      </c>
      <c r="C1030" s="134">
        <v>15187.07</v>
      </c>
    </row>
    <row r="1031" spans="1:3" x14ac:dyDescent="0.3">
      <c r="A1031" s="132">
        <v>44944</v>
      </c>
      <c r="B1031" s="89">
        <v>149.47999999999999</v>
      </c>
      <c r="C1031" s="89">
        <v>15181.8</v>
      </c>
    </row>
    <row r="1032" spans="1:3" x14ac:dyDescent="0.3">
      <c r="A1032" s="131">
        <v>44945</v>
      </c>
      <c r="B1032" s="134">
        <v>144.13999999999999</v>
      </c>
      <c r="C1032" s="134">
        <v>14920.36</v>
      </c>
    </row>
    <row r="1033" spans="1:3" x14ac:dyDescent="0.3">
      <c r="A1033" s="132">
        <v>44946</v>
      </c>
      <c r="B1033" s="89">
        <v>146.44</v>
      </c>
      <c r="C1033" s="89">
        <v>15033.56</v>
      </c>
    </row>
    <row r="1034" spans="1:3" x14ac:dyDescent="0.3">
      <c r="A1034" s="131">
        <v>44949</v>
      </c>
      <c r="B1034" s="134">
        <v>148.76</v>
      </c>
      <c r="C1034" s="134">
        <v>15102.95</v>
      </c>
    </row>
    <row r="1035" spans="1:3" x14ac:dyDescent="0.3">
      <c r="A1035" s="132">
        <v>44950</v>
      </c>
      <c r="B1035" s="89">
        <v>148.72</v>
      </c>
      <c r="C1035" s="89">
        <v>15093.11</v>
      </c>
    </row>
    <row r="1036" spans="1:3" x14ac:dyDescent="0.3">
      <c r="A1036" s="131">
        <v>44951</v>
      </c>
      <c r="B1036" s="134">
        <v>145.5</v>
      </c>
      <c r="C1036" s="134">
        <v>15081.64</v>
      </c>
    </row>
    <row r="1037" spans="1:3" x14ac:dyDescent="0.3">
      <c r="A1037" s="132">
        <v>44952</v>
      </c>
      <c r="B1037" s="89">
        <v>145.28</v>
      </c>
      <c r="C1037" s="89">
        <v>15132.85</v>
      </c>
    </row>
    <row r="1038" spans="1:3" x14ac:dyDescent="0.3">
      <c r="A1038" s="131">
        <v>44953</v>
      </c>
      <c r="B1038" s="134">
        <v>148.30000000000001</v>
      </c>
      <c r="C1038" s="134">
        <v>15150.03</v>
      </c>
    </row>
    <row r="1039" spans="1:3" x14ac:dyDescent="0.3">
      <c r="A1039" s="132">
        <v>44956</v>
      </c>
      <c r="B1039" s="89">
        <v>147.32</v>
      </c>
      <c r="C1039" s="89">
        <v>15126.08</v>
      </c>
    </row>
    <row r="1040" spans="1:3" x14ac:dyDescent="0.3">
      <c r="A1040" s="131">
        <v>44957</v>
      </c>
      <c r="B1040" s="134">
        <v>147.38</v>
      </c>
      <c r="C1040" s="134">
        <v>15128.27</v>
      </c>
    </row>
    <row r="1041" spans="1:3" x14ac:dyDescent="0.3">
      <c r="A1041" s="132">
        <v>44958</v>
      </c>
      <c r="B1041" s="89">
        <v>147.58000000000001</v>
      </c>
      <c r="C1041" s="89">
        <v>15180.74</v>
      </c>
    </row>
    <row r="1042" spans="1:3" x14ac:dyDescent="0.3">
      <c r="A1042" s="131">
        <v>44959</v>
      </c>
      <c r="B1042" s="134">
        <v>157.91999999999999</v>
      </c>
      <c r="C1042" s="134">
        <v>15509.19</v>
      </c>
    </row>
    <row r="1043" spans="1:3" x14ac:dyDescent="0.3">
      <c r="A1043" s="132">
        <v>44960</v>
      </c>
      <c r="B1043" s="89">
        <v>161.06</v>
      </c>
      <c r="C1043" s="89">
        <v>15476.43</v>
      </c>
    </row>
    <row r="1044" spans="1:3" x14ac:dyDescent="0.3">
      <c r="A1044" s="131">
        <v>44963</v>
      </c>
      <c r="B1044" s="134">
        <v>155.36000000000001</v>
      </c>
      <c r="C1044" s="134">
        <v>15345.91</v>
      </c>
    </row>
    <row r="1045" spans="1:3" x14ac:dyDescent="0.3">
      <c r="A1045" s="132">
        <v>44964</v>
      </c>
      <c r="B1045" s="89">
        <v>153.08000000000001</v>
      </c>
      <c r="C1045" s="89">
        <v>15320.88</v>
      </c>
    </row>
    <row r="1046" spans="1:3" x14ac:dyDescent="0.3">
      <c r="A1046" s="131">
        <v>44965</v>
      </c>
      <c r="B1046" s="134">
        <v>154</v>
      </c>
      <c r="C1046" s="134">
        <v>15412.05</v>
      </c>
    </row>
    <row r="1047" spans="1:3" x14ac:dyDescent="0.3">
      <c r="A1047" s="132">
        <v>44966</v>
      </c>
      <c r="B1047" s="89">
        <v>156.26</v>
      </c>
      <c r="C1047" s="89">
        <v>15523.42</v>
      </c>
    </row>
    <row r="1048" spans="1:3" x14ac:dyDescent="0.3">
      <c r="A1048" s="131">
        <v>44967</v>
      </c>
      <c r="B1048" s="134">
        <v>139.26</v>
      </c>
      <c r="C1048" s="134">
        <v>15307.98</v>
      </c>
    </row>
    <row r="1049" spans="1:3" x14ac:dyDescent="0.3">
      <c r="A1049" s="132">
        <v>44970</v>
      </c>
      <c r="B1049" s="89">
        <v>139.97999999999999</v>
      </c>
      <c r="C1049" s="89">
        <v>15397.34</v>
      </c>
    </row>
    <row r="1050" spans="1:3" x14ac:dyDescent="0.3">
      <c r="A1050" s="131">
        <v>44971</v>
      </c>
      <c r="B1050" s="134">
        <v>138.82</v>
      </c>
      <c r="C1050" s="134">
        <v>15380.56</v>
      </c>
    </row>
    <row r="1051" spans="1:3" x14ac:dyDescent="0.3">
      <c r="A1051" s="132">
        <v>44972</v>
      </c>
      <c r="B1051" s="89">
        <v>140.76</v>
      </c>
      <c r="C1051" s="89">
        <v>15506.34</v>
      </c>
    </row>
    <row r="1052" spans="1:3" x14ac:dyDescent="0.3">
      <c r="A1052" s="131">
        <v>44973</v>
      </c>
      <c r="B1052" s="134">
        <v>144.91999999999999</v>
      </c>
      <c r="C1052" s="134">
        <v>15533.64</v>
      </c>
    </row>
    <row r="1053" spans="1:3" x14ac:dyDescent="0.3">
      <c r="A1053" s="132">
        <v>44974</v>
      </c>
      <c r="B1053" s="89">
        <v>143.52000000000001</v>
      </c>
      <c r="C1053" s="89">
        <v>15482</v>
      </c>
    </row>
    <row r="1054" spans="1:3" x14ac:dyDescent="0.3">
      <c r="A1054" s="131">
        <v>44977</v>
      </c>
      <c r="B1054" s="134">
        <v>140.78</v>
      </c>
      <c r="C1054" s="134">
        <v>15477.55</v>
      </c>
    </row>
    <row r="1055" spans="1:3" x14ac:dyDescent="0.3">
      <c r="A1055" s="132">
        <v>44978</v>
      </c>
      <c r="B1055" s="89">
        <v>137.41999999999999</v>
      </c>
      <c r="C1055" s="89">
        <v>15397.62</v>
      </c>
    </row>
    <row r="1056" spans="1:3" x14ac:dyDescent="0.3">
      <c r="A1056" s="131">
        <v>44979</v>
      </c>
      <c r="B1056" s="134">
        <v>139.80000000000001</v>
      </c>
      <c r="C1056" s="134">
        <v>15399.89</v>
      </c>
    </row>
    <row r="1057" spans="1:3" x14ac:dyDescent="0.3">
      <c r="A1057" s="132">
        <v>44980</v>
      </c>
      <c r="B1057" s="89">
        <v>139.16</v>
      </c>
      <c r="C1057" s="89">
        <v>15475.69</v>
      </c>
    </row>
    <row r="1058" spans="1:3" x14ac:dyDescent="0.3">
      <c r="A1058" s="131">
        <v>44981</v>
      </c>
      <c r="B1058" s="134">
        <v>136.4</v>
      </c>
      <c r="C1058" s="134">
        <v>15209.74</v>
      </c>
    </row>
    <row r="1059" spans="1:3" x14ac:dyDescent="0.3">
      <c r="A1059" s="132">
        <v>44984</v>
      </c>
      <c r="B1059" s="89">
        <v>138.36000000000001</v>
      </c>
      <c r="C1059" s="89">
        <v>15381.43</v>
      </c>
    </row>
    <row r="1060" spans="1:3" x14ac:dyDescent="0.3">
      <c r="A1060" s="131">
        <v>44985</v>
      </c>
      <c r="B1060" s="134">
        <v>141.66</v>
      </c>
      <c r="C1060" s="134">
        <v>15365.14</v>
      </c>
    </row>
    <row r="1061" spans="1:3" x14ac:dyDescent="0.3">
      <c r="A1061" s="132">
        <v>44986</v>
      </c>
      <c r="B1061" s="89">
        <v>140.86000000000001</v>
      </c>
      <c r="C1061" s="89">
        <v>15305.02</v>
      </c>
    </row>
    <row r="1062" spans="1:3" x14ac:dyDescent="0.3">
      <c r="A1062" s="131">
        <v>44987</v>
      </c>
      <c r="B1062" s="134">
        <v>143</v>
      </c>
      <c r="C1062" s="134">
        <v>15327.64</v>
      </c>
    </row>
    <row r="1063" spans="1:3" x14ac:dyDescent="0.3">
      <c r="A1063" s="132">
        <v>44988</v>
      </c>
      <c r="B1063" s="89">
        <v>146</v>
      </c>
      <c r="C1063" s="89">
        <v>15578.39</v>
      </c>
    </row>
    <row r="1064" spans="1:3" x14ac:dyDescent="0.3">
      <c r="A1064" s="131">
        <v>44991</v>
      </c>
      <c r="B1064" s="134">
        <v>146.58000000000001</v>
      </c>
      <c r="C1064" s="134">
        <v>15653.58</v>
      </c>
    </row>
    <row r="1065" spans="1:3" x14ac:dyDescent="0.3">
      <c r="A1065" s="132">
        <v>44992</v>
      </c>
      <c r="B1065" s="89">
        <v>144.44</v>
      </c>
      <c r="C1065" s="89">
        <v>15559.53</v>
      </c>
    </row>
    <row r="1066" spans="1:3" x14ac:dyDescent="0.3">
      <c r="A1066" s="131">
        <v>44993</v>
      </c>
      <c r="B1066" s="134">
        <v>147.5</v>
      </c>
      <c r="C1066" s="134">
        <v>15631.87</v>
      </c>
    </row>
    <row r="1067" spans="1:3" x14ac:dyDescent="0.3">
      <c r="A1067" s="132">
        <v>44994</v>
      </c>
      <c r="B1067" s="89">
        <v>151.86000000000001</v>
      </c>
      <c r="C1067" s="89">
        <v>15633.21</v>
      </c>
    </row>
    <row r="1068" spans="1:3" x14ac:dyDescent="0.3">
      <c r="A1068" s="131">
        <v>44995</v>
      </c>
      <c r="B1068" s="134">
        <v>149.62</v>
      </c>
      <c r="C1068" s="134">
        <v>15427.97</v>
      </c>
    </row>
    <row r="1069" spans="1:3" x14ac:dyDescent="0.3">
      <c r="A1069" s="132">
        <v>44998</v>
      </c>
      <c r="B1069" s="89">
        <v>145.91999999999999</v>
      </c>
      <c r="C1069" s="89">
        <v>14959.47</v>
      </c>
    </row>
    <row r="1070" spans="1:3" x14ac:dyDescent="0.3">
      <c r="A1070" s="131">
        <v>44999</v>
      </c>
      <c r="B1070" s="134">
        <v>147.96</v>
      </c>
      <c r="C1070" s="134">
        <v>15232.83</v>
      </c>
    </row>
    <row r="1071" spans="1:3" x14ac:dyDescent="0.3">
      <c r="A1071" s="132">
        <v>45000</v>
      </c>
      <c r="B1071" s="89">
        <v>141.16</v>
      </c>
      <c r="C1071" s="89">
        <v>14735.26</v>
      </c>
    </row>
    <row r="1072" spans="1:3" x14ac:dyDescent="0.3">
      <c r="A1072" s="131">
        <v>45001</v>
      </c>
      <c r="B1072" s="134">
        <v>141.94</v>
      </c>
      <c r="C1072" s="134">
        <v>14967.1</v>
      </c>
    </row>
    <row r="1073" spans="1:3" x14ac:dyDescent="0.3">
      <c r="A1073" s="132">
        <v>45002</v>
      </c>
      <c r="B1073" s="89">
        <v>141.04</v>
      </c>
      <c r="C1073" s="89">
        <v>14768.2</v>
      </c>
    </row>
    <row r="1074" spans="1:3" x14ac:dyDescent="0.3">
      <c r="A1074" s="131">
        <v>45005</v>
      </c>
      <c r="B1074" s="134">
        <v>141.66</v>
      </c>
      <c r="C1074" s="134">
        <v>14933.38</v>
      </c>
    </row>
    <row r="1075" spans="1:3" x14ac:dyDescent="0.3">
      <c r="A1075" s="132">
        <v>45006</v>
      </c>
      <c r="B1075" s="89">
        <v>142.6</v>
      </c>
      <c r="C1075" s="89">
        <v>15195.34</v>
      </c>
    </row>
    <row r="1076" spans="1:3" x14ac:dyDescent="0.3">
      <c r="A1076" s="131">
        <v>45007</v>
      </c>
      <c r="B1076" s="134">
        <v>141</v>
      </c>
      <c r="C1076" s="134">
        <v>15216.19</v>
      </c>
    </row>
    <row r="1077" spans="1:3" x14ac:dyDescent="0.3">
      <c r="A1077" s="132">
        <v>45008</v>
      </c>
      <c r="B1077" s="89">
        <v>142.30000000000001</v>
      </c>
      <c r="C1077" s="89">
        <v>15210.39</v>
      </c>
    </row>
    <row r="1078" spans="1:3" x14ac:dyDescent="0.3">
      <c r="A1078" s="131">
        <v>45009</v>
      </c>
      <c r="B1078" s="134">
        <v>141.12</v>
      </c>
      <c r="C1078" s="134">
        <v>14957.23</v>
      </c>
    </row>
    <row r="1079" spans="1:3" x14ac:dyDescent="0.3">
      <c r="A1079" s="132">
        <v>45012</v>
      </c>
      <c r="B1079" s="89">
        <v>141</v>
      </c>
      <c r="C1079" s="89">
        <v>15127.68</v>
      </c>
    </row>
    <row r="1080" spans="1:3" x14ac:dyDescent="0.3">
      <c r="A1080" s="131">
        <v>45013</v>
      </c>
      <c r="B1080" s="134">
        <v>141.18</v>
      </c>
      <c r="C1080" s="134">
        <v>15142.02</v>
      </c>
    </row>
    <row r="1081" spans="1:3" x14ac:dyDescent="0.3">
      <c r="A1081" s="132">
        <v>45014</v>
      </c>
      <c r="B1081" s="89">
        <v>146.41999999999999</v>
      </c>
      <c r="C1081" s="89">
        <v>15328.78</v>
      </c>
    </row>
    <row r="1082" spans="1:3" x14ac:dyDescent="0.3">
      <c r="A1082" s="131">
        <v>45015</v>
      </c>
      <c r="B1082" s="134">
        <v>155</v>
      </c>
      <c r="C1082" s="134">
        <v>15522.4</v>
      </c>
    </row>
    <row r="1083" spans="1:3" x14ac:dyDescent="0.3">
      <c r="A1083" s="132">
        <v>45016</v>
      </c>
      <c r="B1083" s="89">
        <v>162.78</v>
      </c>
      <c r="C1083" s="89">
        <v>15628.84</v>
      </c>
    </row>
    <row r="1084" spans="1:3" x14ac:dyDescent="0.3">
      <c r="A1084" s="131">
        <v>45019</v>
      </c>
      <c r="B1084" s="134">
        <v>163.04</v>
      </c>
      <c r="C1084" s="134">
        <v>15580.92</v>
      </c>
    </row>
    <row r="1085" spans="1:3" x14ac:dyDescent="0.3">
      <c r="A1085" s="132">
        <v>45020</v>
      </c>
      <c r="B1085" s="89">
        <v>163.69999999999999</v>
      </c>
      <c r="C1085" s="89">
        <v>15603.47</v>
      </c>
    </row>
    <row r="1086" spans="1:3" x14ac:dyDescent="0.3">
      <c r="A1086" s="131">
        <v>45021</v>
      </c>
      <c r="B1086" s="134">
        <v>164</v>
      </c>
      <c r="C1086" s="134">
        <v>15520.17</v>
      </c>
    </row>
    <row r="1087" spans="1:3" x14ac:dyDescent="0.3">
      <c r="A1087" s="132">
        <v>45022</v>
      </c>
      <c r="B1087" s="89">
        <v>163.80000000000001</v>
      </c>
      <c r="C1087" s="89">
        <v>15597.89</v>
      </c>
    </row>
    <row r="1088" spans="1:3" x14ac:dyDescent="0.3">
      <c r="A1088" s="131">
        <v>45027</v>
      </c>
      <c r="B1088" s="134">
        <v>165.94</v>
      </c>
      <c r="C1088" s="134">
        <v>15655.17</v>
      </c>
    </row>
    <row r="1089" spans="1:3" x14ac:dyDescent="0.3">
      <c r="A1089" s="132">
        <v>45028</v>
      </c>
      <c r="B1089" s="89">
        <v>163.44</v>
      </c>
      <c r="C1089" s="89">
        <v>15703.6</v>
      </c>
    </row>
    <row r="1090" spans="1:3" x14ac:dyDescent="0.3">
      <c r="A1090" s="131">
        <v>45029</v>
      </c>
      <c r="B1090" s="134">
        <v>162.68</v>
      </c>
      <c r="C1090" s="134">
        <v>15729.46</v>
      </c>
    </row>
    <row r="1091" spans="1:3" x14ac:dyDescent="0.3">
      <c r="A1091" s="132">
        <v>45030</v>
      </c>
      <c r="B1091" s="89">
        <v>165.6</v>
      </c>
      <c r="C1091" s="89">
        <v>15807.5</v>
      </c>
    </row>
    <row r="1092" spans="1:3" x14ac:dyDescent="0.3">
      <c r="A1092" s="131">
        <v>45033</v>
      </c>
      <c r="B1092" s="134">
        <v>162.58000000000001</v>
      </c>
      <c r="C1092" s="134">
        <v>15789.53</v>
      </c>
    </row>
    <row r="1093" spans="1:3" x14ac:dyDescent="0.3">
      <c r="A1093" s="132">
        <v>45034</v>
      </c>
      <c r="B1093" s="89">
        <v>163</v>
      </c>
      <c r="C1093" s="89">
        <v>15882.67</v>
      </c>
    </row>
    <row r="1094" spans="1:3" x14ac:dyDescent="0.3">
      <c r="A1094" s="131">
        <v>45035</v>
      </c>
      <c r="B1094" s="134">
        <v>162.24</v>
      </c>
      <c r="C1094" s="134">
        <v>15895.2</v>
      </c>
    </row>
    <row r="1095" spans="1:3" x14ac:dyDescent="0.3">
      <c r="A1095" s="132">
        <v>45036</v>
      </c>
      <c r="B1095" s="89">
        <v>161.68</v>
      </c>
      <c r="C1095" s="89">
        <v>15795.97</v>
      </c>
    </row>
    <row r="1096" spans="1:3" x14ac:dyDescent="0.3">
      <c r="A1096" s="131">
        <v>45037</v>
      </c>
      <c r="B1096" s="134">
        <v>163.5</v>
      </c>
      <c r="C1096" s="134">
        <v>15881.66</v>
      </c>
    </row>
    <row r="1097" spans="1:3" x14ac:dyDescent="0.3">
      <c r="A1097" s="132">
        <v>45040</v>
      </c>
      <c r="B1097" s="89">
        <v>161.36000000000001</v>
      </c>
      <c r="C1097" s="89">
        <v>15863.95</v>
      </c>
    </row>
    <row r="1098" spans="1:3" x14ac:dyDescent="0.3">
      <c r="A1098" s="131">
        <v>45041</v>
      </c>
      <c r="B1098" s="134">
        <v>160.1</v>
      </c>
      <c r="C1098" s="134">
        <v>15872.13</v>
      </c>
    </row>
    <row r="1099" spans="1:3" x14ac:dyDescent="0.3">
      <c r="A1099" s="132">
        <v>45042</v>
      </c>
      <c r="B1099" s="89">
        <v>159.24</v>
      </c>
      <c r="C1099" s="89">
        <v>15795.73</v>
      </c>
    </row>
    <row r="1100" spans="1:3" x14ac:dyDescent="0.3">
      <c r="A1100" s="131">
        <v>45043</v>
      </c>
      <c r="B1100" s="134">
        <v>158.12</v>
      </c>
      <c r="C1100" s="134">
        <v>15800.45</v>
      </c>
    </row>
    <row r="1101" spans="1:3" x14ac:dyDescent="0.3">
      <c r="A1101" s="132">
        <v>45044</v>
      </c>
      <c r="B1101" s="89">
        <v>159.44</v>
      </c>
      <c r="C1101" s="89">
        <v>15922.38</v>
      </c>
    </row>
    <row r="1102" spans="1:3" x14ac:dyDescent="0.3">
      <c r="A1102" s="131">
        <v>45048</v>
      </c>
      <c r="B1102" s="134">
        <v>159.22</v>
      </c>
      <c r="C1102" s="134">
        <v>15726.94</v>
      </c>
    </row>
    <row r="1103" spans="1:3" x14ac:dyDescent="0.3">
      <c r="A1103" s="132">
        <v>45049</v>
      </c>
      <c r="B1103" s="89">
        <v>156.66</v>
      </c>
      <c r="C1103" s="89">
        <v>15815.06</v>
      </c>
    </row>
    <row r="1104" spans="1:3" x14ac:dyDescent="0.3">
      <c r="A1104" s="131">
        <v>45050</v>
      </c>
      <c r="B1104" s="134">
        <v>156.41999999999999</v>
      </c>
      <c r="C1104" s="134">
        <v>15734.24</v>
      </c>
    </row>
    <row r="1105" spans="1:3" x14ac:dyDescent="0.3">
      <c r="A1105" s="132">
        <v>45051</v>
      </c>
      <c r="B1105" s="89">
        <v>170.34</v>
      </c>
      <c r="C1105" s="89">
        <v>15961.02</v>
      </c>
    </row>
    <row r="1106" spans="1:3" x14ac:dyDescent="0.3">
      <c r="A1106" s="131">
        <v>45054</v>
      </c>
      <c r="B1106" s="134">
        <v>169.7</v>
      </c>
      <c r="C1106" s="134">
        <v>15952.83</v>
      </c>
    </row>
    <row r="1107" spans="1:3" x14ac:dyDescent="0.3">
      <c r="A1107" s="132">
        <v>45055</v>
      </c>
      <c r="B1107" s="89">
        <v>165.5</v>
      </c>
      <c r="C1107" s="89">
        <v>15955.48</v>
      </c>
    </row>
    <row r="1108" spans="1:3" x14ac:dyDescent="0.3">
      <c r="A1108" s="131">
        <v>45056</v>
      </c>
      <c r="B1108" s="134">
        <v>163.72</v>
      </c>
      <c r="C1108" s="134">
        <v>15896.23</v>
      </c>
    </row>
    <row r="1109" spans="1:3" x14ac:dyDescent="0.3">
      <c r="A1109" s="132">
        <v>45057</v>
      </c>
      <c r="B1109" s="89">
        <v>167.14</v>
      </c>
      <c r="C1109" s="89">
        <v>15834.91</v>
      </c>
    </row>
    <row r="1110" spans="1:3" x14ac:dyDescent="0.3">
      <c r="A1110" s="131">
        <v>45058</v>
      </c>
      <c r="B1110" s="134">
        <v>164.84</v>
      </c>
      <c r="C1110" s="134">
        <v>15913.82</v>
      </c>
    </row>
    <row r="1111" spans="1:3" x14ac:dyDescent="0.3">
      <c r="A1111" s="132">
        <v>45061</v>
      </c>
      <c r="B1111" s="89">
        <v>166.18</v>
      </c>
      <c r="C1111" s="89">
        <v>15917.24</v>
      </c>
    </row>
    <row r="1112" spans="1:3" x14ac:dyDescent="0.3">
      <c r="A1112" s="131">
        <v>45062</v>
      </c>
      <c r="B1112" s="134">
        <v>162.12</v>
      </c>
      <c r="C1112" s="134">
        <v>15897.93</v>
      </c>
    </row>
    <row r="1113" spans="1:3" x14ac:dyDescent="0.3">
      <c r="A1113" s="132">
        <v>45063</v>
      </c>
      <c r="B1113" s="89">
        <v>162.63999999999999</v>
      </c>
      <c r="C1113" s="89">
        <v>15951.3</v>
      </c>
    </row>
    <row r="1114" spans="1:3" x14ac:dyDescent="0.3">
      <c r="A1114" s="131">
        <v>45064</v>
      </c>
      <c r="B1114" s="134">
        <v>164.44</v>
      </c>
      <c r="C1114" s="134">
        <v>16163.36</v>
      </c>
    </row>
    <row r="1115" spans="1:3" x14ac:dyDescent="0.3">
      <c r="A1115" s="132">
        <v>45065</v>
      </c>
      <c r="B1115" s="89">
        <v>159.02000000000001</v>
      </c>
      <c r="C1115" s="89">
        <v>16275.38</v>
      </c>
    </row>
    <row r="1116" spans="1:3" x14ac:dyDescent="0.3">
      <c r="A1116" s="131">
        <v>45068</v>
      </c>
      <c r="B1116" s="134">
        <v>162.22</v>
      </c>
      <c r="C1116" s="134">
        <v>16223.99</v>
      </c>
    </row>
    <row r="1117" spans="1:3" x14ac:dyDescent="0.3">
      <c r="A1117" s="132">
        <v>45069</v>
      </c>
      <c r="B1117" s="89">
        <v>159.28</v>
      </c>
      <c r="C1117" s="89">
        <v>16152.86</v>
      </c>
    </row>
    <row r="1118" spans="1:3" x14ac:dyDescent="0.3">
      <c r="A1118" s="131">
        <v>45070</v>
      </c>
      <c r="B1118" s="134">
        <v>154.08000000000001</v>
      </c>
      <c r="C1118" s="134">
        <v>15842.13</v>
      </c>
    </row>
    <row r="1119" spans="1:3" x14ac:dyDescent="0.3">
      <c r="A1119" s="132">
        <v>45071</v>
      </c>
      <c r="B1119" s="89">
        <v>153.96</v>
      </c>
      <c r="C1119" s="89">
        <v>15793.8</v>
      </c>
    </row>
    <row r="1120" spans="1:3" x14ac:dyDescent="0.3">
      <c r="A1120" s="131">
        <v>45072</v>
      </c>
      <c r="B1120" s="134">
        <v>155.44</v>
      </c>
      <c r="C1120" s="134">
        <v>15983.97</v>
      </c>
    </row>
    <row r="1121" spans="1:3" x14ac:dyDescent="0.3">
      <c r="A1121" s="132">
        <v>45075</v>
      </c>
      <c r="B1121" s="89">
        <v>154.32</v>
      </c>
      <c r="C1121" s="89">
        <v>15952.73</v>
      </c>
    </row>
    <row r="1122" spans="1:3" x14ac:dyDescent="0.3">
      <c r="A1122" s="131">
        <v>45076</v>
      </c>
      <c r="B1122" s="134">
        <v>155.36000000000001</v>
      </c>
      <c r="C1122" s="134">
        <v>15908.91</v>
      </c>
    </row>
    <row r="1123" spans="1:3" x14ac:dyDescent="0.3">
      <c r="A1123" s="132">
        <v>45077</v>
      </c>
      <c r="B1123" s="89">
        <v>151.5</v>
      </c>
      <c r="C1123" s="89">
        <v>15664.02</v>
      </c>
    </row>
    <row r="1124" spans="1:3" x14ac:dyDescent="0.3">
      <c r="A1124" s="131">
        <v>45078</v>
      </c>
      <c r="B1124" s="134">
        <v>150.74</v>
      </c>
      <c r="C1124" s="134">
        <v>15853.66</v>
      </c>
    </row>
    <row r="1125" spans="1:3" x14ac:dyDescent="0.3">
      <c r="A1125" s="132">
        <v>45079</v>
      </c>
      <c r="B1125" s="89">
        <v>159.52000000000001</v>
      </c>
      <c r="C1125" s="89">
        <v>16051.23</v>
      </c>
    </row>
    <row r="1126" spans="1:3" x14ac:dyDescent="0.3">
      <c r="A1126" s="131">
        <v>45082</v>
      </c>
      <c r="B1126" s="134">
        <v>158.30000000000001</v>
      </c>
      <c r="C1126" s="134">
        <v>15963.89</v>
      </c>
    </row>
    <row r="1127" spans="1:3" x14ac:dyDescent="0.3">
      <c r="A1127" s="132">
        <v>45083</v>
      </c>
      <c r="B1127" s="89">
        <v>159.68</v>
      </c>
      <c r="C1127" s="89">
        <v>15992.44</v>
      </c>
    </row>
    <row r="1128" spans="1:3" x14ac:dyDescent="0.3">
      <c r="A1128" s="131">
        <v>45084</v>
      </c>
      <c r="B1128" s="134">
        <v>159.26</v>
      </c>
      <c r="C1128" s="134">
        <v>15960.56</v>
      </c>
    </row>
    <row r="1129" spans="1:3" x14ac:dyDescent="0.3">
      <c r="A1129" s="132">
        <v>45085</v>
      </c>
      <c r="B1129" s="89">
        <v>159.02000000000001</v>
      </c>
      <c r="C1129" s="89">
        <v>15989.96</v>
      </c>
    </row>
    <row r="1130" spans="1:3" x14ac:dyDescent="0.3">
      <c r="A1130" s="131">
        <v>45086</v>
      </c>
      <c r="B1130" s="134">
        <v>160</v>
      </c>
      <c r="C1130" s="134">
        <v>15949.84</v>
      </c>
    </row>
    <row r="1131" spans="1:3" x14ac:dyDescent="0.3">
      <c r="A1131" s="132">
        <v>45089</v>
      </c>
      <c r="B1131" s="89">
        <v>168.84</v>
      </c>
      <c r="C1131" s="89">
        <v>16097.87</v>
      </c>
    </row>
    <row r="1132" spans="1:3" x14ac:dyDescent="0.3">
      <c r="A1132" s="131">
        <v>45090</v>
      </c>
      <c r="B1132" s="134">
        <v>172.8</v>
      </c>
      <c r="C1132" s="134">
        <v>16230.68</v>
      </c>
    </row>
    <row r="1133" spans="1:3" x14ac:dyDescent="0.3">
      <c r="A1133" s="132">
        <v>45091</v>
      </c>
      <c r="B1133" s="89">
        <v>174.7</v>
      </c>
      <c r="C1133" s="89">
        <v>16310.79</v>
      </c>
    </row>
    <row r="1134" spans="1:3" x14ac:dyDescent="0.3">
      <c r="A1134" s="131">
        <v>45092</v>
      </c>
      <c r="B1134" s="134">
        <v>174.18</v>
      </c>
      <c r="C1134" s="134">
        <v>16290.12</v>
      </c>
    </row>
    <row r="1135" spans="1:3" x14ac:dyDescent="0.3">
      <c r="A1135" s="132">
        <v>45093</v>
      </c>
      <c r="B1135" s="89">
        <v>174.82</v>
      </c>
      <c r="C1135" s="89">
        <v>16357.63</v>
      </c>
    </row>
    <row r="1136" spans="1:3" x14ac:dyDescent="0.3">
      <c r="A1136" s="131">
        <v>45096</v>
      </c>
      <c r="B1136" s="134">
        <v>172.16</v>
      </c>
      <c r="C1136" s="134">
        <v>16201.2</v>
      </c>
    </row>
    <row r="1137" spans="1:3" x14ac:dyDescent="0.3">
      <c r="A1137" s="132">
        <v>45097</v>
      </c>
      <c r="B1137" s="89">
        <v>169.44</v>
      </c>
      <c r="C1137" s="89">
        <v>16111.32</v>
      </c>
    </row>
    <row r="1138" spans="1:3" x14ac:dyDescent="0.3">
      <c r="A1138" s="131">
        <v>45098</v>
      </c>
      <c r="B1138" s="134">
        <v>176.68</v>
      </c>
      <c r="C1138" s="134">
        <v>16023.13</v>
      </c>
    </row>
    <row r="1139" spans="1:3" x14ac:dyDescent="0.3">
      <c r="A1139" s="132">
        <v>45099</v>
      </c>
      <c r="B1139" s="89">
        <v>181.38</v>
      </c>
      <c r="C1139" s="89">
        <v>15988.16</v>
      </c>
    </row>
    <row r="1140" spans="1:3" x14ac:dyDescent="0.3">
      <c r="A1140" s="131">
        <v>45100</v>
      </c>
      <c r="B1140" s="134">
        <v>176.88</v>
      </c>
      <c r="C1140" s="134">
        <v>15829.94</v>
      </c>
    </row>
    <row r="1141" spans="1:3" x14ac:dyDescent="0.3">
      <c r="A1141" s="132">
        <v>45103</v>
      </c>
      <c r="B1141" s="89">
        <v>176.58</v>
      </c>
      <c r="C1141" s="89">
        <v>15813.06</v>
      </c>
    </row>
    <row r="1142" spans="1:3" x14ac:dyDescent="0.3">
      <c r="A1142" s="131">
        <v>45104</v>
      </c>
      <c r="B1142" s="134">
        <v>173.56</v>
      </c>
      <c r="C1142" s="134">
        <v>15846.86</v>
      </c>
    </row>
    <row r="1143" spans="1:3" x14ac:dyDescent="0.3">
      <c r="A1143" s="132">
        <v>45105</v>
      </c>
      <c r="B1143" s="89">
        <v>172.46</v>
      </c>
      <c r="C1143" s="89">
        <v>15949</v>
      </c>
    </row>
    <row r="1144" spans="1:3" x14ac:dyDescent="0.3">
      <c r="A1144" s="131">
        <v>45106</v>
      </c>
      <c r="B1144" s="134">
        <v>173.52</v>
      </c>
      <c r="C1144" s="134">
        <v>15946.72</v>
      </c>
    </row>
    <row r="1145" spans="1:3" x14ac:dyDescent="0.3">
      <c r="A1145" s="132">
        <v>45107</v>
      </c>
      <c r="B1145" s="89">
        <v>177.78</v>
      </c>
      <c r="C1145" s="89">
        <v>16147.9</v>
      </c>
    </row>
    <row r="1146" spans="1:3" x14ac:dyDescent="0.3">
      <c r="A1146" s="131">
        <v>45110</v>
      </c>
      <c r="B1146" s="134">
        <v>176.62</v>
      </c>
      <c r="C1146" s="134">
        <v>16081.04</v>
      </c>
    </row>
    <row r="1147" spans="1:3" x14ac:dyDescent="0.3">
      <c r="A1147" s="132">
        <v>45111</v>
      </c>
      <c r="B1147" s="89">
        <v>178.64</v>
      </c>
      <c r="C1147" s="89">
        <v>16039.17</v>
      </c>
    </row>
    <row r="1148" spans="1:3" x14ac:dyDescent="0.3">
      <c r="A1148" s="131">
        <v>45112</v>
      </c>
      <c r="B1148" s="134">
        <v>174.42</v>
      </c>
      <c r="C1148" s="134">
        <v>15937.58</v>
      </c>
    </row>
    <row r="1149" spans="1:3" x14ac:dyDescent="0.3">
      <c r="A1149" s="132">
        <v>45113</v>
      </c>
      <c r="B1149" s="89">
        <v>164.74</v>
      </c>
      <c r="C1149" s="89">
        <v>15528.54</v>
      </c>
    </row>
    <row r="1150" spans="1:3" x14ac:dyDescent="0.3">
      <c r="A1150" s="131">
        <v>45114</v>
      </c>
      <c r="B1150" s="134">
        <v>166.62</v>
      </c>
      <c r="C1150" s="134">
        <v>15603.4</v>
      </c>
    </row>
    <row r="1151" spans="1:3" x14ac:dyDescent="0.3">
      <c r="A1151" s="132">
        <v>45117</v>
      </c>
      <c r="B1151" s="89">
        <v>167.34</v>
      </c>
      <c r="C1151" s="89">
        <v>15673.16</v>
      </c>
    </row>
    <row r="1152" spans="1:3" x14ac:dyDescent="0.3">
      <c r="A1152" s="131">
        <v>45118</v>
      </c>
      <c r="B1152" s="134">
        <v>171.62</v>
      </c>
      <c r="C1152" s="134">
        <v>15790.34</v>
      </c>
    </row>
    <row r="1153" spans="1:3" x14ac:dyDescent="0.3">
      <c r="A1153" s="132">
        <v>45119</v>
      </c>
      <c r="B1153" s="89">
        <v>174.14</v>
      </c>
      <c r="C1153" s="89">
        <v>16023</v>
      </c>
    </row>
    <row r="1154" spans="1:3" x14ac:dyDescent="0.3">
      <c r="A1154" s="131">
        <v>45120</v>
      </c>
      <c r="B1154" s="134">
        <v>174.02</v>
      </c>
      <c r="C1154" s="134">
        <v>16141.03</v>
      </c>
    </row>
    <row r="1155" spans="1:3" x14ac:dyDescent="0.3">
      <c r="A1155" s="132">
        <v>45121</v>
      </c>
      <c r="B1155" s="89">
        <v>173.26</v>
      </c>
      <c r="C1155" s="89">
        <v>16105.07</v>
      </c>
    </row>
    <row r="1156" spans="1:3" x14ac:dyDescent="0.3">
      <c r="A1156" s="131">
        <v>45124</v>
      </c>
      <c r="B1156" s="134">
        <v>172.64</v>
      </c>
      <c r="C1156" s="134">
        <v>16068.65</v>
      </c>
    </row>
    <row r="1157" spans="1:3" x14ac:dyDescent="0.3">
      <c r="A1157" s="132">
        <v>45125</v>
      </c>
      <c r="B1157" s="89">
        <v>173.44</v>
      </c>
      <c r="C1157" s="89">
        <v>16125.49</v>
      </c>
    </row>
    <row r="1158" spans="1:3" x14ac:dyDescent="0.3">
      <c r="A1158" s="131">
        <v>45126</v>
      </c>
      <c r="B1158" s="134">
        <v>172.3</v>
      </c>
      <c r="C1158" s="134">
        <v>16108.93</v>
      </c>
    </row>
    <row r="1159" spans="1:3" x14ac:dyDescent="0.3">
      <c r="A1159" s="132">
        <v>45127</v>
      </c>
      <c r="B1159" s="89">
        <v>171</v>
      </c>
      <c r="C1159" s="89">
        <v>16204.22</v>
      </c>
    </row>
    <row r="1160" spans="1:3" x14ac:dyDescent="0.3">
      <c r="A1160" s="131">
        <v>45128</v>
      </c>
      <c r="B1160" s="134">
        <v>172.7</v>
      </c>
      <c r="C1160" s="134">
        <v>16177.22</v>
      </c>
    </row>
    <row r="1161" spans="1:3" x14ac:dyDescent="0.3">
      <c r="A1161" s="132">
        <v>45131</v>
      </c>
      <c r="B1161" s="89">
        <v>174.8</v>
      </c>
      <c r="C1161" s="89">
        <v>16190.95</v>
      </c>
    </row>
    <row r="1162" spans="1:3" x14ac:dyDescent="0.3">
      <c r="A1162" s="131">
        <v>45132</v>
      </c>
      <c r="B1162" s="134">
        <v>181.5</v>
      </c>
      <c r="C1162" s="134">
        <v>16211.59</v>
      </c>
    </row>
    <row r="1163" spans="1:3" x14ac:dyDescent="0.3">
      <c r="A1163" s="132">
        <v>45133</v>
      </c>
      <c r="B1163" s="89">
        <v>177.48</v>
      </c>
      <c r="C1163" s="89">
        <v>16131.46</v>
      </c>
    </row>
    <row r="1164" spans="1:3" x14ac:dyDescent="0.3">
      <c r="A1164" s="131">
        <v>45134</v>
      </c>
      <c r="B1164" s="134">
        <v>182.1</v>
      </c>
      <c r="C1164" s="134">
        <v>16406.03</v>
      </c>
    </row>
    <row r="1165" spans="1:3" x14ac:dyDescent="0.3">
      <c r="A1165" s="132">
        <v>45135</v>
      </c>
      <c r="B1165" s="89">
        <v>185.14</v>
      </c>
      <c r="C1165" s="89">
        <v>16469.75</v>
      </c>
    </row>
    <row r="1166" spans="1:3" x14ac:dyDescent="0.3">
      <c r="A1166" s="131">
        <v>45138</v>
      </c>
      <c r="B1166" s="134">
        <v>184</v>
      </c>
      <c r="C1166" s="134">
        <v>16446.830000000002</v>
      </c>
    </row>
    <row r="1167" spans="1:3" x14ac:dyDescent="0.3">
      <c r="A1167" s="132">
        <v>45139</v>
      </c>
      <c r="B1167" s="89">
        <v>182.42</v>
      </c>
      <c r="C1167" s="89">
        <v>16240.4</v>
      </c>
    </row>
    <row r="1168" spans="1:3" x14ac:dyDescent="0.3">
      <c r="A1168" s="131">
        <v>45140</v>
      </c>
      <c r="B1168" s="134">
        <v>178.66</v>
      </c>
      <c r="C1168" s="134">
        <v>16020.02</v>
      </c>
    </row>
    <row r="1169" spans="1:3" x14ac:dyDescent="0.3">
      <c r="A1169" s="132">
        <v>45141</v>
      </c>
      <c r="B1169" s="89">
        <v>179.5</v>
      </c>
      <c r="C1169" s="89">
        <v>15893.38</v>
      </c>
    </row>
    <row r="1170" spans="1:3" x14ac:dyDescent="0.3">
      <c r="A1170" s="131">
        <v>45142</v>
      </c>
      <c r="B1170" s="134">
        <v>181.26</v>
      </c>
      <c r="C1170" s="134">
        <v>15951.86</v>
      </c>
    </row>
    <row r="1171" spans="1:3" x14ac:dyDescent="0.3">
      <c r="A1171" s="132">
        <v>45145</v>
      </c>
      <c r="B1171" s="89">
        <v>179.42</v>
      </c>
      <c r="C1171" s="89">
        <v>15950.76</v>
      </c>
    </row>
    <row r="1172" spans="1:3" x14ac:dyDescent="0.3">
      <c r="A1172" s="131">
        <v>45146</v>
      </c>
      <c r="B1172" s="134">
        <v>175.66</v>
      </c>
      <c r="C1172" s="134">
        <v>15774.93</v>
      </c>
    </row>
    <row r="1173" spans="1:3" x14ac:dyDescent="0.3">
      <c r="A1173" s="132">
        <v>45147</v>
      </c>
      <c r="B1173" s="89">
        <v>177.18</v>
      </c>
      <c r="C1173" s="89">
        <v>15852.58</v>
      </c>
    </row>
    <row r="1174" spans="1:3" x14ac:dyDescent="0.3">
      <c r="A1174" s="131">
        <v>45148</v>
      </c>
      <c r="B1174" s="134">
        <v>182.44</v>
      </c>
      <c r="C1174" s="134">
        <v>15996.52</v>
      </c>
    </row>
    <row r="1175" spans="1:3" x14ac:dyDescent="0.3">
      <c r="A1175" s="132">
        <v>45149</v>
      </c>
      <c r="B1175" s="89">
        <v>177.94</v>
      </c>
      <c r="C1175" s="89">
        <v>15832.17</v>
      </c>
    </row>
    <row r="1176" spans="1:3" x14ac:dyDescent="0.3">
      <c r="A1176" s="131">
        <v>45152</v>
      </c>
      <c r="B1176" s="134">
        <v>178.2</v>
      </c>
      <c r="C1176" s="134">
        <v>15904.25</v>
      </c>
    </row>
    <row r="1177" spans="1:3" x14ac:dyDescent="0.3">
      <c r="A1177" s="132">
        <v>45153</v>
      </c>
      <c r="B1177" s="89">
        <v>179.74</v>
      </c>
      <c r="C1177" s="89">
        <v>15767.28</v>
      </c>
    </row>
    <row r="1178" spans="1:3" x14ac:dyDescent="0.3">
      <c r="A1178" s="131">
        <v>45154</v>
      </c>
      <c r="B1178" s="134">
        <v>185.08</v>
      </c>
      <c r="C1178" s="134">
        <v>15789.45</v>
      </c>
    </row>
    <row r="1179" spans="1:3" x14ac:dyDescent="0.3">
      <c r="A1179" s="132">
        <v>45155</v>
      </c>
      <c r="B1179" s="89">
        <v>185</v>
      </c>
      <c r="C1179" s="89">
        <v>15676.9</v>
      </c>
    </row>
    <row r="1180" spans="1:3" x14ac:dyDescent="0.3">
      <c r="A1180" s="131">
        <v>45156</v>
      </c>
      <c r="B1180" s="134">
        <v>183.6</v>
      </c>
      <c r="C1180" s="134">
        <v>15574.26</v>
      </c>
    </row>
    <row r="1181" spans="1:3" x14ac:dyDescent="0.3">
      <c r="A1181" s="132">
        <v>45159</v>
      </c>
      <c r="B1181" s="89">
        <v>183.74</v>
      </c>
      <c r="C1181" s="89">
        <v>15603.28</v>
      </c>
    </row>
    <row r="1182" spans="1:3" x14ac:dyDescent="0.3">
      <c r="A1182" s="131">
        <v>45160</v>
      </c>
      <c r="B1182" s="134">
        <v>184</v>
      </c>
      <c r="C1182" s="134">
        <v>15705.62</v>
      </c>
    </row>
    <row r="1183" spans="1:3" x14ac:dyDescent="0.3">
      <c r="A1183" s="132">
        <v>45161</v>
      </c>
      <c r="B1183" s="89">
        <v>177.92</v>
      </c>
      <c r="C1183" s="89">
        <v>15728.41</v>
      </c>
    </row>
    <row r="1184" spans="1:3" x14ac:dyDescent="0.3">
      <c r="A1184" s="131">
        <v>45162</v>
      </c>
      <c r="B1184" s="134">
        <v>176.24</v>
      </c>
      <c r="C1184" s="134">
        <v>15621.49</v>
      </c>
    </row>
    <row r="1185" spans="1:3" x14ac:dyDescent="0.3">
      <c r="A1185" s="132">
        <v>45163</v>
      </c>
      <c r="B1185" s="89">
        <v>176.44</v>
      </c>
      <c r="C1185" s="89">
        <v>15631.82</v>
      </c>
    </row>
    <row r="1186" spans="1:3" x14ac:dyDescent="0.3">
      <c r="A1186" s="131">
        <v>45166</v>
      </c>
      <c r="B1186" s="134">
        <v>177.8</v>
      </c>
      <c r="C1186" s="134">
        <v>15792.61</v>
      </c>
    </row>
    <row r="1187" spans="1:3" x14ac:dyDescent="0.3">
      <c r="A1187" s="132">
        <v>45167</v>
      </c>
      <c r="B1187" s="89">
        <v>181.52</v>
      </c>
      <c r="C1187" s="89">
        <v>15930.88</v>
      </c>
    </row>
    <row r="1188" spans="1:3" x14ac:dyDescent="0.3">
      <c r="A1188" s="131">
        <v>45168</v>
      </c>
      <c r="B1188" s="134">
        <v>183.44</v>
      </c>
      <c r="C1188" s="134">
        <v>15891.93</v>
      </c>
    </row>
    <row r="1189" spans="1:3" x14ac:dyDescent="0.3">
      <c r="A1189" s="132">
        <v>45169</v>
      </c>
      <c r="B1189" s="89">
        <v>184.42</v>
      </c>
      <c r="C1189" s="89">
        <v>15947.08</v>
      </c>
    </row>
    <row r="1190" spans="1:3" x14ac:dyDescent="0.3">
      <c r="A1190" s="131">
        <v>45170</v>
      </c>
      <c r="B1190" s="134">
        <v>184.46</v>
      </c>
      <c r="C1190" s="134">
        <v>15840.34</v>
      </c>
    </row>
    <row r="1191" spans="1:3" x14ac:dyDescent="0.3">
      <c r="A1191" s="132">
        <v>45173</v>
      </c>
      <c r="B1191" s="89">
        <v>185.86</v>
      </c>
      <c r="C1191" s="89">
        <v>15824.85</v>
      </c>
    </row>
    <row r="1192" spans="1:3" x14ac:dyDescent="0.3">
      <c r="A1192" s="131">
        <v>45174</v>
      </c>
      <c r="B1192" s="134">
        <v>182.88</v>
      </c>
      <c r="C1192" s="134">
        <v>15771.71</v>
      </c>
    </row>
    <row r="1193" spans="1:3" x14ac:dyDescent="0.3">
      <c r="A1193" s="132">
        <v>45175</v>
      </c>
      <c r="B1193" s="89">
        <v>181.96</v>
      </c>
      <c r="C1193" s="89">
        <v>15741.37</v>
      </c>
    </row>
    <row r="1194" spans="1:3" x14ac:dyDescent="0.3">
      <c r="A1194" s="131">
        <v>45176</v>
      </c>
      <c r="B1194" s="134">
        <v>176.08</v>
      </c>
      <c r="C1194" s="134">
        <v>15718.66</v>
      </c>
    </row>
    <row r="1195" spans="1:3" x14ac:dyDescent="0.3">
      <c r="A1195" s="132">
        <v>45177</v>
      </c>
      <c r="B1195" s="89">
        <v>175.98</v>
      </c>
      <c r="C1195" s="89">
        <v>15744.75</v>
      </c>
    </row>
    <row r="1196" spans="1:3" x14ac:dyDescent="0.3">
      <c r="A1196" s="131">
        <v>45180</v>
      </c>
      <c r="B1196" s="134">
        <v>177.84</v>
      </c>
      <c r="C1196" s="134">
        <v>15800.99</v>
      </c>
    </row>
    <row r="1197" spans="1:3" x14ac:dyDescent="0.3">
      <c r="A1197" s="132">
        <v>45181</v>
      </c>
      <c r="B1197" s="89">
        <v>174.44</v>
      </c>
      <c r="C1197" s="89">
        <v>15715.53</v>
      </c>
    </row>
    <row r="1198" spans="1:3" x14ac:dyDescent="0.3">
      <c r="A1198" s="131">
        <v>45182</v>
      </c>
      <c r="B1198" s="134">
        <v>171.1</v>
      </c>
      <c r="C1198" s="134">
        <v>15654.03</v>
      </c>
    </row>
    <row r="1199" spans="1:3" x14ac:dyDescent="0.3">
      <c r="A1199" s="132">
        <v>45183</v>
      </c>
      <c r="B1199" s="89">
        <v>170.9</v>
      </c>
      <c r="C1199" s="89">
        <v>15805.29</v>
      </c>
    </row>
    <row r="1200" spans="1:3" x14ac:dyDescent="0.3">
      <c r="A1200" s="131">
        <v>45184</v>
      </c>
      <c r="B1200" s="134">
        <v>174.08</v>
      </c>
      <c r="C1200" s="134">
        <v>15893.53</v>
      </c>
    </row>
    <row r="1201" spans="1:3" x14ac:dyDescent="0.3">
      <c r="A1201" s="132">
        <v>45187</v>
      </c>
      <c r="B1201" s="89">
        <v>169.6</v>
      </c>
      <c r="C1201" s="89">
        <v>15727.12</v>
      </c>
    </row>
    <row r="1202" spans="1:3" x14ac:dyDescent="0.3">
      <c r="A1202" s="131">
        <v>45188</v>
      </c>
      <c r="B1202" s="134">
        <v>165.46</v>
      </c>
      <c r="C1202" s="134">
        <v>15664.48</v>
      </c>
    </row>
    <row r="1203" spans="1:3" x14ac:dyDescent="0.3">
      <c r="A1203" s="132">
        <v>45189</v>
      </c>
      <c r="B1203" s="89">
        <v>166.8</v>
      </c>
      <c r="C1203" s="89">
        <v>15781.59</v>
      </c>
    </row>
    <row r="1204" spans="1:3" x14ac:dyDescent="0.3">
      <c r="A1204" s="131">
        <v>45190</v>
      </c>
      <c r="B1204" s="134">
        <v>162.80000000000001</v>
      </c>
      <c r="C1204" s="134">
        <v>15571.86</v>
      </c>
    </row>
    <row r="1205" spans="1:3" x14ac:dyDescent="0.3">
      <c r="A1205" s="132">
        <v>45191</v>
      </c>
      <c r="B1205" s="89">
        <v>163.80000000000001</v>
      </c>
      <c r="C1205" s="89">
        <v>15557.29</v>
      </c>
    </row>
    <row r="1206" spans="1:3" x14ac:dyDescent="0.3">
      <c r="A1206" s="131">
        <v>45194</v>
      </c>
      <c r="B1206" s="134">
        <v>161.6</v>
      </c>
      <c r="C1206" s="134">
        <v>15405.49</v>
      </c>
    </row>
    <row r="1207" spans="1:3" x14ac:dyDescent="0.3">
      <c r="A1207" s="132">
        <v>45195</v>
      </c>
      <c r="B1207" s="89">
        <v>159.94</v>
      </c>
      <c r="C1207" s="89">
        <v>15255.87</v>
      </c>
    </row>
    <row r="1208" spans="1:3" x14ac:dyDescent="0.3">
      <c r="A1208" s="131">
        <v>45196</v>
      </c>
      <c r="B1208" s="134">
        <v>157.62</v>
      </c>
      <c r="C1208" s="134">
        <v>15217.45</v>
      </c>
    </row>
    <row r="1209" spans="1:3" x14ac:dyDescent="0.3">
      <c r="A1209" s="132">
        <v>45197</v>
      </c>
      <c r="B1209" s="89">
        <v>156.86000000000001</v>
      </c>
      <c r="C1209" s="89">
        <v>15323.5</v>
      </c>
    </row>
    <row r="1210" spans="1:3" x14ac:dyDescent="0.3">
      <c r="A1210" s="131">
        <v>45198</v>
      </c>
      <c r="B1210" s="134">
        <v>166.62</v>
      </c>
      <c r="C1210" s="134">
        <v>15386.58</v>
      </c>
    </row>
    <row r="1211" spans="1:3" x14ac:dyDescent="0.3">
      <c r="A1211" s="132">
        <v>45201</v>
      </c>
      <c r="B1211" s="89">
        <v>164.6</v>
      </c>
      <c r="C1211" s="89">
        <v>15247.21</v>
      </c>
    </row>
    <row r="1212" spans="1:3" x14ac:dyDescent="0.3">
      <c r="A1212" s="131">
        <v>45202</v>
      </c>
      <c r="B1212" s="134">
        <v>160.72</v>
      </c>
      <c r="C1212" s="134">
        <v>15085.21</v>
      </c>
    </row>
    <row r="1213" spans="1:3" x14ac:dyDescent="0.3">
      <c r="A1213" s="132">
        <v>45203</v>
      </c>
      <c r="B1213" s="89">
        <v>162.12</v>
      </c>
      <c r="C1213" s="89">
        <v>15099.92</v>
      </c>
    </row>
    <row r="1214" spans="1:3" x14ac:dyDescent="0.3">
      <c r="A1214" s="131">
        <v>45204</v>
      </c>
      <c r="B1214" s="134">
        <v>156.16</v>
      </c>
      <c r="C1214" s="134">
        <v>15070.22</v>
      </c>
    </row>
    <row r="1215" spans="1:3" x14ac:dyDescent="0.3">
      <c r="A1215" s="132">
        <v>45205</v>
      </c>
      <c r="B1215" s="89">
        <v>159.24</v>
      </c>
      <c r="C1215" s="89">
        <v>15229.77</v>
      </c>
    </row>
    <row r="1216" spans="1:3" x14ac:dyDescent="0.3">
      <c r="A1216" s="131">
        <v>45208</v>
      </c>
      <c r="B1216" s="134">
        <v>166.1</v>
      </c>
      <c r="C1216" s="134">
        <v>15128.11</v>
      </c>
    </row>
    <row r="1217" spans="1:3" x14ac:dyDescent="0.3">
      <c r="A1217" s="132">
        <v>45209</v>
      </c>
      <c r="B1217" s="89">
        <v>169.86</v>
      </c>
      <c r="C1217" s="89">
        <v>15423.52</v>
      </c>
    </row>
    <row r="1218" spans="1:3" x14ac:dyDescent="0.3">
      <c r="A1218" s="131">
        <v>45210</v>
      </c>
      <c r="B1218" s="134">
        <v>169.66</v>
      </c>
      <c r="C1218" s="134">
        <v>15460.01</v>
      </c>
    </row>
    <row r="1219" spans="1:3" x14ac:dyDescent="0.3">
      <c r="A1219" s="132">
        <v>45211</v>
      </c>
      <c r="B1219" s="89">
        <v>169.94</v>
      </c>
      <c r="C1219" s="89">
        <v>15425.03</v>
      </c>
    </row>
    <row r="1220" spans="1:3" x14ac:dyDescent="0.3">
      <c r="A1220" s="131">
        <v>45212</v>
      </c>
      <c r="B1220" s="134">
        <v>167.58</v>
      </c>
      <c r="C1220" s="134">
        <v>15186.66</v>
      </c>
    </row>
    <row r="1221" spans="1:3" x14ac:dyDescent="0.3">
      <c r="A1221" s="132">
        <v>45215</v>
      </c>
      <c r="B1221" s="89">
        <v>170.4</v>
      </c>
      <c r="C1221" s="89">
        <v>15237.99</v>
      </c>
    </row>
    <row r="1222" spans="1:3" x14ac:dyDescent="0.3">
      <c r="A1222" s="131">
        <v>45216</v>
      </c>
      <c r="B1222" s="134">
        <v>170.96</v>
      </c>
      <c r="C1222" s="134">
        <v>15251.69</v>
      </c>
    </row>
    <row r="1223" spans="1:3" x14ac:dyDescent="0.3">
      <c r="A1223" s="132">
        <v>45217</v>
      </c>
      <c r="B1223" s="89">
        <v>176.36</v>
      </c>
      <c r="C1223" s="89">
        <v>15094.91</v>
      </c>
    </row>
    <row r="1224" spans="1:3" x14ac:dyDescent="0.3">
      <c r="A1224" s="131">
        <v>45218</v>
      </c>
      <c r="B1224" s="134">
        <v>174.32</v>
      </c>
      <c r="C1224" s="134">
        <v>15045.23</v>
      </c>
    </row>
    <row r="1225" spans="1:3" x14ac:dyDescent="0.3">
      <c r="A1225" s="132">
        <v>45219</v>
      </c>
      <c r="B1225" s="89">
        <v>170</v>
      </c>
      <c r="C1225" s="89">
        <v>14798.47</v>
      </c>
    </row>
    <row r="1226" spans="1:3" x14ac:dyDescent="0.3">
      <c r="A1226" s="131">
        <v>45222</v>
      </c>
      <c r="B1226" s="134">
        <v>169</v>
      </c>
      <c r="C1226" s="134">
        <v>14800.72</v>
      </c>
    </row>
    <row r="1227" spans="1:3" x14ac:dyDescent="0.3">
      <c r="A1227" s="132">
        <v>45223</v>
      </c>
      <c r="B1227" s="89">
        <v>172.02</v>
      </c>
      <c r="C1227" s="89">
        <v>14879.94</v>
      </c>
    </row>
    <row r="1228" spans="1:3" x14ac:dyDescent="0.3">
      <c r="A1228" s="131">
        <v>45224</v>
      </c>
      <c r="B1228" s="134">
        <v>171.5</v>
      </c>
      <c r="C1228" s="134">
        <v>14892.18</v>
      </c>
    </row>
    <row r="1229" spans="1:3" x14ac:dyDescent="0.3">
      <c r="A1229" s="132">
        <v>45225</v>
      </c>
      <c r="B1229" s="89">
        <v>166.46</v>
      </c>
      <c r="C1229" s="89">
        <v>14731.05</v>
      </c>
    </row>
    <row r="1230" spans="1:3" x14ac:dyDescent="0.3">
      <c r="A1230" s="131">
        <v>45226</v>
      </c>
      <c r="B1230" s="134">
        <v>166.3</v>
      </c>
      <c r="C1230" s="134">
        <v>14687.41</v>
      </c>
    </row>
    <row r="1231" spans="1:3" x14ac:dyDescent="0.3">
      <c r="A1231" s="132">
        <v>45229</v>
      </c>
      <c r="B1231" s="89">
        <v>166.44</v>
      </c>
      <c r="C1231" s="89">
        <v>14716.54</v>
      </c>
    </row>
    <row r="1232" spans="1:3" x14ac:dyDescent="0.3">
      <c r="A1232" s="131">
        <v>45230</v>
      </c>
      <c r="B1232" s="134">
        <v>167.2</v>
      </c>
      <c r="C1232" s="134">
        <v>14810.34</v>
      </c>
    </row>
    <row r="1233" spans="1:3" x14ac:dyDescent="0.3">
      <c r="A1233" s="132">
        <v>45231</v>
      </c>
      <c r="B1233" s="89">
        <v>167</v>
      </c>
      <c r="C1233" s="89">
        <v>14923.27</v>
      </c>
    </row>
    <row r="1234" spans="1:3" x14ac:dyDescent="0.3">
      <c r="A1234" s="131">
        <v>45232</v>
      </c>
      <c r="B1234" s="134">
        <v>171.18</v>
      </c>
      <c r="C1234" s="134">
        <v>15143.6</v>
      </c>
    </row>
    <row r="1235" spans="1:3" x14ac:dyDescent="0.3">
      <c r="A1235" s="132">
        <v>45233</v>
      </c>
      <c r="B1235" s="89">
        <v>170.48</v>
      </c>
      <c r="C1235" s="89">
        <v>15189.25</v>
      </c>
    </row>
    <row r="1236" spans="1:3" x14ac:dyDescent="0.3">
      <c r="A1236" s="131">
        <v>45236</v>
      </c>
      <c r="B1236" s="134">
        <v>172</v>
      </c>
      <c r="C1236" s="134">
        <v>15135.97</v>
      </c>
    </row>
    <row r="1237" spans="1:3" x14ac:dyDescent="0.3">
      <c r="A1237" s="132">
        <v>45237</v>
      </c>
      <c r="B1237" s="89">
        <v>171.88</v>
      </c>
      <c r="C1237" s="89">
        <v>15152.64</v>
      </c>
    </row>
    <row r="1238" spans="1:3" x14ac:dyDescent="0.3">
      <c r="A1238" s="131">
        <v>45238</v>
      </c>
      <c r="B1238" s="134">
        <v>169.62</v>
      </c>
      <c r="C1238" s="134">
        <v>15229.6</v>
      </c>
    </row>
    <row r="1239" spans="1:3" x14ac:dyDescent="0.3">
      <c r="A1239" s="132">
        <v>45239</v>
      </c>
      <c r="B1239" s="89">
        <v>173.98</v>
      </c>
      <c r="C1239" s="89">
        <v>15352.54</v>
      </c>
    </row>
    <row r="1240" spans="1:3" x14ac:dyDescent="0.3">
      <c r="A1240" s="131">
        <v>45240</v>
      </c>
      <c r="B1240" s="134">
        <v>170.9</v>
      </c>
      <c r="C1240" s="134">
        <v>15234.39</v>
      </c>
    </row>
    <row r="1241" spans="1:3" x14ac:dyDescent="0.3">
      <c r="A1241" s="132">
        <v>45243</v>
      </c>
      <c r="B1241" s="89">
        <v>170.08</v>
      </c>
      <c r="C1241" s="89">
        <v>15345</v>
      </c>
    </row>
    <row r="1242" spans="1:3" x14ac:dyDescent="0.3">
      <c r="A1242" s="131">
        <v>45244</v>
      </c>
      <c r="B1242" s="134">
        <v>179.02</v>
      </c>
      <c r="C1242" s="134">
        <v>15614.43</v>
      </c>
    </row>
    <row r="1243" spans="1:3" x14ac:dyDescent="0.3">
      <c r="A1243" s="132">
        <v>45245</v>
      </c>
      <c r="B1243" s="89">
        <v>178.92</v>
      </c>
      <c r="C1243" s="89">
        <v>15748.17</v>
      </c>
    </row>
    <row r="1244" spans="1:3" x14ac:dyDescent="0.3">
      <c r="A1244" s="131">
        <v>45246</v>
      </c>
      <c r="B1244" s="134">
        <v>176.56</v>
      </c>
      <c r="C1244" s="134">
        <v>15786.61</v>
      </c>
    </row>
    <row r="1245" spans="1:3" x14ac:dyDescent="0.3">
      <c r="A1245" s="132">
        <v>45247</v>
      </c>
      <c r="B1245" s="89">
        <v>179.64</v>
      </c>
      <c r="C1245" s="89">
        <v>15919.16</v>
      </c>
    </row>
    <row r="1246" spans="1:3" x14ac:dyDescent="0.3">
      <c r="A1246" s="131">
        <v>45250</v>
      </c>
      <c r="B1246" s="134">
        <v>181.7</v>
      </c>
      <c r="C1246" s="134">
        <v>15901.33</v>
      </c>
    </row>
    <row r="1247" spans="1:3" x14ac:dyDescent="0.3">
      <c r="A1247" s="132">
        <v>45251</v>
      </c>
      <c r="B1247" s="89">
        <v>185.14</v>
      </c>
      <c r="C1247" s="89">
        <v>15900.53</v>
      </c>
    </row>
    <row r="1248" spans="1:3" x14ac:dyDescent="0.3">
      <c r="A1248" s="131">
        <v>45252</v>
      </c>
      <c r="B1248" s="134">
        <v>187.36</v>
      </c>
      <c r="C1248" s="134">
        <v>15957.82</v>
      </c>
    </row>
    <row r="1249" spans="1:3" x14ac:dyDescent="0.3">
      <c r="A1249" s="132">
        <v>45253</v>
      </c>
      <c r="B1249" s="89">
        <v>185.78</v>
      </c>
      <c r="C1249" s="89">
        <v>15994.73</v>
      </c>
    </row>
    <row r="1250" spans="1:3" x14ac:dyDescent="0.3">
      <c r="A1250" s="131">
        <v>45254</v>
      </c>
      <c r="B1250" s="134">
        <v>184.44</v>
      </c>
      <c r="C1250" s="134">
        <v>16029.49</v>
      </c>
    </row>
    <row r="1251" spans="1:3" x14ac:dyDescent="0.3">
      <c r="A1251" s="132">
        <v>45257</v>
      </c>
      <c r="B1251" s="89">
        <v>185.24</v>
      </c>
      <c r="C1251" s="89">
        <v>15966.37</v>
      </c>
    </row>
    <row r="1252" spans="1:3" x14ac:dyDescent="0.3">
      <c r="A1252" s="131">
        <v>45258</v>
      </c>
      <c r="B1252" s="134">
        <v>186.66</v>
      </c>
      <c r="C1252" s="134">
        <v>15992.67</v>
      </c>
    </row>
    <row r="1253" spans="1:3" x14ac:dyDescent="0.3">
      <c r="A1253" s="132">
        <v>45259</v>
      </c>
      <c r="B1253" s="89">
        <v>192.72</v>
      </c>
      <c r="C1253" s="89">
        <v>16166.45</v>
      </c>
    </row>
    <row r="1254" spans="1:3" x14ac:dyDescent="0.3">
      <c r="A1254" s="131">
        <v>45260</v>
      </c>
      <c r="B1254" s="134">
        <v>192.14</v>
      </c>
      <c r="C1254" s="134">
        <v>16215.43</v>
      </c>
    </row>
    <row r="1255" spans="1:3" x14ac:dyDescent="0.3">
      <c r="A1255" s="132">
        <v>45261</v>
      </c>
      <c r="B1255" s="89">
        <v>194.24</v>
      </c>
      <c r="C1255" s="89">
        <v>16397.52</v>
      </c>
    </row>
    <row r="1256" spans="1:3" x14ac:dyDescent="0.3">
      <c r="A1256" s="131">
        <v>45264</v>
      </c>
      <c r="B1256" s="134">
        <v>194.64</v>
      </c>
      <c r="C1256" s="134">
        <v>16404.759999999998</v>
      </c>
    </row>
    <row r="1257" spans="1:3" x14ac:dyDescent="0.3">
      <c r="A1257" s="132">
        <v>45265</v>
      </c>
      <c r="B1257" s="89">
        <v>195.28</v>
      </c>
      <c r="C1257" s="89">
        <v>16533.11</v>
      </c>
    </row>
    <row r="1258" spans="1:3" x14ac:dyDescent="0.3">
      <c r="A1258" s="131">
        <v>45266</v>
      </c>
      <c r="B1258" s="134">
        <v>197</v>
      </c>
      <c r="C1258" s="134">
        <v>16656.439999999999</v>
      </c>
    </row>
    <row r="1259" spans="1:3" x14ac:dyDescent="0.3">
      <c r="A1259" s="132">
        <v>45267</v>
      </c>
      <c r="B1259" s="89">
        <v>191.1</v>
      </c>
      <c r="C1259" s="89">
        <v>16628.990000000002</v>
      </c>
    </row>
    <row r="1260" spans="1:3" x14ac:dyDescent="0.3">
      <c r="A1260" s="131">
        <v>45268</v>
      </c>
      <c r="B1260" s="134">
        <v>193.36</v>
      </c>
      <c r="C1260" s="134">
        <v>16759.22</v>
      </c>
    </row>
    <row r="1261" spans="1:3" x14ac:dyDescent="0.3">
      <c r="A1261" s="132">
        <v>45271</v>
      </c>
      <c r="B1261" s="89">
        <v>194</v>
      </c>
      <c r="C1261" s="89">
        <v>16794.43</v>
      </c>
    </row>
    <row r="1262" spans="1:3" x14ac:dyDescent="0.3">
      <c r="A1262" s="131">
        <v>45272</v>
      </c>
      <c r="B1262" s="134">
        <v>193.46</v>
      </c>
      <c r="C1262" s="134">
        <v>16791.740000000002</v>
      </c>
    </row>
    <row r="1263" spans="1:3" x14ac:dyDescent="0.3">
      <c r="A1263" s="132">
        <v>45273</v>
      </c>
      <c r="B1263" s="89">
        <v>194</v>
      </c>
      <c r="C1263" s="89">
        <v>16766.05</v>
      </c>
    </row>
    <row r="1264" spans="1:3" x14ac:dyDescent="0.3">
      <c r="A1264" s="131">
        <v>45274</v>
      </c>
      <c r="B1264" s="134">
        <v>197.4</v>
      </c>
      <c r="C1264" s="134">
        <v>16752.23</v>
      </c>
    </row>
    <row r="1265" spans="1:3" x14ac:dyDescent="0.3">
      <c r="A1265" s="132">
        <v>45275</v>
      </c>
      <c r="B1265" s="89">
        <v>192.52</v>
      </c>
      <c r="C1265" s="89">
        <v>16751.439999999999</v>
      </c>
    </row>
    <row r="1266" spans="1:3" x14ac:dyDescent="0.3">
      <c r="A1266" s="131">
        <v>45278</v>
      </c>
      <c r="B1266" s="134">
        <v>192.24</v>
      </c>
      <c r="C1266" s="134">
        <v>16650.55</v>
      </c>
    </row>
    <row r="1267" spans="1:3" x14ac:dyDescent="0.3">
      <c r="A1267" s="132">
        <v>45279</v>
      </c>
      <c r="B1267" s="89">
        <v>193.4</v>
      </c>
      <c r="C1267" s="89">
        <v>16744.41</v>
      </c>
    </row>
    <row r="1268" spans="1:3" x14ac:dyDescent="0.3">
      <c r="A1268" s="131">
        <v>45280</v>
      </c>
      <c r="B1268" s="134">
        <v>195.94</v>
      </c>
      <c r="C1268" s="134">
        <v>16733.05</v>
      </c>
    </row>
    <row r="1269" spans="1:3" x14ac:dyDescent="0.3">
      <c r="A1269" s="132">
        <v>45281</v>
      </c>
      <c r="B1269" s="89">
        <v>194.42</v>
      </c>
      <c r="C1269" s="89">
        <v>16687.419999999998</v>
      </c>
    </row>
    <row r="1270" spans="1:3" x14ac:dyDescent="0.3">
      <c r="A1270" s="131">
        <v>45282</v>
      </c>
      <c r="B1270" s="134">
        <v>184.14</v>
      </c>
      <c r="C1270" s="134">
        <v>16706.18</v>
      </c>
    </row>
    <row r="1271" spans="1:3" x14ac:dyDescent="0.3">
      <c r="A1271" s="132">
        <v>45287</v>
      </c>
      <c r="B1271" s="89">
        <v>185.56</v>
      </c>
      <c r="C1271" s="89">
        <v>16742.07</v>
      </c>
    </row>
    <row r="1272" spans="1:3" x14ac:dyDescent="0.3">
      <c r="A1272" s="131">
        <v>45288</v>
      </c>
      <c r="B1272" s="134">
        <v>184.1</v>
      </c>
      <c r="C1272" s="134">
        <v>16701.55</v>
      </c>
    </row>
    <row r="1273" spans="1:3" x14ac:dyDescent="0.3">
      <c r="A1273" s="132">
        <v>45289</v>
      </c>
      <c r="B1273" s="89">
        <v>184.16</v>
      </c>
      <c r="C1273" s="89">
        <v>16751.64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86A9-DBF7-4583-9A6D-34CF5EB28B49}">
  <dimension ref="A1:P1161"/>
  <sheetViews>
    <sheetView zoomScale="58" workbookViewId="0"/>
  </sheetViews>
  <sheetFormatPr defaultColWidth="11.44140625" defaultRowHeight="14.4" x14ac:dyDescent="0.3"/>
  <cols>
    <col min="1" max="1" width="19.77734375" customWidth="1"/>
    <col min="2" max="2" width="20.77734375" style="91" customWidth="1"/>
    <col min="3" max="3" width="19.109375" style="91" customWidth="1"/>
    <col min="4" max="4" width="17.33203125" style="91" customWidth="1"/>
    <col min="5" max="5" width="19" style="91" customWidth="1"/>
    <col min="6" max="6" width="25" style="91" customWidth="1"/>
    <col min="10" max="10" width="4.44140625" customWidth="1"/>
    <col min="11" max="11" width="19" customWidth="1"/>
    <col min="12" max="12" width="19.44140625" customWidth="1"/>
    <col min="13" max="14" width="16.33203125" style="91" customWidth="1"/>
    <col min="15" max="15" width="17.33203125" style="91" customWidth="1"/>
    <col min="16" max="16" width="20" style="91" customWidth="1"/>
  </cols>
  <sheetData>
    <row r="1" spans="1:16" ht="15.6" x14ac:dyDescent="0.3">
      <c r="A1" s="118" t="s">
        <v>37</v>
      </c>
      <c r="B1" s="119" t="s">
        <v>97</v>
      </c>
      <c r="C1" s="119" t="s">
        <v>98</v>
      </c>
      <c r="D1" s="119" t="s">
        <v>99</v>
      </c>
      <c r="E1" s="119" t="s">
        <v>100</v>
      </c>
      <c r="F1" s="119" t="s">
        <v>101</v>
      </c>
      <c r="K1" s="118" t="s">
        <v>37</v>
      </c>
      <c r="L1" s="123" t="s">
        <v>97</v>
      </c>
      <c r="M1" s="119" t="s">
        <v>98</v>
      </c>
      <c r="N1" s="119" t="s">
        <v>99</v>
      </c>
      <c r="O1" s="119" t="s">
        <v>100</v>
      </c>
      <c r="P1" s="119" t="s">
        <v>101</v>
      </c>
    </row>
    <row r="2" spans="1:16" x14ac:dyDescent="0.3">
      <c r="A2" s="66">
        <v>43469</v>
      </c>
      <c r="B2" s="89">
        <v>191.05</v>
      </c>
      <c r="C2" s="89">
        <v>65.522544499999995</v>
      </c>
      <c r="D2" s="89">
        <v>44.95</v>
      </c>
      <c r="E2" s="89">
        <v>2.8268211850349498</v>
      </c>
      <c r="F2" s="89">
        <v>10767.69</v>
      </c>
      <c r="K2" s="66">
        <v>43469</v>
      </c>
      <c r="L2" s="90">
        <v>100</v>
      </c>
      <c r="M2" s="89">
        <v>100</v>
      </c>
      <c r="N2" s="88">
        <v>100</v>
      </c>
      <c r="O2" s="88">
        <v>100</v>
      </c>
      <c r="P2" s="88">
        <v>100</v>
      </c>
    </row>
    <row r="3" spans="1:16" x14ac:dyDescent="0.3">
      <c r="A3" s="66">
        <v>43472</v>
      </c>
      <c r="B3" s="89">
        <v>189.7</v>
      </c>
      <c r="C3" s="89">
        <v>65.993008799999998</v>
      </c>
      <c r="D3" s="89">
        <v>44.25</v>
      </c>
      <c r="E3" s="89">
        <v>2.9144874885006198</v>
      </c>
      <c r="F3" s="89">
        <v>10747.81</v>
      </c>
      <c r="K3" s="66">
        <v>43472</v>
      </c>
      <c r="L3" s="90">
        <f>(B3/B$2)*100</f>
        <v>99.293378696676243</v>
      </c>
      <c r="M3" s="90">
        <f t="shared" ref="M3:P18" si="0">(C3/C$2)*100</f>
        <v>100.71801897131758</v>
      </c>
      <c r="N3" s="90">
        <f t="shared" si="0"/>
        <v>98.442714126807559</v>
      </c>
      <c r="O3" s="90">
        <f t="shared" si="0"/>
        <v>103.10123271785886</v>
      </c>
      <c r="P3" s="90">
        <f t="shared" si="0"/>
        <v>99.815373585235079</v>
      </c>
    </row>
    <row r="4" spans="1:16" x14ac:dyDescent="0.3">
      <c r="A4" s="66">
        <v>43473</v>
      </c>
      <c r="B4" s="89">
        <v>194.3</v>
      </c>
      <c r="C4" s="89">
        <v>67.071994900000007</v>
      </c>
      <c r="D4" s="89">
        <v>44.5</v>
      </c>
      <c r="E4" s="89">
        <v>2.9082730387198099</v>
      </c>
      <c r="F4" s="89">
        <v>10803.98</v>
      </c>
      <c r="K4" s="66">
        <v>43473</v>
      </c>
      <c r="L4" s="90">
        <f t="shared" ref="L4:P67" si="1">(B4/B$2)*100</f>
        <v>101.70112535985345</v>
      </c>
      <c r="M4" s="90">
        <f t="shared" si="0"/>
        <v>102.36475920131582</v>
      </c>
      <c r="N4" s="90">
        <f t="shared" si="0"/>
        <v>98.998887652947715</v>
      </c>
      <c r="O4" s="90">
        <f t="shared" si="0"/>
        <v>102.8813939175234</v>
      </c>
      <c r="P4" s="90">
        <f t="shared" si="0"/>
        <v>100.33702679033291</v>
      </c>
    </row>
    <row r="5" spans="1:16" x14ac:dyDescent="0.3">
      <c r="A5" s="66">
        <v>43474</v>
      </c>
      <c r="B5" s="89">
        <v>193.85</v>
      </c>
      <c r="C5" s="89">
        <v>66.363703200000003</v>
      </c>
      <c r="D5" s="89">
        <v>45.85</v>
      </c>
      <c r="E5" s="89">
        <v>2.9741188979289102</v>
      </c>
      <c r="F5" s="89">
        <v>10893.32</v>
      </c>
      <c r="K5" s="66">
        <v>43474</v>
      </c>
      <c r="L5" s="90">
        <f t="shared" si="1"/>
        <v>101.46558492541217</v>
      </c>
      <c r="M5" s="90">
        <f t="shared" si="0"/>
        <v>101.28376989388745</v>
      </c>
      <c r="N5" s="90">
        <f t="shared" si="0"/>
        <v>102.00222469410456</v>
      </c>
      <c r="O5" s="90">
        <f t="shared" si="0"/>
        <v>105.210719152444</v>
      </c>
      <c r="P5" s="90">
        <f t="shared" si="0"/>
        <v>101.16673121161548</v>
      </c>
    </row>
    <row r="6" spans="1:16" x14ac:dyDescent="0.3">
      <c r="A6" s="66">
        <v>43475</v>
      </c>
      <c r="B6" s="89">
        <v>195.5</v>
      </c>
      <c r="C6" s="89">
        <v>66.464002399999998</v>
      </c>
      <c r="D6" s="89">
        <v>45.95</v>
      </c>
      <c r="E6" s="89">
        <v>2.9199232613907702</v>
      </c>
      <c r="F6" s="89">
        <v>10921.59</v>
      </c>
      <c r="K6" s="66">
        <v>43475</v>
      </c>
      <c r="L6" s="90">
        <f t="shared" si="1"/>
        <v>102.32923318503009</v>
      </c>
      <c r="M6" s="90">
        <f t="shared" si="0"/>
        <v>101.43684575619618</v>
      </c>
      <c r="N6" s="90">
        <f t="shared" si="0"/>
        <v>102.22469410456063</v>
      </c>
      <c r="O6" s="90">
        <f t="shared" si="0"/>
        <v>103.29352549247537</v>
      </c>
      <c r="P6" s="90">
        <f t="shared" si="0"/>
        <v>101.4292759171187</v>
      </c>
    </row>
    <row r="7" spans="1:16" x14ac:dyDescent="0.3">
      <c r="A7" s="66">
        <v>43476</v>
      </c>
      <c r="B7" s="89">
        <v>197</v>
      </c>
      <c r="C7" s="89">
        <v>66.312202799999994</v>
      </c>
      <c r="D7" s="89">
        <v>46.5</v>
      </c>
      <c r="E7" s="89">
        <v>2.9486796572692202</v>
      </c>
      <c r="F7" s="89">
        <v>10887.46</v>
      </c>
      <c r="K7" s="66">
        <v>43476</v>
      </c>
      <c r="L7" s="90">
        <f t="shared" si="1"/>
        <v>103.11436796650091</v>
      </c>
      <c r="M7" s="90">
        <f t="shared" si="0"/>
        <v>101.20517038223386</v>
      </c>
      <c r="N7" s="90">
        <f t="shared" si="0"/>
        <v>103.44827586206895</v>
      </c>
      <c r="O7" s="90">
        <f t="shared" si="0"/>
        <v>104.31079520980609</v>
      </c>
      <c r="P7" s="90">
        <f t="shared" si="0"/>
        <v>101.11230913965761</v>
      </c>
    </row>
    <row r="8" spans="1:16" x14ac:dyDescent="0.3">
      <c r="A8" s="66">
        <v>43480</v>
      </c>
      <c r="B8" s="89">
        <v>199.25</v>
      </c>
      <c r="C8" s="89">
        <v>68.232225600000007</v>
      </c>
      <c r="D8" s="89">
        <v>45.7</v>
      </c>
      <c r="E8" s="89">
        <v>2.9328975704029898</v>
      </c>
      <c r="F8" s="89">
        <v>10891.79</v>
      </c>
      <c r="K8" s="66">
        <v>43480</v>
      </c>
      <c r="L8" s="90">
        <f t="shared" si="1"/>
        <v>104.29207013870713</v>
      </c>
      <c r="M8" s="90">
        <f t="shared" si="0"/>
        <v>104.13549431066433</v>
      </c>
      <c r="N8" s="90">
        <f t="shared" si="0"/>
        <v>101.66852057842047</v>
      </c>
      <c r="O8" s="90">
        <f t="shared" si="0"/>
        <v>103.75249718410218</v>
      </c>
      <c r="P8" s="90">
        <f t="shared" si="0"/>
        <v>101.15252203583127</v>
      </c>
    </row>
    <row r="9" spans="1:16" x14ac:dyDescent="0.3">
      <c r="A9" s="66">
        <v>43481</v>
      </c>
      <c r="B9" s="89">
        <v>198.1</v>
      </c>
      <c r="C9" s="89">
        <v>68.157985600000004</v>
      </c>
      <c r="D9" s="89">
        <v>45.6</v>
      </c>
      <c r="E9" s="89">
        <v>2.9701809222590598</v>
      </c>
      <c r="F9" s="89">
        <v>10931.24</v>
      </c>
      <c r="K9" s="66">
        <v>43481</v>
      </c>
      <c r="L9" s="90">
        <f t="shared" si="1"/>
        <v>103.69013347291285</v>
      </c>
      <c r="M9" s="90">
        <f t="shared" si="0"/>
        <v>104.02218979758946</v>
      </c>
      <c r="N9" s="90">
        <f t="shared" si="0"/>
        <v>101.44605116796438</v>
      </c>
      <c r="O9" s="90">
        <f t="shared" si="0"/>
        <v>105.07141159062516</v>
      </c>
      <c r="P9" s="90">
        <f t="shared" si="0"/>
        <v>101.51889588203227</v>
      </c>
    </row>
    <row r="10" spans="1:16" x14ac:dyDescent="0.3">
      <c r="A10" s="66">
        <v>43482</v>
      </c>
      <c r="B10" s="89">
        <v>200</v>
      </c>
      <c r="C10" s="89">
        <v>69.442905400000001</v>
      </c>
      <c r="D10" s="89">
        <v>46.15</v>
      </c>
      <c r="E10" s="89">
        <v>3.01484843907344</v>
      </c>
      <c r="F10" s="89">
        <v>10918.62</v>
      </c>
      <c r="K10" s="66">
        <v>43482</v>
      </c>
      <c r="L10" s="90">
        <f t="shared" si="1"/>
        <v>104.68463752944255</v>
      </c>
      <c r="M10" s="90">
        <f t="shared" si="0"/>
        <v>105.98322444574784</v>
      </c>
      <c r="N10" s="90">
        <f t="shared" si="0"/>
        <v>102.66963292547273</v>
      </c>
      <c r="O10" s="90">
        <f t="shared" si="0"/>
        <v>106.65154396867752</v>
      </c>
      <c r="P10" s="90">
        <f t="shared" si="0"/>
        <v>101.40169339941994</v>
      </c>
    </row>
    <row r="11" spans="1:16" x14ac:dyDescent="0.3">
      <c r="A11" s="66">
        <v>43483</v>
      </c>
      <c r="B11" s="89">
        <v>204</v>
      </c>
      <c r="C11" s="89">
        <v>70.812089999999998</v>
      </c>
      <c r="D11" s="89">
        <v>47.2</v>
      </c>
      <c r="E11" s="89">
        <v>3.05736379373191</v>
      </c>
      <c r="F11" s="89">
        <v>11205.54</v>
      </c>
      <c r="K11" s="66">
        <v>43483</v>
      </c>
      <c r="L11" s="90">
        <f t="shared" si="1"/>
        <v>106.77833028003141</v>
      </c>
      <c r="M11" s="90">
        <f t="shared" si="0"/>
        <v>108.07286337910764</v>
      </c>
      <c r="N11" s="90">
        <f t="shared" si="0"/>
        <v>105.00556173526141</v>
      </c>
      <c r="O11" s="90">
        <f t="shared" si="0"/>
        <v>108.1555426964196</v>
      </c>
      <c r="P11" s="90">
        <f t="shared" si="0"/>
        <v>104.06633177589623</v>
      </c>
    </row>
    <row r="12" spans="1:16" x14ac:dyDescent="0.3">
      <c r="A12" s="66">
        <v>43487</v>
      </c>
      <c r="B12" s="89">
        <v>205.8</v>
      </c>
      <c r="C12" s="89">
        <v>71.095529999999997</v>
      </c>
      <c r="D12" s="89">
        <v>48.7</v>
      </c>
      <c r="E12" s="89">
        <v>3.1478789319679299</v>
      </c>
      <c r="F12" s="89">
        <v>11090.11</v>
      </c>
      <c r="K12" s="66">
        <v>43487</v>
      </c>
      <c r="L12" s="90">
        <f t="shared" si="1"/>
        <v>107.72049201779639</v>
      </c>
      <c r="M12" s="90">
        <f t="shared" si="0"/>
        <v>108.50544731210799</v>
      </c>
      <c r="N12" s="90">
        <f t="shared" si="0"/>
        <v>108.34260289210233</v>
      </c>
      <c r="O12" s="90">
        <f t="shared" si="0"/>
        <v>111.3575541542084</v>
      </c>
      <c r="P12" s="90">
        <f t="shared" si="0"/>
        <v>102.99432840284221</v>
      </c>
    </row>
    <row r="13" spans="1:16" x14ac:dyDescent="0.3">
      <c r="A13" s="66">
        <v>43488</v>
      </c>
      <c r="B13" s="89">
        <v>207.3</v>
      </c>
      <c r="C13" s="89">
        <v>70.737764999999996</v>
      </c>
      <c r="D13" s="89">
        <v>48.95</v>
      </c>
      <c r="E13" s="89">
        <v>3.0890659047356501</v>
      </c>
      <c r="F13" s="89">
        <v>11071.54</v>
      </c>
      <c r="K13" s="66">
        <v>43488</v>
      </c>
      <c r="L13" s="90">
        <f t="shared" si="1"/>
        <v>108.5056267992672</v>
      </c>
      <c r="M13" s="90">
        <f t="shared" si="0"/>
        <v>107.95942913969098</v>
      </c>
      <c r="N13" s="90">
        <f t="shared" si="0"/>
        <v>108.89877641824248</v>
      </c>
      <c r="O13" s="90">
        <f t="shared" si="0"/>
        <v>109.2770183373823</v>
      </c>
      <c r="P13" s="90">
        <f t="shared" si="0"/>
        <v>102.82186801440234</v>
      </c>
    </row>
    <row r="14" spans="1:16" x14ac:dyDescent="0.3">
      <c r="A14" s="66">
        <v>43489</v>
      </c>
      <c r="B14" s="89">
        <v>202.3</v>
      </c>
      <c r="C14" s="89">
        <v>71.1540064</v>
      </c>
      <c r="D14" s="89">
        <v>47.75</v>
      </c>
      <c r="E14" s="89">
        <v>3.0943059381556601</v>
      </c>
      <c r="F14" s="89">
        <v>11130.18</v>
      </c>
      <c r="K14" s="66">
        <v>43489</v>
      </c>
      <c r="L14" s="90">
        <f t="shared" si="1"/>
        <v>105.88851086103115</v>
      </c>
      <c r="M14" s="90">
        <f t="shared" si="0"/>
        <v>108.59469354093842</v>
      </c>
      <c r="N14" s="90">
        <f t="shared" si="0"/>
        <v>106.22914349276972</v>
      </c>
      <c r="O14" s="90">
        <f t="shared" si="0"/>
        <v>109.46238674511007</v>
      </c>
      <c r="P14" s="90">
        <f t="shared" si="0"/>
        <v>103.36646021570087</v>
      </c>
    </row>
    <row r="15" spans="1:16" x14ac:dyDescent="0.3">
      <c r="A15" s="66">
        <v>43490</v>
      </c>
      <c r="B15" s="89">
        <v>204</v>
      </c>
      <c r="C15" s="89">
        <v>70.636124699999996</v>
      </c>
      <c r="D15" s="89">
        <v>48</v>
      </c>
      <c r="E15" s="89">
        <v>3.0921058614077102</v>
      </c>
      <c r="F15" s="89">
        <v>11281.79</v>
      </c>
      <c r="K15" s="66">
        <v>43490</v>
      </c>
      <c r="L15" s="90">
        <f t="shared" si="1"/>
        <v>106.77833028003141</v>
      </c>
      <c r="M15" s="90">
        <f t="shared" si="0"/>
        <v>107.80430650094792</v>
      </c>
      <c r="N15" s="90">
        <f t="shared" si="0"/>
        <v>106.78531701890989</v>
      </c>
      <c r="O15" s="90">
        <f t="shared" si="0"/>
        <v>109.3845580957566</v>
      </c>
      <c r="P15" s="90">
        <f t="shared" si="0"/>
        <v>104.77446880435824</v>
      </c>
    </row>
    <row r="16" spans="1:16" x14ac:dyDescent="0.3">
      <c r="A16" s="66">
        <v>43493</v>
      </c>
      <c r="B16" s="89">
        <v>203.1</v>
      </c>
      <c r="C16" s="89">
        <v>70.252691200000001</v>
      </c>
      <c r="D16" s="89">
        <v>48.15</v>
      </c>
      <c r="E16" s="89">
        <v>3.1237857142855701</v>
      </c>
      <c r="F16" s="89">
        <v>11210.31</v>
      </c>
      <c r="K16" s="66">
        <v>43493</v>
      </c>
      <c r="L16" s="90">
        <f t="shared" si="1"/>
        <v>106.3072494111489</v>
      </c>
      <c r="M16" s="90">
        <f t="shared" si="0"/>
        <v>107.21911326261147</v>
      </c>
      <c r="N16" s="90">
        <f t="shared" si="0"/>
        <v>107.11902113459398</v>
      </c>
      <c r="O16" s="90">
        <f t="shared" si="0"/>
        <v>110.50524634606305</v>
      </c>
      <c r="P16" s="90">
        <f t="shared" si="0"/>
        <v>104.11063097098821</v>
      </c>
    </row>
    <row r="17" spans="1:16" x14ac:dyDescent="0.3">
      <c r="A17" s="66">
        <v>43494</v>
      </c>
      <c r="B17" s="89">
        <v>204.3</v>
      </c>
      <c r="C17" s="89">
        <v>70.183675800000003</v>
      </c>
      <c r="D17" s="89">
        <v>48.3</v>
      </c>
      <c r="E17" s="89">
        <v>3.1474603675262198</v>
      </c>
      <c r="F17" s="89">
        <v>11218.83</v>
      </c>
      <c r="K17" s="66">
        <v>43494</v>
      </c>
      <c r="L17" s="90">
        <f t="shared" si="1"/>
        <v>106.93535723632557</v>
      </c>
      <c r="M17" s="90">
        <f t="shared" si="0"/>
        <v>107.11378249359656</v>
      </c>
      <c r="N17" s="90">
        <f t="shared" si="0"/>
        <v>107.45272525027806</v>
      </c>
      <c r="O17" s="90">
        <f t="shared" si="0"/>
        <v>111.34274725931436</v>
      </c>
      <c r="P17" s="90">
        <f t="shared" si="0"/>
        <v>104.18975657731602</v>
      </c>
    </row>
    <row r="18" spans="1:16" x14ac:dyDescent="0.3">
      <c r="A18" s="66">
        <v>43495</v>
      </c>
      <c r="B18" s="89">
        <v>206.2</v>
      </c>
      <c r="C18" s="89">
        <v>70.820076799999995</v>
      </c>
      <c r="D18" s="89">
        <v>48.4</v>
      </c>
      <c r="E18" s="89">
        <v>3.0490255457714599</v>
      </c>
      <c r="F18" s="89">
        <v>11181.66</v>
      </c>
      <c r="K18" s="66">
        <v>43495</v>
      </c>
      <c r="L18" s="90">
        <f t="shared" si="1"/>
        <v>107.92986129285526</v>
      </c>
      <c r="M18" s="90">
        <f t="shared" si="0"/>
        <v>108.08505277141671</v>
      </c>
      <c r="N18" s="90">
        <f t="shared" si="0"/>
        <v>107.67519466073414</v>
      </c>
      <c r="O18" s="90">
        <f t="shared" si="0"/>
        <v>107.86057363348091</v>
      </c>
      <c r="P18" s="90">
        <f t="shared" si="0"/>
        <v>103.8445571891464</v>
      </c>
    </row>
    <row r="19" spans="1:16" x14ac:dyDescent="0.3">
      <c r="A19" s="66">
        <v>43496</v>
      </c>
      <c r="B19" s="89">
        <v>207.7</v>
      </c>
      <c r="C19" s="89">
        <v>71.548381599999999</v>
      </c>
      <c r="D19" s="89">
        <v>48.65</v>
      </c>
      <c r="E19" s="89">
        <v>3.15031092128245</v>
      </c>
      <c r="F19" s="89">
        <v>11173.1</v>
      </c>
      <c r="K19" s="66">
        <v>43496</v>
      </c>
      <c r="L19" s="90">
        <f t="shared" si="1"/>
        <v>108.71499607432608</v>
      </c>
      <c r="M19" s="90">
        <f t="shared" si="1"/>
        <v>109.19658591708081</v>
      </c>
      <c r="N19" s="90">
        <f t="shared" si="1"/>
        <v>108.23136818687429</v>
      </c>
      <c r="O19" s="90">
        <f t="shared" si="1"/>
        <v>111.44358680909987</v>
      </c>
      <c r="P19" s="90">
        <f t="shared" si="1"/>
        <v>103.76506010109874</v>
      </c>
    </row>
    <row r="20" spans="1:16" x14ac:dyDescent="0.3">
      <c r="A20" s="66">
        <v>43497</v>
      </c>
      <c r="B20" s="89">
        <v>198.85</v>
      </c>
      <c r="C20" s="89">
        <v>71.163120599999999</v>
      </c>
      <c r="D20" s="89">
        <v>48.1</v>
      </c>
      <c r="E20" s="89">
        <v>3.12205873218852</v>
      </c>
      <c r="F20" s="89">
        <v>11180.66</v>
      </c>
      <c r="K20" s="66">
        <v>43497</v>
      </c>
      <c r="L20" s="90">
        <f t="shared" si="1"/>
        <v>104.08270086364826</v>
      </c>
      <c r="M20" s="90">
        <f t="shared" si="1"/>
        <v>108.60860356239677</v>
      </c>
      <c r="N20" s="90">
        <f t="shared" si="1"/>
        <v>107.00778642936595</v>
      </c>
      <c r="O20" s="90">
        <f t="shared" si="1"/>
        <v>110.44415362091324</v>
      </c>
      <c r="P20" s="90">
        <f t="shared" si="1"/>
        <v>103.83527014615019</v>
      </c>
    </row>
    <row r="21" spans="1:16" x14ac:dyDescent="0.3">
      <c r="A21" s="66">
        <v>43500</v>
      </c>
      <c r="B21" s="89">
        <v>196.75</v>
      </c>
      <c r="C21" s="89">
        <v>71.701074899999995</v>
      </c>
      <c r="D21" s="89">
        <v>48.05</v>
      </c>
      <c r="E21" s="89">
        <v>3.1735608163450801</v>
      </c>
      <c r="F21" s="89">
        <v>11176.58</v>
      </c>
      <c r="K21" s="66">
        <v>43500</v>
      </c>
      <c r="L21" s="90">
        <f t="shared" si="1"/>
        <v>102.98351216958909</v>
      </c>
      <c r="M21" s="90">
        <f t="shared" si="1"/>
        <v>109.42962524906217</v>
      </c>
      <c r="N21" s="90">
        <f t="shared" si="1"/>
        <v>106.89655172413792</v>
      </c>
      <c r="O21" s="90">
        <f t="shared" si="1"/>
        <v>112.26606172140467</v>
      </c>
      <c r="P21" s="90">
        <f t="shared" si="1"/>
        <v>103.79737901072561</v>
      </c>
    </row>
    <row r="22" spans="1:16" x14ac:dyDescent="0.3">
      <c r="A22" s="66">
        <v>43501</v>
      </c>
      <c r="B22" s="89">
        <v>202.8</v>
      </c>
      <c r="C22" s="89">
        <v>72.607732200000001</v>
      </c>
      <c r="D22" s="89">
        <v>48.25</v>
      </c>
      <c r="E22" s="89">
        <v>3.3330295334666902</v>
      </c>
      <c r="F22" s="89">
        <v>11367.98</v>
      </c>
      <c r="K22" s="66">
        <v>43501</v>
      </c>
      <c r="L22" s="90">
        <f t="shared" si="1"/>
        <v>106.15022245485474</v>
      </c>
      <c r="M22" s="90">
        <f t="shared" si="1"/>
        <v>110.81335859903916</v>
      </c>
      <c r="N22" s="90">
        <f t="shared" si="1"/>
        <v>107.34149054505005</v>
      </c>
      <c r="O22" s="90">
        <f t="shared" si="1"/>
        <v>117.90733531754969</v>
      </c>
      <c r="P22" s="90">
        <f t="shared" si="1"/>
        <v>105.57491904020266</v>
      </c>
    </row>
    <row r="23" spans="1:16" x14ac:dyDescent="0.3">
      <c r="A23" s="66">
        <v>43502</v>
      </c>
      <c r="B23" s="89">
        <v>202</v>
      </c>
      <c r="C23" s="89">
        <v>72.807958799999994</v>
      </c>
      <c r="D23" s="89">
        <v>48.1</v>
      </c>
      <c r="E23" s="89">
        <v>3.3102562750090301</v>
      </c>
      <c r="F23" s="89">
        <v>11324.72</v>
      </c>
      <c r="K23" s="66">
        <v>43502</v>
      </c>
      <c r="L23" s="90">
        <f t="shared" si="1"/>
        <v>105.73148390473696</v>
      </c>
      <c r="M23" s="90">
        <f t="shared" si="1"/>
        <v>111.11894288537589</v>
      </c>
      <c r="N23" s="90">
        <f t="shared" si="1"/>
        <v>107.00778642936595</v>
      </c>
      <c r="O23" s="90">
        <f t="shared" si="1"/>
        <v>117.10172162757806</v>
      </c>
      <c r="P23" s="90">
        <f t="shared" si="1"/>
        <v>105.17316156018606</v>
      </c>
    </row>
    <row r="24" spans="1:16" x14ac:dyDescent="0.3">
      <c r="A24" s="66">
        <v>43503</v>
      </c>
      <c r="B24" s="89">
        <v>199.5</v>
      </c>
      <c r="C24" s="89">
        <v>72.653973699999995</v>
      </c>
      <c r="D24" s="89">
        <v>47.35</v>
      </c>
      <c r="E24" s="89">
        <v>3.30887030965398</v>
      </c>
      <c r="F24" s="89">
        <v>11022.02</v>
      </c>
      <c r="K24" s="66">
        <v>43503</v>
      </c>
      <c r="L24" s="90">
        <f t="shared" si="1"/>
        <v>104.42292593561895</v>
      </c>
      <c r="M24" s="90">
        <f t="shared" si="1"/>
        <v>110.88393201823838</v>
      </c>
      <c r="N24" s="90">
        <f t="shared" si="1"/>
        <v>105.33926585094548</v>
      </c>
      <c r="O24" s="90">
        <f t="shared" si="1"/>
        <v>117.05269251450974</v>
      </c>
      <c r="P24" s="90">
        <f t="shared" si="1"/>
        <v>102.36197364522938</v>
      </c>
    </row>
    <row r="25" spans="1:16" x14ac:dyDescent="0.3">
      <c r="A25" s="66">
        <v>43504</v>
      </c>
      <c r="B25" s="89">
        <v>198.35</v>
      </c>
      <c r="C25" s="89">
        <v>72.704937200000003</v>
      </c>
      <c r="D25" s="89">
        <v>47.15</v>
      </c>
      <c r="E25" s="89">
        <v>3.22832175082016</v>
      </c>
      <c r="F25" s="89">
        <v>10906.78</v>
      </c>
      <c r="K25" s="66">
        <v>43504</v>
      </c>
      <c r="L25" s="90">
        <f t="shared" si="1"/>
        <v>103.82098926982464</v>
      </c>
      <c r="M25" s="90">
        <f t="shared" si="1"/>
        <v>110.96171211726981</v>
      </c>
      <c r="N25" s="90">
        <f t="shared" si="1"/>
        <v>104.89432703003337</v>
      </c>
      <c r="O25" s="90">
        <f t="shared" si="1"/>
        <v>114.20325303598027</v>
      </c>
      <c r="P25" s="90">
        <f t="shared" si="1"/>
        <v>101.29173481034466</v>
      </c>
    </row>
    <row r="26" spans="1:16" x14ac:dyDescent="0.3">
      <c r="A26" s="66">
        <v>43508</v>
      </c>
      <c r="B26" s="89">
        <v>201.1</v>
      </c>
      <c r="C26" s="89">
        <v>74.805706799999996</v>
      </c>
      <c r="D26" s="89">
        <v>47.95</v>
      </c>
      <c r="E26" s="89">
        <v>3.2392122556120402</v>
      </c>
      <c r="F26" s="89">
        <v>11126.08</v>
      </c>
      <c r="K26" s="66">
        <v>43508</v>
      </c>
      <c r="L26" s="90">
        <f t="shared" si="1"/>
        <v>105.26040303585449</v>
      </c>
      <c r="M26" s="90">
        <f t="shared" si="1"/>
        <v>114.16789041213136</v>
      </c>
      <c r="N26" s="90">
        <f t="shared" si="1"/>
        <v>106.67408231368188</v>
      </c>
      <c r="O26" s="90">
        <f t="shared" si="1"/>
        <v>114.58850926829996</v>
      </c>
      <c r="P26" s="90">
        <f t="shared" si="1"/>
        <v>103.32838333941635</v>
      </c>
    </row>
    <row r="27" spans="1:16" x14ac:dyDescent="0.3">
      <c r="A27" s="66">
        <v>43510</v>
      </c>
      <c r="B27" s="89">
        <v>197</v>
      </c>
      <c r="C27" s="89">
        <v>74.944340400000002</v>
      </c>
      <c r="D27" s="89">
        <v>45.1</v>
      </c>
      <c r="E27" s="89">
        <v>3.14250943695109</v>
      </c>
      <c r="F27" s="89">
        <v>11089.79</v>
      </c>
      <c r="K27" s="66">
        <v>43510</v>
      </c>
      <c r="L27" s="90">
        <f t="shared" si="1"/>
        <v>103.11436796650091</v>
      </c>
      <c r="M27" s="90">
        <f t="shared" si="1"/>
        <v>114.37947193885304</v>
      </c>
      <c r="N27" s="90">
        <f t="shared" si="1"/>
        <v>100.3337041156841</v>
      </c>
      <c r="O27" s="90">
        <f t="shared" si="1"/>
        <v>111.16760598750915</v>
      </c>
      <c r="P27" s="90">
        <f t="shared" si="1"/>
        <v>102.99135654908342</v>
      </c>
    </row>
    <row r="28" spans="1:16" x14ac:dyDescent="0.3">
      <c r="A28" s="66">
        <v>43511</v>
      </c>
      <c r="B28" s="89">
        <v>199.15</v>
      </c>
      <c r="C28" s="89">
        <v>75.603989999999996</v>
      </c>
      <c r="D28" s="89">
        <v>44.25</v>
      </c>
      <c r="E28" s="89">
        <v>3.1418899348299698</v>
      </c>
      <c r="F28" s="89">
        <v>11299.8</v>
      </c>
      <c r="K28" s="66">
        <v>43511</v>
      </c>
      <c r="L28" s="90">
        <f t="shared" si="1"/>
        <v>104.23972781994242</v>
      </c>
      <c r="M28" s="90">
        <f t="shared" si="1"/>
        <v>115.38622404995276</v>
      </c>
      <c r="N28" s="90">
        <f t="shared" si="1"/>
        <v>98.442714126807559</v>
      </c>
      <c r="O28" s="90">
        <f t="shared" si="1"/>
        <v>111.14569083686574</v>
      </c>
      <c r="P28" s="90">
        <f t="shared" si="1"/>
        <v>104.94172844872018</v>
      </c>
    </row>
    <row r="29" spans="1:16" x14ac:dyDescent="0.3">
      <c r="A29" s="66">
        <v>43516</v>
      </c>
      <c r="B29" s="89">
        <v>202.1</v>
      </c>
      <c r="C29" s="89">
        <v>74.847544799999994</v>
      </c>
      <c r="D29" s="89">
        <v>45.9</v>
      </c>
      <c r="E29" s="89">
        <v>2.95864036986907</v>
      </c>
      <c r="F29" s="89">
        <v>11401.97</v>
      </c>
      <c r="K29" s="66">
        <v>43516</v>
      </c>
      <c r="L29" s="90">
        <f t="shared" si="1"/>
        <v>105.78382622350169</v>
      </c>
      <c r="M29" s="90">
        <f t="shared" si="1"/>
        <v>114.23174324373193</v>
      </c>
      <c r="N29" s="90">
        <f t="shared" si="1"/>
        <v>102.11345939933258</v>
      </c>
      <c r="O29" s="90">
        <f t="shared" si="1"/>
        <v>104.6631596484406</v>
      </c>
      <c r="P29" s="90">
        <f t="shared" si="1"/>
        <v>105.89058563164429</v>
      </c>
    </row>
    <row r="30" spans="1:16" x14ac:dyDescent="0.3">
      <c r="A30" s="66">
        <v>43517</v>
      </c>
      <c r="B30" s="89">
        <v>202.8</v>
      </c>
      <c r="C30" s="89">
        <v>74.069085000000001</v>
      </c>
      <c r="D30" s="89">
        <v>46.8</v>
      </c>
      <c r="E30" s="89">
        <v>2.9093820579999199</v>
      </c>
      <c r="F30" s="89">
        <v>11423.28</v>
      </c>
      <c r="K30" s="66">
        <v>43517</v>
      </c>
      <c r="L30" s="90">
        <f t="shared" si="1"/>
        <v>106.15022245485474</v>
      </c>
      <c r="M30" s="90">
        <f t="shared" si="1"/>
        <v>113.04366392547531</v>
      </c>
      <c r="N30" s="90">
        <f t="shared" si="1"/>
        <v>104.11568409343714</v>
      </c>
      <c r="O30" s="90">
        <f t="shared" si="1"/>
        <v>102.92062594556894</v>
      </c>
      <c r="P30" s="90">
        <f t="shared" si="1"/>
        <v>106.08849251789381</v>
      </c>
    </row>
    <row r="31" spans="1:16" x14ac:dyDescent="0.3">
      <c r="A31" s="66">
        <v>43518</v>
      </c>
      <c r="B31" s="89">
        <v>204.1</v>
      </c>
      <c r="C31" s="89">
        <v>74.737977599999994</v>
      </c>
      <c r="D31" s="89">
        <v>47.95</v>
      </c>
      <c r="E31" s="89">
        <v>2.8959139862666601</v>
      </c>
      <c r="F31" s="89">
        <v>11457.7</v>
      </c>
      <c r="K31" s="66">
        <v>43518</v>
      </c>
      <c r="L31" s="90">
        <f t="shared" si="1"/>
        <v>106.83067259879613</v>
      </c>
      <c r="M31" s="90">
        <f t="shared" si="1"/>
        <v>114.06452263159591</v>
      </c>
      <c r="N31" s="90">
        <f t="shared" si="1"/>
        <v>106.67408231368188</v>
      </c>
      <c r="O31" s="90">
        <f t="shared" si="1"/>
        <v>102.44418718797934</v>
      </c>
      <c r="P31" s="90">
        <f t="shared" si="1"/>
        <v>106.40815253782381</v>
      </c>
    </row>
    <row r="32" spans="1:16" x14ac:dyDescent="0.3">
      <c r="A32" s="66">
        <v>43521</v>
      </c>
      <c r="B32" s="89">
        <v>210.3</v>
      </c>
      <c r="C32" s="89">
        <v>74.987074800000002</v>
      </c>
      <c r="D32" s="89">
        <v>48.05</v>
      </c>
      <c r="E32" s="89">
        <v>2.9034859535387798</v>
      </c>
      <c r="F32" s="89">
        <v>11505.39</v>
      </c>
      <c r="K32" s="66">
        <v>43521</v>
      </c>
      <c r="L32" s="90">
        <f t="shared" si="1"/>
        <v>110.07589636220885</v>
      </c>
      <c r="M32" s="90">
        <f t="shared" si="1"/>
        <v>114.44469284919178</v>
      </c>
      <c r="N32" s="90">
        <f t="shared" si="1"/>
        <v>106.89655172413792</v>
      </c>
      <c r="O32" s="90">
        <f t="shared" si="1"/>
        <v>102.71204874612123</v>
      </c>
      <c r="P32" s="90">
        <f t="shared" si="1"/>
        <v>106.85105161831368</v>
      </c>
    </row>
    <row r="33" spans="1:16" x14ac:dyDescent="0.3">
      <c r="A33" s="66">
        <v>43522</v>
      </c>
      <c r="B33" s="89">
        <v>213.9</v>
      </c>
      <c r="C33" s="89">
        <v>75.362430000000003</v>
      </c>
      <c r="D33" s="89">
        <v>48.25</v>
      </c>
      <c r="E33" s="89">
        <v>2.9491492945647102</v>
      </c>
      <c r="F33" s="89">
        <v>11540.79</v>
      </c>
      <c r="K33" s="66">
        <v>43522</v>
      </c>
      <c r="L33" s="90">
        <f t="shared" si="1"/>
        <v>111.9602198377388</v>
      </c>
      <c r="M33" s="90">
        <f t="shared" si="1"/>
        <v>115.01755704862775</v>
      </c>
      <c r="N33" s="90">
        <f t="shared" si="1"/>
        <v>107.34149054505005</v>
      </c>
      <c r="O33" s="90">
        <f t="shared" si="1"/>
        <v>104.32740882859373</v>
      </c>
      <c r="P33" s="90">
        <f t="shared" si="1"/>
        <v>107.17981294037997</v>
      </c>
    </row>
    <row r="34" spans="1:16" x14ac:dyDescent="0.3">
      <c r="A34" s="66">
        <v>43523</v>
      </c>
      <c r="B34" s="89">
        <v>213.1</v>
      </c>
      <c r="C34" s="89">
        <v>75.793408600000006</v>
      </c>
      <c r="D34" s="89">
        <v>48.2</v>
      </c>
      <c r="E34" s="89">
        <v>2.9284989187242099</v>
      </c>
      <c r="F34" s="89">
        <v>11487.33</v>
      </c>
      <c r="K34" s="66">
        <v>43523</v>
      </c>
      <c r="L34" s="90">
        <f t="shared" si="1"/>
        <v>111.54148128762102</v>
      </c>
      <c r="M34" s="90">
        <f t="shared" si="1"/>
        <v>115.6753132503882</v>
      </c>
      <c r="N34" s="90">
        <f t="shared" si="1"/>
        <v>107.23025583982202</v>
      </c>
      <c r="O34" s="90">
        <f t="shared" si="1"/>
        <v>103.59689301281372</v>
      </c>
      <c r="P34" s="90">
        <f t="shared" si="1"/>
        <v>106.68332762180188</v>
      </c>
    </row>
    <row r="35" spans="1:16" x14ac:dyDescent="0.3">
      <c r="A35" s="66">
        <v>43524</v>
      </c>
      <c r="B35" s="89">
        <v>213.6</v>
      </c>
      <c r="C35" s="89">
        <v>75.400392299999993</v>
      </c>
      <c r="D35" s="89">
        <v>49.55</v>
      </c>
      <c r="E35" s="89">
        <v>2.92590872766442</v>
      </c>
      <c r="F35" s="89">
        <v>11515.64</v>
      </c>
      <c r="K35" s="66">
        <v>43524</v>
      </c>
      <c r="L35" s="90">
        <f t="shared" si="1"/>
        <v>111.80319288144464</v>
      </c>
      <c r="M35" s="90">
        <f t="shared" si="1"/>
        <v>115.07549481690229</v>
      </c>
      <c r="N35" s="90">
        <f t="shared" si="1"/>
        <v>110.23359288097885</v>
      </c>
      <c r="O35" s="90">
        <f t="shared" si="1"/>
        <v>103.50526390399347</v>
      </c>
      <c r="P35" s="90">
        <f t="shared" si="1"/>
        <v>106.94624380902495</v>
      </c>
    </row>
    <row r="36" spans="1:16" x14ac:dyDescent="0.3">
      <c r="A36" s="66">
        <v>43525</v>
      </c>
      <c r="B36" s="89">
        <v>215.9</v>
      </c>
      <c r="C36" s="89">
        <v>76.631072000000003</v>
      </c>
      <c r="D36" s="89">
        <v>50.1</v>
      </c>
      <c r="E36" s="89">
        <v>2.92084539767656</v>
      </c>
      <c r="F36" s="89">
        <v>11601.68</v>
      </c>
      <c r="K36" s="66">
        <v>43525</v>
      </c>
      <c r="L36" s="90">
        <f t="shared" si="1"/>
        <v>113.00706621303323</v>
      </c>
      <c r="M36" s="90">
        <f t="shared" si="1"/>
        <v>116.95374864448374</v>
      </c>
      <c r="N36" s="90">
        <f t="shared" si="1"/>
        <v>111.45717463848722</v>
      </c>
      <c r="O36" s="90">
        <f t="shared" si="1"/>
        <v>103.32614645522573</v>
      </c>
      <c r="P36" s="90">
        <f t="shared" si="1"/>
        <v>107.74530098841998</v>
      </c>
    </row>
    <row r="37" spans="1:16" x14ac:dyDescent="0.3">
      <c r="A37" s="66">
        <v>43528</v>
      </c>
      <c r="B37" s="89">
        <v>215.8</v>
      </c>
      <c r="C37" s="89">
        <v>75.540474799999998</v>
      </c>
      <c r="D37" s="89">
        <v>49.25</v>
      </c>
      <c r="E37" s="89">
        <v>2.9483904152495501</v>
      </c>
      <c r="F37" s="89">
        <v>11592.66</v>
      </c>
      <c r="K37" s="66">
        <v>43528</v>
      </c>
      <c r="L37" s="90">
        <f t="shared" si="1"/>
        <v>112.95472389426851</v>
      </c>
      <c r="M37" s="90">
        <f t="shared" si="1"/>
        <v>115.28928764358351</v>
      </c>
      <c r="N37" s="90">
        <f t="shared" si="1"/>
        <v>109.56618464961068</v>
      </c>
      <c r="O37" s="90">
        <f t="shared" si="1"/>
        <v>104.30056315051625</v>
      </c>
      <c r="P37" s="90">
        <f t="shared" si="1"/>
        <v>107.66153186059404</v>
      </c>
    </row>
    <row r="38" spans="1:16" x14ac:dyDescent="0.3">
      <c r="A38" s="66">
        <v>43529</v>
      </c>
      <c r="B38" s="89">
        <v>216.7</v>
      </c>
      <c r="C38" s="89">
        <v>75.570825600000006</v>
      </c>
      <c r="D38" s="89">
        <v>48.95</v>
      </c>
      <c r="E38" s="89">
        <v>2.9703022388060201</v>
      </c>
      <c r="F38" s="89">
        <v>11620.74</v>
      </c>
      <c r="K38" s="66">
        <v>43529</v>
      </c>
      <c r="L38" s="90">
        <f t="shared" si="1"/>
        <v>113.42580476315101</v>
      </c>
      <c r="M38" s="90">
        <f t="shared" si="1"/>
        <v>115.33560879950259</v>
      </c>
      <c r="N38" s="90">
        <f t="shared" si="1"/>
        <v>108.89877641824248</v>
      </c>
      <c r="O38" s="90">
        <f t="shared" si="1"/>
        <v>105.07570321499824</v>
      </c>
      <c r="P38" s="90">
        <f t="shared" si="1"/>
        <v>107.92231202792799</v>
      </c>
    </row>
    <row r="39" spans="1:16" x14ac:dyDescent="0.3">
      <c r="A39" s="66">
        <v>43530</v>
      </c>
      <c r="B39" s="89">
        <v>217.6</v>
      </c>
      <c r="C39" s="89">
        <v>75.302592799999999</v>
      </c>
      <c r="D39" s="89">
        <v>49.15</v>
      </c>
      <c r="E39" s="89">
        <v>2.8911457718119502</v>
      </c>
      <c r="F39" s="89">
        <v>11587.63</v>
      </c>
      <c r="K39" s="66">
        <v>43530</v>
      </c>
      <c r="L39" s="90">
        <f t="shared" si="1"/>
        <v>113.89688563203349</v>
      </c>
      <c r="M39" s="90">
        <f t="shared" si="1"/>
        <v>114.92623397737553</v>
      </c>
      <c r="N39" s="90">
        <f t="shared" si="1"/>
        <v>109.34371523915461</v>
      </c>
      <c r="O39" s="90">
        <f t="shared" si="1"/>
        <v>102.27550957653536</v>
      </c>
      <c r="P39" s="90">
        <f t="shared" si="1"/>
        <v>107.61481803432305</v>
      </c>
    </row>
    <row r="40" spans="1:16" x14ac:dyDescent="0.3">
      <c r="A40" s="66">
        <v>43531</v>
      </c>
      <c r="B40" s="89">
        <v>215.6</v>
      </c>
      <c r="C40" s="89">
        <v>76.179810000000003</v>
      </c>
      <c r="D40" s="89">
        <v>48.7</v>
      </c>
      <c r="E40" s="89">
        <v>2.8967881788851799</v>
      </c>
      <c r="F40" s="89">
        <v>11517.8</v>
      </c>
      <c r="K40" s="66">
        <v>43531</v>
      </c>
      <c r="L40" s="90">
        <f t="shared" si="1"/>
        <v>112.85003925673907</v>
      </c>
      <c r="M40" s="90">
        <f t="shared" si="1"/>
        <v>116.26503607472083</v>
      </c>
      <c r="N40" s="90">
        <f t="shared" si="1"/>
        <v>108.34260289210233</v>
      </c>
      <c r="O40" s="90">
        <f t="shared" si="1"/>
        <v>102.47511212313789</v>
      </c>
      <c r="P40" s="90">
        <f t="shared" si="1"/>
        <v>106.9663038218968</v>
      </c>
    </row>
    <row r="41" spans="1:16" x14ac:dyDescent="0.3">
      <c r="A41" s="66">
        <v>43532</v>
      </c>
      <c r="B41" s="89">
        <v>210.6</v>
      </c>
      <c r="C41" s="89">
        <v>75.458432000000002</v>
      </c>
      <c r="D41" s="89">
        <v>48.9</v>
      </c>
      <c r="E41" s="89">
        <v>2.7339663517767598</v>
      </c>
      <c r="F41" s="89">
        <v>11457.84</v>
      </c>
      <c r="K41" s="66">
        <v>43532</v>
      </c>
      <c r="L41" s="90">
        <f t="shared" si="1"/>
        <v>110.23292331850301</v>
      </c>
      <c r="M41" s="90">
        <f t="shared" si="1"/>
        <v>115.16407455757462</v>
      </c>
      <c r="N41" s="90">
        <f t="shared" si="1"/>
        <v>108.78754171301446</v>
      </c>
      <c r="O41" s="90">
        <f t="shared" si="1"/>
        <v>96.715220837109939</v>
      </c>
      <c r="P41" s="90">
        <f t="shared" si="1"/>
        <v>106.40945272384327</v>
      </c>
    </row>
    <row r="42" spans="1:16" x14ac:dyDescent="0.3">
      <c r="A42" s="66">
        <v>43535</v>
      </c>
      <c r="B42" s="89">
        <v>212.6</v>
      </c>
      <c r="C42" s="89">
        <v>76.305136599999997</v>
      </c>
      <c r="D42" s="89">
        <v>49.35</v>
      </c>
      <c r="E42" s="89">
        <v>2.6788249842612202</v>
      </c>
      <c r="F42" s="89">
        <v>11543.48</v>
      </c>
      <c r="K42" s="66">
        <v>43535</v>
      </c>
      <c r="L42" s="90">
        <f t="shared" si="1"/>
        <v>111.27976969379742</v>
      </c>
      <c r="M42" s="90">
        <f t="shared" si="1"/>
        <v>116.45630856109381</v>
      </c>
      <c r="N42" s="90">
        <f t="shared" si="1"/>
        <v>109.78865406006673</v>
      </c>
      <c r="O42" s="90">
        <f t="shared" si="1"/>
        <v>94.764571542154343</v>
      </c>
      <c r="P42" s="90">
        <f t="shared" si="1"/>
        <v>107.20479508603979</v>
      </c>
    </row>
    <row r="43" spans="1:16" x14ac:dyDescent="0.3">
      <c r="A43" s="66">
        <v>43536</v>
      </c>
      <c r="B43" s="89">
        <v>209.8</v>
      </c>
      <c r="C43" s="89">
        <v>75.695251499999998</v>
      </c>
      <c r="D43" s="89">
        <v>49.6</v>
      </c>
      <c r="E43" s="89">
        <v>2.7611975752132598</v>
      </c>
      <c r="F43" s="89">
        <v>11524.17</v>
      </c>
      <c r="K43" s="66">
        <v>43536</v>
      </c>
      <c r="L43" s="90">
        <f t="shared" si="1"/>
        <v>109.81418476838525</v>
      </c>
      <c r="M43" s="90">
        <f t="shared" si="1"/>
        <v>115.52550664451073</v>
      </c>
      <c r="N43" s="90">
        <f t="shared" si="1"/>
        <v>110.34482758620689</v>
      </c>
      <c r="O43" s="90">
        <f t="shared" si="1"/>
        <v>97.678536931550596</v>
      </c>
      <c r="P43" s="90">
        <f t="shared" si="1"/>
        <v>107.02546228578274</v>
      </c>
    </row>
    <row r="44" spans="1:16" x14ac:dyDescent="0.3">
      <c r="A44" s="66">
        <v>43537</v>
      </c>
      <c r="B44" s="89">
        <v>204.8</v>
      </c>
      <c r="C44" s="89">
        <v>75.876189999999994</v>
      </c>
      <c r="D44" s="89">
        <v>50.2</v>
      </c>
      <c r="E44" s="89">
        <v>2.7745186684660701</v>
      </c>
      <c r="F44" s="89">
        <v>11572.41</v>
      </c>
      <c r="K44" s="66">
        <v>43537</v>
      </c>
      <c r="L44" s="90">
        <f t="shared" si="1"/>
        <v>107.19706883014916</v>
      </c>
      <c r="M44" s="90">
        <f t="shared" si="1"/>
        <v>115.80165358199726</v>
      </c>
      <c r="N44" s="90">
        <f t="shared" si="1"/>
        <v>111.67964404894326</v>
      </c>
      <c r="O44" s="90">
        <f t="shared" si="1"/>
        <v>98.149776262971045</v>
      </c>
      <c r="P44" s="90">
        <f t="shared" si="1"/>
        <v>107.47346923992053</v>
      </c>
    </row>
    <row r="45" spans="1:16" x14ac:dyDescent="0.3">
      <c r="A45" s="66">
        <v>43538</v>
      </c>
      <c r="B45" s="89">
        <v>211.6</v>
      </c>
      <c r="C45" s="89">
        <v>76.862576000000004</v>
      </c>
      <c r="D45" s="89">
        <v>51.8</v>
      </c>
      <c r="E45" s="89">
        <v>2.74470188003585</v>
      </c>
      <c r="F45" s="89">
        <v>11587.47</v>
      </c>
      <c r="K45" s="66">
        <v>43538</v>
      </c>
      <c r="L45" s="90">
        <f t="shared" si="1"/>
        <v>110.75634650615021</v>
      </c>
      <c r="M45" s="90">
        <f t="shared" si="1"/>
        <v>117.30706825648384</v>
      </c>
      <c r="N45" s="90">
        <f t="shared" si="1"/>
        <v>115.23915461624026</v>
      </c>
      <c r="O45" s="90">
        <f t="shared" si="1"/>
        <v>97.094994708762087</v>
      </c>
      <c r="P45" s="90">
        <f t="shared" si="1"/>
        <v>107.61333210744364</v>
      </c>
    </row>
    <row r="46" spans="1:16" x14ac:dyDescent="0.3">
      <c r="A46" s="66">
        <v>43539</v>
      </c>
      <c r="B46" s="89">
        <v>212.4</v>
      </c>
      <c r="C46" s="89">
        <v>76.644400000000005</v>
      </c>
      <c r="D46" s="89">
        <v>51.5</v>
      </c>
      <c r="E46" s="89">
        <v>2.7987415881561701</v>
      </c>
      <c r="F46" s="89">
        <v>11685.69</v>
      </c>
      <c r="K46" s="66">
        <v>43539</v>
      </c>
      <c r="L46" s="90">
        <f t="shared" si="1"/>
        <v>111.17508505626799</v>
      </c>
      <c r="M46" s="90">
        <f t="shared" si="1"/>
        <v>116.97408973486982</v>
      </c>
      <c r="N46" s="90">
        <f t="shared" si="1"/>
        <v>114.57174638487206</v>
      </c>
      <c r="O46" s="90">
        <f t="shared" si="1"/>
        <v>99.006672334725948</v>
      </c>
      <c r="P46" s="90">
        <f t="shared" si="1"/>
        <v>108.52550547053268</v>
      </c>
    </row>
    <row r="47" spans="1:16" x14ac:dyDescent="0.3">
      <c r="A47" s="66">
        <v>43542</v>
      </c>
      <c r="B47" s="89">
        <v>207.4</v>
      </c>
      <c r="C47" s="89">
        <v>77.470412999999994</v>
      </c>
      <c r="D47" s="89">
        <v>50.2</v>
      </c>
      <c r="E47" s="89">
        <v>2.8126349623048399</v>
      </c>
      <c r="F47" s="89">
        <v>11657.06</v>
      </c>
      <c r="K47" s="66">
        <v>43542</v>
      </c>
      <c r="L47" s="90">
        <f t="shared" si="1"/>
        <v>108.55796911803193</v>
      </c>
      <c r="M47" s="90">
        <f t="shared" si="1"/>
        <v>118.23474437870769</v>
      </c>
      <c r="N47" s="90">
        <f t="shared" si="1"/>
        <v>111.67964404894326</v>
      </c>
      <c r="O47" s="90">
        <f t="shared" si="1"/>
        <v>99.498156345890891</v>
      </c>
      <c r="P47" s="90">
        <f t="shared" si="1"/>
        <v>108.25961742955081</v>
      </c>
    </row>
    <row r="48" spans="1:16" x14ac:dyDescent="0.3">
      <c r="A48" s="66">
        <v>43543</v>
      </c>
      <c r="B48" s="89">
        <v>211</v>
      </c>
      <c r="C48" s="89">
        <v>77.266289700000002</v>
      </c>
      <c r="D48" s="89">
        <v>50.1</v>
      </c>
      <c r="E48" s="89">
        <v>2.80668822393833</v>
      </c>
      <c r="F48" s="89">
        <v>11788.41</v>
      </c>
      <c r="K48" s="66">
        <v>43543</v>
      </c>
      <c r="L48" s="90">
        <f t="shared" si="1"/>
        <v>110.44229259356189</v>
      </c>
      <c r="M48" s="90">
        <f t="shared" si="1"/>
        <v>117.92321297900756</v>
      </c>
      <c r="N48" s="90">
        <f t="shared" si="1"/>
        <v>111.45717463848722</v>
      </c>
      <c r="O48" s="90">
        <f t="shared" si="1"/>
        <v>99.287787950536</v>
      </c>
      <c r="P48" s="90">
        <f t="shared" si="1"/>
        <v>109.4794705271047</v>
      </c>
    </row>
    <row r="49" spans="1:16" x14ac:dyDescent="0.3">
      <c r="A49" s="66">
        <v>43544</v>
      </c>
      <c r="B49" s="89">
        <v>209.8</v>
      </c>
      <c r="C49" s="89">
        <v>75.970781500000001</v>
      </c>
      <c r="D49" s="89">
        <v>49.85</v>
      </c>
      <c r="E49" s="89">
        <v>2.8345979400071202</v>
      </c>
      <c r="F49" s="89">
        <v>11603.89</v>
      </c>
      <c r="K49" s="66">
        <v>43544</v>
      </c>
      <c r="L49" s="90">
        <f t="shared" si="1"/>
        <v>109.81418476838525</v>
      </c>
      <c r="M49" s="90">
        <f t="shared" si="1"/>
        <v>115.94601839676726</v>
      </c>
      <c r="N49" s="90">
        <f t="shared" si="1"/>
        <v>110.90100111234705</v>
      </c>
      <c r="O49" s="90">
        <f t="shared" si="1"/>
        <v>100.27510601000658</v>
      </c>
      <c r="P49" s="90">
        <f t="shared" si="1"/>
        <v>107.76582535344164</v>
      </c>
    </row>
    <row r="50" spans="1:16" x14ac:dyDescent="0.3">
      <c r="A50" s="66">
        <v>43546</v>
      </c>
      <c r="B50" s="89">
        <v>209.9</v>
      </c>
      <c r="C50" s="89">
        <v>72.651028600000004</v>
      </c>
      <c r="D50" s="89">
        <v>49.95</v>
      </c>
      <c r="E50" s="89">
        <v>2.8691256027658998</v>
      </c>
      <c r="F50" s="89">
        <v>11364.17</v>
      </c>
      <c r="K50" s="66">
        <v>43546</v>
      </c>
      <c r="L50" s="90">
        <f t="shared" si="1"/>
        <v>109.86652708714996</v>
      </c>
      <c r="M50" s="90">
        <f t="shared" si="1"/>
        <v>110.87943722942568</v>
      </c>
      <c r="N50" s="90">
        <f t="shared" si="1"/>
        <v>111.12347052280312</v>
      </c>
      <c r="O50" s="90">
        <f t="shared" si="1"/>
        <v>101.49653674434404</v>
      </c>
      <c r="P50" s="90">
        <f t="shared" si="1"/>
        <v>105.53953540638707</v>
      </c>
    </row>
    <row r="51" spans="1:16" x14ac:dyDescent="0.3">
      <c r="A51" s="66">
        <v>43549</v>
      </c>
      <c r="B51" s="89">
        <v>212.7</v>
      </c>
      <c r="C51" s="89">
        <v>72.787953000000002</v>
      </c>
      <c r="D51" s="89">
        <v>50.4</v>
      </c>
      <c r="E51" s="89">
        <v>2.8062837653480401</v>
      </c>
      <c r="F51" s="89">
        <v>11346.65</v>
      </c>
      <c r="K51" s="66">
        <v>43549</v>
      </c>
      <c r="L51" s="90">
        <f t="shared" si="1"/>
        <v>111.33211201256215</v>
      </c>
      <c r="M51" s="90">
        <f t="shared" si="1"/>
        <v>111.08841018834366</v>
      </c>
      <c r="N51" s="90">
        <f t="shared" si="1"/>
        <v>112.12458286985539</v>
      </c>
      <c r="O51" s="90">
        <f t="shared" si="1"/>
        <v>99.273480056126871</v>
      </c>
      <c r="P51" s="90">
        <f t="shared" si="1"/>
        <v>105.37682641309323</v>
      </c>
    </row>
    <row r="52" spans="1:16" x14ac:dyDescent="0.3">
      <c r="A52" s="66">
        <v>43550</v>
      </c>
      <c r="B52" s="89">
        <v>214.2</v>
      </c>
      <c r="C52" s="89">
        <v>74.0230964</v>
      </c>
      <c r="D52" s="89">
        <v>51.3</v>
      </c>
      <c r="E52" s="89">
        <v>2.9072347224732802</v>
      </c>
      <c r="F52" s="89">
        <v>11419.48</v>
      </c>
      <c r="K52" s="66">
        <v>43550</v>
      </c>
      <c r="L52" s="90">
        <f t="shared" si="1"/>
        <v>112.11724679403297</v>
      </c>
      <c r="M52" s="90">
        <f t="shared" si="1"/>
        <v>112.97347648029756</v>
      </c>
      <c r="N52" s="90">
        <f t="shared" si="1"/>
        <v>114.12680756395994</v>
      </c>
      <c r="O52" s="90">
        <f t="shared" si="1"/>
        <v>102.84466303931907</v>
      </c>
      <c r="P52" s="90">
        <f t="shared" si="1"/>
        <v>106.05320175450817</v>
      </c>
    </row>
    <row r="53" spans="1:16" x14ac:dyDescent="0.3">
      <c r="A53" s="66">
        <v>43551</v>
      </c>
      <c r="B53" s="89">
        <v>213.9</v>
      </c>
      <c r="C53" s="89">
        <v>73.877811699999995</v>
      </c>
      <c r="D53" s="89">
        <v>51.2</v>
      </c>
      <c r="E53" s="89">
        <v>2.9748965478237799</v>
      </c>
      <c r="F53" s="89">
        <v>11419.04</v>
      </c>
      <c r="K53" s="66">
        <v>43551</v>
      </c>
      <c r="L53" s="90">
        <f t="shared" si="1"/>
        <v>111.9602198377388</v>
      </c>
      <c r="M53" s="90">
        <f t="shared" si="1"/>
        <v>112.75174409626294</v>
      </c>
      <c r="N53" s="90">
        <f t="shared" si="1"/>
        <v>113.90433815350389</v>
      </c>
      <c r="O53" s="90">
        <f t="shared" si="1"/>
        <v>105.23822884775073</v>
      </c>
      <c r="P53" s="90">
        <f t="shared" si="1"/>
        <v>106.04911545558984</v>
      </c>
    </row>
    <row r="54" spans="1:16" x14ac:dyDescent="0.3">
      <c r="A54" s="66">
        <v>43552</v>
      </c>
      <c r="B54" s="89">
        <v>214.8</v>
      </c>
      <c r="C54" s="89">
        <v>74.902330800000001</v>
      </c>
      <c r="D54" s="89">
        <v>51.8</v>
      </c>
      <c r="E54" s="89">
        <v>2.9508916787200201</v>
      </c>
      <c r="F54" s="89">
        <v>11428.16</v>
      </c>
      <c r="K54" s="66">
        <v>43552</v>
      </c>
      <c r="L54" s="90">
        <f t="shared" si="1"/>
        <v>112.4313007066213</v>
      </c>
      <c r="M54" s="90">
        <f t="shared" si="1"/>
        <v>114.31535721266137</v>
      </c>
      <c r="N54" s="90">
        <f t="shared" si="1"/>
        <v>115.23915461624026</v>
      </c>
      <c r="O54" s="90">
        <f t="shared" si="1"/>
        <v>104.38904640809589</v>
      </c>
      <c r="P54" s="90">
        <f t="shared" si="1"/>
        <v>106.13381328771536</v>
      </c>
    </row>
    <row r="55" spans="1:16" x14ac:dyDescent="0.3">
      <c r="A55" s="66">
        <v>43553</v>
      </c>
      <c r="B55" s="89">
        <v>216.6</v>
      </c>
      <c r="C55" s="89">
        <v>75.073215000000005</v>
      </c>
      <c r="D55" s="89">
        <v>51.7</v>
      </c>
      <c r="E55" s="89">
        <v>2.9860102399854398</v>
      </c>
      <c r="F55" s="89">
        <v>11526.04</v>
      </c>
      <c r="K55" s="66">
        <v>43553</v>
      </c>
      <c r="L55" s="90">
        <f t="shared" si="1"/>
        <v>113.37346244438629</v>
      </c>
      <c r="M55" s="90">
        <f t="shared" si="1"/>
        <v>114.57615935534984</v>
      </c>
      <c r="N55" s="90">
        <f t="shared" si="1"/>
        <v>115.01668520578421</v>
      </c>
      <c r="O55" s="90">
        <f t="shared" si="1"/>
        <v>105.63138042806631</v>
      </c>
      <c r="P55" s="90">
        <f t="shared" si="1"/>
        <v>107.0428290561857</v>
      </c>
    </row>
    <row r="56" spans="1:16" x14ac:dyDescent="0.3">
      <c r="A56" s="66">
        <v>43556</v>
      </c>
      <c r="B56" s="89">
        <v>219.2</v>
      </c>
      <c r="C56" s="89">
        <v>76.016637000000003</v>
      </c>
      <c r="D56" s="89">
        <v>52.6</v>
      </c>
      <c r="E56" s="89">
        <v>3.02800610741857</v>
      </c>
      <c r="F56" s="89">
        <v>11681.99</v>
      </c>
      <c r="K56" s="66">
        <v>43556</v>
      </c>
      <c r="L56" s="90">
        <f t="shared" si="1"/>
        <v>114.73436273226902</v>
      </c>
      <c r="M56" s="90">
        <f t="shared" si="1"/>
        <v>116.01600270575574</v>
      </c>
      <c r="N56" s="90">
        <f t="shared" si="1"/>
        <v>117.01890989988877</v>
      </c>
      <c r="O56" s="90">
        <f t="shared" si="1"/>
        <v>107.11700207458057</v>
      </c>
      <c r="P56" s="90">
        <f t="shared" si="1"/>
        <v>108.49114341144666</v>
      </c>
    </row>
    <row r="57" spans="1:16" x14ac:dyDescent="0.3">
      <c r="A57" s="66">
        <v>43557</v>
      </c>
      <c r="B57" s="89">
        <v>221.65</v>
      </c>
      <c r="C57" s="89">
        <v>75.317098999999999</v>
      </c>
      <c r="D57" s="89">
        <v>52.7</v>
      </c>
      <c r="E57" s="89">
        <v>3.02953395921319</v>
      </c>
      <c r="F57" s="89">
        <v>11754.79</v>
      </c>
      <c r="K57" s="66">
        <v>43557</v>
      </c>
      <c r="L57" s="90">
        <f t="shared" si="1"/>
        <v>116.01674954200472</v>
      </c>
      <c r="M57" s="90">
        <f t="shared" si="1"/>
        <v>114.94837322747746</v>
      </c>
      <c r="N57" s="90">
        <f t="shared" si="1"/>
        <v>117.24137931034481</v>
      </c>
      <c r="O57" s="90">
        <f t="shared" si="1"/>
        <v>107.17105048070927</v>
      </c>
      <c r="P57" s="90">
        <f t="shared" si="1"/>
        <v>109.16724014157168</v>
      </c>
    </row>
    <row r="58" spans="1:16" x14ac:dyDescent="0.3">
      <c r="A58" s="66">
        <v>43558</v>
      </c>
      <c r="B58" s="89">
        <v>223.55</v>
      </c>
      <c r="C58" s="89">
        <v>75.190970500000006</v>
      </c>
      <c r="D58" s="89">
        <v>53.3</v>
      </c>
      <c r="E58" s="89">
        <v>3.0385043060913302</v>
      </c>
      <c r="F58" s="89">
        <v>11954.4</v>
      </c>
      <c r="K58" s="66">
        <v>43558</v>
      </c>
      <c r="L58" s="90">
        <f t="shared" si="1"/>
        <v>117.01125359853441</v>
      </c>
      <c r="M58" s="90">
        <f t="shared" si="1"/>
        <v>114.7558768875345</v>
      </c>
      <c r="N58" s="90">
        <f t="shared" si="1"/>
        <v>118.57619577308118</v>
      </c>
      <c r="O58" s="90">
        <f t="shared" si="1"/>
        <v>107.48838031132001</v>
      </c>
      <c r="P58" s="90">
        <f t="shared" si="1"/>
        <v>111.02102679404776</v>
      </c>
    </row>
    <row r="59" spans="1:16" x14ac:dyDescent="0.3">
      <c r="A59" s="66">
        <v>43559</v>
      </c>
      <c r="B59" s="89">
        <v>226.4</v>
      </c>
      <c r="C59" s="89">
        <v>76.007505600000002</v>
      </c>
      <c r="D59" s="89">
        <v>53.55</v>
      </c>
      <c r="E59" s="89">
        <v>3.0613707568292798</v>
      </c>
      <c r="F59" s="89">
        <v>11988.01</v>
      </c>
      <c r="K59" s="66">
        <v>43559</v>
      </c>
      <c r="L59" s="90">
        <f t="shared" si="1"/>
        <v>118.50300968332897</v>
      </c>
      <c r="M59" s="90">
        <f t="shared" si="1"/>
        <v>116.0020664337906</v>
      </c>
      <c r="N59" s="90">
        <f t="shared" si="1"/>
        <v>119.13236929922135</v>
      </c>
      <c r="O59" s="90">
        <f t="shared" si="1"/>
        <v>108.29729071778659</v>
      </c>
      <c r="P59" s="90">
        <f t="shared" si="1"/>
        <v>111.33316430915079</v>
      </c>
    </row>
    <row r="60" spans="1:16" x14ac:dyDescent="0.3">
      <c r="A60" s="66">
        <v>43560</v>
      </c>
      <c r="B60" s="89">
        <v>227.55</v>
      </c>
      <c r="C60" s="89">
        <v>76.154595999999998</v>
      </c>
      <c r="D60" s="89">
        <v>54.35</v>
      </c>
      <c r="E60" s="89">
        <v>3.05081549270548</v>
      </c>
      <c r="F60" s="89">
        <v>12009.75</v>
      </c>
      <c r="K60" s="66">
        <v>43560</v>
      </c>
      <c r="L60" s="90">
        <f t="shared" si="1"/>
        <v>119.10494634912328</v>
      </c>
      <c r="M60" s="90">
        <f t="shared" si="1"/>
        <v>116.22655466318162</v>
      </c>
      <c r="N60" s="90">
        <f t="shared" si="1"/>
        <v>120.91212458286984</v>
      </c>
      <c r="O60" s="90">
        <f t="shared" si="1"/>
        <v>107.92389376648035</v>
      </c>
      <c r="P60" s="90">
        <f t="shared" si="1"/>
        <v>111.53506462388869</v>
      </c>
    </row>
    <row r="61" spans="1:16" x14ac:dyDescent="0.3">
      <c r="A61" s="66">
        <v>43563</v>
      </c>
      <c r="B61" s="89">
        <v>224.75</v>
      </c>
      <c r="C61" s="89">
        <v>75.255491399999997</v>
      </c>
      <c r="D61" s="89">
        <v>53.75</v>
      </c>
      <c r="E61" s="89">
        <v>3.01385202296574</v>
      </c>
      <c r="F61" s="89">
        <v>11963.4</v>
      </c>
      <c r="K61" s="66">
        <v>43563</v>
      </c>
      <c r="L61" s="90">
        <f t="shared" si="1"/>
        <v>117.63936142371105</v>
      </c>
      <c r="M61" s="90">
        <f t="shared" si="1"/>
        <v>114.85434818545548</v>
      </c>
      <c r="N61" s="90">
        <f t="shared" si="1"/>
        <v>119.57730812013348</v>
      </c>
      <c r="O61" s="90">
        <f t="shared" si="1"/>
        <v>106.61629532567967</v>
      </c>
      <c r="P61" s="90">
        <f t="shared" si="1"/>
        <v>111.10461018101374</v>
      </c>
    </row>
    <row r="62" spans="1:16" x14ac:dyDescent="0.3">
      <c r="A62" s="66">
        <v>43564</v>
      </c>
      <c r="B62" s="89">
        <v>224.15</v>
      </c>
      <c r="C62" s="89">
        <v>74.842325599999995</v>
      </c>
      <c r="D62" s="89">
        <v>52.65</v>
      </c>
      <c r="E62" s="89">
        <v>2.9628637059035801</v>
      </c>
      <c r="F62" s="89">
        <v>11850.57</v>
      </c>
      <c r="K62" s="66">
        <v>43564</v>
      </c>
      <c r="L62" s="90">
        <f t="shared" si="1"/>
        <v>117.32530751112273</v>
      </c>
      <c r="M62" s="90">
        <f t="shared" si="1"/>
        <v>114.22377774111017</v>
      </c>
      <c r="N62" s="90">
        <f t="shared" si="1"/>
        <v>117.1301446051168</v>
      </c>
      <c r="O62" s="90">
        <f t="shared" si="1"/>
        <v>104.81256195435469</v>
      </c>
      <c r="P62" s="90">
        <f t="shared" si="1"/>
        <v>110.05675311974991</v>
      </c>
    </row>
    <row r="63" spans="1:16" x14ac:dyDescent="0.3">
      <c r="A63" s="66">
        <v>43565</v>
      </c>
      <c r="B63" s="89">
        <v>226.3</v>
      </c>
      <c r="C63" s="89">
        <v>75.295350400000004</v>
      </c>
      <c r="D63" s="89">
        <v>52.9</v>
      </c>
      <c r="E63" s="89">
        <v>2.8929996396397399</v>
      </c>
      <c r="F63" s="89">
        <v>11905.91</v>
      </c>
      <c r="K63" s="66">
        <v>43565</v>
      </c>
      <c r="L63" s="90">
        <f t="shared" si="1"/>
        <v>118.45066736456424</v>
      </c>
      <c r="M63" s="90">
        <f t="shared" si="1"/>
        <v>114.91518068258171</v>
      </c>
      <c r="N63" s="90">
        <f t="shared" si="1"/>
        <v>117.68631813125694</v>
      </c>
      <c r="O63" s="90">
        <f t="shared" si="1"/>
        <v>102.34109093829973</v>
      </c>
      <c r="P63" s="90">
        <f t="shared" ref="P63:P126" si="2">(F63/F$2)*100</f>
        <v>110.57069807916089</v>
      </c>
    </row>
    <row r="64" spans="1:16" x14ac:dyDescent="0.3">
      <c r="A64" s="66">
        <v>43566</v>
      </c>
      <c r="B64" s="89">
        <v>225.4</v>
      </c>
      <c r="C64" s="89">
        <v>75.55565</v>
      </c>
      <c r="D64" s="89">
        <v>53.45</v>
      </c>
      <c r="E64" s="89">
        <v>2.8442091580832298</v>
      </c>
      <c r="F64" s="89">
        <v>11935.2</v>
      </c>
      <c r="K64" s="66">
        <v>43566</v>
      </c>
      <c r="L64" s="90">
        <f t="shared" si="1"/>
        <v>117.97958649568176</v>
      </c>
      <c r="M64" s="90">
        <f t="shared" si="1"/>
        <v>115.31244791630459</v>
      </c>
      <c r="N64" s="90">
        <f t="shared" si="1"/>
        <v>118.9098998887653</v>
      </c>
      <c r="O64" s="90">
        <f t="shared" si="1"/>
        <v>100.61510693142995</v>
      </c>
      <c r="P64" s="90">
        <f t="shared" si="2"/>
        <v>110.84271556852028</v>
      </c>
    </row>
    <row r="65" spans="1:16" x14ac:dyDescent="0.3">
      <c r="A65" s="66">
        <v>43567</v>
      </c>
      <c r="B65" s="89">
        <v>225.4</v>
      </c>
      <c r="C65" s="89">
        <v>76.318950400000006</v>
      </c>
      <c r="D65" s="89">
        <v>54.15</v>
      </c>
      <c r="E65" s="89">
        <v>2.7966063203000702</v>
      </c>
      <c r="F65" s="89">
        <v>11999.93</v>
      </c>
      <c r="K65" s="66">
        <v>43567</v>
      </c>
      <c r="L65" s="90">
        <f t="shared" si="1"/>
        <v>117.97958649568176</v>
      </c>
      <c r="M65" s="90">
        <f t="shared" si="1"/>
        <v>116.4773910756778</v>
      </c>
      <c r="N65" s="90">
        <f t="shared" si="1"/>
        <v>120.46718576195772</v>
      </c>
      <c r="O65" s="90">
        <f t="shared" si="1"/>
        <v>98.931136327446694</v>
      </c>
      <c r="P65" s="90">
        <f t="shared" si="2"/>
        <v>111.44386586166577</v>
      </c>
    </row>
    <row r="66" spans="1:16" x14ac:dyDescent="0.3">
      <c r="A66" s="66">
        <v>43570</v>
      </c>
      <c r="B66" s="89">
        <v>226.3</v>
      </c>
      <c r="C66" s="89">
        <v>76.793320300000005</v>
      </c>
      <c r="D66" s="89">
        <v>55</v>
      </c>
      <c r="E66" s="89">
        <v>2.8400115817190299</v>
      </c>
      <c r="F66" s="89">
        <v>12020.28</v>
      </c>
      <c r="K66" s="66">
        <v>43570</v>
      </c>
      <c r="L66" s="90">
        <f t="shared" si="1"/>
        <v>118.45066736456424</v>
      </c>
      <c r="M66" s="90">
        <f t="shared" si="1"/>
        <v>117.20137074346984</v>
      </c>
      <c r="N66" s="90">
        <f t="shared" si="1"/>
        <v>122.35817575083425</v>
      </c>
      <c r="O66" s="90">
        <f t="shared" si="1"/>
        <v>100.46661588479347</v>
      </c>
      <c r="P66" s="90">
        <f t="shared" si="2"/>
        <v>111.63285718663892</v>
      </c>
    </row>
    <row r="67" spans="1:16" x14ac:dyDescent="0.3">
      <c r="A67" s="66">
        <v>43571</v>
      </c>
      <c r="B67" s="89">
        <v>229.7</v>
      </c>
      <c r="C67" s="89">
        <v>77.836455999999998</v>
      </c>
      <c r="D67" s="89">
        <v>54.4</v>
      </c>
      <c r="E67" s="89">
        <v>2.79634958478441</v>
      </c>
      <c r="F67" s="89">
        <v>12101.32</v>
      </c>
      <c r="K67" s="66">
        <v>43571</v>
      </c>
      <c r="L67" s="90">
        <f t="shared" si="1"/>
        <v>120.23030620256476</v>
      </c>
      <c r="M67" s="90">
        <f t="shared" si="1"/>
        <v>118.79339637061868</v>
      </c>
      <c r="N67" s="90">
        <f t="shared" si="1"/>
        <v>121.02335928809786</v>
      </c>
      <c r="O67" s="90">
        <f t="shared" si="1"/>
        <v>98.92205419954206</v>
      </c>
      <c r="P67" s="90">
        <f t="shared" si="2"/>
        <v>112.38547915105282</v>
      </c>
    </row>
    <row r="68" spans="1:16" x14ac:dyDescent="0.3">
      <c r="A68" s="66">
        <v>43572</v>
      </c>
      <c r="B68" s="89">
        <v>229.45</v>
      </c>
      <c r="C68" s="89">
        <v>78.564203899999995</v>
      </c>
      <c r="D68" s="89">
        <v>54.65</v>
      </c>
      <c r="E68" s="89">
        <v>2.7558564257028499</v>
      </c>
      <c r="F68" s="89">
        <v>12153.07</v>
      </c>
      <c r="K68" s="66">
        <v>43572</v>
      </c>
      <c r="L68" s="90">
        <f t="shared" ref="L68:O131" si="3">(B68/B$2)*100</f>
        <v>120.09945040565296</v>
      </c>
      <c r="M68" s="90">
        <f t="shared" si="3"/>
        <v>119.90407957981546</v>
      </c>
      <c r="N68" s="90">
        <f t="shared" si="3"/>
        <v>121.57953281423804</v>
      </c>
      <c r="O68" s="90">
        <f t="shared" si="3"/>
        <v>97.489591499179937</v>
      </c>
      <c r="P68" s="90">
        <f t="shared" si="2"/>
        <v>112.86608362610735</v>
      </c>
    </row>
    <row r="69" spans="1:16" x14ac:dyDescent="0.3">
      <c r="A69" s="66">
        <v>43573</v>
      </c>
      <c r="B69" s="89">
        <v>232.15</v>
      </c>
      <c r="C69" s="89">
        <v>79.437060000000002</v>
      </c>
      <c r="D69" s="89">
        <v>54.45</v>
      </c>
      <c r="E69" s="89">
        <v>2.6924899517686001</v>
      </c>
      <c r="F69" s="89">
        <v>12222.39</v>
      </c>
      <c r="K69" s="66">
        <v>43573</v>
      </c>
      <c r="L69" s="90">
        <f t="shared" si="3"/>
        <v>121.51269301230043</v>
      </c>
      <c r="M69" s="90">
        <f t="shared" si="3"/>
        <v>121.23622580011374</v>
      </c>
      <c r="N69" s="90">
        <f t="shared" si="3"/>
        <v>121.13459399332591</v>
      </c>
      <c r="O69" s="90">
        <f t="shared" si="3"/>
        <v>95.24797557137704</v>
      </c>
      <c r="P69" s="90">
        <f t="shared" si="2"/>
        <v>113.50986144660553</v>
      </c>
    </row>
    <row r="70" spans="1:16" x14ac:dyDescent="0.3">
      <c r="A70" s="66">
        <v>43578</v>
      </c>
      <c r="B70" s="89">
        <v>230.9</v>
      </c>
      <c r="C70" s="89">
        <v>77.888764100000003</v>
      </c>
      <c r="D70" s="89">
        <v>53.65</v>
      </c>
      <c r="E70" s="89">
        <v>2.60228654121221</v>
      </c>
      <c r="F70" s="89">
        <v>12235.51</v>
      </c>
      <c r="K70" s="66">
        <v>43578</v>
      </c>
      <c r="L70" s="90">
        <f t="shared" si="3"/>
        <v>120.85841402774142</v>
      </c>
      <c r="M70" s="90">
        <f t="shared" si="3"/>
        <v>118.87322858775731</v>
      </c>
      <c r="N70" s="90">
        <f t="shared" si="3"/>
        <v>119.35483870967741</v>
      </c>
      <c r="O70" s="90">
        <f t="shared" si="3"/>
        <v>92.056991612649043</v>
      </c>
      <c r="P70" s="90">
        <f t="shared" si="2"/>
        <v>113.63170745071598</v>
      </c>
    </row>
    <row r="71" spans="1:16" x14ac:dyDescent="0.3">
      <c r="A71" s="66">
        <v>43579</v>
      </c>
      <c r="B71" s="89">
        <v>230.7</v>
      </c>
      <c r="C71" s="89">
        <v>79.259313000000006</v>
      </c>
      <c r="D71" s="89">
        <v>53.8</v>
      </c>
      <c r="E71" s="89">
        <v>2.6320627173042501</v>
      </c>
      <c r="F71" s="89">
        <v>12313.16</v>
      </c>
      <c r="K71" s="66">
        <v>43579</v>
      </c>
      <c r="L71" s="90">
        <f t="shared" si="3"/>
        <v>120.75372939021199</v>
      </c>
      <c r="M71" s="90">
        <f t="shared" si="3"/>
        <v>120.96494970521179</v>
      </c>
      <c r="N71" s="90">
        <f t="shared" si="3"/>
        <v>119.68854282536149</v>
      </c>
      <c r="O71" s="90">
        <f t="shared" si="3"/>
        <v>93.11033648814643</v>
      </c>
      <c r="P71" s="90">
        <f t="shared" si="2"/>
        <v>114.35284633937269</v>
      </c>
    </row>
    <row r="72" spans="1:16" x14ac:dyDescent="0.3">
      <c r="A72" s="66">
        <v>43580</v>
      </c>
      <c r="B72" s="89">
        <v>228.75</v>
      </c>
      <c r="C72" s="89">
        <v>78.670033200000006</v>
      </c>
      <c r="D72" s="89">
        <v>52.9</v>
      </c>
      <c r="E72" s="89">
        <v>2.7045862748610698</v>
      </c>
      <c r="F72" s="89">
        <v>12282.6</v>
      </c>
      <c r="K72" s="66">
        <v>43580</v>
      </c>
      <c r="L72" s="90">
        <f t="shared" si="3"/>
        <v>119.73305417429991</v>
      </c>
      <c r="M72" s="90">
        <f t="shared" si="3"/>
        <v>120.06559543791833</v>
      </c>
      <c r="N72" s="90">
        <f t="shared" si="3"/>
        <v>117.68631813125694</v>
      </c>
      <c r="O72" s="90">
        <f t="shared" si="3"/>
        <v>95.675888138203234</v>
      </c>
      <c r="P72" s="90">
        <f t="shared" si="2"/>
        <v>114.06903430540811</v>
      </c>
    </row>
    <row r="73" spans="1:16" x14ac:dyDescent="0.3">
      <c r="A73" s="66">
        <v>43581</v>
      </c>
      <c r="B73" s="89">
        <v>229.2</v>
      </c>
      <c r="C73" s="89">
        <v>79.215836199999998</v>
      </c>
      <c r="D73" s="89">
        <v>54.55</v>
      </c>
      <c r="E73" s="89">
        <v>2.7433955457966999</v>
      </c>
      <c r="F73" s="89">
        <v>12315.18</v>
      </c>
      <c r="K73" s="66">
        <v>43581</v>
      </c>
      <c r="L73" s="90">
        <f t="shared" si="3"/>
        <v>119.96859460874117</v>
      </c>
      <c r="M73" s="90">
        <f t="shared" si="3"/>
        <v>120.89859574974228</v>
      </c>
      <c r="N73" s="90">
        <f t="shared" si="3"/>
        <v>121.35706340378196</v>
      </c>
      <c r="O73" s="90">
        <f t="shared" si="3"/>
        <v>97.04878258023885</v>
      </c>
      <c r="P73" s="90">
        <f t="shared" si="2"/>
        <v>114.37160616622506</v>
      </c>
    </row>
    <row r="74" spans="1:16" x14ac:dyDescent="0.3">
      <c r="A74" s="66">
        <v>43592</v>
      </c>
      <c r="B74" s="89">
        <v>250</v>
      </c>
      <c r="C74" s="89">
        <v>73.762696399999996</v>
      </c>
      <c r="D74" s="89">
        <v>54.9</v>
      </c>
      <c r="E74" s="89">
        <v>2.6548770863569899</v>
      </c>
      <c r="F74" s="89">
        <v>12092.74</v>
      </c>
      <c r="K74" s="66">
        <v>43592</v>
      </c>
      <c r="L74" s="90">
        <f t="shared" si="3"/>
        <v>130.85579691180317</v>
      </c>
      <c r="M74" s="90">
        <f t="shared" si="3"/>
        <v>112.57605601687217</v>
      </c>
      <c r="N74" s="90">
        <f t="shared" si="3"/>
        <v>122.13570634037818</v>
      </c>
      <c r="O74" s="90">
        <f t="shared" si="3"/>
        <v>93.917404482879093</v>
      </c>
      <c r="P74" s="90">
        <f t="shared" si="2"/>
        <v>112.30579632214524</v>
      </c>
    </row>
    <row r="75" spans="1:16" x14ac:dyDescent="0.3">
      <c r="A75" s="66">
        <v>43593</v>
      </c>
      <c r="B75" s="89">
        <v>256.55</v>
      </c>
      <c r="C75" s="89">
        <v>73.961616599999999</v>
      </c>
      <c r="D75" s="89">
        <v>55.35</v>
      </c>
      <c r="E75" s="89">
        <v>2.6519279291553399</v>
      </c>
      <c r="F75" s="89">
        <v>12179.93</v>
      </c>
      <c r="K75" s="66">
        <v>43593</v>
      </c>
      <c r="L75" s="90">
        <f t="shared" si="3"/>
        <v>134.28421879089242</v>
      </c>
      <c r="M75" s="90">
        <f t="shared" si="3"/>
        <v>112.87964648564588</v>
      </c>
      <c r="N75" s="90">
        <f t="shared" si="3"/>
        <v>123.13681868743048</v>
      </c>
      <c r="O75" s="90">
        <f t="shared" si="3"/>
        <v>93.813076794334009</v>
      </c>
      <c r="P75" s="90">
        <f t="shared" si="2"/>
        <v>113.11553360098591</v>
      </c>
    </row>
    <row r="76" spans="1:16" x14ac:dyDescent="0.3">
      <c r="A76" s="66">
        <v>43594</v>
      </c>
      <c r="B76" s="89">
        <v>249.85</v>
      </c>
      <c r="C76" s="89">
        <v>73.957584600000004</v>
      </c>
      <c r="D76" s="89">
        <v>55.2</v>
      </c>
      <c r="E76" s="89">
        <v>2.72659592255118</v>
      </c>
      <c r="F76" s="89">
        <v>11973.92</v>
      </c>
      <c r="K76" s="66">
        <v>43594</v>
      </c>
      <c r="L76" s="90">
        <f t="shared" si="3"/>
        <v>130.77728343365612</v>
      </c>
      <c r="M76" s="90">
        <f t="shared" si="3"/>
        <v>112.87349287847026</v>
      </c>
      <c r="N76" s="90">
        <f t="shared" si="3"/>
        <v>122.80311457174638</v>
      </c>
      <c r="O76" s="90">
        <f t="shared" si="3"/>
        <v>96.454488772959621</v>
      </c>
      <c r="P76" s="90">
        <f t="shared" si="2"/>
        <v>111.20230987333402</v>
      </c>
    </row>
    <row r="77" spans="1:16" x14ac:dyDescent="0.3">
      <c r="A77" s="66">
        <v>43595</v>
      </c>
      <c r="B77" s="89">
        <v>252</v>
      </c>
      <c r="C77" s="89">
        <v>74.7348085</v>
      </c>
      <c r="D77" s="89">
        <v>55.35</v>
      </c>
      <c r="E77" s="89">
        <v>2.7227563898489602</v>
      </c>
      <c r="F77" s="89">
        <v>12059.83</v>
      </c>
      <c r="K77" s="66">
        <v>43595</v>
      </c>
      <c r="L77" s="90">
        <f t="shared" si="3"/>
        <v>131.90264328709762</v>
      </c>
      <c r="M77" s="90">
        <f t="shared" si="3"/>
        <v>114.05968597571787</v>
      </c>
      <c r="N77" s="90">
        <f t="shared" si="3"/>
        <v>123.13681868743048</v>
      </c>
      <c r="O77" s="90">
        <f t="shared" si="3"/>
        <v>96.318663672930455</v>
      </c>
      <c r="P77" s="90">
        <f t="shared" si="2"/>
        <v>112.00015973713953</v>
      </c>
    </row>
    <row r="78" spans="1:16" x14ac:dyDescent="0.3">
      <c r="A78" s="66">
        <v>43598</v>
      </c>
      <c r="B78" s="89">
        <v>245.8</v>
      </c>
      <c r="C78" s="89">
        <v>73.536705900000001</v>
      </c>
      <c r="D78" s="89">
        <v>53.15</v>
      </c>
      <c r="E78" s="89">
        <v>2.7228181152791602</v>
      </c>
      <c r="F78" s="89">
        <v>11876.65</v>
      </c>
      <c r="K78" s="66">
        <v>43598</v>
      </c>
      <c r="L78" s="90">
        <f t="shared" si="3"/>
        <v>128.65741952368489</v>
      </c>
      <c r="M78" s="90">
        <f t="shared" si="3"/>
        <v>112.23115106587476</v>
      </c>
      <c r="N78" s="90">
        <f t="shared" si="3"/>
        <v>118.24249165739708</v>
      </c>
      <c r="O78" s="90">
        <f t="shared" si="3"/>
        <v>96.320847236239189</v>
      </c>
      <c r="P78" s="90">
        <f t="shared" si="2"/>
        <v>110.29895920109141</v>
      </c>
    </row>
    <row r="79" spans="1:16" x14ac:dyDescent="0.3">
      <c r="A79" s="66">
        <v>43599</v>
      </c>
      <c r="B79" s="89">
        <v>250.45</v>
      </c>
      <c r="C79" s="89">
        <v>74.6855154</v>
      </c>
      <c r="D79" s="89">
        <v>54.4</v>
      </c>
      <c r="E79" s="89">
        <v>2.6227177662193899</v>
      </c>
      <c r="F79" s="89">
        <v>11991.62</v>
      </c>
      <c r="K79" s="66">
        <v>43599</v>
      </c>
      <c r="L79" s="90">
        <f t="shared" si="3"/>
        <v>131.09133734624442</v>
      </c>
      <c r="M79" s="90">
        <f t="shared" si="3"/>
        <v>113.98445522823064</v>
      </c>
      <c r="N79" s="90">
        <f t="shared" si="3"/>
        <v>121.02335928809786</v>
      </c>
      <c r="O79" s="90">
        <f t="shared" si="3"/>
        <v>92.779754874624786</v>
      </c>
      <c r="P79" s="90">
        <f t="shared" si="2"/>
        <v>111.36669053436717</v>
      </c>
    </row>
    <row r="80" spans="1:16" x14ac:dyDescent="0.3">
      <c r="A80" s="66">
        <v>43600</v>
      </c>
      <c r="B80" s="89">
        <v>253.1</v>
      </c>
      <c r="C80" s="89">
        <v>75.009168599999995</v>
      </c>
      <c r="D80" s="89">
        <v>54.9</v>
      </c>
      <c r="E80" s="89">
        <v>2.6827354900528602</v>
      </c>
      <c r="F80" s="89">
        <v>12099.57</v>
      </c>
      <c r="K80" s="66">
        <v>43600</v>
      </c>
      <c r="L80" s="90">
        <f t="shared" si="3"/>
        <v>132.47840879350954</v>
      </c>
      <c r="M80" s="90">
        <f t="shared" si="3"/>
        <v>114.47841223565425</v>
      </c>
      <c r="N80" s="90">
        <f t="shared" si="3"/>
        <v>122.13570634037818</v>
      </c>
      <c r="O80" s="90">
        <f t="shared" si="3"/>
        <v>94.902907345364753</v>
      </c>
      <c r="P80" s="90">
        <f t="shared" si="2"/>
        <v>112.36922682580943</v>
      </c>
    </row>
    <row r="81" spans="1:16" x14ac:dyDescent="0.3">
      <c r="A81" s="66">
        <v>43601</v>
      </c>
      <c r="B81" s="89">
        <v>251.45</v>
      </c>
      <c r="C81" s="89">
        <v>75.438185200000007</v>
      </c>
      <c r="D81" s="89">
        <v>54.2</v>
      </c>
      <c r="E81" s="89">
        <v>2.6484363619811502</v>
      </c>
      <c r="F81" s="89">
        <v>12310.37</v>
      </c>
      <c r="K81" s="66">
        <v>43601</v>
      </c>
      <c r="L81" s="90">
        <f t="shared" si="3"/>
        <v>131.61476053389163</v>
      </c>
      <c r="M81" s="90">
        <f t="shared" si="3"/>
        <v>115.13317404820873</v>
      </c>
      <c r="N81" s="90">
        <f t="shared" si="3"/>
        <v>120.57842046718577</v>
      </c>
      <c r="O81" s="90">
        <f t="shared" si="3"/>
        <v>93.68956112264334</v>
      </c>
      <c r="P81" s="90">
        <f t="shared" si="2"/>
        <v>114.32693548941324</v>
      </c>
    </row>
    <row r="82" spans="1:16" x14ac:dyDescent="0.3">
      <c r="A82" s="66">
        <v>43602</v>
      </c>
      <c r="B82" s="89">
        <v>255.5</v>
      </c>
      <c r="C82" s="89">
        <v>75.806856600000003</v>
      </c>
      <c r="D82" s="89">
        <v>55.55</v>
      </c>
      <c r="E82" s="89">
        <v>2.6324596620331202</v>
      </c>
      <c r="F82" s="89">
        <v>12238.94</v>
      </c>
      <c r="K82" s="66">
        <v>43602</v>
      </c>
      <c r="L82" s="90">
        <f t="shared" si="3"/>
        <v>133.73462444386286</v>
      </c>
      <c r="M82" s="90">
        <f t="shared" si="3"/>
        <v>115.69583748384498</v>
      </c>
      <c r="N82" s="90">
        <f t="shared" si="3"/>
        <v>123.58175750834259</v>
      </c>
      <c r="O82" s="90">
        <f t="shared" si="3"/>
        <v>93.124378576516619</v>
      </c>
      <c r="P82" s="90">
        <f t="shared" si="2"/>
        <v>113.66356200819303</v>
      </c>
    </row>
    <row r="83" spans="1:16" x14ac:dyDescent="0.3">
      <c r="A83" s="66">
        <v>43605</v>
      </c>
      <c r="B83" s="89">
        <v>251</v>
      </c>
      <c r="C83" s="89">
        <v>74.172291000000001</v>
      </c>
      <c r="D83" s="89">
        <v>53.55</v>
      </c>
      <c r="E83" s="89">
        <v>2.61947950931398</v>
      </c>
      <c r="F83" s="89">
        <v>12041.29</v>
      </c>
      <c r="K83" s="66">
        <v>43605</v>
      </c>
      <c r="L83" s="90">
        <f t="shared" si="3"/>
        <v>131.37922009945041</v>
      </c>
      <c r="M83" s="90">
        <f t="shared" si="3"/>
        <v>113.20117612343337</v>
      </c>
      <c r="N83" s="90">
        <f t="shared" si="3"/>
        <v>119.13236929922135</v>
      </c>
      <c r="O83" s="90">
        <f t="shared" si="3"/>
        <v>92.665200161275635</v>
      </c>
      <c r="P83" s="90">
        <f t="shared" si="2"/>
        <v>111.82797795998955</v>
      </c>
    </row>
    <row r="84" spans="1:16" x14ac:dyDescent="0.3">
      <c r="A84" s="66">
        <v>43606</v>
      </c>
      <c r="B84" s="89">
        <v>257.75</v>
      </c>
      <c r="C84" s="89">
        <v>74.959840799999995</v>
      </c>
      <c r="D84" s="89">
        <v>54.6</v>
      </c>
      <c r="E84" s="89">
        <v>2.6402354059190598</v>
      </c>
      <c r="F84" s="89">
        <v>12143.47</v>
      </c>
      <c r="K84" s="66">
        <v>43606</v>
      </c>
      <c r="L84" s="90">
        <f t="shared" si="3"/>
        <v>134.91232661606909</v>
      </c>
      <c r="M84" s="90">
        <f t="shared" si="3"/>
        <v>114.40312852929576</v>
      </c>
      <c r="N84" s="90">
        <f t="shared" si="3"/>
        <v>121.46829810901001</v>
      </c>
      <c r="O84" s="90">
        <f t="shared" si="3"/>
        <v>93.399448818918373</v>
      </c>
      <c r="P84" s="90">
        <f t="shared" si="2"/>
        <v>112.77692801334361</v>
      </c>
    </row>
    <row r="85" spans="1:16" x14ac:dyDescent="0.3">
      <c r="A85" s="66">
        <v>43607</v>
      </c>
      <c r="B85" s="89">
        <v>263.05</v>
      </c>
      <c r="C85" s="89">
        <v>74.605440000000002</v>
      </c>
      <c r="D85" s="89">
        <v>55.8</v>
      </c>
      <c r="E85" s="89">
        <v>2.6493039695486398</v>
      </c>
      <c r="F85" s="89">
        <v>12168.74</v>
      </c>
      <c r="K85" s="66">
        <v>43607</v>
      </c>
      <c r="L85" s="90">
        <f t="shared" si="3"/>
        <v>137.6864695105993</v>
      </c>
      <c r="M85" s="90">
        <f t="shared" si="3"/>
        <v>113.86224477286592</v>
      </c>
      <c r="N85" s="90">
        <f t="shared" si="3"/>
        <v>124.13793103448273</v>
      </c>
      <c r="O85" s="90">
        <f t="shared" si="3"/>
        <v>93.720253108824949</v>
      </c>
      <c r="P85" s="90">
        <f t="shared" si="2"/>
        <v>113.01161158985818</v>
      </c>
    </row>
    <row r="86" spans="1:16" x14ac:dyDescent="0.3">
      <c r="A86" s="66">
        <v>43608</v>
      </c>
      <c r="B86" s="89">
        <v>259.8</v>
      </c>
      <c r="C86" s="89">
        <v>73.917348000000004</v>
      </c>
      <c r="D86" s="89">
        <v>54.25</v>
      </c>
      <c r="E86" s="89">
        <v>2.7137934574323501</v>
      </c>
      <c r="F86" s="89">
        <v>11952.41</v>
      </c>
      <c r="K86" s="66">
        <v>43608</v>
      </c>
      <c r="L86" s="90">
        <f t="shared" si="3"/>
        <v>135.98534415074587</v>
      </c>
      <c r="M86" s="90">
        <f t="shared" si="3"/>
        <v>112.81208409114822</v>
      </c>
      <c r="N86" s="90">
        <f t="shared" si="3"/>
        <v>120.68965517241379</v>
      </c>
      <c r="O86" s="90">
        <f t="shared" si="3"/>
        <v>96.001596132045321</v>
      </c>
      <c r="P86" s="90">
        <f t="shared" si="2"/>
        <v>111.00254557848525</v>
      </c>
    </row>
    <row r="87" spans="1:16" x14ac:dyDescent="0.3">
      <c r="A87" s="66">
        <v>43609</v>
      </c>
      <c r="B87" s="89">
        <v>259.25</v>
      </c>
      <c r="C87" s="89">
        <v>73.344232000000005</v>
      </c>
      <c r="D87" s="89">
        <v>54.55</v>
      </c>
      <c r="E87" s="89">
        <v>2.7220447890933799</v>
      </c>
      <c r="F87" s="89">
        <v>12011.04</v>
      </c>
      <c r="K87" s="66">
        <v>43609</v>
      </c>
      <c r="L87" s="90">
        <f t="shared" si="3"/>
        <v>135.69746139753991</v>
      </c>
      <c r="M87" s="90">
        <f t="shared" si="3"/>
        <v>111.93739889023999</v>
      </c>
      <c r="N87" s="90">
        <f t="shared" si="3"/>
        <v>121.35706340378196</v>
      </c>
      <c r="O87" s="90">
        <f t="shared" si="3"/>
        <v>96.293490493977799</v>
      </c>
      <c r="P87" s="90">
        <f t="shared" si="2"/>
        <v>111.54704490935382</v>
      </c>
    </row>
    <row r="88" spans="1:16" x14ac:dyDescent="0.3">
      <c r="A88" s="66">
        <v>43613</v>
      </c>
      <c r="B88" s="89">
        <v>264.05</v>
      </c>
      <c r="C88" s="89">
        <v>72.760071999999994</v>
      </c>
      <c r="D88" s="89">
        <v>55.15</v>
      </c>
      <c r="E88" s="89">
        <v>2.6424593087052402</v>
      </c>
      <c r="F88" s="89">
        <v>12027.05</v>
      </c>
      <c r="K88" s="66">
        <v>43613</v>
      </c>
      <c r="L88" s="90">
        <f t="shared" si="3"/>
        <v>138.20989269824653</v>
      </c>
      <c r="M88" s="90">
        <f t="shared" si="3"/>
        <v>111.04585842205807</v>
      </c>
      <c r="N88" s="90">
        <f t="shared" si="3"/>
        <v>122.69187986651835</v>
      </c>
      <c r="O88" s="90">
        <f t="shared" si="3"/>
        <v>93.478120324493389</v>
      </c>
      <c r="P88" s="90">
        <f t="shared" si="2"/>
        <v>111.69573046772334</v>
      </c>
    </row>
    <row r="89" spans="1:16" x14ac:dyDescent="0.3">
      <c r="A89" s="66">
        <v>43614</v>
      </c>
      <c r="B89" s="89">
        <v>258.60000000000002</v>
      </c>
      <c r="C89" s="89">
        <v>70.868638500000003</v>
      </c>
      <c r="D89" s="89">
        <v>53.05</v>
      </c>
      <c r="E89" s="89">
        <v>2.6506323006023802</v>
      </c>
      <c r="F89" s="89">
        <v>11837.81</v>
      </c>
      <c r="K89" s="66">
        <v>43614</v>
      </c>
      <c r="L89" s="90">
        <f t="shared" si="3"/>
        <v>135.35723632556923</v>
      </c>
      <c r="M89" s="90">
        <f t="shared" si="3"/>
        <v>108.15916726188802</v>
      </c>
      <c r="N89" s="90">
        <f t="shared" si="3"/>
        <v>118.02002224694104</v>
      </c>
      <c r="O89" s="90">
        <f t="shared" si="3"/>
        <v>93.767243384006576</v>
      </c>
      <c r="P89" s="90">
        <f t="shared" si="2"/>
        <v>109.93825045111811</v>
      </c>
    </row>
    <row r="90" spans="1:16" x14ac:dyDescent="0.3">
      <c r="A90" s="66">
        <v>43615</v>
      </c>
      <c r="B90" s="89">
        <v>258.25</v>
      </c>
      <c r="C90" s="89">
        <v>71.212732200000005</v>
      </c>
      <c r="D90" s="89">
        <v>52.6</v>
      </c>
      <c r="E90" s="89">
        <v>2.5064525775546902</v>
      </c>
      <c r="F90" s="89">
        <v>11902.08</v>
      </c>
      <c r="K90" s="66">
        <v>43615</v>
      </c>
      <c r="L90" s="90">
        <f t="shared" si="3"/>
        <v>135.1740382098927</v>
      </c>
      <c r="M90" s="90">
        <f t="shared" si="3"/>
        <v>108.68432040211748</v>
      </c>
      <c r="N90" s="90">
        <f t="shared" si="3"/>
        <v>117.01890989988877</v>
      </c>
      <c r="O90" s="90">
        <f t="shared" si="3"/>
        <v>88.666824446616047</v>
      </c>
      <c r="P90" s="90">
        <f t="shared" si="2"/>
        <v>110.53512870448536</v>
      </c>
    </row>
    <row r="91" spans="1:16" x14ac:dyDescent="0.3">
      <c r="A91" s="66">
        <v>43616</v>
      </c>
      <c r="B91" s="89">
        <v>256.2</v>
      </c>
      <c r="C91" s="89">
        <v>69.078869999999995</v>
      </c>
      <c r="D91" s="89">
        <v>52.05</v>
      </c>
      <c r="E91" s="89">
        <v>2.4773900794385102</v>
      </c>
      <c r="F91" s="89">
        <v>11726.84</v>
      </c>
      <c r="K91" s="66">
        <v>43616</v>
      </c>
      <c r="L91" s="90">
        <f t="shared" si="3"/>
        <v>134.10102067521589</v>
      </c>
      <c r="M91" s="90">
        <f t="shared" si="3"/>
        <v>105.42763643740973</v>
      </c>
      <c r="N91" s="90">
        <f t="shared" si="3"/>
        <v>115.7953281423804</v>
      </c>
      <c r="O91" s="90">
        <f t="shared" si="3"/>
        <v>87.638726232620925</v>
      </c>
      <c r="P91" s="90">
        <f t="shared" si="2"/>
        <v>108.90766728982723</v>
      </c>
    </row>
    <row r="92" spans="1:16" x14ac:dyDescent="0.3">
      <c r="A92" s="66">
        <v>43619</v>
      </c>
      <c r="B92" s="89">
        <v>259.2</v>
      </c>
      <c r="C92" s="89">
        <v>69.3594528</v>
      </c>
      <c r="D92" s="89">
        <v>52.15</v>
      </c>
      <c r="E92" s="89">
        <v>2.45761132704048</v>
      </c>
      <c r="F92" s="89">
        <v>11792.81</v>
      </c>
      <c r="K92" s="66">
        <v>43619</v>
      </c>
      <c r="L92" s="90">
        <f t="shared" si="3"/>
        <v>135.67129023815752</v>
      </c>
      <c r="M92" s="90">
        <f t="shared" si="3"/>
        <v>105.85585973389664</v>
      </c>
      <c r="N92" s="90">
        <f t="shared" si="3"/>
        <v>116.01779755283647</v>
      </c>
      <c r="O92" s="90">
        <f t="shared" si="3"/>
        <v>86.939044466305532</v>
      </c>
      <c r="P92" s="90">
        <f t="shared" si="2"/>
        <v>109.52033351628808</v>
      </c>
    </row>
    <row r="93" spans="1:16" x14ac:dyDescent="0.3">
      <c r="A93" s="66">
        <v>43620</v>
      </c>
      <c r="B93" s="89">
        <v>258</v>
      </c>
      <c r="C93" s="89">
        <v>72.544672199999994</v>
      </c>
      <c r="D93" s="89">
        <v>52.5</v>
      </c>
      <c r="E93" s="89">
        <v>2.4718846633993299</v>
      </c>
      <c r="F93" s="89">
        <v>11971.17</v>
      </c>
      <c r="K93" s="66">
        <v>43620</v>
      </c>
      <c r="L93" s="90">
        <f t="shared" si="3"/>
        <v>135.04318241298088</v>
      </c>
      <c r="M93" s="90">
        <f t="shared" si="3"/>
        <v>110.71711691538475</v>
      </c>
      <c r="N93" s="90">
        <f t="shared" si="3"/>
        <v>116.7964404894327</v>
      </c>
      <c r="O93" s="90">
        <f t="shared" si="3"/>
        <v>87.443969802029358</v>
      </c>
      <c r="P93" s="90">
        <f t="shared" si="2"/>
        <v>111.1767705050944</v>
      </c>
    </row>
    <row r="94" spans="1:16" x14ac:dyDescent="0.3">
      <c r="A94" s="66">
        <v>43621</v>
      </c>
      <c r="B94" s="89">
        <v>257.39999999999998</v>
      </c>
      <c r="C94" s="89">
        <v>73.732472000000001</v>
      </c>
      <c r="D94" s="89">
        <v>53.7</v>
      </c>
      <c r="E94" s="89">
        <v>2.5293956892575702</v>
      </c>
      <c r="F94" s="89">
        <v>11980.81</v>
      </c>
      <c r="K94" s="66">
        <v>43621</v>
      </c>
      <c r="L94" s="90">
        <f t="shared" si="3"/>
        <v>134.72912850039253</v>
      </c>
      <c r="M94" s="90">
        <f t="shared" si="3"/>
        <v>112.52992777165424</v>
      </c>
      <c r="N94" s="90">
        <f t="shared" si="3"/>
        <v>119.46607341490545</v>
      </c>
      <c r="O94" s="90">
        <f t="shared" si="3"/>
        <v>89.478446767275727</v>
      </c>
      <c r="P94" s="90">
        <f t="shared" si="2"/>
        <v>111.26629759957798</v>
      </c>
    </row>
    <row r="95" spans="1:16" x14ac:dyDescent="0.3">
      <c r="A95" s="66">
        <v>43622</v>
      </c>
      <c r="B95" s="89">
        <v>260.5</v>
      </c>
      <c r="C95" s="89">
        <v>73.133150000000001</v>
      </c>
      <c r="D95" s="89">
        <v>54.1</v>
      </c>
      <c r="E95" s="89">
        <v>2.5223039667895901</v>
      </c>
      <c r="F95" s="89">
        <v>11953.14</v>
      </c>
      <c r="K95" s="66">
        <v>43622</v>
      </c>
      <c r="L95" s="90">
        <f t="shared" si="3"/>
        <v>136.35174038209891</v>
      </c>
      <c r="M95" s="90">
        <f t="shared" si="3"/>
        <v>111.61524717648901</v>
      </c>
      <c r="N95" s="90">
        <f t="shared" si="3"/>
        <v>120.35595105672969</v>
      </c>
      <c r="O95" s="90">
        <f t="shared" si="3"/>
        <v>89.227574073045062</v>
      </c>
      <c r="P95" s="90">
        <f t="shared" si="2"/>
        <v>111.0093251198725</v>
      </c>
    </row>
    <row r="96" spans="1:16" x14ac:dyDescent="0.3">
      <c r="A96" s="66">
        <v>43623</v>
      </c>
      <c r="B96" s="89">
        <v>265.25</v>
      </c>
      <c r="C96" s="89">
        <v>73.611827300000002</v>
      </c>
      <c r="D96" s="89">
        <v>55.7</v>
      </c>
      <c r="E96" s="89">
        <v>2.53101250231094</v>
      </c>
      <c r="F96" s="89">
        <v>12045.38</v>
      </c>
      <c r="K96" s="66">
        <v>43623</v>
      </c>
      <c r="L96" s="90">
        <f t="shared" si="3"/>
        <v>138.83800052342318</v>
      </c>
      <c r="M96" s="90">
        <f t="shared" si="3"/>
        <v>112.34580076480394</v>
      </c>
      <c r="N96" s="90">
        <f t="shared" si="3"/>
        <v>123.91546162402669</v>
      </c>
      <c r="O96" s="90">
        <f t="shared" si="3"/>
        <v>89.535642215715441</v>
      </c>
      <c r="P96" s="90">
        <f t="shared" si="2"/>
        <v>111.86596196584411</v>
      </c>
    </row>
    <row r="97" spans="1:16" x14ac:dyDescent="0.3">
      <c r="A97" s="66">
        <v>43627</v>
      </c>
      <c r="B97" s="89">
        <v>262.10000000000002</v>
      </c>
      <c r="C97" s="89">
        <v>73.4927694</v>
      </c>
      <c r="D97" s="89">
        <v>54.9</v>
      </c>
      <c r="E97" s="89">
        <v>2.5606145391704702</v>
      </c>
      <c r="F97" s="89">
        <v>12155.81</v>
      </c>
      <c r="K97" s="66">
        <v>43627</v>
      </c>
      <c r="L97" s="90">
        <f t="shared" si="3"/>
        <v>137.18921748233447</v>
      </c>
      <c r="M97" s="90">
        <f t="shared" si="3"/>
        <v>112.16409551982525</v>
      </c>
      <c r="N97" s="90">
        <f t="shared" si="3"/>
        <v>122.13570634037818</v>
      </c>
      <c r="O97" s="90">
        <f t="shared" si="3"/>
        <v>90.582826841904108</v>
      </c>
      <c r="P97" s="90">
        <f t="shared" si="2"/>
        <v>112.89153012391699</v>
      </c>
    </row>
    <row r="98" spans="1:16" x14ac:dyDescent="0.3">
      <c r="A98" s="66">
        <v>43628</v>
      </c>
      <c r="B98" s="89">
        <v>256.8</v>
      </c>
      <c r="C98" s="89">
        <v>73.208527399999994</v>
      </c>
      <c r="D98" s="89">
        <v>53.95</v>
      </c>
      <c r="E98" s="89">
        <v>2.4989388883768799</v>
      </c>
      <c r="F98" s="89">
        <v>12115.68</v>
      </c>
      <c r="K98" s="66">
        <v>43628</v>
      </c>
      <c r="L98" s="90">
        <f t="shared" si="3"/>
        <v>134.41507458780424</v>
      </c>
      <c r="M98" s="90">
        <f t="shared" si="3"/>
        <v>111.7302875806357</v>
      </c>
      <c r="N98" s="90">
        <f t="shared" si="3"/>
        <v>120.02224694104559</v>
      </c>
      <c r="O98" s="90">
        <f t="shared" si="3"/>
        <v>88.401024500811644</v>
      </c>
      <c r="P98" s="90">
        <f t="shared" si="2"/>
        <v>112.51884108847858</v>
      </c>
    </row>
    <row r="99" spans="1:16" x14ac:dyDescent="0.3">
      <c r="A99" s="66">
        <v>43629</v>
      </c>
      <c r="B99" s="89">
        <v>259.3</v>
      </c>
      <c r="C99" s="89">
        <v>74.155381199999994</v>
      </c>
      <c r="D99" s="89">
        <v>53.5</v>
      </c>
      <c r="E99" s="89">
        <v>2.47980769585683</v>
      </c>
      <c r="F99" s="89">
        <v>12169.05</v>
      </c>
      <c r="K99" s="66">
        <v>43629</v>
      </c>
      <c r="L99" s="90">
        <f t="shared" si="3"/>
        <v>135.72363255692227</v>
      </c>
      <c r="M99" s="90">
        <f t="shared" si="3"/>
        <v>113.17536851762526</v>
      </c>
      <c r="N99" s="90">
        <f t="shared" si="3"/>
        <v>119.02113459399332</v>
      </c>
      <c r="O99" s="90">
        <f t="shared" si="3"/>
        <v>87.724250440204997</v>
      </c>
      <c r="P99" s="90">
        <f t="shared" si="2"/>
        <v>113.014490573187</v>
      </c>
    </row>
    <row r="100" spans="1:16" x14ac:dyDescent="0.3">
      <c r="A100" s="66">
        <v>43630</v>
      </c>
      <c r="B100" s="89">
        <v>260.60000000000002</v>
      </c>
      <c r="C100" s="89">
        <v>74.453512000000003</v>
      </c>
      <c r="D100" s="89">
        <v>54.45</v>
      </c>
      <c r="E100" s="89">
        <v>2.50715338553653</v>
      </c>
      <c r="F100" s="89">
        <v>12096.4</v>
      </c>
      <c r="K100" s="66">
        <v>43630</v>
      </c>
      <c r="L100" s="90">
        <f t="shared" si="3"/>
        <v>136.40408270086365</v>
      </c>
      <c r="M100" s="90">
        <f t="shared" si="3"/>
        <v>113.63037343581797</v>
      </c>
      <c r="N100" s="90">
        <f t="shared" si="3"/>
        <v>121.13459399332591</v>
      </c>
      <c r="O100" s="90">
        <f t="shared" si="3"/>
        <v>88.691615826613827</v>
      </c>
      <c r="P100" s="90">
        <f t="shared" si="2"/>
        <v>112.33978689951141</v>
      </c>
    </row>
    <row r="101" spans="1:16" x14ac:dyDescent="0.3">
      <c r="A101" s="66">
        <v>43633</v>
      </c>
      <c r="B101" s="89">
        <v>262.8</v>
      </c>
      <c r="C101" s="89">
        <v>73.201065</v>
      </c>
      <c r="D101" s="89">
        <v>54.55</v>
      </c>
      <c r="E101" s="89">
        <v>2.4925863657301002</v>
      </c>
      <c r="F101" s="89">
        <v>12085.82</v>
      </c>
      <c r="K101" s="66">
        <v>43633</v>
      </c>
      <c r="L101" s="90">
        <f t="shared" si="3"/>
        <v>137.55561371368751</v>
      </c>
      <c r="M101" s="90">
        <f t="shared" si="3"/>
        <v>111.71889852354559</v>
      </c>
      <c r="N101" s="90">
        <f t="shared" si="3"/>
        <v>121.35706340378196</v>
      </c>
      <c r="O101" s="90">
        <f t="shared" si="3"/>
        <v>88.176301314201538</v>
      </c>
      <c r="P101" s="90">
        <f t="shared" si="2"/>
        <v>112.24152998461136</v>
      </c>
    </row>
    <row r="102" spans="1:16" x14ac:dyDescent="0.3">
      <c r="A102" s="66">
        <v>43634</v>
      </c>
      <c r="B102" s="89">
        <v>273.3</v>
      </c>
      <c r="C102" s="89">
        <v>75.328794000000002</v>
      </c>
      <c r="D102" s="89">
        <v>56.05</v>
      </c>
      <c r="E102" s="89">
        <v>2.46179477130215</v>
      </c>
      <c r="F102" s="89">
        <v>12331.75</v>
      </c>
      <c r="K102" s="66">
        <v>43634</v>
      </c>
      <c r="L102" s="90">
        <f t="shared" si="3"/>
        <v>143.05155718398325</v>
      </c>
      <c r="M102" s="90">
        <f t="shared" si="3"/>
        <v>114.96622204590972</v>
      </c>
      <c r="N102" s="90">
        <f t="shared" si="3"/>
        <v>124.6941045606229</v>
      </c>
      <c r="O102" s="90">
        <f t="shared" si="3"/>
        <v>87.087035583812948</v>
      </c>
      <c r="P102" s="90">
        <f t="shared" si="2"/>
        <v>114.52549246867247</v>
      </c>
    </row>
    <row r="103" spans="1:16" x14ac:dyDescent="0.3">
      <c r="A103" s="66">
        <v>43635</v>
      </c>
      <c r="B103" s="89">
        <v>267.10000000000002</v>
      </c>
      <c r="C103" s="89">
        <v>74.438872500000002</v>
      </c>
      <c r="D103" s="89">
        <v>54.9</v>
      </c>
      <c r="E103" s="89">
        <v>2.4892857803683301</v>
      </c>
      <c r="F103" s="89">
        <v>12308.53</v>
      </c>
      <c r="K103" s="66">
        <v>43635</v>
      </c>
      <c r="L103" s="90">
        <f t="shared" si="3"/>
        <v>139.80633342057052</v>
      </c>
      <c r="M103" s="90">
        <f t="shared" si="3"/>
        <v>113.60803074428833</v>
      </c>
      <c r="N103" s="90">
        <f t="shared" si="3"/>
        <v>122.13570634037818</v>
      </c>
      <c r="O103" s="90">
        <f t="shared" si="3"/>
        <v>88.059541705237137</v>
      </c>
      <c r="P103" s="90">
        <f t="shared" si="2"/>
        <v>114.30984733030019</v>
      </c>
    </row>
    <row r="104" spans="1:16" x14ac:dyDescent="0.3">
      <c r="A104" s="66">
        <v>43636</v>
      </c>
      <c r="B104" s="89">
        <v>269.25</v>
      </c>
      <c r="C104" s="89">
        <v>75.493658400000001</v>
      </c>
      <c r="D104" s="89">
        <v>56.05</v>
      </c>
      <c r="E104" s="89">
        <v>2.4681921893932</v>
      </c>
      <c r="F104" s="89">
        <v>12355.39</v>
      </c>
      <c r="K104" s="66">
        <v>43636</v>
      </c>
      <c r="L104" s="90">
        <f t="shared" si="3"/>
        <v>140.93169327401202</v>
      </c>
      <c r="M104" s="90">
        <f t="shared" si="3"/>
        <v>115.21783681645637</v>
      </c>
      <c r="N104" s="90">
        <f t="shared" si="3"/>
        <v>124.6941045606229</v>
      </c>
      <c r="O104" s="90">
        <f t="shared" si="3"/>
        <v>87.313346965831656</v>
      </c>
      <c r="P104" s="90">
        <f t="shared" si="2"/>
        <v>114.74503816510318</v>
      </c>
    </row>
    <row r="105" spans="1:16" x14ac:dyDescent="0.3">
      <c r="A105" s="66">
        <v>43637</v>
      </c>
      <c r="B105" s="89">
        <v>268.8</v>
      </c>
      <c r="C105" s="89">
        <v>75.444564999999997</v>
      </c>
      <c r="D105" s="89">
        <v>55.6</v>
      </c>
      <c r="E105" s="89">
        <v>2.3737920782850899</v>
      </c>
      <c r="F105" s="89">
        <v>12339.92</v>
      </c>
      <c r="K105" s="66">
        <v>43637</v>
      </c>
      <c r="L105" s="90">
        <f t="shared" si="3"/>
        <v>140.6961528395708</v>
      </c>
      <c r="M105" s="90">
        <f t="shared" si="3"/>
        <v>115.14291084956263</v>
      </c>
      <c r="N105" s="90">
        <f t="shared" si="3"/>
        <v>123.69299221357062</v>
      </c>
      <c r="O105" s="90">
        <f t="shared" si="3"/>
        <v>83.973902942705621</v>
      </c>
      <c r="P105" s="90">
        <f t="shared" si="2"/>
        <v>114.60136760995161</v>
      </c>
    </row>
    <row r="106" spans="1:16" x14ac:dyDescent="0.3">
      <c r="A106" s="66">
        <v>43640</v>
      </c>
      <c r="B106" s="89">
        <v>265.45</v>
      </c>
      <c r="C106" s="89">
        <v>74.148750000000007</v>
      </c>
      <c r="D106" s="89">
        <v>56.2</v>
      </c>
      <c r="E106" s="89">
        <v>2.4579488255032702</v>
      </c>
      <c r="F106" s="89">
        <v>12274.57</v>
      </c>
      <c r="K106" s="66">
        <v>43640</v>
      </c>
      <c r="L106" s="90">
        <f t="shared" si="3"/>
        <v>138.94268516095261</v>
      </c>
      <c r="M106" s="90">
        <f t="shared" si="3"/>
        <v>113.16524803153823</v>
      </c>
      <c r="N106" s="90">
        <f t="shared" si="3"/>
        <v>125.027808676307</v>
      </c>
      <c r="O106" s="90">
        <f t="shared" si="3"/>
        <v>86.950983617765729</v>
      </c>
      <c r="P106" s="90">
        <f t="shared" si="2"/>
        <v>113.99445935014845</v>
      </c>
    </row>
    <row r="107" spans="1:16" x14ac:dyDescent="0.3">
      <c r="A107" s="66">
        <v>43641</v>
      </c>
      <c r="B107" s="89">
        <v>263.2</v>
      </c>
      <c r="C107" s="89">
        <v>72.696511799999996</v>
      </c>
      <c r="D107" s="89">
        <v>56.65</v>
      </c>
      <c r="E107" s="89">
        <v>2.4035438788841499</v>
      </c>
      <c r="F107" s="89">
        <v>12228.44</v>
      </c>
      <c r="K107" s="66">
        <v>43641</v>
      </c>
      <c r="L107" s="90">
        <f t="shared" si="3"/>
        <v>137.7649829887464</v>
      </c>
      <c r="M107" s="90">
        <f t="shared" si="3"/>
        <v>110.94885333703731</v>
      </c>
      <c r="N107" s="90">
        <f t="shared" si="3"/>
        <v>126.02892102335927</v>
      </c>
      <c r="O107" s="90">
        <f t="shared" si="3"/>
        <v>85.026385524786335</v>
      </c>
      <c r="P107" s="90">
        <f t="shared" si="2"/>
        <v>113.5660480567327</v>
      </c>
    </row>
    <row r="108" spans="1:16" x14ac:dyDescent="0.3">
      <c r="A108" s="66">
        <v>43642</v>
      </c>
      <c r="B108" s="89">
        <v>270.89999999999998</v>
      </c>
      <c r="C108" s="89">
        <v>72.615932999999998</v>
      </c>
      <c r="D108" s="89">
        <v>57</v>
      </c>
      <c r="E108" s="89">
        <v>2.3385226872042901</v>
      </c>
      <c r="F108" s="89">
        <v>12245.32</v>
      </c>
      <c r="K108" s="66">
        <v>43642</v>
      </c>
      <c r="L108" s="90">
        <f t="shared" si="3"/>
        <v>141.79534153362991</v>
      </c>
      <c r="M108" s="90">
        <f t="shared" si="3"/>
        <v>110.82587459649098</v>
      </c>
      <c r="N108" s="90">
        <f t="shared" si="3"/>
        <v>126.80756395995549</v>
      </c>
      <c r="O108" s="90">
        <f t="shared" si="3"/>
        <v>82.726233253957218</v>
      </c>
      <c r="P108" s="90">
        <f t="shared" si="2"/>
        <v>113.72281334250893</v>
      </c>
    </row>
    <row r="109" spans="1:16" x14ac:dyDescent="0.3">
      <c r="A109" s="66">
        <v>43643</v>
      </c>
      <c r="B109" s="89">
        <v>265.7</v>
      </c>
      <c r="C109" s="89">
        <v>73.592355600000005</v>
      </c>
      <c r="D109" s="89">
        <v>57.2</v>
      </c>
      <c r="E109" s="89">
        <v>2.3566693727963899</v>
      </c>
      <c r="F109" s="89">
        <v>12271.03</v>
      </c>
      <c r="K109" s="66">
        <v>43643</v>
      </c>
      <c r="L109" s="90">
        <f t="shared" si="3"/>
        <v>139.07354095786442</v>
      </c>
      <c r="M109" s="90">
        <f t="shared" si="3"/>
        <v>112.31608320705557</v>
      </c>
      <c r="N109" s="90">
        <f t="shared" si="3"/>
        <v>127.25250278086764</v>
      </c>
      <c r="O109" s="90">
        <f t="shared" si="3"/>
        <v>83.368179963857642</v>
      </c>
      <c r="P109" s="90">
        <f t="shared" si="2"/>
        <v>113.96158321794184</v>
      </c>
    </row>
    <row r="110" spans="1:16" x14ac:dyDescent="0.3">
      <c r="A110" s="66">
        <v>43644</v>
      </c>
      <c r="B110" s="89">
        <v>271.5</v>
      </c>
      <c r="C110" s="89">
        <v>73.847457000000006</v>
      </c>
      <c r="D110" s="89">
        <v>58.65</v>
      </c>
      <c r="E110" s="89">
        <v>2.3789470244716902</v>
      </c>
      <c r="F110" s="89">
        <v>12398.8</v>
      </c>
      <c r="K110" s="66">
        <v>43644</v>
      </c>
      <c r="L110" s="90">
        <f t="shared" si="3"/>
        <v>142.10939544621826</v>
      </c>
      <c r="M110" s="90">
        <f t="shared" si="3"/>
        <v>112.70541698819405</v>
      </c>
      <c r="N110" s="90">
        <f t="shared" si="3"/>
        <v>130.47830923248051</v>
      </c>
      <c r="O110" s="90">
        <f t="shared" si="3"/>
        <v>84.156261353414109</v>
      </c>
      <c r="P110" s="90">
        <f t="shared" si="2"/>
        <v>115.14818870156923</v>
      </c>
    </row>
    <row r="111" spans="1:16" x14ac:dyDescent="0.3">
      <c r="A111" s="66">
        <v>43647</v>
      </c>
      <c r="B111" s="89">
        <v>274.35000000000002</v>
      </c>
      <c r="C111" s="89">
        <v>75.684363300000001</v>
      </c>
      <c r="D111" s="89">
        <v>58.55</v>
      </c>
      <c r="E111" s="89">
        <v>2.4476245965138501</v>
      </c>
      <c r="F111" s="89">
        <v>12521.38</v>
      </c>
      <c r="K111" s="66">
        <v>43647</v>
      </c>
      <c r="L111" s="90">
        <f t="shared" si="3"/>
        <v>143.60115153101282</v>
      </c>
      <c r="M111" s="90">
        <f t="shared" si="3"/>
        <v>115.50888915799051</v>
      </c>
      <c r="N111" s="90">
        <f t="shared" si="3"/>
        <v>130.25583982202446</v>
      </c>
      <c r="O111" s="90">
        <f t="shared" si="3"/>
        <v>86.585759632461105</v>
      </c>
      <c r="P111" s="90">
        <f t="shared" si="2"/>
        <v>116.28659443204623</v>
      </c>
    </row>
    <row r="112" spans="1:16" x14ac:dyDescent="0.3">
      <c r="A112" s="66">
        <v>43648</v>
      </c>
      <c r="B112" s="89">
        <v>273.8</v>
      </c>
      <c r="C112" s="89">
        <v>75.299198399999995</v>
      </c>
      <c r="D112" s="89">
        <v>59.3</v>
      </c>
      <c r="E112" s="89">
        <v>2.4749245689654198</v>
      </c>
      <c r="F112" s="89">
        <v>12526.72</v>
      </c>
      <c r="K112" s="66">
        <v>43648</v>
      </c>
      <c r="L112" s="90">
        <f t="shared" si="3"/>
        <v>143.31326877780685</v>
      </c>
      <c r="M112" s="90">
        <f t="shared" si="3"/>
        <v>114.92105347038223</v>
      </c>
      <c r="N112" s="90">
        <f t="shared" si="3"/>
        <v>131.92436040044493</v>
      </c>
      <c r="O112" s="90">
        <f t="shared" si="3"/>
        <v>87.551507752508257</v>
      </c>
      <c r="P112" s="90">
        <f t="shared" si="2"/>
        <v>116.33618724164607</v>
      </c>
    </row>
    <row r="113" spans="1:16" x14ac:dyDescent="0.3">
      <c r="A113" s="66">
        <v>43649</v>
      </c>
      <c r="B113" s="89">
        <v>278.64999999999998</v>
      </c>
      <c r="C113" s="89">
        <v>76.438711999999995</v>
      </c>
      <c r="D113" s="89">
        <v>59.75</v>
      </c>
      <c r="E113" s="89">
        <v>2.4323805416433899</v>
      </c>
      <c r="F113" s="89">
        <v>12616.24</v>
      </c>
      <c r="K113" s="66">
        <v>43649</v>
      </c>
      <c r="L113" s="90">
        <f t="shared" si="3"/>
        <v>145.85187123789584</v>
      </c>
      <c r="M113" s="90">
        <f t="shared" si="3"/>
        <v>116.66017030214692</v>
      </c>
      <c r="N113" s="90">
        <f t="shared" si="3"/>
        <v>132.92547274749722</v>
      </c>
      <c r="O113" s="90">
        <f t="shared" si="3"/>
        <v>86.046494717115152</v>
      </c>
      <c r="P113" s="90">
        <f t="shared" si="2"/>
        <v>117.16756333066793</v>
      </c>
    </row>
    <row r="114" spans="1:16" x14ac:dyDescent="0.3">
      <c r="A114" s="66">
        <v>43651</v>
      </c>
      <c r="B114" s="89">
        <v>277.14999999999998</v>
      </c>
      <c r="C114" s="89">
        <v>77.352278999999996</v>
      </c>
      <c r="D114" s="89">
        <v>59.15</v>
      </c>
      <c r="E114" s="89">
        <v>2.47691493775935</v>
      </c>
      <c r="F114" s="89">
        <v>12568.53</v>
      </c>
      <c r="K114" s="66">
        <v>43651</v>
      </c>
      <c r="L114" s="90">
        <f t="shared" si="3"/>
        <v>145.06673645642502</v>
      </c>
      <c r="M114" s="90">
        <f t="shared" si="3"/>
        <v>118.05444918275418</v>
      </c>
      <c r="N114" s="90">
        <f t="shared" si="3"/>
        <v>131.59065628476083</v>
      </c>
      <c r="O114" s="90">
        <f t="shared" si="3"/>
        <v>87.621917893923182</v>
      </c>
      <c r="P114" s="90">
        <f t="shared" si="2"/>
        <v>116.72447850931815</v>
      </c>
    </row>
    <row r="115" spans="1:16" x14ac:dyDescent="0.3">
      <c r="A115" s="66">
        <v>43654</v>
      </c>
      <c r="B115" s="89">
        <v>280</v>
      </c>
      <c r="C115" s="89">
        <v>78.901155200000005</v>
      </c>
      <c r="D115" s="89">
        <v>59.7</v>
      </c>
      <c r="E115" s="89">
        <v>2.4485731763407901</v>
      </c>
      <c r="F115" s="89">
        <v>12543.51</v>
      </c>
      <c r="K115" s="66">
        <v>43654</v>
      </c>
      <c r="L115" s="90">
        <f t="shared" si="3"/>
        <v>146.55849254121958</v>
      </c>
      <c r="M115" s="90">
        <f t="shared" si="3"/>
        <v>120.41833204447671</v>
      </c>
      <c r="N115" s="90">
        <f t="shared" si="3"/>
        <v>132.81423804226918</v>
      </c>
      <c r="O115" s="90">
        <f t="shared" si="3"/>
        <v>86.619316046710495</v>
      </c>
      <c r="P115" s="90">
        <f t="shared" si="2"/>
        <v>116.49211669355266</v>
      </c>
    </row>
    <row r="116" spans="1:16" x14ac:dyDescent="0.3">
      <c r="A116" s="66">
        <v>43655</v>
      </c>
      <c r="B116" s="89">
        <v>281.7</v>
      </c>
      <c r="C116" s="89">
        <v>78.5651352</v>
      </c>
      <c r="D116" s="89">
        <v>60.25</v>
      </c>
      <c r="E116" s="89">
        <v>2.4310057883131702</v>
      </c>
      <c r="F116" s="89">
        <v>12436.55</v>
      </c>
      <c r="K116" s="66">
        <v>43655</v>
      </c>
      <c r="L116" s="90">
        <f t="shared" si="3"/>
        <v>147.44831196021983</v>
      </c>
      <c r="M116" s="90">
        <f t="shared" si="3"/>
        <v>119.90550092266335</v>
      </c>
      <c r="N116" s="90">
        <f t="shared" si="3"/>
        <v>134.03781979977751</v>
      </c>
      <c r="O116" s="90">
        <f t="shared" si="3"/>
        <v>85.997862234187068</v>
      </c>
      <c r="P116" s="90">
        <f t="shared" si="2"/>
        <v>115.49877457467663</v>
      </c>
    </row>
    <row r="117" spans="1:16" x14ac:dyDescent="0.3">
      <c r="A117" s="66">
        <v>43656</v>
      </c>
      <c r="B117" s="89">
        <v>278.64999999999998</v>
      </c>
      <c r="C117" s="89">
        <v>77.731536800000001</v>
      </c>
      <c r="D117" s="89">
        <v>59.5</v>
      </c>
      <c r="E117" s="89">
        <v>2.39741586760104</v>
      </c>
      <c r="F117" s="89">
        <v>12373.41</v>
      </c>
      <c r="K117" s="66">
        <v>43656</v>
      </c>
      <c r="L117" s="90">
        <f t="shared" si="3"/>
        <v>145.85187123789584</v>
      </c>
      <c r="M117" s="90">
        <f t="shared" si="3"/>
        <v>118.63326950008788</v>
      </c>
      <c r="N117" s="90">
        <f t="shared" si="3"/>
        <v>132.36929922135704</v>
      </c>
      <c r="O117" s="90">
        <f t="shared" si="3"/>
        <v>84.809604523018294</v>
      </c>
      <c r="P117" s="90">
        <f t="shared" si="2"/>
        <v>114.91239067989511</v>
      </c>
    </row>
    <row r="118" spans="1:16" x14ac:dyDescent="0.3">
      <c r="A118" s="66">
        <v>43657</v>
      </c>
      <c r="B118" s="89">
        <v>278.25</v>
      </c>
      <c r="C118" s="89">
        <v>78.465971699999997</v>
      </c>
      <c r="D118" s="89">
        <v>59.75</v>
      </c>
      <c r="E118" s="89">
        <v>2.4290970224926101</v>
      </c>
      <c r="F118" s="89">
        <v>12332.12</v>
      </c>
      <c r="K118" s="66">
        <v>43657</v>
      </c>
      <c r="L118" s="90">
        <f t="shared" si="3"/>
        <v>145.64250196283695</v>
      </c>
      <c r="M118" s="90">
        <f t="shared" si="3"/>
        <v>119.75415835689959</v>
      </c>
      <c r="N118" s="90">
        <f t="shared" si="3"/>
        <v>132.92547274749722</v>
      </c>
      <c r="O118" s="90">
        <f t="shared" si="3"/>
        <v>85.930338832612705</v>
      </c>
      <c r="P118" s="90">
        <f t="shared" si="2"/>
        <v>114.52892867458108</v>
      </c>
    </row>
    <row r="119" spans="1:16" x14ac:dyDescent="0.3">
      <c r="A119" s="66">
        <v>43658</v>
      </c>
      <c r="B119" s="89">
        <v>276.5</v>
      </c>
      <c r="C119" s="89">
        <v>79.084196800000001</v>
      </c>
      <c r="D119" s="89">
        <v>60.2</v>
      </c>
      <c r="E119" s="89">
        <v>2.3811234127351701</v>
      </c>
      <c r="F119" s="89">
        <v>12323.32</v>
      </c>
      <c r="K119" s="66">
        <v>43658</v>
      </c>
      <c r="L119" s="90">
        <f t="shared" si="3"/>
        <v>144.72651138445431</v>
      </c>
      <c r="M119" s="90">
        <f t="shared" si="3"/>
        <v>120.69768871689652</v>
      </c>
      <c r="N119" s="90">
        <f t="shared" si="3"/>
        <v>133.92658509454949</v>
      </c>
      <c r="O119" s="90">
        <f t="shared" si="3"/>
        <v>84.233252012568698</v>
      </c>
      <c r="P119" s="90">
        <f t="shared" si="2"/>
        <v>114.4472026962143</v>
      </c>
    </row>
    <row r="120" spans="1:16" x14ac:dyDescent="0.3">
      <c r="A120" s="66">
        <v>43662</v>
      </c>
      <c r="B120" s="89">
        <v>280.7</v>
      </c>
      <c r="C120" s="89">
        <v>79.043604000000002</v>
      </c>
      <c r="D120" s="89">
        <v>59.45</v>
      </c>
      <c r="E120" s="89">
        <v>2.3783255405656001</v>
      </c>
      <c r="F120" s="89">
        <v>12430.97</v>
      </c>
      <c r="K120" s="66">
        <v>43662</v>
      </c>
      <c r="L120" s="90">
        <f t="shared" si="3"/>
        <v>146.92488877257261</v>
      </c>
      <c r="M120" s="90">
        <f t="shared" si="3"/>
        <v>120.63573629989295</v>
      </c>
      <c r="N120" s="90">
        <f t="shared" si="3"/>
        <v>132.25806451612902</v>
      </c>
      <c r="O120" s="90">
        <f t="shared" si="3"/>
        <v>84.134276096285703</v>
      </c>
      <c r="P120" s="90">
        <f t="shared" si="2"/>
        <v>115.4469528747577</v>
      </c>
    </row>
    <row r="121" spans="1:16" x14ac:dyDescent="0.3">
      <c r="A121" s="66">
        <v>43663</v>
      </c>
      <c r="B121" s="89">
        <v>280.8</v>
      </c>
      <c r="C121" s="89">
        <v>77.965125</v>
      </c>
      <c r="D121" s="89">
        <v>59.7</v>
      </c>
      <c r="E121" s="89">
        <v>2.40422908560324</v>
      </c>
      <c r="F121" s="89">
        <v>12341.03</v>
      </c>
      <c r="K121" s="66">
        <v>43663</v>
      </c>
      <c r="L121" s="90">
        <f t="shared" si="3"/>
        <v>146.97723109133733</v>
      </c>
      <c r="M121" s="90">
        <f t="shared" si="3"/>
        <v>118.98977000198765</v>
      </c>
      <c r="N121" s="90">
        <f t="shared" si="3"/>
        <v>132.81423804226918</v>
      </c>
      <c r="O121" s="90">
        <f t="shared" si="3"/>
        <v>85.050625003488321</v>
      </c>
      <c r="P121" s="90">
        <f t="shared" si="2"/>
        <v>114.61167622767744</v>
      </c>
    </row>
    <row r="122" spans="1:16" x14ac:dyDescent="0.3">
      <c r="A122" s="66">
        <v>43664</v>
      </c>
      <c r="B122" s="89">
        <v>281.85000000000002</v>
      </c>
      <c r="C122" s="89">
        <v>77.552284799999995</v>
      </c>
      <c r="D122" s="89">
        <v>59.5</v>
      </c>
      <c r="E122" s="89">
        <v>2.3373718892721902</v>
      </c>
      <c r="F122" s="89">
        <v>12227.85</v>
      </c>
      <c r="K122" s="66">
        <v>43664</v>
      </c>
      <c r="L122" s="90">
        <f t="shared" si="3"/>
        <v>147.52682543836693</v>
      </c>
      <c r="M122" s="90">
        <f t="shared" si="3"/>
        <v>118.35969648584084</v>
      </c>
      <c r="N122" s="90">
        <f t="shared" si="3"/>
        <v>132.36929922135704</v>
      </c>
      <c r="O122" s="90">
        <f t="shared" si="3"/>
        <v>82.685523288353721</v>
      </c>
      <c r="P122" s="90">
        <f t="shared" si="2"/>
        <v>113.5605687013649</v>
      </c>
    </row>
    <row r="123" spans="1:16" x14ac:dyDescent="0.3">
      <c r="A123" s="66">
        <v>43665</v>
      </c>
      <c r="B123" s="89">
        <v>278.95</v>
      </c>
      <c r="C123" s="89">
        <v>77.139418500000005</v>
      </c>
      <c r="D123" s="89">
        <v>60.1</v>
      </c>
      <c r="E123" s="89">
        <v>2.3978224930361902</v>
      </c>
      <c r="F123" s="89">
        <v>12260.07</v>
      </c>
      <c r="K123" s="66">
        <v>43665</v>
      </c>
      <c r="L123" s="90">
        <f t="shared" si="3"/>
        <v>146.00889819418998</v>
      </c>
      <c r="M123" s="90">
        <f t="shared" si="3"/>
        <v>117.72958313607617</v>
      </c>
      <c r="N123" s="90">
        <f t="shared" si="3"/>
        <v>133.70411568409344</v>
      </c>
      <c r="O123" s="90">
        <f t="shared" si="3"/>
        <v>84.823989070484643</v>
      </c>
      <c r="P123" s="90">
        <f t="shared" si="2"/>
        <v>113.85979722670321</v>
      </c>
    </row>
    <row r="124" spans="1:16" x14ac:dyDescent="0.3">
      <c r="A124" s="66">
        <v>43668</v>
      </c>
      <c r="B124" s="89">
        <v>284.10000000000002</v>
      </c>
      <c r="C124" s="89">
        <v>76.704153399999996</v>
      </c>
      <c r="D124" s="89">
        <v>60.6</v>
      </c>
      <c r="E124" s="89">
        <v>2.3926815779713402</v>
      </c>
      <c r="F124" s="89">
        <v>12289.4</v>
      </c>
      <c r="K124" s="66">
        <v>43668</v>
      </c>
      <c r="L124" s="90">
        <f t="shared" si="3"/>
        <v>148.70452761057317</v>
      </c>
      <c r="M124" s="90">
        <f t="shared" si="3"/>
        <v>117.06528491121098</v>
      </c>
      <c r="N124" s="90">
        <f t="shared" si="3"/>
        <v>134.81646273637372</v>
      </c>
      <c r="O124" s="90">
        <f t="shared" si="3"/>
        <v>84.642127016667231</v>
      </c>
      <c r="P124" s="90">
        <f t="shared" si="2"/>
        <v>114.13218619778243</v>
      </c>
    </row>
    <row r="125" spans="1:16" x14ac:dyDescent="0.3">
      <c r="A125" s="66">
        <v>43669</v>
      </c>
      <c r="B125" s="89">
        <v>283.05</v>
      </c>
      <c r="C125" s="89">
        <v>77.750826000000004</v>
      </c>
      <c r="D125" s="89">
        <v>60.15</v>
      </c>
      <c r="E125" s="89">
        <v>2.4385686627852099</v>
      </c>
      <c r="F125" s="89">
        <v>12490.74</v>
      </c>
      <c r="K125" s="66">
        <v>43669</v>
      </c>
      <c r="L125" s="90">
        <f t="shared" si="3"/>
        <v>148.15493326354357</v>
      </c>
      <c r="M125" s="90">
        <f t="shared" si="3"/>
        <v>118.66270852774959</v>
      </c>
      <c r="N125" s="90">
        <f t="shared" si="3"/>
        <v>133.81535038932145</v>
      </c>
      <c r="O125" s="90">
        <f t="shared" si="3"/>
        <v>86.265402130664313</v>
      </c>
      <c r="P125" s="90">
        <f t="shared" si="2"/>
        <v>116.00203943464196</v>
      </c>
    </row>
    <row r="126" spans="1:16" x14ac:dyDescent="0.3">
      <c r="A126" s="66">
        <v>43670</v>
      </c>
      <c r="B126" s="89">
        <v>282.25</v>
      </c>
      <c r="C126" s="89">
        <v>77.834924999999998</v>
      </c>
      <c r="D126" s="89">
        <v>59.75</v>
      </c>
      <c r="E126" s="89">
        <v>2.4317347693444602</v>
      </c>
      <c r="F126" s="89">
        <v>12522.89</v>
      </c>
      <c r="K126" s="66">
        <v>43670</v>
      </c>
      <c r="L126" s="90">
        <f t="shared" si="3"/>
        <v>147.73619471342582</v>
      </c>
      <c r="M126" s="90">
        <f t="shared" si="3"/>
        <v>118.79105977027496</v>
      </c>
      <c r="N126" s="90">
        <f t="shared" si="3"/>
        <v>132.92547274749722</v>
      </c>
      <c r="O126" s="90">
        <f t="shared" si="3"/>
        <v>86.023650247774526</v>
      </c>
      <c r="P126" s="90">
        <f t="shared" si="2"/>
        <v>116.30061786697053</v>
      </c>
    </row>
    <row r="127" spans="1:16" x14ac:dyDescent="0.3">
      <c r="A127" s="66">
        <v>43671</v>
      </c>
      <c r="B127" s="89">
        <v>282.7</v>
      </c>
      <c r="C127" s="89">
        <v>78.312852800000002</v>
      </c>
      <c r="D127" s="89">
        <v>59.65</v>
      </c>
      <c r="E127" s="89">
        <v>2.4306642883445702</v>
      </c>
      <c r="F127" s="89">
        <v>12362.1</v>
      </c>
      <c r="K127" s="66">
        <v>43671</v>
      </c>
      <c r="L127" s="90">
        <f t="shared" si="3"/>
        <v>147.97173514786704</v>
      </c>
      <c r="M127" s="90">
        <f t="shared" si="3"/>
        <v>119.52046947749413</v>
      </c>
      <c r="N127" s="90">
        <f t="shared" si="3"/>
        <v>132.70300333704114</v>
      </c>
      <c r="O127" s="90">
        <f t="shared" si="3"/>
        <v>85.985781527759357</v>
      </c>
      <c r="P127" s="90">
        <f t="shared" ref="P127:P190" si="4">(F127/F$2)*100</f>
        <v>114.80735422360783</v>
      </c>
    </row>
    <row r="128" spans="1:16" x14ac:dyDescent="0.3">
      <c r="A128" s="66">
        <v>43672</v>
      </c>
      <c r="B128" s="89">
        <v>289.8</v>
      </c>
      <c r="C128" s="89">
        <v>78.687955200000005</v>
      </c>
      <c r="D128" s="89">
        <v>60.7</v>
      </c>
      <c r="E128" s="89">
        <v>2.4486331676790298</v>
      </c>
      <c r="F128" s="89">
        <v>12419.9</v>
      </c>
      <c r="K128" s="66">
        <v>43672</v>
      </c>
      <c r="L128" s="90">
        <f t="shared" si="3"/>
        <v>151.68803978016226</v>
      </c>
      <c r="M128" s="90">
        <f t="shared" si="3"/>
        <v>120.09294785552783</v>
      </c>
      <c r="N128" s="90">
        <f t="shared" si="3"/>
        <v>135.03893214682981</v>
      </c>
      <c r="O128" s="90">
        <f t="shared" si="3"/>
        <v>86.621438265779645</v>
      </c>
      <c r="P128" s="90">
        <f t="shared" si="4"/>
        <v>115.34414530878954</v>
      </c>
    </row>
    <row r="129" spans="1:16" x14ac:dyDescent="0.3">
      <c r="A129" s="66">
        <v>43675</v>
      </c>
      <c r="B129" s="89">
        <v>288.89999999999998</v>
      </c>
      <c r="C129" s="89">
        <v>78.624930800000001</v>
      </c>
      <c r="D129" s="89">
        <v>59.95</v>
      </c>
      <c r="E129" s="89">
        <v>2.45021586834598</v>
      </c>
      <c r="F129" s="89">
        <v>12417.47</v>
      </c>
      <c r="K129" s="66">
        <v>43675</v>
      </c>
      <c r="L129" s="90">
        <f t="shared" si="3"/>
        <v>151.21695891127976</v>
      </c>
      <c r="M129" s="90">
        <f t="shared" si="3"/>
        <v>119.99676050431773</v>
      </c>
      <c r="N129" s="90">
        <f t="shared" si="3"/>
        <v>133.37041156840934</v>
      </c>
      <c r="O129" s="90">
        <f t="shared" si="3"/>
        <v>86.677426974061916</v>
      </c>
      <c r="P129" s="90">
        <f t="shared" si="4"/>
        <v>115.32157779430869</v>
      </c>
    </row>
    <row r="130" spans="1:16" x14ac:dyDescent="0.3">
      <c r="A130" s="66">
        <v>43676</v>
      </c>
      <c r="B130" s="89">
        <v>279.14999999999998</v>
      </c>
      <c r="C130" s="89">
        <v>78.185264000000004</v>
      </c>
      <c r="D130" s="89">
        <v>58.35</v>
      </c>
      <c r="E130" s="89">
        <v>2.4564365963716401</v>
      </c>
      <c r="F130" s="89">
        <v>12147.24</v>
      </c>
      <c r="K130" s="66">
        <v>43676</v>
      </c>
      <c r="L130" s="90">
        <f t="shared" si="3"/>
        <v>146.11358283171941</v>
      </c>
      <c r="M130" s="90">
        <f t="shared" si="3"/>
        <v>119.32574443899995</v>
      </c>
      <c r="N130" s="90">
        <f t="shared" si="3"/>
        <v>129.81090100111234</v>
      </c>
      <c r="O130" s="90">
        <f t="shared" si="3"/>
        <v>86.897487869975393</v>
      </c>
      <c r="P130" s="90">
        <f t="shared" si="4"/>
        <v>112.81194016543938</v>
      </c>
    </row>
    <row r="131" spans="1:16" x14ac:dyDescent="0.3">
      <c r="A131" s="66">
        <v>43677</v>
      </c>
      <c r="B131" s="89">
        <v>289.55</v>
      </c>
      <c r="C131" s="89">
        <v>77.686810600000001</v>
      </c>
      <c r="D131" s="89">
        <v>63.25</v>
      </c>
      <c r="E131" s="89">
        <v>2.4373401692109802</v>
      </c>
      <c r="F131" s="89">
        <v>12189.04</v>
      </c>
      <c r="K131" s="66">
        <v>43677</v>
      </c>
      <c r="L131" s="90">
        <f t="shared" si="3"/>
        <v>151.55718398325047</v>
      </c>
      <c r="M131" s="90">
        <f t="shared" si="3"/>
        <v>118.56500872001392</v>
      </c>
      <c r="N131" s="90">
        <f t="shared" si="3"/>
        <v>140.71190211345939</v>
      </c>
      <c r="O131" s="90">
        <f t="shared" ref="O131:P194" si="5">(E131/E$2)*100</f>
        <v>86.221943648722359</v>
      </c>
      <c r="P131" s="90">
        <f t="shared" si="4"/>
        <v>113.2001385626815</v>
      </c>
    </row>
    <row r="132" spans="1:16" x14ac:dyDescent="0.3">
      <c r="A132" s="66">
        <v>43678</v>
      </c>
      <c r="B132" s="89">
        <v>296.35000000000002</v>
      </c>
      <c r="C132" s="89">
        <v>74.997513600000005</v>
      </c>
      <c r="D132" s="89">
        <v>65.349999999999994</v>
      </c>
      <c r="E132" s="89">
        <v>2.4063882418707201</v>
      </c>
      <c r="F132" s="89">
        <v>12253.15</v>
      </c>
      <c r="K132" s="66">
        <v>43678</v>
      </c>
      <c r="L132" s="90">
        <f t="shared" ref="L132:P195" si="6">(B132/B$2)*100</f>
        <v>155.11646165925151</v>
      </c>
      <c r="M132" s="90">
        <f t="shared" si="6"/>
        <v>114.46062446491226</v>
      </c>
      <c r="N132" s="90">
        <f t="shared" si="6"/>
        <v>145.38375973303667</v>
      </c>
      <c r="O132" s="90">
        <f t="shared" si="5"/>
        <v>85.127006073465822</v>
      </c>
      <c r="P132" s="90">
        <f t="shared" si="4"/>
        <v>113.79553088916934</v>
      </c>
    </row>
    <row r="133" spans="1:16" x14ac:dyDescent="0.3">
      <c r="A133" s="66">
        <v>43679</v>
      </c>
      <c r="B133" s="89">
        <v>279.39999999999998</v>
      </c>
      <c r="C133" s="89">
        <v>73.052776199999997</v>
      </c>
      <c r="D133" s="89">
        <v>63.05</v>
      </c>
      <c r="E133" s="89">
        <v>2.37795923250152</v>
      </c>
      <c r="F133" s="89">
        <v>11872.44</v>
      </c>
      <c r="K133" s="66">
        <v>43679</v>
      </c>
      <c r="L133" s="90">
        <f t="shared" si="6"/>
        <v>146.24443862863123</v>
      </c>
      <c r="M133" s="90">
        <f t="shared" si="6"/>
        <v>111.49258130535513</v>
      </c>
      <c r="N133" s="90">
        <f t="shared" si="6"/>
        <v>140.26696329254727</v>
      </c>
      <c r="O133" s="90">
        <f t="shared" si="5"/>
        <v>84.121317792944154</v>
      </c>
      <c r="P133" s="90">
        <f t="shared" si="4"/>
        <v>110.25986075007732</v>
      </c>
    </row>
    <row r="134" spans="1:16" x14ac:dyDescent="0.3">
      <c r="A134" s="66">
        <v>43682</v>
      </c>
      <c r="B134" s="89">
        <v>267.8</v>
      </c>
      <c r="C134" s="89">
        <v>70.496519000000006</v>
      </c>
      <c r="D134" s="89">
        <v>60.5</v>
      </c>
      <c r="E134" s="89">
        <v>2.93873064942419</v>
      </c>
      <c r="F134" s="89">
        <v>11658.51</v>
      </c>
      <c r="K134" s="66">
        <v>43682</v>
      </c>
      <c r="L134" s="90">
        <f t="shared" si="6"/>
        <v>140.17272965192359</v>
      </c>
      <c r="M134" s="90">
        <f t="shared" si="6"/>
        <v>107.59124136273435</v>
      </c>
      <c r="N134" s="90">
        <f t="shared" si="6"/>
        <v>134.59399332591769</v>
      </c>
      <c r="O134" s="90">
        <f t="shared" si="5"/>
        <v>103.95884483184446</v>
      </c>
      <c r="P134" s="90">
        <f t="shared" si="4"/>
        <v>108.27308364189534</v>
      </c>
    </row>
    <row r="135" spans="1:16" x14ac:dyDescent="0.3">
      <c r="A135" s="66">
        <v>43683</v>
      </c>
      <c r="B135" s="89">
        <v>269.85000000000002</v>
      </c>
      <c r="C135" s="89">
        <v>72.602525999999997</v>
      </c>
      <c r="D135" s="89">
        <v>62.5</v>
      </c>
      <c r="E135" s="89">
        <v>3.0677380013150599</v>
      </c>
      <c r="F135" s="89">
        <v>11567.96</v>
      </c>
      <c r="K135" s="66">
        <v>43683</v>
      </c>
      <c r="L135" s="90">
        <f t="shared" si="6"/>
        <v>141.24574718660037</v>
      </c>
      <c r="M135" s="90">
        <f t="shared" si="6"/>
        <v>110.8054129369167</v>
      </c>
      <c r="N135" s="90">
        <f t="shared" si="6"/>
        <v>139.04338153503892</v>
      </c>
      <c r="O135" s="90">
        <f t="shared" si="5"/>
        <v>108.52253469570383</v>
      </c>
      <c r="P135" s="90">
        <f t="shared" si="4"/>
        <v>107.43214189858735</v>
      </c>
    </row>
    <row r="136" spans="1:16" x14ac:dyDescent="0.3">
      <c r="A136" s="66">
        <v>43684</v>
      </c>
      <c r="B136" s="89">
        <v>273.55</v>
      </c>
      <c r="C136" s="89">
        <v>72.591167999999996</v>
      </c>
      <c r="D136" s="89">
        <v>64.05</v>
      </c>
      <c r="E136" s="89">
        <v>3.16022586109555</v>
      </c>
      <c r="F136" s="89">
        <v>11650.15</v>
      </c>
      <c r="K136" s="66">
        <v>43684</v>
      </c>
      <c r="L136" s="90">
        <f t="shared" si="6"/>
        <v>143.18241298089504</v>
      </c>
      <c r="M136" s="90">
        <f t="shared" si="6"/>
        <v>110.78807844527468</v>
      </c>
      <c r="N136" s="90">
        <f t="shared" si="6"/>
        <v>142.49165739710787</v>
      </c>
      <c r="O136" s="90">
        <f t="shared" si="5"/>
        <v>111.79433201596294</v>
      </c>
      <c r="P136" s="90">
        <f t="shared" si="4"/>
        <v>108.19544396244692</v>
      </c>
    </row>
    <row r="137" spans="1:16" x14ac:dyDescent="0.3">
      <c r="A137" s="66">
        <v>43685</v>
      </c>
      <c r="B137" s="89">
        <v>267.45</v>
      </c>
      <c r="C137" s="89">
        <v>74.252629999999996</v>
      </c>
      <c r="D137" s="89">
        <v>67.45</v>
      </c>
      <c r="E137" s="89">
        <v>3.2959537761645801</v>
      </c>
      <c r="F137" s="89">
        <v>11845.41</v>
      </c>
      <c r="K137" s="66">
        <v>43685</v>
      </c>
      <c r="L137" s="90">
        <f t="shared" si="6"/>
        <v>139.98953153624706</v>
      </c>
      <c r="M137" s="90">
        <f t="shared" si="6"/>
        <v>113.32378888307673</v>
      </c>
      <c r="N137" s="90">
        <f t="shared" si="6"/>
        <v>150.05561735261401</v>
      </c>
      <c r="O137" s="90">
        <f t="shared" si="5"/>
        <v>116.59576465654054</v>
      </c>
      <c r="P137" s="90">
        <f t="shared" si="4"/>
        <v>110.0088319778894</v>
      </c>
    </row>
    <row r="138" spans="1:16" x14ac:dyDescent="0.3">
      <c r="A138" s="66">
        <v>43686</v>
      </c>
      <c r="B138" s="89">
        <v>259.64999999999998</v>
      </c>
      <c r="C138" s="89">
        <v>73.209779600000005</v>
      </c>
      <c r="D138" s="89">
        <v>65.5</v>
      </c>
      <c r="E138" s="89">
        <v>3.25606620291483</v>
      </c>
      <c r="F138" s="89">
        <v>11693.8</v>
      </c>
      <c r="K138" s="66">
        <v>43686</v>
      </c>
      <c r="L138" s="90">
        <f t="shared" si="6"/>
        <v>135.90683067259877</v>
      </c>
      <c r="M138" s="90">
        <f t="shared" si="6"/>
        <v>111.73219867857851</v>
      </c>
      <c r="N138" s="90">
        <f t="shared" si="6"/>
        <v>145.7174638487208</v>
      </c>
      <c r="O138" s="90">
        <f t="shared" si="5"/>
        <v>115.18472481217708</v>
      </c>
      <c r="P138" s="90">
        <f t="shared" si="4"/>
        <v>108.60082338923203</v>
      </c>
    </row>
    <row r="139" spans="1:16" x14ac:dyDescent="0.3">
      <c r="A139" s="66">
        <v>43690</v>
      </c>
      <c r="B139" s="89">
        <v>261.75</v>
      </c>
      <c r="C139" s="89">
        <v>74.599728799999994</v>
      </c>
      <c r="D139" s="89">
        <v>67.05</v>
      </c>
      <c r="E139" s="89">
        <v>3.2485750491895602</v>
      </c>
      <c r="F139" s="89">
        <v>11750.13</v>
      </c>
      <c r="K139" s="66">
        <v>43690</v>
      </c>
      <c r="L139" s="90">
        <f t="shared" si="6"/>
        <v>137.00601936665794</v>
      </c>
      <c r="M139" s="90">
        <f t="shared" si="6"/>
        <v>113.85352838365428</v>
      </c>
      <c r="N139" s="90">
        <f t="shared" si="6"/>
        <v>149.16573971078975</v>
      </c>
      <c r="O139" s="90">
        <f t="shared" si="5"/>
        <v>114.91972206757733</v>
      </c>
      <c r="P139" s="90">
        <f t="shared" si="4"/>
        <v>109.12396252120926</v>
      </c>
    </row>
    <row r="140" spans="1:16" x14ac:dyDescent="0.3">
      <c r="A140" s="66">
        <v>43691</v>
      </c>
      <c r="B140" s="89">
        <v>255.2</v>
      </c>
      <c r="C140" s="89">
        <v>72.751164900000006</v>
      </c>
      <c r="D140" s="89">
        <v>65.25</v>
      </c>
      <c r="E140" s="89">
        <v>3.1880638398336698</v>
      </c>
      <c r="F140" s="89">
        <v>11492.66</v>
      </c>
      <c r="K140" s="66">
        <v>43691</v>
      </c>
      <c r="L140" s="90">
        <f t="shared" si="6"/>
        <v>133.57759748756868</v>
      </c>
      <c r="M140" s="90">
        <f t="shared" si="6"/>
        <v>111.03226447501595</v>
      </c>
      <c r="N140" s="90">
        <f t="shared" si="6"/>
        <v>145.16129032258064</v>
      </c>
      <c r="O140" s="90">
        <f t="shared" si="5"/>
        <v>112.77911233689349</v>
      </c>
      <c r="P140" s="90">
        <f t="shared" si="4"/>
        <v>106.73282756097176</v>
      </c>
    </row>
    <row r="141" spans="1:16" x14ac:dyDescent="0.3">
      <c r="A141" s="66">
        <v>43692</v>
      </c>
      <c r="B141" s="89">
        <v>257.10000000000002</v>
      </c>
      <c r="C141" s="89">
        <v>71.591599099999996</v>
      </c>
      <c r="D141" s="89">
        <v>64.7</v>
      </c>
      <c r="E141" s="89">
        <v>3.1821105456600001</v>
      </c>
      <c r="F141" s="89">
        <v>11412.67</v>
      </c>
      <c r="K141" s="66">
        <v>43692</v>
      </c>
      <c r="L141" s="90">
        <f t="shared" si="6"/>
        <v>134.57210154409839</v>
      </c>
      <c r="M141" s="90">
        <f t="shared" si="6"/>
        <v>109.26254413089833</v>
      </c>
      <c r="N141" s="90">
        <f t="shared" si="6"/>
        <v>143.93770856507231</v>
      </c>
      <c r="O141" s="90">
        <f t="shared" si="5"/>
        <v>112.56851202707601</v>
      </c>
      <c r="P141" s="90">
        <f t="shared" si="4"/>
        <v>105.98995699170388</v>
      </c>
    </row>
    <row r="142" spans="1:16" x14ac:dyDescent="0.3">
      <c r="A142" s="66">
        <v>43693</v>
      </c>
      <c r="B142" s="89">
        <v>257.7</v>
      </c>
      <c r="C142" s="89">
        <v>72.395701200000005</v>
      </c>
      <c r="D142" s="89">
        <v>65.7</v>
      </c>
      <c r="E142" s="89">
        <v>3.0841116256110399</v>
      </c>
      <c r="F142" s="89">
        <v>11562.74</v>
      </c>
      <c r="K142" s="66">
        <v>43693</v>
      </c>
      <c r="L142" s="90">
        <f t="shared" si="6"/>
        <v>134.88615545668671</v>
      </c>
      <c r="M142" s="90">
        <f t="shared" si="6"/>
        <v>110.48975852883738</v>
      </c>
      <c r="N142" s="90">
        <f t="shared" si="6"/>
        <v>146.16240266963291</v>
      </c>
      <c r="O142" s="90">
        <f t="shared" si="5"/>
        <v>109.10175860921704</v>
      </c>
      <c r="P142" s="90">
        <f t="shared" si="4"/>
        <v>107.38366353414706</v>
      </c>
    </row>
    <row r="143" spans="1:16" x14ac:dyDescent="0.3">
      <c r="A143" s="66">
        <v>43696</v>
      </c>
      <c r="B143" s="89">
        <v>259.5</v>
      </c>
      <c r="C143" s="89">
        <v>73.248220500000002</v>
      </c>
      <c r="D143" s="89">
        <v>66.400000000000006</v>
      </c>
      <c r="E143" s="89">
        <v>3.0886750844120798</v>
      </c>
      <c r="F143" s="89">
        <v>11715.37</v>
      </c>
      <c r="K143" s="66">
        <v>43696</v>
      </c>
      <c r="L143" s="90">
        <f t="shared" si="6"/>
        <v>135.8283171944517</v>
      </c>
      <c r="M143" s="90">
        <f t="shared" si="6"/>
        <v>111.79086688246672</v>
      </c>
      <c r="N143" s="90">
        <f t="shared" si="6"/>
        <v>147.71968854282537</v>
      </c>
      <c r="O143" s="90">
        <f t="shared" si="5"/>
        <v>109.2631929024507</v>
      </c>
      <c r="P143" s="90">
        <f t="shared" si="4"/>
        <v>108.80114490666057</v>
      </c>
    </row>
    <row r="144" spans="1:16" x14ac:dyDescent="0.3">
      <c r="A144" s="66">
        <v>43697</v>
      </c>
      <c r="B144" s="89">
        <v>260.95</v>
      </c>
      <c r="C144" s="89">
        <v>72.555919399999993</v>
      </c>
      <c r="D144" s="89">
        <v>66.5</v>
      </c>
      <c r="E144" s="89">
        <v>2.93484353229154</v>
      </c>
      <c r="F144" s="89">
        <v>11651.18</v>
      </c>
      <c r="K144" s="66">
        <v>43697</v>
      </c>
      <c r="L144" s="90">
        <f t="shared" si="6"/>
        <v>136.58728081654016</v>
      </c>
      <c r="M144" s="90">
        <f t="shared" si="6"/>
        <v>110.73428230492483</v>
      </c>
      <c r="N144" s="90">
        <f t="shared" si="6"/>
        <v>147.9421579532814</v>
      </c>
      <c r="O144" s="90">
        <f t="shared" si="5"/>
        <v>103.82133641237921</v>
      </c>
      <c r="P144" s="90">
        <f t="shared" si="4"/>
        <v>108.20500961673302</v>
      </c>
    </row>
    <row r="145" spans="1:16" x14ac:dyDescent="0.3">
      <c r="A145" s="66">
        <v>43698</v>
      </c>
      <c r="B145" s="89">
        <v>265.8</v>
      </c>
      <c r="C145" s="89">
        <v>74.654647199999999</v>
      </c>
      <c r="D145" s="89">
        <v>67.900000000000006</v>
      </c>
      <c r="E145" s="89">
        <v>2.9410214801613699</v>
      </c>
      <c r="F145" s="89">
        <v>11802.85</v>
      </c>
      <c r="K145" s="66">
        <v>43698</v>
      </c>
      <c r="L145" s="90">
        <f t="shared" si="6"/>
        <v>139.12588327662917</v>
      </c>
      <c r="M145" s="90">
        <f t="shared" si="6"/>
        <v>113.93734442043839</v>
      </c>
      <c r="N145" s="90">
        <f t="shared" si="6"/>
        <v>151.05672969966631</v>
      </c>
      <c r="O145" s="90">
        <f t="shared" si="5"/>
        <v>104.03988394211103</v>
      </c>
      <c r="P145" s="90">
        <f t="shared" si="4"/>
        <v>109.61357542797016</v>
      </c>
    </row>
    <row r="146" spans="1:16" x14ac:dyDescent="0.3">
      <c r="A146" s="66">
        <v>43699</v>
      </c>
      <c r="B146" s="89">
        <v>262.55</v>
      </c>
      <c r="C146" s="89">
        <v>75.203103900000002</v>
      </c>
      <c r="D146" s="89">
        <v>66.75</v>
      </c>
      <c r="E146" s="89">
        <v>2.9094406126669301</v>
      </c>
      <c r="F146" s="89">
        <v>11747.04</v>
      </c>
      <c r="K146" s="66">
        <v>43699</v>
      </c>
      <c r="L146" s="90">
        <f t="shared" si="6"/>
        <v>137.42475791677572</v>
      </c>
      <c r="M146" s="90">
        <f t="shared" si="6"/>
        <v>114.77439478865172</v>
      </c>
      <c r="N146" s="90">
        <f t="shared" si="6"/>
        <v>148.49833147942158</v>
      </c>
      <c r="O146" s="90">
        <f t="shared" si="5"/>
        <v>102.92269734178319</v>
      </c>
      <c r="P146" s="90">
        <f t="shared" si="4"/>
        <v>109.09526555835096</v>
      </c>
    </row>
    <row r="147" spans="1:16" x14ac:dyDescent="0.3">
      <c r="A147" s="66">
        <v>43700</v>
      </c>
      <c r="B147" s="89">
        <v>259.8</v>
      </c>
      <c r="C147" s="89">
        <v>72.182029600000007</v>
      </c>
      <c r="D147" s="89">
        <v>66.150000000000006</v>
      </c>
      <c r="E147" s="89">
        <v>2.9247204668373299</v>
      </c>
      <c r="F147" s="89">
        <v>11611.51</v>
      </c>
      <c r="K147" s="66">
        <v>43700</v>
      </c>
      <c r="L147" s="90">
        <f t="shared" si="6"/>
        <v>135.98534415074587</v>
      </c>
      <c r="M147" s="90">
        <f t="shared" si="6"/>
        <v>110.16365458762063</v>
      </c>
      <c r="N147" s="90">
        <f t="shared" si="6"/>
        <v>147.16351501668521</v>
      </c>
      <c r="O147" s="90">
        <f t="shared" si="5"/>
        <v>103.46322867256883</v>
      </c>
      <c r="P147" s="90">
        <f t="shared" si="4"/>
        <v>107.83659262107285</v>
      </c>
    </row>
    <row r="148" spans="1:16" x14ac:dyDescent="0.3">
      <c r="A148" s="66">
        <v>43703</v>
      </c>
      <c r="B148" s="89">
        <v>261.39999999999998</v>
      </c>
      <c r="C148" s="89">
        <v>74.099024999999997</v>
      </c>
      <c r="D148" s="89">
        <v>66.400000000000006</v>
      </c>
      <c r="E148" s="89">
        <v>2.85457618733501</v>
      </c>
      <c r="F148" s="89">
        <v>11658.04</v>
      </c>
      <c r="K148" s="66">
        <v>43703</v>
      </c>
      <c r="L148" s="90">
        <f t="shared" si="6"/>
        <v>136.82282125098141</v>
      </c>
      <c r="M148" s="90">
        <f t="shared" si="6"/>
        <v>113.08935812161569</v>
      </c>
      <c r="N148" s="90">
        <f t="shared" si="6"/>
        <v>147.71968854282537</v>
      </c>
      <c r="O148" s="90">
        <f t="shared" si="5"/>
        <v>100.98184499419325</v>
      </c>
      <c r="P148" s="90">
        <f t="shared" si="4"/>
        <v>108.2687187316871</v>
      </c>
    </row>
    <row r="149" spans="1:16" x14ac:dyDescent="0.3">
      <c r="A149" s="66">
        <v>43704</v>
      </c>
      <c r="B149" s="89">
        <v>264.10000000000002</v>
      </c>
      <c r="C149" s="89">
        <v>73.967271299999993</v>
      </c>
      <c r="D149" s="89">
        <v>67.7</v>
      </c>
      <c r="E149" s="89">
        <v>2.91059910612949</v>
      </c>
      <c r="F149" s="89">
        <v>11730.02</v>
      </c>
      <c r="K149" s="66">
        <v>43704</v>
      </c>
      <c r="L149" s="90">
        <f t="shared" si="6"/>
        <v>138.23606385762889</v>
      </c>
      <c r="M149" s="90">
        <f t="shared" si="6"/>
        <v>112.88827664499506</v>
      </c>
      <c r="N149" s="90">
        <f t="shared" si="6"/>
        <v>150.61179087875416</v>
      </c>
      <c r="O149" s="90">
        <f t="shared" si="5"/>
        <v>102.96367954004506</v>
      </c>
      <c r="P149" s="90">
        <f t="shared" si="4"/>
        <v>108.93720008655524</v>
      </c>
    </row>
    <row r="150" spans="1:16" x14ac:dyDescent="0.3">
      <c r="A150" s="66">
        <v>43705</v>
      </c>
      <c r="B150" s="89">
        <v>265.25</v>
      </c>
      <c r="C150" s="89">
        <v>75.3632396</v>
      </c>
      <c r="D150" s="89">
        <v>69.25</v>
      </c>
      <c r="E150" s="89">
        <v>2.8905485581002299</v>
      </c>
      <c r="F150" s="89">
        <v>11701.02</v>
      </c>
      <c r="K150" s="66">
        <v>43705</v>
      </c>
      <c r="L150" s="90">
        <f t="shared" si="6"/>
        <v>138.83800052342318</v>
      </c>
      <c r="M150" s="90">
        <f t="shared" si="6"/>
        <v>115.01879265387809</v>
      </c>
      <c r="N150" s="90">
        <f t="shared" si="6"/>
        <v>154.06006674082312</v>
      </c>
      <c r="O150" s="90">
        <f t="shared" si="5"/>
        <v>102.25438288784056</v>
      </c>
      <c r="P150" s="90">
        <f t="shared" si="4"/>
        <v>108.66787583966477</v>
      </c>
    </row>
    <row r="151" spans="1:16" x14ac:dyDescent="0.3">
      <c r="A151" s="66">
        <v>43706</v>
      </c>
      <c r="B151" s="89">
        <v>266</v>
      </c>
      <c r="C151" s="89">
        <v>77.232186600000006</v>
      </c>
      <c r="D151" s="89">
        <v>69.400000000000006</v>
      </c>
      <c r="E151" s="89">
        <v>2.86871847417834</v>
      </c>
      <c r="F151" s="89">
        <v>11838.88</v>
      </c>
      <c r="K151" s="66">
        <v>43706</v>
      </c>
      <c r="L151" s="90">
        <f t="shared" si="6"/>
        <v>139.2305679141586</v>
      </c>
      <c r="M151" s="90">
        <f t="shared" si="6"/>
        <v>117.87116509188682</v>
      </c>
      <c r="N151" s="90">
        <f t="shared" si="6"/>
        <v>154.39377085650722</v>
      </c>
      <c r="O151" s="90">
        <f t="shared" si="5"/>
        <v>101.48213439764753</v>
      </c>
      <c r="P151" s="90">
        <f t="shared" si="4"/>
        <v>109.94818758712405</v>
      </c>
    </row>
    <row r="152" spans="1:16" x14ac:dyDescent="0.3">
      <c r="A152" s="66">
        <v>43707</v>
      </c>
      <c r="B152" s="89">
        <v>269.7</v>
      </c>
      <c r="C152" s="89">
        <v>76.894999999999996</v>
      </c>
      <c r="D152" s="89">
        <v>69.05</v>
      </c>
      <c r="E152" s="89">
        <v>2.9365885784174699</v>
      </c>
      <c r="F152" s="89">
        <v>11939.28</v>
      </c>
      <c r="K152" s="66">
        <v>43707</v>
      </c>
      <c r="L152" s="90">
        <f t="shared" si="6"/>
        <v>141.16723370845327</v>
      </c>
      <c r="M152" s="90">
        <f t="shared" si="6"/>
        <v>117.35655351418779</v>
      </c>
      <c r="N152" s="90">
        <f t="shared" si="6"/>
        <v>153.61512791991098</v>
      </c>
      <c r="O152" s="90">
        <f t="shared" si="5"/>
        <v>103.88306816022263</v>
      </c>
      <c r="P152" s="90">
        <f t="shared" si="4"/>
        <v>110.88060670394486</v>
      </c>
    </row>
    <row r="153" spans="1:16" x14ac:dyDescent="0.3">
      <c r="A153" s="66">
        <v>43711</v>
      </c>
      <c r="B153" s="89">
        <v>270.39999999999998</v>
      </c>
      <c r="C153" s="89">
        <v>77.169084699999999</v>
      </c>
      <c r="D153" s="89">
        <v>67.900000000000006</v>
      </c>
      <c r="E153" s="89">
        <v>3.1019949490179801</v>
      </c>
      <c r="F153" s="89">
        <v>11910.86</v>
      </c>
      <c r="K153" s="66">
        <v>43711</v>
      </c>
      <c r="L153" s="90">
        <f t="shared" si="6"/>
        <v>141.5336299398063</v>
      </c>
      <c r="M153" s="90">
        <f t="shared" si="6"/>
        <v>117.77485946077691</v>
      </c>
      <c r="N153" s="90">
        <f t="shared" si="6"/>
        <v>151.05672969966631</v>
      </c>
      <c r="O153" s="90">
        <f t="shared" si="5"/>
        <v>109.73438876996488</v>
      </c>
      <c r="P153" s="90">
        <f t="shared" si="4"/>
        <v>110.6166689419922</v>
      </c>
    </row>
    <row r="154" spans="1:16" x14ac:dyDescent="0.3">
      <c r="A154" s="66">
        <v>43712</v>
      </c>
      <c r="B154" s="89">
        <v>273.05</v>
      </c>
      <c r="C154" s="89">
        <v>78.265049500000003</v>
      </c>
      <c r="D154" s="89">
        <v>67.7</v>
      </c>
      <c r="E154" s="89">
        <v>3.0203813216770898</v>
      </c>
      <c r="F154" s="89">
        <v>12025.04</v>
      </c>
      <c r="K154" s="66">
        <v>43712</v>
      </c>
      <c r="L154" s="90">
        <f t="shared" si="6"/>
        <v>142.92070138707146</v>
      </c>
      <c r="M154" s="90">
        <f t="shared" si="6"/>
        <v>119.44751245122968</v>
      </c>
      <c r="N154" s="90">
        <f t="shared" si="6"/>
        <v>150.61179087875416</v>
      </c>
      <c r="O154" s="90">
        <f t="shared" si="5"/>
        <v>106.8472720406525</v>
      </c>
      <c r="P154" s="90">
        <f t="shared" si="4"/>
        <v>111.67706351130093</v>
      </c>
    </row>
    <row r="155" spans="1:16" x14ac:dyDescent="0.3">
      <c r="A155" s="66">
        <v>43713</v>
      </c>
      <c r="B155" s="89">
        <v>274.8</v>
      </c>
      <c r="C155" s="89">
        <v>80.141235399999999</v>
      </c>
      <c r="D155" s="89">
        <v>68.7</v>
      </c>
      <c r="E155" s="89">
        <v>3.12168679854092</v>
      </c>
      <c r="F155" s="89">
        <v>12126.78</v>
      </c>
      <c r="K155" s="66">
        <v>43713</v>
      </c>
      <c r="L155" s="90">
        <f t="shared" si="6"/>
        <v>143.83669196545407</v>
      </c>
      <c r="M155" s="90">
        <f t="shared" si="6"/>
        <v>122.31093284235932</v>
      </c>
      <c r="N155" s="90">
        <f t="shared" si="6"/>
        <v>152.83648498331479</v>
      </c>
      <c r="O155" s="90">
        <f t="shared" si="5"/>
        <v>110.43099631016543</v>
      </c>
      <c r="P155" s="90">
        <f t="shared" si="4"/>
        <v>112.62192726573666</v>
      </c>
    </row>
    <row r="156" spans="1:16" x14ac:dyDescent="0.3">
      <c r="A156" s="66">
        <v>43714</v>
      </c>
      <c r="B156" s="89">
        <v>278.89999999999998</v>
      </c>
      <c r="C156" s="89">
        <v>80.429413400000001</v>
      </c>
      <c r="D156" s="89">
        <v>69.599999999999994</v>
      </c>
      <c r="E156" s="89">
        <v>3.1578918147802599</v>
      </c>
      <c r="F156" s="89">
        <v>12191.73</v>
      </c>
      <c r="K156" s="66">
        <v>43714</v>
      </c>
      <c r="L156" s="90">
        <f t="shared" si="6"/>
        <v>145.98272703480762</v>
      </c>
      <c r="M156" s="90">
        <f t="shared" si="6"/>
        <v>122.75074787426792</v>
      </c>
      <c r="N156" s="90">
        <f t="shared" si="6"/>
        <v>154.83870967741933</v>
      </c>
      <c r="O156" s="90">
        <f t="shared" si="5"/>
        <v>111.71176413626662</v>
      </c>
      <c r="P156" s="90">
        <f t="shared" si="4"/>
        <v>113.22512070834134</v>
      </c>
    </row>
    <row r="157" spans="1:16" x14ac:dyDescent="0.3">
      <c r="A157" s="66">
        <v>43717</v>
      </c>
      <c r="B157" s="89">
        <v>277.05</v>
      </c>
      <c r="C157" s="89">
        <v>80.273837700000001</v>
      </c>
      <c r="D157" s="89">
        <v>67.349999999999994</v>
      </c>
      <c r="E157" s="89">
        <v>3.17023132518869</v>
      </c>
      <c r="F157" s="89">
        <v>12226.1</v>
      </c>
      <c r="K157" s="66">
        <v>43717</v>
      </c>
      <c r="L157" s="90">
        <f t="shared" si="6"/>
        <v>145.01439413766028</v>
      </c>
      <c r="M157" s="90">
        <f t="shared" si="6"/>
        <v>122.51330944572827</v>
      </c>
      <c r="N157" s="90">
        <f t="shared" si="6"/>
        <v>149.83314794215795</v>
      </c>
      <c r="O157" s="90">
        <f t="shared" si="5"/>
        <v>112.148279557679</v>
      </c>
      <c r="P157" s="90">
        <f t="shared" si="4"/>
        <v>113.54431637612153</v>
      </c>
    </row>
    <row r="158" spans="1:16" x14ac:dyDescent="0.3">
      <c r="A158" s="66">
        <v>43718</v>
      </c>
      <c r="B158" s="89">
        <v>269.85000000000002</v>
      </c>
      <c r="C158" s="89">
        <v>78.628906499999999</v>
      </c>
      <c r="D158" s="89">
        <v>66</v>
      </c>
      <c r="E158" s="89">
        <v>3.2022262391889198</v>
      </c>
      <c r="F158" s="89">
        <v>12268.71</v>
      </c>
      <c r="K158" s="66">
        <v>43718</v>
      </c>
      <c r="L158" s="90">
        <f t="shared" si="6"/>
        <v>141.24574718660037</v>
      </c>
      <c r="M158" s="90">
        <f t="shared" si="6"/>
        <v>120.00282818686934</v>
      </c>
      <c r="N158" s="90">
        <f t="shared" si="6"/>
        <v>146.82981090100111</v>
      </c>
      <c r="O158" s="90">
        <f t="shared" si="5"/>
        <v>113.28011322899891</v>
      </c>
      <c r="P158" s="90">
        <f t="shared" si="4"/>
        <v>113.94003727819057</v>
      </c>
    </row>
    <row r="159" spans="1:16" x14ac:dyDescent="0.3">
      <c r="A159" s="66">
        <v>43719</v>
      </c>
      <c r="B159" s="89">
        <v>270.5</v>
      </c>
      <c r="C159" s="89">
        <v>78.799362500000001</v>
      </c>
      <c r="D159" s="89">
        <v>65.349999999999994</v>
      </c>
      <c r="E159" s="89">
        <v>3.2606571746590101</v>
      </c>
      <c r="F159" s="89">
        <v>12359.07</v>
      </c>
      <c r="K159" s="66">
        <v>43719</v>
      </c>
      <c r="L159" s="90">
        <f t="shared" si="6"/>
        <v>141.58597225857105</v>
      </c>
      <c r="M159" s="90">
        <f t="shared" si="6"/>
        <v>120.26297681403383</v>
      </c>
      <c r="N159" s="90">
        <f t="shared" si="6"/>
        <v>145.38375973303667</v>
      </c>
      <c r="O159" s="90">
        <f t="shared" si="5"/>
        <v>115.34713238745933</v>
      </c>
      <c r="P159" s="90">
        <f t="shared" si="4"/>
        <v>114.77921448332928</v>
      </c>
    </row>
    <row r="160" spans="1:16" x14ac:dyDescent="0.3">
      <c r="A160" s="66">
        <v>43720</v>
      </c>
      <c r="B160" s="89">
        <v>275.85000000000002</v>
      </c>
      <c r="C160" s="89">
        <v>79.260693599999996</v>
      </c>
      <c r="D160" s="89">
        <v>67.45</v>
      </c>
      <c r="E160" s="89">
        <v>3.4000233139048999</v>
      </c>
      <c r="F160" s="89">
        <v>12410.25</v>
      </c>
      <c r="K160" s="66">
        <v>43720</v>
      </c>
      <c r="L160" s="90">
        <f t="shared" si="6"/>
        <v>144.38628631248363</v>
      </c>
      <c r="M160" s="90">
        <f t="shared" si="6"/>
        <v>120.9670567662402</v>
      </c>
      <c r="N160" s="90">
        <f t="shared" si="6"/>
        <v>150.05561735261401</v>
      </c>
      <c r="O160" s="90">
        <f t="shared" si="5"/>
        <v>120.27726875348372</v>
      </c>
      <c r="P160" s="90">
        <f t="shared" si="4"/>
        <v>115.25452534387597</v>
      </c>
    </row>
    <row r="161" spans="1:16" x14ac:dyDescent="0.3">
      <c r="A161" s="66">
        <v>43721</v>
      </c>
      <c r="B161" s="89">
        <v>272.55</v>
      </c>
      <c r="C161" s="89">
        <v>78.858692000000005</v>
      </c>
      <c r="D161" s="89">
        <v>66.95</v>
      </c>
      <c r="E161" s="89">
        <v>3.4387494216711998</v>
      </c>
      <c r="F161" s="89">
        <v>12468.53</v>
      </c>
      <c r="K161" s="66">
        <v>43721</v>
      </c>
      <c r="L161" s="90">
        <f t="shared" si="6"/>
        <v>142.65898979324786</v>
      </c>
      <c r="M161" s="90">
        <f t="shared" si="6"/>
        <v>120.35352503747777</v>
      </c>
      <c r="N161" s="90">
        <f t="shared" si="6"/>
        <v>148.94327030033369</v>
      </c>
      <c r="O161" s="90">
        <f t="shared" si="5"/>
        <v>121.64722126308405</v>
      </c>
      <c r="P161" s="90">
        <f t="shared" si="4"/>
        <v>115.79577420969586</v>
      </c>
    </row>
    <row r="162" spans="1:16" x14ac:dyDescent="0.3">
      <c r="A162" s="66">
        <v>43725</v>
      </c>
      <c r="B162" s="89">
        <v>270.8</v>
      </c>
      <c r="C162" s="89">
        <v>79.116543399999998</v>
      </c>
      <c r="D162" s="89">
        <v>68.25</v>
      </c>
      <c r="E162" s="89">
        <v>3.48371642619301</v>
      </c>
      <c r="F162" s="89">
        <v>12372.61</v>
      </c>
      <c r="K162" s="66">
        <v>43725</v>
      </c>
      <c r="L162" s="90">
        <f t="shared" si="6"/>
        <v>141.74299921486522</v>
      </c>
      <c r="M162" s="90">
        <f t="shared" si="6"/>
        <v>120.74705584731986</v>
      </c>
      <c r="N162" s="90">
        <f t="shared" si="6"/>
        <v>151.83537263626249</v>
      </c>
      <c r="O162" s="90">
        <f t="shared" si="5"/>
        <v>123.23794814598217</v>
      </c>
      <c r="P162" s="90">
        <f t="shared" si="4"/>
        <v>114.90496104549814</v>
      </c>
    </row>
    <row r="163" spans="1:16" x14ac:dyDescent="0.3">
      <c r="A163" s="66">
        <v>43726</v>
      </c>
      <c r="B163" s="89">
        <v>273.45</v>
      </c>
      <c r="C163" s="89">
        <v>79.862136000000007</v>
      </c>
      <c r="D163" s="89">
        <v>68</v>
      </c>
      <c r="E163" s="89">
        <v>3.4887548413869598</v>
      </c>
      <c r="F163" s="89">
        <v>12389.62</v>
      </c>
      <c r="K163" s="66">
        <v>43726</v>
      </c>
      <c r="L163" s="90">
        <f t="shared" si="6"/>
        <v>143.13007066213032</v>
      </c>
      <c r="M163" s="90">
        <f t="shared" si="6"/>
        <v>121.88497349946476</v>
      </c>
      <c r="N163" s="90">
        <f t="shared" si="6"/>
        <v>151.27919911012236</v>
      </c>
      <c r="O163" s="90">
        <f t="shared" si="5"/>
        <v>123.41618422333373</v>
      </c>
      <c r="P163" s="90">
        <f t="shared" si="4"/>
        <v>115.06293364686391</v>
      </c>
    </row>
    <row r="164" spans="1:16" x14ac:dyDescent="0.3">
      <c r="A164" s="66">
        <v>43727</v>
      </c>
      <c r="B164" s="89">
        <v>275</v>
      </c>
      <c r="C164" s="89">
        <v>79.438659999999999</v>
      </c>
      <c r="D164" s="89">
        <v>69.150000000000006</v>
      </c>
      <c r="E164" s="89">
        <v>3.5770712962962801</v>
      </c>
      <c r="F164" s="89">
        <v>12457.7</v>
      </c>
      <c r="K164" s="66">
        <v>43727</v>
      </c>
      <c r="L164" s="90">
        <f t="shared" si="6"/>
        <v>143.9413766029835</v>
      </c>
      <c r="M164" s="90">
        <f t="shared" si="6"/>
        <v>121.23866770772311</v>
      </c>
      <c r="N164" s="90">
        <f t="shared" si="6"/>
        <v>153.83759733036709</v>
      </c>
      <c r="O164" s="90">
        <f t="shared" si="5"/>
        <v>126.54041632463762</v>
      </c>
      <c r="P164" s="90">
        <f t="shared" si="4"/>
        <v>115.69519553404677</v>
      </c>
    </row>
    <row r="165" spans="1:16" x14ac:dyDescent="0.3">
      <c r="A165" s="66">
        <v>43728</v>
      </c>
      <c r="B165" s="89">
        <v>274.75</v>
      </c>
      <c r="C165" s="89">
        <v>78.678569199999998</v>
      </c>
      <c r="D165" s="89">
        <v>70.150000000000006</v>
      </c>
      <c r="E165" s="89">
        <v>3.67127057182695</v>
      </c>
      <c r="F165" s="89">
        <v>12468.01</v>
      </c>
      <c r="K165" s="66">
        <v>43728</v>
      </c>
      <c r="L165" s="90">
        <f t="shared" si="6"/>
        <v>143.81052080607171</v>
      </c>
      <c r="M165" s="90">
        <f t="shared" si="6"/>
        <v>120.07862301501433</v>
      </c>
      <c r="N165" s="90">
        <f t="shared" si="6"/>
        <v>156.06229143492769</v>
      </c>
      <c r="O165" s="90">
        <f t="shared" si="5"/>
        <v>129.87275570391481</v>
      </c>
      <c r="P165" s="90">
        <f t="shared" si="4"/>
        <v>115.79094494733782</v>
      </c>
    </row>
    <row r="166" spans="1:16" x14ac:dyDescent="0.3">
      <c r="A166" s="66">
        <v>43732</v>
      </c>
      <c r="B166" s="89">
        <v>273.89999999999998</v>
      </c>
      <c r="C166" s="89">
        <v>79.125439799999995</v>
      </c>
      <c r="D166" s="89">
        <v>69.75</v>
      </c>
      <c r="E166" s="89">
        <v>3.8216273470338802</v>
      </c>
      <c r="F166" s="89">
        <v>12307.15</v>
      </c>
      <c r="K166" s="66">
        <v>43732</v>
      </c>
      <c r="L166" s="90">
        <f t="shared" si="6"/>
        <v>143.36561109657154</v>
      </c>
      <c r="M166" s="90">
        <f t="shared" si="6"/>
        <v>120.76063346410486</v>
      </c>
      <c r="N166" s="90">
        <f t="shared" si="6"/>
        <v>155.17241379310346</v>
      </c>
      <c r="O166" s="90">
        <f t="shared" si="5"/>
        <v>135.19169048489462</v>
      </c>
      <c r="P166" s="90">
        <f t="shared" si="4"/>
        <v>114.2970312109654</v>
      </c>
    </row>
    <row r="167" spans="1:16" x14ac:dyDescent="0.3">
      <c r="A167" s="66">
        <v>43733</v>
      </c>
      <c r="B167" s="89">
        <v>269.7</v>
      </c>
      <c r="C167" s="89">
        <v>82.999431900000005</v>
      </c>
      <c r="D167" s="89">
        <v>68.849999999999994</v>
      </c>
      <c r="E167" s="89">
        <v>3.73195619896044</v>
      </c>
      <c r="F167" s="89">
        <v>12234.18</v>
      </c>
      <c r="K167" s="66">
        <v>43733</v>
      </c>
      <c r="L167" s="90">
        <f t="shared" si="6"/>
        <v>141.16723370845327</v>
      </c>
      <c r="M167" s="90">
        <f t="shared" si="6"/>
        <v>126.67309020637929</v>
      </c>
      <c r="N167" s="90">
        <f t="shared" si="6"/>
        <v>153.17018909899886</v>
      </c>
      <c r="O167" s="90">
        <f t="shared" si="5"/>
        <v>132.0195355375582</v>
      </c>
      <c r="P167" s="90">
        <f t="shared" si="4"/>
        <v>113.61935568353101</v>
      </c>
    </row>
    <row r="168" spans="1:16" x14ac:dyDescent="0.3">
      <c r="A168" s="66">
        <v>43734</v>
      </c>
      <c r="B168" s="89">
        <v>278.64999999999998</v>
      </c>
      <c r="C168" s="89">
        <v>84.397303899999997</v>
      </c>
      <c r="D168" s="89">
        <v>69.25</v>
      </c>
      <c r="E168" s="89">
        <v>3.8598777128547099</v>
      </c>
      <c r="F168" s="89">
        <v>12288.54</v>
      </c>
      <c r="K168" s="66">
        <v>43734</v>
      </c>
      <c r="L168" s="90">
        <f t="shared" si="6"/>
        <v>145.85187123789584</v>
      </c>
      <c r="M168" s="90">
        <f t="shared" si="6"/>
        <v>128.80651162745977</v>
      </c>
      <c r="N168" s="90">
        <f t="shared" si="6"/>
        <v>154.06006674082312</v>
      </c>
      <c r="O168" s="90">
        <f t="shared" si="5"/>
        <v>136.54481342112157</v>
      </c>
      <c r="P168" s="90">
        <f t="shared" si="4"/>
        <v>114.12419934080569</v>
      </c>
    </row>
    <row r="169" spans="1:16" x14ac:dyDescent="0.3">
      <c r="A169" s="66">
        <v>43735</v>
      </c>
      <c r="B169" s="89">
        <v>285.10000000000002</v>
      </c>
      <c r="C169" s="89">
        <v>84.393494399999994</v>
      </c>
      <c r="D169" s="89">
        <v>69.95</v>
      </c>
      <c r="E169" s="89">
        <v>3.90746108228302</v>
      </c>
      <c r="F169" s="89">
        <v>12380.94</v>
      </c>
      <c r="K169" s="66">
        <v>43735</v>
      </c>
      <c r="L169" s="90">
        <f t="shared" si="6"/>
        <v>149.22795079822035</v>
      </c>
      <c r="M169" s="90">
        <f t="shared" si="6"/>
        <v>128.80069759806108</v>
      </c>
      <c r="N169" s="90">
        <f t="shared" si="6"/>
        <v>155.61735261401557</v>
      </c>
      <c r="O169" s="90">
        <f t="shared" si="5"/>
        <v>138.22809532378361</v>
      </c>
      <c r="P169" s="90">
        <f t="shared" si="4"/>
        <v>114.98232211365669</v>
      </c>
    </row>
    <row r="170" spans="1:16" x14ac:dyDescent="0.3">
      <c r="A170" s="66">
        <v>43738</v>
      </c>
      <c r="B170" s="89">
        <v>285.64999999999998</v>
      </c>
      <c r="C170" s="89">
        <v>86.180992000000003</v>
      </c>
      <c r="D170" s="89">
        <v>71</v>
      </c>
      <c r="E170" s="89">
        <v>3.9167406996113798</v>
      </c>
      <c r="F170" s="89">
        <v>12428.08</v>
      </c>
      <c r="K170" s="66">
        <v>43738</v>
      </c>
      <c r="L170" s="90">
        <f t="shared" si="6"/>
        <v>149.51583355142631</v>
      </c>
      <c r="M170" s="90">
        <f t="shared" si="6"/>
        <v>131.52876259254555</v>
      </c>
      <c r="N170" s="90">
        <f t="shared" si="6"/>
        <v>157.95328142380421</v>
      </c>
      <c r="O170" s="90">
        <f t="shared" si="5"/>
        <v>138.55636572792116</v>
      </c>
      <c r="P170" s="90">
        <f t="shared" si="4"/>
        <v>115.42011332049864</v>
      </c>
    </row>
    <row r="171" spans="1:16" x14ac:dyDescent="0.3">
      <c r="A171" s="66">
        <v>43739</v>
      </c>
      <c r="B171" s="89">
        <v>282.2</v>
      </c>
      <c r="C171" s="89">
        <v>84.427894800000004</v>
      </c>
      <c r="D171" s="89">
        <v>69.849999999999994</v>
      </c>
      <c r="E171" s="89">
        <v>3.8170785687766</v>
      </c>
      <c r="F171" s="89">
        <v>12263.83</v>
      </c>
      <c r="K171" s="66">
        <v>43739</v>
      </c>
      <c r="L171" s="90">
        <f t="shared" si="6"/>
        <v>147.71002355404343</v>
      </c>
      <c r="M171" s="90">
        <f t="shared" si="6"/>
        <v>128.85319922213952</v>
      </c>
      <c r="N171" s="90">
        <f t="shared" si="6"/>
        <v>155.39488320355949</v>
      </c>
      <c r="O171" s="90">
        <f t="shared" si="5"/>
        <v>135.03077552213148</v>
      </c>
      <c r="P171" s="90">
        <f t="shared" si="4"/>
        <v>113.89471650836902</v>
      </c>
    </row>
    <row r="172" spans="1:16" x14ac:dyDescent="0.3">
      <c r="A172" s="66">
        <v>43740</v>
      </c>
      <c r="B172" s="89">
        <v>268.75</v>
      </c>
      <c r="C172" s="89">
        <v>83.491944200000006</v>
      </c>
      <c r="D172" s="89">
        <v>67.55</v>
      </c>
      <c r="E172" s="89">
        <v>3.8382517029017298</v>
      </c>
      <c r="F172" s="89">
        <v>11925.25</v>
      </c>
      <c r="K172" s="66">
        <v>43740</v>
      </c>
      <c r="L172" s="90">
        <f t="shared" si="6"/>
        <v>140.66998168018841</v>
      </c>
      <c r="M172" s="90">
        <f t="shared" si="6"/>
        <v>127.42475866455403</v>
      </c>
      <c r="N172" s="90">
        <f t="shared" si="6"/>
        <v>150.27808676307006</v>
      </c>
      <c r="O172" s="90">
        <f t="shared" si="5"/>
        <v>135.77978413425095</v>
      </c>
      <c r="P172" s="90">
        <f t="shared" si="4"/>
        <v>110.75030949070785</v>
      </c>
    </row>
    <row r="173" spans="1:16" x14ac:dyDescent="0.3">
      <c r="A173" s="66">
        <v>43742</v>
      </c>
      <c r="B173" s="89">
        <v>271.60000000000002</v>
      </c>
      <c r="C173" s="89">
        <v>84.794215600000001</v>
      </c>
      <c r="D173" s="89">
        <v>69.55</v>
      </c>
      <c r="E173" s="89">
        <v>3.7702506312541999</v>
      </c>
      <c r="F173" s="89">
        <v>12012.81</v>
      </c>
      <c r="K173" s="66">
        <v>43742</v>
      </c>
      <c r="L173" s="90">
        <f t="shared" si="6"/>
        <v>142.161737764983</v>
      </c>
      <c r="M173" s="90">
        <f t="shared" si="6"/>
        <v>129.41227519025915</v>
      </c>
      <c r="N173" s="90">
        <f t="shared" si="6"/>
        <v>154.72747497219132</v>
      </c>
      <c r="O173" s="90">
        <f t="shared" si="5"/>
        <v>133.37421734398052</v>
      </c>
      <c r="P173" s="90">
        <f t="shared" si="4"/>
        <v>111.56348297545713</v>
      </c>
    </row>
    <row r="174" spans="1:16" x14ac:dyDescent="0.3">
      <c r="A174" s="66">
        <v>43745</v>
      </c>
      <c r="B174" s="89">
        <v>272.35000000000002</v>
      </c>
      <c r="C174" s="89">
        <v>84.9319086</v>
      </c>
      <c r="D174" s="89">
        <v>70.349999999999994</v>
      </c>
      <c r="E174" s="89">
        <v>3.7005321588365399</v>
      </c>
      <c r="F174" s="89">
        <v>12097.43</v>
      </c>
      <c r="K174" s="66">
        <v>43745</v>
      </c>
      <c r="L174" s="90">
        <f t="shared" si="6"/>
        <v>142.5543051557184</v>
      </c>
      <c r="M174" s="90">
        <f t="shared" si="6"/>
        <v>129.62242118054496</v>
      </c>
      <c r="N174" s="90">
        <f t="shared" si="6"/>
        <v>156.5072302558398</v>
      </c>
      <c r="O174" s="90">
        <f t="shared" si="5"/>
        <v>130.90789677206936</v>
      </c>
      <c r="P174" s="90">
        <f t="shared" si="4"/>
        <v>112.34935255379752</v>
      </c>
    </row>
    <row r="175" spans="1:16" x14ac:dyDescent="0.3">
      <c r="A175" s="66">
        <v>43746</v>
      </c>
      <c r="B175" s="89">
        <v>269.85000000000002</v>
      </c>
      <c r="C175" s="89">
        <v>83.759492499999993</v>
      </c>
      <c r="D175" s="89">
        <v>70.3</v>
      </c>
      <c r="E175" s="89">
        <v>3.80272588026522</v>
      </c>
      <c r="F175" s="89">
        <v>11970.2</v>
      </c>
      <c r="K175" s="66">
        <v>43746</v>
      </c>
      <c r="L175" s="90">
        <f t="shared" si="6"/>
        <v>141.24574718660037</v>
      </c>
      <c r="M175" s="90">
        <f t="shared" si="6"/>
        <v>127.83308880808192</v>
      </c>
      <c r="N175" s="90">
        <f t="shared" si="6"/>
        <v>156.39599555061176</v>
      </c>
      <c r="O175" s="90">
        <f t="shared" si="5"/>
        <v>134.52304307031025</v>
      </c>
      <c r="P175" s="90">
        <f t="shared" si="4"/>
        <v>111.16776207338808</v>
      </c>
    </row>
    <row r="176" spans="1:16" x14ac:dyDescent="0.3">
      <c r="A176" s="66">
        <v>43747</v>
      </c>
      <c r="B176" s="89">
        <v>278.75</v>
      </c>
      <c r="C176" s="89">
        <v>84.346783200000004</v>
      </c>
      <c r="D176" s="89">
        <v>71.349999999999994</v>
      </c>
      <c r="E176" s="89">
        <v>3.75828568769795</v>
      </c>
      <c r="F176" s="89">
        <v>12094.26</v>
      </c>
      <c r="K176" s="66">
        <v>43747</v>
      </c>
      <c r="L176" s="90">
        <f t="shared" si="6"/>
        <v>145.90421355666055</v>
      </c>
      <c r="M176" s="90">
        <f t="shared" si="6"/>
        <v>128.72940732635928</v>
      </c>
      <c r="N176" s="90">
        <f t="shared" si="6"/>
        <v>158.73192436040043</v>
      </c>
      <c r="O176" s="90">
        <f t="shared" si="5"/>
        <v>132.95095238404633</v>
      </c>
      <c r="P176" s="90">
        <f t="shared" si="4"/>
        <v>112.31991262749949</v>
      </c>
    </row>
    <row r="177" spans="1:16" x14ac:dyDescent="0.3">
      <c r="A177" s="66">
        <v>43748</v>
      </c>
      <c r="B177" s="89">
        <v>278.60000000000002</v>
      </c>
      <c r="C177" s="89">
        <v>84.514679999999998</v>
      </c>
      <c r="D177" s="89">
        <v>70.599999999999994</v>
      </c>
      <c r="E177" s="89">
        <v>3.74160633567978</v>
      </c>
      <c r="F177" s="89">
        <v>12164.2</v>
      </c>
      <c r="K177" s="66">
        <v>43748</v>
      </c>
      <c r="L177" s="90">
        <f t="shared" si="6"/>
        <v>145.82570007851348</v>
      </c>
      <c r="M177" s="90">
        <f t="shared" si="6"/>
        <v>128.98565012230256</v>
      </c>
      <c r="N177" s="90">
        <f t="shared" si="6"/>
        <v>157.06340378197996</v>
      </c>
      <c r="O177" s="90">
        <f t="shared" si="5"/>
        <v>132.36091322251499</v>
      </c>
      <c r="P177" s="90">
        <f t="shared" si="4"/>
        <v>112.96944841465533</v>
      </c>
    </row>
    <row r="178" spans="1:16" x14ac:dyDescent="0.3">
      <c r="A178" s="66">
        <v>43749</v>
      </c>
      <c r="B178" s="89">
        <v>280.2</v>
      </c>
      <c r="C178" s="89">
        <v>85.036503999999994</v>
      </c>
      <c r="D178" s="89">
        <v>71.3</v>
      </c>
      <c r="E178" s="89">
        <v>3.7644178966791402</v>
      </c>
      <c r="F178" s="89">
        <v>12511.65</v>
      </c>
      <c r="K178" s="66">
        <v>43749</v>
      </c>
      <c r="L178" s="90">
        <f t="shared" si="6"/>
        <v>146.66317717874898</v>
      </c>
      <c r="M178" s="90">
        <f t="shared" si="6"/>
        <v>129.7820538700233</v>
      </c>
      <c r="N178" s="90">
        <f t="shared" si="6"/>
        <v>158.62068965517238</v>
      </c>
      <c r="O178" s="90">
        <f t="shared" si="5"/>
        <v>133.16788188116675</v>
      </c>
      <c r="P178" s="90">
        <f t="shared" si="4"/>
        <v>116.19623150369299</v>
      </c>
    </row>
    <row r="179" spans="1:16" x14ac:dyDescent="0.3">
      <c r="A179" s="66">
        <v>43753</v>
      </c>
      <c r="B179" s="89">
        <v>286.60000000000002</v>
      </c>
      <c r="C179" s="89">
        <v>85.930926600000006</v>
      </c>
      <c r="D179" s="89">
        <v>72.95</v>
      </c>
      <c r="E179" s="89">
        <v>3.6918766538038601</v>
      </c>
      <c r="F179" s="89">
        <v>12629.79</v>
      </c>
      <c r="K179" s="66">
        <v>43753</v>
      </c>
      <c r="L179" s="90">
        <f t="shared" si="6"/>
        <v>150.01308557969116</v>
      </c>
      <c r="M179" s="90">
        <f t="shared" si="6"/>
        <v>131.14711471560756</v>
      </c>
      <c r="N179" s="90">
        <f t="shared" si="6"/>
        <v>162.29143492769745</v>
      </c>
      <c r="O179" s="90">
        <f t="shared" si="5"/>
        <v>130.60170460545828</v>
      </c>
      <c r="P179" s="90">
        <f t="shared" si="4"/>
        <v>117.29340276326678</v>
      </c>
    </row>
    <row r="180" spans="1:16" x14ac:dyDescent="0.3">
      <c r="A180" s="66">
        <v>43754</v>
      </c>
      <c r="B180" s="89">
        <v>281.60000000000002</v>
      </c>
      <c r="C180" s="89">
        <v>85.708899200000005</v>
      </c>
      <c r="D180" s="89">
        <v>72</v>
      </c>
      <c r="E180" s="89">
        <v>3.7753382068966999</v>
      </c>
      <c r="F180" s="89">
        <v>12670.11</v>
      </c>
      <c r="K180" s="66">
        <v>43754</v>
      </c>
      <c r="L180" s="90">
        <f t="shared" si="6"/>
        <v>147.39596964145511</v>
      </c>
      <c r="M180" s="90">
        <f t="shared" si="6"/>
        <v>130.8082582171393</v>
      </c>
      <c r="N180" s="90">
        <f t="shared" si="6"/>
        <v>160.17797552836484</v>
      </c>
      <c r="O180" s="90">
        <f t="shared" si="5"/>
        <v>133.55419249307852</v>
      </c>
      <c r="P180" s="90">
        <f t="shared" si="4"/>
        <v>117.66785633687449</v>
      </c>
    </row>
    <row r="181" spans="1:16" x14ac:dyDescent="0.3">
      <c r="A181" s="66">
        <v>43755</v>
      </c>
      <c r="B181" s="89">
        <v>282</v>
      </c>
      <c r="C181" s="89">
        <v>85.919907199999997</v>
      </c>
      <c r="D181" s="89">
        <v>72.05</v>
      </c>
      <c r="E181" s="89">
        <v>3.81495002300968</v>
      </c>
      <c r="F181" s="89">
        <v>12654.95</v>
      </c>
      <c r="K181" s="66">
        <v>43755</v>
      </c>
      <c r="L181" s="90">
        <f t="shared" si="6"/>
        <v>147.605338916514</v>
      </c>
      <c r="M181" s="90">
        <f t="shared" si="6"/>
        <v>131.13029699266335</v>
      </c>
      <c r="N181" s="90">
        <f t="shared" si="6"/>
        <v>160.28921023359285</v>
      </c>
      <c r="O181" s="90">
        <f t="shared" si="5"/>
        <v>134.95547731161187</v>
      </c>
      <c r="P181" s="90">
        <f t="shared" si="4"/>
        <v>117.52706476505175</v>
      </c>
    </row>
    <row r="182" spans="1:16" x14ac:dyDescent="0.3">
      <c r="A182" s="66">
        <v>43756</v>
      </c>
      <c r="B182" s="89">
        <v>281.35000000000002</v>
      </c>
      <c r="C182" s="89">
        <v>86.042174000000003</v>
      </c>
      <c r="D182" s="89">
        <v>70.75</v>
      </c>
      <c r="E182" s="89">
        <v>3.8771640841175299</v>
      </c>
      <c r="F182" s="89">
        <v>12633.6</v>
      </c>
      <c r="K182" s="66">
        <v>43756</v>
      </c>
      <c r="L182" s="90">
        <f t="shared" si="6"/>
        <v>147.26511384454332</v>
      </c>
      <c r="M182" s="90">
        <f t="shared" si="6"/>
        <v>131.31689963597188</v>
      </c>
      <c r="N182" s="90">
        <f t="shared" si="6"/>
        <v>157.39710789766406</v>
      </c>
      <c r="O182" s="90">
        <f t="shared" si="5"/>
        <v>137.15632614623956</v>
      </c>
      <c r="P182" s="90">
        <f t="shared" si="4"/>
        <v>117.32878639708237</v>
      </c>
    </row>
    <row r="183" spans="1:16" x14ac:dyDescent="0.3">
      <c r="A183" s="66">
        <v>43759</v>
      </c>
      <c r="B183" s="89">
        <v>281.35000000000002</v>
      </c>
      <c r="C183" s="89">
        <v>86.311264399999999</v>
      </c>
      <c r="D183" s="89">
        <v>71</v>
      </c>
      <c r="E183" s="89">
        <v>3.94444285845828</v>
      </c>
      <c r="F183" s="89">
        <v>12747.96</v>
      </c>
      <c r="K183" s="66">
        <v>43759</v>
      </c>
      <c r="L183" s="90">
        <f t="shared" si="6"/>
        <v>147.26511384454332</v>
      </c>
      <c r="M183" s="90">
        <f t="shared" si="6"/>
        <v>131.72758332057754</v>
      </c>
      <c r="N183" s="90">
        <f t="shared" si="6"/>
        <v>157.95328142380421</v>
      </c>
      <c r="O183" s="90">
        <f t="shared" si="5"/>
        <v>139.53634136251574</v>
      </c>
      <c r="P183" s="90">
        <f t="shared" si="4"/>
        <v>118.39085263413043</v>
      </c>
    </row>
    <row r="184" spans="1:16" x14ac:dyDescent="0.3">
      <c r="A184" s="66">
        <v>43761</v>
      </c>
      <c r="B184" s="89">
        <v>274</v>
      </c>
      <c r="C184" s="89">
        <v>82.954136000000005</v>
      </c>
      <c r="D184" s="89">
        <v>69.599999999999994</v>
      </c>
      <c r="E184" s="89">
        <v>3.9230950956937098</v>
      </c>
      <c r="F184" s="89">
        <v>12798.19</v>
      </c>
      <c r="K184" s="66">
        <v>43761</v>
      </c>
      <c r="L184" s="90">
        <f t="shared" si="6"/>
        <v>143.41795341533629</v>
      </c>
      <c r="M184" s="90">
        <f t="shared" si="6"/>
        <v>126.60395995457718</v>
      </c>
      <c r="N184" s="90">
        <f t="shared" si="6"/>
        <v>154.83870967741933</v>
      </c>
      <c r="O184" s="90">
        <f t="shared" si="5"/>
        <v>138.78115518810949</v>
      </c>
      <c r="P184" s="90">
        <f t="shared" si="4"/>
        <v>118.85734080383072</v>
      </c>
    </row>
    <row r="185" spans="1:16" x14ac:dyDescent="0.3">
      <c r="A185" s="66">
        <v>43762</v>
      </c>
      <c r="B185" s="89">
        <v>273.14999999999998</v>
      </c>
      <c r="C185" s="89">
        <v>82.40307</v>
      </c>
      <c r="D185" s="89">
        <v>67.150000000000006</v>
      </c>
      <c r="E185" s="89">
        <v>3.89303296197407</v>
      </c>
      <c r="F185" s="89">
        <v>12872.1</v>
      </c>
      <c r="K185" s="66">
        <v>43762</v>
      </c>
      <c r="L185" s="90">
        <f t="shared" si="6"/>
        <v>142.97304370583615</v>
      </c>
      <c r="M185" s="90">
        <f t="shared" si="6"/>
        <v>125.7629272929106</v>
      </c>
      <c r="N185" s="90">
        <f t="shared" si="6"/>
        <v>149.38820912124584</v>
      </c>
      <c r="O185" s="90">
        <f t="shared" si="5"/>
        <v>137.71769444008669</v>
      </c>
      <c r="P185" s="90">
        <f t="shared" si="4"/>
        <v>119.54374615168155</v>
      </c>
    </row>
    <row r="186" spans="1:16" x14ac:dyDescent="0.3">
      <c r="A186" s="66">
        <v>43763</v>
      </c>
      <c r="B186" s="89">
        <v>275.14999999999998</v>
      </c>
      <c r="C186" s="89">
        <v>82.072574799999998</v>
      </c>
      <c r="D186" s="89">
        <v>65.95</v>
      </c>
      <c r="E186" s="89">
        <v>3.9467760493372199</v>
      </c>
      <c r="F186" s="89">
        <v>12894.51</v>
      </c>
      <c r="K186" s="66">
        <v>43763</v>
      </c>
      <c r="L186" s="90">
        <f t="shared" si="6"/>
        <v>144.01989008113057</v>
      </c>
      <c r="M186" s="90">
        <f t="shared" si="6"/>
        <v>125.25852807807243</v>
      </c>
      <c r="N186" s="90">
        <f t="shared" si="6"/>
        <v>146.7185761957731</v>
      </c>
      <c r="O186" s="90">
        <f t="shared" si="5"/>
        <v>139.61887898078785</v>
      </c>
      <c r="P186" s="90">
        <f t="shared" si="4"/>
        <v>119.7518687852269</v>
      </c>
    </row>
    <row r="187" spans="1:16" x14ac:dyDescent="0.3">
      <c r="A187" s="66">
        <v>43766</v>
      </c>
      <c r="B187" s="89">
        <v>278.60000000000002</v>
      </c>
      <c r="C187" s="89">
        <v>81.861300999999997</v>
      </c>
      <c r="D187" s="89">
        <v>66.3</v>
      </c>
      <c r="E187" s="89">
        <v>3.9288002570220999</v>
      </c>
      <c r="F187" s="89">
        <v>12941.71</v>
      </c>
      <c r="K187" s="66">
        <v>43766</v>
      </c>
      <c r="L187" s="90">
        <f t="shared" si="6"/>
        <v>145.82570007851348</v>
      </c>
      <c r="M187" s="90">
        <f t="shared" si="6"/>
        <v>124.93608364064677</v>
      </c>
      <c r="N187" s="90">
        <f t="shared" si="6"/>
        <v>147.49721913236928</v>
      </c>
      <c r="O187" s="90">
        <f t="shared" si="5"/>
        <v>138.9829776931407</v>
      </c>
      <c r="P187" s="90">
        <f t="shared" si="4"/>
        <v>120.19021721464863</v>
      </c>
    </row>
    <row r="188" spans="1:16" x14ac:dyDescent="0.3">
      <c r="A188" s="66">
        <v>43767</v>
      </c>
      <c r="B188" s="89">
        <v>276</v>
      </c>
      <c r="C188" s="89">
        <v>80.360035199999999</v>
      </c>
      <c r="D188" s="89">
        <v>66.25</v>
      </c>
      <c r="E188" s="89">
        <v>3.9374286993661198</v>
      </c>
      <c r="F188" s="89">
        <v>12939.62</v>
      </c>
      <c r="K188" s="66">
        <v>43767</v>
      </c>
      <c r="L188" s="90">
        <f t="shared" si="6"/>
        <v>144.46479979063071</v>
      </c>
      <c r="M188" s="90">
        <f t="shared" si="6"/>
        <v>122.64486340270257</v>
      </c>
      <c r="N188" s="90">
        <f t="shared" si="6"/>
        <v>147.38598442714127</v>
      </c>
      <c r="O188" s="90">
        <f t="shared" si="5"/>
        <v>139.28821250564664</v>
      </c>
      <c r="P188" s="90">
        <f t="shared" si="4"/>
        <v>120.17080729478653</v>
      </c>
    </row>
    <row r="189" spans="1:16" x14ac:dyDescent="0.3">
      <c r="A189" s="66">
        <v>43768</v>
      </c>
      <c r="B189" s="89">
        <v>277.95</v>
      </c>
      <c r="C189" s="89">
        <v>80.902233800000005</v>
      </c>
      <c r="D189" s="89">
        <v>67.75</v>
      </c>
      <c r="E189" s="89">
        <v>3.92338068547275</v>
      </c>
      <c r="F189" s="89">
        <v>12910.23</v>
      </c>
      <c r="K189" s="66">
        <v>43768</v>
      </c>
      <c r="L189" s="90">
        <f t="shared" si="6"/>
        <v>145.4854750065428</v>
      </c>
      <c r="M189" s="90">
        <f t="shared" si="6"/>
        <v>123.47236270715953</v>
      </c>
      <c r="N189" s="90">
        <f t="shared" si="6"/>
        <v>150.72302558398218</v>
      </c>
      <c r="O189" s="90">
        <f t="shared" si="5"/>
        <v>138.7912580478359</v>
      </c>
      <c r="P189" s="90">
        <f t="shared" si="4"/>
        <v>119.89786110112752</v>
      </c>
    </row>
    <row r="190" spans="1:16" x14ac:dyDescent="0.3">
      <c r="A190" s="66">
        <v>43769</v>
      </c>
      <c r="B190" s="89">
        <v>276.85000000000002</v>
      </c>
      <c r="C190" s="89">
        <v>80.313812999999996</v>
      </c>
      <c r="D190" s="89">
        <v>67.45</v>
      </c>
      <c r="E190" s="89">
        <v>3.8773710423994001</v>
      </c>
      <c r="F190" s="89">
        <v>12866.79</v>
      </c>
      <c r="K190" s="66">
        <v>43769</v>
      </c>
      <c r="L190" s="90">
        <f t="shared" si="6"/>
        <v>144.90970950013087</v>
      </c>
      <c r="M190" s="90">
        <f t="shared" si="6"/>
        <v>122.57431943901385</v>
      </c>
      <c r="N190" s="90">
        <f t="shared" si="6"/>
        <v>150.05561735261401</v>
      </c>
      <c r="O190" s="90">
        <f t="shared" si="5"/>
        <v>137.16364738335798</v>
      </c>
      <c r="P190" s="90">
        <f t="shared" si="4"/>
        <v>119.49443195337162</v>
      </c>
    </row>
    <row r="191" spans="1:16" x14ac:dyDescent="0.3">
      <c r="A191" s="66">
        <v>43770</v>
      </c>
      <c r="B191" s="89">
        <v>280</v>
      </c>
      <c r="C191" s="89">
        <v>79.874958800000002</v>
      </c>
      <c r="D191" s="89">
        <v>68</v>
      </c>
      <c r="E191" s="89">
        <v>3.8978639641306199</v>
      </c>
      <c r="F191" s="89">
        <v>12961.05</v>
      </c>
      <c r="K191" s="66">
        <v>43770</v>
      </c>
      <c r="L191" s="90">
        <f t="shared" si="6"/>
        <v>146.55849254121958</v>
      </c>
      <c r="M191" s="90">
        <f t="shared" si="6"/>
        <v>121.90454355752318</v>
      </c>
      <c r="N191" s="90">
        <f t="shared" si="6"/>
        <v>151.27919911012236</v>
      </c>
      <c r="O191" s="90">
        <f t="shared" si="5"/>
        <v>137.88859319314986</v>
      </c>
      <c r="P191" s="90">
        <f t="shared" si="5"/>
        <v>120.36982862619558</v>
      </c>
    </row>
    <row r="192" spans="1:16" x14ac:dyDescent="0.3">
      <c r="A192" s="66">
        <v>43774</v>
      </c>
      <c r="B192" s="89">
        <v>281.35000000000002</v>
      </c>
      <c r="C192" s="89">
        <v>81.163437599999995</v>
      </c>
      <c r="D192" s="89">
        <v>66.7</v>
      </c>
      <c r="E192" s="89">
        <v>3.46647164452592</v>
      </c>
      <c r="F192" s="89">
        <v>13148.5</v>
      </c>
      <c r="K192" s="66">
        <v>43774</v>
      </c>
      <c r="L192" s="90">
        <f t="shared" si="6"/>
        <v>147.26511384454332</v>
      </c>
      <c r="M192" s="90">
        <f t="shared" si="6"/>
        <v>123.87100992392016</v>
      </c>
      <c r="N192" s="90">
        <f t="shared" si="6"/>
        <v>148.38709677419354</v>
      </c>
      <c r="O192" s="90">
        <f t="shared" si="5"/>
        <v>122.62790667047665</v>
      </c>
      <c r="P192" s="90">
        <f t="shared" si="5"/>
        <v>122.11068483583757</v>
      </c>
    </row>
    <row r="193" spans="1:16" x14ac:dyDescent="0.3">
      <c r="A193" s="66">
        <v>43775</v>
      </c>
      <c r="B193" s="89">
        <v>266.3</v>
      </c>
      <c r="C193" s="89">
        <v>80.867549999999994</v>
      </c>
      <c r="D193" s="89">
        <v>65.7</v>
      </c>
      <c r="E193" s="89">
        <v>3.4442197824891498</v>
      </c>
      <c r="F193" s="89">
        <v>13179.89</v>
      </c>
      <c r="K193" s="66">
        <v>43775</v>
      </c>
      <c r="L193" s="90">
        <f t="shared" si="6"/>
        <v>139.38759487045274</v>
      </c>
      <c r="M193" s="90">
        <f t="shared" si="6"/>
        <v>123.41942856019578</v>
      </c>
      <c r="N193" s="90">
        <f t="shared" si="6"/>
        <v>146.16240266963291</v>
      </c>
      <c r="O193" s="90">
        <f t="shared" si="5"/>
        <v>121.8407376003363</v>
      </c>
      <c r="P193" s="90">
        <f t="shared" si="5"/>
        <v>122.40220511548901</v>
      </c>
    </row>
    <row r="194" spans="1:16" x14ac:dyDescent="0.3">
      <c r="A194" s="66">
        <v>43776</v>
      </c>
      <c r="B194" s="89">
        <v>274.5</v>
      </c>
      <c r="C194" s="89">
        <v>81.817424000000003</v>
      </c>
      <c r="D194" s="89">
        <v>67.599999999999994</v>
      </c>
      <c r="E194" s="89">
        <v>3.3565989292578302</v>
      </c>
      <c r="F194" s="89">
        <v>13289.46</v>
      </c>
      <c r="K194" s="66">
        <v>43776</v>
      </c>
      <c r="L194" s="90">
        <f t="shared" si="6"/>
        <v>143.67966500915989</v>
      </c>
      <c r="M194" s="90">
        <f t="shared" si="6"/>
        <v>124.86911890303651</v>
      </c>
      <c r="N194" s="90">
        <f t="shared" si="6"/>
        <v>150.38932146829808</v>
      </c>
      <c r="O194" s="90">
        <f t="shared" si="5"/>
        <v>118.74111270382073</v>
      </c>
      <c r="P194" s="90">
        <f t="shared" si="5"/>
        <v>123.41978641658515</v>
      </c>
    </row>
    <row r="195" spans="1:16" x14ac:dyDescent="0.3">
      <c r="A195" s="66">
        <v>43777</v>
      </c>
      <c r="B195" s="89">
        <v>272</v>
      </c>
      <c r="C195" s="89">
        <v>81.526823699999994</v>
      </c>
      <c r="D195" s="89">
        <v>66.7</v>
      </c>
      <c r="E195" s="89">
        <v>3.3230346847260002</v>
      </c>
      <c r="F195" s="89">
        <v>13228.56</v>
      </c>
      <c r="K195" s="66">
        <v>43777</v>
      </c>
      <c r="L195" s="90">
        <f t="shared" si="6"/>
        <v>142.37110704004186</v>
      </c>
      <c r="M195" s="90">
        <f t="shared" si="6"/>
        <v>124.42560697562652</v>
      </c>
      <c r="N195" s="90">
        <f t="shared" si="6"/>
        <v>148.38709677419354</v>
      </c>
      <c r="O195" s="90">
        <f t="shared" si="6"/>
        <v>117.55376329843499</v>
      </c>
      <c r="P195" s="90">
        <f t="shared" si="6"/>
        <v>122.85420549811519</v>
      </c>
    </row>
    <row r="196" spans="1:16" x14ac:dyDescent="0.3">
      <c r="A196" s="66">
        <v>43780</v>
      </c>
      <c r="B196" s="89">
        <v>269.8</v>
      </c>
      <c r="C196" s="89">
        <v>81.625822499999998</v>
      </c>
      <c r="D196" s="89">
        <v>66.900000000000006</v>
      </c>
      <c r="E196" s="89">
        <v>3.45820983125446</v>
      </c>
      <c r="F196" s="89">
        <v>13198.37</v>
      </c>
      <c r="K196" s="66">
        <v>43780</v>
      </c>
      <c r="L196" s="90">
        <f t="shared" ref="L196:O259" si="7">(B196/B$2)*100</f>
        <v>141.21957602721801</v>
      </c>
      <c r="M196" s="90">
        <f t="shared" si="7"/>
        <v>124.57669817752577</v>
      </c>
      <c r="N196" s="90">
        <f t="shared" si="7"/>
        <v>148.83203559510568</v>
      </c>
      <c r="O196" s="90">
        <f t="shared" si="7"/>
        <v>122.33564151712355</v>
      </c>
      <c r="P196" s="90">
        <f t="shared" ref="P196:P259" si="8">(F196/F$2)*100</f>
        <v>122.57382967005923</v>
      </c>
    </row>
    <row r="197" spans="1:16" x14ac:dyDescent="0.3">
      <c r="A197" s="66">
        <v>43781</v>
      </c>
      <c r="B197" s="89">
        <v>269.45</v>
      </c>
      <c r="C197" s="89">
        <v>81.311644999999999</v>
      </c>
      <c r="D197" s="89">
        <v>66.349999999999994</v>
      </c>
      <c r="E197" s="89">
        <v>3.4340011009172802</v>
      </c>
      <c r="F197" s="89">
        <v>13283.51</v>
      </c>
      <c r="K197" s="66">
        <v>43781</v>
      </c>
      <c r="L197" s="90">
        <f t="shared" si="7"/>
        <v>141.03637791154148</v>
      </c>
      <c r="M197" s="90">
        <f t="shared" si="7"/>
        <v>124.09720291006099</v>
      </c>
      <c r="N197" s="90">
        <f t="shared" si="7"/>
        <v>147.6084538375973</v>
      </c>
      <c r="O197" s="90">
        <f t="shared" si="7"/>
        <v>121.47924739975456</v>
      </c>
      <c r="P197" s="90">
        <f t="shared" si="8"/>
        <v>123.36452851075764</v>
      </c>
    </row>
    <row r="198" spans="1:16" x14ac:dyDescent="0.3">
      <c r="A198" s="66">
        <v>43782</v>
      </c>
      <c r="B198" s="89">
        <v>266.89999999999998</v>
      </c>
      <c r="C198" s="89">
        <v>82.946094000000002</v>
      </c>
      <c r="D198" s="89">
        <v>67.45</v>
      </c>
      <c r="E198" s="89">
        <v>3.5071408877861998</v>
      </c>
      <c r="F198" s="89">
        <v>13230.07</v>
      </c>
      <c r="K198" s="66">
        <v>43782</v>
      </c>
      <c r="L198" s="90">
        <f t="shared" si="7"/>
        <v>139.70164878304107</v>
      </c>
      <c r="M198" s="90">
        <f t="shared" si="7"/>
        <v>126.59168631645557</v>
      </c>
      <c r="N198" s="90">
        <f t="shared" si="7"/>
        <v>150.05561735261401</v>
      </c>
      <c r="O198" s="90">
        <f t="shared" si="7"/>
        <v>124.0665984234457</v>
      </c>
      <c r="P198" s="90">
        <f t="shared" si="8"/>
        <v>122.86822893303948</v>
      </c>
    </row>
    <row r="199" spans="1:16" x14ac:dyDescent="0.3">
      <c r="A199" s="66">
        <v>43783</v>
      </c>
      <c r="B199" s="89">
        <v>265.3</v>
      </c>
      <c r="C199" s="89">
        <v>82.814747199999999</v>
      </c>
      <c r="D199" s="89">
        <v>66.55</v>
      </c>
      <c r="E199" s="89">
        <v>3.5284827013562299</v>
      </c>
      <c r="F199" s="89">
        <v>13180.23</v>
      </c>
      <c r="K199" s="66">
        <v>43783</v>
      </c>
      <c r="L199" s="90">
        <f t="shared" si="7"/>
        <v>138.86417168280553</v>
      </c>
      <c r="M199" s="90">
        <f t="shared" si="7"/>
        <v>126.39122584746386</v>
      </c>
      <c r="N199" s="90">
        <f t="shared" si="7"/>
        <v>148.05339265850944</v>
      </c>
      <c r="O199" s="90">
        <f t="shared" si="7"/>
        <v>124.82157414256838</v>
      </c>
      <c r="P199" s="90">
        <f t="shared" si="8"/>
        <v>122.40536271010774</v>
      </c>
    </row>
    <row r="200" spans="1:16" x14ac:dyDescent="0.3">
      <c r="A200" s="66">
        <v>43784</v>
      </c>
      <c r="B200" s="89">
        <v>267.45</v>
      </c>
      <c r="C200" s="89">
        <v>84.199339199999997</v>
      </c>
      <c r="D200" s="89">
        <v>67.45</v>
      </c>
      <c r="E200" s="89">
        <v>3.5956162972500501</v>
      </c>
      <c r="F200" s="89">
        <v>13241.75</v>
      </c>
      <c r="K200" s="66">
        <v>43784</v>
      </c>
      <c r="L200" s="90">
        <f t="shared" si="7"/>
        <v>139.98953153624706</v>
      </c>
      <c r="M200" s="90">
        <f t="shared" si="7"/>
        <v>128.50437943538654</v>
      </c>
      <c r="N200" s="90">
        <f t="shared" si="7"/>
        <v>150.05561735261401</v>
      </c>
      <c r="O200" s="90">
        <f t="shared" si="7"/>
        <v>127.19645360962566</v>
      </c>
      <c r="P200" s="90">
        <f t="shared" si="8"/>
        <v>122.97670159523537</v>
      </c>
    </row>
    <row r="201" spans="1:16" x14ac:dyDescent="0.3">
      <c r="A201" s="66">
        <v>43787</v>
      </c>
      <c r="B201" s="89">
        <v>270.95</v>
      </c>
      <c r="C201" s="89">
        <v>85.0765612</v>
      </c>
      <c r="D201" s="89">
        <v>67.45</v>
      </c>
      <c r="E201" s="89">
        <v>3.5249048407879</v>
      </c>
      <c r="F201" s="89">
        <v>13207.01</v>
      </c>
      <c r="K201" s="66">
        <v>43787</v>
      </c>
      <c r="L201" s="90">
        <f t="shared" si="7"/>
        <v>141.82151269301229</v>
      </c>
      <c r="M201" s="90">
        <f t="shared" si="7"/>
        <v>129.84318885845468</v>
      </c>
      <c r="N201" s="90">
        <f t="shared" si="7"/>
        <v>150.05561735261401</v>
      </c>
      <c r="O201" s="90">
        <f t="shared" si="7"/>
        <v>124.69500580541033</v>
      </c>
      <c r="P201" s="90">
        <f t="shared" si="8"/>
        <v>122.65406972154658</v>
      </c>
    </row>
    <row r="202" spans="1:16" x14ac:dyDescent="0.3">
      <c r="A202" s="66">
        <v>43788</v>
      </c>
      <c r="B202" s="89">
        <v>272.14999999999998</v>
      </c>
      <c r="C202" s="89">
        <v>84.500810900000005</v>
      </c>
      <c r="D202" s="89">
        <v>67.349999999999994</v>
      </c>
      <c r="E202" s="89">
        <v>3.5515399428730299</v>
      </c>
      <c r="F202" s="89">
        <v>13221.12</v>
      </c>
      <c r="K202" s="66">
        <v>43788</v>
      </c>
      <c r="L202" s="90">
        <f t="shared" si="7"/>
        <v>142.44962051818894</v>
      </c>
      <c r="M202" s="90">
        <f t="shared" si="7"/>
        <v>128.96448320928687</v>
      </c>
      <c r="N202" s="90">
        <f t="shared" si="7"/>
        <v>149.83314794215795</v>
      </c>
      <c r="O202" s="90">
        <f t="shared" si="7"/>
        <v>125.63723385386756</v>
      </c>
      <c r="P202" s="90">
        <f t="shared" si="8"/>
        <v>122.78510989822328</v>
      </c>
    </row>
    <row r="203" spans="1:16" x14ac:dyDescent="0.3">
      <c r="A203" s="66">
        <v>43789</v>
      </c>
      <c r="B203" s="89">
        <v>273</v>
      </c>
      <c r="C203" s="89">
        <v>84.040898999999996</v>
      </c>
      <c r="D203" s="89">
        <v>67.55</v>
      </c>
      <c r="E203" s="89">
        <v>3.4971196132595201</v>
      </c>
      <c r="F203" s="89">
        <v>13158.14</v>
      </c>
      <c r="K203" s="66">
        <v>43789</v>
      </c>
      <c r="L203" s="90">
        <f t="shared" si="7"/>
        <v>142.89453022768907</v>
      </c>
      <c r="M203" s="90">
        <f t="shared" si="7"/>
        <v>128.26256922913001</v>
      </c>
      <c r="N203" s="90">
        <f t="shared" si="7"/>
        <v>150.27808676307006</v>
      </c>
      <c r="O203" s="90">
        <f t="shared" si="7"/>
        <v>123.7120915809283</v>
      </c>
      <c r="P203" s="90">
        <f t="shared" si="8"/>
        <v>122.20021193032116</v>
      </c>
    </row>
    <row r="204" spans="1:16" x14ac:dyDescent="0.3">
      <c r="A204" s="66">
        <v>43790</v>
      </c>
      <c r="B204" s="89">
        <v>273</v>
      </c>
      <c r="C204" s="89">
        <v>83.349503999999996</v>
      </c>
      <c r="D204" s="89">
        <v>67.099999999999994</v>
      </c>
      <c r="E204" s="89">
        <v>3.4488419405321902</v>
      </c>
      <c r="F204" s="89">
        <v>13137.7</v>
      </c>
      <c r="K204" s="66">
        <v>43790</v>
      </c>
      <c r="L204" s="90">
        <f t="shared" si="7"/>
        <v>142.89453022768907</v>
      </c>
      <c r="M204" s="90">
        <f t="shared" si="7"/>
        <v>127.20736753439117</v>
      </c>
      <c r="N204" s="90">
        <f t="shared" si="7"/>
        <v>149.27697441601777</v>
      </c>
      <c r="O204" s="90">
        <f t="shared" si="7"/>
        <v>122.00424840418584</v>
      </c>
      <c r="P204" s="90">
        <f t="shared" si="8"/>
        <v>122.01038477147839</v>
      </c>
    </row>
    <row r="205" spans="1:16" x14ac:dyDescent="0.3">
      <c r="A205" s="66">
        <v>43791</v>
      </c>
      <c r="B205" s="89">
        <v>273</v>
      </c>
      <c r="C205" s="89">
        <v>84.685515199999998</v>
      </c>
      <c r="D205" s="89">
        <v>66.5</v>
      </c>
      <c r="E205" s="89">
        <v>3.5075257731960598</v>
      </c>
      <c r="F205" s="89">
        <v>13163.88</v>
      </c>
      <c r="K205" s="66">
        <v>43791</v>
      </c>
      <c r="L205" s="90">
        <f t="shared" si="7"/>
        <v>142.89453022768907</v>
      </c>
      <c r="M205" s="90">
        <f t="shared" si="7"/>
        <v>129.24637748157048</v>
      </c>
      <c r="N205" s="90">
        <f t="shared" si="7"/>
        <v>147.9421579532814</v>
      </c>
      <c r="O205" s="90">
        <f t="shared" si="7"/>
        <v>124.08021390828419</v>
      </c>
      <c r="P205" s="90">
        <f t="shared" si="8"/>
        <v>122.25351955711947</v>
      </c>
    </row>
    <row r="206" spans="1:16" x14ac:dyDescent="0.3">
      <c r="A206" s="66">
        <v>43794</v>
      </c>
      <c r="B206" s="89">
        <v>274.95</v>
      </c>
      <c r="C206" s="89">
        <v>84.355058</v>
      </c>
      <c r="D206" s="89">
        <v>68.2</v>
      </c>
      <c r="E206" s="89">
        <v>3.6083163911845002</v>
      </c>
      <c r="F206" s="89">
        <v>13246.45</v>
      </c>
      <c r="K206" s="66">
        <v>43794</v>
      </c>
      <c r="L206" s="90">
        <f t="shared" si="7"/>
        <v>143.91520544360114</v>
      </c>
      <c r="M206" s="90">
        <f t="shared" si="7"/>
        <v>128.74203626203803</v>
      </c>
      <c r="N206" s="90">
        <f t="shared" si="7"/>
        <v>151.72413793103448</v>
      </c>
      <c r="O206" s="90">
        <f t="shared" si="7"/>
        <v>127.64572482641445</v>
      </c>
      <c r="P206" s="90">
        <f t="shared" si="8"/>
        <v>123.02035069731762</v>
      </c>
    </row>
    <row r="207" spans="1:16" x14ac:dyDescent="0.3">
      <c r="A207" s="66">
        <v>43795</v>
      </c>
      <c r="B207" s="89">
        <v>278.55</v>
      </c>
      <c r="C207" s="89">
        <v>84.707241300000007</v>
      </c>
      <c r="D207" s="89">
        <v>69.7</v>
      </c>
      <c r="E207" s="89">
        <v>3.6252788682013701</v>
      </c>
      <c r="F207" s="89">
        <v>13236.42</v>
      </c>
      <c r="K207" s="66">
        <v>43795</v>
      </c>
      <c r="L207" s="90">
        <f t="shared" si="7"/>
        <v>145.79952891913109</v>
      </c>
      <c r="M207" s="90">
        <f t="shared" si="7"/>
        <v>129.27953568714051</v>
      </c>
      <c r="N207" s="90">
        <f t="shared" si="7"/>
        <v>155.06117908787542</v>
      </c>
      <c r="O207" s="90">
        <f t="shared" si="7"/>
        <v>128.24577965502081</v>
      </c>
      <c r="P207" s="90">
        <f t="shared" si="8"/>
        <v>122.92720165606551</v>
      </c>
    </row>
    <row r="208" spans="1:16" x14ac:dyDescent="0.3">
      <c r="A208" s="66">
        <v>43796</v>
      </c>
      <c r="B208" s="89">
        <v>281.95</v>
      </c>
      <c r="C208" s="89">
        <v>85.597736400000002</v>
      </c>
      <c r="D208" s="89">
        <v>70.2</v>
      </c>
      <c r="E208" s="89">
        <v>3.6519799178455998</v>
      </c>
      <c r="F208" s="89">
        <v>13287.07</v>
      </c>
      <c r="K208" s="66">
        <v>43796</v>
      </c>
      <c r="L208" s="90">
        <f t="shared" si="7"/>
        <v>147.57916775713161</v>
      </c>
      <c r="M208" s="90">
        <f t="shared" si="7"/>
        <v>130.63860241263981</v>
      </c>
      <c r="N208" s="90">
        <f t="shared" si="7"/>
        <v>156.17352614015573</v>
      </c>
      <c r="O208" s="90">
        <f t="shared" si="7"/>
        <v>129.1903406263898</v>
      </c>
      <c r="P208" s="90">
        <f t="shared" si="8"/>
        <v>123.39759038382418</v>
      </c>
    </row>
    <row r="209" spans="1:16" x14ac:dyDescent="0.3">
      <c r="A209" s="66">
        <v>43798</v>
      </c>
      <c r="B209" s="89">
        <v>282.75</v>
      </c>
      <c r="C209" s="89">
        <v>84.874896500000006</v>
      </c>
      <c r="D209" s="89">
        <v>68.2</v>
      </c>
      <c r="E209" s="89">
        <v>3.7574925805860202</v>
      </c>
      <c r="F209" s="89">
        <v>13236.38</v>
      </c>
      <c r="K209" s="66">
        <v>43798</v>
      </c>
      <c r="L209" s="90">
        <f t="shared" si="7"/>
        <v>147.99790630724939</v>
      </c>
      <c r="M209" s="90">
        <f t="shared" si="7"/>
        <v>129.53540975503478</v>
      </c>
      <c r="N209" s="90">
        <f t="shared" si="7"/>
        <v>151.72413793103448</v>
      </c>
      <c r="O209" s="90">
        <f t="shared" si="7"/>
        <v>132.92289588312121</v>
      </c>
      <c r="P209" s="90">
        <f t="shared" si="8"/>
        <v>122.92683017434565</v>
      </c>
    </row>
    <row r="210" spans="1:16" x14ac:dyDescent="0.3">
      <c r="A210" s="66">
        <v>43801</v>
      </c>
      <c r="B210" s="89">
        <v>275.05</v>
      </c>
      <c r="C210" s="89">
        <v>84.463161200000002</v>
      </c>
      <c r="D210" s="89">
        <v>67.05</v>
      </c>
      <c r="E210" s="89">
        <v>3.6987227472928601</v>
      </c>
      <c r="F210" s="89">
        <v>12964.68</v>
      </c>
      <c r="K210" s="66">
        <v>43801</v>
      </c>
      <c r="L210" s="90">
        <f t="shared" si="7"/>
        <v>143.96754776236585</v>
      </c>
      <c r="M210" s="90">
        <f t="shared" si="7"/>
        <v>128.90702252871148</v>
      </c>
      <c r="N210" s="90">
        <f t="shared" si="7"/>
        <v>149.16573971078975</v>
      </c>
      <c r="O210" s="90">
        <f t="shared" si="7"/>
        <v>130.8438880702364</v>
      </c>
      <c r="P210" s="90">
        <f t="shared" si="8"/>
        <v>120.40354059227187</v>
      </c>
    </row>
    <row r="211" spans="1:16" x14ac:dyDescent="0.3">
      <c r="A211" s="66">
        <v>43802</v>
      </c>
      <c r="B211" s="89">
        <v>278.10000000000002</v>
      </c>
      <c r="C211" s="89">
        <v>83.440527000000003</v>
      </c>
      <c r="D211" s="89">
        <v>67.25</v>
      </c>
      <c r="E211" s="89">
        <v>3.6618931826549499</v>
      </c>
      <c r="F211" s="89">
        <v>12989.29</v>
      </c>
      <c r="K211" s="66">
        <v>43802</v>
      </c>
      <c r="L211" s="90">
        <f t="shared" si="7"/>
        <v>145.56398848468987</v>
      </c>
      <c r="M211" s="90">
        <f t="shared" si="7"/>
        <v>127.34628613209613</v>
      </c>
      <c r="N211" s="90">
        <f t="shared" si="7"/>
        <v>149.61067853170189</v>
      </c>
      <c r="O211" s="90">
        <f t="shared" si="7"/>
        <v>129.54102657928382</v>
      </c>
      <c r="P211" s="90">
        <f t="shared" si="8"/>
        <v>120.63209472040893</v>
      </c>
    </row>
    <row r="212" spans="1:16" x14ac:dyDescent="0.3">
      <c r="A212" s="66">
        <v>43803</v>
      </c>
      <c r="B212" s="89">
        <v>277.85000000000002</v>
      </c>
      <c r="C212" s="89">
        <v>84.615101999999993</v>
      </c>
      <c r="D212" s="89">
        <v>68.400000000000006</v>
      </c>
      <c r="E212" s="89">
        <v>3.6246711070281799</v>
      </c>
      <c r="F212" s="89">
        <v>13140.57</v>
      </c>
      <c r="K212" s="66">
        <v>43803</v>
      </c>
      <c r="L212" s="90">
        <f t="shared" si="7"/>
        <v>145.43313268777806</v>
      </c>
      <c r="M212" s="90">
        <f t="shared" si="7"/>
        <v>129.13891340102032</v>
      </c>
      <c r="N212" s="90">
        <f t="shared" si="7"/>
        <v>152.16907675194662</v>
      </c>
      <c r="O212" s="90">
        <f t="shared" si="7"/>
        <v>128.22427984539692</v>
      </c>
      <c r="P212" s="90">
        <f t="shared" si="8"/>
        <v>122.03703858487754</v>
      </c>
    </row>
    <row r="213" spans="1:16" x14ac:dyDescent="0.3">
      <c r="A213" s="66">
        <v>43804</v>
      </c>
      <c r="B213" s="89">
        <v>276.10000000000002</v>
      </c>
      <c r="C213" s="89">
        <v>86.281884599999998</v>
      </c>
      <c r="D213" s="89">
        <v>67.650000000000006</v>
      </c>
      <c r="E213" s="89">
        <v>3.6050306666668099</v>
      </c>
      <c r="F213" s="89">
        <v>13054.8</v>
      </c>
      <c r="K213" s="66">
        <v>43804</v>
      </c>
      <c r="L213" s="90">
        <f t="shared" si="7"/>
        <v>144.51714210939545</v>
      </c>
      <c r="M213" s="90">
        <f t="shared" si="7"/>
        <v>131.68274409733891</v>
      </c>
      <c r="N213" s="90">
        <f t="shared" si="7"/>
        <v>150.50055617352612</v>
      </c>
      <c r="O213" s="90">
        <f t="shared" si="7"/>
        <v>127.52949092612091</v>
      </c>
      <c r="P213" s="90">
        <f t="shared" si="8"/>
        <v>121.24048890709147</v>
      </c>
    </row>
    <row r="214" spans="1:16" x14ac:dyDescent="0.3">
      <c r="A214" s="66">
        <v>43805</v>
      </c>
      <c r="B214" s="89">
        <v>279.2</v>
      </c>
      <c r="C214" s="89">
        <v>87.726799999999997</v>
      </c>
      <c r="D214" s="89">
        <v>68</v>
      </c>
      <c r="E214" s="89">
        <v>3.6687374528042298</v>
      </c>
      <c r="F214" s="89">
        <v>13166.58</v>
      </c>
      <c r="K214" s="66">
        <v>43805</v>
      </c>
      <c r="L214" s="90">
        <f t="shared" si="7"/>
        <v>146.1397539911018</v>
      </c>
      <c r="M214" s="90">
        <f t="shared" si="7"/>
        <v>133.88796279118861</v>
      </c>
      <c r="N214" s="90">
        <f t="shared" si="7"/>
        <v>151.27919911012236</v>
      </c>
      <c r="O214" s="90">
        <f t="shared" si="7"/>
        <v>129.78314554264497</v>
      </c>
      <c r="P214" s="90">
        <f t="shared" si="8"/>
        <v>122.27859457320929</v>
      </c>
    </row>
    <row r="215" spans="1:16" x14ac:dyDescent="0.3">
      <c r="A215" s="66">
        <v>43808</v>
      </c>
      <c r="B215" s="89">
        <v>273.89999999999998</v>
      </c>
      <c r="C215" s="89">
        <v>87.353520000000003</v>
      </c>
      <c r="D215" s="89">
        <v>66.55</v>
      </c>
      <c r="E215" s="89">
        <v>3.6434822662367501</v>
      </c>
      <c r="F215" s="89">
        <v>13105.61</v>
      </c>
      <c r="K215" s="66">
        <v>43808</v>
      </c>
      <c r="L215" s="90">
        <f t="shared" si="7"/>
        <v>143.36561109657154</v>
      </c>
      <c r="M215" s="90">
        <f t="shared" si="7"/>
        <v>133.31826574592202</v>
      </c>
      <c r="N215" s="90">
        <f t="shared" si="7"/>
        <v>148.05339265850944</v>
      </c>
      <c r="O215" s="90">
        <f t="shared" si="7"/>
        <v>128.88973259168861</v>
      </c>
      <c r="P215" s="90">
        <f t="shared" si="8"/>
        <v>121.71236356172959</v>
      </c>
    </row>
    <row r="216" spans="1:16" x14ac:dyDescent="0.3">
      <c r="A216" s="66">
        <v>43809</v>
      </c>
      <c r="B216" s="89">
        <v>275.05</v>
      </c>
      <c r="C216" s="89">
        <v>87.459365500000004</v>
      </c>
      <c r="D216" s="89">
        <v>66.849999999999994</v>
      </c>
      <c r="E216" s="89">
        <v>3.6285936062556199</v>
      </c>
      <c r="F216" s="89">
        <v>13070.72</v>
      </c>
      <c r="K216" s="66">
        <v>43809</v>
      </c>
      <c r="L216" s="90">
        <f t="shared" si="7"/>
        <v>143.96754776236585</v>
      </c>
      <c r="M216" s="90">
        <f t="shared" si="7"/>
        <v>133.47980632833944</v>
      </c>
      <c r="N216" s="90">
        <f t="shared" si="7"/>
        <v>148.72080088987764</v>
      </c>
      <c r="O216" s="90">
        <f t="shared" si="7"/>
        <v>128.36303992149249</v>
      </c>
      <c r="P216" s="90">
        <f t="shared" si="8"/>
        <v>121.38833863159135</v>
      </c>
    </row>
    <row r="217" spans="1:16" x14ac:dyDescent="0.3">
      <c r="A217" s="66">
        <v>43810</v>
      </c>
      <c r="B217" s="89">
        <v>278.39999999999998</v>
      </c>
      <c r="C217" s="89">
        <v>87.328863400000003</v>
      </c>
      <c r="D217" s="89">
        <v>67.25</v>
      </c>
      <c r="E217" s="89">
        <v>3.59733494564232</v>
      </c>
      <c r="F217" s="89">
        <v>13146.74</v>
      </c>
      <c r="K217" s="66">
        <v>43810</v>
      </c>
      <c r="L217" s="90">
        <f t="shared" si="7"/>
        <v>145.72101544098402</v>
      </c>
      <c r="M217" s="90">
        <f t="shared" si="7"/>
        <v>133.28063503394623</v>
      </c>
      <c r="N217" s="90">
        <f t="shared" si="7"/>
        <v>149.61067853170189</v>
      </c>
      <c r="O217" s="90">
        <f t="shared" si="7"/>
        <v>127.25725152642946</v>
      </c>
      <c r="P217" s="90">
        <f t="shared" si="8"/>
        <v>122.09433964016424</v>
      </c>
    </row>
    <row r="218" spans="1:16" x14ac:dyDescent="0.3">
      <c r="A218" s="66">
        <v>43811</v>
      </c>
      <c r="B218" s="89">
        <v>278.2</v>
      </c>
      <c r="C218" s="89">
        <v>87.814123600000002</v>
      </c>
      <c r="D218" s="89">
        <v>66.900000000000006</v>
      </c>
      <c r="E218" s="89">
        <v>3.62403854424011</v>
      </c>
      <c r="F218" s="89">
        <v>13221.64</v>
      </c>
      <c r="K218" s="66">
        <v>43811</v>
      </c>
      <c r="L218" s="90">
        <f t="shared" si="7"/>
        <v>145.61633080345459</v>
      </c>
      <c r="M218" s="90">
        <f t="shared" si="7"/>
        <v>134.02123539326226</v>
      </c>
      <c r="N218" s="90">
        <f t="shared" si="7"/>
        <v>148.83203559510568</v>
      </c>
      <c r="O218" s="90">
        <f t="shared" si="7"/>
        <v>128.20190266811318</v>
      </c>
      <c r="P218" s="90">
        <f t="shared" si="8"/>
        <v>122.78993916058131</v>
      </c>
    </row>
    <row r="219" spans="1:16" x14ac:dyDescent="0.3">
      <c r="A219" s="66">
        <v>43812</v>
      </c>
      <c r="B219" s="89">
        <v>278.60000000000002</v>
      </c>
      <c r="C219" s="89">
        <v>87.930427199999997</v>
      </c>
      <c r="D219" s="89">
        <v>66.099999999999994</v>
      </c>
      <c r="E219" s="89">
        <v>3.7089553767374901</v>
      </c>
      <c r="F219" s="89">
        <v>13282.72</v>
      </c>
      <c r="K219" s="66">
        <v>43812</v>
      </c>
      <c r="L219" s="90">
        <f t="shared" si="7"/>
        <v>145.82570007851348</v>
      </c>
      <c r="M219" s="90">
        <f t="shared" si="7"/>
        <v>134.19873704691062</v>
      </c>
      <c r="N219" s="90">
        <f t="shared" si="7"/>
        <v>147.05228031145717</v>
      </c>
      <c r="O219" s="90">
        <f t="shared" si="7"/>
        <v>131.20587168274082</v>
      </c>
      <c r="P219" s="90">
        <f t="shared" si="8"/>
        <v>123.35719174679063</v>
      </c>
    </row>
    <row r="220" spans="1:16" x14ac:dyDescent="0.3">
      <c r="A220" s="66">
        <v>43815</v>
      </c>
      <c r="B220" s="89">
        <v>285.8</v>
      </c>
      <c r="C220" s="89">
        <v>88.681974999999994</v>
      </c>
      <c r="D220" s="89">
        <v>66.5</v>
      </c>
      <c r="E220" s="89">
        <v>3.6968901269521202</v>
      </c>
      <c r="F220" s="89">
        <v>13407.66</v>
      </c>
      <c r="K220" s="66">
        <v>43815</v>
      </c>
      <c r="L220" s="90">
        <f t="shared" si="7"/>
        <v>149.59434702957341</v>
      </c>
      <c r="M220" s="90">
        <f t="shared" si="7"/>
        <v>135.3457434791776</v>
      </c>
      <c r="N220" s="90">
        <f t="shared" si="7"/>
        <v>147.9421579532814</v>
      </c>
      <c r="O220" s="90">
        <f t="shared" si="7"/>
        <v>130.77905834735043</v>
      </c>
      <c r="P220" s="90">
        <f t="shared" si="8"/>
        <v>124.51751489873872</v>
      </c>
    </row>
    <row r="221" spans="1:16" x14ac:dyDescent="0.3">
      <c r="A221" s="66">
        <v>43816</v>
      </c>
      <c r="B221" s="89">
        <v>286.89999999999998</v>
      </c>
      <c r="C221" s="89">
        <v>89.380071000000001</v>
      </c>
      <c r="D221" s="89">
        <v>67.55</v>
      </c>
      <c r="E221" s="89">
        <v>3.73417744587571</v>
      </c>
      <c r="F221" s="89">
        <v>13287.83</v>
      </c>
      <c r="K221" s="66">
        <v>43816</v>
      </c>
      <c r="L221" s="90">
        <f t="shared" si="7"/>
        <v>150.17011253598534</v>
      </c>
      <c r="M221" s="90">
        <f t="shared" si="7"/>
        <v>136.41117218822296</v>
      </c>
      <c r="N221" s="90">
        <f t="shared" si="7"/>
        <v>150.27808676307006</v>
      </c>
      <c r="O221" s="90">
        <f t="shared" si="7"/>
        <v>132.09811309057181</v>
      </c>
      <c r="P221" s="90">
        <f t="shared" si="8"/>
        <v>123.40464853650133</v>
      </c>
    </row>
    <row r="222" spans="1:16" x14ac:dyDescent="0.3">
      <c r="A222" s="66">
        <v>43817</v>
      </c>
      <c r="B222" s="89">
        <v>289.64999999999998</v>
      </c>
      <c r="C222" s="89">
        <v>90.514005699999998</v>
      </c>
      <c r="D222" s="89">
        <v>67.05</v>
      </c>
      <c r="E222" s="89">
        <v>3.8168049392859</v>
      </c>
      <c r="F222" s="89">
        <v>13222.16</v>
      </c>
      <c r="K222" s="66">
        <v>43817</v>
      </c>
      <c r="L222" s="90">
        <f t="shared" si="7"/>
        <v>151.60952630201515</v>
      </c>
      <c r="M222" s="90">
        <f t="shared" si="7"/>
        <v>138.14177454601142</v>
      </c>
      <c r="N222" s="90">
        <f t="shared" si="7"/>
        <v>149.16573971078975</v>
      </c>
      <c r="O222" s="90">
        <f t="shared" si="7"/>
        <v>135.02109576268478</v>
      </c>
      <c r="P222" s="90">
        <f t="shared" si="8"/>
        <v>122.79476842293937</v>
      </c>
    </row>
    <row r="223" spans="1:16" x14ac:dyDescent="0.3">
      <c r="A223" s="66">
        <v>43818</v>
      </c>
      <c r="B223" s="89">
        <v>288.35000000000002</v>
      </c>
      <c r="C223" s="89">
        <v>90.962171999999995</v>
      </c>
      <c r="D223" s="89">
        <v>66.849999999999994</v>
      </c>
      <c r="E223" s="89">
        <v>3.7432314162931699</v>
      </c>
      <c r="F223" s="89">
        <v>13211.96</v>
      </c>
      <c r="K223" s="66">
        <v>43818</v>
      </c>
      <c r="L223" s="90">
        <f t="shared" si="7"/>
        <v>150.9290761580738</v>
      </c>
      <c r="M223" s="90">
        <f t="shared" si="7"/>
        <v>138.82576248240787</v>
      </c>
      <c r="N223" s="90">
        <f t="shared" si="7"/>
        <v>148.72080088987764</v>
      </c>
      <c r="O223" s="90">
        <f t="shared" si="7"/>
        <v>132.41840113940177</v>
      </c>
      <c r="P223" s="90">
        <f t="shared" si="8"/>
        <v>122.70004058437789</v>
      </c>
    </row>
    <row r="224" spans="1:16" x14ac:dyDescent="0.3">
      <c r="A224" s="66">
        <v>43819</v>
      </c>
      <c r="B224" s="89">
        <v>291.45</v>
      </c>
      <c r="C224" s="89">
        <v>90.232892399999997</v>
      </c>
      <c r="D224" s="89">
        <v>69</v>
      </c>
      <c r="E224" s="89">
        <v>3.8333806423611598</v>
      </c>
      <c r="F224" s="89">
        <v>13318.9</v>
      </c>
      <c r="K224" s="66">
        <v>43819</v>
      </c>
      <c r="L224" s="90">
        <f t="shared" si="7"/>
        <v>152.55168803978015</v>
      </c>
      <c r="M224" s="90">
        <f t="shared" si="7"/>
        <v>137.71274160453277</v>
      </c>
      <c r="N224" s="90">
        <f t="shared" si="7"/>
        <v>153.50389321468296</v>
      </c>
      <c r="O224" s="90">
        <f t="shared" si="7"/>
        <v>135.6074682988399</v>
      </c>
      <c r="P224" s="90">
        <f t="shared" si="8"/>
        <v>123.69319696239396</v>
      </c>
    </row>
    <row r="225" spans="1:16" x14ac:dyDescent="0.3">
      <c r="A225" s="66">
        <v>43822</v>
      </c>
      <c r="B225" s="89">
        <v>291.10000000000002</v>
      </c>
      <c r="C225" s="89">
        <v>90.240081599999996</v>
      </c>
      <c r="D225" s="89">
        <v>68.599999999999994</v>
      </c>
      <c r="E225" s="89">
        <v>3.8591710394005099</v>
      </c>
      <c r="F225" s="89">
        <v>13300.98</v>
      </c>
      <c r="K225" s="66">
        <v>43822</v>
      </c>
      <c r="L225" s="90">
        <f t="shared" si="7"/>
        <v>152.36848992410364</v>
      </c>
      <c r="M225" s="90">
        <f t="shared" si="7"/>
        <v>137.7237137058986</v>
      </c>
      <c r="N225" s="90">
        <f t="shared" si="7"/>
        <v>152.6140155728587</v>
      </c>
      <c r="O225" s="90">
        <f t="shared" si="7"/>
        <v>136.51981454754792</v>
      </c>
      <c r="P225" s="90">
        <f t="shared" si="8"/>
        <v>123.52677315190166</v>
      </c>
    </row>
    <row r="226" spans="1:16" x14ac:dyDescent="0.3">
      <c r="A226" s="66">
        <v>43826</v>
      </c>
      <c r="B226" s="89">
        <v>292.5</v>
      </c>
      <c r="C226" s="89">
        <v>90.889914500000003</v>
      </c>
      <c r="D226" s="89">
        <v>69.150000000000006</v>
      </c>
      <c r="E226" s="89">
        <v>3.6927591170824101</v>
      </c>
      <c r="F226" s="89">
        <v>13337.11</v>
      </c>
      <c r="K226" s="66">
        <v>43826</v>
      </c>
      <c r="L226" s="90">
        <f t="shared" si="7"/>
        <v>153.10128238680974</v>
      </c>
      <c r="M226" s="90">
        <f t="shared" si="7"/>
        <v>138.71548364548022</v>
      </c>
      <c r="N226" s="90">
        <f t="shared" si="7"/>
        <v>153.83759733036709</v>
      </c>
      <c r="O226" s="90">
        <f t="shared" si="7"/>
        <v>130.632922118728</v>
      </c>
      <c r="P226" s="90">
        <f t="shared" si="8"/>
        <v>123.8623140153552</v>
      </c>
    </row>
    <row r="227" spans="1:16" x14ac:dyDescent="0.3">
      <c r="A227" s="66">
        <v>43829</v>
      </c>
      <c r="B227" s="89">
        <v>289.8</v>
      </c>
      <c r="C227" s="89">
        <v>90.024479999999997</v>
      </c>
      <c r="D227" s="89">
        <v>68.349999999999994</v>
      </c>
      <c r="E227" s="89">
        <v>3.7246683814072501</v>
      </c>
      <c r="F227" s="89">
        <v>13249.01</v>
      </c>
      <c r="K227" s="66">
        <v>43829</v>
      </c>
      <c r="L227" s="90">
        <f t="shared" si="7"/>
        <v>151.68803978016226</v>
      </c>
      <c r="M227" s="90">
        <f t="shared" si="7"/>
        <v>137.39466421362803</v>
      </c>
      <c r="N227" s="90">
        <f t="shared" si="7"/>
        <v>152.05784204671855</v>
      </c>
      <c r="O227" s="90">
        <f t="shared" si="7"/>
        <v>131.76172589640473</v>
      </c>
      <c r="P227" s="90">
        <f t="shared" si="8"/>
        <v>123.04412552738795</v>
      </c>
    </row>
    <row r="228" spans="1:16" x14ac:dyDescent="0.3">
      <c r="A228" s="66">
        <v>43836</v>
      </c>
      <c r="B228" s="89">
        <v>289.64999999999998</v>
      </c>
      <c r="C228" s="89">
        <v>90.976958600000003</v>
      </c>
      <c r="D228" s="89">
        <v>70.099999999999994</v>
      </c>
      <c r="E228" s="89">
        <v>3.6009706995202602</v>
      </c>
      <c r="F228" s="89">
        <v>13126.99</v>
      </c>
      <c r="K228" s="66">
        <v>43836</v>
      </c>
      <c r="L228" s="90">
        <f t="shared" si="7"/>
        <v>151.60952630201515</v>
      </c>
      <c r="M228" s="90">
        <f t="shared" si="7"/>
        <v>138.84832967681834</v>
      </c>
      <c r="N228" s="90">
        <f t="shared" si="7"/>
        <v>155.95105672969964</v>
      </c>
      <c r="O228" s="90">
        <f t="shared" si="7"/>
        <v>127.38586786400283</v>
      </c>
      <c r="P228" s="90">
        <f t="shared" si="8"/>
        <v>121.91092054098883</v>
      </c>
    </row>
    <row r="229" spans="1:16" x14ac:dyDescent="0.3">
      <c r="A229" s="66">
        <v>43837</v>
      </c>
      <c r="B229" s="89">
        <v>294.75</v>
      </c>
      <c r="C229" s="89">
        <v>91.274268399999997</v>
      </c>
      <c r="D229" s="89">
        <v>71.5</v>
      </c>
      <c r="E229" s="89">
        <v>3.3747116768123999</v>
      </c>
      <c r="F229" s="89">
        <v>13226.83</v>
      </c>
      <c r="K229" s="66">
        <v>43837</v>
      </c>
      <c r="L229" s="90">
        <f t="shared" si="7"/>
        <v>154.27898455901595</v>
      </c>
      <c r="M229" s="90">
        <f t="shared" si="7"/>
        <v>139.30208159116899</v>
      </c>
      <c r="N229" s="90">
        <f t="shared" si="7"/>
        <v>159.06562847608453</v>
      </c>
      <c r="O229" s="90">
        <f t="shared" si="7"/>
        <v>119.38185884122967</v>
      </c>
      <c r="P229" s="90">
        <f t="shared" si="8"/>
        <v>122.83813891373173</v>
      </c>
    </row>
    <row r="230" spans="1:16" x14ac:dyDescent="0.3">
      <c r="A230" s="66">
        <v>43838</v>
      </c>
      <c r="B230" s="89">
        <v>302.85000000000002</v>
      </c>
      <c r="C230" s="89">
        <v>91.462023000000002</v>
      </c>
      <c r="D230" s="89">
        <v>72.2</v>
      </c>
      <c r="E230" s="89">
        <v>3.2478895711143498</v>
      </c>
      <c r="F230" s="89">
        <v>13320.18</v>
      </c>
      <c r="K230" s="66">
        <v>43838</v>
      </c>
      <c r="L230" s="90">
        <f t="shared" si="7"/>
        <v>158.51871237895838</v>
      </c>
      <c r="M230" s="90">
        <f t="shared" si="7"/>
        <v>139.58863120769067</v>
      </c>
      <c r="N230" s="90">
        <f t="shared" si="7"/>
        <v>160.62291434927698</v>
      </c>
      <c r="O230" s="90">
        <f t="shared" si="7"/>
        <v>114.89547298953732</v>
      </c>
      <c r="P230" s="90">
        <f t="shared" si="8"/>
        <v>123.70508437742913</v>
      </c>
    </row>
    <row r="231" spans="1:16" x14ac:dyDescent="0.3">
      <c r="A231" s="66">
        <v>43839</v>
      </c>
      <c r="B231" s="89">
        <v>310</v>
      </c>
      <c r="C231" s="89">
        <v>91.382739999999998</v>
      </c>
      <c r="D231" s="89">
        <v>72.8</v>
      </c>
      <c r="E231" s="89">
        <v>3.2891973335768001</v>
      </c>
      <c r="F231" s="89">
        <v>13495.06</v>
      </c>
      <c r="K231" s="66">
        <v>43839</v>
      </c>
      <c r="L231" s="90">
        <f t="shared" si="7"/>
        <v>162.26118817063596</v>
      </c>
      <c r="M231" s="90">
        <f t="shared" si="7"/>
        <v>139.46763010706948</v>
      </c>
      <c r="N231" s="90">
        <f t="shared" si="7"/>
        <v>161.95773081201332</v>
      </c>
      <c r="O231" s="90">
        <f t="shared" si="7"/>
        <v>116.35675263046869</v>
      </c>
      <c r="P231" s="90">
        <f t="shared" si="8"/>
        <v>125.32920245660861</v>
      </c>
    </row>
    <row r="232" spans="1:16" x14ac:dyDescent="0.3">
      <c r="A232" s="66">
        <v>43840</v>
      </c>
      <c r="B232" s="89">
        <v>309.05</v>
      </c>
      <c r="C232" s="89">
        <v>90.737352000000001</v>
      </c>
      <c r="D232" s="89">
        <v>72.349999999999994</v>
      </c>
      <c r="E232" s="89">
        <v>3.2924032523295699</v>
      </c>
      <c r="F232" s="89">
        <v>13483.31</v>
      </c>
      <c r="K232" s="66">
        <v>43840</v>
      </c>
      <c r="L232" s="90">
        <f t="shared" si="7"/>
        <v>161.76393614237111</v>
      </c>
      <c r="M232" s="90">
        <f t="shared" si="7"/>
        <v>138.48264393944592</v>
      </c>
      <c r="N232" s="90">
        <f t="shared" si="7"/>
        <v>160.95661846496105</v>
      </c>
      <c r="O232" s="90">
        <f t="shared" si="7"/>
        <v>116.47016336793385</v>
      </c>
      <c r="P232" s="90">
        <f t="shared" si="8"/>
        <v>125.22007970140298</v>
      </c>
    </row>
    <row r="233" spans="1:16" x14ac:dyDescent="0.3">
      <c r="A233" s="66">
        <v>43844</v>
      </c>
      <c r="B233" s="89">
        <v>313.25</v>
      </c>
      <c r="C233" s="89">
        <v>92.495233200000001</v>
      </c>
      <c r="D233" s="89">
        <v>75.400000000000006</v>
      </c>
      <c r="E233" s="89">
        <v>3.3097894880422101</v>
      </c>
      <c r="F233" s="89">
        <v>13456.49</v>
      </c>
      <c r="K233" s="66">
        <v>43844</v>
      </c>
      <c r="L233" s="90">
        <f t="shared" si="7"/>
        <v>163.96231353048941</v>
      </c>
      <c r="M233" s="90">
        <f t="shared" si="7"/>
        <v>141.165508613604</v>
      </c>
      <c r="N233" s="90">
        <f t="shared" si="7"/>
        <v>167.74193548387098</v>
      </c>
      <c r="O233" s="90">
        <f t="shared" si="7"/>
        <v>117.08520884037767</v>
      </c>
      <c r="P233" s="90">
        <f t="shared" si="8"/>
        <v>124.97100120824429</v>
      </c>
    </row>
    <row r="234" spans="1:16" x14ac:dyDescent="0.3">
      <c r="A234" s="66">
        <v>43845</v>
      </c>
      <c r="B234" s="89">
        <v>316.05</v>
      </c>
      <c r="C234" s="89">
        <v>92.196462600000004</v>
      </c>
      <c r="D234" s="89">
        <v>76</v>
      </c>
      <c r="E234" s="89">
        <v>3.3896462959593001</v>
      </c>
      <c r="F234" s="89">
        <v>13432.3</v>
      </c>
      <c r="K234" s="66">
        <v>43845</v>
      </c>
      <c r="L234" s="90">
        <f t="shared" si="7"/>
        <v>165.42789845590161</v>
      </c>
      <c r="M234" s="90">
        <f t="shared" si="7"/>
        <v>140.70952723760598</v>
      </c>
      <c r="N234" s="90">
        <f t="shared" si="7"/>
        <v>169.07675194660735</v>
      </c>
      <c r="O234" s="90">
        <f t="shared" si="7"/>
        <v>119.91017733643423</v>
      </c>
      <c r="P234" s="90">
        <f t="shared" si="8"/>
        <v>124.74634763816566</v>
      </c>
    </row>
    <row r="235" spans="1:16" x14ac:dyDescent="0.3">
      <c r="A235" s="66">
        <v>43846</v>
      </c>
      <c r="B235" s="89">
        <v>313.89999999999998</v>
      </c>
      <c r="C235" s="89">
        <v>92.833495900000003</v>
      </c>
      <c r="D235" s="89">
        <v>76.3</v>
      </c>
      <c r="E235" s="89">
        <v>3.4715208144180298</v>
      </c>
      <c r="F235" s="89">
        <v>13429.43</v>
      </c>
      <c r="K235" s="66">
        <v>43846</v>
      </c>
      <c r="L235" s="90">
        <f t="shared" si="7"/>
        <v>164.30253860246006</v>
      </c>
      <c r="M235" s="90">
        <f t="shared" si="7"/>
        <v>141.68176252678956</v>
      </c>
      <c r="N235" s="90">
        <f t="shared" si="7"/>
        <v>169.74416017797552</v>
      </c>
      <c r="O235" s="90">
        <f t="shared" si="7"/>
        <v>122.80652319984327</v>
      </c>
      <c r="P235" s="90">
        <f t="shared" si="8"/>
        <v>124.71969382476648</v>
      </c>
    </row>
    <row r="236" spans="1:16" x14ac:dyDescent="0.3">
      <c r="A236" s="66">
        <v>43847</v>
      </c>
      <c r="B236" s="89">
        <v>311.64999999999998</v>
      </c>
      <c r="C236" s="89">
        <v>94.273516400000005</v>
      </c>
      <c r="D236" s="89">
        <v>76.099999999999994</v>
      </c>
      <c r="E236" s="89">
        <v>3.52923806065027</v>
      </c>
      <c r="F236" s="89">
        <v>13526.13</v>
      </c>
      <c r="K236" s="66">
        <v>43847</v>
      </c>
      <c r="L236" s="90">
        <f t="shared" si="7"/>
        <v>163.12483643025385</v>
      </c>
      <c r="M236" s="90">
        <f t="shared" si="7"/>
        <v>143.8795106621661</v>
      </c>
      <c r="N236" s="90">
        <f t="shared" si="7"/>
        <v>169.2992213570634</v>
      </c>
      <c r="O236" s="90">
        <f t="shared" si="7"/>
        <v>124.84829529840373</v>
      </c>
      <c r="P236" s="90">
        <f t="shared" si="8"/>
        <v>125.61775088250124</v>
      </c>
    </row>
    <row r="237" spans="1:16" x14ac:dyDescent="0.3">
      <c r="A237" s="66">
        <v>43851</v>
      </c>
      <c r="B237" s="89">
        <v>311.5</v>
      </c>
      <c r="C237" s="89">
        <v>94.368808799999996</v>
      </c>
      <c r="D237" s="89">
        <v>77.099999999999994</v>
      </c>
      <c r="E237" s="89">
        <v>3.4785131986165299</v>
      </c>
      <c r="F237" s="89">
        <v>13555.87</v>
      </c>
      <c r="K237" s="66">
        <v>43851</v>
      </c>
      <c r="L237" s="90">
        <f t="shared" si="7"/>
        <v>163.04632295210678</v>
      </c>
      <c r="M237" s="90">
        <f t="shared" si="7"/>
        <v>144.02494518508817</v>
      </c>
      <c r="N237" s="90">
        <f t="shared" si="7"/>
        <v>171.523915461624</v>
      </c>
      <c r="O237" s="90">
        <f t="shared" si="7"/>
        <v>123.0538817606011</v>
      </c>
      <c r="P237" s="90">
        <f t="shared" si="8"/>
        <v>125.89394754120893</v>
      </c>
    </row>
    <row r="238" spans="1:16" x14ac:dyDescent="0.3">
      <c r="A238" s="66">
        <v>43852</v>
      </c>
      <c r="B238" s="89">
        <v>315.05</v>
      </c>
      <c r="C238" s="89">
        <v>94.211318700000007</v>
      </c>
      <c r="D238" s="89">
        <v>78.400000000000006</v>
      </c>
      <c r="E238" s="89">
        <v>3.5074334653553501</v>
      </c>
      <c r="F238" s="89">
        <v>13515.75</v>
      </c>
      <c r="K238" s="66">
        <v>43852</v>
      </c>
      <c r="L238" s="90">
        <f t="shared" si="7"/>
        <v>164.90447526825437</v>
      </c>
      <c r="M238" s="90">
        <f t="shared" si="7"/>
        <v>143.78458501409389</v>
      </c>
      <c r="N238" s="90">
        <f t="shared" si="7"/>
        <v>174.41601779755285</v>
      </c>
      <c r="O238" s="90">
        <f t="shared" si="7"/>
        <v>124.07694847921502</v>
      </c>
      <c r="P238" s="90">
        <f t="shared" si="8"/>
        <v>125.52135137620046</v>
      </c>
    </row>
    <row r="239" spans="1:16" x14ac:dyDescent="0.3">
      <c r="A239" s="66">
        <v>43853</v>
      </c>
      <c r="B239" s="89">
        <v>310.60000000000002</v>
      </c>
      <c r="C239" s="89">
        <v>93.213526200000004</v>
      </c>
      <c r="D239" s="89">
        <v>77.150000000000006</v>
      </c>
      <c r="E239" s="89">
        <v>3.5021304119474901</v>
      </c>
      <c r="F239" s="89">
        <v>13388.42</v>
      </c>
      <c r="K239" s="66">
        <v>43853</v>
      </c>
      <c r="L239" s="90">
        <f t="shared" si="7"/>
        <v>162.57524208322428</v>
      </c>
      <c r="M239" s="90">
        <f t="shared" si="7"/>
        <v>142.26176182764087</v>
      </c>
      <c r="N239" s="90">
        <f t="shared" si="7"/>
        <v>171.63515016685207</v>
      </c>
      <c r="O239" s="90">
        <f t="shared" si="7"/>
        <v>123.88935071265186</v>
      </c>
      <c r="P239" s="90">
        <f t="shared" si="8"/>
        <v>124.33883219149141</v>
      </c>
    </row>
    <row r="240" spans="1:16" x14ac:dyDescent="0.3">
      <c r="A240" s="66">
        <v>43854</v>
      </c>
      <c r="B240" s="89">
        <v>313</v>
      </c>
      <c r="C240" s="89">
        <v>92.560595699999993</v>
      </c>
      <c r="D240" s="89">
        <v>78.099999999999994</v>
      </c>
      <c r="E240" s="89">
        <v>3.4994104969340998</v>
      </c>
      <c r="F240" s="89">
        <v>13576.68</v>
      </c>
      <c r="K240" s="66">
        <v>43854</v>
      </c>
      <c r="L240" s="90">
        <f t="shared" si="7"/>
        <v>163.83145773357759</v>
      </c>
      <c r="M240" s="90">
        <f t="shared" si="7"/>
        <v>141.26526435492747</v>
      </c>
      <c r="N240" s="90">
        <f t="shared" si="7"/>
        <v>173.74860956618463</v>
      </c>
      <c r="O240" s="90">
        <f t="shared" si="7"/>
        <v>123.79313256387789</v>
      </c>
      <c r="P240" s="90">
        <f t="shared" si="8"/>
        <v>126.08721090596033</v>
      </c>
    </row>
    <row r="241" spans="1:16" x14ac:dyDescent="0.3">
      <c r="A241" s="66">
        <v>43857</v>
      </c>
      <c r="B241" s="89">
        <v>300</v>
      </c>
      <c r="C241" s="89">
        <v>90.994864800000002</v>
      </c>
      <c r="D241" s="89">
        <v>75.5</v>
      </c>
      <c r="E241" s="89">
        <v>3.44509094039871</v>
      </c>
      <c r="F241" s="89">
        <v>13204.77</v>
      </c>
      <c r="K241" s="66">
        <v>43857</v>
      </c>
      <c r="L241" s="90">
        <f t="shared" si="7"/>
        <v>157.02695629416382</v>
      </c>
      <c r="M241" s="90">
        <f t="shared" si="7"/>
        <v>138.87565798059018</v>
      </c>
      <c r="N241" s="90">
        <f t="shared" si="7"/>
        <v>167.96440489432703</v>
      </c>
      <c r="O241" s="90">
        <f t="shared" si="7"/>
        <v>121.87155518137649</v>
      </c>
      <c r="P241" s="90">
        <f t="shared" si="8"/>
        <v>122.63326674523505</v>
      </c>
    </row>
    <row r="242" spans="1:16" x14ac:dyDescent="0.3">
      <c r="A242" s="66">
        <v>43858</v>
      </c>
      <c r="B242" s="89">
        <v>301.95</v>
      </c>
      <c r="C242" s="89">
        <v>91.116050400000006</v>
      </c>
      <c r="D242" s="89">
        <v>75.3</v>
      </c>
      <c r="E242" s="89">
        <v>3.3946887198753499</v>
      </c>
      <c r="F242" s="89">
        <v>13323.69</v>
      </c>
      <c r="K242" s="66">
        <v>43858</v>
      </c>
      <c r="L242" s="90">
        <f t="shared" si="7"/>
        <v>158.04763151007589</v>
      </c>
      <c r="M242" s="90">
        <f t="shared" si="7"/>
        <v>139.06061050483169</v>
      </c>
      <c r="N242" s="90">
        <f t="shared" si="7"/>
        <v>167.51946607341489</v>
      </c>
      <c r="O242" s="90">
        <f t="shared" si="7"/>
        <v>120.08855522403266</v>
      </c>
      <c r="P242" s="90">
        <f t="shared" si="8"/>
        <v>123.73768189834588</v>
      </c>
    </row>
    <row r="243" spans="1:16" x14ac:dyDescent="0.3">
      <c r="A243" s="66">
        <v>43859</v>
      </c>
      <c r="B243" s="89">
        <v>296.3</v>
      </c>
      <c r="C243" s="89">
        <v>90.689663999999993</v>
      </c>
      <c r="D243" s="89">
        <v>74.349999999999994</v>
      </c>
      <c r="E243" s="89">
        <v>3.27327702082771</v>
      </c>
      <c r="F243" s="89">
        <v>13345</v>
      </c>
      <c r="K243" s="66">
        <v>43859</v>
      </c>
      <c r="L243" s="90">
        <f t="shared" si="7"/>
        <v>155.09029049986913</v>
      </c>
      <c r="M243" s="90">
        <f t="shared" si="7"/>
        <v>138.40986288314855</v>
      </c>
      <c r="N243" s="90">
        <f t="shared" si="7"/>
        <v>165.40600667408231</v>
      </c>
      <c r="O243" s="90">
        <f t="shared" si="7"/>
        <v>115.79356480545269</v>
      </c>
      <c r="P243" s="90">
        <f t="shared" si="8"/>
        <v>123.93558878459538</v>
      </c>
    </row>
    <row r="244" spans="1:16" x14ac:dyDescent="0.3">
      <c r="A244" s="66">
        <v>43860</v>
      </c>
      <c r="B244" s="89">
        <v>292.89999999999998</v>
      </c>
      <c r="C244" s="89">
        <v>89.021017799999996</v>
      </c>
      <c r="D244" s="89">
        <v>73.55</v>
      </c>
      <c r="E244" s="89">
        <v>3.2765637907295999</v>
      </c>
      <c r="F244" s="89">
        <v>13157.12</v>
      </c>
      <c r="K244" s="66">
        <v>43860</v>
      </c>
      <c r="L244" s="90">
        <f t="shared" si="7"/>
        <v>153.3106516618686</v>
      </c>
      <c r="M244" s="90">
        <f t="shared" si="7"/>
        <v>135.86318797494198</v>
      </c>
      <c r="N244" s="90">
        <f t="shared" si="7"/>
        <v>163.62625139043382</v>
      </c>
      <c r="O244" s="90">
        <f t="shared" si="7"/>
        <v>115.90983568665627</v>
      </c>
      <c r="P244" s="90">
        <f t="shared" si="8"/>
        <v>122.19073914646503</v>
      </c>
    </row>
    <row r="245" spans="1:16" x14ac:dyDescent="0.3">
      <c r="A245" s="66">
        <v>43861</v>
      </c>
      <c r="B245" s="89">
        <v>285.8</v>
      </c>
      <c r="C245" s="89">
        <v>86.811560999999998</v>
      </c>
      <c r="D245" s="89">
        <v>72.400000000000006</v>
      </c>
      <c r="E245" s="89">
        <v>3.3561832902750699</v>
      </c>
      <c r="F245" s="89">
        <v>12981.97</v>
      </c>
      <c r="K245" s="66">
        <v>43861</v>
      </c>
      <c r="L245" s="90">
        <f t="shared" si="7"/>
        <v>149.59434702957341</v>
      </c>
      <c r="M245" s="90">
        <f t="shared" si="7"/>
        <v>132.49113211712955</v>
      </c>
      <c r="N245" s="90">
        <f t="shared" si="7"/>
        <v>161.0678531701891</v>
      </c>
      <c r="O245" s="90">
        <f t="shared" si="7"/>
        <v>118.72640929827951</v>
      </c>
      <c r="P245" s="90">
        <f t="shared" si="8"/>
        <v>120.56411356567655</v>
      </c>
    </row>
    <row r="246" spans="1:16" x14ac:dyDescent="0.3">
      <c r="A246" s="66">
        <v>43864</v>
      </c>
      <c r="B246" s="89">
        <v>285</v>
      </c>
      <c r="C246" s="89">
        <v>89.771846400000001</v>
      </c>
      <c r="D246" s="89">
        <v>71.650000000000006</v>
      </c>
      <c r="E246" s="89">
        <v>3.30371804545879</v>
      </c>
      <c r="F246" s="89">
        <v>13045.19</v>
      </c>
      <c r="K246" s="66">
        <v>43864</v>
      </c>
      <c r="L246" s="90">
        <f t="shared" si="7"/>
        <v>149.17560847945563</v>
      </c>
      <c r="M246" s="90">
        <f t="shared" si="7"/>
        <v>137.00909676973856</v>
      </c>
      <c r="N246" s="90">
        <f t="shared" si="7"/>
        <v>159.39933259176863</v>
      </c>
      <c r="O246" s="90">
        <f t="shared" si="7"/>
        <v>116.87042898038646</v>
      </c>
      <c r="P246" s="90">
        <f t="shared" si="8"/>
        <v>121.1512404238978</v>
      </c>
    </row>
    <row r="247" spans="1:16" x14ac:dyDescent="0.3">
      <c r="A247" s="66">
        <v>43865</v>
      </c>
      <c r="B247" s="89">
        <v>291.39999999999998</v>
      </c>
      <c r="C247" s="89">
        <v>91.812769399999993</v>
      </c>
      <c r="D247" s="89">
        <v>73.900000000000006</v>
      </c>
      <c r="E247" s="89">
        <v>3.3306774038900402</v>
      </c>
      <c r="F247" s="89">
        <v>13281.74</v>
      </c>
      <c r="K247" s="66">
        <v>43865</v>
      </c>
      <c r="L247" s="90">
        <f t="shared" si="7"/>
        <v>152.52551688039776</v>
      </c>
      <c r="M247" s="90">
        <f t="shared" si="7"/>
        <v>140.12393764714068</v>
      </c>
      <c r="N247" s="90">
        <f t="shared" si="7"/>
        <v>164.40489432703004</v>
      </c>
      <c r="O247" s="90">
        <f t="shared" si="7"/>
        <v>117.82412773480262</v>
      </c>
      <c r="P247" s="90">
        <f t="shared" si="8"/>
        <v>123.34809044465433</v>
      </c>
    </row>
    <row r="248" spans="1:16" x14ac:dyDescent="0.3">
      <c r="A248" s="66">
        <v>43866</v>
      </c>
      <c r="B248" s="89">
        <v>290.45</v>
      </c>
      <c r="C248" s="89">
        <v>91.425043599999995</v>
      </c>
      <c r="D248" s="89">
        <v>73.400000000000006</v>
      </c>
      <c r="E248" s="89">
        <v>3.3251367030964301</v>
      </c>
      <c r="F248" s="89">
        <v>13478.33</v>
      </c>
      <c r="K248" s="66">
        <v>43866</v>
      </c>
      <c r="L248" s="90">
        <f t="shared" si="7"/>
        <v>152.02826485213293</v>
      </c>
      <c r="M248" s="90">
        <f t="shared" si="7"/>
        <v>139.53219353378438</v>
      </c>
      <c r="N248" s="90">
        <f t="shared" si="7"/>
        <v>163.29254727474972</v>
      </c>
      <c r="O248" s="90">
        <f t="shared" si="7"/>
        <v>117.6281230910373</v>
      </c>
      <c r="P248" s="90">
        <f t="shared" si="8"/>
        <v>125.1738302272818</v>
      </c>
    </row>
    <row r="249" spans="1:16" x14ac:dyDescent="0.3">
      <c r="A249" s="66">
        <v>43867</v>
      </c>
      <c r="B249" s="89">
        <v>289.60000000000002</v>
      </c>
      <c r="C249" s="89">
        <v>91.320902500000003</v>
      </c>
      <c r="D249" s="89">
        <v>71.900000000000006</v>
      </c>
      <c r="E249" s="89">
        <v>3.35352077461584</v>
      </c>
      <c r="F249" s="89">
        <v>13574.82</v>
      </c>
      <c r="K249" s="66">
        <v>43867</v>
      </c>
      <c r="L249" s="90">
        <f t="shared" si="7"/>
        <v>151.58335514263283</v>
      </c>
      <c r="M249" s="90">
        <f t="shared" si="7"/>
        <v>139.37325419344788</v>
      </c>
      <c r="N249" s="90">
        <f t="shared" si="7"/>
        <v>159.95550611790878</v>
      </c>
      <c r="O249" s="90">
        <f t="shared" si="7"/>
        <v>118.63222167603709</v>
      </c>
      <c r="P249" s="90">
        <f t="shared" si="8"/>
        <v>126.06993700598734</v>
      </c>
    </row>
    <row r="250" spans="1:16" x14ac:dyDescent="0.3">
      <c r="A250" s="66">
        <v>43868</v>
      </c>
      <c r="B250" s="89">
        <v>289.10000000000002</v>
      </c>
      <c r="C250" s="89">
        <v>90.871255199999993</v>
      </c>
      <c r="D250" s="89">
        <v>70.900000000000006</v>
      </c>
      <c r="E250" s="89">
        <v>3.3356627324097299</v>
      </c>
      <c r="F250" s="89">
        <v>13513.81</v>
      </c>
      <c r="K250" s="66">
        <v>43868</v>
      </c>
      <c r="L250" s="90">
        <f t="shared" si="7"/>
        <v>151.32164354880922</v>
      </c>
      <c r="M250" s="90">
        <f t="shared" si="7"/>
        <v>138.6870059663205</v>
      </c>
      <c r="N250" s="90">
        <f t="shared" si="7"/>
        <v>157.73081201334819</v>
      </c>
      <c r="O250" s="90">
        <f t="shared" si="7"/>
        <v>118.0004858485058</v>
      </c>
      <c r="P250" s="90">
        <f t="shared" si="8"/>
        <v>125.50333451278779</v>
      </c>
    </row>
    <row r="251" spans="1:16" x14ac:dyDescent="0.3">
      <c r="A251" s="66">
        <v>43871</v>
      </c>
      <c r="B251" s="89">
        <v>286.05</v>
      </c>
      <c r="C251" s="89">
        <v>91.685333400000005</v>
      </c>
      <c r="D251" s="89">
        <v>71.3</v>
      </c>
      <c r="E251" s="89">
        <v>3.2096814971752301</v>
      </c>
      <c r="F251" s="89">
        <v>13494.03</v>
      </c>
      <c r="K251" s="66">
        <v>43871</v>
      </c>
      <c r="L251" s="90">
        <f t="shared" si="7"/>
        <v>149.7252028264852</v>
      </c>
      <c r="M251" s="90">
        <f t="shared" si="7"/>
        <v>139.92944581082318</v>
      </c>
      <c r="N251" s="90">
        <f t="shared" si="7"/>
        <v>158.62068965517238</v>
      </c>
      <c r="O251" s="90">
        <f t="shared" si="7"/>
        <v>113.54384614658768</v>
      </c>
      <c r="P251" s="90">
        <f t="shared" si="8"/>
        <v>125.31963680232249</v>
      </c>
    </row>
    <row r="252" spans="1:16" x14ac:dyDescent="0.3">
      <c r="A252" s="66">
        <v>43873</v>
      </c>
      <c r="B252" s="89">
        <v>290.7</v>
      </c>
      <c r="C252" s="89">
        <v>94.747640000000004</v>
      </c>
      <c r="D252" s="89">
        <v>72.25</v>
      </c>
      <c r="E252" s="89">
        <v>3.0354870094477402</v>
      </c>
      <c r="F252" s="89">
        <v>13749.78</v>
      </c>
      <c r="K252" s="66">
        <v>43873</v>
      </c>
      <c r="L252" s="90">
        <f t="shared" si="7"/>
        <v>152.15912064904472</v>
      </c>
      <c r="M252" s="90">
        <f t="shared" si="7"/>
        <v>144.60311442880553</v>
      </c>
      <c r="N252" s="90">
        <f t="shared" si="7"/>
        <v>160.734149054505</v>
      </c>
      <c r="O252" s="90">
        <f t="shared" si="7"/>
        <v>107.3816421610768</v>
      </c>
      <c r="P252" s="90">
        <f t="shared" si="8"/>
        <v>127.69479804860653</v>
      </c>
    </row>
    <row r="253" spans="1:16" x14ac:dyDescent="0.3">
      <c r="A253" s="66">
        <v>43874</v>
      </c>
      <c r="B253" s="89">
        <v>287.7</v>
      </c>
      <c r="C253" s="89">
        <v>95.359858700000004</v>
      </c>
      <c r="D253" s="89">
        <v>72.849999999999994</v>
      </c>
      <c r="E253" s="89">
        <v>3.0033450960748902</v>
      </c>
      <c r="F253" s="89">
        <v>13745.43</v>
      </c>
      <c r="K253" s="66">
        <v>43874</v>
      </c>
      <c r="L253" s="90">
        <f t="shared" si="7"/>
        <v>150.58885108610309</v>
      </c>
      <c r="M253" s="90">
        <f t="shared" si="7"/>
        <v>145.53747786763688</v>
      </c>
      <c r="N253" s="90">
        <f t="shared" si="7"/>
        <v>162.06896551724134</v>
      </c>
      <c r="O253" s="90">
        <f t="shared" si="7"/>
        <v>106.24460832451834</v>
      </c>
      <c r="P253" s="90">
        <f t="shared" si="8"/>
        <v>127.65439941157295</v>
      </c>
    </row>
    <row r="254" spans="1:16" x14ac:dyDescent="0.3">
      <c r="A254" s="66">
        <v>43875</v>
      </c>
      <c r="B254" s="89">
        <v>288.39999999999998</v>
      </c>
      <c r="C254" s="89">
        <v>95.6046944</v>
      </c>
      <c r="D254" s="89">
        <v>71.95</v>
      </c>
      <c r="E254" s="89">
        <v>2.9890982321852801</v>
      </c>
      <c r="F254" s="89">
        <v>13744.21</v>
      </c>
      <c r="K254" s="66">
        <v>43875</v>
      </c>
      <c r="L254" s="90">
        <f t="shared" si="7"/>
        <v>150.95524731745613</v>
      </c>
      <c r="M254" s="90">
        <f t="shared" si="7"/>
        <v>145.91114421693439</v>
      </c>
      <c r="N254" s="90">
        <f t="shared" si="7"/>
        <v>160.0667408231368</v>
      </c>
      <c r="O254" s="90">
        <f t="shared" si="7"/>
        <v>105.740619463637</v>
      </c>
      <c r="P254" s="90">
        <f t="shared" si="8"/>
        <v>127.64306921911755</v>
      </c>
    </row>
    <row r="255" spans="1:16" x14ac:dyDescent="0.3">
      <c r="A255" s="66">
        <v>43879</v>
      </c>
      <c r="B255" s="89">
        <v>285.45</v>
      </c>
      <c r="C255" s="89">
        <v>94.523399999999995</v>
      </c>
      <c r="D255" s="89">
        <v>71.95</v>
      </c>
      <c r="E255" s="89">
        <v>2.8026222009830102</v>
      </c>
      <c r="F255" s="89">
        <v>13681.19</v>
      </c>
      <c r="K255" s="66">
        <v>43879</v>
      </c>
      <c r="L255" s="90">
        <f t="shared" si="7"/>
        <v>149.41114891389685</v>
      </c>
      <c r="M255" s="90">
        <f t="shared" si="7"/>
        <v>144.26088107735194</v>
      </c>
      <c r="N255" s="90">
        <f t="shared" si="7"/>
        <v>160.0667408231368</v>
      </c>
      <c r="O255" s="90">
        <f t="shared" si="7"/>
        <v>99.143950661610731</v>
      </c>
      <c r="P255" s="90">
        <f t="shared" si="8"/>
        <v>127.05779976949559</v>
      </c>
    </row>
    <row r="256" spans="1:16" x14ac:dyDescent="0.3">
      <c r="A256" s="66">
        <v>43880</v>
      </c>
      <c r="B256" s="89">
        <v>292.7</v>
      </c>
      <c r="C256" s="89">
        <v>94.834926800000005</v>
      </c>
      <c r="D256" s="89">
        <v>80.099999999999994</v>
      </c>
      <c r="E256" s="89">
        <v>2.815808037719</v>
      </c>
      <c r="F256" s="89">
        <v>13789</v>
      </c>
      <c r="K256" s="66">
        <v>43880</v>
      </c>
      <c r="L256" s="90">
        <f t="shared" si="7"/>
        <v>153.20596702433917</v>
      </c>
      <c r="M256" s="90">
        <f t="shared" si="7"/>
        <v>144.73633086700411</v>
      </c>
      <c r="N256" s="90">
        <f t="shared" si="7"/>
        <v>178.19799777530588</v>
      </c>
      <c r="O256" s="90">
        <f t="shared" si="7"/>
        <v>99.610405236303848</v>
      </c>
      <c r="P256" s="90">
        <f t="shared" si="8"/>
        <v>128.05903587491838</v>
      </c>
    </row>
    <row r="257" spans="1:16" x14ac:dyDescent="0.3">
      <c r="A257" s="66">
        <v>43881</v>
      </c>
      <c r="B257" s="89">
        <v>285</v>
      </c>
      <c r="C257" s="89">
        <v>95.085296700000001</v>
      </c>
      <c r="D257" s="89">
        <v>80.45</v>
      </c>
      <c r="E257" s="89">
        <v>2.76289590580671</v>
      </c>
      <c r="F257" s="89">
        <v>13664</v>
      </c>
      <c r="K257" s="66">
        <v>43881</v>
      </c>
      <c r="L257" s="90">
        <f t="shared" si="7"/>
        <v>149.17560847945563</v>
      </c>
      <c r="M257" s="90">
        <f t="shared" si="7"/>
        <v>145.11844346948402</v>
      </c>
      <c r="N257" s="90">
        <f t="shared" si="7"/>
        <v>178.97664071190212</v>
      </c>
      <c r="O257" s="90">
        <f t="shared" si="7"/>
        <v>97.738616097591972</v>
      </c>
      <c r="P257" s="90">
        <f t="shared" si="8"/>
        <v>126.89815550039052</v>
      </c>
    </row>
    <row r="258" spans="1:16" x14ac:dyDescent="0.3">
      <c r="A258" s="66">
        <v>43882</v>
      </c>
      <c r="B258" s="89">
        <v>282.45</v>
      </c>
      <c r="C258" s="89">
        <v>92.455562499999999</v>
      </c>
      <c r="D258" s="89">
        <v>79.75</v>
      </c>
      <c r="E258" s="89">
        <v>2.7381492560724001</v>
      </c>
      <c r="F258" s="89">
        <v>13579.33</v>
      </c>
      <c r="K258" s="66">
        <v>43882</v>
      </c>
      <c r="L258" s="90">
        <f t="shared" si="7"/>
        <v>147.84087935095522</v>
      </c>
      <c r="M258" s="90">
        <f t="shared" si="7"/>
        <v>141.10496349847952</v>
      </c>
      <c r="N258" s="90">
        <f t="shared" si="7"/>
        <v>177.41935483870967</v>
      </c>
      <c r="O258" s="90">
        <f t="shared" si="7"/>
        <v>96.863192853089743</v>
      </c>
      <c r="P258" s="90">
        <f t="shared" si="8"/>
        <v>126.1118215699003</v>
      </c>
    </row>
    <row r="259" spans="1:16" x14ac:dyDescent="0.3">
      <c r="A259" s="66">
        <v>43886</v>
      </c>
      <c r="B259" s="89">
        <v>264.64999999999998</v>
      </c>
      <c r="C259" s="89">
        <v>85.393680000000003</v>
      </c>
      <c r="D259" s="89">
        <v>74.55</v>
      </c>
      <c r="E259" s="89">
        <v>2.6425540025411798</v>
      </c>
      <c r="F259" s="89">
        <v>12790.49</v>
      </c>
      <c r="K259" s="66">
        <v>43886</v>
      </c>
      <c r="L259" s="90">
        <f t="shared" si="7"/>
        <v>138.52394661083486</v>
      </c>
      <c r="M259" s="90">
        <f t="shared" si="7"/>
        <v>130.32717311520162</v>
      </c>
      <c r="N259" s="90">
        <f t="shared" si="7"/>
        <v>165.85094549499442</v>
      </c>
      <c r="O259" s="90">
        <f t="shared" ref="O259:P322" si="9">(E259/E$2)*100</f>
        <v>93.481470159157169</v>
      </c>
      <c r="P259" s="90">
        <f t="shared" si="8"/>
        <v>118.78583057275979</v>
      </c>
    </row>
    <row r="260" spans="1:16" x14ac:dyDescent="0.3">
      <c r="A260" s="66">
        <v>43887</v>
      </c>
      <c r="B260" s="89">
        <v>262.5</v>
      </c>
      <c r="C260" s="89">
        <v>84.566400000000002</v>
      </c>
      <c r="D260" s="89">
        <v>74.45</v>
      </c>
      <c r="E260" s="89">
        <v>2.58270059771794</v>
      </c>
      <c r="F260" s="89">
        <v>12774.88</v>
      </c>
      <c r="K260" s="66">
        <v>43887</v>
      </c>
      <c r="L260" s="90">
        <f t="shared" ref="L260:P323" si="10">(B260/B$2)*100</f>
        <v>137.39858675739333</v>
      </c>
      <c r="M260" s="90">
        <f t="shared" si="10"/>
        <v>129.06458478577554</v>
      </c>
      <c r="N260" s="90">
        <f t="shared" si="10"/>
        <v>165.62847608453836</v>
      </c>
      <c r="O260" s="90">
        <f t="shared" si="9"/>
        <v>91.364130543192047</v>
      </c>
      <c r="P260" s="90">
        <f t="shared" si="9"/>
        <v>118.64085983158874</v>
      </c>
    </row>
    <row r="261" spans="1:16" x14ac:dyDescent="0.3">
      <c r="A261" s="66">
        <v>43888</v>
      </c>
      <c r="B261" s="89">
        <v>257.14999999999998</v>
      </c>
      <c r="C261" s="89">
        <v>80.514972999999998</v>
      </c>
      <c r="D261" s="89">
        <v>70.900000000000006</v>
      </c>
      <c r="E261" s="89">
        <v>2.4893046176309999</v>
      </c>
      <c r="F261" s="89">
        <v>12367.46</v>
      </c>
      <c r="K261" s="66">
        <v>43888</v>
      </c>
      <c r="L261" s="90">
        <f t="shared" si="10"/>
        <v>134.59827270348075</v>
      </c>
      <c r="M261" s="90">
        <f t="shared" si="10"/>
        <v>122.88132827320221</v>
      </c>
      <c r="N261" s="90">
        <f t="shared" si="10"/>
        <v>157.73081201334819</v>
      </c>
      <c r="O261" s="90">
        <f t="shared" si="9"/>
        <v>88.06020808140444</v>
      </c>
      <c r="P261" s="90">
        <f t="shared" si="9"/>
        <v>114.85713277406759</v>
      </c>
    </row>
    <row r="262" spans="1:16" x14ac:dyDescent="0.3">
      <c r="A262" s="66">
        <v>43889</v>
      </c>
      <c r="B262" s="89">
        <v>250.55</v>
      </c>
      <c r="C262" s="89">
        <v>81.070341400000004</v>
      </c>
      <c r="D262" s="89">
        <v>69.2</v>
      </c>
      <c r="E262" s="89">
        <v>2.43186770148986</v>
      </c>
      <c r="F262" s="89">
        <v>11890.35</v>
      </c>
      <c r="K262" s="66">
        <v>43889</v>
      </c>
      <c r="L262" s="90">
        <f t="shared" si="10"/>
        <v>131.14367966500916</v>
      </c>
      <c r="M262" s="90">
        <f t="shared" si="10"/>
        <v>123.72892722443038</v>
      </c>
      <c r="N262" s="90">
        <f t="shared" si="10"/>
        <v>153.9488320355951</v>
      </c>
      <c r="O262" s="90">
        <f t="shared" si="9"/>
        <v>86.028352778875643</v>
      </c>
      <c r="P262" s="90">
        <f t="shared" si="9"/>
        <v>110.42619169013967</v>
      </c>
    </row>
    <row r="263" spans="1:16" x14ac:dyDescent="0.3">
      <c r="A263" s="66">
        <v>43892</v>
      </c>
      <c r="B263" s="89">
        <v>246.6</v>
      </c>
      <c r="C263" s="89">
        <v>83.255370799999994</v>
      </c>
      <c r="D263" s="89">
        <v>68.05</v>
      </c>
      <c r="E263" s="89">
        <v>2.4220361957525798</v>
      </c>
      <c r="F263" s="89">
        <v>11857.87</v>
      </c>
      <c r="K263" s="66">
        <v>43892</v>
      </c>
      <c r="L263" s="90">
        <f t="shared" si="10"/>
        <v>129.07615807380267</v>
      </c>
      <c r="M263" s="90">
        <f t="shared" si="10"/>
        <v>127.06370217353205</v>
      </c>
      <c r="N263" s="90">
        <f t="shared" si="10"/>
        <v>151.39043381535038</v>
      </c>
      <c r="O263" s="90">
        <f t="shared" si="9"/>
        <v>85.680559087879999</v>
      </c>
      <c r="P263" s="90">
        <f t="shared" si="9"/>
        <v>110.12454853362235</v>
      </c>
    </row>
    <row r="264" spans="1:16" x14ac:dyDescent="0.3">
      <c r="A264" s="66">
        <v>43893</v>
      </c>
      <c r="B264" s="89">
        <v>251</v>
      </c>
      <c r="C264" s="89">
        <v>81.398717399999995</v>
      </c>
      <c r="D264" s="89">
        <v>70.400000000000006</v>
      </c>
      <c r="E264" s="89">
        <v>2.3691516990291701</v>
      </c>
      <c r="F264" s="89">
        <v>11985.39</v>
      </c>
      <c r="K264" s="66">
        <v>43893</v>
      </c>
      <c r="L264" s="90">
        <f t="shared" si="10"/>
        <v>131.37922009945041</v>
      </c>
      <c r="M264" s="90">
        <f t="shared" si="10"/>
        <v>124.23009213263994</v>
      </c>
      <c r="N264" s="90">
        <f t="shared" si="10"/>
        <v>156.61846496106787</v>
      </c>
      <c r="O264" s="90">
        <f t="shared" si="9"/>
        <v>83.809747555711724</v>
      </c>
      <c r="P264" s="90">
        <f t="shared" si="9"/>
        <v>111.30883225650068</v>
      </c>
    </row>
    <row r="265" spans="1:16" x14ac:dyDescent="0.3">
      <c r="A265" s="66">
        <v>43894</v>
      </c>
      <c r="B265" s="89">
        <v>252.4</v>
      </c>
      <c r="C265" s="89">
        <v>84.237488499999998</v>
      </c>
      <c r="D265" s="89">
        <v>70.55</v>
      </c>
      <c r="E265" s="89">
        <v>2.39114060174844</v>
      </c>
      <c r="F265" s="89">
        <v>12127.69</v>
      </c>
      <c r="K265" s="66">
        <v>43894</v>
      </c>
      <c r="L265" s="90">
        <f t="shared" si="10"/>
        <v>132.11201256215651</v>
      </c>
      <c r="M265" s="90">
        <f t="shared" si="10"/>
        <v>128.56260260161295</v>
      </c>
      <c r="N265" s="90">
        <f t="shared" si="10"/>
        <v>156.95216907675194</v>
      </c>
      <c r="O265" s="90">
        <f t="shared" si="9"/>
        <v>84.587614328314046</v>
      </c>
      <c r="P265" s="90">
        <f t="shared" si="9"/>
        <v>112.63037847486324</v>
      </c>
    </row>
    <row r="266" spans="1:16" x14ac:dyDescent="0.3">
      <c r="A266" s="66">
        <v>43895</v>
      </c>
      <c r="B266" s="89">
        <v>249.1</v>
      </c>
      <c r="C266" s="89">
        <v>80.594460799999993</v>
      </c>
      <c r="D266" s="89">
        <v>67.05</v>
      </c>
      <c r="E266" s="89">
        <v>2.4745821401659098</v>
      </c>
      <c r="F266" s="89">
        <v>11944.72</v>
      </c>
      <c r="K266" s="66">
        <v>43895</v>
      </c>
      <c r="L266" s="90">
        <f t="shared" si="10"/>
        <v>130.3847160429207</v>
      </c>
      <c r="M266" s="90">
        <f t="shared" si="10"/>
        <v>123.0026419379974</v>
      </c>
      <c r="N266" s="90">
        <f t="shared" si="10"/>
        <v>149.16573971078975</v>
      </c>
      <c r="O266" s="90">
        <f t="shared" si="9"/>
        <v>87.539394188292633</v>
      </c>
      <c r="P266" s="90">
        <f t="shared" si="9"/>
        <v>110.9311282178443</v>
      </c>
    </row>
    <row r="267" spans="1:16" x14ac:dyDescent="0.3">
      <c r="A267" s="66">
        <v>43896</v>
      </c>
      <c r="B267" s="89">
        <v>241.05</v>
      </c>
      <c r="C267" s="89">
        <v>78.298446799999994</v>
      </c>
      <c r="D267" s="89">
        <v>64.25</v>
      </c>
      <c r="E267" s="89">
        <v>2.3710078584995302</v>
      </c>
      <c r="F267" s="89">
        <v>11541.87</v>
      </c>
      <c r="K267" s="66">
        <v>43896</v>
      </c>
      <c r="L267" s="90">
        <f t="shared" si="10"/>
        <v>126.17115938236063</v>
      </c>
      <c r="M267" s="90">
        <f t="shared" si="10"/>
        <v>119.49848315185622</v>
      </c>
      <c r="N267" s="90">
        <f t="shared" si="10"/>
        <v>142.93659621802001</v>
      </c>
      <c r="O267" s="90">
        <f t="shared" si="9"/>
        <v>83.875409985305311</v>
      </c>
      <c r="P267" s="90">
        <f t="shared" si="9"/>
        <v>107.18984294681589</v>
      </c>
    </row>
    <row r="268" spans="1:16" x14ac:dyDescent="0.3">
      <c r="A268" s="66">
        <v>43899</v>
      </c>
      <c r="B268" s="89">
        <v>227.3</v>
      </c>
      <c r="C268" s="89">
        <v>73.477654900000005</v>
      </c>
      <c r="D268" s="89">
        <v>59.5</v>
      </c>
      <c r="E268" s="89">
        <v>2.2236681160835601</v>
      </c>
      <c r="F268" s="89">
        <v>10625.02</v>
      </c>
      <c r="K268" s="66">
        <v>43899</v>
      </c>
      <c r="L268" s="90">
        <f t="shared" si="10"/>
        <v>118.97409055221146</v>
      </c>
      <c r="M268" s="90">
        <f t="shared" si="10"/>
        <v>112.14102788697409</v>
      </c>
      <c r="N268" s="90">
        <f t="shared" si="10"/>
        <v>132.36929922135704</v>
      </c>
      <c r="O268" s="90">
        <f t="shared" si="9"/>
        <v>78.663204020669866</v>
      </c>
      <c r="P268" s="90">
        <f t="shared" si="9"/>
        <v>98.675017575728873</v>
      </c>
    </row>
    <row r="269" spans="1:16" x14ac:dyDescent="0.3">
      <c r="A269" s="66">
        <v>43900</v>
      </c>
      <c r="B269" s="89">
        <v>221</v>
      </c>
      <c r="C269" s="89">
        <v>78.286779999999993</v>
      </c>
      <c r="D269" s="89">
        <v>58.65</v>
      </c>
      <c r="E269" s="89">
        <v>2.1885917826376202</v>
      </c>
      <c r="F269" s="89">
        <v>10475.49</v>
      </c>
      <c r="K269" s="66">
        <v>43900</v>
      </c>
      <c r="L269" s="90">
        <f t="shared" si="10"/>
        <v>115.67652447003402</v>
      </c>
      <c r="M269" s="90">
        <f t="shared" si="10"/>
        <v>119.48067737204559</v>
      </c>
      <c r="N269" s="90">
        <f t="shared" si="10"/>
        <v>130.47830923248051</v>
      </c>
      <c r="O269" s="90">
        <f t="shared" si="9"/>
        <v>77.422363827748143</v>
      </c>
      <c r="P269" s="90">
        <f t="shared" si="9"/>
        <v>97.286326036503652</v>
      </c>
    </row>
    <row r="270" spans="1:16" x14ac:dyDescent="0.3">
      <c r="A270" s="66">
        <v>43901</v>
      </c>
      <c r="B270" s="89">
        <v>200.8</v>
      </c>
      <c r="C270" s="89">
        <v>74.554199999999994</v>
      </c>
      <c r="D270" s="89">
        <v>56</v>
      </c>
      <c r="E270" s="89">
        <v>2.1460658423417902</v>
      </c>
      <c r="F270" s="89">
        <v>10438.68</v>
      </c>
      <c r="K270" s="66">
        <v>43901</v>
      </c>
      <c r="L270" s="90">
        <f t="shared" si="10"/>
        <v>105.10337607956033</v>
      </c>
      <c r="M270" s="90">
        <f t="shared" si="10"/>
        <v>113.78404268167577</v>
      </c>
      <c r="N270" s="90">
        <f t="shared" si="10"/>
        <v>124.58286985539489</v>
      </c>
      <c r="O270" s="90">
        <f t="shared" si="9"/>
        <v>75.917990628588598</v>
      </c>
      <c r="P270" s="90">
        <f t="shared" si="9"/>
        <v>96.944469983812681</v>
      </c>
    </row>
    <row r="271" spans="1:16" x14ac:dyDescent="0.3">
      <c r="A271" s="66">
        <v>43902</v>
      </c>
      <c r="B271" s="89">
        <v>173.88</v>
      </c>
      <c r="C271" s="89">
        <v>66.350381999999996</v>
      </c>
      <c r="D271" s="89">
        <v>48.14</v>
      </c>
      <c r="E271" s="89">
        <v>2.0190873793367001</v>
      </c>
      <c r="F271" s="89">
        <v>9161.1299999999992</v>
      </c>
      <c r="K271" s="66">
        <v>43902</v>
      </c>
      <c r="L271" s="90">
        <f t="shared" si="10"/>
        <v>91.012823868097342</v>
      </c>
      <c r="M271" s="90">
        <f t="shared" si="10"/>
        <v>101.26343918160872</v>
      </c>
      <c r="N271" s="90">
        <f t="shared" si="10"/>
        <v>107.09677419354837</v>
      </c>
      <c r="O271" s="90">
        <f t="shared" si="9"/>
        <v>71.426073570753175</v>
      </c>
      <c r="P271" s="90">
        <f t="shared" si="9"/>
        <v>85.079808203988023</v>
      </c>
    </row>
    <row r="272" spans="1:16" x14ac:dyDescent="0.3">
      <c r="A272" s="66">
        <v>43903</v>
      </c>
      <c r="B272" s="89">
        <v>171.94</v>
      </c>
      <c r="C272" s="89">
        <v>68.059790000000007</v>
      </c>
      <c r="D272" s="89">
        <v>48.5</v>
      </c>
      <c r="E272" s="89">
        <v>1.8442266703733701</v>
      </c>
      <c r="F272" s="89">
        <v>9232.08</v>
      </c>
      <c r="K272" s="66">
        <v>43903</v>
      </c>
      <c r="L272" s="90">
        <f t="shared" si="10"/>
        <v>89.997382884061764</v>
      </c>
      <c r="M272" s="90">
        <f t="shared" si="10"/>
        <v>103.87232443331014</v>
      </c>
      <c r="N272" s="90">
        <f t="shared" si="10"/>
        <v>107.89766407119021</v>
      </c>
      <c r="O272" s="90">
        <f t="shared" si="9"/>
        <v>65.240301726073582</v>
      </c>
      <c r="P272" s="90">
        <f t="shared" si="9"/>
        <v>85.738723904570051</v>
      </c>
    </row>
    <row r="273" spans="1:16" x14ac:dyDescent="0.3">
      <c r="A273" s="66">
        <v>43906</v>
      </c>
      <c r="B273" s="89">
        <v>175.7</v>
      </c>
      <c r="C273" s="89">
        <v>59.734972300000003</v>
      </c>
      <c r="D273" s="89">
        <v>49.8</v>
      </c>
      <c r="E273" s="89">
        <v>1.7553648323097799</v>
      </c>
      <c r="F273" s="89">
        <v>8742.25</v>
      </c>
      <c r="K273" s="66">
        <v>43906</v>
      </c>
      <c r="L273" s="90">
        <f t="shared" si="10"/>
        <v>91.965454069615276</v>
      </c>
      <c r="M273" s="90">
        <f t="shared" si="10"/>
        <v>91.167052128141961</v>
      </c>
      <c r="N273" s="90">
        <f t="shared" si="10"/>
        <v>110.78976640711902</v>
      </c>
      <c r="O273" s="90">
        <f t="shared" si="9"/>
        <v>62.096776464057712</v>
      </c>
      <c r="P273" s="90">
        <f t="shared" si="9"/>
        <v>81.189651633730165</v>
      </c>
    </row>
    <row r="274" spans="1:16" x14ac:dyDescent="0.3">
      <c r="A274" s="66">
        <v>43907</v>
      </c>
      <c r="B274" s="89">
        <v>173</v>
      </c>
      <c r="C274" s="89">
        <v>63.513892800000001</v>
      </c>
      <c r="D274" s="89">
        <v>48.4</v>
      </c>
      <c r="E274" s="89">
        <v>1.69349595987743</v>
      </c>
      <c r="F274" s="89">
        <v>8939.1</v>
      </c>
      <c r="K274" s="66">
        <v>43907</v>
      </c>
      <c r="L274" s="90">
        <f t="shared" si="10"/>
        <v>90.552211462967804</v>
      </c>
      <c r="M274" s="90">
        <f t="shared" si="10"/>
        <v>96.934411330744339</v>
      </c>
      <c r="N274" s="90">
        <f t="shared" si="10"/>
        <v>107.67519466073414</v>
      </c>
      <c r="O274" s="90">
        <f t="shared" si="9"/>
        <v>59.908138825430946</v>
      </c>
      <c r="P274" s="90">
        <f t="shared" si="9"/>
        <v>83.017806047536652</v>
      </c>
    </row>
    <row r="275" spans="1:16" x14ac:dyDescent="0.3">
      <c r="A275" s="66">
        <v>43908</v>
      </c>
      <c r="B275" s="89">
        <v>166.92</v>
      </c>
      <c r="C275" s="89">
        <v>62.347773599999996</v>
      </c>
      <c r="D275" s="89">
        <v>42.14</v>
      </c>
      <c r="E275" s="89">
        <v>1.6684239774199801</v>
      </c>
      <c r="F275" s="89">
        <v>8441.7099999999991</v>
      </c>
      <c r="K275" s="66">
        <v>43908</v>
      </c>
      <c r="L275" s="90">
        <f t="shared" si="10"/>
        <v>87.369798482072753</v>
      </c>
      <c r="M275" s="90">
        <f t="shared" si="10"/>
        <v>95.154689238297209</v>
      </c>
      <c r="N275" s="90">
        <f t="shared" si="10"/>
        <v>93.748609566184655</v>
      </c>
      <c r="O275" s="90">
        <f t="shared" si="9"/>
        <v>59.021206797675539</v>
      </c>
      <c r="P275" s="90">
        <f t="shared" si="9"/>
        <v>78.398523731645312</v>
      </c>
    </row>
    <row r="276" spans="1:16" x14ac:dyDescent="0.3">
      <c r="A276" s="66">
        <v>43909</v>
      </c>
      <c r="B276" s="89">
        <v>177.08</v>
      </c>
      <c r="C276" s="89">
        <v>65.799553000000003</v>
      </c>
      <c r="D276" s="89">
        <v>43.48</v>
      </c>
      <c r="E276" s="89">
        <v>1.5296454060890099</v>
      </c>
      <c r="F276" s="89">
        <v>8610.43</v>
      </c>
      <c r="K276" s="66">
        <v>43909</v>
      </c>
      <c r="L276" s="90">
        <f t="shared" si="10"/>
        <v>92.687778068568434</v>
      </c>
      <c r="M276" s="90">
        <f t="shared" si="10"/>
        <v>100.42276822750679</v>
      </c>
      <c r="N276" s="90">
        <f t="shared" si="10"/>
        <v>96.729699666295872</v>
      </c>
      <c r="O276" s="90">
        <f t="shared" si="9"/>
        <v>54.111855896187436</v>
      </c>
      <c r="P276" s="90">
        <f t="shared" si="9"/>
        <v>79.965433625968046</v>
      </c>
    </row>
    <row r="277" spans="1:16" x14ac:dyDescent="0.3">
      <c r="A277" s="66">
        <v>43913</v>
      </c>
      <c r="B277" s="89">
        <v>180.62</v>
      </c>
      <c r="C277" s="89">
        <v>58.576700000000002</v>
      </c>
      <c r="D277" s="89">
        <v>44.32</v>
      </c>
      <c r="E277" s="89">
        <v>1.6440557553956201</v>
      </c>
      <c r="F277" s="89">
        <v>8741.15</v>
      </c>
      <c r="K277" s="66">
        <v>43913</v>
      </c>
      <c r="L277" s="90">
        <f t="shared" si="10"/>
        <v>94.540696152839558</v>
      </c>
      <c r="M277" s="90">
        <f t="shared" si="10"/>
        <v>89.399305913707323</v>
      </c>
      <c r="N277" s="90">
        <f t="shared" si="10"/>
        <v>98.598442714126804</v>
      </c>
      <c r="O277" s="90">
        <f t="shared" si="9"/>
        <v>58.159170594134821</v>
      </c>
      <c r="P277" s="90">
        <f t="shared" si="9"/>
        <v>81.17943588643432</v>
      </c>
    </row>
    <row r="278" spans="1:16" x14ac:dyDescent="0.3">
      <c r="A278" s="66">
        <v>43914</v>
      </c>
      <c r="B278" s="89">
        <v>195.32</v>
      </c>
      <c r="C278" s="89">
        <v>67.0528032</v>
      </c>
      <c r="D278" s="89">
        <v>49.74</v>
      </c>
      <c r="E278" s="89">
        <v>1.78805934718104</v>
      </c>
      <c r="F278" s="89">
        <v>9700.57</v>
      </c>
      <c r="K278" s="66">
        <v>43914</v>
      </c>
      <c r="L278" s="90">
        <f t="shared" si="10"/>
        <v>102.23501701125359</v>
      </c>
      <c r="M278" s="90">
        <f t="shared" si="10"/>
        <v>102.33546897739907</v>
      </c>
      <c r="N278" s="90">
        <f t="shared" si="10"/>
        <v>110.65628476084539</v>
      </c>
      <c r="O278" s="90">
        <f t="shared" si="9"/>
        <v>63.253358813317831</v>
      </c>
      <c r="P278" s="90">
        <f t="shared" si="9"/>
        <v>90.089610677870553</v>
      </c>
    </row>
    <row r="279" spans="1:16" x14ac:dyDescent="0.3">
      <c r="A279" s="66">
        <v>43915</v>
      </c>
      <c r="B279" s="89">
        <v>211</v>
      </c>
      <c r="C279" s="89">
        <v>72.619671199999999</v>
      </c>
      <c r="D279" s="89">
        <v>56.4</v>
      </c>
      <c r="E279" s="89">
        <v>2.0830851695296402</v>
      </c>
      <c r="F279" s="89">
        <v>9874.26</v>
      </c>
      <c r="K279" s="66">
        <v>43915</v>
      </c>
      <c r="L279" s="90">
        <f t="shared" si="10"/>
        <v>110.44229259356189</v>
      </c>
      <c r="M279" s="90">
        <f t="shared" si="10"/>
        <v>110.83157980838183</v>
      </c>
      <c r="N279" s="90">
        <f t="shared" si="10"/>
        <v>125.47274749721913</v>
      </c>
      <c r="O279" s="90">
        <f t="shared" si="9"/>
        <v>73.690022579333601</v>
      </c>
      <c r="P279" s="90">
        <f t="shared" si="9"/>
        <v>91.702677175884517</v>
      </c>
    </row>
    <row r="280" spans="1:16" x14ac:dyDescent="0.3">
      <c r="A280" s="66">
        <v>43916</v>
      </c>
      <c r="B280" s="89">
        <v>214.6</v>
      </c>
      <c r="C280" s="89">
        <v>76.441553999999996</v>
      </c>
      <c r="D280" s="89">
        <v>57.15</v>
      </c>
      <c r="E280" s="89">
        <v>1.98187452089802</v>
      </c>
      <c r="F280" s="89">
        <v>10000.959999999999</v>
      </c>
      <c r="K280" s="66">
        <v>43916</v>
      </c>
      <c r="L280" s="90">
        <f t="shared" si="10"/>
        <v>112.32661606909184</v>
      </c>
      <c r="M280" s="90">
        <f t="shared" si="10"/>
        <v>116.66450774053807</v>
      </c>
      <c r="N280" s="90">
        <f t="shared" si="10"/>
        <v>127.14126807563959</v>
      </c>
      <c r="O280" s="90">
        <f t="shared" si="9"/>
        <v>70.109652898809614</v>
      </c>
      <c r="P280" s="90">
        <f t="shared" si="9"/>
        <v>92.879345523505961</v>
      </c>
    </row>
    <row r="281" spans="1:16" x14ac:dyDescent="0.3">
      <c r="A281" s="66">
        <v>43917</v>
      </c>
      <c r="B281" s="89">
        <v>208.95</v>
      </c>
      <c r="C281" s="89">
        <v>74.7130741</v>
      </c>
      <c r="D281" s="89">
        <v>55.95</v>
      </c>
      <c r="E281" s="89">
        <v>2.1008589767355801</v>
      </c>
      <c r="F281" s="89">
        <v>9632.52</v>
      </c>
      <c r="K281" s="66">
        <v>43917</v>
      </c>
      <c r="L281" s="90">
        <f t="shared" si="10"/>
        <v>109.36927505888509</v>
      </c>
      <c r="M281" s="90">
        <f t="shared" si="10"/>
        <v>114.02651510275217</v>
      </c>
      <c r="N281" s="90">
        <f t="shared" si="10"/>
        <v>124.47163515016686</v>
      </c>
      <c r="O281" s="90">
        <f t="shared" si="9"/>
        <v>74.31877855795841</v>
      </c>
      <c r="P281" s="90">
        <f t="shared" si="9"/>
        <v>89.457627401977575</v>
      </c>
    </row>
    <row r="282" spans="1:16" x14ac:dyDescent="0.3">
      <c r="A282" s="66">
        <v>43920</v>
      </c>
      <c r="B282" s="89">
        <v>206.8</v>
      </c>
      <c r="C282" s="89">
        <v>77.295367799999994</v>
      </c>
      <c r="D282" s="89">
        <v>54.15</v>
      </c>
      <c r="E282" s="89">
        <v>2.14550324645209</v>
      </c>
      <c r="F282" s="89">
        <v>9815.9699999999993</v>
      </c>
      <c r="K282" s="66">
        <v>43920</v>
      </c>
      <c r="L282" s="90">
        <f t="shared" si="10"/>
        <v>108.24391520544361</v>
      </c>
      <c r="M282" s="90">
        <f t="shared" si="10"/>
        <v>117.96759175004262</v>
      </c>
      <c r="N282" s="90">
        <f t="shared" si="10"/>
        <v>120.46718576195772</v>
      </c>
      <c r="O282" s="90">
        <f t="shared" si="9"/>
        <v>75.898088560050311</v>
      </c>
      <c r="P282" s="90">
        <f t="shared" si="9"/>
        <v>91.161335439634669</v>
      </c>
    </row>
    <row r="283" spans="1:16" x14ac:dyDescent="0.3">
      <c r="A283" s="66">
        <v>43921</v>
      </c>
      <c r="B283" s="89">
        <v>205.9</v>
      </c>
      <c r="C283" s="89">
        <v>75.020358000000002</v>
      </c>
      <c r="D283" s="89">
        <v>54.4</v>
      </c>
      <c r="E283" s="89">
        <v>2.1059083511577299</v>
      </c>
      <c r="F283" s="89">
        <v>9935.84</v>
      </c>
      <c r="K283" s="66">
        <v>43921</v>
      </c>
      <c r="L283" s="90">
        <f t="shared" si="10"/>
        <v>107.7728343365611</v>
      </c>
      <c r="M283" s="90">
        <f t="shared" si="10"/>
        <v>114.49548941128197</v>
      </c>
      <c r="N283" s="90">
        <f t="shared" si="10"/>
        <v>121.02335928809786</v>
      </c>
      <c r="O283" s="90">
        <f t="shared" si="9"/>
        <v>74.497402322662069</v>
      </c>
      <c r="P283" s="90">
        <f t="shared" si="9"/>
        <v>92.274573283591934</v>
      </c>
    </row>
    <row r="284" spans="1:16" x14ac:dyDescent="0.3">
      <c r="A284" s="66">
        <v>43922</v>
      </c>
      <c r="B284" s="89">
        <v>199.85</v>
      </c>
      <c r="C284" s="89">
        <v>72.276775200000003</v>
      </c>
      <c r="D284" s="89">
        <v>52.68</v>
      </c>
      <c r="E284" s="89">
        <v>2.0943634157723898</v>
      </c>
      <c r="F284" s="89">
        <v>9544.75</v>
      </c>
      <c r="K284" s="66">
        <v>43922</v>
      </c>
      <c r="L284" s="90">
        <f t="shared" si="10"/>
        <v>104.60612405129545</v>
      </c>
      <c r="M284" s="90">
        <f t="shared" si="10"/>
        <v>110.30825458861722</v>
      </c>
      <c r="N284" s="90">
        <f t="shared" si="10"/>
        <v>117.19688542825362</v>
      </c>
      <c r="O284" s="90">
        <f t="shared" si="9"/>
        <v>74.088995330155484</v>
      </c>
      <c r="P284" s="90">
        <f t="shared" si="9"/>
        <v>88.642503638199088</v>
      </c>
    </row>
    <row r="285" spans="1:16" x14ac:dyDescent="0.3">
      <c r="A285" s="66">
        <v>43923</v>
      </c>
      <c r="B285" s="89">
        <v>197.75</v>
      </c>
      <c r="C285" s="89">
        <v>73.820960999999997</v>
      </c>
      <c r="D285" s="89">
        <v>51.36</v>
      </c>
      <c r="E285" s="89">
        <v>1.97633202038935</v>
      </c>
      <c r="F285" s="89">
        <v>9570.82</v>
      </c>
      <c r="K285" s="66">
        <v>43923</v>
      </c>
      <c r="L285" s="90">
        <f t="shared" si="10"/>
        <v>103.50693535723632</v>
      </c>
      <c r="M285" s="90">
        <f t="shared" si="10"/>
        <v>112.66497899818285</v>
      </c>
      <c r="N285" s="90">
        <f t="shared" si="10"/>
        <v>114.26028921023359</v>
      </c>
      <c r="O285" s="90">
        <f t="shared" si="9"/>
        <v>69.913584589359701</v>
      </c>
      <c r="P285" s="90">
        <f t="shared" si="9"/>
        <v>88.884616849110614</v>
      </c>
    </row>
    <row r="286" spans="1:16" x14ac:dyDescent="0.3">
      <c r="A286" s="66">
        <v>43924</v>
      </c>
      <c r="B286" s="89">
        <v>188.55</v>
      </c>
      <c r="C286" s="89">
        <v>72.964426399999994</v>
      </c>
      <c r="D286" s="89">
        <v>47.69</v>
      </c>
      <c r="E286" s="89">
        <v>1.9217179345320301</v>
      </c>
      <c r="F286" s="89">
        <v>9525.77</v>
      </c>
      <c r="K286" s="66">
        <v>43924</v>
      </c>
      <c r="L286" s="90">
        <f t="shared" si="10"/>
        <v>98.691442030881973</v>
      </c>
      <c r="M286" s="90">
        <f t="shared" si="10"/>
        <v>111.35774252478853</v>
      </c>
      <c r="N286" s="90">
        <f t="shared" si="10"/>
        <v>106.0956618464961</v>
      </c>
      <c r="O286" s="90">
        <f t="shared" si="9"/>
        <v>67.98158810700545</v>
      </c>
      <c r="P286" s="90">
        <f t="shared" si="9"/>
        <v>88.466235562130777</v>
      </c>
    </row>
    <row r="287" spans="1:16" x14ac:dyDescent="0.3">
      <c r="A287" s="66">
        <v>43927</v>
      </c>
      <c r="B287" s="89">
        <v>200.1</v>
      </c>
      <c r="C287" s="89">
        <v>78.426620999999997</v>
      </c>
      <c r="D287" s="89">
        <v>50.6</v>
      </c>
      <c r="E287" s="89">
        <v>1.95184065934072</v>
      </c>
      <c r="F287" s="89">
        <v>10075.17</v>
      </c>
      <c r="K287" s="66">
        <v>43927</v>
      </c>
      <c r="L287" s="90">
        <f t="shared" si="10"/>
        <v>104.73697984820727</v>
      </c>
      <c r="M287" s="90">
        <f t="shared" si="10"/>
        <v>119.69410162329702</v>
      </c>
      <c r="N287" s="90">
        <f t="shared" si="10"/>
        <v>112.5695216907675</v>
      </c>
      <c r="O287" s="90">
        <f t="shared" si="9"/>
        <v>69.047192290537055</v>
      </c>
      <c r="P287" s="90">
        <f t="shared" si="9"/>
        <v>93.568536984255672</v>
      </c>
    </row>
    <row r="288" spans="1:16" x14ac:dyDescent="0.3">
      <c r="A288" s="66">
        <v>43928</v>
      </c>
      <c r="B288" s="89">
        <v>207.9</v>
      </c>
      <c r="C288" s="89">
        <v>77.289177600000002</v>
      </c>
      <c r="D288" s="89">
        <v>53.5</v>
      </c>
      <c r="E288" s="89">
        <v>1.9917513339467099</v>
      </c>
      <c r="F288" s="89">
        <v>10356.700000000001</v>
      </c>
      <c r="K288" s="66">
        <v>43928</v>
      </c>
      <c r="L288" s="90">
        <f t="shared" si="10"/>
        <v>108.81968071185553</v>
      </c>
      <c r="M288" s="90">
        <f t="shared" si="10"/>
        <v>117.95814431474041</v>
      </c>
      <c r="N288" s="90">
        <f t="shared" si="10"/>
        <v>119.02113459399332</v>
      </c>
      <c r="O288" s="90">
        <f t="shared" si="9"/>
        <v>70.459049355188867</v>
      </c>
      <c r="P288" s="90">
        <f t="shared" si="9"/>
        <v>96.183118198982328</v>
      </c>
    </row>
    <row r="289" spans="1:16" x14ac:dyDescent="0.3">
      <c r="A289" s="66">
        <v>43929</v>
      </c>
      <c r="B289" s="89">
        <v>216</v>
      </c>
      <c r="C289" s="89">
        <v>78.574095</v>
      </c>
      <c r="D289" s="89">
        <v>54.36</v>
      </c>
      <c r="E289" s="89">
        <v>1.9259408602149599</v>
      </c>
      <c r="F289" s="89">
        <v>10332.89</v>
      </c>
      <c r="K289" s="66">
        <v>43929</v>
      </c>
      <c r="L289" s="90">
        <f t="shared" si="10"/>
        <v>113.05940853179794</v>
      </c>
      <c r="M289" s="90">
        <f t="shared" si="10"/>
        <v>119.9191753000374</v>
      </c>
      <c r="N289" s="90">
        <f t="shared" si="10"/>
        <v>120.93437152391546</v>
      </c>
      <c r="O289" s="90">
        <f t="shared" si="9"/>
        <v>68.130975896558112</v>
      </c>
      <c r="P289" s="90">
        <f t="shared" si="9"/>
        <v>95.96199370524225</v>
      </c>
    </row>
    <row r="290" spans="1:16" x14ac:dyDescent="0.3">
      <c r="A290" s="66">
        <v>43930</v>
      </c>
      <c r="B290" s="89">
        <v>224.3</v>
      </c>
      <c r="C290" s="89">
        <v>79.426736399999996</v>
      </c>
      <c r="D290" s="89">
        <v>57.5</v>
      </c>
      <c r="E290" s="89">
        <v>1.9659992624009099</v>
      </c>
      <c r="F290" s="89">
        <v>10564.74</v>
      </c>
      <c r="K290" s="66">
        <v>43930</v>
      </c>
      <c r="L290" s="90">
        <f t="shared" si="10"/>
        <v>117.40382098926983</v>
      </c>
      <c r="M290" s="90">
        <f t="shared" si="10"/>
        <v>121.22047000174116</v>
      </c>
      <c r="N290" s="90">
        <f t="shared" si="10"/>
        <v>127.91991101223581</v>
      </c>
      <c r="O290" s="90">
        <f t="shared" si="9"/>
        <v>69.548058887092395</v>
      </c>
      <c r="P290" s="90">
        <f t="shared" si="9"/>
        <v>98.115194623916551</v>
      </c>
    </row>
    <row r="291" spans="1:16" x14ac:dyDescent="0.3">
      <c r="A291" s="66">
        <v>43935</v>
      </c>
      <c r="B291" s="89">
        <v>224.9</v>
      </c>
      <c r="C291" s="89">
        <v>79.670300100000006</v>
      </c>
      <c r="D291" s="89">
        <v>58.5</v>
      </c>
      <c r="E291" s="89">
        <v>1.97969580223888</v>
      </c>
      <c r="F291" s="89">
        <v>10696.56</v>
      </c>
      <c r="K291" s="66">
        <v>43935</v>
      </c>
      <c r="L291" s="90">
        <f t="shared" si="10"/>
        <v>117.71787490185814</v>
      </c>
      <c r="M291" s="90">
        <f t="shared" si="10"/>
        <v>121.59219503448927</v>
      </c>
      <c r="N291" s="90">
        <f t="shared" si="10"/>
        <v>130.14460511679644</v>
      </c>
      <c r="O291" s="90">
        <f t="shared" si="9"/>
        <v>70.032579800918811</v>
      </c>
      <c r="P291" s="90">
        <f t="shared" si="9"/>
        <v>99.339412631678641</v>
      </c>
    </row>
    <row r="292" spans="1:16" x14ac:dyDescent="0.3">
      <c r="A292" s="66">
        <v>43936</v>
      </c>
      <c r="B292" s="89">
        <v>214.3</v>
      </c>
      <c r="C292" s="89">
        <v>77.968073599999997</v>
      </c>
      <c r="D292" s="89">
        <v>56.46</v>
      </c>
      <c r="E292" s="89">
        <v>1.9493620545269501</v>
      </c>
      <c r="F292" s="89">
        <v>10279.76</v>
      </c>
      <c r="K292" s="66">
        <v>43936</v>
      </c>
      <c r="L292" s="90">
        <f t="shared" si="10"/>
        <v>112.16958911279768</v>
      </c>
      <c r="M292" s="90">
        <f t="shared" si="10"/>
        <v>118.99427013247326</v>
      </c>
      <c r="N292" s="90">
        <f t="shared" si="10"/>
        <v>125.60622914349275</v>
      </c>
      <c r="O292" s="90">
        <f t="shared" si="9"/>
        <v>68.959510592561543</v>
      </c>
      <c r="P292" s="90">
        <f t="shared" si="9"/>
        <v>95.46857311085293</v>
      </c>
    </row>
    <row r="293" spans="1:16" x14ac:dyDescent="0.3">
      <c r="A293" s="66">
        <v>43937</v>
      </c>
      <c r="B293" s="89">
        <v>211.7</v>
      </c>
      <c r="C293" s="89">
        <v>79.648859000000002</v>
      </c>
      <c r="D293" s="89">
        <v>55.28</v>
      </c>
      <c r="E293" s="89">
        <v>2.0178940151937401</v>
      </c>
      <c r="F293" s="89">
        <v>10301.540000000001</v>
      </c>
      <c r="K293" s="66">
        <v>43937</v>
      </c>
      <c r="L293" s="90">
        <f t="shared" si="10"/>
        <v>110.80868882491492</v>
      </c>
      <c r="M293" s="90">
        <f t="shared" si="10"/>
        <v>121.55947179371218</v>
      </c>
      <c r="N293" s="90">
        <f t="shared" si="10"/>
        <v>122.98109010011122</v>
      </c>
      <c r="O293" s="90">
        <f t="shared" si="9"/>
        <v>71.383857807362219</v>
      </c>
      <c r="P293" s="90">
        <f t="shared" si="9"/>
        <v>95.670844907310666</v>
      </c>
    </row>
    <row r="294" spans="1:16" x14ac:dyDescent="0.3">
      <c r="A294" s="66">
        <v>43938</v>
      </c>
      <c r="B294" s="89">
        <v>218.7</v>
      </c>
      <c r="C294" s="89">
        <v>82.668648599999997</v>
      </c>
      <c r="D294" s="89">
        <v>57.54</v>
      </c>
      <c r="E294" s="89">
        <v>2.12311361733788</v>
      </c>
      <c r="F294" s="89">
        <v>10625.78</v>
      </c>
      <c r="K294" s="66">
        <v>43938</v>
      </c>
      <c r="L294" s="90">
        <f t="shared" si="10"/>
        <v>114.47265113844543</v>
      </c>
      <c r="M294" s="90">
        <f t="shared" si="10"/>
        <v>126.16825129555218</v>
      </c>
      <c r="N294" s="90">
        <f t="shared" si="10"/>
        <v>128.00889877641822</v>
      </c>
      <c r="O294" s="90">
        <f t="shared" si="9"/>
        <v>75.106045921034465</v>
      </c>
      <c r="P294" s="90">
        <f t="shared" si="9"/>
        <v>98.682075728406005</v>
      </c>
    </row>
    <row r="295" spans="1:16" x14ac:dyDescent="0.3">
      <c r="A295" s="66">
        <v>43941</v>
      </c>
      <c r="B295" s="89">
        <v>221.6</v>
      </c>
      <c r="C295" s="89">
        <v>80.924256</v>
      </c>
      <c r="D295" s="89">
        <v>57.12</v>
      </c>
      <c r="E295" s="89">
        <v>2.13669584611096</v>
      </c>
      <c r="F295" s="89">
        <v>10675.9</v>
      </c>
      <c r="K295" s="66">
        <v>43941</v>
      </c>
      <c r="L295" s="90">
        <f t="shared" si="10"/>
        <v>115.99057838262235</v>
      </c>
      <c r="M295" s="90">
        <f t="shared" si="10"/>
        <v>123.50597281825648</v>
      </c>
      <c r="N295" s="90">
        <f t="shared" si="10"/>
        <v>127.07452725250276</v>
      </c>
      <c r="O295" s="90">
        <f t="shared" si="9"/>
        <v>75.586523032391327</v>
      </c>
      <c r="P295" s="90">
        <f t="shared" si="9"/>
        <v>99.147542323376697</v>
      </c>
    </row>
    <row r="296" spans="1:16" x14ac:dyDescent="0.3">
      <c r="A296" s="66">
        <v>43942</v>
      </c>
      <c r="B296" s="89">
        <v>211.2</v>
      </c>
      <c r="C296" s="89">
        <v>78.481979999999993</v>
      </c>
      <c r="D296" s="89">
        <v>54.2</v>
      </c>
      <c r="E296" s="89">
        <v>2.0515590200445599</v>
      </c>
      <c r="F296" s="89">
        <v>10249.85</v>
      </c>
      <c r="K296" s="66">
        <v>43942</v>
      </c>
      <c r="L296" s="90">
        <f t="shared" si="10"/>
        <v>110.54697723109132</v>
      </c>
      <c r="M296" s="90">
        <f t="shared" si="10"/>
        <v>119.77859010038902</v>
      </c>
      <c r="N296" s="90">
        <f t="shared" si="10"/>
        <v>120.57842046718577</v>
      </c>
      <c r="O296" s="90">
        <f t="shared" si="9"/>
        <v>72.574771651826126</v>
      </c>
      <c r="P296" s="90">
        <f t="shared" si="9"/>
        <v>95.190797654835904</v>
      </c>
    </row>
    <row r="297" spans="1:16" x14ac:dyDescent="0.3">
      <c r="A297" s="66">
        <v>43943</v>
      </c>
      <c r="B297" s="89">
        <v>206.8</v>
      </c>
      <c r="C297" s="89">
        <v>82.027030800000006</v>
      </c>
      <c r="D297" s="89">
        <v>53.8</v>
      </c>
      <c r="E297" s="89">
        <v>1.9686890085405999</v>
      </c>
      <c r="F297" s="89">
        <v>10415.030000000001</v>
      </c>
      <c r="K297" s="66">
        <v>43943</v>
      </c>
      <c r="L297" s="90">
        <f t="shared" si="10"/>
        <v>108.24391520544361</v>
      </c>
      <c r="M297" s="90">
        <f t="shared" si="10"/>
        <v>125.18901917797164</v>
      </c>
      <c r="N297" s="90">
        <f t="shared" si="10"/>
        <v>119.68854282536149</v>
      </c>
      <c r="O297" s="90">
        <f t="shared" si="9"/>
        <v>69.643209799146163</v>
      </c>
      <c r="P297" s="90">
        <f t="shared" si="9"/>
        <v>96.724831416952014</v>
      </c>
    </row>
    <row r="298" spans="1:16" x14ac:dyDescent="0.3">
      <c r="A298" s="66">
        <v>43944</v>
      </c>
      <c r="B298" s="89">
        <v>208.4</v>
      </c>
      <c r="C298" s="89">
        <v>81.059926500000003</v>
      </c>
      <c r="D298" s="89">
        <v>54.02</v>
      </c>
      <c r="E298" s="89">
        <v>2.1327898075851301</v>
      </c>
      <c r="F298" s="89">
        <v>10513.79</v>
      </c>
      <c r="K298" s="66">
        <v>43944</v>
      </c>
      <c r="L298" s="90">
        <f t="shared" si="10"/>
        <v>109.08139230567915</v>
      </c>
      <c r="M298" s="90">
        <f t="shared" si="10"/>
        <v>123.71303208470485</v>
      </c>
      <c r="N298" s="90">
        <f t="shared" si="10"/>
        <v>120.17797552836484</v>
      </c>
      <c r="O298" s="90">
        <f t="shared" si="9"/>
        <v>75.44834526060626</v>
      </c>
      <c r="P298" s="90">
        <f t="shared" si="9"/>
        <v>97.642019783258988</v>
      </c>
    </row>
    <row r="299" spans="1:16" x14ac:dyDescent="0.3">
      <c r="A299" s="66">
        <v>43945</v>
      </c>
      <c r="B299" s="89">
        <v>205.4</v>
      </c>
      <c r="C299" s="89">
        <v>81.672437700000003</v>
      </c>
      <c r="D299" s="89">
        <v>52.98</v>
      </c>
      <c r="E299" s="89">
        <v>2.0912937906975801</v>
      </c>
      <c r="F299" s="89">
        <v>10336.09</v>
      </c>
      <c r="K299" s="66">
        <v>43945</v>
      </c>
      <c r="L299" s="90">
        <f t="shared" si="10"/>
        <v>107.51112274273751</v>
      </c>
      <c r="M299" s="90">
        <f t="shared" si="10"/>
        <v>124.64784193477104</v>
      </c>
      <c r="N299" s="90">
        <f t="shared" si="10"/>
        <v>117.86429365962179</v>
      </c>
      <c r="O299" s="90">
        <f t="shared" si="9"/>
        <v>73.980406039433447</v>
      </c>
      <c r="P299" s="90">
        <f t="shared" si="9"/>
        <v>95.991712242830161</v>
      </c>
    </row>
    <row r="300" spans="1:16" x14ac:dyDescent="0.3">
      <c r="A300" s="66">
        <v>43948</v>
      </c>
      <c r="B300" s="89">
        <v>206.8</v>
      </c>
      <c r="C300" s="89">
        <v>82.535876099999996</v>
      </c>
      <c r="D300" s="89">
        <v>55.3</v>
      </c>
      <c r="E300" s="89">
        <v>2.1598129779891901</v>
      </c>
      <c r="F300" s="89">
        <v>10659.99</v>
      </c>
      <c r="K300" s="66">
        <v>43948</v>
      </c>
      <c r="L300" s="90">
        <f t="shared" si="10"/>
        <v>108.24391520544361</v>
      </c>
      <c r="M300" s="90">
        <f t="shared" si="10"/>
        <v>125.96561493426128</v>
      </c>
      <c r="N300" s="90">
        <f t="shared" si="10"/>
        <v>123.02558398220242</v>
      </c>
      <c r="O300" s="90">
        <f t="shared" si="9"/>
        <v>76.404301390662141</v>
      </c>
      <c r="P300" s="90">
        <f t="shared" si="9"/>
        <v>98.999785469306772</v>
      </c>
    </row>
    <row r="301" spans="1:16" x14ac:dyDescent="0.3">
      <c r="A301" s="66">
        <v>43949</v>
      </c>
      <c r="B301" s="89">
        <v>205.4</v>
      </c>
      <c r="C301" s="89">
        <v>82.085831999999996</v>
      </c>
      <c r="D301" s="89">
        <v>55.12</v>
      </c>
      <c r="E301" s="89">
        <v>2.1258547866366402</v>
      </c>
      <c r="F301" s="89">
        <v>10795.63</v>
      </c>
      <c r="K301" s="66">
        <v>43949</v>
      </c>
      <c r="L301" s="90">
        <f t="shared" si="10"/>
        <v>107.51112274273751</v>
      </c>
      <c r="M301" s="90">
        <f t="shared" si="10"/>
        <v>125.27876111404679</v>
      </c>
      <c r="N301" s="90">
        <f t="shared" si="10"/>
        <v>122.62513904338152</v>
      </c>
      <c r="O301" s="90">
        <f t="shared" si="9"/>
        <v>75.203015949180269</v>
      </c>
      <c r="P301" s="90">
        <f t="shared" si="9"/>
        <v>100.25947998131446</v>
      </c>
    </row>
    <row r="302" spans="1:16" x14ac:dyDescent="0.3">
      <c r="A302" s="66">
        <v>43951</v>
      </c>
      <c r="B302" s="89">
        <v>209.2</v>
      </c>
      <c r="C302" s="89">
        <v>79.5805194</v>
      </c>
      <c r="D302" s="89">
        <v>57.38</v>
      </c>
      <c r="E302" s="89">
        <v>2.1996673276102401</v>
      </c>
      <c r="F302" s="89">
        <v>10861.64</v>
      </c>
      <c r="K302" s="66">
        <v>43951</v>
      </c>
      <c r="L302" s="90">
        <f t="shared" si="10"/>
        <v>109.50013085579691</v>
      </c>
      <c r="M302" s="90">
        <f t="shared" si="10"/>
        <v>121.45517242542374</v>
      </c>
      <c r="N302" s="90">
        <f t="shared" si="10"/>
        <v>127.65294771968854</v>
      </c>
      <c r="O302" s="90">
        <f t="shared" si="9"/>
        <v>77.8141659350499</v>
      </c>
      <c r="P302" s="90">
        <f t="shared" si="9"/>
        <v>100.87251768949514</v>
      </c>
    </row>
    <row r="303" spans="1:16" x14ac:dyDescent="0.3">
      <c r="A303" s="66">
        <v>43958</v>
      </c>
      <c r="B303" s="89">
        <v>209.1</v>
      </c>
      <c r="C303" s="89">
        <v>81.757706400000004</v>
      </c>
      <c r="D303" s="89">
        <v>59.26</v>
      </c>
      <c r="E303" s="89">
        <v>2.0632128070011002</v>
      </c>
      <c r="F303" s="89">
        <v>10759.27</v>
      </c>
      <c r="K303" s="66">
        <v>43958</v>
      </c>
      <c r="L303" s="90">
        <f t="shared" si="10"/>
        <v>109.44778853703218</v>
      </c>
      <c r="M303" s="90">
        <f t="shared" si="10"/>
        <v>124.7779783643781</v>
      </c>
      <c r="N303" s="90">
        <f t="shared" si="10"/>
        <v>131.83537263626249</v>
      </c>
      <c r="O303" s="90">
        <f t="shared" si="9"/>
        <v>72.987029314894258</v>
      </c>
      <c r="P303" s="90">
        <f t="shared" si="9"/>
        <v>99.921803097971804</v>
      </c>
    </row>
    <row r="304" spans="1:16" x14ac:dyDescent="0.3">
      <c r="A304" s="66">
        <v>43959</v>
      </c>
      <c r="B304" s="89">
        <v>207.9</v>
      </c>
      <c r="C304" s="89">
        <v>83.450254599999994</v>
      </c>
      <c r="D304" s="89">
        <v>60.1</v>
      </c>
      <c r="E304" s="89">
        <v>2.1732830520394799</v>
      </c>
      <c r="F304" s="89">
        <v>10904.48</v>
      </c>
      <c r="K304" s="66">
        <v>43959</v>
      </c>
      <c r="L304" s="90">
        <f t="shared" si="10"/>
        <v>108.81968071185553</v>
      </c>
      <c r="M304" s="90">
        <f t="shared" si="10"/>
        <v>127.36113231988419</v>
      </c>
      <c r="N304" s="90">
        <f t="shared" si="10"/>
        <v>133.70411568409344</v>
      </c>
      <c r="O304" s="90">
        <f t="shared" si="9"/>
        <v>76.880810981067071</v>
      </c>
      <c r="P304" s="90">
        <f t="shared" si="9"/>
        <v>101.27037461145333</v>
      </c>
    </row>
    <row r="305" spans="1:16" x14ac:dyDescent="0.3">
      <c r="A305" s="66">
        <v>43962</v>
      </c>
      <c r="B305" s="89">
        <v>205.5</v>
      </c>
      <c r="C305" s="89">
        <v>84.147531299999997</v>
      </c>
      <c r="D305" s="89">
        <v>58.28</v>
      </c>
      <c r="E305" s="89">
        <v>2.2842997167006098</v>
      </c>
      <c r="F305" s="89">
        <v>10824.99</v>
      </c>
      <c r="K305" s="66">
        <v>43962</v>
      </c>
      <c r="L305" s="90">
        <f t="shared" si="10"/>
        <v>107.56346506150223</v>
      </c>
      <c r="M305" s="90">
        <f t="shared" si="10"/>
        <v>128.42531061961432</v>
      </c>
      <c r="N305" s="90">
        <f t="shared" si="10"/>
        <v>129.65517241379308</v>
      </c>
      <c r="O305" s="90">
        <f t="shared" si="9"/>
        <v>80.808072643348595</v>
      </c>
      <c r="P305" s="90">
        <f t="shared" si="9"/>
        <v>100.53214756368357</v>
      </c>
    </row>
    <row r="306" spans="1:16" x14ac:dyDescent="0.3">
      <c r="A306" s="66">
        <v>43963</v>
      </c>
      <c r="B306" s="89">
        <v>204.3</v>
      </c>
      <c r="C306" s="89">
        <v>81.375720000000001</v>
      </c>
      <c r="D306" s="89">
        <v>60</v>
      </c>
      <c r="E306" s="89">
        <v>2.2720806496779602</v>
      </c>
      <c r="F306" s="89">
        <v>10819.5</v>
      </c>
      <c r="K306" s="66">
        <v>43963</v>
      </c>
      <c r="L306" s="90">
        <f t="shared" si="10"/>
        <v>106.93535723632557</v>
      </c>
      <c r="M306" s="90">
        <f t="shared" si="10"/>
        <v>124.19499367885507</v>
      </c>
      <c r="N306" s="90">
        <f t="shared" si="10"/>
        <v>133.48164627363735</v>
      </c>
      <c r="O306" s="90">
        <f t="shared" si="9"/>
        <v>80.375817957861699</v>
      </c>
      <c r="P306" s="90">
        <f t="shared" si="9"/>
        <v>100.48116169763431</v>
      </c>
    </row>
    <row r="307" spans="1:16" x14ac:dyDescent="0.3">
      <c r="A307" s="66">
        <v>43964</v>
      </c>
      <c r="B307" s="89">
        <v>198.15</v>
      </c>
      <c r="C307" s="89">
        <v>79.530651199999994</v>
      </c>
      <c r="D307" s="89">
        <v>57.9</v>
      </c>
      <c r="E307" s="89">
        <v>2.2656125957764099</v>
      </c>
      <c r="F307" s="89">
        <v>10542.66</v>
      </c>
      <c r="K307" s="66">
        <v>43964</v>
      </c>
      <c r="L307" s="90">
        <f t="shared" si="10"/>
        <v>103.71630463229519</v>
      </c>
      <c r="M307" s="90">
        <f t="shared" si="10"/>
        <v>121.37906396477017</v>
      </c>
      <c r="N307" s="90">
        <f t="shared" si="10"/>
        <v>128.80978865406004</v>
      </c>
      <c r="O307" s="90">
        <f t="shared" si="9"/>
        <v>80.147007804046822</v>
      </c>
      <c r="P307" s="90">
        <f t="shared" si="9"/>
        <v>97.91013671455994</v>
      </c>
    </row>
    <row r="308" spans="1:16" x14ac:dyDescent="0.3">
      <c r="A308" s="66">
        <v>43965</v>
      </c>
      <c r="B308" s="89">
        <v>195.25</v>
      </c>
      <c r="C308" s="89">
        <v>80.108948999999996</v>
      </c>
      <c r="D308" s="89">
        <v>57.16</v>
      </c>
      <c r="E308" s="89">
        <v>2.1296798302871802</v>
      </c>
      <c r="F308" s="89">
        <v>10337.02</v>
      </c>
      <c r="K308" s="66">
        <v>43965</v>
      </c>
      <c r="L308" s="90">
        <f t="shared" si="10"/>
        <v>102.19837738811827</v>
      </c>
      <c r="M308" s="90">
        <f t="shared" si="10"/>
        <v>122.2616575887098</v>
      </c>
      <c r="N308" s="90">
        <f t="shared" si="10"/>
        <v>127.1635150166852</v>
      </c>
      <c r="O308" s="90">
        <f t="shared" si="9"/>
        <v>75.338328492852639</v>
      </c>
      <c r="P308" s="90">
        <f t="shared" si="9"/>
        <v>96.000349192816657</v>
      </c>
    </row>
    <row r="309" spans="1:16" x14ac:dyDescent="0.3">
      <c r="A309" s="66">
        <v>43966</v>
      </c>
      <c r="B309" s="89">
        <v>200.3</v>
      </c>
      <c r="C309" s="89">
        <v>80.434433600000006</v>
      </c>
      <c r="D309" s="89">
        <v>59.4</v>
      </c>
      <c r="E309" s="89">
        <v>2.1621300691460501</v>
      </c>
      <c r="F309" s="89">
        <v>10465.17</v>
      </c>
      <c r="K309" s="66">
        <v>43966</v>
      </c>
      <c r="L309" s="90">
        <f t="shared" si="10"/>
        <v>104.84166448573671</v>
      </c>
      <c r="M309" s="90">
        <f t="shared" si="10"/>
        <v>122.75840966463079</v>
      </c>
      <c r="N309" s="90">
        <f t="shared" si="10"/>
        <v>132.14682981090098</v>
      </c>
      <c r="O309" s="90">
        <f t="shared" si="9"/>
        <v>76.486269474427985</v>
      </c>
      <c r="P309" s="90">
        <f t="shared" si="9"/>
        <v>97.190483752782626</v>
      </c>
    </row>
    <row r="310" spans="1:16" x14ac:dyDescent="0.3">
      <c r="A310" s="66">
        <v>43969</v>
      </c>
      <c r="B310" s="89">
        <v>214.9</v>
      </c>
      <c r="C310" s="89">
        <v>83.430876799999993</v>
      </c>
      <c r="D310" s="89">
        <v>60.72</v>
      </c>
      <c r="E310" s="89">
        <v>2.1858149631977</v>
      </c>
      <c r="F310" s="89">
        <v>11058.87</v>
      </c>
      <c r="K310" s="66">
        <v>43969</v>
      </c>
      <c r="L310" s="90">
        <f t="shared" si="10"/>
        <v>112.48364302538603</v>
      </c>
      <c r="M310" s="90">
        <f t="shared" si="10"/>
        <v>127.33155807158863</v>
      </c>
      <c r="N310" s="90">
        <f t="shared" si="10"/>
        <v>135.083426028921</v>
      </c>
      <c r="O310" s="90">
        <f t="shared" si="9"/>
        <v>77.324132660717808</v>
      </c>
      <c r="P310" s="90">
        <f t="shared" si="9"/>
        <v>102.70420117964021</v>
      </c>
    </row>
    <row r="311" spans="1:16" x14ac:dyDescent="0.3">
      <c r="A311" s="66">
        <v>43970</v>
      </c>
      <c r="B311" s="89">
        <v>218.1</v>
      </c>
      <c r="C311" s="89">
        <v>83.792961700000006</v>
      </c>
      <c r="D311" s="89">
        <v>61.38</v>
      </c>
      <c r="E311" s="89">
        <v>2.2279489227339502</v>
      </c>
      <c r="F311" s="89">
        <v>11075.29</v>
      </c>
      <c r="K311" s="66">
        <v>43970</v>
      </c>
      <c r="L311" s="90">
        <f t="shared" si="10"/>
        <v>114.15859722585711</v>
      </c>
      <c r="M311" s="90">
        <f t="shared" si="10"/>
        <v>127.88416924193172</v>
      </c>
      <c r="N311" s="90">
        <f t="shared" si="10"/>
        <v>136.55172413793105</v>
      </c>
      <c r="O311" s="90">
        <f t="shared" si="9"/>
        <v>78.814639374029056</v>
      </c>
      <c r="P311" s="90">
        <f t="shared" si="9"/>
        <v>102.85669442563818</v>
      </c>
    </row>
    <row r="312" spans="1:16" x14ac:dyDescent="0.3">
      <c r="A312" s="66">
        <v>43971</v>
      </c>
      <c r="B312" s="89">
        <v>220.2</v>
      </c>
      <c r="C312" s="89">
        <v>84.677449999999993</v>
      </c>
      <c r="D312" s="89">
        <v>61.1</v>
      </c>
      <c r="E312" s="89">
        <v>2.2794065668311201</v>
      </c>
      <c r="F312" s="89">
        <v>11223.71</v>
      </c>
      <c r="K312" s="66">
        <v>43971</v>
      </c>
      <c r="L312" s="90">
        <f t="shared" si="10"/>
        <v>115.25778591991624</v>
      </c>
      <c r="M312" s="90">
        <f t="shared" si="10"/>
        <v>129.23406843578852</v>
      </c>
      <c r="N312" s="90">
        <f t="shared" si="10"/>
        <v>135.92880978865404</v>
      </c>
      <c r="O312" s="90">
        <f t="shared" si="9"/>
        <v>80.634975388545428</v>
      </c>
      <c r="P312" s="90">
        <f t="shared" si="9"/>
        <v>104.23507734713758</v>
      </c>
    </row>
    <row r="313" spans="1:16" x14ac:dyDescent="0.3">
      <c r="A313" s="66">
        <v>43972</v>
      </c>
      <c r="B313" s="89">
        <v>216.7</v>
      </c>
      <c r="C313" s="89">
        <v>86.090485799999996</v>
      </c>
      <c r="D313" s="89">
        <v>60.22</v>
      </c>
      <c r="E313" s="89">
        <v>2.3276717080198202</v>
      </c>
      <c r="F313" s="89">
        <v>11065.93</v>
      </c>
      <c r="K313" s="66">
        <v>43972</v>
      </c>
      <c r="L313" s="90">
        <f t="shared" si="10"/>
        <v>113.42580476315101</v>
      </c>
      <c r="M313" s="90">
        <f t="shared" si="10"/>
        <v>131.39063273099842</v>
      </c>
      <c r="N313" s="90">
        <f t="shared" si="10"/>
        <v>133.97107897664071</v>
      </c>
      <c r="O313" s="90">
        <f t="shared" si="9"/>
        <v>82.342375256786596</v>
      </c>
      <c r="P313" s="90">
        <f t="shared" si="9"/>
        <v>102.76976770319352</v>
      </c>
    </row>
    <row r="314" spans="1:16" x14ac:dyDescent="0.3">
      <c r="A314" s="66">
        <v>43973</v>
      </c>
      <c r="B314" s="89">
        <v>217.8</v>
      </c>
      <c r="C314" s="89">
        <v>86.009062499999999</v>
      </c>
      <c r="D314" s="89">
        <v>60.34</v>
      </c>
      <c r="E314" s="89">
        <v>2.28270497630339</v>
      </c>
      <c r="F314" s="89">
        <v>11073.87</v>
      </c>
      <c r="K314" s="66">
        <v>43973</v>
      </c>
      <c r="L314" s="90">
        <f t="shared" si="10"/>
        <v>114.00157026956295</v>
      </c>
      <c r="M314" s="90">
        <f t="shared" si="10"/>
        <v>131.26636512109201</v>
      </c>
      <c r="N314" s="90">
        <f t="shared" si="10"/>
        <v>134.23804226918799</v>
      </c>
      <c r="O314" s="90">
        <f t="shared" si="9"/>
        <v>80.75165802449466</v>
      </c>
      <c r="P314" s="90">
        <f t="shared" si="9"/>
        <v>102.84350682458354</v>
      </c>
    </row>
    <row r="315" spans="1:16" x14ac:dyDescent="0.3">
      <c r="A315" s="66">
        <v>43977</v>
      </c>
      <c r="B315" s="89">
        <v>228.9</v>
      </c>
      <c r="C315" s="89">
        <v>87.996664999999993</v>
      </c>
      <c r="D315" s="89">
        <v>62.8</v>
      </c>
      <c r="E315" s="89">
        <v>2.57927246093743</v>
      </c>
      <c r="F315" s="89">
        <v>11504.65</v>
      </c>
      <c r="K315" s="66">
        <v>43977</v>
      </c>
      <c r="L315" s="90">
        <f t="shared" si="10"/>
        <v>119.81156765244701</v>
      </c>
      <c r="M315" s="90">
        <f t="shared" si="10"/>
        <v>134.2998286643157</v>
      </c>
      <c r="N315" s="90">
        <f t="shared" si="10"/>
        <v>139.71078976640709</v>
      </c>
      <c r="O315" s="90">
        <f t="shared" si="9"/>
        <v>91.242858748617337</v>
      </c>
      <c r="P315" s="90">
        <f t="shared" si="9"/>
        <v>106.84417920649648</v>
      </c>
    </row>
    <row r="316" spans="1:16" x14ac:dyDescent="0.3">
      <c r="A316" s="66">
        <v>43978</v>
      </c>
      <c r="B316" s="89">
        <v>233</v>
      </c>
      <c r="C316" s="89">
        <v>90.765850799999996</v>
      </c>
      <c r="D316" s="89">
        <v>62.14</v>
      </c>
      <c r="E316" s="89">
        <v>2.4912729551572701</v>
      </c>
      <c r="F316" s="89">
        <v>11657.69</v>
      </c>
      <c r="K316" s="66">
        <v>43978</v>
      </c>
      <c r="L316" s="90">
        <f t="shared" si="10"/>
        <v>121.95760272180055</v>
      </c>
      <c r="M316" s="90">
        <f t="shared" si="10"/>
        <v>138.52613858730714</v>
      </c>
      <c r="N316" s="90">
        <f t="shared" si="10"/>
        <v>138.2424916573971</v>
      </c>
      <c r="O316" s="90">
        <f t="shared" si="9"/>
        <v>88.129838857369009</v>
      </c>
      <c r="P316" s="90">
        <f t="shared" si="9"/>
        <v>108.26546826663844</v>
      </c>
    </row>
    <row r="317" spans="1:16" x14ac:dyDescent="0.3">
      <c r="A317" s="66">
        <v>43979</v>
      </c>
      <c r="B317" s="89">
        <v>239</v>
      </c>
      <c r="C317" s="89">
        <v>88.894610999999998</v>
      </c>
      <c r="D317" s="89">
        <v>64.58</v>
      </c>
      <c r="E317" s="89">
        <v>2.4997612189910701</v>
      </c>
      <c r="F317" s="89">
        <v>11781.13</v>
      </c>
      <c r="K317" s="66">
        <v>43979</v>
      </c>
      <c r="L317" s="90">
        <f t="shared" si="10"/>
        <v>125.09814184768385</v>
      </c>
      <c r="M317" s="90">
        <f t="shared" si="10"/>
        <v>135.67026689569423</v>
      </c>
      <c r="N317" s="90">
        <f t="shared" si="10"/>
        <v>143.67074527252501</v>
      </c>
      <c r="O317" s="90">
        <f t="shared" si="9"/>
        <v>88.430114795540689</v>
      </c>
      <c r="P317" s="90">
        <f t="shared" si="9"/>
        <v>109.41186085409218</v>
      </c>
    </row>
    <row r="318" spans="1:16" x14ac:dyDescent="0.3">
      <c r="A318" s="66">
        <v>43980</v>
      </c>
      <c r="B318" s="89">
        <v>237.2</v>
      </c>
      <c r="C318" s="89">
        <v>88.826494800000006</v>
      </c>
      <c r="D318" s="89">
        <v>64.180000000000007</v>
      </c>
      <c r="E318" s="89">
        <v>2.3933230490860402</v>
      </c>
      <c r="F318" s="89">
        <v>11586.85</v>
      </c>
      <c r="K318" s="66">
        <v>43980</v>
      </c>
      <c r="L318" s="90">
        <f t="shared" si="10"/>
        <v>124.15598010991886</v>
      </c>
      <c r="M318" s="90">
        <f t="shared" si="10"/>
        <v>135.56630847875576</v>
      </c>
      <c r="N318" s="90">
        <f t="shared" si="10"/>
        <v>142.78086763070078</v>
      </c>
      <c r="O318" s="90">
        <f t="shared" si="9"/>
        <v>84.664819329788983</v>
      </c>
      <c r="P318" s="90">
        <f t="shared" si="9"/>
        <v>107.60757414078599</v>
      </c>
    </row>
    <row r="319" spans="1:16" x14ac:dyDescent="0.3">
      <c r="A319" s="66">
        <v>43984</v>
      </c>
      <c r="B319" s="89">
        <v>241.1</v>
      </c>
      <c r="C319" s="89">
        <v>90.196551600000006</v>
      </c>
      <c r="D319" s="89">
        <v>65.819999999999993</v>
      </c>
      <c r="E319" s="89">
        <v>2.4822489876679699</v>
      </c>
      <c r="F319" s="89">
        <v>12021.28</v>
      </c>
      <c r="K319" s="66">
        <v>43984</v>
      </c>
      <c r="L319" s="90">
        <f t="shared" si="10"/>
        <v>126.19733054174299</v>
      </c>
      <c r="M319" s="90">
        <f t="shared" si="10"/>
        <v>137.65727855700112</v>
      </c>
      <c r="N319" s="90">
        <f t="shared" si="10"/>
        <v>146.42936596218016</v>
      </c>
      <c r="O319" s="90">
        <f t="shared" si="9"/>
        <v>87.810612174865255</v>
      </c>
      <c r="P319" s="90">
        <f t="shared" si="9"/>
        <v>111.64214422963514</v>
      </c>
    </row>
    <row r="320" spans="1:16" x14ac:dyDescent="0.3">
      <c r="A320" s="66">
        <v>43985</v>
      </c>
      <c r="B320" s="89">
        <v>250.2</v>
      </c>
      <c r="C320" s="89">
        <v>92.690174099999993</v>
      </c>
      <c r="D320" s="89">
        <v>69</v>
      </c>
      <c r="E320" s="89">
        <v>2.59390988612371</v>
      </c>
      <c r="F320" s="89">
        <v>12487.36</v>
      </c>
      <c r="K320" s="66">
        <v>43985</v>
      </c>
      <c r="L320" s="90">
        <f t="shared" si="10"/>
        <v>130.96048154933263</v>
      </c>
      <c r="M320" s="90">
        <f t="shared" si="10"/>
        <v>141.46302590553393</v>
      </c>
      <c r="N320" s="90">
        <f t="shared" si="10"/>
        <v>153.50389321468296</v>
      </c>
      <c r="O320" s="90">
        <f t="shared" si="9"/>
        <v>91.760663881243687</v>
      </c>
      <c r="P320" s="90">
        <f t="shared" si="9"/>
        <v>115.97064922931473</v>
      </c>
    </row>
    <row r="321" spans="1:16" x14ac:dyDescent="0.3">
      <c r="A321" s="66">
        <v>43986</v>
      </c>
      <c r="B321" s="89">
        <v>254.8</v>
      </c>
      <c r="C321" s="89">
        <v>89.344151999999994</v>
      </c>
      <c r="D321" s="89">
        <v>69.459999999999994</v>
      </c>
      <c r="E321" s="89">
        <v>2.6473391826263102</v>
      </c>
      <c r="F321" s="89">
        <v>12430.56</v>
      </c>
      <c r="K321" s="66">
        <v>43986</v>
      </c>
      <c r="L321" s="90">
        <f t="shared" si="10"/>
        <v>133.36822821250982</v>
      </c>
      <c r="M321" s="90">
        <f t="shared" si="10"/>
        <v>136.35635288858478</v>
      </c>
      <c r="N321" s="90">
        <f t="shared" si="10"/>
        <v>154.52725250278087</v>
      </c>
      <c r="O321" s="90">
        <f t="shared" si="9"/>
        <v>93.650747936982768</v>
      </c>
      <c r="P321" s="90">
        <f t="shared" si="9"/>
        <v>115.44314518712926</v>
      </c>
    </row>
    <row r="322" spans="1:16" x14ac:dyDescent="0.3">
      <c r="A322" s="66">
        <v>43987</v>
      </c>
      <c r="B322" s="89">
        <v>264.5</v>
      </c>
      <c r="C322" s="89">
        <v>91.022629100000003</v>
      </c>
      <c r="D322" s="89">
        <v>72.14</v>
      </c>
      <c r="E322" s="89">
        <v>2.7517152080671501</v>
      </c>
      <c r="F322" s="89">
        <v>12847.68</v>
      </c>
      <c r="K322" s="66">
        <v>43987</v>
      </c>
      <c r="L322" s="90">
        <f t="shared" si="10"/>
        <v>138.44543313268778</v>
      </c>
      <c r="M322" s="90">
        <f t="shared" si="10"/>
        <v>138.91803164023949</v>
      </c>
      <c r="N322" s="90">
        <f t="shared" si="10"/>
        <v>160.48943270300333</v>
      </c>
      <c r="O322" s="90">
        <f t="shared" si="9"/>
        <v>97.343094166500265</v>
      </c>
      <c r="P322" s="90">
        <f t="shared" si="9"/>
        <v>119.31695656171379</v>
      </c>
    </row>
    <row r="323" spans="1:16" x14ac:dyDescent="0.3">
      <c r="A323" s="66">
        <v>43990</v>
      </c>
      <c r="B323" s="89">
        <v>257.39999999999998</v>
      </c>
      <c r="C323" s="89">
        <v>92.357138199999994</v>
      </c>
      <c r="D323" s="89">
        <v>70.459999999999994</v>
      </c>
      <c r="E323" s="89">
        <v>2.8874057369487498</v>
      </c>
      <c r="F323" s="89">
        <v>12819.59</v>
      </c>
      <c r="K323" s="66">
        <v>43990</v>
      </c>
      <c r="L323" s="90">
        <f t="shared" si="10"/>
        <v>134.72912850039253</v>
      </c>
      <c r="M323" s="90">
        <f t="shared" si="10"/>
        <v>140.95474909403129</v>
      </c>
      <c r="N323" s="90">
        <f t="shared" si="10"/>
        <v>156.75194660734147</v>
      </c>
      <c r="O323" s="90">
        <f t="shared" si="10"/>
        <v>102.14320425481922</v>
      </c>
      <c r="P323" s="90">
        <f t="shared" si="10"/>
        <v>119.05608352394989</v>
      </c>
    </row>
    <row r="324" spans="1:16" x14ac:dyDescent="0.3">
      <c r="A324" s="66">
        <v>43991</v>
      </c>
      <c r="B324" s="89">
        <v>251.3</v>
      </c>
      <c r="C324" s="89">
        <v>90.502212900000004</v>
      </c>
      <c r="D324" s="89">
        <v>67.94</v>
      </c>
      <c r="E324" s="89">
        <v>2.9061423134050899</v>
      </c>
      <c r="F324" s="89">
        <v>12617.99</v>
      </c>
      <c r="K324" s="66">
        <v>43991</v>
      </c>
      <c r="L324" s="90">
        <f t="shared" ref="L324:O387" si="11">(B324/B$2)*100</f>
        <v>131.53624705574455</v>
      </c>
      <c r="M324" s="90">
        <f t="shared" si="11"/>
        <v>138.12377646597656</v>
      </c>
      <c r="N324" s="90">
        <f t="shared" si="11"/>
        <v>151.14571746384871</v>
      </c>
      <c r="O324" s="90">
        <f t="shared" si="11"/>
        <v>102.80601860457472</v>
      </c>
      <c r="P324" s="90">
        <f t="shared" ref="P324:P387" si="12">(F324/F$2)*100</f>
        <v>117.18381565591133</v>
      </c>
    </row>
    <row r="325" spans="1:16" x14ac:dyDescent="0.3">
      <c r="A325" s="66">
        <v>43992</v>
      </c>
      <c r="B325" s="89">
        <v>248.2</v>
      </c>
      <c r="C325" s="89">
        <v>89.822709599999996</v>
      </c>
      <c r="D325" s="89">
        <v>67.36</v>
      </c>
      <c r="E325" s="89">
        <v>2.83364553179578</v>
      </c>
      <c r="F325" s="89">
        <v>12530.16</v>
      </c>
      <c r="K325" s="66">
        <v>43992</v>
      </c>
      <c r="L325" s="90">
        <f t="shared" si="11"/>
        <v>129.91363517403821</v>
      </c>
      <c r="M325" s="90">
        <f t="shared" si="11"/>
        <v>137.08672379168669</v>
      </c>
      <c r="N325" s="90">
        <f t="shared" si="11"/>
        <v>149.85539488320353</v>
      </c>
      <c r="O325" s="90">
        <f t="shared" si="11"/>
        <v>100.24141416503308</v>
      </c>
      <c r="P325" s="90">
        <f t="shared" si="12"/>
        <v>116.36813466955307</v>
      </c>
    </row>
    <row r="326" spans="1:16" x14ac:dyDescent="0.3">
      <c r="A326" s="66">
        <v>43993</v>
      </c>
      <c r="B326" s="89">
        <v>234.3</v>
      </c>
      <c r="C326" s="89">
        <v>84.243532299999998</v>
      </c>
      <c r="D326" s="89">
        <v>65.52</v>
      </c>
      <c r="E326" s="89">
        <v>2.7918486663548001</v>
      </c>
      <c r="F326" s="89">
        <v>11970.29</v>
      </c>
      <c r="K326" s="66">
        <v>43993</v>
      </c>
      <c r="L326" s="90">
        <f t="shared" si="11"/>
        <v>122.63805286574194</v>
      </c>
      <c r="M326" s="90">
        <f t="shared" si="11"/>
        <v>128.5718266023689</v>
      </c>
      <c r="N326" s="90">
        <f t="shared" si="11"/>
        <v>145.76195773081199</v>
      </c>
      <c r="O326" s="90">
        <f t="shared" si="11"/>
        <v>98.762832298509267</v>
      </c>
      <c r="P326" s="90">
        <f t="shared" si="12"/>
        <v>111.16859790725772</v>
      </c>
    </row>
    <row r="327" spans="1:16" x14ac:dyDescent="0.3">
      <c r="A327" s="66">
        <v>43994</v>
      </c>
      <c r="B327" s="89">
        <v>230.1</v>
      </c>
      <c r="C327" s="89">
        <v>85.684805100000005</v>
      </c>
      <c r="D327" s="89">
        <v>65.599999999999994</v>
      </c>
      <c r="E327" s="89">
        <v>2.7669510201230398</v>
      </c>
      <c r="F327" s="89">
        <v>11949.28</v>
      </c>
      <c r="K327" s="66">
        <v>43994</v>
      </c>
      <c r="L327" s="90">
        <f t="shared" si="11"/>
        <v>120.43967547762364</v>
      </c>
      <c r="M327" s="90">
        <f t="shared" si="11"/>
        <v>130.77148598830746</v>
      </c>
      <c r="N327" s="90">
        <f t="shared" si="11"/>
        <v>145.93993325917685</v>
      </c>
      <c r="O327" s="90">
        <f t="shared" si="11"/>
        <v>97.882067488779995</v>
      </c>
      <c r="P327" s="90">
        <f t="shared" si="12"/>
        <v>110.97347713390708</v>
      </c>
    </row>
    <row r="328" spans="1:16" x14ac:dyDescent="0.3">
      <c r="A328" s="66">
        <v>43997</v>
      </c>
      <c r="B328" s="89">
        <v>230.8</v>
      </c>
      <c r="C328" s="89">
        <v>86.416201599999994</v>
      </c>
      <c r="D328" s="89">
        <v>66.28</v>
      </c>
      <c r="E328" s="89">
        <v>2.51448905041465</v>
      </c>
      <c r="F328" s="89">
        <v>11911.35</v>
      </c>
      <c r="K328" s="66">
        <v>43997</v>
      </c>
      <c r="L328" s="90">
        <f t="shared" si="11"/>
        <v>120.8060717089767</v>
      </c>
      <c r="M328" s="90">
        <f t="shared" si="11"/>
        <v>131.88773766256895</v>
      </c>
      <c r="N328" s="90">
        <f t="shared" si="11"/>
        <v>147.45272525027809</v>
      </c>
      <c r="O328" s="90">
        <f t="shared" si="11"/>
        <v>88.951118087207973</v>
      </c>
      <c r="P328" s="90">
        <f t="shared" si="12"/>
        <v>110.62121959306035</v>
      </c>
    </row>
    <row r="329" spans="1:16" x14ac:dyDescent="0.3">
      <c r="A329" s="66">
        <v>43998</v>
      </c>
      <c r="B329" s="89">
        <v>240.5</v>
      </c>
      <c r="C329" s="89">
        <v>87.933654399999995</v>
      </c>
      <c r="D329" s="89">
        <v>68.44</v>
      </c>
      <c r="E329" s="89">
        <v>2.67632044353322</v>
      </c>
      <c r="F329" s="89">
        <v>12315.66</v>
      </c>
      <c r="K329" s="66">
        <v>43998</v>
      </c>
      <c r="L329" s="90">
        <f t="shared" si="11"/>
        <v>125.88327662915466</v>
      </c>
      <c r="M329" s="90">
        <f t="shared" si="11"/>
        <v>134.20366237455875</v>
      </c>
      <c r="N329" s="90">
        <f t="shared" si="11"/>
        <v>152.25806451612902</v>
      </c>
      <c r="O329" s="90">
        <f t="shared" si="11"/>
        <v>94.675972350197696</v>
      </c>
      <c r="P329" s="90">
        <f t="shared" si="12"/>
        <v>114.37606394686324</v>
      </c>
    </row>
    <row r="330" spans="1:16" x14ac:dyDescent="0.3">
      <c r="A330" s="66">
        <v>43999</v>
      </c>
      <c r="B330" s="89">
        <v>241.4</v>
      </c>
      <c r="C330" s="89">
        <v>88.241342399999994</v>
      </c>
      <c r="D330" s="89">
        <v>69.040000000000006</v>
      </c>
      <c r="E330" s="89">
        <v>2.7015700934579501</v>
      </c>
      <c r="F330" s="89">
        <v>12382.14</v>
      </c>
      <c r="K330" s="66">
        <v>43999</v>
      </c>
      <c r="L330" s="90">
        <f t="shared" si="11"/>
        <v>126.35435749803716</v>
      </c>
      <c r="M330" s="90">
        <f t="shared" si="11"/>
        <v>134.67325341737913</v>
      </c>
      <c r="N330" s="90">
        <f t="shared" si="11"/>
        <v>153.59288097886542</v>
      </c>
      <c r="O330" s="90">
        <f t="shared" si="11"/>
        <v>95.569189440065301</v>
      </c>
      <c r="P330" s="90">
        <f t="shared" si="12"/>
        <v>114.99346656525216</v>
      </c>
    </row>
    <row r="331" spans="1:16" x14ac:dyDescent="0.3">
      <c r="A331" s="66">
        <v>44000</v>
      </c>
      <c r="B331" s="89">
        <v>240.7</v>
      </c>
      <c r="C331" s="89">
        <v>87.886314999999996</v>
      </c>
      <c r="D331" s="89">
        <v>67.56</v>
      </c>
      <c r="E331" s="89">
        <v>2.7250051421091599</v>
      </c>
      <c r="F331" s="89">
        <v>12281.53</v>
      </c>
      <c r="K331" s="66">
        <v>44000</v>
      </c>
      <c r="L331" s="90">
        <f t="shared" si="11"/>
        <v>125.9879612666841</v>
      </c>
      <c r="M331" s="90">
        <f t="shared" si="11"/>
        <v>134.13141334888178</v>
      </c>
      <c r="N331" s="90">
        <f t="shared" si="11"/>
        <v>150.30033370411567</v>
      </c>
      <c r="O331" s="90">
        <f t="shared" si="11"/>
        <v>96.398214239202716</v>
      </c>
      <c r="P331" s="90">
        <f t="shared" si="12"/>
        <v>114.05909716940216</v>
      </c>
    </row>
    <row r="332" spans="1:16" x14ac:dyDescent="0.3">
      <c r="A332" s="66">
        <v>44001</v>
      </c>
      <c r="B332" s="89">
        <v>237.6</v>
      </c>
      <c r="C332" s="89">
        <v>85.708732999999995</v>
      </c>
      <c r="D332" s="89">
        <v>68.599999999999994</v>
      </c>
      <c r="E332" s="89">
        <v>2.5643100261999501</v>
      </c>
      <c r="F332" s="89">
        <v>12330.76</v>
      </c>
      <c r="K332" s="66">
        <v>44001</v>
      </c>
      <c r="L332" s="90">
        <f t="shared" si="11"/>
        <v>124.36534938497775</v>
      </c>
      <c r="M332" s="90">
        <f t="shared" si="11"/>
        <v>130.80800456398637</v>
      </c>
      <c r="N332" s="90">
        <f t="shared" si="11"/>
        <v>152.6140155728587</v>
      </c>
      <c r="O332" s="90">
        <f t="shared" si="11"/>
        <v>90.71355626508246</v>
      </c>
      <c r="P332" s="90">
        <f t="shared" si="12"/>
        <v>114.51629829610621</v>
      </c>
    </row>
    <row r="333" spans="1:16" x14ac:dyDescent="0.3">
      <c r="A333" s="66">
        <v>44004</v>
      </c>
      <c r="B333" s="89">
        <v>235.8</v>
      </c>
      <c r="C333" s="89">
        <v>88.390752599999999</v>
      </c>
      <c r="D333" s="89">
        <v>68.22</v>
      </c>
      <c r="E333" s="89">
        <v>2.5184128380274302</v>
      </c>
      <c r="F333" s="89">
        <v>12262.97</v>
      </c>
      <c r="K333" s="66">
        <v>44004</v>
      </c>
      <c r="L333" s="90">
        <f t="shared" si="11"/>
        <v>123.42318764721276</v>
      </c>
      <c r="M333" s="90">
        <f t="shared" si="11"/>
        <v>134.90128210756529</v>
      </c>
      <c r="N333" s="90">
        <f t="shared" si="11"/>
        <v>151.76863181312567</v>
      </c>
      <c r="O333" s="90">
        <f t="shared" si="11"/>
        <v>89.089923740482135</v>
      </c>
      <c r="P333" s="90">
        <f t="shared" si="12"/>
        <v>113.88672965139226</v>
      </c>
    </row>
    <row r="334" spans="1:16" x14ac:dyDescent="0.3">
      <c r="A334" s="66">
        <v>44005</v>
      </c>
      <c r="B334" s="89">
        <v>242.7</v>
      </c>
      <c r="C334" s="89">
        <v>90.147220799999999</v>
      </c>
      <c r="D334" s="89">
        <v>69.78</v>
      </c>
      <c r="E334" s="89">
        <v>2.7030466153413699</v>
      </c>
      <c r="F334" s="89">
        <v>12523.76</v>
      </c>
      <c r="K334" s="66">
        <v>44005</v>
      </c>
      <c r="L334" s="90">
        <f t="shared" si="11"/>
        <v>127.03480764197852</v>
      </c>
      <c r="M334" s="90">
        <f t="shared" si="11"/>
        <v>137.58199027206584</v>
      </c>
      <c r="N334" s="90">
        <f t="shared" si="11"/>
        <v>155.23915461624026</v>
      </c>
      <c r="O334" s="90">
        <f t="shared" si="11"/>
        <v>95.621422028784977</v>
      </c>
      <c r="P334" s="90">
        <f t="shared" si="12"/>
        <v>116.30869759437725</v>
      </c>
    </row>
    <row r="335" spans="1:16" x14ac:dyDescent="0.3">
      <c r="A335" s="66">
        <v>44006</v>
      </c>
      <c r="B335" s="89">
        <v>235.7</v>
      </c>
      <c r="C335" s="89">
        <v>88.9601112</v>
      </c>
      <c r="D335" s="89">
        <v>67.56</v>
      </c>
      <c r="E335" s="89">
        <v>2.6474835311156402</v>
      </c>
      <c r="F335" s="89">
        <v>12093.94</v>
      </c>
      <c r="K335" s="66">
        <v>44006</v>
      </c>
      <c r="L335" s="90">
        <f t="shared" si="11"/>
        <v>123.37084532844804</v>
      </c>
      <c r="M335" s="90">
        <f t="shared" si="11"/>
        <v>135.77023279369135</v>
      </c>
      <c r="N335" s="90">
        <f t="shared" si="11"/>
        <v>150.30033370411567</v>
      </c>
      <c r="O335" s="90">
        <f t="shared" si="11"/>
        <v>93.655854326099075</v>
      </c>
      <c r="P335" s="90">
        <f t="shared" si="12"/>
        <v>112.3169407737407</v>
      </c>
    </row>
    <row r="336" spans="1:16" x14ac:dyDescent="0.3">
      <c r="A336" s="66">
        <v>44007</v>
      </c>
      <c r="B336" s="89">
        <v>238</v>
      </c>
      <c r="C336" s="89">
        <v>90.398099999999999</v>
      </c>
      <c r="D336" s="89">
        <v>69.02</v>
      </c>
      <c r="E336" s="89">
        <v>2.6614422987219202</v>
      </c>
      <c r="F336" s="89">
        <v>12177.87</v>
      </c>
      <c r="K336" s="66">
        <v>44007</v>
      </c>
      <c r="L336" s="90">
        <f t="shared" si="11"/>
        <v>124.57471866003664</v>
      </c>
      <c r="M336" s="90">
        <f t="shared" si="11"/>
        <v>137.96488016426164</v>
      </c>
      <c r="N336" s="90">
        <f t="shared" si="11"/>
        <v>153.54838709677418</v>
      </c>
      <c r="O336" s="90">
        <f t="shared" si="11"/>
        <v>94.14965165860022</v>
      </c>
      <c r="P336" s="90">
        <f t="shared" si="12"/>
        <v>113.09640229241369</v>
      </c>
    </row>
    <row r="337" spans="1:16" x14ac:dyDescent="0.3">
      <c r="A337" s="66">
        <v>44008</v>
      </c>
      <c r="B337" s="89">
        <v>233</v>
      </c>
      <c r="C337" s="89">
        <v>83.506805</v>
      </c>
      <c r="D337" s="89">
        <v>67.5</v>
      </c>
      <c r="E337" s="89">
        <v>2.6256051207909601</v>
      </c>
      <c r="F337" s="89">
        <v>12089.39</v>
      </c>
      <c r="K337" s="66">
        <v>44008</v>
      </c>
      <c r="L337" s="90">
        <f t="shared" si="11"/>
        <v>121.95760272180055</v>
      </c>
      <c r="M337" s="90">
        <f t="shared" si="11"/>
        <v>127.44743910242985</v>
      </c>
      <c r="N337" s="90">
        <f t="shared" si="11"/>
        <v>150.16685205784205</v>
      </c>
      <c r="O337" s="90">
        <f t="shared" si="11"/>
        <v>92.881896268882599</v>
      </c>
      <c r="P337" s="90">
        <f t="shared" si="12"/>
        <v>112.27468472810787</v>
      </c>
    </row>
    <row r="338" spans="1:16" x14ac:dyDescent="0.3">
      <c r="A338" s="66">
        <v>44011</v>
      </c>
      <c r="B338" s="89">
        <v>231.4</v>
      </c>
      <c r="C338" s="89">
        <v>85.293621599999994</v>
      </c>
      <c r="D338" s="89">
        <v>67.680000000000007</v>
      </c>
      <c r="E338" s="89">
        <v>2.44628914094449</v>
      </c>
      <c r="F338" s="89">
        <v>12232.12</v>
      </c>
      <c r="K338" s="66">
        <v>44011</v>
      </c>
      <c r="L338" s="90">
        <f t="shared" si="11"/>
        <v>121.12012562156502</v>
      </c>
      <c r="M338" s="90">
        <f t="shared" si="11"/>
        <v>130.17446475998807</v>
      </c>
      <c r="N338" s="90">
        <f t="shared" si="11"/>
        <v>150.56729699666295</v>
      </c>
      <c r="O338" s="90">
        <f t="shared" si="11"/>
        <v>86.538517324513577</v>
      </c>
      <c r="P338" s="90">
        <f t="shared" si="12"/>
        <v>113.60022437495878</v>
      </c>
    </row>
    <row r="339" spans="1:16" x14ac:dyDescent="0.3">
      <c r="A339" s="66">
        <v>44012</v>
      </c>
      <c r="B339" s="89">
        <v>233.6</v>
      </c>
      <c r="C339" s="89">
        <v>87.302739500000001</v>
      </c>
      <c r="D339" s="89">
        <v>68.819999999999993</v>
      </c>
      <c r="E339" s="89">
        <v>2.52876700333589</v>
      </c>
      <c r="F339" s="89">
        <v>12310.93</v>
      </c>
      <c r="K339" s="66">
        <v>44012</v>
      </c>
      <c r="L339" s="90">
        <f t="shared" si="11"/>
        <v>122.2716566343889</v>
      </c>
      <c r="M339" s="90">
        <f t="shared" si="11"/>
        <v>133.24076494007343</v>
      </c>
      <c r="N339" s="90">
        <f t="shared" si="11"/>
        <v>153.10344827586204</v>
      </c>
      <c r="O339" s="90">
        <f t="shared" si="11"/>
        <v>89.456206735787049</v>
      </c>
      <c r="P339" s="90">
        <f t="shared" si="12"/>
        <v>114.33213623349113</v>
      </c>
    </row>
    <row r="340" spans="1:16" x14ac:dyDescent="0.3">
      <c r="A340" s="66">
        <v>44013</v>
      </c>
      <c r="B340" s="89">
        <v>235.1</v>
      </c>
      <c r="C340" s="89">
        <v>86.577886000000007</v>
      </c>
      <c r="D340" s="89">
        <v>69.66</v>
      </c>
      <c r="E340" s="89">
        <v>2.5642648427323</v>
      </c>
      <c r="F340" s="89">
        <v>12260.57</v>
      </c>
      <c r="K340" s="66">
        <v>44013</v>
      </c>
      <c r="L340" s="90">
        <f t="shared" si="11"/>
        <v>123.05679141585972</v>
      </c>
      <c r="M340" s="90">
        <f t="shared" si="11"/>
        <v>132.13449914174197</v>
      </c>
      <c r="N340" s="90">
        <f t="shared" si="11"/>
        <v>154.97219132369298</v>
      </c>
      <c r="O340" s="90">
        <f t="shared" si="11"/>
        <v>90.711957880724469</v>
      </c>
      <c r="P340" s="90">
        <f t="shared" si="12"/>
        <v>113.86444074820132</v>
      </c>
    </row>
    <row r="341" spans="1:16" x14ac:dyDescent="0.3">
      <c r="A341" s="66">
        <v>44014</v>
      </c>
      <c r="B341" s="89">
        <v>244.6</v>
      </c>
      <c r="C341" s="89">
        <v>87.586951200000001</v>
      </c>
      <c r="D341" s="89">
        <v>70.5</v>
      </c>
      <c r="E341" s="89">
        <v>2.5851557499069902</v>
      </c>
      <c r="F341" s="89">
        <v>12608.46</v>
      </c>
      <c r="K341" s="66">
        <v>44014</v>
      </c>
      <c r="L341" s="90">
        <f t="shared" si="11"/>
        <v>128.02931169850825</v>
      </c>
      <c r="M341" s="90">
        <f t="shared" si="11"/>
        <v>133.67452663563762</v>
      </c>
      <c r="N341" s="90">
        <f t="shared" si="11"/>
        <v>156.8409343715239</v>
      </c>
      <c r="O341" s="90">
        <f t="shared" si="11"/>
        <v>91.450982594607524</v>
      </c>
      <c r="P341" s="90">
        <f t="shared" si="12"/>
        <v>117.09531013615732</v>
      </c>
    </row>
    <row r="342" spans="1:16" x14ac:dyDescent="0.3">
      <c r="A342" s="66">
        <v>44018</v>
      </c>
      <c r="B342" s="89">
        <v>247.9</v>
      </c>
      <c r="C342" s="89">
        <v>88.388783500000002</v>
      </c>
      <c r="D342" s="89">
        <v>71.56</v>
      </c>
      <c r="E342" s="89">
        <v>2.65463756404271</v>
      </c>
      <c r="F342" s="89">
        <v>12733.45</v>
      </c>
      <c r="K342" s="66">
        <v>44018</v>
      </c>
      <c r="L342" s="90">
        <f t="shared" si="11"/>
        <v>129.75660821774403</v>
      </c>
      <c r="M342" s="90">
        <f t="shared" si="11"/>
        <v>134.8982768823943</v>
      </c>
      <c r="N342" s="90">
        <f t="shared" si="11"/>
        <v>159.19911012235818</v>
      </c>
      <c r="O342" s="90">
        <f t="shared" si="11"/>
        <v>93.908931279283905</v>
      </c>
      <c r="P342" s="90">
        <f t="shared" si="12"/>
        <v>118.25609764025525</v>
      </c>
    </row>
    <row r="343" spans="1:16" x14ac:dyDescent="0.3">
      <c r="A343" s="66">
        <v>44019</v>
      </c>
      <c r="B343" s="89">
        <v>241</v>
      </c>
      <c r="C343" s="89">
        <v>86.131181699999999</v>
      </c>
      <c r="D343" s="89">
        <v>69.819999999999993</v>
      </c>
      <c r="E343" s="89">
        <v>2.6121627290484399</v>
      </c>
      <c r="F343" s="89">
        <v>12616.8</v>
      </c>
      <c r="K343" s="66">
        <v>44019</v>
      </c>
      <c r="L343" s="90">
        <f t="shared" si="11"/>
        <v>126.14498822297826</v>
      </c>
      <c r="M343" s="90">
        <f t="shared" si="11"/>
        <v>131.45274249842359</v>
      </c>
      <c r="N343" s="90">
        <f t="shared" si="11"/>
        <v>155.32814238042266</v>
      </c>
      <c r="O343" s="90">
        <f t="shared" si="11"/>
        <v>92.406365951871976</v>
      </c>
      <c r="P343" s="90">
        <f t="shared" si="12"/>
        <v>117.17276407474581</v>
      </c>
    </row>
    <row r="344" spans="1:16" x14ac:dyDescent="0.3">
      <c r="A344" s="66">
        <v>44020</v>
      </c>
      <c r="B344" s="89">
        <v>236.5</v>
      </c>
      <c r="C344" s="89">
        <v>87.245079599999997</v>
      </c>
      <c r="D344" s="89">
        <v>68.72</v>
      </c>
      <c r="E344" s="89">
        <v>2.54724993007</v>
      </c>
      <c r="F344" s="89">
        <v>12494.81</v>
      </c>
      <c r="K344" s="66">
        <v>44020</v>
      </c>
      <c r="L344" s="90">
        <f t="shared" si="11"/>
        <v>123.78958387856582</v>
      </c>
      <c r="M344" s="90">
        <f t="shared" si="11"/>
        <v>133.15276484721988</v>
      </c>
      <c r="N344" s="90">
        <f t="shared" si="11"/>
        <v>152.88097886540598</v>
      </c>
      <c r="O344" s="90">
        <f t="shared" si="11"/>
        <v>90.110048118891072</v>
      </c>
      <c r="P344" s="90">
        <f t="shared" si="12"/>
        <v>116.03983769963659</v>
      </c>
    </row>
    <row r="345" spans="1:16" x14ac:dyDescent="0.3">
      <c r="A345" s="66">
        <v>44021</v>
      </c>
      <c r="B345" s="89">
        <v>235.7</v>
      </c>
      <c r="C345" s="89">
        <v>85.976785500000005</v>
      </c>
      <c r="D345" s="89">
        <v>69.12</v>
      </c>
      <c r="E345" s="89">
        <v>2.5347226886835701</v>
      </c>
      <c r="F345" s="89">
        <v>12489.46</v>
      </c>
      <c r="K345" s="66">
        <v>44021</v>
      </c>
      <c r="L345" s="90">
        <f t="shared" si="11"/>
        <v>123.37084532844804</v>
      </c>
      <c r="M345" s="90">
        <f t="shared" si="11"/>
        <v>131.21710421364972</v>
      </c>
      <c r="N345" s="90">
        <f t="shared" si="11"/>
        <v>153.77085650723026</v>
      </c>
      <c r="O345" s="90">
        <f t="shared" si="11"/>
        <v>89.666891634400699</v>
      </c>
      <c r="P345" s="90">
        <f t="shared" si="12"/>
        <v>115.99015201960678</v>
      </c>
    </row>
    <row r="346" spans="1:16" x14ac:dyDescent="0.3">
      <c r="A346" s="66">
        <v>44022</v>
      </c>
      <c r="B346" s="89">
        <v>235.6</v>
      </c>
      <c r="C346" s="89">
        <v>86.7319289</v>
      </c>
      <c r="D346" s="89">
        <v>67.7</v>
      </c>
      <c r="E346" s="89">
        <v>2.4738199317054801</v>
      </c>
      <c r="F346" s="89">
        <v>12633.71</v>
      </c>
      <c r="K346" s="66">
        <v>44022</v>
      </c>
      <c r="L346" s="90">
        <f t="shared" si="11"/>
        <v>123.31850300968333</v>
      </c>
      <c r="M346" s="90">
        <f t="shared" si="11"/>
        <v>132.36959822279186</v>
      </c>
      <c r="N346" s="90">
        <f t="shared" si="11"/>
        <v>150.61179087875416</v>
      </c>
      <c r="O346" s="90">
        <f t="shared" si="11"/>
        <v>87.512430740287328</v>
      </c>
      <c r="P346" s="90">
        <f t="shared" si="12"/>
        <v>117.32980797181196</v>
      </c>
    </row>
    <row r="347" spans="1:16" x14ac:dyDescent="0.3">
      <c r="A347" s="66">
        <v>44025</v>
      </c>
      <c r="B347" s="89">
        <v>242</v>
      </c>
      <c r="C347" s="89">
        <v>85.061321800000002</v>
      </c>
      <c r="D347" s="89">
        <v>67.760000000000005</v>
      </c>
      <c r="E347" s="89">
        <v>2.6061915905276498</v>
      </c>
      <c r="F347" s="89">
        <v>12799.97</v>
      </c>
      <c r="K347" s="66">
        <v>44025</v>
      </c>
      <c r="L347" s="90">
        <f t="shared" si="11"/>
        <v>126.66841141062548</v>
      </c>
      <c r="M347" s="90">
        <f t="shared" si="11"/>
        <v>129.81993060419074</v>
      </c>
      <c r="N347" s="90">
        <f t="shared" si="11"/>
        <v>150.74527252502781</v>
      </c>
      <c r="O347" s="90">
        <f t="shared" si="11"/>
        <v>92.195134390696438</v>
      </c>
      <c r="P347" s="90">
        <f t="shared" si="12"/>
        <v>118.873871740364</v>
      </c>
    </row>
    <row r="348" spans="1:16" x14ac:dyDescent="0.3">
      <c r="A348" s="66">
        <v>44026</v>
      </c>
      <c r="B348" s="89">
        <v>234.8</v>
      </c>
      <c r="C348" s="89">
        <v>84.906899999999993</v>
      </c>
      <c r="D348" s="89">
        <v>67.099999999999994</v>
      </c>
      <c r="E348" s="89">
        <v>2.4754616245453298</v>
      </c>
      <c r="F348" s="89">
        <v>12697.36</v>
      </c>
      <c r="K348" s="66">
        <v>44026</v>
      </c>
      <c r="L348" s="90">
        <f t="shared" si="11"/>
        <v>122.89976445956556</v>
      </c>
      <c r="M348" s="90">
        <f t="shared" si="11"/>
        <v>129.5842532488951</v>
      </c>
      <c r="N348" s="90">
        <f t="shared" si="11"/>
        <v>149.27697441601777</v>
      </c>
      <c r="O348" s="90">
        <f t="shared" si="11"/>
        <v>87.570506321740481</v>
      </c>
      <c r="P348" s="90">
        <f t="shared" si="12"/>
        <v>117.92092825852156</v>
      </c>
    </row>
    <row r="349" spans="1:16" x14ac:dyDescent="0.3">
      <c r="A349" s="66">
        <v>44027</v>
      </c>
      <c r="B349" s="89">
        <v>242.4</v>
      </c>
      <c r="C349" s="89">
        <v>86.362426799999994</v>
      </c>
      <c r="D349" s="89">
        <v>67.2</v>
      </c>
      <c r="E349" s="89">
        <v>2.56360227272737</v>
      </c>
      <c r="F349" s="89">
        <v>12930.98</v>
      </c>
      <c r="K349" s="66">
        <v>44027</v>
      </c>
      <c r="L349" s="90">
        <f t="shared" si="11"/>
        <v>126.87778068568436</v>
      </c>
      <c r="M349" s="90">
        <f t="shared" si="11"/>
        <v>131.80566697924866</v>
      </c>
      <c r="N349" s="90">
        <f t="shared" si="11"/>
        <v>149.49944382647388</v>
      </c>
      <c r="O349" s="90">
        <f t="shared" si="11"/>
        <v>90.688519185399912</v>
      </c>
      <c r="P349" s="90">
        <f t="shared" si="12"/>
        <v>120.09056724329916</v>
      </c>
    </row>
    <row r="350" spans="1:16" x14ac:dyDescent="0.3">
      <c r="A350" s="66">
        <v>44028</v>
      </c>
      <c r="B350" s="89">
        <v>238.5</v>
      </c>
      <c r="C350" s="89">
        <v>85.442909999999998</v>
      </c>
      <c r="D350" s="89">
        <v>66.48</v>
      </c>
      <c r="E350" s="89">
        <v>2.5267317732611199</v>
      </c>
      <c r="F350" s="89">
        <v>12874.97</v>
      </c>
      <c r="K350" s="66">
        <v>44028</v>
      </c>
      <c r="L350" s="90">
        <f t="shared" si="11"/>
        <v>124.83643025386024</v>
      </c>
      <c r="M350" s="90">
        <f t="shared" si="11"/>
        <v>130.40230755995748</v>
      </c>
      <c r="N350" s="90">
        <f t="shared" si="11"/>
        <v>147.89766407119021</v>
      </c>
      <c r="O350" s="90">
        <f t="shared" si="11"/>
        <v>89.384209607509362</v>
      </c>
      <c r="P350" s="90">
        <f t="shared" si="12"/>
        <v>119.5703999650807</v>
      </c>
    </row>
    <row r="351" spans="1:16" x14ac:dyDescent="0.3">
      <c r="A351" s="66">
        <v>44029</v>
      </c>
      <c r="B351" s="89">
        <v>237.8</v>
      </c>
      <c r="C351" s="89">
        <v>84.264256000000003</v>
      </c>
      <c r="D351" s="89">
        <v>66.959999999999994</v>
      </c>
      <c r="E351" s="89">
        <v>2.5174577063278498</v>
      </c>
      <c r="F351" s="89">
        <v>12919.61</v>
      </c>
      <c r="K351" s="66">
        <v>44029</v>
      </c>
      <c r="L351" s="90">
        <f t="shared" si="11"/>
        <v>124.47003402250721</v>
      </c>
      <c r="M351" s="90">
        <f t="shared" si="11"/>
        <v>128.60345495282164</v>
      </c>
      <c r="N351" s="90">
        <f t="shared" si="11"/>
        <v>148.9655172413793</v>
      </c>
      <c r="O351" s="90">
        <f t="shared" si="11"/>
        <v>89.056135550955446</v>
      </c>
      <c r="P351" s="90">
        <f t="shared" si="12"/>
        <v>119.98497356443212</v>
      </c>
    </row>
    <row r="352" spans="1:16" x14ac:dyDescent="0.3">
      <c r="A352" s="66">
        <v>44032</v>
      </c>
      <c r="B352" s="89">
        <v>242.2</v>
      </c>
      <c r="C352" s="89">
        <v>83.580883</v>
      </c>
      <c r="D352" s="89">
        <v>66.98</v>
      </c>
      <c r="E352" s="89">
        <v>2.5178140619173299</v>
      </c>
      <c r="F352" s="89">
        <v>13046.92</v>
      </c>
      <c r="K352" s="66">
        <v>44032</v>
      </c>
      <c r="L352" s="90">
        <f t="shared" si="11"/>
        <v>126.77309604815493</v>
      </c>
      <c r="M352" s="90">
        <f t="shared" si="11"/>
        <v>127.5604963723593</v>
      </c>
      <c r="N352" s="90">
        <f t="shared" si="11"/>
        <v>149.01001112347052</v>
      </c>
      <c r="O352" s="90">
        <f t="shared" si="11"/>
        <v>89.068741781281105</v>
      </c>
      <c r="P352" s="90">
        <f t="shared" si="12"/>
        <v>121.16730700828124</v>
      </c>
    </row>
    <row r="353" spans="1:16" x14ac:dyDescent="0.3">
      <c r="A353" s="66">
        <v>44033</v>
      </c>
      <c r="B353" s="89">
        <v>246.6</v>
      </c>
      <c r="C353" s="89">
        <v>85.337136000000001</v>
      </c>
      <c r="D353" s="89">
        <v>68.680000000000007</v>
      </c>
      <c r="E353" s="89">
        <v>2.6878859123266698</v>
      </c>
      <c r="F353" s="89">
        <v>13171.83</v>
      </c>
      <c r="K353" s="66">
        <v>44033</v>
      </c>
      <c r="L353" s="90">
        <f t="shared" si="11"/>
        <v>129.07615807380267</v>
      </c>
      <c r="M353" s="90">
        <f t="shared" si="11"/>
        <v>130.24087610028639</v>
      </c>
      <c r="N353" s="90">
        <f t="shared" si="11"/>
        <v>152.7919911012236</v>
      </c>
      <c r="O353" s="90">
        <f t="shared" si="11"/>
        <v>95.085105720736905</v>
      </c>
      <c r="P353" s="90">
        <f t="shared" si="12"/>
        <v>122.32735154893946</v>
      </c>
    </row>
    <row r="354" spans="1:16" x14ac:dyDescent="0.3">
      <c r="A354" s="66">
        <v>44034</v>
      </c>
      <c r="B354" s="89">
        <v>245</v>
      </c>
      <c r="C354" s="89">
        <v>85.502749499999993</v>
      </c>
      <c r="D354" s="89">
        <v>68.08</v>
      </c>
      <c r="E354" s="89">
        <v>2.6020638883705098</v>
      </c>
      <c r="F354" s="89">
        <v>13104.25</v>
      </c>
      <c r="K354" s="66">
        <v>44034</v>
      </c>
      <c r="L354" s="90">
        <f t="shared" si="11"/>
        <v>128.23868097356711</v>
      </c>
      <c r="M354" s="90">
        <f t="shared" si="11"/>
        <v>130.49363414145188</v>
      </c>
      <c r="N354" s="90">
        <f t="shared" si="11"/>
        <v>151.4571746384872</v>
      </c>
      <c r="O354" s="90">
        <f t="shared" si="11"/>
        <v>92.049115173810989</v>
      </c>
      <c r="P354" s="90">
        <f t="shared" si="12"/>
        <v>121.69973318325471</v>
      </c>
    </row>
    <row r="355" spans="1:16" x14ac:dyDescent="0.3">
      <c r="A355" s="66">
        <v>44039</v>
      </c>
      <c r="B355" s="89">
        <v>239.1</v>
      </c>
      <c r="C355" s="89">
        <v>82.724737899999994</v>
      </c>
      <c r="D355" s="89">
        <v>67.260000000000005</v>
      </c>
      <c r="E355" s="89">
        <v>2.5561197209831898</v>
      </c>
      <c r="F355" s="89">
        <v>12838.66</v>
      </c>
      <c r="K355" s="66">
        <v>44039</v>
      </c>
      <c r="L355" s="90">
        <f t="shared" si="11"/>
        <v>125.15048416644856</v>
      </c>
      <c r="M355" s="90">
        <f t="shared" si="11"/>
        <v>126.25385435084866</v>
      </c>
      <c r="N355" s="90">
        <f t="shared" si="11"/>
        <v>149.6329254727475</v>
      </c>
      <c r="O355" s="90">
        <f t="shared" si="11"/>
        <v>90.423820739534563</v>
      </c>
      <c r="P355" s="90">
        <f t="shared" si="12"/>
        <v>119.23318743388786</v>
      </c>
    </row>
    <row r="356" spans="1:16" x14ac:dyDescent="0.3">
      <c r="A356" s="66">
        <v>44040</v>
      </c>
      <c r="B356" s="89">
        <v>238.9</v>
      </c>
      <c r="C356" s="89">
        <v>82.183773599999995</v>
      </c>
      <c r="D356" s="89">
        <v>66.84</v>
      </c>
      <c r="E356" s="89">
        <v>2.53471792919686</v>
      </c>
      <c r="F356" s="89">
        <v>12835.28</v>
      </c>
      <c r="K356" s="66">
        <v>44040</v>
      </c>
      <c r="L356" s="90">
        <f t="shared" si="11"/>
        <v>125.04579952891912</v>
      </c>
      <c r="M356" s="90">
        <f t="shared" si="11"/>
        <v>125.42823882549312</v>
      </c>
      <c r="N356" s="90">
        <f t="shared" si="11"/>
        <v>148.69855394883203</v>
      </c>
      <c r="O356" s="90">
        <f t="shared" si="11"/>
        <v>89.66672326553693</v>
      </c>
      <c r="P356" s="90">
        <f t="shared" si="12"/>
        <v>119.20179722856064</v>
      </c>
    </row>
    <row r="357" spans="1:16" x14ac:dyDescent="0.3">
      <c r="A357" s="66">
        <v>44041</v>
      </c>
      <c r="B357" s="89">
        <v>242.5</v>
      </c>
      <c r="C357" s="89">
        <v>82.248014600000005</v>
      </c>
      <c r="D357" s="89">
        <v>68.28</v>
      </c>
      <c r="E357" s="89">
        <v>2.52853202745223</v>
      </c>
      <c r="F357" s="89">
        <v>12822.26</v>
      </c>
      <c r="K357" s="66">
        <v>44041</v>
      </c>
      <c r="L357" s="90">
        <f t="shared" si="11"/>
        <v>126.93012300444909</v>
      </c>
      <c r="M357" s="90">
        <f t="shared" si="11"/>
        <v>125.52628294220169</v>
      </c>
      <c r="N357" s="90">
        <f t="shared" si="11"/>
        <v>151.90211345939932</v>
      </c>
      <c r="O357" s="90">
        <f t="shared" si="11"/>
        <v>89.447894364105949</v>
      </c>
      <c r="P357" s="90">
        <f t="shared" si="12"/>
        <v>119.08087992874981</v>
      </c>
    </row>
    <row r="358" spans="1:16" x14ac:dyDescent="0.3">
      <c r="A358" s="66">
        <v>44042</v>
      </c>
      <c r="B358" s="89">
        <v>234.2</v>
      </c>
      <c r="C358" s="89">
        <v>81.732539399999993</v>
      </c>
      <c r="D358" s="89">
        <v>66.48</v>
      </c>
      <c r="E358" s="89">
        <v>2.4768070330406302</v>
      </c>
      <c r="F358" s="89">
        <v>12379.65</v>
      </c>
      <c r="K358" s="66">
        <v>44042</v>
      </c>
      <c r="L358" s="90">
        <f t="shared" si="11"/>
        <v>122.58571054697723</v>
      </c>
      <c r="M358" s="90">
        <f t="shared" si="11"/>
        <v>124.73956868387491</v>
      </c>
      <c r="N358" s="90">
        <f t="shared" si="11"/>
        <v>147.89766407119021</v>
      </c>
      <c r="O358" s="90">
        <f t="shared" si="11"/>
        <v>87.618100718670249</v>
      </c>
      <c r="P358" s="90">
        <f t="shared" si="12"/>
        <v>114.97034182819155</v>
      </c>
    </row>
    <row r="359" spans="1:16" x14ac:dyDescent="0.3">
      <c r="A359" s="66">
        <v>44043</v>
      </c>
      <c r="B359" s="89">
        <v>233.9</v>
      </c>
      <c r="C359" s="89">
        <v>82.903101300000003</v>
      </c>
      <c r="D359" s="89">
        <v>65.84</v>
      </c>
      <c r="E359" s="89">
        <v>2.3463262655837598</v>
      </c>
      <c r="F359" s="89">
        <v>12313.36</v>
      </c>
      <c r="K359" s="66">
        <v>44043</v>
      </c>
      <c r="L359" s="90">
        <f t="shared" si="11"/>
        <v>122.42868359068306</v>
      </c>
      <c r="M359" s="90">
        <f t="shared" si="11"/>
        <v>126.52607119065715</v>
      </c>
      <c r="N359" s="90">
        <f t="shared" si="11"/>
        <v>146.4738598442714</v>
      </c>
      <c r="O359" s="90">
        <f t="shared" si="11"/>
        <v>83.002288153389188</v>
      </c>
      <c r="P359" s="90">
        <f t="shared" si="12"/>
        <v>114.35470374797194</v>
      </c>
    </row>
    <row r="360" spans="1:16" x14ac:dyDescent="0.3">
      <c r="A360" s="66">
        <v>44046</v>
      </c>
      <c r="B360" s="89">
        <v>238.5</v>
      </c>
      <c r="C360" s="89">
        <v>83.607049099999998</v>
      </c>
      <c r="D360" s="89">
        <v>66.34</v>
      </c>
      <c r="E360" s="89">
        <v>2.50610541344169</v>
      </c>
      <c r="F360" s="89">
        <v>12646.98</v>
      </c>
      <c r="K360" s="66">
        <v>44046</v>
      </c>
      <c r="L360" s="90">
        <f t="shared" si="11"/>
        <v>124.83643025386024</v>
      </c>
      <c r="M360" s="90">
        <f t="shared" si="11"/>
        <v>127.60043087154529</v>
      </c>
      <c r="N360" s="90">
        <f t="shared" si="11"/>
        <v>147.58620689655174</v>
      </c>
      <c r="O360" s="90">
        <f t="shared" si="11"/>
        <v>88.654543368674567</v>
      </c>
      <c r="P360" s="90">
        <f t="shared" si="12"/>
        <v>117.45304703237183</v>
      </c>
    </row>
    <row r="361" spans="1:16" x14ac:dyDescent="0.3">
      <c r="A361" s="66">
        <v>44047</v>
      </c>
      <c r="B361" s="89">
        <v>237.3</v>
      </c>
      <c r="C361" s="89">
        <v>82.4832818</v>
      </c>
      <c r="D361" s="89">
        <v>64.28</v>
      </c>
      <c r="E361" s="89">
        <v>2.73600496688747</v>
      </c>
      <c r="F361" s="89">
        <v>12600.87</v>
      </c>
      <c r="K361" s="66">
        <v>44047</v>
      </c>
      <c r="L361" s="90">
        <f t="shared" si="11"/>
        <v>124.20832242868359</v>
      </c>
      <c r="M361" s="90">
        <f t="shared" si="11"/>
        <v>125.88534592089904</v>
      </c>
      <c r="N361" s="90">
        <f t="shared" si="11"/>
        <v>143.00333704115684</v>
      </c>
      <c r="O361" s="90">
        <f t="shared" si="11"/>
        <v>96.78733771247164</v>
      </c>
      <c r="P361" s="90">
        <f t="shared" si="12"/>
        <v>117.02482147981601</v>
      </c>
    </row>
    <row r="362" spans="1:16" x14ac:dyDescent="0.3">
      <c r="A362" s="66">
        <v>44048</v>
      </c>
      <c r="B362" s="89">
        <v>239.8</v>
      </c>
      <c r="C362" s="89">
        <v>85.102513999999999</v>
      </c>
      <c r="D362" s="89">
        <v>65.94</v>
      </c>
      <c r="E362" s="89">
        <v>2.7292737046509301</v>
      </c>
      <c r="F362" s="89">
        <v>12660.25</v>
      </c>
      <c r="K362" s="66">
        <v>44048</v>
      </c>
      <c r="L362" s="90">
        <f t="shared" si="11"/>
        <v>125.51688039780163</v>
      </c>
      <c r="M362" s="90">
        <f t="shared" si="11"/>
        <v>129.88279782083251</v>
      </c>
      <c r="N362" s="90">
        <f t="shared" si="11"/>
        <v>146.69632925472746</v>
      </c>
      <c r="O362" s="90">
        <f t="shared" si="11"/>
        <v>96.54921645201928</v>
      </c>
      <c r="P362" s="90">
        <f t="shared" si="12"/>
        <v>117.57628609293171</v>
      </c>
    </row>
    <row r="363" spans="1:16" x14ac:dyDescent="0.3">
      <c r="A363" s="66">
        <v>44049</v>
      </c>
      <c r="B363" s="89">
        <v>244.3</v>
      </c>
      <c r="C363" s="89">
        <v>84.589949500000003</v>
      </c>
      <c r="D363" s="89">
        <v>65.7</v>
      </c>
      <c r="E363" s="89">
        <v>2.6630112990336698</v>
      </c>
      <c r="F363" s="89">
        <v>12591.68</v>
      </c>
      <c r="K363" s="66">
        <v>44049</v>
      </c>
      <c r="L363" s="90">
        <f t="shared" si="11"/>
        <v>127.87228474221408</v>
      </c>
      <c r="M363" s="90">
        <f t="shared" si="11"/>
        <v>129.10052585030488</v>
      </c>
      <c r="N363" s="90">
        <f t="shared" si="11"/>
        <v>146.16240266963291</v>
      </c>
      <c r="O363" s="90">
        <f t="shared" si="11"/>
        <v>94.205155710998582</v>
      </c>
      <c r="P363" s="90">
        <f t="shared" si="12"/>
        <v>116.9394735546807</v>
      </c>
    </row>
    <row r="364" spans="1:16" x14ac:dyDescent="0.3">
      <c r="A364" s="66">
        <v>44050</v>
      </c>
      <c r="B364" s="89">
        <v>249.4</v>
      </c>
      <c r="C364" s="89">
        <v>86.4241356</v>
      </c>
      <c r="D364" s="89">
        <v>66.94</v>
      </c>
      <c r="E364" s="89">
        <v>2.6556934189406798</v>
      </c>
      <c r="F364" s="89">
        <v>12674.88</v>
      </c>
      <c r="K364" s="66">
        <v>44050</v>
      </c>
      <c r="L364" s="90">
        <f t="shared" si="11"/>
        <v>130.54174299921485</v>
      </c>
      <c r="M364" s="90">
        <f t="shared" si="11"/>
        <v>131.89984647192694</v>
      </c>
      <c r="N364" s="90">
        <f t="shared" si="11"/>
        <v>148.92102335928809</v>
      </c>
      <c r="O364" s="90">
        <f t="shared" si="11"/>
        <v>93.946282594731784</v>
      </c>
      <c r="P364" s="90">
        <f t="shared" si="12"/>
        <v>117.71215553196646</v>
      </c>
    </row>
    <row r="365" spans="1:16" x14ac:dyDescent="0.3">
      <c r="A365" s="66">
        <v>44054</v>
      </c>
      <c r="B365" s="89">
        <v>263.3</v>
      </c>
      <c r="C365" s="89">
        <v>89.547523200000001</v>
      </c>
      <c r="D365" s="89">
        <v>69.16</v>
      </c>
      <c r="E365" s="89">
        <v>2.8480668670172</v>
      </c>
      <c r="F365" s="89">
        <v>12946.89</v>
      </c>
      <c r="K365" s="66">
        <v>44054</v>
      </c>
      <c r="L365" s="90">
        <f t="shared" si="11"/>
        <v>137.81732530751111</v>
      </c>
      <c r="M365" s="90">
        <f t="shared" si="11"/>
        <v>136.66673643908931</v>
      </c>
      <c r="N365" s="90">
        <f t="shared" si="11"/>
        <v>153.85984427141267</v>
      </c>
      <c r="O365" s="90">
        <f t="shared" si="11"/>
        <v>100.75157502337693</v>
      </c>
      <c r="P365" s="90">
        <f t="shared" si="12"/>
        <v>120.23832409736906</v>
      </c>
    </row>
    <row r="366" spans="1:16" x14ac:dyDescent="0.3">
      <c r="A366" s="66">
        <v>44055</v>
      </c>
      <c r="B366" s="89">
        <v>263.7</v>
      </c>
      <c r="C366" s="89">
        <v>89.305475000000001</v>
      </c>
      <c r="D366" s="89">
        <v>69.34</v>
      </c>
      <c r="E366" s="89">
        <v>2.8645014734772598</v>
      </c>
      <c r="F366" s="89">
        <v>13058.63</v>
      </c>
      <c r="K366" s="66">
        <v>44055</v>
      </c>
      <c r="L366" s="90">
        <f t="shared" si="11"/>
        <v>138.02669458257</v>
      </c>
      <c r="M366" s="90">
        <f t="shared" si="11"/>
        <v>136.297324350705</v>
      </c>
      <c r="N366" s="90">
        <f t="shared" si="11"/>
        <v>154.26028921023359</v>
      </c>
      <c r="O366" s="90">
        <f t="shared" si="11"/>
        <v>101.33295620684419</v>
      </c>
      <c r="P366" s="90">
        <f t="shared" si="12"/>
        <v>121.27605828176702</v>
      </c>
    </row>
    <row r="367" spans="1:16" x14ac:dyDescent="0.3">
      <c r="A367" s="66">
        <v>44056</v>
      </c>
      <c r="B367" s="89">
        <v>268.2</v>
      </c>
      <c r="C367" s="89">
        <v>90.179832000000005</v>
      </c>
      <c r="D367" s="89">
        <v>71.180000000000007</v>
      </c>
      <c r="E367" s="89">
        <v>2.8841568462400899</v>
      </c>
      <c r="F367" s="89">
        <v>12993.71</v>
      </c>
      <c r="K367" s="66">
        <v>44056</v>
      </c>
      <c r="L367" s="90">
        <f t="shared" si="11"/>
        <v>140.38209892698245</v>
      </c>
      <c r="M367" s="90">
        <f t="shared" si="11"/>
        <v>137.63176123296009</v>
      </c>
      <c r="N367" s="90">
        <f t="shared" si="11"/>
        <v>158.35372636262514</v>
      </c>
      <c r="O367" s="90">
        <f t="shared" si="11"/>
        <v>102.0282733661638</v>
      </c>
      <c r="P367" s="90">
        <f t="shared" si="12"/>
        <v>120.67314345045222</v>
      </c>
    </row>
    <row r="368" spans="1:16" x14ac:dyDescent="0.3">
      <c r="A368" s="66">
        <v>44057</v>
      </c>
      <c r="B368" s="89">
        <v>265.89999999999998</v>
      </c>
      <c r="C368" s="89">
        <v>89.882263600000002</v>
      </c>
      <c r="D368" s="89">
        <v>69.48</v>
      </c>
      <c r="E368" s="89">
        <v>2.8681512336990602</v>
      </c>
      <c r="F368" s="89">
        <v>12901.34</v>
      </c>
      <c r="K368" s="66">
        <v>44057</v>
      </c>
      <c r="L368" s="90">
        <f t="shared" si="11"/>
        <v>139.17822559539385</v>
      </c>
      <c r="M368" s="90">
        <f t="shared" si="11"/>
        <v>137.17761464529207</v>
      </c>
      <c r="N368" s="90">
        <f t="shared" si="11"/>
        <v>154.57174638487209</v>
      </c>
      <c r="O368" s="90">
        <f t="shared" si="11"/>
        <v>101.46206802478027</v>
      </c>
      <c r="P368" s="90">
        <f t="shared" si="12"/>
        <v>119.81529928889113</v>
      </c>
    </row>
    <row r="369" spans="1:16" x14ac:dyDescent="0.3">
      <c r="A369" s="66">
        <v>44060</v>
      </c>
      <c r="B369" s="89">
        <v>268.60000000000002</v>
      </c>
      <c r="C369" s="89">
        <v>89.0217198</v>
      </c>
      <c r="D369" s="89">
        <v>70.180000000000007</v>
      </c>
      <c r="E369" s="89">
        <v>2.8060485894896399</v>
      </c>
      <c r="F369" s="89">
        <v>12920.66</v>
      </c>
      <c r="K369" s="66">
        <v>44060</v>
      </c>
      <c r="L369" s="90">
        <f t="shared" si="11"/>
        <v>140.59146820204137</v>
      </c>
      <c r="M369" s="90">
        <f t="shared" si="11"/>
        <v>135.86425936190557</v>
      </c>
      <c r="N369" s="90">
        <f t="shared" si="11"/>
        <v>156.12903225806451</v>
      </c>
      <c r="O369" s="90">
        <f t="shared" si="11"/>
        <v>99.265160610254412</v>
      </c>
      <c r="P369" s="90">
        <f t="shared" si="12"/>
        <v>119.99472495957815</v>
      </c>
    </row>
    <row r="370" spans="1:16" x14ac:dyDescent="0.3">
      <c r="A370" s="66">
        <v>44061</v>
      </c>
      <c r="B370" s="89">
        <v>267.5</v>
      </c>
      <c r="C370" s="89">
        <v>89.671881299999995</v>
      </c>
      <c r="D370" s="89">
        <v>70.44</v>
      </c>
      <c r="E370" s="89">
        <v>2.7434077973819102</v>
      </c>
      <c r="F370" s="89">
        <v>12881.76</v>
      </c>
      <c r="K370" s="66">
        <v>44061</v>
      </c>
      <c r="L370" s="90">
        <f t="shared" si="11"/>
        <v>140.01570269562941</v>
      </c>
      <c r="M370" s="90">
        <f t="shared" si="11"/>
        <v>136.85653080826251</v>
      </c>
      <c r="N370" s="90">
        <f t="shared" si="11"/>
        <v>156.70745272525025</v>
      </c>
      <c r="O370" s="90">
        <f t="shared" si="11"/>
        <v>97.049215985269043</v>
      </c>
      <c r="P370" s="90">
        <f t="shared" si="12"/>
        <v>119.63345898702507</v>
      </c>
    </row>
    <row r="371" spans="1:16" x14ac:dyDescent="0.3">
      <c r="A371" s="66">
        <v>44062</v>
      </c>
      <c r="B371" s="89">
        <v>261.60000000000002</v>
      </c>
      <c r="C371" s="89">
        <v>91.576543200000003</v>
      </c>
      <c r="D371" s="89">
        <v>69.5</v>
      </c>
      <c r="E371" s="89">
        <v>2.7751242224317001</v>
      </c>
      <c r="F371" s="89">
        <v>12977.33</v>
      </c>
      <c r="K371" s="66">
        <v>44062</v>
      </c>
      <c r="L371" s="90">
        <f t="shared" si="11"/>
        <v>136.92750588851086</v>
      </c>
      <c r="M371" s="90">
        <f t="shared" si="11"/>
        <v>139.76341105006998</v>
      </c>
      <c r="N371" s="90">
        <f t="shared" si="11"/>
        <v>154.61624026696327</v>
      </c>
      <c r="O371" s="90">
        <f t="shared" si="11"/>
        <v>98.171197991690079</v>
      </c>
      <c r="P371" s="90">
        <f t="shared" si="12"/>
        <v>120.52102168617409</v>
      </c>
    </row>
    <row r="372" spans="1:16" x14ac:dyDescent="0.3">
      <c r="A372" s="66">
        <v>44063</v>
      </c>
      <c r="B372" s="89">
        <v>260</v>
      </c>
      <c r="C372" s="89">
        <v>91.0783524</v>
      </c>
      <c r="D372" s="89">
        <v>69.08</v>
      </c>
      <c r="E372" s="89">
        <v>2.7898100009451001</v>
      </c>
      <c r="F372" s="89">
        <v>12830</v>
      </c>
      <c r="K372" s="66">
        <v>44063</v>
      </c>
      <c r="L372" s="90">
        <f t="shared" si="11"/>
        <v>136.09002878827533</v>
      </c>
      <c r="M372" s="90">
        <f t="shared" si="11"/>
        <v>139.00307610917037</v>
      </c>
      <c r="N372" s="90">
        <f t="shared" si="11"/>
        <v>153.6818687430478</v>
      </c>
      <c r="O372" s="90">
        <f t="shared" si="11"/>
        <v>98.690713643799427</v>
      </c>
      <c r="P372" s="90">
        <f t="shared" si="12"/>
        <v>119.15276164154056</v>
      </c>
    </row>
    <row r="373" spans="1:16" x14ac:dyDescent="0.3">
      <c r="A373" s="66">
        <v>44064</v>
      </c>
      <c r="B373" s="89">
        <v>258.5</v>
      </c>
      <c r="C373" s="89">
        <v>93.048244999999994</v>
      </c>
      <c r="D373" s="89">
        <v>69.12</v>
      </c>
      <c r="E373" s="89">
        <v>2.8753585271319602</v>
      </c>
      <c r="F373" s="89">
        <v>12764.8</v>
      </c>
      <c r="K373" s="66">
        <v>44064</v>
      </c>
      <c r="L373" s="90">
        <f t="shared" si="11"/>
        <v>135.30489400680449</v>
      </c>
      <c r="M373" s="90">
        <f t="shared" si="11"/>
        <v>142.00951094016199</v>
      </c>
      <c r="N373" s="90">
        <f t="shared" si="11"/>
        <v>153.77085650723026</v>
      </c>
      <c r="O373" s="90">
        <f t="shared" si="11"/>
        <v>101.71702909097911</v>
      </c>
      <c r="P373" s="90">
        <f t="shared" si="12"/>
        <v>118.54724643818682</v>
      </c>
    </row>
    <row r="374" spans="1:16" x14ac:dyDescent="0.3">
      <c r="A374" s="66">
        <v>44067</v>
      </c>
      <c r="B374" s="89">
        <v>259</v>
      </c>
      <c r="C374" s="89">
        <v>94.875453699999994</v>
      </c>
      <c r="D374" s="89">
        <v>69.8</v>
      </c>
      <c r="E374" s="89">
        <v>3.03625467113338</v>
      </c>
      <c r="F374" s="89">
        <v>13066.54</v>
      </c>
      <c r="K374" s="66">
        <v>44067</v>
      </c>
      <c r="L374" s="90">
        <f t="shared" si="11"/>
        <v>135.56660560062809</v>
      </c>
      <c r="M374" s="90">
        <f t="shared" si="11"/>
        <v>144.79818270793803</v>
      </c>
      <c r="N374" s="90">
        <f t="shared" si="11"/>
        <v>155.28364849833147</v>
      </c>
      <c r="O374" s="90">
        <f t="shared" si="11"/>
        <v>107.40879851923995</v>
      </c>
      <c r="P374" s="90">
        <f t="shared" si="12"/>
        <v>121.34951879186715</v>
      </c>
    </row>
    <row r="375" spans="1:16" x14ac:dyDescent="0.3">
      <c r="A375" s="66">
        <v>44068</v>
      </c>
      <c r="B375" s="89">
        <v>256.3</v>
      </c>
      <c r="C375" s="89">
        <v>94.235985900000003</v>
      </c>
      <c r="D375" s="89">
        <v>70.14</v>
      </c>
      <c r="E375" s="89">
        <v>2.9676674971793302</v>
      </c>
      <c r="F375" s="89">
        <v>13061.62</v>
      </c>
      <c r="K375" s="66">
        <v>44068</v>
      </c>
      <c r="L375" s="90">
        <f t="shared" si="11"/>
        <v>134.15336299398064</v>
      </c>
      <c r="M375" s="90">
        <f t="shared" si="11"/>
        <v>143.8222319037076</v>
      </c>
      <c r="N375" s="90">
        <f t="shared" si="11"/>
        <v>156.04004449388208</v>
      </c>
      <c r="O375" s="90">
        <f t="shared" si="11"/>
        <v>104.98249811095282</v>
      </c>
      <c r="P375" s="90">
        <f t="shared" si="12"/>
        <v>121.30382654032574</v>
      </c>
    </row>
    <row r="376" spans="1:16" x14ac:dyDescent="0.3">
      <c r="A376" s="66">
        <v>44069</v>
      </c>
      <c r="B376" s="89">
        <v>257.3</v>
      </c>
      <c r="C376" s="89">
        <v>94.285231400000001</v>
      </c>
      <c r="D376" s="89">
        <v>71.2</v>
      </c>
      <c r="E376" s="89">
        <v>2.9374522079636298</v>
      </c>
      <c r="F376" s="89">
        <v>13190.15</v>
      </c>
      <c r="K376" s="66">
        <v>44069</v>
      </c>
      <c r="L376" s="90">
        <f t="shared" si="11"/>
        <v>134.67678618162785</v>
      </c>
      <c r="M376" s="90">
        <f t="shared" si="11"/>
        <v>143.89739000444342</v>
      </c>
      <c r="N376" s="90">
        <f t="shared" si="11"/>
        <v>158.39822024471636</v>
      </c>
      <c r="O376" s="90">
        <f t="shared" si="11"/>
        <v>103.91361942221018</v>
      </c>
      <c r="P376" s="90">
        <f t="shared" si="12"/>
        <v>122.49749017663025</v>
      </c>
    </row>
    <row r="377" spans="1:16" x14ac:dyDescent="0.3">
      <c r="A377" s="66">
        <v>44070</v>
      </c>
      <c r="B377" s="89">
        <v>255.6</v>
      </c>
      <c r="C377" s="89">
        <v>93.765097999999995</v>
      </c>
      <c r="D377" s="89">
        <v>70.12</v>
      </c>
      <c r="E377" s="89">
        <v>2.86614687939921</v>
      </c>
      <c r="F377" s="89">
        <v>13096.36</v>
      </c>
      <c r="K377" s="66">
        <v>44070</v>
      </c>
      <c r="L377" s="90">
        <f t="shared" si="11"/>
        <v>133.78696676262757</v>
      </c>
      <c r="M377" s="90">
        <f t="shared" si="11"/>
        <v>143.10356643735042</v>
      </c>
      <c r="N377" s="90">
        <f t="shared" si="11"/>
        <v>155.99555061179089</v>
      </c>
      <c r="O377" s="90">
        <f t="shared" si="11"/>
        <v>101.39116314015362</v>
      </c>
      <c r="P377" s="90">
        <f t="shared" si="12"/>
        <v>121.62645841401452</v>
      </c>
    </row>
    <row r="378" spans="1:16" x14ac:dyDescent="0.3">
      <c r="A378" s="66">
        <v>44071</v>
      </c>
      <c r="B378" s="89">
        <v>253</v>
      </c>
      <c r="C378" s="89">
        <v>94.337074799999996</v>
      </c>
      <c r="D378" s="89">
        <v>69.42</v>
      </c>
      <c r="E378" s="89">
        <v>2.8132934307955302</v>
      </c>
      <c r="F378" s="89">
        <v>13033.2</v>
      </c>
      <c r="K378" s="66">
        <v>44071</v>
      </c>
      <c r="L378" s="90">
        <f t="shared" si="11"/>
        <v>132.42606647474483</v>
      </c>
      <c r="M378" s="90">
        <f t="shared" si="11"/>
        <v>143.97651300004077</v>
      </c>
      <c r="N378" s="90">
        <f t="shared" si="11"/>
        <v>154.43826473859843</v>
      </c>
      <c r="O378" s="90">
        <f t="shared" si="11"/>
        <v>99.521449948407252</v>
      </c>
      <c r="P378" s="90">
        <f t="shared" si="12"/>
        <v>121.03988877837308</v>
      </c>
    </row>
    <row r="379" spans="1:16" x14ac:dyDescent="0.3">
      <c r="A379" s="66">
        <v>44074</v>
      </c>
      <c r="B379" s="89">
        <v>254.6</v>
      </c>
      <c r="C379" s="89">
        <v>93.741442000000006</v>
      </c>
      <c r="D379" s="89">
        <v>69.180000000000007</v>
      </c>
      <c r="E379" s="89">
        <v>2.8957861932193101</v>
      </c>
      <c r="F379" s="89">
        <v>12945.38</v>
      </c>
      <c r="K379" s="66">
        <v>44074</v>
      </c>
      <c r="L379" s="90">
        <f t="shared" si="11"/>
        <v>133.26354357498036</v>
      </c>
      <c r="M379" s="90">
        <f t="shared" si="11"/>
        <v>143.06746283334587</v>
      </c>
      <c r="N379" s="90">
        <f t="shared" si="11"/>
        <v>153.90433815350391</v>
      </c>
      <c r="O379" s="90">
        <f t="shared" si="11"/>
        <v>102.43966645465434</v>
      </c>
      <c r="P379" s="90">
        <f t="shared" si="12"/>
        <v>120.22430066244476</v>
      </c>
    </row>
    <row r="380" spans="1:16" x14ac:dyDescent="0.3">
      <c r="A380" s="66">
        <v>44075</v>
      </c>
      <c r="B380" s="89">
        <v>255</v>
      </c>
      <c r="C380" s="89">
        <v>96.423109199999999</v>
      </c>
      <c r="D380" s="89">
        <v>69.400000000000006</v>
      </c>
      <c r="E380" s="89">
        <v>2.8152766163283598</v>
      </c>
      <c r="F380" s="89">
        <v>12974.25</v>
      </c>
      <c r="K380" s="66">
        <v>44075</v>
      </c>
      <c r="L380" s="90">
        <f t="shared" si="11"/>
        <v>133.47291285003925</v>
      </c>
      <c r="M380" s="90">
        <f t="shared" si="11"/>
        <v>147.16020254677383</v>
      </c>
      <c r="N380" s="90">
        <f t="shared" si="11"/>
        <v>154.39377085650722</v>
      </c>
      <c r="O380" s="90">
        <f t="shared" si="11"/>
        <v>99.591605978909939</v>
      </c>
      <c r="P380" s="90">
        <f t="shared" si="12"/>
        <v>120.49241759374574</v>
      </c>
    </row>
    <row r="381" spans="1:16" x14ac:dyDescent="0.3">
      <c r="A381" s="66">
        <v>44076</v>
      </c>
      <c r="B381" s="89">
        <v>266.5</v>
      </c>
      <c r="C381" s="89">
        <v>98.540655999999998</v>
      </c>
      <c r="D381" s="89">
        <v>71.12</v>
      </c>
      <c r="E381" s="89">
        <v>2.846532091731</v>
      </c>
      <c r="F381" s="89">
        <v>13243.43</v>
      </c>
      <c r="K381" s="66">
        <v>44076</v>
      </c>
      <c r="L381" s="90">
        <f t="shared" si="11"/>
        <v>139.4922795079822</v>
      </c>
      <c r="M381" s="90">
        <f t="shared" si="11"/>
        <v>150.39198607435034</v>
      </c>
      <c r="N381" s="90">
        <f t="shared" si="11"/>
        <v>158.22024471635149</v>
      </c>
      <c r="O381" s="90">
        <f t="shared" si="11"/>
        <v>100.69728169579308</v>
      </c>
      <c r="P381" s="90">
        <f t="shared" si="12"/>
        <v>122.99230382746902</v>
      </c>
    </row>
    <row r="382" spans="1:16" x14ac:dyDescent="0.3">
      <c r="A382" s="66">
        <v>44077</v>
      </c>
      <c r="B382" s="89">
        <v>266</v>
      </c>
      <c r="C382" s="89">
        <v>95.239757499999996</v>
      </c>
      <c r="D382" s="89">
        <v>70.72</v>
      </c>
      <c r="E382" s="89">
        <v>2.8656303569746302</v>
      </c>
      <c r="F382" s="89">
        <v>13057.77</v>
      </c>
      <c r="K382" s="66">
        <v>44077</v>
      </c>
      <c r="L382" s="90">
        <f t="shared" si="11"/>
        <v>139.2305679141586</v>
      </c>
      <c r="M382" s="90">
        <f t="shared" si="11"/>
        <v>145.35418034627762</v>
      </c>
      <c r="N382" s="90">
        <f t="shared" si="11"/>
        <v>157.33036707452723</v>
      </c>
      <c r="O382" s="90">
        <f t="shared" si="11"/>
        <v>101.37289094001186</v>
      </c>
      <c r="P382" s="90">
        <f t="shared" si="12"/>
        <v>121.26807142479028</v>
      </c>
    </row>
    <row r="383" spans="1:16" x14ac:dyDescent="0.3">
      <c r="A383" s="66">
        <v>44078</v>
      </c>
      <c r="B383" s="89">
        <v>262.7</v>
      </c>
      <c r="C383" s="89">
        <v>94.948775999999995</v>
      </c>
      <c r="D383" s="89">
        <v>68.34</v>
      </c>
      <c r="E383" s="89">
        <v>2.83886077379278</v>
      </c>
      <c r="F383" s="89">
        <v>12842.66</v>
      </c>
      <c r="K383" s="66">
        <v>44078</v>
      </c>
      <c r="L383" s="90">
        <f t="shared" si="11"/>
        <v>137.50327139492276</v>
      </c>
      <c r="M383" s="90">
        <f t="shared" si="11"/>
        <v>144.91008663437972</v>
      </c>
      <c r="N383" s="90">
        <f t="shared" si="11"/>
        <v>152.03559510567297</v>
      </c>
      <c r="O383" s="90">
        <f t="shared" si="11"/>
        <v>100.42590556564268</v>
      </c>
      <c r="P383" s="90">
        <f t="shared" si="12"/>
        <v>119.27033560587275</v>
      </c>
    </row>
    <row r="384" spans="1:16" x14ac:dyDescent="0.3">
      <c r="A384" s="66">
        <v>44082</v>
      </c>
      <c r="B384" s="89">
        <v>260</v>
      </c>
      <c r="C384" s="89">
        <v>95.695898400000004</v>
      </c>
      <c r="D384" s="89">
        <v>69.52</v>
      </c>
      <c r="E384" s="89">
        <v>2.9571000141496202</v>
      </c>
      <c r="F384" s="89">
        <v>12968.33</v>
      </c>
      <c r="K384" s="66">
        <v>44082</v>
      </c>
      <c r="L384" s="90">
        <f t="shared" si="11"/>
        <v>136.09002878827533</v>
      </c>
      <c r="M384" s="90">
        <f t="shared" si="11"/>
        <v>146.05033905543766</v>
      </c>
      <c r="N384" s="90">
        <f t="shared" si="11"/>
        <v>154.66073414905449</v>
      </c>
      <c r="O384" s="90">
        <f t="shared" si="11"/>
        <v>104.6086689106605</v>
      </c>
      <c r="P384" s="90">
        <f t="shared" si="12"/>
        <v>120.43743829920808</v>
      </c>
    </row>
    <row r="385" spans="1:16" x14ac:dyDescent="0.3">
      <c r="A385" s="66">
        <v>44083</v>
      </c>
      <c r="B385" s="89">
        <v>266.89999999999998</v>
      </c>
      <c r="C385" s="89">
        <v>97.355919</v>
      </c>
      <c r="D385" s="89">
        <v>70.28</v>
      </c>
      <c r="E385" s="89">
        <v>2.8730488838655601</v>
      </c>
      <c r="F385" s="89">
        <v>13237.21</v>
      </c>
      <c r="K385" s="66">
        <v>44083</v>
      </c>
      <c r="L385" s="90">
        <f t="shared" si="11"/>
        <v>139.70164878304107</v>
      </c>
      <c r="M385" s="90">
        <f t="shared" si="11"/>
        <v>148.5838496397221</v>
      </c>
      <c r="N385" s="90">
        <f t="shared" si="11"/>
        <v>156.35150166852057</v>
      </c>
      <c r="O385" s="90">
        <f t="shared" si="11"/>
        <v>101.63532447950148</v>
      </c>
      <c r="P385" s="90">
        <f t="shared" si="12"/>
        <v>122.9345384200325</v>
      </c>
    </row>
    <row r="386" spans="1:16" x14ac:dyDescent="0.3">
      <c r="A386" s="66">
        <v>44084</v>
      </c>
      <c r="B386" s="89">
        <v>272</v>
      </c>
      <c r="C386" s="89">
        <v>97.173178699999994</v>
      </c>
      <c r="D386" s="89">
        <v>71.739999999999995</v>
      </c>
      <c r="E386" s="89">
        <v>3.01904838405743</v>
      </c>
      <c r="F386" s="89">
        <v>13208.89</v>
      </c>
      <c r="K386" s="66">
        <v>44084</v>
      </c>
      <c r="L386" s="90">
        <f t="shared" si="11"/>
        <v>142.37110704004186</v>
      </c>
      <c r="M386" s="90">
        <f t="shared" si="11"/>
        <v>148.30495280902895</v>
      </c>
      <c r="N386" s="90">
        <f t="shared" si="11"/>
        <v>159.59955506117907</v>
      </c>
      <c r="O386" s="90">
        <f t="shared" si="11"/>
        <v>106.80011880624502</v>
      </c>
      <c r="P386" s="90">
        <f t="shared" si="12"/>
        <v>122.67152936237949</v>
      </c>
    </row>
    <row r="387" spans="1:16" x14ac:dyDescent="0.3">
      <c r="A387" s="66">
        <v>44085</v>
      </c>
      <c r="B387" s="89">
        <v>273.3</v>
      </c>
      <c r="C387" s="89">
        <v>99.620320000000007</v>
      </c>
      <c r="D387" s="89">
        <v>72.86</v>
      </c>
      <c r="E387" s="89">
        <v>3.0622988505748099</v>
      </c>
      <c r="F387" s="89">
        <v>13202.84</v>
      </c>
      <c r="K387" s="66">
        <v>44085</v>
      </c>
      <c r="L387" s="90">
        <f t="shared" si="11"/>
        <v>143.05155718398325</v>
      </c>
      <c r="M387" s="90">
        <f t="shared" si="11"/>
        <v>152.03976091007885</v>
      </c>
      <c r="N387" s="90">
        <f t="shared" si="11"/>
        <v>162.09121245828698</v>
      </c>
      <c r="O387" s="90">
        <f t="shared" ref="O387:P450" si="13">(E387/E$2)*100</f>
        <v>108.33012242820547</v>
      </c>
      <c r="P387" s="90">
        <f t="shared" si="12"/>
        <v>122.61534275225235</v>
      </c>
    </row>
    <row r="388" spans="1:16" x14ac:dyDescent="0.3">
      <c r="A388" s="66">
        <v>44088</v>
      </c>
      <c r="B388" s="89">
        <v>275.8</v>
      </c>
      <c r="C388" s="89">
        <v>100.50532800000001</v>
      </c>
      <c r="D388" s="89">
        <v>74.44</v>
      </c>
      <c r="E388" s="89">
        <v>3.0107089481650702</v>
      </c>
      <c r="F388" s="89">
        <v>13193.66</v>
      </c>
      <c r="K388" s="66">
        <v>44088</v>
      </c>
      <c r="L388" s="90">
        <f t="shared" ref="L388:P451" si="14">(B388/B$2)*100</f>
        <v>144.36011515310128</v>
      </c>
      <c r="M388" s="90">
        <f t="shared" si="14"/>
        <v>153.39045326605108</v>
      </c>
      <c r="N388" s="90">
        <f t="shared" si="14"/>
        <v>165.60622914349275</v>
      </c>
      <c r="O388" s="90">
        <f t="shared" si="13"/>
        <v>106.50510771971049</v>
      </c>
      <c r="P388" s="90">
        <f t="shared" si="13"/>
        <v>122.530087697547</v>
      </c>
    </row>
    <row r="389" spans="1:16" x14ac:dyDescent="0.3">
      <c r="A389" s="66">
        <v>44089</v>
      </c>
      <c r="B389" s="89">
        <v>279</v>
      </c>
      <c r="C389" s="89">
        <v>100.69250479999999</v>
      </c>
      <c r="D389" s="89">
        <v>74.540000000000006</v>
      </c>
      <c r="E389" s="89">
        <v>2.9207677131747301</v>
      </c>
      <c r="F389" s="89">
        <v>13217.67</v>
      </c>
      <c r="K389" s="66">
        <v>44089</v>
      </c>
      <c r="L389" s="90">
        <f t="shared" si="14"/>
        <v>146.03506935357237</v>
      </c>
      <c r="M389" s="90">
        <f t="shared" si="14"/>
        <v>153.67612104868732</v>
      </c>
      <c r="N389" s="90">
        <f t="shared" si="14"/>
        <v>165.82869855394884</v>
      </c>
      <c r="O389" s="90">
        <f t="shared" si="13"/>
        <v>103.32339833298012</v>
      </c>
      <c r="P389" s="90">
        <f t="shared" si="13"/>
        <v>122.75306959988632</v>
      </c>
    </row>
    <row r="390" spans="1:16" x14ac:dyDescent="0.3">
      <c r="A390" s="66">
        <v>44090</v>
      </c>
      <c r="B390" s="89">
        <v>282.89999999999998</v>
      </c>
      <c r="C390" s="89">
        <v>100.3805055</v>
      </c>
      <c r="D390" s="89">
        <v>75.3</v>
      </c>
      <c r="E390" s="89">
        <v>2.9259551886792199</v>
      </c>
      <c r="F390" s="89">
        <v>13255.37</v>
      </c>
      <c r="K390" s="66">
        <v>44090</v>
      </c>
      <c r="L390" s="90">
        <f t="shared" si="14"/>
        <v>148.07641978539647</v>
      </c>
      <c r="M390" s="90">
        <f t="shared" si="14"/>
        <v>153.19995013319425</v>
      </c>
      <c r="N390" s="90">
        <f t="shared" si="14"/>
        <v>167.51946607341489</v>
      </c>
      <c r="O390" s="90">
        <f t="shared" si="13"/>
        <v>103.50690748212446</v>
      </c>
      <c r="P390" s="90">
        <f t="shared" si="13"/>
        <v>123.10319112084393</v>
      </c>
    </row>
    <row r="391" spans="1:16" x14ac:dyDescent="0.3">
      <c r="A391" s="66">
        <v>44091</v>
      </c>
      <c r="B391" s="89">
        <v>279.5</v>
      </c>
      <c r="C391" s="89">
        <v>98.219476</v>
      </c>
      <c r="D391" s="89">
        <v>75.900000000000006</v>
      </c>
      <c r="E391" s="89">
        <v>2.9216676215030799</v>
      </c>
      <c r="F391" s="89">
        <v>13208.12</v>
      </c>
      <c r="K391" s="66">
        <v>44091</v>
      </c>
      <c r="L391" s="90">
        <f t="shared" si="14"/>
        <v>146.29678094739594</v>
      </c>
      <c r="M391" s="90">
        <f t="shared" si="14"/>
        <v>149.90180364561391</v>
      </c>
      <c r="N391" s="90">
        <f t="shared" si="14"/>
        <v>168.85428253615129</v>
      </c>
      <c r="O391" s="90">
        <f t="shared" si="13"/>
        <v>103.35523297229561</v>
      </c>
      <c r="P391" s="90">
        <f t="shared" si="13"/>
        <v>122.66437833927239</v>
      </c>
    </row>
    <row r="392" spans="1:16" x14ac:dyDescent="0.3">
      <c r="A392" s="66">
        <v>44092</v>
      </c>
      <c r="B392" s="89">
        <v>279.60000000000002</v>
      </c>
      <c r="C392" s="89">
        <v>96.865914599999996</v>
      </c>
      <c r="D392" s="89">
        <v>75.44</v>
      </c>
      <c r="E392" s="89">
        <v>2.8927975131514598</v>
      </c>
      <c r="F392" s="89">
        <v>13116.25</v>
      </c>
      <c r="K392" s="66">
        <v>44092</v>
      </c>
      <c r="L392" s="90">
        <f t="shared" si="14"/>
        <v>146.34912326616069</v>
      </c>
      <c r="M392" s="90">
        <f t="shared" si="14"/>
        <v>147.83600871910585</v>
      </c>
      <c r="N392" s="90">
        <f t="shared" si="14"/>
        <v>167.83092324805338</v>
      </c>
      <c r="O392" s="90">
        <f t="shared" si="13"/>
        <v>102.33394062793167</v>
      </c>
      <c r="P392" s="90">
        <f t="shared" si="13"/>
        <v>121.8111776992094</v>
      </c>
    </row>
    <row r="393" spans="1:16" x14ac:dyDescent="0.3">
      <c r="A393" s="66">
        <v>44097</v>
      </c>
      <c r="B393" s="89">
        <v>283.8</v>
      </c>
      <c r="C393" s="89">
        <v>109.0235181</v>
      </c>
      <c r="D393" s="89">
        <v>77.94</v>
      </c>
      <c r="E393" s="89">
        <v>2.85713400398599</v>
      </c>
      <c r="F393" s="89">
        <v>12642.97</v>
      </c>
      <c r="K393" s="66">
        <v>44097</v>
      </c>
      <c r="L393" s="90">
        <f t="shared" si="14"/>
        <v>148.54750065427896</v>
      </c>
      <c r="M393" s="90">
        <f t="shared" si="14"/>
        <v>166.39084903059589</v>
      </c>
      <c r="N393" s="90">
        <f t="shared" si="14"/>
        <v>173.39265850945495</v>
      </c>
      <c r="O393" s="90">
        <f t="shared" si="13"/>
        <v>101.07232884455213</v>
      </c>
      <c r="P393" s="90">
        <f t="shared" si="13"/>
        <v>117.41580598995698</v>
      </c>
    </row>
    <row r="394" spans="1:16" x14ac:dyDescent="0.3">
      <c r="A394" s="66">
        <v>44098</v>
      </c>
      <c r="B394" s="89">
        <v>278</v>
      </c>
      <c r="C394" s="89">
        <v>106.87956250000001</v>
      </c>
      <c r="D394" s="89">
        <v>76.099999999999994</v>
      </c>
      <c r="E394" s="89">
        <v>2.8409309772296698</v>
      </c>
      <c r="F394" s="89">
        <v>12606.57</v>
      </c>
      <c r="K394" s="66">
        <v>44098</v>
      </c>
      <c r="L394" s="90">
        <f t="shared" si="14"/>
        <v>145.51164616592513</v>
      </c>
      <c r="M394" s="90">
        <f t="shared" si="14"/>
        <v>163.11876059697289</v>
      </c>
      <c r="N394" s="90">
        <f t="shared" si="14"/>
        <v>169.2992213570634</v>
      </c>
      <c r="O394" s="90">
        <f t="shared" si="13"/>
        <v>100.49913989145887</v>
      </c>
      <c r="P394" s="90">
        <f t="shared" si="13"/>
        <v>117.07775762489447</v>
      </c>
    </row>
    <row r="395" spans="1:16" x14ac:dyDescent="0.3">
      <c r="A395" s="66">
        <v>44099</v>
      </c>
      <c r="B395" s="89">
        <v>278.5</v>
      </c>
      <c r="C395" s="89">
        <v>106.8191655</v>
      </c>
      <c r="D395" s="89">
        <v>76.78</v>
      </c>
      <c r="E395" s="89">
        <v>2.95573437500002</v>
      </c>
      <c r="F395" s="89">
        <v>12469.2</v>
      </c>
      <c r="K395" s="66">
        <v>44099</v>
      </c>
      <c r="L395" s="90">
        <f t="shared" si="14"/>
        <v>145.77335775974876</v>
      </c>
      <c r="M395" s="90">
        <f t="shared" si="14"/>
        <v>163.02658316329581</v>
      </c>
      <c r="N395" s="90">
        <f t="shared" si="14"/>
        <v>170.81201334816461</v>
      </c>
      <c r="O395" s="90">
        <f t="shared" si="13"/>
        <v>104.56035884574271</v>
      </c>
      <c r="P395" s="90">
        <f t="shared" si="13"/>
        <v>115.80199652850334</v>
      </c>
    </row>
    <row r="396" spans="1:16" x14ac:dyDescent="0.3">
      <c r="A396" s="66">
        <v>44102</v>
      </c>
      <c r="B396" s="89">
        <v>283.7</v>
      </c>
      <c r="C396" s="89">
        <v>106.58450879999999</v>
      </c>
      <c r="D396" s="89">
        <v>77.680000000000007</v>
      </c>
      <c r="E396" s="89">
        <v>3.0659921793536502</v>
      </c>
      <c r="F396" s="89">
        <v>12870.87</v>
      </c>
      <c r="K396" s="66">
        <v>44102</v>
      </c>
      <c r="L396" s="90">
        <f t="shared" si="14"/>
        <v>148.49515833551425</v>
      </c>
      <c r="M396" s="90">
        <f t="shared" si="14"/>
        <v>162.66845192497067</v>
      </c>
      <c r="N396" s="90">
        <f t="shared" si="14"/>
        <v>172.81423804226918</v>
      </c>
      <c r="O396" s="90">
        <f t="shared" si="13"/>
        <v>108.46077550235083</v>
      </c>
      <c r="P396" s="90">
        <f t="shared" si="13"/>
        <v>119.5323230887962</v>
      </c>
    </row>
    <row r="397" spans="1:16" x14ac:dyDescent="0.3">
      <c r="A397" s="66">
        <v>44103</v>
      </c>
      <c r="B397" s="89">
        <v>281.2</v>
      </c>
      <c r="C397" s="89">
        <v>107.604714</v>
      </c>
      <c r="D397" s="89">
        <v>76.92</v>
      </c>
      <c r="E397" s="89">
        <v>3.0533760886028101</v>
      </c>
      <c r="F397" s="89">
        <v>12825.82</v>
      </c>
      <c r="K397" s="66">
        <v>44103</v>
      </c>
      <c r="L397" s="90">
        <f t="shared" si="14"/>
        <v>147.18660036639622</v>
      </c>
      <c r="M397" s="90">
        <f t="shared" si="14"/>
        <v>164.22548120059653</v>
      </c>
      <c r="N397" s="90">
        <f t="shared" si="14"/>
        <v>171.1234705228031</v>
      </c>
      <c r="O397" s="90">
        <f t="shared" si="13"/>
        <v>108.01447593385922</v>
      </c>
      <c r="P397" s="90">
        <f t="shared" si="13"/>
        <v>119.11394180181635</v>
      </c>
    </row>
    <row r="398" spans="1:16" x14ac:dyDescent="0.3">
      <c r="A398" s="66">
        <v>44104</v>
      </c>
      <c r="B398" s="89">
        <v>276.10000000000002</v>
      </c>
      <c r="C398" s="89">
        <v>107.13458060000001</v>
      </c>
      <c r="D398" s="89">
        <v>76.86</v>
      </c>
      <c r="E398" s="89">
        <v>2.9619795163585798</v>
      </c>
      <c r="F398" s="89">
        <v>12760.73</v>
      </c>
      <c r="K398" s="66">
        <v>44104</v>
      </c>
      <c r="L398" s="90">
        <f t="shared" si="14"/>
        <v>144.51714210939545</v>
      </c>
      <c r="M398" s="90">
        <f t="shared" si="14"/>
        <v>163.50796724629643</v>
      </c>
      <c r="N398" s="90">
        <f t="shared" si="14"/>
        <v>170.98998887652948</v>
      </c>
      <c r="O398" s="90">
        <f t="shared" si="13"/>
        <v>104.78128337367612</v>
      </c>
      <c r="P398" s="90">
        <f t="shared" si="13"/>
        <v>118.5094481731922</v>
      </c>
    </row>
    <row r="399" spans="1:16" x14ac:dyDescent="0.3">
      <c r="A399" s="66">
        <v>44106</v>
      </c>
      <c r="B399" s="89">
        <v>276.89999999999998</v>
      </c>
      <c r="C399" s="89">
        <v>108.1189</v>
      </c>
      <c r="D399" s="89">
        <v>79.38</v>
      </c>
      <c r="E399" s="89">
        <v>3.02131693249772</v>
      </c>
      <c r="F399" s="89">
        <v>12689.04</v>
      </c>
      <c r="K399" s="66">
        <v>44106</v>
      </c>
      <c r="L399" s="90">
        <f t="shared" si="14"/>
        <v>144.9358806595132</v>
      </c>
      <c r="M399" s="90">
        <f t="shared" si="14"/>
        <v>165.01022789186706</v>
      </c>
      <c r="N399" s="90">
        <f t="shared" si="14"/>
        <v>176.59621802002223</v>
      </c>
      <c r="O399" s="90">
        <f t="shared" si="13"/>
        <v>106.88036967079562</v>
      </c>
      <c r="P399" s="90">
        <f t="shared" si="13"/>
        <v>117.84366006079298</v>
      </c>
    </row>
    <row r="400" spans="1:16" x14ac:dyDescent="0.3">
      <c r="A400" s="66">
        <v>44109</v>
      </c>
      <c r="B400" s="89">
        <v>273.5</v>
      </c>
      <c r="C400" s="89">
        <v>108.5725662</v>
      </c>
      <c r="D400" s="89">
        <v>78.099999999999994</v>
      </c>
      <c r="E400" s="89">
        <v>3.02289755959145</v>
      </c>
      <c r="F400" s="89">
        <v>12828.31</v>
      </c>
      <c r="K400" s="66">
        <v>44109</v>
      </c>
      <c r="L400" s="90">
        <f t="shared" si="14"/>
        <v>143.15624182151268</v>
      </c>
      <c r="M400" s="90">
        <f t="shared" si="14"/>
        <v>165.7026097330515</v>
      </c>
      <c r="N400" s="90">
        <f t="shared" si="14"/>
        <v>173.74860956618463</v>
      </c>
      <c r="O400" s="90">
        <f t="shared" si="13"/>
        <v>106.93628502554455</v>
      </c>
      <c r="P400" s="90">
        <f t="shared" si="13"/>
        <v>119.13706653887695</v>
      </c>
    </row>
    <row r="401" spans="1:16" x14ac:dyDescent="0.3">
      <c r="A401" s="66">
        <v>44110</v>
      </c>
      <c r="B401" s="89">
        <v>276.2</v>
      </c>
      <c r="C401" s="89">
        <v>108.785883</v>
      </c>
      <c r="D401" s="89">
        <v>77.239999999999995</v>
      </c>
      <c r="E401" s="89">
        <v>3.0358622893390401</v>
      </c>
      <c r="F401" s="89">
        <v>12906.02</v>
      </c>
      <c r="K401" s="66">
        <v>44110</v>
      </c>
      <c r="L401" s="90">
        <f t="shared" si="14"/>
        <v>144.56948442816017</v>
      </c>
      <c r="M401" s="90">
        <f t="shared" si="14"/>
        <v>166.02817218125588</v>
      </c>
      <c r="N401" s="90">
        <f t="shared" si="14"/>
        <v>171.83537263626249</v>
      </c>
      <c r="O401" s="90">
        <f t="shared" si="13"/>
        <v>107.39491784661668</v>
      </c>
      <c r="P401" s="90">
        <f t="shared" si="13"/>
        <v>119.85876265011343</v>
      </c>
    </row>
    <row r="402" spans="1:16" x14ac:dyDescent="0.3">
      <c r="A402" s="66">
        <v>44111</v>
      </c>
      <c r="B402" s="89">
        <v>277.10000000000002</v>
      </c>
      <c r="C402" s="89">
        <v>110.5952204</v>
      </c>
      <c r="D402" s="89">
        <v>77.28</v>
      </c>
      <c r="E402" s="89">
        <v>2.9893511702531002</v>
      </c>
      <c r="F402" s="89">
        <v>12928.57</v>
      </c>
      <c r="K402" s="66">
        <v>44111</v>
      </c>
      <c r="L402" s="90">
        <f t="shared" si="14"/>
        <v>145.04056529704266</v>
      </c>
      <c r="M402" s="90">
        <f t="shared" si="14"/>
        <v>168.78956890936982</v>
      </c>
      <c r="N402" s="90">
        <f t="shared" si="14"/>
        <v>171.92436040044493</v>
      </c>
      <c r="O402" s="90">
        <f t="shared" si="13"/>
        <v>105.74956725521147</v>
      </c>
      <c r="P402" s="90">
        <f t="shared" si="13"/>
        <v>120.06818546967826</v>
      </c>
    </row>
    <row r="403" spans="1:16" x14ac:dyDescent="0.3">
      <c r="A403" s="66">
        <v>44112</v>
      </c>
      <c r="B403" s="89">
        <v>277.3</v>
      </c>
      <c r="C403" s="89">
        <v>110.31576080000001</v>
      </c>
      <c r="D403" s="89">
        <v>78.08</v>
      </c>
      <c r="E403" s="89">
        <v>3.0125010848033198</v>
      </c>
      <c r="F403" s="89">
        <v>13042.21</v>
      </c>
      <c r="K403" s="66">
        <v>44112</v>
      </c>
      <c r="L403" s="90">
        <f t="shared" si="14"/>
        <v>145.14524993457209</v>
      </c>
      <c r="M403" s="90">
        <f t="shared" si="14"/>
        <v>168.3630598320247</v>
      </c>
      <c r="N403" s="90">
        <f t="shared" si="14"/>
        <v>173.70411568409344</v>
      </c>
      <c r="O403" s="90">
        <f t="shared" si="13"/>
        <v>106.56850531442703</v>
      </c>
      <c r="P403" s="90">
        <f t="shared" si="13"/>
        <v>121.12356503576905</v>
      </c>
    </row>
    <row r="404" spans="1:16" x14ac:dyDescent="0.3">
      <c r="A404" s="66">
        <v>44113</v>
      </c>
      <c r="B404" s="89">
        <v>282.5</v>
      </c>
      <c r="C404" s="89">
        <v>110.7750252</v>
      </c>
      <c r="D404" s="89">
        <v>78.02</v>
      </c>
      <c r="E404" s="89">
        <v>2.9775911071122798</v>
      </c>
      <c r="F404" s="89">
        <v>13051.23</v>
      </c>
      <c r="K404" s="66">
        <v>44113</v>
      </c>
      <c r="L404" s="90">
        <f t="shared" si="14"/>
        <v>147.86705051033761</v>
      </c>
      <c r="M404" s="90">
        <f t="shared" si="14"/>
        <v>169.06398560269588</v>
      </c>
      <c r="N404" s="90">
        <f t="shared" si="14"/>
        <v>173.57063403781979</v>
      </c>
      <c r="O404" s="90">
        <f t="shared" si="13"/>
        <v>105.33355002698785</v>
      </c>
      <c r="P404" s="90">
        <f t="shared" si="13"/>
        <v>121.20733416359496</v>
      </c>
    </row>
    <row r="405" spans="1:16" x14ac:dyDescent="0.3">
      <c r="A405" s="66">
        <v>44116</v>
      </c>
      <c r="B405" s="89">
        <v>286.3</v>
      </c>
      <c r="C405" s="89">
        <v>109.5917738</v>
      </c>
      <c r="D405" s="89">
        <v>79.8</v>
      </c>
      <c r="E405" s="89">
        <v>2.9905903133904599</v>
      </c>
      <c r="F405" s="89">
        <v>13138.41</v>
      </c>
      <c r="K405" s="66">
        <v>44116</v>
      </c>
      <c r="L405" s="90">
        <f t="shared" si="14"/>
        <v>149.85605862339702</v>
      </c>
      <c r="M405" s="90">
        <f t="shared" si="14"/>
        <v>167.25811647928296</v>
      </c>
      <c r="N405" s="90">
        <f t="shared" si="14"/>
        <v>177.53058954393771</v>
      </c>
      <c r="O405" s="90">
        <f t="shared" si="13"/>
        <v>105.79340246997214</v>
      </c>
      <c r="P405" s="90">
        <f t="shared" si="13"/>
        <v>122.01697857200568</v>
      </c>
    </row>
    <row r="406" spans="1:16" x14ac:dyDescent="0.3">
      <c r="A406" s="66">
        <v>44117</v>
      </c>
      <c r="B406" s="89">
        <v>286.5</v>
      </c>
      <c r="C406" s="89">
        <v>110.0138</v>
      </c>
      <c r="D406" s="89">
        <v>81.760000000000005</v>
      </c>
      <c r="E406" s="89">
        <v>2.9346757371764198</v>
      </c>
      <c r="F406" s="89">
        <v>13018.99</v>
      </c>
      <c r="K406" s="66">
        <v>44117</v>
      </c>
      <c r="L406" s="90">
        <f t="shared" si="14"/>
        <v>149.96074326092645</v>
      </c>
      <c r="M406" s="90">
        <f t="shared" si="14"/>
        <v>167.90220959749206</v>
      </c>
      <c r="N406" s="90">
        <f t="shared" si="14"/>
        <v>181.89098998887653</v>
      </c>
      <c r="O406" s="90">
        <f t="shared" si="13"/>
        <v>103.81540058891756</v>
      </c>
      <c r="P406" s="90">
        <f t="shared" si="13"/>
        <v>120.90791989739674</v>
      </c>
    </row>
    <row r="407" spans="1:16" x14ac:dyDescent="0.3">
      <c r="A407" s="66">
        <v>44118</v>
      </c>
      <c r="B407" s="89">
        <v>284.8</v>
      </c>
      <c r="C407" s="89">
        <v>108.683341</v>
      </c>
      <c r="D407" s="89">
        <v>82.24</v>
      </c>
      <c r="E407" s="89">
        <v>2.7791334997622199</v>
      </c>
      <c r="F407" s="89">
        <v>13028.06</v>
      </c>
      <c r="K407" s="66">
        <v>44118</v>
      </c>
      <c r="L407" s="90">
        <f t="shared" si="14"/>
        <v>149.0709238419262</v>
      </c>
      <c r="M407" s="90">
        <f t="shared" si="14"/>
        <v>165.87167337495572</v>
      </c>
      <c r="N407" s="90">
        <f t="shared" si="14"/>
        <v>182.95884315906562</v>
      </c>
      <c r="O407" s="90">
        <f t="shared" si="13"/>
        <v>98.313027880037623</v>
      </c>
      <c r="P407" s="90">
        <f t="shared" si="13"/>
        <v>120.99215337737247</v>
      </c>
    </row>
    <row r="408" spans="1:16" x14ac:dyDescent="0.3">
      <c r="A408" s="66">
        <v>44119</v>
      </c>
      <c r="B408" s="89">
        <v>277</v>
      </c>
      <c r="C408" s="89">
        <v>110.19954</v>
      </c>
      <c r="D408" s="89">
        <v>79.3</v>
      </c>
      <c r="E408" s="89">
        <v>2.8417270011379099</v>
      </c>
      <c r="F408" s="89">
        <v>12703.75</v>
      </c>
      <c r="K408" s="66">
        <v>44119</v>
      </c>
      <c r="L408" s="90">
        <f t="shared" si="14"/>
        <v>144.98822297827795</v>
      </c>
      <c r="M408" s="90">
        <f t="shared" si="14"/>
        <v>168.18568454709509</v>
      </c>
      <c r="N408" s="90">
        <f t="shared" si="14"/>
        <v>176.4182424916574</v>
      </c>
      <c r="O408" s="90">
        <f t="shared" si="13"/>
        <v>100.52729957529223</v>
      </c>
      <c r="P408" s="90">
        <f t="shared" si="13"/>
        <v>117.98027246326741</v>
      </c>
    </row>
    <row r="409" spans="1:16" x14ac:dyDescent="0.3">
      <c r="A409" s="66">
        <v>44120</v>
      </c>
      <c r="B409" s="89">
        <v>284</v>
      </c>
      <c r="C409" s="89">
        <v>109.23392</v>
      </c>
      <c r="D409" s="89">
        <v>79.84</v>
      </c>
      <c r="E409" s="89">
        <v>2.73060509962048</v>
      </c>
      <c r="F409" s="89">
        <v>12908.99</v>
      </c>
      <c r="K409" s="66">
        <v>44120</v>
      </c>
      <c r="L409" s="90">
        <f t="shared" si="14"/>
        <v>148.65218529180842</v>
      </c>
      <c r="M409" s="90">
        <f t="shared" si="14"/>
        <v>166.71196278099364</v>
      </c>
      <c r="N409" s="90">
        <f t="shared" si="14"/>
        <v>177.61957730812011</v>
      </c>
      <c r="O409" s="90">
        <f t="shared" si="13"/>
        <v>96.596315114523946</v>
      </c>
      <c r="P409" s="90">
        <f t="shared" si="13"/>
        <v>119.88634516781222</v>
      </c>
    </row>
    <row r="410" spans="1:16" x14ac:dyDescent="0.3">
      <c r="A410" s="66">
        <v>44123</v>
      </c>
      <c r="B410" s="89">
        <v>284.10000000000002</v>
      </c>
      <c r="C410" s="89">
        <v>108.30403130000001</v>
      </c>
      <c r="D410" s="89">
        <v>81.599999999999994</v>
      </c>
      <c r="E410" s="89">
        <v>2.7632958878770002</v>
      </c>
      <c r="F410" s="89">
        <v>12854.66</v>
      </c>
      <c r="K410" s="66">
        <v>44123</v>
      </c>
      <c r="L410" s="90">
        <f t="shared" si="14"/>
        <v>148.70452761057317</v>
      </c>
      <c r="M410" s="90">
        <f t="shared" si="14"/>
        <v>165.29277384824397</v>
      </c>
      <c r="N410" s="90">
        <f t="shared" si="14"/>
        <v>181.53503893214679</v>
      </c>
      <c r="O410" s="90">
        <f t="shared" si="13"/>
        <v>97.752765633204902</v>
      </c>
      <c r="P410" s="90">
        <f t="shared" si="13"/>
        <v>119.38178012182743</v>
      </c>
    </row>
    <row r="411" spans="1:16" x14ac:dyDescent="0.3">
      <c r="A411" s="66">
        <v>44124</v>
      </c>
      <c r="B411" s="89">
        <v>281.60000000000002</v>
      </c>
      <c r="C411" s="89">
        <v>108.6961155</v>
      </c>
      <c r="D411" s="89">
        <v>81.400000000000006</v>
      </c>
      <c r="E411" s="89">
        <v>2.76864382879879</v>
      </c>
      <c r="F411" s="89">
        <v>12736.95</v>
      </c>
      <c r="K411" s="66">
        <v>44124</v>
      </c>
      <c r="L411" s="90">
        <f t="shared" si="14"/>
        <v>147.39596964145511</v>
      </c>
      <c r="M411" s="90">
        <f t="shared" si="14"/>
        <v>165.89116971792816</v>
      </c>
      <c r="N411" s="90">
        <f t="shared" si="14"/>
        <v>181.0901001112347</v>
      </c>
      <c r="O411" s="90">
        <f t="shared" si="13"/>
        <v>97.941951314637521</v>
      </c>
      <c r="P411" s="90">
        <f t="shared" si="13"/>
        <v>118.28860229074203</v>
      </c>
    </row>
    <row r="412" spans="1:16" x14ac:dyDescent="0.3">
      <c r="A412" s="66">
        <v>44125</v>
      </c>
      <c r="B412" s="89">
        <v>274.5</v>
      </c>
      <c r="C412" s="89">
        <v>109.122433</v>
      </c>
      <c r="D412" s="89">
        <v>80.900000000000006</v>
      </c>
      <c r="E412" s="89">
        <v>2.9632675019128101</v>
      </c>
      <c r="F412" s="89">
        <v>12557.64</v>
      </c>
      <c r="K412" s="66">
        <v>44125</v>
      </c>
      <c r="L412" s="90">
        <f t="shared" si="14"/>
        <v>143.67966500915989</v>
      </c>
      <c r="M412" s="90">
        <f t="shared" si="14"/>
        <v>166.54181218496484</v>
      </c>
      <c r="N412" s="90">
        <f t="shared" si="14"/>
        <v>179.97775305895439</v>
      </c>
      <c r="O412" s="90">
        <f t="shared" si="13"/>
        <v>104.82684640967743</v>
      </c>
      <c r="P412" s="90">
        <f t="shared" si="13"/>
        <v>116.62334261108927</v>
      </c>
    </row>
    <row r="413" spans="1:16" x14ac:dyDescent="0.3">
      <c r="A413" s="66">
        <v>44126</v>
      </c>
      <c r="B413" s="89">
        <v>282.10000000000002</v>
      </c>
      <c r="C413" s="89">
        <v>110.03722620000001</v>
      </c>
      <c r="D413" s="89">
        <v>80.459999999999994</v>
      </c>
      <c r="E413" s="89">
        <v>2.94698673917196</v>
      </c>
      <c r="F413" s="89">
        <v>12543.06</v>
      </c>
      <c r="K413" s="66">
        <v>44126</v>
      </c>
      <c r="L413" s="90">
        <f t="shared" si="14"/>
        <v>147.65768123527872</v>
      </c>
      <c r="M413" s="90">
        <f t="shared" si="14"/>
        <v>167.93796248251624</v>
      </c>
      <c r="N413" s="90">
        <f t="shared" si="14"/>
        <v>178.9988876529477</v>
      </c>
      <c r="O413" s="90">
        <f t="shared" si="13"/>
        <v>104.25090751311616</v>
      </c>
      <c r="P413" s="90">
        <f t="shared" si="13"/>
        <v>116.48793752420434</v>
      </c>
    </row>
    <row r="414" spans="1:16" x14ac:dyDescent="0.3">
      <c r="A414" s="66">
        <v>44127</v>
      </c>
      <c r="B414" s="89">
        <v>281.8</v>
      </c>
      <c r="C414" s="89">
        <v>109.6127676</v>
      </c>
      <c r="D414" s="89">
        <v>82</v>
      </c>
      <c r="E414" s="89">
        <v>2.93591536918521</v>
      </c>
      <c r="F414" s="89">
        <v>12645.75</v>
      </c>
      <c r="K414" s="66">
        <v>44127</v>
      </c>
      <c r="L414" s="90">
        <f t="shared" si="14"/>
        <v>147.50065427898454</v>
      </c>
      <c r="M414" s="90">
        <f t="shared" si="14"/>
        <v>167.29015705426397</v>
      </c>
      <c r="N414" s="90">
        <f t="shared" si="14"/>
        <v>182.42491657397107</v>
      </c>
      <c r="O414" s="90">
        <f t="shared" si="13"/>
        <v>103.85925309771271</v>
      </c>
      <c r="P414" s="90">
        <f t="shared" si="13"/>
        <v>117.44162396948647</v>
      </c>
    </row>
    <row r="415" spans="1:16" x14ac:dyDescent="0.3">
      <c r="A415" s="66">
        <v>44130</v>
      </c>
      <c r="B415" s="89">
        <v>274</v>
      </c>
      <c r="C415" s="89">
        <v>108.7139856</v>
      </c>
      <c r="D415" s="89">
        <v>79.42</v>
      </c>
      <c r="E415" s="89">
        <v>2.8762572028240201</v>
      </c>
      <c r="F415" s="89">
        <v>12177.18</v>
      </c>
      <c r="K415" s="66">
        <v>44130</v>
      </c>
      <c r="L415" s="90">
        <f t="shared" si="14"/>
        <v>143.41795341533629</v>
      </c>
      <c r="M415" s="90">
        <f t="shared" si="14"/>
        <v>165.91844292615957</v>
      </c>
      <c r="N415" s="90">
        <f t="shared" si="14"/>
        <v>176.68520578420467</v>
      </c>
      <c r="O415" s="90">
        <f t="shared" si="13"/>
        <v>101.74882012526231</v>
      </c>
      <c r="P415" s="90">
        <f t="shared" si="13"/>
        <v>113.08999423274631</v>
      </c>
    </row>
    <row r="416" spans="1:16" x14ac:dyDescent="0.3">
      <c r="A416" s="66">
        <v>44131</v>
      </c>
      <c r="B416" s="89">
        <v>272.89999999999998</v>
      </c>
      <c r="C416" s="89">
        <v>108.5124818</v>
      </c>
      <c r="D416" s="89">
        <v>79.540000000000006</v>
      </c>
      <c r="E416" s="89">
        <v>2.8321573275863301</v>
      </c>
      <c r="F416" s="89">
        <v>12063.57</v>
      </c>
      <c r="K416" s="66">
        <v>44131</v>
      </c>
      <c r="L416" s="90">
        <f t="shared" si="14"/>
        <v>142.84218790892433</v>
      </c>
      <c r="M416" s="90">
        <f t="shared" si="14"/>
        <v>165.61090938707366</v>
      </c>
      <c r="N416" s="90">
        <f t="shared" si="14"/>
        <v>176.95216907675194</v>
      </c>
      <c r="O416" s="90">
        <f t="shared" si="13"/>
        <v>100.18876830906849</v>
      </c>
      <c r="P416" s="90">
        <f t="shared" si="13"/>
        <v>112.0348932779454</v>
      </c>
    </row>
    <row r="417" spans="1:16" x14ac:dyDescent="0.3">
      <c r="A417" s="66">
        <v>44132</v>
      </c>
      <c r="B417" s="89">
        <v>257</v>
      </c>
      <c r="C417" s="89">
        <v>103.95112</v>
      </c>
      <c r="D417" s="89">
        <v>76.56</v>
      </c>
      <c r="E417" s="89">
        <v>2.8801095502925</v>
      </c>
      <c r="F417" s="89">
        <v>11560.51</v>
      </c>
      <c r="K417" s="66">
        <v>44132</v>
      </c>
      <c r="L417" s="90">
        <f t="shared" si="14"/>
        <v>134.51975922533367</v>
      </c>
      <c r="M417" s="90">
        <f t="shared" si="14"/>
        <v>158.64939433174791</v>
      </c>
      <c r="N417" s="90">
        <f t="shared" si="14"/>
        <v>170.32258064516128</v>
      </c>
      <c r="O417" s="90">
        <f t="shared" si="13"/>
        <v>101.88509855309051</v>
      </c>
      <c r="P417" s="90">
        <f t="shared" si="13"/>
        <v>107.36295342826547</v>
      </c>
    </row>
    <row r="418" spans="1:16" x14ac:dyDescent="0.3">
      <c r="A418" s="66">
        <v>44133</v>
      </c>
      <c r="B418" s="89">
        <v>258.8</v>
      </c>
      <c r="C418" s="89">
        <v>105.241876</v>
      </c>
      <c r="D418" s="89">
        <v>76.16</v>
      </c>
      <c r="E418" s="89">
        <v>2.8966853073318899</v>
      </c>
      <c r="F418" s="89">
        <v>11598.07</v>
      </c>
      <c r="K418" s="66">
        <v>44133</v>
      </c>
      <c r="L418" s="90">
        <f t="shared" si="14"/>
        <v>135.46192096309866</v>
      </c>
      <c r="M418" s="90">
        <f t="shared" si="14"/>
        <v>160.61933614314995</v>
      </c>
      <c r="N418" s="90">
        <f t="shared" si="14"/>
        <v>169.43270300333702</v>
      </c>
      <c r="O418" s="90">
        <f t="shared" si="13"/>
        <v>102.47147299824965</v>
      </c>
      <c r="P418" s="90">
        <f t="shared" si="13"/>
        <v>107.71177476320362</v>
      </c>
    </row>
    <row r="419" spans="1:16" x14ac:dyDescent="0.3">
      <c r="A419" s="66">
        <v>44134</v>
      </c>
      <c r="B419" s="89">
        <v>255</v>
      </c>
      <c r="C419" s="89">
        <v>103.0994872</v>
      </c>
      <c r="D419" s="89">
        <v>75.040000000000006</v>
      </c>
      <c r="E419" s="89">
        <v>2.6666833906729202</v>
      </c>
      <c r="F419" s="89">
        <v>11556.48</v>
      </c>
      <c r="K419" s="66">
        <v>44134</v>
      </c>
      <c r="L419" s="90">
        <f t="shared" si="14"/>
        <v>133.47291285003925</v>
      </c>
      <c r="M419" s="90">
        <f t="shared" si="14"/>
        <v>157.34963894755342</v>
      </c>
      <c r="N419" s="90">
        <f t="shared" si="14"/>
        <v>166.94104560622915</v>
      </c>
      <c r="O419" s="90">
        <f t="shared" si="13"/>
        <v>94.335057512311309</v>
      </c>
      <c r="P419" s="90">
        <f t="shared" si="13"/>
        <v>107.3255266449907</v>
      </c>
    </row>
    <row r="420" spans="1:16" x14ac:dyDescent="0.3">
      <c r="A420" s="66">
        <v>44137</v>
      </c>
      <c r="B420" s="89">
        <v>260</v>
      </c>
      <c r="C420" s="89">
        <v>105.14647290000001</v>
      </c>
      <c r="D420" s="89">
        <v>75.22</v>
      </c>
      <c r="E420" s="89">
        <v>2.74035660395392</v>
      </c>
      <c r="F420" s="89">
        <v>11788.28</v>
      </c>
      <c r="K420" s="66">
        <v>44137</v>
      </c>
      <c r="L420" s="90">
        <f t="shared" si="14"/>
        <v>136.09002878827533</v>
      </c>
      <c r="M420" s="90">
        <f t="shared" si="14"/>
        <v>160.47373267074511</v>
      </c>
      <c r="N420" s="90">
        <f t="shared" si="14"/>
        <v>167.34149054505005</v>
      </c>
      <c r="O420" s="90">
        <f t="shared" si="13"/>
        <v>96.941278721881346</v>
      </c>
      <c r="P420" s="90">
        <f t="shared" si="13"/>
        <v>109.4782632115152</v>
      </c>
    </row>
    <row r="421" spans="1:16" x14ac:dyDescent="0.3">
      <c r="A421" s="66">
        <v>44139</v>
      </c>
      <c r="B421" s="89">
        <v>269.3</v>
      </c>
      <c r="C421" s="89">
        <v>108.633754</v>
      </c>
      <c r="D421" s="89">
        <v>77.7</v>
      </c>
      <c r="E421" s="89">
        <v>2.6679787997703399</v>
      </c>
      <c r="F421" s="89">
        <v>12324.22</v>
      </c>
      <c r="K421" s="66">
        <v>44139</v>
      </c>
      <c r="L421" s="90">
        <f t="shared" si="14"/>
        <v>140.95786443339441</v>
      </c>
      <c r="M421" s="90">
        <f t="shared" si="14"/>
        <v>165.79599407956448</v>
      </c>
      <c r="N421" s="90">
        <f t="shared" si="14"/>
        <v>172.8587319243604</v>
      </c>
      <c r="O421" s="90">
        <f t="shared" si="13"/>
        <v>94.38088315930581</v>
      </c>
      <c r="P421" s="90">
        <f t="shared" si="13"/>
        <v>114.4555610349109</v>
      </c>
    </row>
    <row r="422" spans="1:16" x14ac:dyDescent="0.3">
      <c r="A422" s="66">
        <v>44140</v>
      </c>
      <c r="B422" s="89">
        <v>275.10000000000002</v>
      </c>
      <c r="C422" s="89">
        <v>109.71971499999999</v>
      </c>
      <c r="D422" s="89">
        <v>79.78</v>
      </c>
      <c r="E422" s="89">
        <v>2.69392601720291</v>
      </c>
      <c r="F422" s="89">
        <v>12568.09</v>
      </c>
      <c r="K422" s="66">
        <v>44140</v>
      </c>
      <c r="L422" s="90">
        <f t="shared" si="14"/>
        <v>143.99371892174824</v>
      </c>
      <c r="M422" s="90">
        <f t="shared" si="14"/>
        <v>167.45337934792809</v>
      </c>
      <c r="N422" s="90">
        <f t="shared" si="14"/>
        <v>177.48609566184649</v>
      </c>
      <c r="O422" s="90">
        <f t="shared" si="13"/>
        <v>95.298776996027186</v>
      </c>
      <c r="P422" s="90">
        <f t="shared" si="13"/>
        <v>116.72039221039981</v>
      </c>
    </row>
    <row r="423" spans="1:16" x14ac:dyDescent="0.3">
      <c r="A423" s="66">
        <v>44141</v>
      </c>
      <c r="B423" s="89">
        <v>277.39999999999998</v>
      </c>
      <c r="C423" s="89">
        <v>108.575048</v>
      </c>
      <c r="D423" s="89">
        <v>79.900000000000006</v>
      </c>
      <c r="E423" s="89">
        <v>2.74306280847772</v>
      </c>
      <c r="F423" s="89">
        <v>12480.02</v>
      </c>
      <c r="K423" s="66">
        <v>44141</v>
      </c>
      <c r="L423" s="90">
        <f t="shared" si="14"/>
        <v>145.19759225333678</v>
      </c>
      <c r="M423" s="90">
        <f t="shared" si="14"/>
        <v>165.70639743699209</v>
      </c>
      <c r="N423" s="90">
        <f t="shared" si="14"/>
        <v>177.75305895439377</v>
      </c>
      <c r="O423" s="90">
        <f t="shared" si="13"/>
        <v>97.037011856263049</v>
      </c>
      <c r="P423" s="90">
        <f t="shared" si="13"/>
        <v>115.90248233372247</v>
      </c>
    </row>
    <row r="424" spans="1:16" x14ac:dyDescent="0.3">
      <c r="A424" s="66">
        <v>44144</v>
      </c>
      <c r="B424" s="89">
        <v>298.8</v>
      </c>
      <c r="C424" s="89">
        <v>109.1600435</v>
      </c>
      <c r="D424" s="89">
        <v>84.4</v>
      </c>
      <c r="E424" s="89">
        <v>3.3062556473044999</v>
      </c>
      <c r="F424" s="89">
        <v>13095.97</v>
      </c>
      <c r="K424" s="66">
        <v>44144</v>
      </c>
      <c r="L424" s="90">
        <f t="shared" si="14"/>
        <v>156.39884846898718</v>
      </c>
      <c r="M424" s="90">
        <f t="shared" si="14"/>
        <v>166.59921303880378</v>
      </c>
      <c r="N424" s="90">
        <f t="shared" si="14"/>
        <v>187.76418242491658</v>
      </c>
      <c r="O424" s="90">
        <f t="shared" si="13"/>
        <v>116.96019772342348</v>
      </c>
      <c r="P424" s="90">
        <f t="shared" si="13"/>
        <v>121.62283646724599</v>
      </c>
    </row>
    <row r="425" spans="1:16" x14ac:dyDescent="0.3">
      <c r="A425" s="66">
        <v>44145</v>
      </c>
      <c r="B425" s="89">
        <v>281.5</v>
      </c>
      <c r="C425" s="89">
        <v>108.10012949999999</v>
      </c>
      <c r="D425" s="89">
        <v>79.84</v>
      </c>
      <c r="E425" s="89">
        <v>3.54362497625393</v>
      </c>
      <c r="F425" s="89">
        <v>13163.11</v>
      </c>
      <c r="K425" s="66">
        <v>44145</v>
      </c>
      <c r="L425" s="90">
        <f t="shared" si="14"/>
        <v>147.34362732269039</v>
      </c>
      <c r="M425" s="90">
        <f t="shared" si="14"/>
        <v>164.98158050012847</v>
      </c>
      <c r="N425" s="90">
        <f t="shared" si="14"/>
        <v>177.61957730812011</v>
      </c>
      <c r="O425" s="90">
        <f t="shared" si="13"/>
        <v>125.35723854815097</v>
      </c>
      <c r="P425" s="90">
        <f t="shared" si="13"/>
        <v>122.2463685340124</v>
      </c>
    </row>
    <row r="426" spans="1:16" x14ac:dyDescent="0.3">
      <c r="A426" s="66">
        <v>44146</v>
      </c>
      <c r="B426" s="89">
        <v>279.3</v>
      </c>
      <c r="C426" s="89">
        <v>108.3973826</v>
      </c>
      <c r="D426" s="89">
        <v>80.180000000000007</v>
      </c>
      <c r="E426" s="89">
        <v>3.5742037801178301</v>
      </c>
      <c r="F426" s="89">
        <v>13216.18</v>
      </c>
      <c r="K426" s="66">
        <v>44146</v>
      </c>
      <c r="L426" s="90">
        <f t="shared" si="14"/>
        <v>146.19209630986651</v>
      </c>
      <c r="M426" s="90">
        <f t="shared" si="14"/>
        <v>165.43524587937821</v>
      </c>
      <c r="N426" s="90">
        <f t="shared" si="14"/>
        <v>178.37597330367075</v>
      </c>
      <c r="O426" s="90">
        <f t="shared" si="13"/>
        <v>126.43897672196198</v>
      </c>
      <c r="P426" s="90">
        <f t="shared" si="13"/>
        <v>122.73923190582194</v>
      </c>
    </row>
    <row r="427" spans="1:16" x14ac:dyDescent="0.3">
      <c r="A427" s="66">
        <v>44147</v>
      </c>
      <c r="B427" s="89">
        <v>274</v>
      </c>
      <c r="C427" s="89">
        <v>107.28560880000001</v>
      </c>
      <c r="D427" s="89">
        <v>81.34</v>
      </c>
      <c r="E427" s="89">
        <v>3.5177863869864101</v>
      </c>
      <c r="F427" s="89">
        <v>13052.95</v>
      </c>
      <c r="K427" s="66">
        <v>44147</v>
      </c>
      <c r="L427" s="90">
        <f t="shared" si="14"/>
        <v>143.41795341533629</v>
      </c>
      <c r="M427" s="90">
        <f t="shared" si="14"/>
        <v>163.73846531555259</v>
      </c>
      <c r="N427" s="90">
        <f t="shared" si="14"/>
        <v>180.95661846496108</v>
      </c>
      <c r="O427" s="90">
        <f t="shared" si="13"/>
        <v>124.44318747890371</v>
      </c>
      <c r="P427" s="90">
        <f t="shared" si="13"/>
        <v>121.22330787754849</v>
      </c>
    </row>
    <row r="428" spans="1:16" x14ac:dyDescent="0.3">
      <c r="A428" s="66">
        <v>44148</v>
      </c>
      <c r="B428" s="89">
        <v>270</v>
      </c>
      <c r="C428" s="89">
        <v>108.41840759999999</v>
      </c>
      <c r="D428" s="89">
        <v>82.48</v>
      </c>
      <c r="E428" s="89">
        <v>3.5080775425348398</v>
      </c>
      <c r="F428" s="89">
        <v>13076.72</v>
      </c>
      <c r="K428" s="66">
        <v>44148</v>
      </c>
      <c r="L428" s="90">
        <f t="shared" si="14"/>
        <v>141.32426066474744</v>
      </c>
      <c r="M428" s="90">
        <f t="shared" si="14"/>
        <v>165.46733407155762</v>
      </c>
      <c r="N428" s="90">
        <f t="shared" si="14"/>
        <v>183.49276974416017</v>
      </c>
      <c r="O428" s="90">
        <f t="shared" si="13"/>
        <v>124.09973298298551</v>
      </c>
      <c r="P428" s="90">
        <f t="shared" si="13"/>
        <v>121.44406088956869</v>
      </c>
    </row>
    <row r="429" spans="1:16" x14ac:dyDescent="0.3">
      <c r="A429" s="66">
        <v>44151</v>
      </c>
      <c r="B429" s="89">
        <v>275.10000000000002</v>
      </c>
      <c r="C429" s="89">
        <v>109.7699037</v>
      </c>
      <c r="D429" s="89">
        <v>82.24</v>
      </c>
      <c r="E429" s="89">
        <v>3.5421875478193701</v>
      </c>
      <c r="F429" s="89">
        <v>13138.61</v>
      </c>
      <c r="K429" s="66">
        <v>44151</v>
      </c>
      <c r="L429" s="90">
        <f t="shared" si="14"/>
        <v>143.99371892174824</v>
      </c>
      <c r="M429" s="90">
        <f t="shared" si="14"/>
        <v>167.52997695319968</v>
      </c>
      <c r="N429" s="90">
        <f t="shared" si="14"/>
        <v>182.95884315906562</v>
      </c>
      <c r="O429" s="90">
        <f t="shared" si="13"/>
        <v>125.30638890678809</v>
      </c>
      <c r="P429" s="90">
        <f t="shared" si="13"/>
        <v>122.01883598060495</v>
      </c>
    </row>
    <row r="430" spans="1:16" x14ac:dyDescent="0.3">
      <c r="A430" s="66">
        <v>44152</v>
      </c>
      <c r="B430" s="89">
        <v>277.60000000000002</v>
      </c>
      <c r="C430" s="89">
        <v>111.466251</v>
      </c>
      <c r="D430" s="89">
        <v>82.84</v>
      </c>
      <c r="E430" s="89">
        <v>3.5307898147260399</v>
      </c>
      <c r="F430" s="89">
        <v>13133.47</v>
      </c>
      <c r="K430" s="66">
        <v>44152</v>
      </c>
      <c r="L430" s="90">
        <f t="shared" si="14"/>
        <v>145.30227689086627</v>
      </c>
      <c r="M430" s="90">
        <f t="shared" si="14"/>
        <v>170.11892906570503</v>
      </c>
      <c r="N430" s="90">
        <f t="shared" si="14"/>
        <v>184.29365962180199</v>
      </c>
      <c r="O430" s="90">
        <f t="shared" si="13"/>
        <v>124.90318925787966</v>
      </c>
      <c r="P430" s="90">
        <f t="shared" si="13"/>
        <v>121.97110057960434</v>
      </c>
    </row>
    <row r="431" spans="1:16" x14ac:dyDescent="0.3">
      <c r="A431" s="66">
        <v>44153</v>
      </c>
      <c r="B431" s="89">
        <v>284.2</v>
      </c>
      <c r="C431" s="89">
        <v>111.06149619999999</v>
      </c>
      <c r="D431" s="89">
        <v>84.82</v>
      </c>
      <c r="E431" s="89">
        <v>3.5958292401038601</v>
      </c>
      <c r="F431" s="89">
        <v>13201.89</v>
      </c>
      <c r="K431" s="66">
        <v>44153</v>
      </c>
      <c r="L431" s="90">
        <f t="shared" si="14"/>
        <v>148.75686992933785</v>
      </c>
      <c r="M431" s="90">
        <f t="shared" si="14"/>
        <v>169.50119542442371</v>
      </c>
      <c r="N431" s="90">
        <f t="shared" si="14"/>
        <v>188.69855394883203</v>
      </c>
      <c r="O431" s="90">
        <f t="shared" si="13"/>
        <v>127.20398655351815</v>
      </c>
      <c r="P431" s="90">
        <f t="shared" si="13"/>
        <v>122.60652006140592</v>
      </c>
    </row>
    <row r="432" spans="1:16" x14ac:dyDescent="0.3">
      <c r="A432" s="66">
        <v>44154</v>
      </c>
      <c r="B432" s="89">
        <v>282</v>
      </c>
      <c r="C432" s="89">
        <v>111.1011975</v>
      </c>
      <c r="D432" s="89">
        <v>83.96</v>
      </c>
      <c r="E432" s="89">
        <v>3.6115569562281</v>
      </c>
      <c r="F432" s="89">
        <v>13086.16</v>
      </c>
      <c r="K432" s="66">
        <v>44154</v>
      </c>
      <c r="L432" s="90">
        <f t="shared" si="14"/>
        <v>147.605338916514</v>
      </c>
      <c r="M432" s="90">
        <f t="shared" si="14"/>
        <v>169.56178724103123</v>
      </c>
      <c r="N432" s="90">
        <f t="shared" si="14"/>
        <v>186.78531701890989</v>
      </c>
      <c r="O432" s="90">
        <f t="shared" si="13"/>
        <v>127.76036119113236</v>
      </c>
      <c r="P432" s="90">
        <f t="shared" si="13"/>
        <v>121.53173057545304</v>
      </c>
    </row>
    <row r="433" spans="1:16" x14ac:dyDescent="0.3">
      <c r="A433" s="66">
        <v>44155</v>
      </c>
      <c r="B433" s="89">
        <v>280.5</v>
      </c>
      <c r="C433" s="89">
        <v>112.1912366</v>
      </c>
      <c r="D433" s="89">
        <v>84.62</v>
      </c>
      <c r="E433" s="89">
        <v>3.5989004333173402</v>
      </c>
      <c r="F433" s="89">
        <v>13137.25</v>
      </c>
      <c r="K433" s="66">
        <v>44155</v>
      </c>
      <c r="L433" s="90">
        <f t="shared" si="14"/>
        <v>146.82020413504318</v>
      </c>
      <c r="M433" s="90">
        <f t="shared" si="14"/>
        <v>171.22539647403346</v>
      </c>
      <c r="N433" s="90">
        <f t="shared" si="14"/>
        <v>188.25361512791991</v>
      </c>
      <c r="O433" s="90">
        <f t="shared" si="13"/>
        <v>127.31263131781165</v>
      </c>
      <c r="P433" s="90">
        <f t="shared" si="13"/>
        <v>122.00620560213007</v>
      </c>
    </row>
    <row r="434" spans="1:16" x14ac:dyDescent="0.3">
      <c r="A434" s="66">
        <v>44159</v>
      </c>
      <c r="B434" s="89">
        <v>279.2</v>
      </c>
      <c r="C434" s="89">
        <v>113.306946</v>
      </c>
      <c r="D434" s="89">
        <v>82.44</v>
      </c>
      <c r="E434" s="89">
        <v>3.5864731877814</v>
      </c>
      <c r="F434" s="89">
        <v>13292.44</v>
      </c>
      <c r="K434" s="66">
        <v>44159</v>
      </c>
      <c r="L434" s="90">
        <f t="shared" si="14"/>
        <v>146.1397539911018</v>
      </c>
      <c r="M434" s="90">
        <f t="shared" si="14"/>
        <v>172.92818352010124</v>
      </c>
      <c r="N434" s="90">
        <f t="shared" si="14"/>
        <v>183.40378197997774</v>
      </c>
      <c r="O434" s="90">
        <f t="shared" si="13"/>
        <v>126.8730122290016</v>
      </c>
      <c r="P434" s="90">
        <f t="shared" si="13"/>
        <v>123.44746180471391</v>
      </c>
    </row>
    <row r="435" spans="1:16" x14ac:dyDescent="0.3">
      <c r="A435" s="66">
        <v>44160</v>
      </c>
      <c r="B435" s="89">
        <v>273.60000000000002</v>
      </c>
      <c r="C435" s="89">
        <v>113.77498679999999</v>
      </c>
      <c r="D435" s="89">
        <v>81.94</v>
      </c>
      <c r="E435" s="89">
        <v>3.6988325035901601</v>
      </c>
      <c r="F435" s="89">
        <v>13289.8</v>
      </c>
      <c r="K435" s="66">
        <v>44160</v>
      </c>
      <c r="L435" s="90">
        <f t="shared" si="14"/>
        <v>143.20858414027742</v>
      </c>
      <c r="M435" s="90">
        <f t="shared" si="14"/>
        <v>173.64250376448672</v>
      </c>
      <c r="N435" s="90">
        <f t="shared" si="14"/>
        <v>182.29143492769742</v>
      </c>
      <c r="O435" s="90">
        <f t="shared" si="13"/>
        <v>130.84777074586799</v>
      </c>
      <c r="P435" s="90">
        <f t="shared" si="13"/>
        <v>123.42294401120388</v>
      </c>
    </row>
    <row r="436" spans="1:16" x14ac:dyDescent="0.3">
      <c r="A436" s="66">
        <v>44162</v>
      </c>
      <c r="B436" s="89">
        <v>271.2</v>
      </c>
      <c r="C436" s="89">
        <v>112.230315</v>
      </c>
      <c r="D436" s="89">
        <v>82.12</v>
      </c>
      <c r="E436" s="89">
        <v>3.79844899135434</v>
      </c>
      <c r="F436" s="89">
        <v>13335.68</v>
      </c>
      <c r="K436" s="66">
        <v>44162</v>
      </c>
      <c r="L436" s="90">
        <f t="shared" si="14"/>
        <v>141.95236848992408</v>
      </c>
      <c r="M436" s="90">
        <f t="shared" si="14"/>
        <v>171.28503762548479</v>
      </c>
      <c r="N436" s="90">
        <f t="shared" si="14"/>
        <v>182.69187986651835</v>
      </c>
      <c r="O436" s="90">
        <f t="shared" si="13"/>
        <v>134.37174630865013</v>
      </c>
      <c r="P436" s="90">
        <f t="shared" si="13"/>
        <v>123.8490335438706</v>
      </c>
    </row>
    <row r="437" spans="1:16" x14ac:dyDescent="0.3">
      <c r="A437" s="66">
        <v>44165</v>
      </c>
      <c r="B437" s="89">
        <v>267.3</v>
      </c>
      <c r="C437" s="89">
        <v>112.927092</v>
      </c>
      <c r="D437" s="89">
        <v>83.36</v>
      </c>
      <c r="E437" s="89">
        <v>3.77893161983306</v>
      </c>
      <c r="F437" s="89">
        <v>13291.16</v>
      </c>
      <c r="K437" s="66">
        <v>44165</v>
      </c>
      <c r="L437" s="90">
        <f t="shared" si="14"/>
        <v>139.91101805809998</v>
      </c>
      <c r="M437" s="90">
        <f t="shared" si="14"/>
        <v>172.34845328694465</v>
      </c>
      <c r="N437" s="90">
        <f t="shared" si="14"/>
        <v>185.45050055617352</v>
      </c>
      <c r="O437" s="90">
        <f t="shared" si="13"/>
        <v>133.68131100186088</v>
      </c>
      <c r="P437" s="90">
        <f t="shared" si="13"/>
        <v>123.43557438967873</v>
      </c>
    </row>
    <row r="438" spans="1:16" x14ac:dyDescent="0.3">
      <c r="A438" s="66">
        <v>44166</v>
      </c>
      <c r="B438" s="89">
        <v>272.8</v>
      </c>
      <c r="C438" s="89">
        <v>112.21204</v>
      </c>
      <c r="D438" s="89">
        <v>84.6</v>
      </c>
      <c r="E438" s="89">
        <v>3.75724352828396</v>
      </c>
      <c r="F438" s="89">
        <v>13382.3</v>
      </c>
      <c r="K438" s="66">
        <v>44166</v>
      </c>
      <c r="L438" s="90">
        <f t="shared" si="14"/>
        <v>142.78984559015964</v>
      </c>
      <c r="M438" s="90">
        <f t="shared" si="14"/>
        <v>171.25714646200899</v>
      </c>
      <c r="N438" s="90">
        <f t="shared" si="14"/>
        <v>188.20912124582867</v>
      </c>
      <c r="O438" s="90">
        <f t="shared" si="13"/>
        <v>132.91408555216086</v>
      </c>
      <c r="P438" s="90">
        <f t="shared" si="13"/>
        <v>124.2819954883545</v>
      </c>
    </row>
    <row r="439" spans="1:16" x14ac:dyDescent="0.3">
      <c r="A439" s="66">
        <v>44167</v>
      </c>
      <c r="B439" s="89">
        <v>267.8</v>
      </c>
      <c r="C439" s="89">
        <v>111.91044359999999</v>
      </c>
      <c r="D439" s="89">
        <v>84.54</v>
      </c>
      <c r="E439" s="89">
        <v>3.8128237068963302</v>
      </c>
      <c r="F439" s="89">
        <v>13313.24</v>
      </c>
      <c r="K439" s="66">
        <v>44167</v>
      </c>
      <c r="L439" s="90">
        <f t="shared" si="14"/>
        <v>140.17272965192359</v>
      </c>
      <c r="M439" s="90">
        <f t="shared" si="14"/>
        <v>170.79685237193436</v>
      </c>
      <c r="N439" s="90">
        <f t="shared" si="14"/>
        <v>188.07563959955507</v>
      </c>
      <c r="O439" s="90">
        <f t="shared" si="13"/>
        <v>134.8802579760343</v>
      </c>
      <c r="P439" s="90">
        <f t="shared" si="13"/>
        <v>123.64063229903535</v>
      </c>
    </row>
    <row r="440" spans="1:16" x14ac:dyDescent="0.3">
      <c r="A440" s="66">
        <v>44168</v>
      </c>
      <c r="B440" s="89">
        <v>273.8</v>
      </c>
      <c r="C440" s="89">
        <v>112.81669119999999</v>
      </c>
      <c r="D440" s="89">
        <v>87.16</v>
      </c>
      <c r="E440" s="89">
        <v>3.8040425695849298</v>
      </c>
      <c r="F440" s="89">
        <v>13252.86</v>
      </c>
      <c r="K440" s="66">
        <v>44168</v>
      </c>
      <c r="L440" s="90">
        <f t="shared" si="14"/>
        <v>143.31326877780685</v>
      </c>
      <c r="M440" s="90">
        <f t="shared" si="14"/>
        <v>172.17996044094411</v>
      </c>
      <c r="N440" s="90">
        <f t="shared" si="14"/>
        <v>193.90433815350389</v>
      </c>
      <c r="O440" s="90">
        <f t="shared" si="13"/>
        <v>134.56962151420618</v>
      </c>
      <c r="P440" s="90">
        <f t="shared" si="13"/>
        <v>123.07988064292341</v>
      </c>
    </row>
    <row r="441" spans="1:16" x14ac:dyDescent="0.3">
      <c r="A441" s="66">
        <v>44169</v>
      </c>
      <c r="B441" s="89">
        <v>275.3</v>
      </c>
      <c r="C441" s="89">
        <v>113.1927252</v>
      </c>
      <c r="D441" s="89">
        <v>86.42</v>
      </c>
      <c r="E441" s="89">
        <v>4.0188383906278098</v>
      </c>
      <c r="F441" s="89">
        <v>13298.96</v>
      </c>
      <c r="K441" s="66">
        <v>44169</v>
      </c>
      <c r="L441" s="90">
        <f t="shared" si="14"/>
        <v>144.09840355927767</v>
      </c>
      <c r="M441" s="90">
        <f t="shared" si="14"/>
        <v>172.75386061968337</v>
      </c>
      <c r="N441" s="90">
        <f t="shared" si="14"/>
        <v>192.25806451612902</v>
      </c>
      <c r="O441" s="90">
        <f t="shared" si="13"/>
        <v>142.16811490954359</v>
      </c>
      <c r="P441" s="90">
        <f t="shared" si="13"/>
        <v>123.50801332504928</v>
      </c>
    </row>
    <row r="442" spans="1:16" x14ac:dyDescent="0.3">
      <c r="A442" s="66">
        <v>44172</v>
      </c>
      <c r="B442" s="89">
        <v>279.8</v>
      </c>
      <c r="C442" s="89">
        <v>114.593625</v>
      </c>
      <c r="D442" s="89">
        <v>87.56</v>
      </c>
      <c r="E442" s="89">
        <v>4.0517196809534699</v>
      </c>
      <c r="F442" s="89">
        <v>13271</v>
      </c>
      <c r="K442" s="66">
        <v>44172</v>
      </c>
      <c r="L442" s="90">
        <f t="shared" si="14"/>
        <v>146.45380790369015</v>
      </c>
      <c r="M442" s="90">
        <f t="shared" si="14"/>
        <v>174.89190304567614</v>
      </c>
      <c r="N442" s="90">
        <f t="shared" si="14"/>
        <v>194.79421579532814</v>
      </c>
      <c r="O442" s="90">
        <f t="shared" si="13"/>
        <v>143.33130451982854</v>
      </c>
      <c r="P442" s="90">
        <f t="shared" si="13"/>
        <v>123.24834760287489</v>
      </c>
    </row>
    <row r="443" spans="1:16" x14ac:dyDescent="0.3">
      <c r="A443" s="66">
        <v>44173</v>
      </c>
      <c r="B443" s="89">
        <v>280.60000000000002</v>
      </c>
      <c r="C443" s="89">
        <v>114.9659856</v>
      </c>
      <c r="D443" s="89">
        <v>87</v>
      </c>
      <c r="E443" s="89">
        <v>4.1596708113299998</v>
      </c>
      <c r="F443" s="89">
        <v>13278.49</v>
      </c>
      <c r="K443" s="66">
        <v>44173</v>
      </c>
      <c r="L443" s="90">
        <f t="shared" si="14"/>
        <v>146.87254645380793</v>
      </c>
      <c r="M443" s="90">
        <f t="shared" si="14"/>
        <v>175.46019690978272</v>
      </c>
      <c r="N443" s="90">
        <f t="shared" si="14"/>
        <v>193.54838709677418</v>
      </c>
      <c r="O443" s="90">
        <f t="shared" si="13"/>
        <v>147.15012160482911</v>
      </c>
      <c r="P443" s="90">
        <f t="shared" si="13"/>
        <v>123.3179075549166</v>
      </c>
    </row>
    <row r="444" spans="1:16" x14ac:dyDescent="0.3">
      <c r="A444" s="66">
        <v>44174</v>
      </c>
      <c r="B444" s="89">
        <v>285</v>
      </c>
      <c r="C444" s="89">
        <v>114.88342249999999</v>
      </c>
      <c r="D444" s="89">
        <v>87.36</v>
      </c>
      <c r="E444" s="89">
        <v>4.1582105843967003</v>
      </c>
      <c r="F444" s="89">
        <v>13340.26</v>
      </c>
      <c r="K444" s="66">
        <v>44174</v>
      </c>
      <c r="L444" s="90">
        <f t="shared" si="14"/>
        <v>149.17560847945563</v>
      </c>
      <c r="M444" s="90">
        <f t="shared" si="14"/>
        <v>175.33418974594309</v>
      </c>
      <c r="N444" s="90">
        <f t="shared" si="14"/>
        <v>194.349276974416</v>
      </c>
      <c r="O444" s="90">
        <f t="shared" si="13"/>
        <v>147.09846545689055</v>
      </c>
      <c r="P444" s="90">
        <f t="shared" si="13"/>
        <v>123.8915682007933</v>
      </c>
    </row>
    <row r="445" spans="1:16" x14ac:dyDescent="0.3">
      <c r="A445" s="66">
        <v>44175</v>
      </c>
      <c r="B445" s="89">
        <v>287.60000000000002</v>
      </c>
      <c r="C445" s="89">
        <v>113.3645442</v>
      </c>
      <c r="D445" s="89">
        <v>86.48</v>
      </c>
      <c r="E445" s="89">
        <v>4.3097365642994196</v>
      </c>
      <c r="F445" s="89">
        <v>13295.73</v>
      </c>
      <c r="K445" s="66">
        <v>44175</v>
      </c>
      <c r="L445" s="90">
        <f t="shared" si="14"/>
        <v>150.5365087673384</v>
      </c>
      <c r="M445" s="90">
        <f t="shared" si="14"/>
        <v>173.01608944689261</v>
      </c>
      <c r="N445" s="90">
        <f t="shared" si="14"/>
        <v>192.39154616240265</v>
      </c>
      <c r="O445" s="90">
        <f t="shared" si="13"/>
        <v>152.45876135055693</v>
      </c>
      <c r="P445" s="90">
        <f t="shared" si="13"/>
        <v>123.47801617617149</v>
      </c>
    </row>
    <row r="446" spans="1:16" x14ac:dyDescent="0.3">
      <c r="A446" s="66">
        <v>44176</v>
      </c>
      <c r="B446" s="89">
        <v>283.3</v>
      </c>
      <c r="C446" s="89">
        <v>113.45943699999999</v>
      </c>
      <c r="D446" s="89">
        <v>86.52</v>
      </c>
      <c r="E446" s="89">
        <v>4.3245848956829098</v>
      </c>
      <c r="F446" s="89">
        <v>13114.3</v>
      </c>
      <c r="K446" s="66">
        <v>44176</v>
      </c>
      <c r="L446" s="90">
        <f t="shared" si="14"/>
        <v>148.28578906045539</v>
      </c>
      <c r="M446" s="90">
        <f t="shared" si="14"/>
        <v>173.16091410338925</v>
      </c>
      <c r="N446" s="90">
        <f t="shared" si="14"/>
        <v>192.48053392658508</v>
      </c>
      <c r="O446" s="90">
        <f t="shared" si="13"/>
        <v>152.98402737948356</v>
      </c>
      <c r="P446" s="90">
        <f t="shared" si="13"/>
        <v>121.79306796536676</v>
      </c>
    </row>
    <row r="447" spans="1:16" x14ac:dyDescent="0.3">
      <c r="A447" s="66">
        <v>44179</v>
      </c>
      <c r="B447" s="89">
        <v>287.5</v>
      </c>
      <c r="C447" s="89">
        <v>112.2293056</v>
      </c>
      <c r="D447" s="89">
        <v>84.44</v>
      </c>
      <c r="E447" s="89">
        <v>4.2015114870712802</v>
      </c>
      <c r="F447" s="89">
        <v>13223.16</v>
      </c>
      <c r="K447" s="66">
        <v>44179</v>
      </c>
      <c r="L447" s="90">
        <f t="shared" si="14"/>
        <v>150.48416644857366</v>
      </c>
      <c r="M447" s="90">
        <f t="shared" si="14"/>
        <v>171.28349708702174</v>
      </c>
      <c r="N447" s="90">
        <f t="shared" si="14"/>
        <v>187.85317018909896</v>
      </c>
      <c r="O447" s="90">
        <f t="shared" si="13"/>
        <v>148.63025327933269</v>
      </c>
      <c r="P447" s="90">
        <f t="shared" si="13"/>
        <v>122.80405546593558</v>
      </c>
    </row>
    <row r="448" spans="1:16" x14ac:dyDescent="0.3">
      <c r="A448" s="66">
        <v>44180</v>
      </c>
      <c r="B448" s="89">
        <v>290.2</v>
      </c>
      <c r="C448" s="89">
        <v>114.7151822</v>
      </c>
      <c r="D448" s="89">
        <v>84.18</v>
      </c>
      <c r="E448" s="89">
        <v>4.0847309473275901</v>
      </c>
      <c r="F448" s="89">
        <v>13362.87</v>
      </c>
      <c r="K448" s="66">
        <v>44180</v>
      </c>
      <c r="L448" s="90">
        <f t="shared" si="14"/>
        <v>151.89740905522115</v>
      </c>
      <c r="M448" s="90">
        <f t="shared" si="14"/>
        <v>175.07742270295992</v>
      </c>
      <c r="N448" s="90">
        <f t="shared" si="14"/>
        <v>187.27474972191325</v>
      </c>
      <c r="O448" s="90">
        <f t="shared" si="13"/>
        <v>144.4990920880299</v>
      </c>
      <c r="P448" s="90">
        <f t="shared" si="13"/>
        <v>124.10154824293791</v>
      </c>
    </row>
    <row r="449" spans="1:16" x14ac:dyDescent="0.3">
      <c r="A449" s="66">
        <v>44181</v>
      </c>
      <c r="B449" s="89">
        <v>290.39999999999998</v>
      </c>
      <c r="C449" s="89">
        <v>113.4208158</v>
      </c>
      <c r="D449" s="89">
        <v>85.82</v>
      </c>
      <c r="E449" s="89">
        <v>4.05062367124102</v>
      </c>
      <c r="F449" s="89">
        <v>13565.98</v>
      </c>
      <c r="K449" s="66">
        <v>44181</v>
      </c>
      <c r="L449" s="90">
        <f t="shared" si="14"/>
        <v>152.00209369275058</v>
      </c>
      <c r="M449" s="90">
        <f t="shared" si="14"/>
        <v>173.10197072703733</v>
      </c>
      <c r="N449" s="90">
        <f t="shared" si="14"/>
        <v>190.92324805339263</v>
      </c>
      <c r="O449" s="90">
        <f t="shared" si="13"/>
        <v>143.29253271076428</v>
      </c>
      <c r="P449" s="90">
        <f t="shared" si="13"/>
        <v>125.98783954590074</v>
      </c>
    </row>
    <row r="450" spans="1:16" x14ac:dyDescent="0.3">
      <c r="A450" s="66">
        <v>44182</v>
      </c>
      <c r="B450" s="89">
        <v>295</v>
      </c>
      <c r="C450" s="89">
        <v>114.54403000000001</v>
      </c>
      <c r="D450" s="89">
        <v>88.46</v>
      </c>
      <c r="E450" s="89">
        <v>4.09409180407392</v>
      </c>
      <c r="F450" s="89">
        <v>13667.25</v>
      </c>
      <c r="K450" s="66">
        <v>44182</v>
      </c>
      <c r="L450" s="90">
        <f t="shared" si="14"/>
        <v>154.40984035592774</v>
      </c>
      <c r="M450" s="90">
        <f t="shared" si="14"/>
        <v>174.81621154074688</v>
      </c>
      <c r="N450" s="90">
        <f t="shared" si="14"/>
        <v>196.79644048943268</v>
      </c>
      <c r="O450" s="90">
        <f t="shared" si="13"/>
        <v>144.83023637108133</v>
      </c>
      <c r="P450" s="90">
        <f t="shared" si="13"/>
        <v>126.92833839012825</v>
      </c>
    </row>
    <row r="451" spans="1:16" x14ac:dyDescent="0.3">
      <c r="A451" s="66">
        <v>44183</v>
      </c>
      <c r="B451" s="89">
        <v>289.89999999999998</v>
      </c>
      <c r="C451" s="89">
        <v>112.01910719999999</v>
      </c>
      <c r="D451" s="89">
        <v>89.52</v>
      </c>
      <c r="E451" s="89">
        <v>3.99267200658237</v>
      </c>
      <c r="F451" s="89">
        <v>13630.51</v>
      </c>
      <c r="K451" s="66">
        <v>44183</v>
      </c>
      <c r="L451" s="90">
        <f t="shared" si="14"/>
        <v>151.74038209892694</v>
      </c>
      <c r="M451" s="90">
        <f t="shared" si="14"/>
        <v>170.96269391674801</v>
      </c>
      <c r="N451" s="90">
        <f t="shared" si="14"/>
        <v>199.15461624026693</v>
      </c>
      <c r="O451" s="90">
        <f t="shared" si="14"/>
        <v>141.24246796080971</v>
      </c>
      <c r="P451" s="90">
        <f t="shared" si="14"/>
        <v>126.58713243044701</v>
      </c>
    </row>
    <row r="452" spans="1:16" x14ac:dyDescent="0.3">
      <c r="A452" s="66">
        <v>44186</v>
      </c>
      <c r="B452" s="89">
        <v>287.5</v>
      </c>
      <c r="C452" s="89">
        <v>117.6441772</v>
      </c>
      <c r="D452" s="89">
        <v>87.54</v>
      </c>
      <c r="E452" s="89">
        <v>3.9696391093900298</v>
      </c>
      <c r="F452" s="89">
        <v>13246.3</v>
      </c>
      <c r="K452" s="66">
        <v>44186</v>
      </c>
      <c r="L452" s="90">
        <f t="shared" ref="L452:O515" si="15">(B452/B$2)*100</f>
        <v>150.48416644857366</v>
      </c>
      <c r="M452" s="90">
        <f t="shared" si="15"/>
        <v>179.54763218940622</v>
      </c>
      <c r="N452" s="90">
        <f t="shared" si="15"/>
        <v>194.74972191323695</v>
      </c>
      <c r="O452" s="90">
        <f t="shared" si="15"/>
        <v>140.42766944032758</v>
      </c>
      <c r="P452" s="90">
        <f t="shared" ref="P452:P515" si="16">(F452/F$2)*100</f>
        <v>123.01895764086819</v>
      </c>
    </row>
    <row r="453" spans="1:16" x14ac:dyDescent="0.3">
      <c r="A453" s="66">
        <v>44187</v>
      </c>
      <c r="B453" s="89">
        <v>293.5</v>
      </c>
      <c r="C453" s="89">
        <v>117.136635</v>
      </c>
      <c r="D453" s="89">
        <v>90.06</v>
      </c>
      <c r="E453" s="89">
        <v>3.98335038116381</v>
      </c>
      <c r="F453" s="89">
        <v>13418.11</v>
      </c>
      <c r="K453" s="66">
        <v>44187</v>
      </c>
      <c r="L453" s="90">
        <f t="shared" si="15"/>
        <v>153.62470557445693</v>
      </c>
      <c r="M453" s="90">
        <f t="shared" si="15"/>
        <v>178.77302521424517</v>
      </c>
      <c r="N453" s="90">
        <f t="shared" si="15"/>
        <v>200.35595105672971</v>
      </c>
      <c r="O453" s="90">
        <f t="shared" si="15"/>
        <v>140.91271150264006</v>
      </c>
      <c r="P453" s="90">
        <f t="shared" si="16"/>
        <v>124.61456449804926</v>
      </c>
    </row>
    <row r="454" spans="1:16" x14ac:dyDescent="0.3">
      <c r="A454" s="66">
        <v>44188</v>
      </c>
      <c r="B454" s="89">
        <v>293.60000000000002</v>
      </c>
      <c r="C454" s="89">
        <v>116.3395968</v>
      </c>
      <c r="D454" s="89">
        <v>90.5</v>
      </c>
      <c r="E454" s="89">
        <v>3.9627233220665001</v>
      </c>
      <c r="F454" s="89">
        <v>13587.23</v>
      </c>
      <c r="K454" s="66">
        <v>44188</v>
      </c>
      <c r="L454" s="90">
        <f t="shared" si="15"/>
        <v>153.67704789322167</v>
      </c>
      <c r="M454" s="90">
        <f t="shared" si="15"/>
        <v>177.55659168578228</v>
      </c>
      <c r="N454" s="90">
        <f t="shared" si="15"/>
        <v>201.33481646273634</v>
      </c>
      <c r="O454" s="90">
        <f t="shared" si="15"/>
        <v>140.18302052655326</v>
      </c>
      <c r="P454" s="90">
        <f t="shared" si="16"/>
        <v>126.18518920957047</v>
      </c>
    </row>
    <row r="455" spans="1:16" x14ac:dyDescent="0.3">
      <c r="A455" s="66">
        <v>44193</v>
      </c>
      <c r="B455" s="89">
        <v>299.3</v>
      </c>
      <c r="C455" s="89">
        <v>116.6117139</v>
      </c>
      <c r="D455" s="89">
        <v>91.94</v>
      </c>
      <c r="E455" s="89">
        <v>3.9721579784158001</v>
      </c>
      <c r="F455" s="89">
        <v>13790.29</v>
      </c>
      <c r="K455" s="66">
        <v>44193</v>
      </c>
      <c r="L455" s="90">
        <f t="shared" si="15"/>
        <v>156.66056006281076</v>
      </c>
      <c r="M455" s="90">
        <f t="shared" si="15"/>
        <v>177.97189469648879</v>
      </c>
      <c r="N455" s="90">
        <f t="shared" si="15"/>
        <v>204.53837597330366</v>
      </c>
      <c r="O455" s="90">
        <f t="shared" si="15"/>
        <v>140.5167755019032</v>
      </c>
      <c r="P455" s="90">
        <f t="shared" si="16"/>
        <v>128.07101616038352</v>
      </c>
    </row>
    <row r="456" spans="1:16" x14ac:dyDescent="0.3">
      <c r="A456" s="66">
        <v>44194</v>
      </c>
      <c r="B456" s="89">
        <v>299.5</v>
      </c>
      <c r="C456" s="89">
        <v>115.5961521</v>
      </c>
      <c r="D456" s="89">
        <v>91.92</v>
      </c>
      <c r="E456" s="89">
        <v>4.0093231460022896</v>
      </c>
      <c r="F456" s="89">
        <v>13761.38</v>
      </c>
      <c r="K456" s="66">
        <v>44194</v>
      </c>
      <c r="L456" s="90">
        <f t="shared" si="15"/>
        <v>156.76524470034022</v>
      </c>
      <c r="M456" s="90">
        <f t="shared" si="15"/>
        <v>176.42195214198375</v>
      </c>
      <c r="N456" s="90">
        <f t="shared" si="15"/>
        <v>204.49388209121247</v>
      </c>
      <c r="O456" s="90">
        <f t="shared" si="15"/>
        <v>141.83150908969571</v>
      </c>
      <c r="P456" s="90">
        <f t="shared" si="16"/>
        <v>127.80252774736269</v>
      </c>
    </row>
    <row r="457" spans="1:16" x14ac:dyDescent="0.3">
      <c r="A457" s="66">
        <v>44195</v>
      </c>
      <c r="B457" s="89">
        <v>297.89999999999998</v>
      </c>
      <c r="C457" s="89">
        <v>115.1526772</v>
      </c>
      <c r="D457" s="89">
        <v>92.28</v>
      </c>
      <c r="E457" s="89">
        <v>3.9023291654552699</v>
      </c>
      <c r="F457" s="89">
        <v>13718.78</v>
      </c>
      <c r="K457" s="66">
        <v>44195</v>
      </c>
      <c r="L457" s="90">
        <f t="shared" si="15"/>
        <v>155.92776760010466</v>
      </c>
      <c r="M457" s="90">
        <f t="shared" si="15"/>
        <v>175.74512418393641</v>
      </c>
      <c r="N457" s="90">
        <f t="shared" si="15"/>
        <v>205.29477196885426</v>
      </c>
      <c r="O457" s="90">
        <f t="shared" si="15"/>
        <v>138.04655158642527</v>
      </c>
      <c r="P457" s="90">
        <f t="shared" si="16"/>
        <v>127.40689971572361</v>
      </c>
    </row>
    <row r="458" spans="1:16" x14ac:dyDescent="0.3">
      <c r="A458" s="66">
        <v>44200</v>
      </c>
      <c r="B458" s="89">
        <v>295.39999999999998</v>
      </c>
      <c r="C458" s="89">
        <v>114.38604599999999</v>
      </c>
      <c r="D458" s="89">
        <v>91.38</v>
      </c>
      <c r="E458" s="89">
        <v>3.7952323472358702</v>
      </c>
      <c r="F458" s="89">
        <v>13726.74</v>
      </c>
      <c r="K458" s="66">
        <v>44200</v>
      </c>
      <c r="L458" s="90">
        <f t="shared" si="15"/>
        <v>154.61920963098663</v>
      </c>
      <c r="M458" s="90">
        <f t="shared" si="15"/>
        <v>174.57509758339742</v>
      </c>
      <c r="N458" s="90">
        <f t="shared" si="15"/>
        <v>203.29254727474967</v>
      </c>
      <c r="O458" s="90">
        <f t="shared" si="15"/>
        <v>134.25795615681815</v>
      </c>
      <c r="P458" s="90">
        <f t="shared" si="16"/>
        <v>127.48082457797354</v>
      </c>
    </row>
    <row r="459" spans="1:16" x14ac:dyDescent="0.3">
      <c r="A459" s="66">
        <v>44201</v>
      </c>
      <c r="B459" s="89">
        <v>289.60000000000002</v>
      </c>
      <c r="C459" s="89">
        <v>114.876482</v>
      </c>
      <c r="D459" s="89">
        <v>90.2</v>
      </c>
      <c r="E459" s="89">
        <v>3.8464666082554002</v>
      </c>
      <c r="F459" s="89">
        <v>13651.22</v>
      </c>
      <c r="K459" s="66">
        <v>44201</v>
      </c>
      <c r="L459" s="90">
        <f t="shared" si="15"/>
        <v>151.58335514263283</v>
      </c>
      <c r="M459" s="90">
        <f t="shared" si="15"/>
        <v>175.32359720859131</v>
      </c>
      <c r="N459" s="90">
        <f t="shared" si="15"/>
        <v>200.6674082313682</v>
      </c>
      <c r="O459" s="90">
        <f t="shared" si="15"/>
        <v>136.07038990008996</v>
      </c>
      <c r="P459" s="90">
        <f t="shared" si="16"/>
        <v>126.77946709089878</v>
      </c>
    </row>
    <row r="460" spans="1:16" x14ac:dyDescent="0.3">
      <c r="A460" s="66">
        <v>44202</v>
      </c>
      <c r="B460" s="89">
        <v>291.7</v>
      </c>
      <c r="C460" s="89">
        <v>115.497096</v>
      </c>
      <c r="D460" s="89">
        <v>90.44</v>
      </c>
      <c r="E460" s="89">
        <v>3.8603381211177799</v>
      </c>
      <c r="F460" s="89">
        <v>13891.97</v>
      </c>
      <c r="K460" s="66">
        <v>44202</v>
      </c>
      <c r="L460" s="90">
        <f t="shared" si="15"/>
        <v>152.68254383669196</v>
      </c>
      <c r="M460" s="90">
        <f t="shared" si="15"/>
        <v>176.27077348926827</v>
      </c>
      <c r="N460" s="90">
        <f t="shared" si="15"/>
        <v>201.20133481646275</v>
      </c>
      <c r="O460" s="90">
        <f t="shared" si="15"/>
        <v>136.56110055896769</v>
      </c>
      <c r="P460" s="90">
        <f t="shared" si="16"/>
        <v>129.01532269223947</v>
      </c>
    </row>
    <row r="461" spans="1:16" x14ac:dyDescent="0.3">
      <c r="A461" s="66">
        <v>44203</v>
      </c>
      <c r="B461" s="89">
        <v>288.5</v>
      </c>
      <c r="C461" s="89">
        <v>118.13424999999999</v>
      </c>
      <c r="D461" s="89">
        <v>88.24</v>
      </c>
      <c r="E461" s="89">
        <v>3.89441233140677</v>
      </c>
      <c r="F461" s="89">
        <v>13968.24</v>
      </c>
      <c r="K461" s="66">
        <v>44203</v>
      </c>
      <c r="L461" s="90">
        <f t="shared" si="15"/>
        <v>151.00758963622087</v>
      </c>
      <c r="M461" s="90">
        <f t="shared" si="15"/>
        <v>180.29557750157278</v>
      </c>
      <c r="N461" s="90">
        <f t="shared" si="15"/>
        <v>196.30700778642932</v>
      </c>
      <c r="O461" s="90">
        <f t="shared" si="15"/>
        <v>137.76649021960051</v>
      </c>
      <c r="P461" s="90">
        <f t="shared" si="16"/>
        <v>129.72364546156138</v>
      </c>
    </row>
    <row r="462" spans="1:16" x14ac:dyDescent="0.3">
      <c r="A462" s="66">
        <v>44204</v>
      </c>
      <c r="B462" s="89">
        <v>295.10000000000002</v>
      </c>
      <c r="C462" s="89">
        <v>119.781621</v>
      </c>
      <c r="D462" s="89">
        <v>88.6</v>
      </c>
      <c r="E462" s="89">
        <v>3.8213962763399598</v>
      </c>
      <c r="F462" s="89">
        <v>14049.53</v>
      </c>
      <c r="K462" s="66">
        <v>44204</v>
      </c>
      <c r="L462" s="90">
        <f t="shared" si="15"/>
        <v>154.46218267469249</v>
      </c>
      <c r="M462" s="90">
        <f t="shared" si="15"/>
        <v>182.80978236429755</v>
      </c>
      <c r="N462" s="90">
        <f t="shared" si="15"/>
        <v>197.10789766407117</v>
      </c>
      <c r="O462" s="90">
        <f t="shared" si="15"/>
        <v>135.18351626095918</v>
      </c>
      <c r="P462" s="90">
        <f t="shared" si="16"/>
        <v>130.47858918672435</v>
      </c>
    </row>
    <row r="463" spans="1:16" x14ac:dyDescent="0.3">
      <c r="A463" s="66">
        <v>44208</v>
      </c>
      <c r="B463" s="89">
        <v>288.2</v>
      </c>
      <c r="C463" s="89">
        <v>118.82496</v>
      </c>
      <c r="D463" s="89">
        <v>86.6</v>
      </c>
      <c r="E463" s="89">
        <v>3.8847845783133401</v>
      </c>
      <c r="F463" s="89">
        <v>13925.06</v>
      </c>
      <c r="K463" s="66">
        <v>44208</v>
      </c>
      <c r="L463" s="90">
        <f t="shared" si="15"/>
        <v>150.85056267992672</v>
      </c>
      <c r="M463" s="90">
        <f t="shared" si="15"/>
        <v>181.34973375461635</v>
      </c>
      <c r="N463" s="90">
        <f t="shared" si="15"/>
        <v>192.65850945494992</v>
      </c>
      <c r="O463" s="90">
        <f t="shared" si="15"/>
        <v>137.42590436491687</v>
      </c>
      <c r="P463" s="90">
        <f t="shared" si="16"/>
        <v>129.3226309449845</v>
      </c>
    </row>
    <row r="464" spans="1:16" x14ac:dyDescent="0.3">
      <c r="A464" s="66">
        <v>44209</v>
      </c>
      <c r="B464" s="89">
        <v>286.8</v>
      </c>
      <c r="C464" s="89">
        <v>117.6604128</v>
      </c>
      <c r="D464" s="89">
        <v>88.42</v>
      </c>
      <c r="E464" s="89">
        <v>3.8098812710639298</v>
      </c>
      <c r="F464" s="89">
        <v>13939.71</v>
      </c>
      <c r="K464" s="66">
        <v>44209</v>
      </c>
      <c r="L464" s="90">
        <f t="shared" si="15"/>
        <v>150.11777021722062</v>
      </c>
      <c r="M464" s="90">
        <f t="shared" si="15"/>
        <v>179.57241083639542</v>
      </c>
      <c r="N464" s="90">
        <f t="shared" si="15"/>
        <v>196.70745272525028</v>
      </c>
      <c r="O464" s="90">
        <f t="shared" si="15"/>
        <v>134.77616805878102</v>
      </c>
      <c r="P464" s="90">
        <f t="shared" si="16"/>
        <v>129.45868612487914</v>
      </c>
    </row>
    <row r="465" spans="1:16" x14ac:dyDescent="0.3">
      <c r="A465" s="66">
        <v>44210</v>
      </c>
      <c r="B465" s="89">
        <v>289.8</v>
      </c>
      <c r="C465" s="89">
        <v>116.23903199999999</v>
      </c>
      <c r="D465" s="89">
        <v>89.14</v>
      </c>
      <c r="E465" s="89">
        <v>3.7430555930242799</v>
      </c>
      <c r="F465" s="89">
        <v>13988.7</v>
      </c>
      <c r="K465" s="66">
        <v>44210</v>
      </c>
      <c r="L465" s="90">
        <f t="shared" si="15"/>
        <v>151.68803978016226</v>
      </c>
      <c r="M465" s="90">
        <f t="shared" si="15"/>
        <v>177.4031104668104</v>
      </c>
      <c r="N465" s="90">
        <f t="shared" si="15"/>
        <v>198.30923248053392</v>
      </c>
      <c r="O465" s="90">
        <f t="shared" si="15"/>
        <v>132.41218131659085</v>
      </c>
      <c r="P465" s="90">
        <f t="shared" si="16"/>
        <v>129.91365836126411</v>
      </c>
    </row>
    <row r="466" spans="1:16" x14ac:dyDescent="0.3">
      <c r="A466" s="66">
        <v>44211</v>
      </c>
      <c r="B466" s="89">
        <v>281.8</v>
      </c>
      <c r="C466" s="89">
        <v>116.509124</v>
      </c>
      <c r="D466" s="89">
        <v>87.94</v>
      </c>
      <c r="E466" s="89">
        <v>3.7085177385192498</v>
      </c>
      <c r="F466" s="89">
        <v>13787.73</v>
      </c>
      <c r="K466" s="66">
        <v>44211</v>
      </c>
      <c r="L466" s="90">
        <f t="shared" si="15"/>
        <v>147.50065427898454</v>
      </c>
      <c r="M466" s="90">
        <f t="shared" si="15"/>
        <v>177.81532278557955</v>
      </c>
      <c r="N466" s="90">
        <f t="shared" si="15"/>
        <v>195.63959955506115</v>
      </c>
      <c r="O466" s="90">
        <f t="shared" si="15"/>
        <v>131.19039004490122</v>
      </c>
      <c r="P466" s="90">
        <f t="shared" si="16"/>
        <v>128.04724133031317</v>
      </c>
    </row>
    <row r="467" spans="1:16" x14ac:dyDescent="0.3">
      <c r="A467" s="66">
        <v>44215</v>
      </c>
      <c r="B467" s="89">
        <v>286.2</v>
      </c>
      <c r="C467" s="89">
        <v>114.8336858</v>
      </c>
      <c r="D467" s="89">
        <v>86.22</v>
      </c>
      <c r="E467" s="89">
        <v>3.4980845605929298</v>
      </c>
      <c r="F467" s="89">
        <v>13815.06</v>
      </c>
      <c r="K467" s="66">
        <v>44215</v>
      </c>
      <c r="L467" s="90">
        <f t="shared" si="15"/>
        <v>149.80371630463227</v>
      </c>
      <c r="M467" s="90">
        <f t="shared" si="15"/>
        <v>175.25828197957119</v>
      </c>
      <c r="N467" s="90">
        <f t="shared" si="15"/>
        <v>191.81312569521688</v>
      </c>
      <c r="O467" s="90">
        <f t="shared" si="15"/>
        <v>123.74622700267052</v>
      </c>
      <c r="P467" s="90">
        <f t="shared" si="16"/>
        <v>128.30105621539997</v>
      </c>
    </row>
    <row r="468" spans="1:16" x14ac:dyDescent="0.3">
      <c r="A468" s="66">
        <v>44216</v>
      </c>
      <c r="B468" s="89">
        <v>284.89999999999998</v>
      </c>
      <c r="C468" s="89">
        <v>117.977076</v>
      </c>
      <c r="D468" s="89">
        <v>86.5</v>
      </c>
      <c r="E468" s="89">
        <v>3.5793783326894801</v>
      </c>
      <c r="F468" s="89">
        <v>13921.37</v>
      </c>
      <c r="K468" s="66">
        <v>44216</v>
      </c>
      <c r="L468" s="90">
        <f t="shared" si="15"/>
        <v>149.12326616069089</v>
      </c>
      <c r="M468" s="90">
        <f t="shared" si="15"/>
        <v>180.05569975995058</v>
      </c>
      <c r="N468" s="90">
        <f t="shared" si="15"/>
        <v>192.43604004449386</v>
      </c>
      <c r="O468" s="90">
        <f t="shared" si="15"/>
        <v>126.62202871686863</v>
      </c>
      <c r="P468" s="90">
        <f t="shared" si="16"/>
        <v>129.28836175632844</v>
      </c>
    </row>
    <row r="469" spans="1:16" x14ac:dyDescent="0.3">
      <c r="A469" s="66">
        <v>44217</v>
      </c>
      <c r="B469" s="89">
        <v>285.10000000000002</v>
      </c>
      <c r="C469" s="89">
        <v>116.4359903</v>
      </c>
      <c r="D469" s="89">
        <v>87.66</v>
      </c>
      <c r="E469" s="89">
        <v>3.5338886016622202</v>
      </c>
      <c r="F469" s="89">
        <v>13906.67</v>
      </c>
      <c r="K469" s="66">
        <v>44217</v>
      </c>
      <c r="L469" s="90">
        <f t="shared" si="15"/>
        <v>149.22795079822035</v>
      </c>
      <c r="M469" s="90">
        <f t="shared" si="15"/>
        <v>177.70370669899734</v>
      </c>
      <c r="N469" s="90">
        <f t="shared" si="15"/>
        <v>195.0166852057842</v>
      </c>
      <c r="O469" s="90">
        <f t="shared" si="15"/>
        <v>125.01281016183302</v>
      </c>
      <c r="P469" s="90">
        <f t="shared" si="16"/>
        <v>129.15184222428394</v>
      </c>
    </row>
    <row r="470" spans="1:16" x14ac:dyDescent="0.3">
      <c r="A470" s="66">
        <v>44218</v>
      </c>
      <c r="B470" s="89">
        <v>278</v>
      </c>
      <c r="C470" s="89">
        <v>114.53176499999999</v>
      </c>
      <c r="D470" s="89">
        <v>85.14</v>
      </c>
      <c r="E470" s="89">
        <v>3.5364589958561798</v>
      </c>
      <c r="F470" s="89">
        <v>13873.97</v>
      </c>
      <c r="K470" s="66">
        <v>44218</v>
      </c>
      <c r="L470" s="90">
        <f t="shared" si="15"/>
        <v>145.51164616592513</v>
      </c>
      <c r="M470" s="90">
        <f t="shared" si="15"/>
        <v>174.79749279272878</v>
      </c>
      <c r="N470" s="90">
        <f t="shared" si="15"/>
        <v>189.41045606229144</v>
      </c>
      <c r="O470" s="90">
        <f t="shared" si="15"/>
        <v>125.1037389481166</v>
      </c>
      <c r="P470" s="90">
        <f t="shared" si="16"/>
        <v>128.84815591830744</v>
      </c>
    </row>
    <row r="471" spans="1:16" x14ac:dyDescent="0.3">
      <c r="A471" s="66">
        <v>44221</v>
      </c>
      <c r="B471" s="89">
        <v>269</v>
      </c>
      <c r="C471" s="89">
        <v>113.3315715</v>
      </c>
      <c r="D471" s="89">
        <v>83.56</v>
      </c>
      <c r="E471" s="89">
        <v>3.5386177094379998</v>
      </c>
      <c r="F471" s="89">
        <v>13643.95</v>
      </c>
      <c r="K471" s="66">
        <v>44221</v>
      </c>
      <c r="L471" s="90">
        <f t="shared" si="15"/>
        <v>140.80083747710023</v>
      </c>
      <c r="M471" s="90">
        <f t="shared" si="15"/>
        <v>172.96576676749785</v>
      </c>
      <c r="N471" s="90">
        <f t="shared" si="15"/>
        <v>185.89543937708564</v>
      </c>
      <c r="O471" s="90">
        <f t="shared" si="15"/>
        <v>125.18010435790086</v>
      </c>
      <c r="P471" s="90">
        <f t="shared" si="16"/>
        <v>126.71195028831626</v>
      </c>
    </row>
    <row r="472" spans="1:16" x14ac:dyDescent="0.3">
      <c r="A472" s="66">
        <v>44222</v>
      </c>
      <c r="B472" s="89">
        <v>276.7</v>
      </c>
      <c r="C472" s="89">
        <v>111.102187</v>
      </c>
      <c r="D472" s="89">
        <v>82.86</v>
      </c>
      <c r="E472" s="89">
        <v>3.51253595559829</v>
      </c>
      <c r="F472" s="89">
        <v>13870.99</v>
      </c>
      <c r="K472" s="66">
        <v>44222</v>
      </c>
      <c r="L472" s="90">
        <f t="shared" si="15"/>
        <v>144.83119602198374</v>
      </c>
      <c r="M472" s="90">
        <f t="shared" si="15"/>
        <v>169.5632974082684</v>
      </c>
      <c r="N472" s="90">
        <f t="shared" si="15"/>
        <v>184.33815350389321</v>
      </c>
      <c r="O472" s="90">
        <f t="shared" si="15"/>
        <v>124.25745123863794</v>
      </c>
      <c r="P472" s="90">
        <f t="shared" si="16"/>
        <v>128.82048053017868</v>
      </c>
    </row>
    <row r="473" spans="1:16" x14ac:dyDescent="0.3">
      <c r="A473" s="66">
        <v>44223</v>
      </c>
      <c r="B473" s="89">
        <v>270.7</v>
      </c>
      <c r="C473" s="89">
        <v>108.209418</v>
      </c>
      <c r="D473" s="89">
        <v>80.42</v>
      </c>
      <c r="E473" s="89">
        <v>3.6538279373619198</v>
      </c>
      <c r="F473" s="89">
        <v>13620.46</v>
      </c>
      <c r="K473" s="66">
        <v>44223</v>
      </c>
      <c r="L473" s="90">
        <f t="shared" si="15"/>
        <v>141.69065689610048</v>
      </c>
      <c r="M473" s="90">
        <f t="shared" si="15"/>
        <v>165.1483757624828</v>
      </c>
      <c r="N473" s="90">
        <f t="shared" si="15"/>
        <v>178.9098998887653</v>
      </c>
      <c r="O473" s="90">
        <f t="shared" si="15"/>
        <v>129.25571510165207</v>
      </c>
      <c r="P473" s="90">
        <f t="shared" si="16"/>
        <v>126.49379764833495</v>
      </c>
    </row>
    <row r="474" spans="1:16" x14ac:dyDescent="0.3">
      <c r="A474" s="66">
        <v>44224</v>
      </c>
      <c r="B474" s="89">
        <v>265.60000000000002</v>
      </c>
      <c r="C474" s="89">
        <v>111.1453472</v>
      </c>
      <c r="D474" s="89">
        <v>81.78</v>
      </c>
      <c r="E474" s="89">
        <v>3.7307932300162201</v>
      </c>
      <c r="F474" s="89">
        <v>13665.93</v>
      </c>
      <c r="K474" s="66">
        <v>44224</v>
      </c>
      <c r="L474" s="90">
        <f t="shared" si="15"/>
        <v>139.02119863909971</v>
      </c>
      <c r="M474" s="90">
        <f t="shared" si="15"/>
        <v>169.62916817126967</v>
      </c>
      <c r="N474" s="90">
        <f t="shared" si="15"/>
        <v>181.93548387096774</v>
      </c>
      <c r="O474" s="90">
        <f t="shared" si="15"/>
        <v>131.97839501723183</v>
      </c>
      <c r="P474" s="90">
        <f t="shared" si="16"/>
        <v>126.91607949337322</v>
      </c>
    </row>
    <row r="475" spans="1:16" x14ac:dyDescent="0.3">
      <c r="A475" s="66">
        <v>44225</v>
      </c>
      <c r="B475" s="89">
        <v>262</v>
      </c>
      <c r="C475" s="89">
        <v>110.0768241</v>
      </c>
      <c r="D475" s="89">
        <v>80.78</v>
      </c>
      <c r="E475" s="89">
        <v>3.6228639424914002</v>
      </c>
      <c r="F475" s="89">
        <v>13432.87</v>
      </c>
      <c r="K475" s="66">
        <v>44225</v>
      </c>
      <c r="L475" s="90">
        <f t="shared" si="15"/>
        <v>137.13687516356973</v>
      </c>
      <c r="M475" s="90">
        <f t="shared" si="15"/>
        <v>167.99839649084447</v>
      </c>
      <c r="N475" s="90">
        <f t="shared" si="15"/>
        <v>179.71078976640712</v>
      </c>
      <c r="O475" s="90">
        <f t="shared" si="15"/>
        <v>128.16035063238741</v>
      </c>
      <c r="P475" s="90">
        <f t="shared" si="16"/>
        <v>124.75164125267351</v>
      </c>
    </row>
    <row r="476" spans="1:16" x14ac:dyDescent="0.3">
      <c r="A476" s="66">
        <v>44228</v>
      </c>
      <c r="B476" s="89">
        <v>270.89999999999998</v>
      </c>
      <c r="C476" s="89">
        <v>112.5388746</v>
      </c>
      <c r="D476" s="89">
        <v>81.5</v>
      </c>
      <c r="E476" s="89">
        <v>3.67558764655413</v>
      </c>
      <c r="F476" s="89">
        <v>13622.02</v>
      </c>
      <c r="K476" s="66">
        <v>44228</v>
      </c>
      <c r="L476" s="90">
        <f t="shared" si="15"/>
        <v>141.79534153362991</v>
      </c>
      <c r="M476" s="90">
        <f t="shared" si="15"/>
        <v>171.75595889747538</v>
      </c>
      <c r="N476" s="90">
        <f t="shared" si="15"/>
        <v>181.31256952169076</v>
      </c>
      <c r="O476" s="90">
        <f t="shared" si="15"/>
        <v>130.02547405589385</v>
      </c>
      <c r="P476" s="90">
        <f t="shared" si="16"/>
        <v>126.50828543540908</v>
      </c>
    </row>
    <row r="477" spans="1:16" x14ac:dyDescent="0.3">
      <c r="A477" s="66">
        <v>44229</v>
      </c>
      <c r="B477" s="89">
        <v>278.5</v>
      </c>
      <c r="C477" s="89">
        <v>115.91972370000001</v>
      </c>
      <c r="D477" s="89">
        <v>83.2</v>
      </c>
      <c r="E477" s="89">
        <v>3.6490029294083799</v>
      </c>
      <c r="F477" s="89">
        <v>13835.16</v>
      </c>
      <c r="K477" s="66">
        <v>44229</v>
      </c>
      <c r="L477" s="90">
        <f t="shared" si="15"/>
        <v>145.77335775974876</v>
      </c>
      <c r="M477" s="90">
        <f t="shared" si="15"/>
        <v>176.9157846121193</v>
      </c>
      <c r="N477" s="90">
        <f t="shared" si="15"/>
        <v>185.09454949944381</v>
      </c>
      <c r="O477" s="90">
        <f t="shared" si="15"/>
        <v>129.08502839606621</v>
      </c>
      <c r="P477" s="90">
        <f t="shared" si="16"/>
        <v>128.48772577962404</v>
      </c>
    </row>
    <row r="478" spans="1:16" x14ac:dyDescent="0.3">
      <c r="A478" s="66">
        <v>44230</v>
      </c>
      <c r="B478" s="89">
        <v>275</v>
      </c>
      <c r="C478" s="89">
        <v>115.19875740000001</v>
      </c>
      <c r="D478" s="89">
        <v>83.06</v>
      </c>
      <c r="E478" s="89">
        <v>3.6579421483670198</v>
      </c>
      <c r="F478" s="89">
        <v>13933.63</v>
      </c>
      <c r="K478" s="66">
        <v>44230</v>
      </c>
      <c r="L478" s="90">
        <f t="shared" si="15"/>
        <v>143.9413766029835</v>
      </c>
      <c r="M478" s="90">
        <f t="shared" si="15"/>
        <v>175.81545142832482</v>
      </c>
      <c r="N478" s="90">
        <f t="shared" si="15"/>
        <v>184.78309232480535</v>
      </c>
      <c r="O478" s="90">
        <f t="shared" si="15"/>
        <v>129.40125706330429</v>
      </c>
      <c r="P478" s="90">
        <f t="shared" si="16"/>
        <v>129.40222090346211</v>
      </c>
    </row>
    <row r="479" spans="1:16" x14ac:dyDescent="0.3">
      <c r="A479" s="66">
        <v>44231</v>
      </c>
      <c r="B479" s="89">
        <v>274.60000000000002</v>
      </c>
      <c r="C479" s="89">
        <v>117.56386740000001</v>
      </c>
      <c r="D479" s="89">
        <v>83.64</v>
      </c>
      <c r="E479" s="89">
        <v>3.6396893121093599</v>
      </c>
      <c r="F479" s="89">
        <v>14060.29</v>
      </c>
      <c r="K479" s="66">
        <v>44231</v>
      </c>
      <c r="L479" s="90">
        <f t="shared" si="15"/>
        <v>143.73200732792463</v>
      </c>
      <c r="M479" s="90">
        <f t="shared" si="15"/>
        <v>179.42506399457673</v>
      </c>
      <c r="N479" s="90">
        <f t="shared" si="15"/>
        <v>186.07341490545048</v>
      </c>
      <c r="O479" s="90">
        <f t="shared" si="15"/>
        <v>128.75555522852642</v>
      </c>
      <c r="P479" s="90">
        <f t="shared" si="16"/>
        <v>130.57851776936371</v>
      </c>
    </row>
    <row r="480" spans="1:16" x14ac:dyDescent="0.3">
      <c r="A480" s="66">
        <v>44232</v>
      </c>
      <c r="B480" s="89">
        <v>278.60000000000002</v>
      </c>
      <c r="C480" s="89">
        <v>120.5036973</v>
      </c>
      <c r="D480" s="89">
        <v>84.88</v>
      </c>
      <c r="E480" s="89">
        <v>3.7537233058086299</v>
      </c>
      <c r="F480" s="89">
        <v>14056.72</v>
      </c>
      <c r="K480" s="66">
        <v>44232</v>
      </c>
      <c r="L480" s="90">
        <f t="shared" si="15"/>
        <v>145.82570007851348</v>
      </c>
      <c r="M480" s="90">
        <f t="shared" si="15"/>
        <v>183.91180962149602</v>
      </c>
      <c r="N480" s="90">
        <f t="shared" si="15"/>
        <v>188.83203559510565</v>
      </c>
      <c r="O480" s="90">
        <f t="shared" si="15"/>
        <v>132.78955618702216</v>
      </c>
      <c r="P480" s="90">
        <f t="shared" si="16"/>
        <v>130.54536302586718</v>
      </c>
    </row>
    <row r="481" spans="1:16" x14ac:dyDescent="0.3">
      <c r="A481" s="66">
        <v>44235</v>
      </c>
      <c r="B481" s="89">
        <v>278.5</v>
      </c>
      <c r="C481" s="89">
        <v>119.03173409999999</v>
      </c>
      <c r="D481" s="89">
        <v>83.96</v>
      </c>
      <c r="E481" s="89">
        <v>3.8593650684279899</v>
      </c>
      <c r="F481" s="89">
        <v>14059.91</v>
      </c>
      <c r="K481" s="66">
        <v>44235</v>
      </c>
      <c r="L481" s="90">
        <f t="shared" si="15"/>
        <v>145.77335775974876</v>
      </c>
      <c r="M481" s="90">
        <f t="shared" si="15"/>
        <v>181.6653107847483</v>
      </c>
      <c r="N481" s="90">
        <f t="shared" si="15"/>
        <v>186.78531701890989</v>
      </c>
      <c r="O481" s="90">
        <f t="shared" si="15"/>
        <v>136.5266784068011</v>
      </c>
      <c r="P481" s="90">
        <f t="shared" si="16"/>
        <v>130.57498869302515</v>
      </c>
    </row>
    <row r="482" spans="1:16" x14ac:dyDescent="0.3">
      <c r="A482" s="66">
        <v>44236</v>
      </c>
      <c r="B482" s="89">
        <v>284.5</v>
      </c>
      <c r="C482" s="89">
        <v>117.0178691</v>
      </c>
      <c r="D482" s="89">
        <v>84.26</v>
      </c>
      <c r="E482" s="89">
        <v>3.8869209620348202</v>
      </c>
      <c r="F482" s="89">
        <v>14011.8</v>
      </c>
      <c r="K482" s="66">
        <v>44236</v>
      </c>
      <c r="L482" s="90">
        <f t="shared" si="15"/>
        <v>148.91389688563203</v>
      </c>
      <c r="M482" s="90">
        <f t="shared" si="15"/>
        <v>178.59176561740517</v>
      </c>
      <c r="N482" s="90">
        <f t="shared" si="15"/>
        <v>187.45272525027809</v>
      </c>
      <c r="O482" s="90">
        <f t="shared" si="15"/>
        <v>137.50147984640788</v>
      </c>
      <c r="P482" s="90">
        <f t="shared" si="16"/>
        <v>130.12818905447685</v>
      </c>
    </row>
    <row r="483" spans="1:16" x14ac:dyDescent="0.3">
      <c r="A483" s="66">
        <v>44237</v>
      </c>
      <c r="B483" s="89">
        <v>279.39999999999998</v>
      </c>
      <c r="C483" s="89">
        <v>117.57936100000001</v>
      </c>
      <c r="D483" s="89">
        <v>82.36</v>
      </c>
      <c r="E483" s="89">
        <v>3.8990427464857702</v>
      </c>
      <c r="F483" s="89">
        <v>13932.97</v>
      </c>
      <c r="K483" s="66">
        <v>44237</v>
      </c>
      <c r="L483" s="90">
        <f t="shared" si="15"/>
        <v>146.24443862863123</v>
      </c>
      <c r="M483" s="90">
        <f t="shared" si="15"/>
        <v>179.4487102069121</v>
      </c>
      <c r="N483" s="90">
        <f t="shared" si="15"/>
        <v>183.22580645161287</v>
      </c>
      <c r="O483" s="90">
        <f t="shared" si="15"/>
        <v>137.93029311960402</v>
      </c>
      <c r="P483" s="90">
        <f t="shared" si="16"/>
        <v>129.39609145508459</v>
      </c>
    </row>
    <row r="484" spans="1:16" x14ac:dyDescent="0.3">
      <c r="A484" s="66">
        <v>44239</v>
      </c>
      <c r="B484" s="89">
        <v>291.89999999999998</v>
      </c>
      <c r="C484" s="89">
        <v>117.2802664</v>
      </c>
      <c r="D484" s="89">
        <v>85.46</v>
      </c>
      <c r="E484" s="89">
        <v>3.90274873725365</v>
      </c>
      <c r="F484" s="89">
        <v>14049.89</v>
      </c>
      <c r="K484" s="66">
        <v>44239</v>
      </c>
      <c r="L484" s="90">
        <f t="shared" si="15"/>
        <v>152.78722847422139</v>
      </c>
      <c r="M484" s="90">
        <f t="shared" si="15"/>
        <v>178.9922343446232</v>
      </c>
      <c r="N484" s="90">
        <f t="shared" si="15"/>
        <v>190.1223581757508</v>
      </c>
      <c r="O484" s="90">
        <f t="shared" si="15"/>
        <v>138.06139411698933</v>
      </c>
      <c r="P484" s="90">
        <f t="shared" si="16"/>
        <v>130.48193252220298</v>
      </c>
    </row>
    <row r="485" spans="1:16" x14ac:dyDescent="0.3">
      <c r="A485" s="66">
        <v>44243</v>
      </c>
      <c r="B485" s="89">
        <v>295.3</v>
      </c>
      <c r="C485" s="89">
        <v>117.0765507</v>
      </c>
      <c r="D485" s="89">
        <v>85.76</v>
      </c>
      <c r="E485" s="89">
        <v>3.5508013721238401</v>
      </c>
      <c r="F485" s="89">
        <v>14064.6</v>
      </c>
      <c r="K485" s="66">
        <v>44243</v>
      </c>
      <c r="L485" s="90">
        <f t="shared" si="15"/>
        <v>154.56686731222194</v>
      </c>
      <c r="M485" s="90">
        <f t="shared" si="15"/>
        <v>178.6813250208865</v>
      </c>
      <c r="N485" s="90">
        <f t="shared" si="15"/>
        <v>190.78976640711903</v>
      </c>
      <c r="O485" s="90">
        <f t="shared" si="15"/>
        <v>125.61110659993653</v>
      </c>
      <c r="P485" s="90">
        <f t="shared" si="16"/>
        <v>130.61854492467745</v>
      </c>
    </row>
    <row r="486" spans="1:16" x14ac:dyDescent="0.3">
      <c r="A486" s="66">
        <v>44244</v>
      </c>
      <c r="B486" s="89">
        <v>290.89999999999998</v>
      </c>
      <c r="C486" s="89">
        <v>119.6326516</v>
      </c>
      <c r="D486" s="89">
        <v>85.86</v>
      </c>
      <c r="E486" s="89">
        <v>3.5870938119981699</v>
      </c>
      <c r="F486" s="89">
        <v>13909.27</v>
      </c>
      <c r="K486" s="66">
        <v>44244</v>
      </c>
      <c r="L486" s="90">
        <f t="shared" si="15"/>
        <v>152.26380528657418</v>
      </c>
      <c r="M486" s="90">
        <f t="shared" si="15"/>
        <v>182.58242641965776</v>
      </c>
      <c r="N486" s="90">
        <f t="shared" si="15"/>
        <v>191.01223581757506</v>
      </c>
      <c r="O486" s="90">
        <f t="shared" si="15"/>
        <v>126.89496707425518</v>
      </c>
      <c r="P486" s="90">
        <f t="shared" si="16"/>
        <v>129.17598853607413</v>
      </c>
    </row>
    <row r="487" spans="1:16" x14ac:dyDescent="0.3">
      <c r="A487" s="66">
        <v>44245</v>
      </c>
      <c r="B487" s="89">
        <v>288.8</v>
      </c>
      <c r="C487" s="89">
        <v>120.0286043</v>
      </c>
      <c r="D487" s="89">
        <v>87.5</v>
      </c>
      <c r="E487" s="89">
        <v>3.4900208451636598</v>
      </c>
      <c r="F487" s="89">
        <v>13886.93</v>
      </c>
      <c r="K487" s="66">
        <v>44245</v>
      </c>
      <c r="L487" s="90">
        <f t="shared" si="15"/>
        <v>151.16461659251505</v>
      </c>
      <c r="M487" s="90">
        <f t="shared" si="15"/>
        <v>183.18672636408374</v>
      </c>
      <c r="N487" s="90">
        <f t="shared" si="15"/>
        <v>194.66073414905449</v>
      </c>
      <c r="O487" s="90">
        <f t="shared" si="15"/>
        <v>123.46096964461906</v>
      </c>
      <c r="P487" s="90">
        <f t="shared" si="16"/>
        <v>128.9685159955385</v>
      </c>
    </row>
    <row r="488" spans="1:16" x14ac:dyDescent="0.3">
      <c r="A488" s="66">
        <v>44246</v>
      </c>
      <c r="B488" s="89">
        <v>295.60000000000002</v>
      </c>
      <c r="C488" s="89">
        <v>117.20768579999999</v>
      </c>
      <c r="D488" s="89">
        <v>89.04</v>
      </c>
      <c r="E488" s="89">
        <v>3.4755644503461598</v>
      </c>
      <c r="F488" s="89">
        <v>13993.23</v>
      </c>
      <c r="K488" s="66">
        <v>44246</v>
      </c>
      <c r="L488" s="90">
        <f t="shared" si="15"/>
        <v>154.72389426851609</v>
      </c>
      <c r="M488" s="90">
        <f t="shared" si="15"/>
        <v>178.88146239497766</v>
      </c>
      <c r="N488" s="90">
        <f t="shared" si="15"/>
        <v>198.08676307007786</v>
      </c>
      <c r="O488" s="90">
        <f t="shared" si="15"/>
        <v>122.94956853817371</v>
      </c>
      <c r="P488" s="90">
        <f t="shared" si="16"/>
        <v>129.955728666037</v>
      </c>
    </row>
    <row r="489" spans="1:16" x14ac:dyDescent="0.3">
      <c r="A489" s="66">
        <v>44249</v>
      </c>
      <c r="B489" s="89">
        <v>291.10000000000002</v>
      </c>
      <c r="C489" s="89">
        <v>112.4479759</v>
      </c>
      <c r="D489" s="89">
        <v>87.92</v>
      </c>
      <c r="E489" s="89">
        <v>3.4791126261182601</v>
      </c>
      <c r="F489" s="89">
        <v>13950.04</v>
      </c>
      <c r="K489" s="66">
        <v>44249</v>
      </c>
      <c r="L489" s="90">
        <f t="shared" si="15"/>
        <v>152.36848992410364</v>
      </c>
      <c r="M489" s="90">
        <f t="shared" si="15"/>
        <v>171.61723000546783</v>
      </c>
      <c r="N489" s="90">
        <f t="shared" si="15"/>
        <v>195.59510567296996</v>
      </c>
      <c r="O489" s="90">
        <f t="shared" si="15"/>
        <v>123.0750867630577</v>
      </c>
      <c r="P489" s="90">
        <f t="shared" si="16"/>
        <v>129.55462127903016</v>
      </c>
    </row>
    <row r="490" spans="1:16" x14ac:dyDescent="0.3">
      <c r="A490" s="66">
        <v>44251</v>
      </c>
      <c r="B490" s="89">
        <v>288.7</v>
      </c>
      <c r="C490" s="89">
        <v>111.517865</v>
      </c>
      <c r="D490" s="89">
        <v>85.36</v>
      </c>
      <c r="E490" s="89">
        <v>3.5470827035707302</v>
      </c>
      <c r="F490" s="89">
        <v>13976</v>
      </c>
      <c r="K490" s="66">
        <v>44251</v>
      </c>
      <c r="L490" s="90">
        <f t="shared" si="15"/>
        <v>151.1122742737503</v>
      </c>
      <c r="M490" s="90">
        <f t="shared" si="15"/>
        <v>170.19770195279887</v>
      </c>
      <c r="N490" s="90">
        <f t="shared" si="15"/>
        <v>189.89988876529475</v>
      </c>
      <c r="O490" s="90">
        <f t="shared" si="15"/>
        <v>125.47955712051433</v>
      </c>
      <c r="P490" s="90">
        <f t="shared" si="16"/>
        <v>129.79571291521208</v>
      </c>
    </row>
    <row r="491" spans="1:16" x14ac:dyDescent="0.3">
      <c r="A491" s="66">
        <v>44252</v>
      </c>
      <c r="B491" s="89">
        <v>293.10000000000002</v>
      </c>
      <c r="C491" s="89">
        <v>111.3176466</v>
      </c>
      <c r="D491" s="89">
        <v>88.74</v>
      </c>
      <c r="E491" s="89">
        <v>3.5667075840315099</v>
      </c>
      <c r="F491" s="89">
        <v>13879.33</v>
      </c>
      <c r="K491" s="66">
        <v>44252</v>
      </c>
      <c r="L491" s="90">
        <f t="shared" si="15"/>
        <v>153.41533629939806</v>
      </c>
      <c r="M491" s="90">
        <f t="shared" si="15"/>
        <v>169.89213018123863</v>
      </c>
      <c r="N491" s="90">
        <f t="shared" si="15"/>
        <v>197.41935483870964</v>
      </c>
      <c r="O491" s="90">
        <f t="shared" si="15"/>
        <v>126.17379560169853</v>
      </c>
      <c r="P491" s="90">
        <f t="shared" si="16"/>
        <v>128.8979344687672</v>
      </c>
    </row>
    <row r="492" spans="1:16" x14ac:dyDescent="0.3">
      <c r="A492" s="66">
        <v>44253</v>
      </c>
      <c r="B492" s="89">
        <v>288.89999999999998</v>
      </c>
      <c r="C492" s="89">
        <v>111.6288394</v>
      </c>
      <c r="D492" s="89">
        <v>87.98</v>
      </c>
      <c r="E492" s="89">
        <v>3.3900857337213002</v>
      </c>
      <c r="F492" s="89">
        <v>13786.29</v>
      </c>
      <c r="K492" s="66">
        <v>44253</v>
      </c>
      <c r="L492" s="90">
        <f t="shared" si="15"/>
        <v>151.21695891127976</v>
      </c>
      <c r="M492" s="90">
        <f t="shared" si="15"/>
        <v>170.36707022267734</v>
      </c>
      <c r="N492" s="90">
        <f t="shared" si="15"/>
        <v>195.72858731924362</v>
      </c>
      <c r="O492" s="90">
        <f t="shared" si="15"/>
        <v>119.92572263389863</v>
      </c>
      <c r="P492" s="90">
        <f t="shared" si="16"/>
        <v>128.03386798839861</v>
      </c>
    </row>
    <row r="493" spans="1:16" x14ac:dyDescent="0.3">
      <c r="A493" s="66">
        <v>44256</v>
      </c>
      <c r="B493" s="89">
        <v>294.2</v>
      </c>
      <c r="C493" s="89">
        <v>114.26051200000001</v>
      </c>
      <c r="D493" s="89">
        <v>88.74</v>
      </c>
      <c r="E493" s="89">
        <v>3.52055007025761</v>
      </c>
      <c r="F493" s="89">
        <v>14012.82</v>
      </c>
      <c r="K493" s="66">
        <v>44256</v>
      </c>
      <c r="L493" s="90">
        <f t="shared" si="15"/>
        <v>153.99110180580996</v>
      </c>
      <c r="M493" s="90">
        <f t="shared" si="15"/>
        <v>174.38350856475057</v>
      </c>
      <c r="N493" s="90">
        <f t="shared" si="15"/>
        <v>197.41935483870964</v>
      </c>
      <c r="O493" s="90">
        <f t="shared" si="15"/>
        <v>124.54095394838649</v>
      </c>
      <c r="P493" s="90">
        <f t="shared" si="16"/>
        <v>130.137661838333</v>
      </c>
    </row>
    <row r="494" spans="1:16" x14ac:dyDescent="0.3">
      <c r="A494" s="66">
        <v>44257</v>
      </c>
      <c r="B494" s="89">
        <v>290.2</v>
      </c>
      <c r="C494" s="89">
        <v>113.342944</v>
      </c>
      <c r="D494" s="89">
        <v>86.04</v>
      </c>
      <c r="E494" s="89">
        <v>3.4721927439767502</v>
      </c>
      <c r="F494" s="89">
        <v>14039.8</v>
      </c>
      <c r="K494" s="66">
        <v>44257</v>
      </c>
      <c r="L494" s="90">
        <f t="shared" si="15"/>
        <v>151.89740905522115</v>
      </c>
      <c r="M494" s="90">
        <f t="shared" si="15"/>
        <v>172.98312338892762</v>
      </c>
      <c r="N494" s="90">
        <f t="shared" si="15"/>
        <v>191.41268075639599</v>
      </c>
      <c r="O494" s="90">
        <f t="shared" si="15"/>
        <v>122.83029299335824</v>
      </c>
      <c r="P494" s="90">
        <f t="shared" si="16"/>
        <v>130.38822625837111</v>
      </c>
    </row>
    <row r="495" spans="1:16" x14ac:dyDescent="0.3">
      <c r="A495" s="66">
        <v>44258</v>
      </c>
      <c r="B495" s="89">
        <v>289.5</v>
      </c>
      <c r="C495" s="89">
        <v>111.30825299999999</v>
      </c>
      <c r="D495" s="89">
        <v>86.5</v>
      </c>
      <c r="E495" s="89">
        <v>3.57028495653815</v>
      </c>
      <c r="F495" s="89">
        <v>14080.03</v>
      </c>
      <c r="K495" s="66">
        <v>44258</v>
      </c>
      <c r="L495" s="90">
        <f t="shared" si="15"/>
        <v>151.53101282386808</v>
      </c>
      <c r="M495" s="90">
        <f t="shared" si="15"/>
        <v>169.87779374166399</v>
      </c>
      <c r="N495" s="90">
        <f t="shared" si="15"/>
        <v>192.43604004449386</v>
      </c>
      <c r="O495" s="90">
        <f t="shared" si="15"/>
        <v>126.30034667346702</v>
      </c>
      <c r="P495" s="90">
        <f t="shared" si="16"/>
        <v>130.76184399810916</v>
      </c>
    </row>
    <row r="496" spans="1:16" x14ac:dyDescent="0.3">
      <c r="A496" s="66">
        <v>44259</v>
      </c>
      <c r="B496" s="89">
        <v>279.2</v>
      </c>
      <c r="C496" s="89">
        <v>110.345828</v>
      </c>
      <c r="D496" s="89">
        <v>84.72</v>
      </c>
      <c r="E496" s="89">
        <v>3.48885593220326</v>
      </c>
      <c r="F496" s="89">
        <v>14056.34</v>
      </c>
      <c r="K496" s="66">
        <v>44259</v>
      </c>
      <c r="L496" s="90">
        <f t="shared" si="15"/>
        <v>146.1397539911018</v>
      </c>
      <c r="M496" s="90">
        <f t="shared" si="15"/>
        <v>168.40894815982003</v>
      </c>
      <c r="N496" s="90">
        <f t="shared" si="15"/>
        <v>188.47608453837597</v>
      </c>
      <c r="O496" s="90">
        <f t="shared" si="15"/>
        <v>123.41976035389466</v>
      </c>
      <c r="P496" s="90">
        <f t="shared" si="16"/>
        <v>130.54183394952864</v>
      </c>
    </row>
    <row r="497" spans="1:16" x14ac:dyDescent="0.3">
      <c r="A497" s="66">
        <v>44260</v>
      </c>
      <c r="B497" s="89">
        <v>271.5</v>
      </c>
      <c r="C497" s="89">
        <v>111.89931900000001</v>
      </c>
      <c r="D497" s="89">
        <v>83.66</v>
      </c>
      <c r="E497" s="89">
        <v>3.5183620546428398</v>
      </c>
      <c r="F497" s="89">
        <v>13920.69</v>
      </c>
      <c r="K497" s="66">
        <v>44260</v>
      </c>
      <c r="L497" s="90">
        <f t="shared" si="15"/>
        <v>142.10939544621826</v>
      </c>
      <c r="M497" s="90">
        <f t="shared" si="15"/>
        <v>170.77987409356487</v>
      </c>
      <c r="N497" s="90">
        <f t="shared" si="15"/>
        <v>186.11790878754169</v>
      </c>
      <c r="O497" s="90">
        <f t="shared" si="15"/>
        <v>124.46355196674175</v>
      </c>
      <c r="P497" s="90">
        <f t="shared" si="16"/>
        <v>129.28204656709099</v>
      </c>
    </row>
    <row r="498" spans="1:16" x14ac:dyDescent="0.3">
      <c r="A498" s="66">
        <v>44263</v>
      </c>
      <c r="B498" s="89">
        <v>280.2</v>
      </c>
      <c r="C498" s="89">
        <v>113.61977280000001</v>
      </c>
      <c r="D498" s="89">
        <v>84.68</v>
      </c>
      <c r="E498" s="89">
        <v>3.5040296252068899</v>
      </c>
      <c r="F498" s="89">
        <v>14380.91</v>
      </c>
      <c r="K498" s="66">
        <v>44263</v>
      </c>
      <c r="L498" s="90">
        <f t="shared" si="15"/>
        <v>146.66317717874898</v>
      </c>
      <c r="M498" s="90">
        <f t="shared" si="15"/>
        <v>173.40561735968606</v>
      </c>
      <c r="N498" s="90">
        <f t="shared" si="15"/>
        <v>188.38709677419354</v>
      </c>
      <c r="O498" s="90">
        <f t="shared" si="15"/>
        <v>123.9565361883181</v>
      </c>
      <c r="P498" s="90">
        <f t="shared" si="16"/>
        <v>133.55612949481272</v>
      </c>
    </row>
    <row r="499" spans="1:16" x14ac:dyDescent="0.3">
      <c r="A499" s="66">
        <v>44264</v>
      </c>
      <c r="B499" s="89">
        <v>282.5</v>
      </c>
      <c r="C499" s="89">
        <v>114.263256</v>
      </c>
      <c r="D499" s="89">
        <v>86.76</v>
      </c>
      <c r="E499" s="89">
        <v>3.4948965517239401</v>
      </c>
      <c r="F499" s="89">
        <v>14437.94</v>
      </c>
      <c r="K499" s="66">
        <v>44264</v>
      </c>
      <c r="L499" s="90">
        <f t="shared" si="15"/>
        <v>147.86705051033761</v>
      </c>
      <c r="M499" s="90">
        <f t="shared" si="15"/>
        <v>174.38769643630064</v>
      </c>
      <c r="N499" s="90">
        <f t="shared" si="15"/>
        <v>193.01446051167966</v>
      </c>
      <c r="O499" s="90">
        <f t="shared" si="15"/>
        <v>123.63344983495057</v>
      </c>
      <c r="P499" s="90">
        <f t="shared" si="16"/>
        <v>134.0857695568873</v>
      </c>
    </row>
    <row r="500" spans="1:16" x14ac:dyDescent="0.3">
      <c r="A500" s="66">
        <v>44265</v>
      </c>
      <c r="B500" s="89">
        <v>290.3</v>
      </c>
      <c r="C500" s="89">
        <v>115.37884630000001</v>
      </c>
      <c r="D500" s="89">
        <v>86.92</v>
      </c>
      <c r="E500" s="89">
        <v>3.4798565925446998</v>
      </c>
      <c r="F500" s="89">
        <v>14540.25</v>
      </c>
      <c r="K500" s="66">
        <v>44265</v>
      </c>
      <c r="L500" s="90">
        <f t="shared" si="15"/>
        <v>151.94975137398586</v>
      </c>
      <c r="M500" s="90">
        <f t="shared" si="15"/>
        <v>176.09030171287077</v>
      </c>
      <c r="N500" s="90">
        <f t="shared" si="15"/>
        <v>193.37041156840934</v>
      </c>
      <c r="O500" s="90">
        <f t="shared" si="15"/>
        <v>123.101404891363</v>
      </c>
      <c r="P500" s="90">
        <f t="shared" si="16"/>
        <v>135.03592692583089</v>
      </c>
    </row>
    <row r="501" spans="1:16" x14ac:dyDescent="0.3">
      <c r="A501" s="66">
        <v>44266</v>
      </c>
      <c r="B501" s="89">
        <v>300</v>
      </c>
      <c r="C501" s="89">
        <v>117.8159955</v>
      </c>
      <c r="D501" s="89">
        <v>88.92</v>
      </c>
      <c r="E501" s="89">
        <v>3.50732049036773</v>
      </c>
      <c r="F501" s="89">
        <v>14569.39</v>
      </c>
      <c r="K501" s="66">
        <v>44266</v>
      </c>
      <c r="L501" s="90">
        <f t="shared" si="15"/>
        <v>157.02695629416382</v>
      </c>
      <c r="M501" s="90">
        <f t="shared" si="15"/>
        <v>179.80985994828086</v>
      </c>
      <c r="N501" s="90">
        <f t="shared" si="15"/>
        <v>197.81979977753059</v>
      </c>
      <c r="O501" s="90">
        <f t="shared" si="15"/>
        <v>124.07295194104636</v>
      </c>
      <c r="P501" s="90">
        <f t="shared" si="16"/>
        <v>135.30655135874082</v>
      </c>
    </row>
    <row r="502" spans="1:16" x14ac:dyDescent="0.3">
      <c r="A502" s="66">
        <v>44267</v>
      </c>
      <c r="B502" s="89">
        <v>298.89999999999998</v>
      </c>
      <c r="C502" s="89">
        <v>117.511706</v>
      </c>
      <c r="D502" s="89">
        <v>88.1</v>
      </c>
      <c r="E502" s="89">
        <v>3.5885128440365599</v>
      </c>
      <c r="F502" s="89">
        <v>14502.39</v>
      </c>
      <c r="K502" s="66">
        <v>44267</v>
      </c>
      <c r="L502" s="90">
        <f t="shared" si="15"/>
        <v>156.45119078775187</v>
      </c>
      <c r="M502" s="90">
        <f t="shared" si="15"/>
        <v>179.34545566984201</v>
      </c>
      <c r="N502" s="90">
        <f t="shared" si="15"/>
        <v>195.99555061179086</v>
      </c>
      <c r="O502" s="90">
        <f t="shared" si="15"/>
        <v>126.94516593529042</v>
      </c>
      <c r="P502" s="90">
        <f t="shared" si="16"/>
        <v>134.68431947799388</v>
      </c>
    </row>
    <row r="503" spans="1:16" x14ac:dyDescent="0.3">
      <c r="A503" s="66">
        <v>44270</v>
      </c>
      <c r="B503" s="89">
        <v>292.8</v>
      </c>
      <c r="C503" s="89">
        <v>121.51189840000001</v>
      </c>
      <c r="D503" s="89">
        <v>87.96</v>
      </c>
      <c r="E503" s="89">
        <v>3.6666725623166898</v>
      </c>
      <c r="F503" s="89">
        <v>14461.42</v>
      </c>
      <c r="K503" s="66">
        <v>44270</v>
      </c>
      <c r="L503" s="90">
        <f t="shared" si="15"/>
        <v>153.25830934310389</v>
      </c>
      <c r="M503" s="90">
        <f t="shared" si="15"/>
        <v>185.45051833266336</v>
      </c>
      <c r="N503" s="90">
        <f t="shared" si="15"/>
        <v>195.68409343715237</v>
      </c>
      <c r="O503" s="90">
        <f t="shared" si="15"/>
        <v>129.71009916466846</v>
      </c>
      <c r="P503" s="90">
        <f t="shared" si="16"/>
        <v>134.30382932643863</v>
      </c>
    </row>
    <row r="504" spans="1:16" x14ac:dyDescent="0.3">
      <c r="A504" s="66">
        <v>44271</v>
      </c>
      <c r="B504" s="89">
        <v>287.5</v>
      </c>
      <c r="C504" s="89">
        <v>121.555181</v>
      </c>
      <c r="D504" s="89">
        <v>89.08</v>
      </c>
      <c r="E504" s="89">
        <v>3.76872981280966</v>
      </c>
      <c r="F504" s="89">
        <v>14557.58</v>
      </c>
      <c r="K504" s="66">
        <v>44271</v>
      </c>
      <c r="L504" s="90">
        <f t="shared" si="15"/>
        <v>150.48416644857366</v>
      </c>
      <c r="M504" s="90">
        <f t="shared" si="15"/>
        <v>185.51657590159675</v>
      </c>
      <c r="N504" s="90">
        <f t="shared" si="15"/>
        <v>198.17575083426027</v>
      </c>
      <c r="O504" s="90">
        <f t="shared" si="15"/>
        <v>133.32041774559804</v>
      </c>
      <c r="P504" s="90">
        <f t="shared" si="16"/>
        <v>135.19687138095543</v>
      </c>
    </row>
    <row r="505" spans="1:16" x14ac:dyDescent="0.3">
      <c r="A505" s="66">
        <v>44272</v>
      </c>
      <c r="B505" s="89">
        <v>285</v>
      </c>
      <c r="C505" s="89">
        <v>120.90442520000001</v>
      </c>
      <c r="D505" s="89">
        <v>88.9</v>
      </c>
      <c r="E505" s="89">
        <v>3.8164371037398102</v>
      </c>
      <c r="F505" s="89">
        <v>14596.61</v>
      </c>
      <c r="K505" s="66">
        <v>44272</v>
      </c>
      <c r="L505" s="90">
        <f t="shared" si="15"/>
        <v>149.17560847945563</v>
      </c>
      <c r="M505" s="90">
        <f t="shared" si="15"/>
        <v>184.52339743918219</v>
      </c>
      <c r="N505" s="90">
        <f t="shared" si="15"/>
        <v>197.77530589543937</v>
      </c>
      <c r="O505" s="90">
        <f t="shared" si="15"/>
        <v>135.00808342401837</v>
      </c>
      <c r="P505" s="90">
        <f t="shared" si="16"/>
        <v>135.55934466909801</v>
      </c>
    </row>
    <row r="506" spans="1:16" x14ac:dyDescent="0.3">
      <c r="A506" s="66">
        <v>44273</v>
      </c>
      <c r="B506" s="89">
        <v>287</v>
      </c>
      <c r="C506" s="89">
        <v>120.15971759999999</v>
      </c>
      <c r="D506" s="89">
        <v>90.06</v>
      </c>
      <c r="E506" s="89">
        <v>3.9138907053635599</v>
      </c>
      <c r="F506" s="89">
        <v>14775.52</v>
      </c>
      <c r="K506" s="66">
        <v>44273</v>
      </c>
      <c r="L506" s="90">
        <f t="shared" si="15"/>
        <v>150.22245485475005</v>
      </c>
      <c r="M506" s="90">
        <f t="shared" si="15"/>
        <v>183.38683046718373</v>
      </c>
      <c r="N506" s="90">
        <f t="shared" si="15"/>
        <v>200.35595105672971</v>
      </c>
      <c r="O506" s="90">
        <f t="shared" si="15"/>
        <v>138.45554597098331</v>
      </c>
      <c r="P506" s="90">
        <f t="shared" si="16"/>
        <v>137.22088953155227</v>
      </c>
    </row>
    <row r="507" spans="1:16" x14ac:dyDescent="0.3">
      <c r="A507" s="66">
        <v>44274</v>
      </c>
      <c r="B507" s="89">
        <v>281</v>
      </c>
      <c r="C507" s="89">
        <v>115.5080988</v>
      </c>
      <c r="D507" s="89">
        <v>88.18</v>
      </c>
      <c r="E507" s="89">
        <v>3.9548222650867602</v>
      </c>
      <c r="F507" s="89">
        <v>14621</v>
      </c>
      <c r="K507" s="66">
        <v>44274</v>
      </c>
      <c r="L507" s="90">
        <f t="shared" si="15"/>
        <v>147.08191572886676</v>
      </c>
      <c r="M507" s="90">
        <f t="shared" si="15"/>
        <v>176.28756587742103</v>
      </c>
      <c r="N507" s="90">
        <f t="shared" si="15"/>
        <v>196.17352614015573</v>
      </c>
      <c r="O507" s="90">
        <f t="shared" si="15"/>
        <v>139.9035172802366</v>
      </c>
      <c r="P507" s="90">
        <f t="shared" si="16"/>
        <v>135.78585564777589</v>
      </c>
    </row>
    <row r="508" spans="1:16" x14ac:dyDescent="0.3">
      <c r="A508" s="66">
        <v>44277</v>
      </c>
      <c r="B508" s="89">
        <v>278</v>
      </c>
      <c r="C508" s="89">
        <v>115.8910005</v>
      </c>
      <c r="D508" s="89">
        <v>86.34</v>
      </c>
      <c r="E508" s="89">
        <v>3.8006710006431299</v>
      </c>
      <c r="F508" s="89">
        <v>14657.21</v>
      </c>
      <c r="K508" s="66">
        <v>44277</v>
      </c>
      <c r="L508" s="90">
        <f t="shared" si="15"/>
        <v>145.51164616592513</v>
      </c>
      <c r="M508" s="90">
        <f t="shared" si="15"/>
        <v>176.87194748671584</v>
      </c>
      <c r="N508" s="90">
        <f t="shared" si="15"/>
        <v>192.08008898776419</v>
      </c>
      <c r="O508" s="90">
        <f t="shared" si="15"/>
        <v>134.45035083095075</v>
      </c>
      <c r="P508" s="90">
        <f t="shared" si="16"/>
        <v>136.12213947466913</v>
      </c>
    </row>
    <row r="509" spans="1:16" x14ac:dyDescent="0.3">
      <c r="A509" s="66">
        <v>44278</v>
      </c>
      <c r="B509" s="89">
        <v>281.2</v>
      </c>
      <c r="C509" s="89">
        <v>115.722424</v>
      </c>
      <c r="D509" s="89">
        <v>85.5</v>
      </c>
      <c r="E509" s="89">
        <v>3.7101615466103999</v>
      </c>
      <c r="F509" s="89">
        <v>14662.02</v>
      </c>
      <c r="K509" s="66">
        <v>44278</v>
      </c>
      <c r="L509" s="90">
        <f t="shared" si="15"/>
        <v>147.18660036639622</v>
      </c>
      <c r="M509" s="90">
        <f t="shared" si="15"/>
        <v>176.61466733789621</v>
      </c>
      <c r="N509" s="90">
        <f t="shared" si="15"/>
        <v>190.21134593993324</v>
      </c>
      <c r="O509" s="90">
        <f t="shared" si="15"/>
        <v>131.2485404542675</v>
      </c>
      <c r="P509" s="90">
        <f t="shared" si="16"/>
        <v>136.16681015148095</v>
      </c>
    </row>
    <row r="510" spans="1:16" x14ac:dyDescent="0.3">
      <c r="A510" s="66">
        <v>44279</v>
      </c>
      <c r="B510" s="89">
        <v>278.8</v>
      </c>
      <c r="C510" s="89">
        <v>112.733256</v>
      </c>
      <c r="D510" s="89">
        <v>84.02</v>
      </c>
      <c r="E510" s="89">
        <v>3.4924586092713898</v>
      </c>
      <c r="F510" s="89">
        <v>14610.39</v>
      </c>
      <c r="K510" s="66">
        <v>44279</v>
      </c>
      <c r="L510" s="90">
        <f t="shared" si="15"/>
        <v>145.93038471604291</v>
      </c>
      <c r="M510" s="90">
        <f t="shared" si="15"/>
        <v>172.05262228483818</v>
      </c>
      <c r="N510" s="90">
        <f t="shared" si="15"/>
        <v>186.91879866518352</v>
      </c>
      <c r="O510" s="90">
        <f t="shared" si="15"/>
        <v>123.54720658527295</v>
      </c>
      <c r="P510" s="90">
        <f t="shared" si="16"/>
        <v>135.68732012158594</v>
      </c>
    </row>
    <row r="511" spans="1:16" x14ac:dyDescent="0.3">
      <c r="A511" s="66">
        <v>44280</v>
      </c>
      <c r="B511" s="89">
        <v>261.8</v>
      </c>
      <c r="C511" s="89">
        <v>109.350432</v>
      </c>
      <c r="D511" s="89">
        <v>81.36</v>
      </c>
      <c r="E511" s="89">
        <v>3.61876648804596</v>
      </c>
      <c r="F511" s="89">
        <v>14621.36</v>
      </c>
      <c r="K511" s="66">
        <v>44280</v>
      </c>
      <c r="L511" s="90">
        <f t="shared" si="15"/>
        <v>137.0321905260403</v>
      </c>
      <c r="M511" s="90">
        <f t="shared" si="15"/>
        <v>166.88978249310819</v>
      </c>
      <c r="N511" s="90">
        <f t="shared" si="15"/>
        <v>181.00111234705227</v>
      </c>
      <c r="O511" s="90">
        <f t="shared" si="15"/>
        <v>128.01540144114983</v>
      </c>
      <c r="P511" s="90">
        <f t="shared" si="16"/>
        <v>135.78919898325452</v>
      </c>
    </row>
    <row r="512" spans="1:16" x14ac:dyDescent="0.3">
      <c r="A512" s="66">
        <v>44281</v>
      </c>
      <c r="B512" s="89">
        <v>261.7</v>
      </c>
      <c r="C512" s="89">
        <v>112.7409426</v>
      </c>
      <c r="D512" s="89">
        <v>82.3</v>
      </c>
      <c r="E512" s="89">
        <v>3.6456531375409802</v>
      </c>
      <c r="F512" s="89">
        <v>14748.94</v>
      </c>
      <c r="K512" s="66">
        <v>44281</v>
      </c>
      <c r="L512" s="90">
        <f t="shared" si="15"/>
        <v>136.97984820727558</v>
      </c>
      <c r="M512" s="90">
        <f t="shared" si="15"/>
        <v>172.06435351423204</v>
      </c>
      <c r="N512" s="90">
        <f t="shared" si="15"/>
        <v>183.09232480533925</v>
      </c>
      <c r="O512" s="90">
        <f t="shared" si="15"/>
        <v>128.96652808606663</v>
      </c>
      <c r="P512" s="90">
        <f t="shared" si="16"/>
        <v>136.97403992871267</v>
      </c>
    </row>
    <row r="513" spans="1:16" x14ac:dyDescent="0.3">
      <c r="A513" s="66">
        <v>44284</v>
      </c>
      <c r="B513" s="89">
        <v>264.10000000000002</v>
      </c>
      <c r="C513" s="89">
        <v>113.49319800000001</v>
      </c>
      <c r="D513" s="89">
        <v>81.3</v>
      </c>
      <c r="E513" s="89">
        <v>3.5024863363088201</v>
      </c>
      <c r="F513" s="89">
        <v>14817.72</v>
      </c>
      <c r="K513" s="66">
        <v>44284</v>
      </c>
      <c r="L513" s="90">
        <f t="shared" si="15"/>
        <v>138.23606385762889</v>
      </c>
      <c r="M513" s="90">
        <f t="shared" si="15"/>
        <v>173.2124398801393</v>
      </c>
      <c r="N513" s="90">
        <f t="shared" si="15"/>
        <v>180.86763070077862</v>
      </c>
      <c r="O513" s="90">
        <f t="shared" si="15"/>
        <v>123.90194168809856</v>
      </c>
      <c r="P513" s="90">
        <f t="shared" si="16"/>
        <v>137.61280274599287</v>
      </c>
    </row>
    <row r="514" spans="1:16" x14ac:dyDescent="0.3">
      <c r="A514" s="66">
        <v>44285</v>
      </c>
      <c r="B514" s="89">
        <v>265</v>
      </c>
      <c r="C514" s="89">
        <v>113.496756</v>
      </c>
      <c r="D514" s="89">
        <v>82.32</v>
      </c>
      <c r="E514" s="89">
        <v>3.5105791190864601</v>
      </c>
      <c r="F514" s="89">
        <v>15008.61</v>
      </c>
      <c r="K514" s="66">
        <v>44285</v>
      </c>
      <c r="L514" s="90">
        <f t="shared" si="15"/>
        <v>138.70714472651139</v>
      </c>
      <c r="M514" s="90">
        <f t="shared" si="15"/>
        <v>173.21787007218563</v>
      </c>
      <c r="N514" s="90">
        <f t="shared" si="15"/>
        <v>183.13681868743046</v>
      </c>
      <c r="O514" s="90">
        <f t="shared" si="15"/>
        <v>124.18822731594381</v>
      </c>
      <c r="P514" s="90">
        <f t="shared" si="16"/>
        <v>139.38560638354187</v>
      </c>
    </row>
    <row r="515" spans="1:16" x14ac:dyDescent="0.3">
      <c r="A515" s="66">
        <v>44286</v>
      </c>
      <c r="B515" s="89">
        <v>266.2</v>
      </c>
      <c r="C515" s="89">
        <v>113.3099874</v>
      </c>
      <c r="D515" s="89">
        <v>83.54</v>
      </c>
      <c r="E515" s="89">
        <v>3.3987012195120898</v>
      </c>
      <c r="F515" s="89">
        <v>15008.34</v>
      </c>
      <c r="K515" s="66">
        <v>44286</v>
      </c>
      <c r="L515" s="90">
        <f t="shared" si="15"/>
        <v>139.33525255168803</v>
      </c>
      <c r="M515" s="90">
        <f t="shared" si="15"/>
        <v>172.93282528122822</v>
      </c>
      <c r="N515" s="90">
        <f t="shared" si="15"/>
        <v>185.85094549499445</v>
      </c>
      <c r="O515" s="90">
        <f t="shared" ref="O515:P578" si="17">(E515/E$2)*100</f>
        <v>120.23049910283127</v>
      </c>
      <c r="P515" s="90">
        <f t="shared" si="16"/>
        <v>139.38309888193291</v>
      </c>
    </row>
    <row r="516" spans="1:16" x14ac:dyDescent="0.3">
      <c r="A516" s="66">
        <v>44287</v>
      </c>
      <c r="B516" s="89">
        <v>270.75</v>
      </c>
      <c r="C516" s="89">
        <v>112.5524278</v>
      </c>
      <c r="D516" s="89">
        <v>84.92</v>
      </c>
      <c r="E516" s="89">
        <v>3.3939685352623701</v>
      </c>
      <c r="F516" s="89">
        <v>15107.17</v>
      </c>
      <c r="K516" s="66">
        <v>44287</v>
      </c>
      <c r="L516" s="90">
        <f t="shared" ref="L516:P579" si="18">(B516/B$2)*100</f>
        <v>141.71682805548284</v>
      </c>
      <c r="M516" s="90">
        <f t="shared" si="18"/>
        <v>171.77664368635749</v>
      </c>
      <c r="N516" s="90">
        <f t="shared" si="18"/>
        <v>188.92102335928809</v>
      </c>
      <c r="O516" s="90">
        <f t="shared" si="17"/>
        <v>120.06307838747885</v>
      </c>
      <c r="P516" s="90">
        <f t="shared" si="17"/>
        <v>140.30093734124961</v>
      </c>
    </row>
    <row r="517" spans="1:16" x14ac:dyDescent="0.3">
      <c r="A517" s="66">
        <v>44292</v>
      </c>
      <c r="B517" s="89">
        <v>276</v>
      </c>
      <c r="C517" s="89">
        <v>115.5038076</v>
      </c>
      <c r="D517" s="89">
        <v>86.78</v>
      </c>
      <c r="E517" s="89">
        <v>3.4243811509020001</v>
      </c>
      <c r="F517" s="89">
        <v>15212.68</v>
      </c>
      <c r="K517" s="66">
        <v>44292</v>
      </c>
      <c r="L517" s="90">
        <f t="shared" si="18"/>
        <v>144.46479979063071</v>
      </c>
      <c r="M517" s="90">
        <f t="shared" si="18"/>
        <v>176.28101668121269</v>
      </c>
      <c r="N517" s="90">
        <f t="shared" si="18"/>
        <v>193.05895439377085</v>
      </c>
      <c r="O517" s="90">
        <f t="shared" si="17"/>
        <v>121.13893758227449</v>
      </c>
      <c r="P517" s="90">
        <f t="shared" si="17"/>
        <v>141.28081324778108</v>
      </c>
    </row>
    <row r="518" spans="1:16" x14ac:dyDescent="0.3">
      <c r="A518" s="66">
        <v>44293</v>
      </c>
      <c r="B518" s="89">
        <v>270.5</v>
      </c>
      <c r="C518" s="89">
        <v>115.02948840000001</v>
      </c>
      <c r="D518" s="89">
        <v>86.46</v>
      </c>
      <c r="E518" s="89">
        <v>3.4610349144210302</v>
      </c>
      <c r="F518" s="89">
        <v>15176.36</v>
      </c>
      <c r="K518" s="66">
        <v>44293</v>
      </c>
      <c r="L518" s="90">
        <f t="shared" si="18"/>
        <v>141.58597225857105</v>
      </c>
      <c r="M518" s="90">
        <f t="shared" si="18"/>
        <v>175.557114391368</v>
      </c>
      <c r="N518" s="90">
        <f t="shared" si="18"/>
        <v>192.34705228031143</v>
      </c>
      <c r="O518" s="90">
        <f t="shared" si="17"/>
        <v>122.43558003398221</v>
      </c>
      <c r="P518" s="90">
        <f t="shared" si="17"/>
        <v>140.94350784615827</v>
      </c>
    </row>
    <row r="519" spans="1:16" x14ac:dyDescent="0.3">
      <c r="A519" s="66">
        <v>44294</v>
      </c>
      <c r="B519" s="89">
        <v>276.75</v>
      </c>
      <c r="C519" s="89">
        <v>112.2230232</v>
      </c>
      <c r="D519" s="89">
        <v>90.18</v>
      </c>
      <c r="E519" s="89">
        <v>3.4024551217503398</v>
      </c>
      <c r="F519" s="89">
        <v>15202.68</v>
      </c>
      <c r="K519" s="66">
        <v>44294</v>
      </c>
      <c r="L519" s="90">
        <f t="shared" si="18"/>
        <v>144.85736718136613</v>
      </c>
      <c r="M519" s="90">
        <f t="shared" si="18"/>
        <v>171.2739089367935</v>
      </c>
      <c r="N519" s="90">
        <f t="shared" si="18"/>
        <v>200.62291434927698</v>
      </c>
      <c r="O519" s="90">
        <f t="shared" si="17"/>
        <v>120.36329498882941</v>
      </c>
      <c r="P519" s="90">
        <f t="shared" si="17"/>
        <v>141.18794281781885</v>
      </c>
    </row>
    <row r="520" spans="1:16" x14ac:dyDescent="0.3">
      <c r="A520" s="66">
        <v>44295</v>
      </c>
      <c r="B520" s="89">
        <v>280</v>
      </c>
      <c r="C520" s="89">
        <v>113.86197900000001</v>
      </c>
      <c r="D520" s="89">
        <v>92.3</v>
      </c>
      <c r="E520" s="89">
        <v>3.4498768809847502</v>
      </c>
      <c r="F520" s="89">
        <v>15234.16</v>
      </c>
      <c r="K520" s="66">
        <v>44295</v>
      </c>
      <c r="L520" s="90">
        <f t="shared" si="18"/>
        <v>146.55849254121958</v>
      </c>
      <c r="M520" s="90">
        <f t="shared" si="18"/>
        <v>173.77527058644679</v>
      </c>
      <c r="N520" s="90">
        <f t="shared" si="18"/>
        <v>205.33926585094545</v>
      </c>
      <c r="O520" s="90">
        <f t="shared" si="17"/>
        <v>122.04085986224477</v>
      </c>
      <c r="P520" s="90">
        <f t="shared" si="17"/>
        <v>141.48029893133995</v>
      </c>
    </row>
    <row r="521" spans="1:16" x14ac:dyDescent="0.3">
      <c r="A521" s="66">
        <v>44298</v>
      </c>
      <c r="B521" s="89">
        <v>281.60000000000002</v>
      </c>
      <c r="C521" s="89">
        <v>114.736608</v>
      </c>
      <c r="D521" s="89">
        <v>91.72</v>
      </c>
      <c r="E521" s="89">
        <v>3.4741176739506701</v>
      </c>
      <c r="F521" s="89">
        <v>15215</v>
      </c>
      <c r="K521" s="66">
        <v>44298</v>
      </c>
      <c r="L521" s="90">
        <f t="shared" si="18"/>
        <v>147.39596964145511</v>
      </c>
      <c r="M521" s="90">
        <f t="shared" si="18"/>
        <v>175.11012259299548</v>
      </c>
      <c r="N521" s="90">
        <f t="shared" si="18"/>
        <v>204.04894327030033</v>
      </c>
      <c r="O521" s="90">
        <f t="shared" si="17"/>
        <v>122.89838820872276</v>
      </c>
      <c r="P521" s="90">
        <f t="shared" si="17"/>
        <v>141.30235918753235</v>
      </c>
    </row>
    <row r="522" spans="1:16" x14ac:dyDescent="0.3">
      <c r="A522" s="66">
        <v>44299</v>
      </c>
      <c r="B522" s="89">
        <v>280.45</v>
      </c>
      <c r="C522" s="89">
        <v>111.786334</v>
      </c>
      <c r="D522" s="89">
        <v>92</v>
      </c>
      <c r="E522" s="89">
        <v>3.56372008253109</v>
      </c>
      <c r="F522" s="89">
        <v>15234.36</v>
      </c>
      <c r="K522" s="66">
        <v>44299</v>
      </c>
      <c r="L522" s="90">
        <f t="shared" si="18"/>
        <v>146.7940329756608</v>
      </c>
      <c r="M522" s="90">
        <f t="shared" si="18"/>
        <v>170.60743726153675</v>
      </c>
      <c r="N522" s="90">
        <f t="shared" si="18"/>
        <v>204.67185761957731</v>
      </c>
      <c r="O522" s="90">
        <f t="shared" si="17"/>
        <v>126.06811146729923</v>
      </c>
      <c r="P522" s="90">
        <f t="shared" si="17"/>
        <v>141.48215633993922</v>
      </c>
    </row>
    <row r="523" spans="1:16" x14ac:dyDescent="0.3">
      <c r="A523" s="66">
        <v>44300</v>
      </c>
      <c r="B523" s="89">
        <v>277.60000000000002</v>
      </c>
      <c r="C523" s="89">
        <v>110.41858360000001</v>
      </c>
      <c r="D523" s="89">
        <v>91.3</v>
      </c>
      <c r="E523" s="89">
        <v>3.4590999449086799</v>
      </c>
      <c r="F523" s="89">
        <v>15209.15</v>
      </c>
      <c r="K523" s="66">
        <v>44300</v>
      </c>
      <c r="L523" s="90">
        <f t="shared" si="18"/>
        <v>145.30227689086627</v>
      </c>
      <c r="M523" s="90">
        <f t="shared" si="18"/>
        <v>168.51998719311032</v>
      </c>
      <c r="N523" s="90">
        <f t="shared" si="18"/>
        <v>203.11457174638483</v>
      </c>
      <c r="O523" s="90">
        <f t="shared" si="17"/>
        <v>122.3671296656818</v>
      </c>
      <c r="P523" s="90">
        <f t="shared" si="17"/>
        <v>141.24802998600441</v>
      </c>
    </row>
    <row r="524" spans="1:16" x14ac:dyDescent="0.3">
      <c r="A524" s="66">
        <v>44301</v>
      </c>
      <c r="B524" s="89">
        <v>277.55</v>
      </c>
      <c r="C524" s="89">
        <v>111.71737589999999</v>
      </c>
      <c r="D524" s="89">
        <v>92.56</v>
      </c>
      <c r="E524" s="89">
        <v>3.47789153025581</v>
      </c>
      <c r="F524" s="89">
        <v>15255.33</v>
      </c>
      <c r="K524" s="66">
        <v>44301</v>
      </c>
      <c r="L524" s="90">
        <f t="shared" si="18"/>
        <v>145.27610573148391</v>
      </c>
      <c r="M524" s="90">
        <f t="shared" si="18"/>
        <v>170.50219394333809</v>
      </c>
      <c r="N524" s="90">
        <f t="shared" si="18"/>
        <v>205.91768631813125</v>
      </c>
      <c r="O524" s="90">
        <f t="shared" si="17"/>
        <v>123.03188997831182</v>
      </c>
      <c r="P524" s="90">
        <f t="shared" si="17"/>
        <v>141.67690563157001</v>
      </c>
    </row>
    <row r="525" spans="1:16" x14ac:dyDescent="0.3">
      <c r="A525" s="66">
        <v>44302</v>
      </c>
      <c r="B525" s="89">
        <v>277.89999999999998</v>
      </c>
      <c r="C525" s="89">
        <v>112.0843812</v>
      </c>
      <c r="D525" s="89">
        <v>91.76</v>
      </c>
      <c r="E525" s="89">
        <v>3.4122714903004199</v>
      </c>
      <c r="F525" s="89">
        <v>15459.75</v>
      </c>
      <c r="K525" s="66">
        <v>44302</v>
      </c>
      <c r="L525" s="90">
        <f t="shared" si="18"/>
        <v>145.45930384716041</v>
      </c>
      <c r="M525" s="90">
        <f t="shared" si="18"/>
        <v>171.06231459005687</v>
      </c>
      <c r="N525" s="90">
        <f t="shared" si="18"/>
        <v>204.13793103448276</v>
      </c>
      <c r="O525" s="90">
        <f t="shared" si="17"/>
        <v>120.71055319539894</v>
      </c>
      <c r="P525" s="90">
        <f t="shared" si="17"/>
        <v>143.57536296085789</v>
      </c>
    </row>
    <row r="526" spans="1:16" x14ac:dyDescent="0.3">
      <c r="A526" s="66">
        <v>44305</v>
      </c>
      <c r="B526" s="89">
        <v>277.2</v>
      </c>
      <c r="C526" s="89">
        <v>110.1722985</v>
      </c>
      <c r="D526" s="89">
        <v>91.12</v>
      </c>
      <c r="E526" s="89">
        <v>3.3080631067960602</v>
      </c>
      <c r="F526" s="89">
        <v>15368.39</v>
      </c>
      <c r="K526" s="66">
        <v>44305</v>
      </c>
      <c r="L526" s="90">
        <f t="shared" si="18"/>
        <v>145.09290761580738</v>
      </c>
      <c r="M526" s="90">
        <f t="shared" si="18"/>
        <v>168.14410878075714</v>
      </c>
      <c r="N526" s="90">
        <f t="shared" si="18"/>
        <v>202.71412680756399</v>
      </c>
      <c r="O526" s="90">
        <f t="shared" si="17"/>
        <v>117.02413737058363</v>
      </c>
      <c r="P526" s="90">
        <f t="shared" si="17"/>
        <v>142.72689871272294</v>
      </c>
    </row>
    <row r="527" spans="1:16" x14ac:dyDescent="0.3">
      <c r="A527" s="66">
        <v>44306</v>
      </c>
      <c r="B527" s="89">
        <v>269.10000000000002</v>
      </c>
      <c r="C527" s="89">
        <v>105.6347655</v>
      </c>
      <c r="D527" s="89">
        <v>89</v>
      </c>
      <c r="E527" s="89">
        <v>3.3063610288676299</v>
      </c>
      <c r="F527" s="89">
        <v>15129.51</v>
      </c>
      <c r="K527" s="66">
        <v>44306</v>
      </c>
      <c r="L527" s="90">
        <f t="shared" si="18"/>
        <v>140.85317979586495</v>
      </c>
      <c r="M527" s="90">
        <f t="shared" si="18"/>
        <v>161.21896105545781</v>
      </c>
      <c r="N527" s="90">
        <f t="shared" si="18"/>
        <v>197.99777530589543</v>
      </c>
      <c r="O527" s="90">
        <f t="shared" si="17"/>
        <v>116.96392564097582</v>
      </c>
      <c r="P527" s="90">
        <f t="shared" si="17"/>
        <v>140.50840988178524</v>
      </c>
    </row>
    <row r="528" spans="1:16" x14ac:dyDescent="0.3">
      <c r="A528" s="66">
        <v>44307</v>
      </c>
      <c r="B528" s="89">
        <v>271.55</v>
      </c>
      <c r="C528" s="89">
        <v>107.953395</v>
      </c>
      <c r="D528" s="89">
        <v>90.34</v>
      </c>
      <c r="E528" s="89">
        <v>3.2111372049977498</v>
      </c>
      <c r="F528" s="89">
        <v>15195.97</v>
      </c>
      <c r="K528" s="66">
        <v>44307</v>
      </c>
      <c r="L528" s="90">
        <f t="shared" si="18"/>
        <v>142.13556660560062</v>
      </c>
      <c r="M528" s="90">
        <f t="shared" si="18"/>
        <v>164.75763544256131</v>
      </c>
      <c r="N528" s="90">
        <f t="shared" si="18"/>
        <v>200.97886540600669</v>
      </c>
      <c r="O528" s="90">
        <f t="shared" si="17"/>
        <v>113.59534242906307</v>
      </c>
      <c r="P528" s="90">
        <f t="shared" si="17"/>
        <v>141.1256267593142</v>
      </c>
    </row>
    <row r="529" spans="1:16" x14ac:dyDescent="0.3">
      <c r="A529" s="66">
        <v>44308</v>
      </c>
      <c r="B529" s="89">
        <v>270.3</v>
      </c>
      <c r="C529" s="89">
        <v>107.5152222</v>
      </c>
      <c r="D529" s="89">
        <v>90.62</v>
      </c>
      <c r="E529" s="89">
        <v>3.3381027232306701</v>
      </c>
      <c r="F529" s="89">
        <v>15320.52</v>
      </c>
      <c r="K529" s="66">
        <v>44308</v>
      </c>
      <c r="L529" s="90">
        <f t="shared" si="18"/>
        <v>141.48128762104162</v>
      </c>
      <c r="M529" s="90">
        <f t="shared" si="18"/>
        <v>164.08889950847376</v>
      </c>
      <c r="N529" s="90">
        <f t="shared" si="18"/>
        <v>201.60177975528364</v>
      </c>
      <c r="O529" s="90">
        <f t="shared" si="17"/>
        <v>118.08680156008519</v>
      </c>
      <c r="P529" s="90">
        <f t="shared" si="17"/>
        <v>142.28232796449379</v>
      </c>
    </row>
    <row r="530" spans="1:16" x14ac:dyDescent="0.3">
      <c r="A530" s="66">
        <v>44309</v>
      </c>
      <c r="B530" s="89">
        <v>266.10000000000002</v>
      </c>
      <c r="C530" s="89">
        <v>107.6033369</v>
      </c>
      <c r="D530" s="89">
        <v>89.86</v>
      </c>
      <c r="E530" s="89">
        <v>3.33177509035289</v>
      </c>
      <c r="F530" s="89">
        <v>15279.62</v>
      </c>
      <c r="K530" s="66">
        <v>44309</v>
      </c>
      <c r="L530" s="90">
        <f t="shared" si="18"/>
        <v>139.28291023292331</v>
      </c>
      <c r="M530" s="90">
        <f t="shared" si="18"/>
        <v>164.22337948124101</v>
      </c>
      <c r="N530" s="90">
        <f t="shared" si="18"/>
        <v>199.91101223581757</v>
      </c>
      <c r="O530" s="90">
        <f t="shared" si="17"/>
        <v>117.86295885962441</v>
      </c>
      <c r="P530" s="90">
        <f t="shared" si="17"/>
        <v>141.90248790594825</v>
      </c>
    </row>
    <row r="531" spans="1:16" x14ac:dyDescent="0.3">
      <c r="A531" s="66">
        <v>44312</v>
      </c>
      <c r="B531" s="89">
        <v>265.3</v>
      </c>
      <c r="C531" s="89">
        <v>108.913476</v>
      </c>
      <c r="D531" s="89">
        <v>91.18</v>
      </c>
      <c r="E531" s="89">
        <v>3.3960495466320699</v>
      </c>
      <c r="F531" s="89">
        <v>15296.34</v>
      </c>
      <c r="K531" s="66">
        <v>44312</v>
      </c>
      <c r="L531" s="90">
        <f t="shared" si="18"/>
        <v>138.86417168280553</v>
      </c>
      <c r="M531" s="90">
        <f t="shared" si="18"/>
        <v>166.22290362975755</v>
      </c>
      <c r="N531" s="90">
        <f t="shared" si="18"/>
        <v>202.84760845383758</v>
      </c>
      <c r="O531" s="90">
        <f t="shared" si="17"/>
        <v>120.13669504850843</v>
      </c>
      <c r="P531" s="90">
        <f t="shared" si="17"/>
        <v>142.0577672648451</v>
      </c>
    </row>
    <row r="532" spans="1:16" x14ac:dyDescent="0.3">
      <c r="A532" s="66">
        <v>44313</v>
      </c>
      <c r="B532" s="89">
        <v>262.75</v>
      </c>
      <c r="C532" s="89">
        <v>109.27214429999999</v>
      </c>
      <c r="D532" s="89">
        <v>91.8</v>
      </c>
      <c r="E532" s="89">
        <v>3.3544124723958899</v>
      </c>
      <c r="F532" s="89">
        <v>15249.27</v>
      </c>
      <c r="K532" s="66">
        <v>44313</v>
      </c>
      <c r="L532" s="90">
        <f t="shared" si="18"/>
        <v>137.52944255430515</v>
      </c>
      <c r="M532" s="90">
        <f t="shared" si="18"/>
        <v>166.77030041163923</v>
      </c>
      <c r="N532" s="90">
        <f t="shared" si="18"/>
        <v>204.22691879866517</v>
      </c>
      <c r="O532" s="90">
        <f t="shared" si="17"/>
        <v>118.66376586371936</v>
      </c>
      <c r="P532" s="90">
        <f t="shared" si="17"/>
        <v>141.62062615101289</v>
      </c>
    </row>
    <row r="533" spans="1:16" x14ac:dyDescent="0.3">
      <c r="A533" s="66">
        <v>44314</v>
      </c>
      <c r="B533" s="89">
        <v>258.85000000000002</v>
      </c>
      <c r="C533" s="89">
        <v>107.8200648</v>
      </c>
      <c r="D533" s="89">
        <v>88.5</v>
      </c>
      <c r="E533" s="89">
        <v>3.3632527857075298</v>
      </c>
      <c r="F533" s="89">
        <v>15292.18</v>
      </c>
      <c r="K533" s="66">
        <v>44314</v>
      </c>
      <c r="L533" s="90">
        <f t="shared" si="18"/>
        <v>135.48809212248102</v>
      </c>
      <c r="M533" s="90">
        <f t="shared" si="18"/>
        <v>164.55414792384931</v>
      </c>
      <c r="N533" s="90">
        <f t="shared" si="18"/>
        <v>196.88542825361512</v>
      </c>
      <c r="O533" s="90">
        <f t="shared" si="17"/>
        <v>118.97649570168861</v>
      </c>
      <c r="P533" s="90">
        <f t="shared" si="17"/>
        <v>142.0191331659808</v>
      </c>
    </row>
    <row r="534" spans="1:16" x14ac:dyDescent="0.3">
      <c r="A534" s="66">
        <v>44316</v>
      </c>
      <c r="B534" s="89">
        <v>256.85000000000002</v>
      </c>
      <c r="C534" s="89">
        <v>110.3517758</v>
      </c>
      <c r="D534" s="89">
        <v>87.72</v>
      </c>
      <c r="E534" s="89">
        <v>3.3030020819986601</v>
      </c>
      <c r="F534" s="89">
        <v>15135.91</v>
      </c>
      <c r="K534" s="66">
        <v>44316</v>
      </c>
      <c r="L534" s="90">
        <f t="shared" si="18"/>
        <v>134.4412457471866</v>
      </c>
      <c r="M534" s="90">
        <f t="shared" si="18"/>
        <v>168.41802564611942</v>
      </c>
      <c r="N534" s="90">
        <f t="shared" si="18"/>
        <v>195.15016685205785</v>
      </c>
      <c r="O534" s="90">
        <f t="shared" si="17"/>
        <v>116.84510146890747</v>
      </c>
      <c r="P534" s="90">
        <f t="shared" si="17"/>
        <v>140.56784695696106</v>
      </c>
    </row>
    <row r="535" spans="1:16" x14ac:dyDescent="0.3">
      <c r="A535" s="66">
        <v>44322</v>
      </c>
      <c r="B535" s="89">
        <v>258.8</v>
      </c>
      <c r="C535" s="89">
        <v>110.6511959</v>
      </c>
      <c r="D535" s="89">
        <v>86.68</v>
      </c>
      <c r="E535" s="89">
        <v>3.3455044691967699</v>
      </c>
      <c r="F535" s="89">
        <v>15196.74</v>
      </c>
      <c r="K535" s="66">
        <v>44322</v>
      </c>
      <c r="L535" s="90">
        <f t="shared" si="18"/>
        <v>135.46192096309866</v>
      </c>
      <c r="M535" s="90">
        <f t="shared" si="18"/>
        <v>168.87499828398759</v>
      </c>
      <c r="N535" s="90">
        <f t="shared" si="18"/>
        <v>192.83648498331479</v>
      </c>
      <c r="O535" s="90">
        <f t="shared" si="17"/>
        <v>118.34864146723194</v>
      </c>
      <c r="P535" s="90">
        <f t="shared" si="17"/>
        <v>141.13277778242127</v>
      </c>
    </row>
    <row r="536" spans="1:16" x14ac:dyDescent="0.3">
      <c r="A536" s="66">
        <v>44323</v>
      </c>
      <c r="B536" s="89">
        <v>280.60000000000002</v>
      </c>
      <c r="C536" s="89">
        <v>113.3032477</v>
      </c>
      <c r="D536" s="89">
        <v>89.82</v>
      </c>
      <c r="E536" s="89">
        <v>3.3235048802947098</v>
      </c>
      <c r="F536" s="89">
        <v>15399.65</v>
      </c>
      <c r="K536" s="66">
        <v>44323</v>
      </c>
      <c r="L536" s="90">
        <f t="shared" si="18"/>
        <v>146.87254645380793</v>
      </c>
      <c r="M536" s="90">
        <f t="shared" si="18"/>
        <v>172.92253920328142</v>
      </c>
      <c r="N536" s="90">
        <f t="shared" si="18"/>
        <v>199.82202447163513</v>
      </c>
      <c r="O536" s="90">
        <f t="shared" si="17"/>
        <v>117.5703966663749</v>
      </c>
      <c r="P536" s="90">
        <f t="shared" si="17"/>
        <v>143.01721167678488</v>
      </c>
    </row>
    <row r="537" spans="1:16" x14ac:dyDescent="0.3">
      <c r="A537" s="66">
        <v>44326</v>
      </c>
      <c r="B537" s="89">
        <v>286.45</v>
      </c>
      <c r="C537" s="89">
        <v>112.457708</v>
      </c>
      <c r="D537" s="89">
        <v>88.98</v>
      </c>
      <c r="E537" s="89">
        <v>3.45613458356318</v>
      </c>
      <c r="F537" s="89">
        <v>15400.41</v>
      </c>
      <c r="K537" s="66">
        <v>44326</v>
      </c>
      <c r="L537" s="90">
        <f t="shared" si="18"/>
        <v>149.93457210154409</v>
      </c>
      <c r="M537" s="90">
        <f t="shared" si="18"/>
        <v>171.63208306112105</v>
      </c>
      <c r="N537" s="90">
        <f t="shared" si="18"/>
        <v>197.95328142380421</v>
      </c>
      <c r="O537" s="90">
        <f t="shared" si="17"/>
        <v>122.26222874866595</v>
      </c>
      <c r="P537" s="90">
        <f t="shared" si="17"/>
        <v>143.02426982946201</v>
      </c>
    </row>
    <row r="538" spans="1:16" x14ac:dyDescent="0.3">
      <c r="A538" s="66">
        <v>44327</v>
      </c>
      <c r="B538" s="89">
        <v>284.25</v>
      </c>
      <c r="C538" s="89">
        <v>112.8936384</v>
      </c>
      <c r="D538" s="89">
        <v>88.5</v>
      </c>
      <c r="E538" s="89">
        <v>3.3733302642483101</v>
      </c>
      <c r="F538" s="89">
        <v>15119.75</v>
      </c>
      <c r="K538" s="66">
        <v>44327</v>
      </c>
      <c r="L538" s="90">
        <f t="shared" si="18"/>
        <v>148.78304108872021</v>
      </c>
      <c r="M538" s="90">
        <f t="shared" si="18"/>
        <v>172.29739666169405</v>
      </c>
      <c r="N538" s="90">
        <f t="shared" si="18"/>
        <v>196.88542825361512</v>
      </c>
      <c r="O538" s="90">
        <f t="shared" si="17"/>
        <v>119.3329907850752</v>
      </c>
      <c r="P538" s="90">
        <f t="shared" si="17"/>
        <v>140.41776834214207</v>
      </c>
    </row>
    <row r="539" spans="1:16" x14ac:dyDescent="0.3">
      <c r="A539" s="66">
        <v>44328</v>
      </c>
      <c r="B539" s="89">
        <v>286.55</v>
      </c>
      <c r="C539" s="89">
        <v>110.5229523</v>
      </c>
      <c r="D539" s="89">
        <v>89.18</v>
      </c>
      <c r="E539" s="89">
        <v>3.3040787277699999</v>
      </c>
      <c r="F539" s="89">
        <v>15150.22</v>
      </c>
      <c r="K539" s="66">
        <v>44328</v>
      </c>
      <c r="L539" s="90">
        <f t="shared" si="18"/>
        <v>149.98691442030884</v>
      </c>
      <c r="M539" s="90">
        <f t="shared" si="18"/>
        <v>168.67927389480425</v>
      </c>
      <c r="N539" s="90">
        <f t="shared" si="18"/>
        <v>198.39822024471636</v>
      </c>
      <c r="O539" s="90">
        <f t="shared" si="17"/>
        <v>116.8831882703309</v>
      </c>
      <c r="P539" s="90">
        <f t="shared" si="17"/>
        <v>140.700744542237</v>
      </c>
    </row>
    <row r="540" spans="1:16" x14ac:dyDescent="0.3">
      <c r="A540" s="66">
        <v>44329</v>
      </c>
      <c r="B540" s="89">
        <v>284.85000000000002</v>
      </c>
      <c r="C540" s="89">
        <v>110.6223995</v>
      </c>
      <c r="D540" s="89">
        <v>89.98</v>
      </c>
      <c r="E540" s="89">
        <v>3.3624830973047102</v>
      </c>
      <c r="F540" s="89">
        <v>15199.68</v>
      </c>
      <c r="K540" s="66">
        <v>44329</v>
      </c>
      <c r="L540" s="90">
        <f t="shared" si="18"/>
        <v>149.09709500130856</v>
      </c>
      <c r="M540" s="90">
        <f t="shared" si="18"/>
        <v>168.83104944131102</v>
      </c>
      <c r="N540" s="90">
        <f t="shared" si="18"/>
        <v>200.17797552836484</v>
      </c>
      <c r="O540" s="90">
        <f t="shared" si="17"/>
        <v>118.94926764754446</v>
      </c>
      <c r="P540" s="90">
        <f t="shared" si="17"/>
        <v>141.16008168883019</v>
      </c>
    </row>
    <row r="541" spans="1:16" x14ac:dyDescent="0.3">
      <c r="A541" s="66">
        <v>44330</v>
      </c>
      <c r="B541" s="89">
        <v>288.55</v>
      </c>
      <c r="C541" s="89">
        <v>111.9682596</v>
      </c>
      <c r="D541" s="89">
        <v>90.2</v>
      </c>
      <c r="E541" s="89">
        <v>4.1020261569417702</v>
      </c>
      <c r="F541" s="89">
        <v>15416.64</v>
      </c>
      <c r="K541" s="66">
        <v>44330</v>
      </c>
      <c r="L541" s="90">
        <f t="shared" si="18"/>
        <v>151.03376079560326</v>
      </c>
      <c r="M541" s="90">
        <f t="shared" si="18"/>
        <v>170.88509070339904</v>
      </c>
      <c r="N541" s="90">
        <f t="shared" si="18"/>
        <v>200.6674082313682</v>
      </c>
      <c r="O541" s="90">
        <f t="shared" si="17"/>
        <v>145.11091747358097</v>
      </c>
      <c r="P541" s="90">
        <f t="shared" si="17"/>
        <v>143.17499853729072</v>
      </c>
    </row>
    <row r="542" spans="1:16" x14ac:dyDescent="0.3">
      <c r="A542" s="66">
        <v>44333</v>
      </c>
      <c r="B542" s="89">
        <v>296.8</v>
      </c>
      <c r="C542" s="89">
        <v>112.2627018</v>
      </c>
      <c r="D542" s="89">
        <v>90.7</v>
      </c>
      <c r="E542" s="89">
        <v>4.5166294074548503</v>
      </c>
      <c r="F542" s="89">
        <v>15396.62</v>
      </c>
      <c r="K542" s="66">
        <v>44333</v>
      </c>
      <c r="L542" s="90">
        <f t="shared" si="18"/>
        <v>155.35200209369276</v>
      </c>
      <c r="M542" s="90">
        <f t="shared" si="18"/>
        <v>171.33446610883681</v>
      </c>
      <c r="N542" s="90">
        <f t="shared" si="18"/>
        <v>201.77975528364848</v>
      </c>
      <c r="O542" s="90">
        <f t="shared" si="17"/>
        <v>159.77768354665164</v>
      </c>
      <c r="P542" s="90">
        <f t="shared" si="17"/>
        <v>142.98907193650635</v>
      </c>
    </row>
    <row r="543" spans="1:16" x14ac:dyDescent="0.3">
      <c r="A543" s="66">
        <v>44334</v>
      </c>
      <c r="B543" s="89">
        <v>293.8</v>
      </c>
      <c r="C543" s="89">
        <v>110.9328148</v>
      </c>
      <c r="D543" s="89">
        <v>91.24</v>
      </c>
      <c r="E543" s="89">
        <v>4.4287376239899903</v>
      </c>
      <c r="F543" s="89">
        <v>15386.58</v>
      </c>
      <c r="K543" s="66">
        <v>44334</v>
      </c>
      <c r="L543" s="90">
        <f t="shared" si="18"/>
        <v>153.78173253075113</v>
      </c>
      <c r="M543" s="90">
        <f t="shared" si="18"/>
        <v>169.3048028682708</v>
      </c>
      <c r="N543" s="90">
        <f t="shared" si="18"/>
        <v>202.98109010011123</v>
      </c>
      <c r="O543" s="90">
        <f t="shared" si="17"/>
        <v>156.66847437805779</v>
      </c>
      <c r="P543" s="90">
        <f t="shared" si="17"/>
        <v>142.89583002482428</v>
      </c>
    </row>
    <row r="544" spans="1:16" x14ac:dyDescent="0.3">
      <c r="A544" s="66">
        <v>44335</v>
      </c>
      <c r="B544" s="89">
        <v>294.55</v>
      </c>
      <c r="C544" s="89">
        <v>109.23461760000001</v>
      </c>
      <c r="D544" s="89">
        <v>90.94</v>
      </c>
      <c r="E544" s="89">
        <v>4.3199416720081301</v>
      </c>
      <c r="F544" s="89">
        <v>15113.56</v>
      </c>
      <c r="K544" s="66">
        <v>44335</v>
      </c>
      <c r="L544" s="90">
        <f t="shared" si="18"/>
        <v>154.17429992148652</v>
      </c>
      <c r="M544" s="90">
        <f t="shared" si="18"/>
        <v>166.71302745271134</v>
      </c>
      <c r="N544" s="90">
        <f t="shared" si="18"/>
        <v>202.31368186874303</v>
      </c>
      <c r="O544" s="90">
        <f t="shared" si="17"/>
        <v>152.81977136996446</v>
      </c>
      <c r="P544" s="90">
        <f t="shared" si="17"/>
        <v>140.36028154599546</v>
      </c>
    </row>
    <row r="545" spans="1:16" x14ac:dyDescent="0.3">
      <c r="A545" s="66">
        <v>44336</v>
      </c>
      <c r="B545" s="89">
        <v>298.39999999999998</v>
      </c>
      <c r="C545" s="89">
        <v>109.0055311</v>
      </c>
      <c r="D545" s="89">
        <v>91.02</v>
      </c>
      <c r="E545" s="89">
        <v>4.4939142528736502</v>
      </c>
      <c r="F545" s="89">
        <v>15370.26</v>
      </c>
      <c r="K545" s="66">
        <v>44336</v>
      </c>
      <c r="L545" s="90">
        <f t="shared" si="18"/>
        <v>156.18947919392826</v>
      </c>
      <c r="M545" s="90">
        <f t="shared" si="18"/>
        <v>166.36339741048977</v>
      </c>
      <c r="N545" s="90">
        <f t="shared" si="18"/>
        <v>202.49165739710787</v>
      </c>
      <c r="O545" s="90">
        <f t="shared" si="17"/>
        <v>158.97412530598709</v>
      </c>
      <c r="P545" s="90">
        <f t="shared" si="17"/>
        <v>142.7442654831259</v>
      </c>
    </row>
    <row r="546" spans="1:16" x14ac:dyDescent="0.3">
      <c r="A546" s="66">
        <v>44337</v>
      </c>
      <c r="B546" s="89">
        <v>301.95</v>
      </c>
      <c r="C546" s="89">
        <v>108.9257994</v>
      </c>
      <c r="D546" s="89">
        <v>92.32</v>
      </c>
      <c r="E546" s="89">
        <v>4.4148473242149597</v>
      </c>
      <c r="F546" s="89">
        <v>15437.51</v>
      </c>
      <c r="K546" s="66">
        <v>44337</v>
      </c>
      <c r="L546" s="90">
        <f t="shared" si="18"/>
        <v>158.04763151007589</v>
      </c>
      <c r="M546" s="90">
        <f t="shared" si="18"/>
        <v>166.24171150740338</v>
      </c>
      <c r="N546" s="90">
        <f t="shared" si="18"/>
        <v>205.38375973303667</v>
      </c>
      <c r="O546" s="90">
        <f t="shared" si="17"/>
        <v>156.17709912416609</v>
      </c>
      <c r="P546" s="90">
        <f t="shared" si="17"/>
        <v>143.36881912462189</v>
      </c>
    </row>
    <row r="547" spans="1:16" x14ac:dyDescent="0.3">
      <c r="A547" s="66">
        <v>44341</v>
      </c>
      <c r="B547" s="89">
        <v>299.14999999999998</v>
      </c>
      <c r="C547" s="89">
        <v>109.64944560000001</v>
      </c>
      <c r="D547" s="89">
        <v>93.26</v>
      </c>
      <c r="E547" s="89">
        <v>4.62919756803967</v>
      </c>
      <c r="F547" s="89">
        <v>15465.09</v>
      </c>
      <c r="K547" s="66">
        <v>44341</v>
      </c>
      <c r="L547" s="90">
        <f t="shared" si="18"/>
        <v>156.58204658466369</v>
      </c>
      <c r="M547" s="90">
        <f t="shared" si="18"/>
        <v>167.34613473382436</v>
      </c>
      <c r="N547" s="90">
        <f t="shared" si="18"/>
        <v>207.4749721913237</v>
      </c>
      <c r="O547" s="90">
        <f t="shared" si="17"/>
        <v>163.75983003616963</v>
      </c>
      <c r="P547" s="90">
        <f t="shared" si="17"/>
        <v>143.62495577045772</v>
      </c>
    </row>
    <row r="548" spans="1:16" x14ac:dyDescent="0.3">
      <c r="A548" s="66">
        <v>44342</v>
      </c>
      <c r="B548" s="89">
        <v>297.05</v>
      </c>
      <c r="C548" s="89">
        <v>112.2963426</v>
      </c>
      <c r="D548" s="89">
        <v>93.6</v>
      </c>
      <c r="E548" s="89">
        <v>4.7635191039035396</v>
      </c>
      <c r="F548" s="89">
        <v>15450.72</v>
      </c>
      <c r="K548" s="66">
        <v>44342</v>
      </c>
      <c r="L548" s="90">
        <f t="shared" si="18"/>
        <v>155.48285789060455</v>
      </c>
      <c r="M548" s="90">
        <f t="shared" si="18"/>
        <v>171.38580843727766</v>
      </c>
      <c r="N548" s="90">
        <f t="shared" si="18"/>
        <v>208.23136818687428</v>
      </c>
      <c r="O548" s="90">
        <f t="shared" si="17"/>
        <v>168.51151141506128</v>
      </c>
      <c r="P548" s="90">
        <f t="shared" si="17"/>
        <v>143.491500962602</v>
      </c>
    </row>
    <row r="549" spans="1:16" x14ac:dyDescent="0.3">
      <c r="A549" s="66">
        <v>44343</v>
      </c>
      <c r="B549" s="89">
        <v>297.25</v>
      </c>
      <c r="C549" s="89">
        <v>112.0078776</v>
      </c>
      <c r="D549" s="89">
        <v>93</v>
      </c>
      <c r="E549" s="89">
        <v>4.7658832422583401</v>
      </c>
      <c r="F549" s="89">
        <v>15406.73</v>
      </c>
      <c r="K549" s="66">
        <v>44343</v>
      </c>
      <c r="L549" s="90">
        <f t="shared" si="18"/>
        <v>155.58754252813398</v>
      </c>
      <c r="M549" s="90">
        <f t="shared" si="18"/>
        <v>170.94555538819162</v>
      </c>
      <c r="N549" s="90">
        <f t="shared" si="18"/>
        <v>206.89655172413791</v>
      </c>
      <c r="O549" s="90">
        <f t="shared" si="17"/>
        <v>168.59514381343567</v>
      </c>
      <c r="P549" s="90">
        <f t="shared" si="17"/>
        <v>143.08296394119816</v>
      </c>
    </row>
    <row r="550" spans="1:16" x14ac:dyDescent="0.3">
      <c r="A550" s="66">
        <v>44344</v>
      </c>
      <c r="B550" s="89">
        <v>299.35000000000002</v>
      </c>
      <c r="C550" s="89">
        <v>111.95314860000001</v>
      </c>
      <c r="D550" s="89">
        <v>93.82</v>
      </c>
      <c r="E550" s="89">
        <v>4.9309771423367401</v>
      </c>
      <c r="F550" s="89">
        <v>15519.98</v>
      </c>
      <c r="K550" s="66">
        <v>44344</v>
      </c>
      <c r="L550" s="90">
        <f t="shared" si="18"/>
        <v>156.68673122219315</v>
      </c>
      <c r="M550" s="90">
        <f t="shared" si="18"/>
        <v>170.86202841222081</v>
      </c>
      <c r="N550" s="90">
        <f t="shared" si="18"/>
        <v>208.72080088987764</v>
      </c>
      <c r="O550" s="90">
        <f t="shared" si="17"/>
        <v>174.4354106457489</v>
      </c>
      <c r="P550" s="90">
        <f t="shared" si="17"/>
        <v>144.1347215605204</v>
      </c>
    </row>
    <row r="551" spans="1:16" x14ac:dyDescent="0.3">
      <c r="A551" s="66">
        <v>44348</v>
      </c>
      <c r="B551" s="89">
        <v>298</v>
      </c>
      <c r="C551" s="89">
        <v>110.1542743</v>
      </c>
      <c r="D551" s="89">
        <v>92.32</v>
      </c>
      <c r="E551" s="89">
        <v>4.9775530607580203</v>
      </c>
      <c r="F551" s="89">
        <v>15567.36</v>
      </c>
      <c r="K551" s="66">
        <v>44348</v>
      </c>
      <c r="L551" s="90">
        <f t="shared" si="18"/>
        <v>155.9801099188694</v>
      </c>
      <c r="M551" s="90">
        <f t="shared" si="18"/>
        <v>168.11660038629913</v>
      </c>
      <c r="N551" s="90">
        <f t="shared" si="18"/>
        <v>205.38375973303667</v>
      </c>
      <c r="O551" s="90">
        <f t="shared" si="17"/>
        <v>176.08305354116268</v>
      </c>
      <c r="P551" s="90">
        <f t="shared" si="17"/>
        <v>144.57474165768144</v>
      </c>
    </row>
    <row r="552" spans="1:16" x14ac:dyDescent="0.3">
      <c r="A552" s="66">
        <v>44349</v>
      </c>
      <c r="B552" s="89">
        <v>298.5</v>
      </c>
      <c r="C552" s="89">
        <v>109.8946219</v>
      </c>
      <c r="D552" s="89">
        <v>92.82</v>
      </c>
      <c r="E552" s="89">
        <v>4.9350575132370604</v>
      </c>
      <c r="F552" s="89">
        <v>15602.71</v>
      </c>
      <c r="K552" s="66">
        <v>44349</v>
      </c>
      <c r="L552" s="90">
        <f t="shared" si="18"/>
        <v>156.24182151269301</v>
      </c>
      <c r="M552" s="90">
        <f t="shared" si="18"/>
        <v>167.72032090420421</v>
      </c>
      <c r="N552" s="90">
        <f t="shared" si="18"/>
        <v>206.49610678531701</v>
      </c>
      <c r="O552" s="90">
        <f t="shared" si="17"/>
        <v>174.57975549932229</v>
      </c>
      <c r="P552" s="90">
        <f t="shared" si="17"/>
        <v>144.90303862759794</v>
      </c>
    </row>
    <row r="553" spans="1:16" x14ac:dyDescent="0.3">
      <c r="A553" s="66">
        <v>44350</v>
      </c>
      <c r="B553" s="89">
        <v>298.95</v>
      </c>
      <c r="C553" s="89">
        <v>110.6647577</v>
      </c>
      <c r="D553" s="89">
        <v>92.8</v>
      </c>
      <c r="E553" s="89">
        <v>5.0597022578891604</v>
      </c>
      <c r="F553" s="89">
        <v>15632.67</v>
      </c>
      <c r="K553" s="66">
        <v>44350</v>
      </c>
      <c r="L553" s="90">
        <f t="shared" si="18"/>
        <v>156.47736194713423</v>
      </c>
      <c r="M553" s="90">
        <f t="shared" si="18"/>
        <v>168.89569619812309</v>
      </c>
      <c r="N553" s="90">
        <f t="shared" si="18"/>
        <v>206.45161290322579</v>
      </c>
      <c r="O553" s="90">
        <f t="shared" si="17"/>
        <v>178.98911627926702</v>
      </c>
      <c r="P553" s="90">
        <f t="shared" si="17"/>
        <v>145.18127843576477</v>
      </c>
    </row>
    <row r="554" spans="1:16" x14ac:dyDescent="0.3">
      <c r="A554" s="66">
        <v>44351</v>
      </c>
      <c r="B554" s="89">
        <v>296.60000000000002</v>
      </c>
      <c r="C554" s="89">
        <v>109.93829220000001</v>
      </c>
      <c r="D554" s="89">
        <v>92.56</v>
      </c>
      <c r="E554" s="89">
        <v>5.08654055164883</v>
      </c>
      <c r="F554" s="89">
        <v>15692.9</v>
      </c>
      <c r="K554" s="66">
        <v>44351</v>
      </c>
      <c r="L554" s="90">
        <f t="shared" si="18"/>
        <v>155.2473174561633</v>
      </c>
      <c r="M554" s="90">
        <f t="shared" si="18"/>
        <v>167.78697017787522</v>
      </c>
      <c r="N554" s="90">
        <f t="shared" si="18"/>
        <v>205.91768631813125</v>
      </c>
      <c r="O554" s="90">
        <f t="shared" si="17"/>
        <v>179.93853231950862</v>
      </c>
      <c r="P554" s="90">
        <f t="shared" si="17"/>
        <v>145.74063703542728</v>
      </c>
    </row>
    <row r="555" spans="1:16" x14ac:dyDescent="0.3">
      <c r="A555" s="66">
        <v>44354</v>
      </c>
      <c r="B555" s="89">
        <v>297</v>
      </c>
      <c r="C555" s="89">
        <v>109.8939195</v>
      </c>
      <c r="D555" s="89">
        <v>93.5</v>
      </c>
      <c r="E555" s="89">
        <v>5.1801336277917596</v>
      </c>
      <c r="F555" s="89">
        <v>15677.15</v>
      </c>
      <c r="K555" s="66">
        <v>44354</v>
      </c>
      <c r="L555" s="90">
        <f t="shared" si="18"/>
        <v>155.45668673122219</v>
      </c>
      <c r="M555" s="90">
        <f t="shared" si="18"/>
        <v>167.71924890676368</v>
      </c>
      <c r="N555" s="90">
        <f t="shared" si="18"/>
        <v>208.00889877641825</v>
      </c>
      <c r="O555" s="90">
        <f t="shared" si="17"/>
        <v>183.24942713798552</v>
      </c>
      <c r="P555" s="90">
        <f t="shared" si="17"/>
        <v>145.59436610823676</v>
      </c>
    </row>
    <row r="556" spans="1:16" x14ac:dyDescent="0.3">
      <c r="A556" s="66">
        <v>44355</v>
      </c>
      <c r="B556" s="89">
        <v>295.10000000000002</v>
      </c>
      <c r="C556" s="89">
        <v>109.56436050000001</v>
      </c>
      <c r="D556" s="89">
        <v>93.2</v>
      </c>
      <c r="E556" s="89">
        <v>5.0090238834595402</v>
      </c>
      <c r="F556" s="89">
        <v>15640.6</v>
      </c>
      <c r="K556" s="66">
        <v>44355</v>
      </c>
      <c r="L556" s="90">
        <f t="shared" si="18"/>
        <v>154.46218267469249</v>
      </c>
      <c r="M556" s="90">
        <f t="shared" si="18"/>
        <v>167.21627851311547</v>
      </c>
      <c r="N556" s="90">
        <f t="shared" si="18"/>
        <v>207.34149054505005</v>
      </c>
      <c r="O556" s="90">
        <f t="shared" si="17"/>
        <v>177.19634726020388</v>
      </c>
      <c r="P556" s="90">
        <f t="shared" si="17"/>
        <v>145.25492468672482</v>
      </c>
    </row>
    <row r="557" spans="1:16" x14ac:dyDescent="0.3">
      <c r="A557" s="66">
        <v>44356</v>
      </c>
      <c r="B557" s="89">
        <v>293.5</v>
      </c>
      <c r="C557" s="89">
        <v>108.26041600000001</v>
      </c>
      <c r="D557" s="89">
        <v>92.7</v>
      </c>
      <c r="E557" s="89">
        <v>5.0006169601314703</v>
      </c>
      <c r="F557" s="89">
        <v>15581.14</v>
      </c>
      <c r="K557" s="66">
        <v>44356</v>
      </c>
      <c r="L557" s="90">
        <f t="shared" si="18"/>
        <v>153.62470557445693</v>
      </c>
      <c r="M557" s="90">
        <f t="shared" si="18"/>
        <v>165.22620851514705</v>
      </c>
      <c r="N557" s="90">
        <f t="shared" si="18"/>
        <v>206.22914349276977</v>
      </c>
      <c r="O557" s="90">
        <f t="shared" si="17"/>
        <v>176.89894877696852</v>
      </c>
      <c r="P557" s="90">
        <f t="shared" si="17"/>
        <v>144.7027171101694</v>
      </c>
    </row>
    <row r="558" spans="1:16" x14ac:dyDescent="0.3">
      <c r="A558" s="66">
        <v>44357</v>
      </c>
      <c r="B558" s="89">
        <v>291.3</v>
      </c>
      <c r="C558" s="89">
        <v>107.6341248</v>
      </c>
      <c r="D558" s="89">
        <v>91.74</v>
      </c>
      <c r="E558" s="89">
        <v>4.8883856920686997</v>
      </c>
      <c r="F558" s="89">
        <v>15571.22</v>
      </c>
      <c r="K558" s="66">
        <v>44357</v>
      </c>
      <c r="L558" s="90">
        <f t="shared" si="18"/>
        <v>152.47317456163307</v>
      </c>
      <c r="M558" s="90">
        <f t="shared" si="18"/>
        <v>164.27036773579513</v>
      </c>
      <c r="N558" s="90">
        <f t="shared" si="18"/>
        <v>204.09343715239152</v>
      </c>
      <c r="O558" s="90">
        <f t="shared" si="17"/>
        <v>172.92872000349965</v>
      </c>
      <c r="P558" s="90">
        <f t="shared" si="17"/>
        <v>144.61058964364685</v>
      </c>
    </row>
    <row r="559" spans="1:16" x14ac:dyDescent="0.3">
      <c r="A559" s="66">
        <v>44358</v>
      </c>
      <c r="B559" s="89">
        <v>294.89999999999998</v>
      </c>
      <c r="C559" s="89">
        <v>108.9877176</v>
      </c>
      <c r="D559" s="89">
        <v>93.28</v>
      </c>
      <c r="E559" s="89">
        <v>4.9343930688556199</v>
      </c>
      <c r="F559" s="89">
        <v>15693.27</v>
      </c>
      <c r="K559" s="66">
        <v>44358</v>
      </c>
      <c r="L559" s="90">
        <f t="shared" si="18"/>
        <v>154.35749803716303</v>
      </c>
      <c r="M559" s="90">
        <f t="shared" si="18"/>
        <v>166.33621058474003</v>
      </c>
      <c r="N559" s="90">
        <f t="shared" si="18"/>
        <v>207.51946607341489</v>
      </c>
      <c r="O559" s="90">
        <f t="shared" si="17"/>
        <v>174.55625049713262</v>
      </c>
      <c r="P559" s="90">
        <f t="shared" si="17"/>
        <v>145.74407324133588</v>
      </c>
    </row>
    <row r="560" spans="1:16" x14ac:dyDescent="0.3">
      <c r="A560" s="66">
        <v>44361</v>
      </c>
      <c r="B560" s="89">
        <v>293</v>
      </c>
      <c r="C560" s="89">
        <v>108.4008992</v>
      </c>
      <c r="D560" s="89">
        <v>93.26</v>
      </c>
      <c r="E560" s="89">
        <v>5.0142274668361297</v>
      </c>
      <c r="F560" s="89">
        <v>15673.64</v>
      </c>
      <c r="K560" s="66">
        <v>44361</v>
      </c>
      <c r="L560" s="90">
        <f t="shared" si="18"/>
        <v>153.36299398063332</v>
      </c>
      <c r="M560" s="90">
        <f t="shared" si="18"/>
        <v>165.44061288706516</v>
      </c>
      <c r="N560" s="90">
        <f t="shared" si="18"/>
        <v>207.4749721913237</v>
      </c>
      <c r="O560" s="90">
        <f t="shared" si="17"/>
        <v>177.38042623216492</v>
      </c>
      <c r="P560" s="90">
        <f t="shared" si="17"/>
        <v>145.56176858732002</v>
      </c>
    </row>
    <row r="561" spans="1:16" x14ac:dyDescent="0.3">
      <c r="A561" s="66">
        <v>44362</v>
      </c>
      <c r="B561" s="89">
        <v>293</v>
      </c>
      <c r="C561" s="89">
        <v>107.46449490000001</v>
      </c>
      <c r="D561" s="89">
        <v>93.04</v>
      </c>
      <c r="E561" s="89">
        <v>4.7920958935222497</v>
      </c>
      <c r="F561" s="89">
        <v>15729.52</v>
      </c>
      <c r="K561" s="66">
        <v>44362</v>
      </c>
      <c r="L561" s="90">
        <f t="shared" si="18"/>
        <v>153.36299398063332</v>
      </c>
      <c r="M561" s="90">
        <f t="shared" si="18"/>
        <v>164.0114798960532</v>
      </c>
      <c r="N561" s="90">
        <f t="shared" si="18"/>
        <v>206.98553948832034</v>
      </c>
      <c r="O561" s="90">
        <f t="shared" si="17"/>
        <v>169.5224274846731</v>
      </c>
      <c r="P561" s="90">
        <f t="shared" si="17"/>
        <v>146.08072854994896</v>
      </c>
    </row>
    <row r="562" spans="1:16" x14ac:dyDescent="0.3">
      <c r="A562" s="66">
        <v>44363</v>
      </c>
      <c r="B562" s="89">
        <v>293.35000000000002</v>
      </c>
      <c r="C562" s="89">
        <v>108.721</v>
      </c>
      <c r="D562" s="89">
        <v>95.22</v>
      </c>
      <c r="E562" s="89">
        <v>4.9449532478090701</v>
      </c>
      <c r="F562" s="89">
        <v>15710.57</v>
      </c>
      <c r="K562" s="66">
        <v>44363</v>
      </c>
      <c r="L562" s="90">
        <f t="shared" si="18"/>
        <v>153.54619209630985</v>
      </c>
      <c r="M562" s="90">
        <f t="shared" si="18"/>
        <v>165.92914824911907</v>
      </c>
      <c r="N562" s="90">
        <f t="shared" si="18"/>
        <v>211.83537263626252</v>
      </c>
      <c r="O562" s="90">
        <f t="shared" si="17"/>
        <v>174.92982131262514</v>
      </c>
      <c r="P562" s="90">
        <f t="shared" si="17"/>
        <v>145.90473908517055</v>
      </c>
    </row>
    <row r="563" spans="1:16" x14ac:dyDescent="0.3">
      <c r="A563" s="66">
        <v>44364</v>
      </c>
      <c r="B563" s="89">
        <v>291.85000000000002</v>
      </c>
      <c r="C563" s="89">
        <v>108.28119719999999</v>
      </c>
      <c r="D563" s="89">
        <v>96.08</v>
      </c>
      <c r="E563" s="89">
        <v>4.9750567377493002</v>
      </c>
      <c r="F563" s="89">
        <v>15727.67</v>
      </c>
      <c r="K563" s="66">
        <v>44364</v>
      </c>
      <c r="L563" s="90">
        <f t="shared" si="18"/>
        <v>152.76105731483904</v>
      </c>
      <c r="M563" s="90">
        <f t="shared" si="18"/>
        <v>165.25792462165447</v>
      </c>
      <c r="N563" s="90">
        <f t="shared" si="18"/>
        <v>213.74860956618465</v>
      </c>
      <c r="O563" s="90">
        <f t="shared" si="17"/>
        <v>175.99474505451573</v>
      </c>
      <c r="P563" s="90">
        <f t="shared" si="17"/>
        <v>146.06354752040596</v>
      </c>
    </row>
    <row r="564" spans="1:16" x14ac:dyDescent="0.3">
      <c r="A564" s="66">
        <v>44365</v>
      </c>
      <c r="B564" s="89">
        <v>287.10000000000002</v>
      </c>
      <c r="C564" s="89">
        <v>108.27145969999999</v>
      </c>
      <c r="D564" s="89">
        <v>94.88</v>
      </c>
      <c r="E564" s="89">
        <v>4.9565601914872399</v>
      </c>
      <c r="F564" s="89">
        <v>15448.04</v>
      </c>
      <c r="K564" s="66">
        <v>44365</v>
      </c>
      <c r="L564" s="90">
        <f t="shared" si="18"/>
        <v>150.2747971735148</v>
      </c>
      <c r="M564" s="90">
        <f t="shared" si="18"/>
        <v>165.24306332456305</v>
      </c>
      <c r="N564" s="90">
        <f t="shared" si="18"/>
        <v>211.07897664071186</v>
      </c>
      <c r="O564" s="90">
        <f t="shared" si="17"/>
        <v>175.34042187482609</v>
      </c>
      <c r="P564" s="90">
        <f t="shared" si="17"/>
        <v>143.46661168737214</v>
      </c>
    </row>
    <row r="565" spans="1:16" x14ac:dyDescent="0.3">
      <c r="A565" s="66">
        <v>44368</v>
      </c>
      <c r="B565" s="89">
        <v>289.7</v>
      </c>
      <c r="C565" s="89">
        <v>109.1735424</v>
      </c>
      <c r="D565" s="89">
        <v>96.12</v>
      </c>
      <c r="E565" s="89">
        <v>4.8355615593835601</v>
      </c>
      <c r="F565" s="89">
        <v>15603.24</v>
      </c>
      <c r="K565" s="66">
        <v>44368</v>
      </c>
      <c r="L565" s="90">
        <f t="shared" si="18"/>
        <v>151.63569746139754</v>
      </c>
      <c r="M565" s="90">
        <f t="shared" si="18"/>
        <v>166.61981495544637</v>
      </c>
      <c r="N565" s="90">
        <f t="shared" si="18"/>
        <v>213.83759733036709</v>
      </c>
      <c r="O565" s="90">
        <f t="shared" si="17"/>
        <v>171.06004387482241</v>
      </c>
      <c r="P565" s="90">
        <f t="shared" si="17"/>
        <v>144.90796076038592</v>
      </c>
    </row>
    <row r="566" spans="1:16" x14ac:dyDescent="0.3">
      <c r="A566" s="66">
        <v>44369</v>
      </c>
      <c r="B566" s="89">
        <v>290.7</v>
      </c>
      <c r="C566" s="89">
        <v>110.9731968</v>
      </c>
      <c r="D566" s="89">
        <v>96.36</v>
      </c>
      <c r="E566" s="89">
        <v>4.8625012201738302</v>
      </c>
      <c r="F566" s="89">
        <v>15636.33</v>
      </c>
      <c r="K566" s="66">
        <v>44369</v>
      </c>
      <c r="L566" s="90">
        <f t="shared" si="18"/>
        <v>152.15912064904472</v>
      </c>
      <c r="M566" s="90">
        <f t="shared" si="18"/>
        <v>169.36643356394686</v>
      </c>
      <c r="N566" s="90">
        <f t="shared" si="18"/>
        <v>214.37152391546158</v>
      </c>
      <c r="O566" s="90">
        <f t="shared" si="17"/>
        <v>172.01304581682311</v>
      </c>
      <c r="P566" s="90">
        <f t="shared" si="17"/>
        <v>145.21526901313092</v>
      </c>
    </row>
    <row r="567" spans="1:16" x14ac:dyDescent="0.3">
      <c r="A567" s="66">
        <v>44370</v>
      </c>
      <c r="B567" s="89">
        <v>290.64999999999998</v>
      </c>
      <c r="C567" s="89">
        <v>111.61366700000001</v>
      </c>
      <c r="D567" s="89">
        <v>96.3</v>
      </c>
      <c r="E567" s="89">
        <v>4.8565100504776497</v>
      </c>
      <c r="F567" s="89">
        <v>15456.39</v>
      </c>
      <c r="K567" s="66">
        <v>44370</v>
      </c>
      <c r="L567" s="90">
        <f t="shared" si="18"/>
        <v>152.13294948966237</v>
      </c>
      <c r="M567" s="90">
        <f t="shared" si="18"/>
        <v>170.34391422329458</v>
      </c>
      <c r="N567" s="90">
        <f t="shared" si="18"/>
        <v>214.23804226918796</v>
      </c>
      <c r="O567" s="90">
        <f t="shared" si="17"/>
        <v>171.8011056443107</v>
      </c>
      <c r="P567" s="90">
        <f t="shared" si="17"/>
        <v>143.54415849639057</v>
      </c>
    </row>
    <row r="568" spans="1:16" x14ac:dyDescent="0.3">
      <c r="A568" s="66">
        <v>44371</v>
      </c>
      <c r="B568" s="89">
        <v>292.5</v>
      </c>
      <c r="C568" s="89">
        <v>111.986192</v>
      </c>
      <c r="D568" s="89">
        <v>96.68</v>
      </c>
      <c r="E568" s="89">
        <v>4.8617667328161698</v>
      </c>
      <c r="F568" s="89">
        <v>15589.23</v>
      </c>
      <c r="K568" s="66">
        <v>44371</v>
      </c>
      <c r="L568" s="90">
        <f t="shared" si="18"/>
        <v>153.10128238680974</v>
      </c>
      <c r="M568" s="90">
        <f t="shared" si="18"/>
        <v>170.91245899340802</v>
      </c>
      <c r="N568" s="90">
        <f t="shared" si="18"/>
        <v>215.08342602892102</v>
      </c>
      <c r="O568" s="90">
        <f t="shared" si="17"/>
        <v>171.98706301460169</v>
      </c>
      <c r="P568" s="90">
        <f t="shared" si="17"/>
        <v>144.77784928800884</v>
      </c>
    </row>
    <row r="569" spans="1:16" x14ac:dyDescent="0.3">
      <c r="A569" s="66">
        <v>44372</v>
      </c>
      <c r="B569" s="89">
        <v>311.35000000000002</v>
      </c>
      <c r="C569" s="89">
        <v>129.34684350000001</v>
      </c>
      <c r="D569" s="89">
        <v>98.64</v>
      </c>
      <c r="E569" s="89">
        <v>5.1349579082782597</v>
      </c>
      <c r="F569" s="89">
        <v>15607.97</v>
      </c>
      <c r="K569" s="66">
        <v>44372</v>
      </c>
      <c r="L569" s="90">
        <f t="shared" si="18"/>
        <v>162.9678094739597</v>
      </c>
      <c r="M569" s="90">
        <f t="shared" si="18"/>
        <v>197.40815086935461</v>
      </c>
      <c r="N569" s="90">
        <f t="shared" si="18"/>
        <v>219.44382647385984</v>
      </c>
      <c r="O569" s="90">
        <f t="shared" si="17"/>
        <v>181.65131687361301</v>
      </c>
      <c r="P569" s="90">
        <f t="shared" si="17"/>
        <v>144.95188847375806</v>
      </c>
    </row>
    <row r="570" spans="1:16" x14ac:dyDescent="0.3">
      <c r="A570" s="66">
        <v>44375</v>
      </c>
      <c r="B570" s="89">
        <v>309.85000000000002</v>
      </c>
      <c r="C570" s="89">
        <v>127.7751904</v>
      </c>
      <c r="D570" s="89">
        <v>99</v>
      </c>
      <c r="E570" s="89">
        <v>5.33531820647275</v>
      </c>
      <c r="F570" s="89">
        <v>15554.18</v>
      </c>
      <c r="K570" s="66">
        <v>44375</v>
      </c>
      <c r="L570" s="90">
        <f t="shared" si="18"/>
        <v>162.18267469248889</v>
      </c>
      <c r="M570" s="90">
        <f t="shared" si="18"/>
        <v>195.00950607923966</v>
      </c>
      <c r="N570" s="90">
        <f t="shared" si="18"/>
        <v>220.24471635150164</v>
      </c>
      <c r="O570" s="90">
        <f t="shared" si="17"/>
        <v>188.73914751727693</v>
      </c>
      <c r="P570" s="90">
        <f t="shared" si="17"/>
        <v>144.45233843099123</v>
      </c>
    </row>
    <row r="571" spans="1:16" x14ac:dyDescent="0.3">
      <c r="A571" s="66">
        <v>44376</v>
      </c>
      <c r="B571" s="89">
        <v>317.5</v>
      </c>
      <c r="C571" s="89">
        <v>131.1056055</v>
      </c>
      <c r="D571" s="89">
        <v>101.1</v>
      </c>
      <c r="E571" s="89">
        <v>5.1563588009052896</v>
      </c>
      <c r="F571" s="89">
        <v>15690.59</v>
      </c>
      <c r="K571" s="66">
        <v>44376</v>
      </c>
      <c r="L571" s="90">
        <f t="shared" si="18"/>
        <v>166.18686207799004</v>
      </c>
      <c r="M571" s="90">
        <f t="shared" si="18"/>
        <v>200.0923598136516</v>
      </c>
      <c r="N571" s="90">
        <f t="shared" si="18"/>
        <v>224.91657397107895</v>
      </c>
      <c r="O571" s="90">
        <f t="shared" si="17"/>
        <v>182.40838253946856</v>
      </c>
      <c r="P571" s="90">
        <f t="shared" si="17"/>
        <v>145.71918396610599</v>
      </c>
    </row>
    <row r="572" spans="1:16" x14ac:dyDescent="0.3">
      <c r="A572" s="66">
        <v>44377</v>
      </c>
      <c r="B572" s="89">
        <v>313.89999999999998</v>
      </c>
      <c r="C572" s="89">
        <v>130.31694970000001</v>
      </c>
      <c r="D572" s="89">
        <v>100.55</v>
      </c>
      <c r="E572" s="89">
        <v>5.3375480648062803</v>
      </c>
      <c r="F572" s="89">
        <v>15531.04</v>
      </c>
      <c r="K572" s="66">
        <v>44377</v>
      </c>
      <c r="L572" s="90">
        <f t="shared" si="18"/>
        <v>164.30253860246006</v>
      </c>
      <c r="M572" s="90">
        <f t="shared" si="18"/>
        <v>198.8887194391543</v>
      </c>
      <c r="N572" s="90">
        <f t="shared" si="18"/>
        <v>223.69299221357059</v>
      </c>
      <c r="O572" s="90">
        <f t="shared" si="17"/>
        <v>188.81802970286884</v>
      </c>
      <c r="P572" s="90">
        <f t="shared" si="17"/>
        <v>144.23743625605863</v>
      </c>
    </row>
    <row r="573" spans="1:16" x14ac:dyDescent="0.3">
      <c r="A573" s="66">
        <v>44378</v>
      </c>
      <c r="B573" s="89">
        <v>314.3</v>
      </c>
      <c r="C573" s="89">
        <v>133.35516000000001</v>
      </c>
      <c r="D573" s="89">
        <v>99.94</v>
      </c>
      <c r="E573" s="89">
        <v>5.0925063228701504</v>
      </c>
      <c r="F573" s="89">
        <v>15603.81</v>
      </c>
      <c r="K573" s="66">
        <v>44378</v>
      </c>
      <c r="L573" s="90">
        <f t="shared" si="18"/>
        <v>164.51190787751898</v>
      </c>
      <c r="M573" s="90">
        <f t="shared" si="18"/>
        <v>203.52561247068178</v>
      </c>
      <c r="N573" s="90">
        <f t="shared" si="18"/>
        <v>222.33592880978864</v>
      </c>
      <c r="O573" s="90">
        <f t="shared" si="17"/>
        <v>180.14957401018589</v>
      </c>
      <c r="P573" s="90">
        <f t="shared" si="17"/>
        <v>144.91325437489377</v>
      </c>
    </row>
    <row r="574" spans="1:16" x14ac:dyDescent="0.3">
      <c r="A574" s="66">
        <v>44379</v>
      </c>
      <c r="B574" s="89">
        <v>316.60000000000002</v>
      </c>
      <c r="C574" s="89">
        <v>134.64324859999999</v>
      </c>
      <c r="D574" s="89">
        <v>101.4</v>
      </c>
      <c r="E574" s="89">
        <v>5.1200405709656902</v>
      </c>
      <c r="F574" s="89">
        <v>15650.09</v>
      </c>
      <c r="K574" s="66">
        <v>44379</v>
      </c>
      <c r="L574" s="90">
        <f t="shared" si="18"/>
        <v>165.71578120910758</v>
      </c>
      <c r="M574" s="90">
        <f t="shared" si="18"/>
        <v>205.4914833168605</v>
      </c>
      <c r="N574" s="90">
        <f t="shared" si="18"/>
        <v>225.58398220244715</v>
      </c>
      <c r="O574" s="90">
        <f t="shared" si="17"/>
        <v>181.1236097306377</v>
      </c>
      <c r="P574" s="90">
        <f t="shared" si="17"/>
        <v>145.34305872475898</v>
      </c>
    </row>
    <row r="575" spans="1:16" x14ac:dyDescent="0.3">
      <c r="A575" s="66">
        <v>44383</v>
      </c>
      <c r="B575" s="89">
        <v>312.10000000000002</v>
      </c>
      <c r="C575" s="89">
        <v>135.4338468</v>
      </c>
      <c r="D575" s="89">
        <v>102.25</v>
      </c>
      <c r="E575" s="89">
        <v>5.0248025316457099</v>
      </c>
      <c r="F575" s="89">
        <v>15511.38</v>
      </c>
      <c r="K575" s="66">
        <v>44383</v>
      </c>
      <c r="L575" s="90">
        <f t="shared" si="18"/>
        <v>163.3603768646951</v>
      </c>
      <c r="M575" s="90">
        <f t="shared" si="18"/>
        <v>206.69808816719564</v>
      </c>
      <c r="N575" s="90">
        <f t="shared" si="18"/>
        <v>227.47497219132367</v>
      </c>
      <c r="O575" s="90">
        <f t="shared" si="17"/>
        <v>177.75452364114022</v>
      </c>
      <c r="P575" s="90">
        <f t="shared" si="17"/>
        <v>144.05485299075286</v>
      </c>
    </row>
    <row r="576" spans="1:16" x14ac:dyDescent="0.3">
      <c r="A576" s="66">
        <v>44384</v>
      </c>
      <c r="B576" s="89">
        <v>318.64999999999998</v>
      </c>
      <c r="C576" s="89">
        <v>135.85571999999999</v>
      </c>
      <c r="D576" s="89">
        <v>104</v>
      </c>
      <c r="E576" s="89">
        <v>4.8966984862177396</v>
      </c>
      <c r="F576" s="89">
        <v>15692.71</v>
      </c>
      <c r="K576" s="66">
        <v>44384</v>
      </c>
      <c r="L576" s="90">
        <f t="shared" si="18"/>
        <v>166.78879874378433</v>
      </c>
      <c r="M576" s="90">
        <f t="shared" si="18"/>
        <v>207.34194777798959</v>
      </c>
      <c r="N576" s="90">
        <f t="shared" si="18"/>
        <v>231.36818687430477</v>
      </c>
      <c r="O576" s="90">
        <f t="shared" si="17"/>
        <v>173.22278862704923</v>
      </c>
      <c r="P576" s="90">
        <f t="shared" si="17"/>
        <v>145.738872497258</v>
      </c>
    </row>
    <row r="577" spans="1:16" x14ac:dyDescent="0.3">
      <c r="A577" s="66">
        <v>44385</v>
      </c>
      <c r="B577" s="89">
        <v>313.3</v>
      </c>
      <c r="C577" s="89">
        <v>135.6440035</v>
      </c>
      <c r="D577" s="89">
        <v>101.65</v>
      </c>
      <c r="E577" s="89">
        <v>4.9283298797704704</v>
      </c>
      <c r="F577" s="89">
        <v>15420.64</v>
      </c>
      <c r="K577" s="66">
        <v>44385</v>
      </c>
      <c r="L577" s="90">
        <f t="shared" si="18"/>
        <v>163.98848468987174</v>
      </c>
      <c r="M577" s="90">
        <f t="shared" si="18"/>
        <v>207.0188276952523</v>
      </c>
      <c r="N577" s="90">
        <f t="shared" si="18"/>
        <v>226.14015572858733</v>
      </c>
      <c r="O577" s="90">
        <f t="shared" si="17"/>
        <v>174.34176260814806</v>
      </c>
      <c r="P577" s="90">
        <f t="shared" si="17"/>
        <v>143.2121467092756</v>
      </c>
    </row>
    <row r="578" spans="1:16" x14ac:dyDescent="0.3">
      <c r="A578" s="66">
        <v>44386</v>
      </c>
      <c r="B578" s="89">
        <v>318.45</v>
      </c>
      <c r="C578" s="89">
        <v>135.60225</v>
      </c>
      <c r="D578" s="89">
        <v>102.9</v>
      </c>
      <c r="E578" s="89">
        <v>4.8023697112762802</v>
      </c>
      <c r="F578" s="89">
        <v>15687.93</v>
      </c>
      <c r="K578" s="66">
        <v>44386</v>
      </c>
      <c r="L578" s="90">
        <f t="shared" si="18"/>
        <v>166.6841141062549</v>
      </c>
      <c r="M578" s="90">
        <f t="shared" si="18"/>
        <v>206.95510382689736</v>
      </c>
      <c r="N578" s="90">
        <f t="shared" si="18"/>
        <v>228.92102335928809</v>
      </c>
      <c r="O578" s="90">
        <f t="shared" si="17"/>
        <v>169.88586815111566</v>
      </c>
      <c r="P578" s="90">
        <f t="shared" si="17"/>
        <v>145.69448043173605</v>
      </c>
    </row>
    <row r="579" spans="1:16" x14ac:dyDescent="0.3">
      <c r="A579" s="66">
        <v>44389</v>
      </c>
      <c r="B579" s="89">
        <v>321.10000000000002</v>
      </c>
      <c r="C579" s="89">
        <v>136.4530968</v>
      </c>
      <c r="D579" s="89">
        <v>103.15</v>
      </c>
      <c r="E579" s="89">
        <v>4.9478740371546897</v>
      </c>
      <c r="F579" s="89">
        <v>15790.51</v>
      </c>
      <c r="K579" s="66">
        <v>44389</v>
      </c>
      <c r="L579" s="90">
        <f t="shared" si="18"/>
        <v>168.07118555352002</v>
      </c>
      <c r="M579" s="90">
        <f t="shared" si="18"/>
        <v>208.25365962397876</v>
      </c>
      <c r="N579" s="90">
        <f t="shared" si="18"/>
        <v>229.47719688542824</v>
      </c>
      <c r="O579" s="90">
        <f t="shared" si="18"/>
        <v>175.03314547621505</v>
      </c>
      <c r="P579" s="90">
        <f t="shared" si="18"/>
        <v>146.64714530228861</v>
      </c>
    </row>
    <row r="580" spans="1:16" x14ac:dyDescent="0.3">
      <c r="A580" s="66">
        <v>44390</v>
      </c>
      <c r="B580" s="89">
        <v>321.2</v>
      </c>
      <c r="C580" s="89">
        <v>137.24323469999999</v>
      </c>
      <c r="D580" s="89">
        <v>103.65</v>
      </c>
      <c r="E580" s="89">
        <v>5.0601977217251202</v>
      </c>
      <c r="F580" s="89">
        <v>15789.64</v>
      </c>
      <c r="K580" s="66">
        <v>44390</v>
      </c>
      <c r="L580" s="90">
        <f t="shared" ref="L580:O643" si="19">(B580/B$2)*100</f>
        <v>168.12352787228474</v>
      </c>
      <c r="M580" s="90">
        <f t="shared" si="19"/>
        <v>209.45956196801851</v>
      </c>
      <c r="N580" s="90">
        <f t="shared" si="19"/>
        <v>230.58954393770853</v>
      </c>
      <c r="O580" s="90">
        <f t="shared" si="19"/>
        <v>179.00664352289257</v>
      </c>
      <c r="P580" s="90">
        <f t="shared" ref="P580:P643" si="20">(F580/F$2)*100</f>
        <v>146.6390655748819</v>
      </c>
    </row>
    <row r="581" spans="1:16" x14ac:dyDescent="0.3">
      <c r="A581" s="66">
        <v>44391</v>
      </c>
      <c r="B581" s="89">
        <v>322.7</v>
      </c>
      <c r="C581" s="89">
        <v>136.493223</v>
      </c>
      <c r="D581" s="89">
        <v>103.55</v>
      </c>
      <c r="E581" s="89">
        <v>4.89731452859359</v>
      </c>
      <c r="F581" s="89">
        <v>15788.98</v>
      </c>
      <c r="K581" s="66">
        <v>44391</v>
      </c>
      <c r="L581" s="90">
        <f t="shared" si="19"/>
        <v>168.90866265375556</v>
      </c>
      <c r="M581" s="90">
        <f t="shared" si="19"/>
        <v>208.31489991967572</v>
      </c>
      <c r="N581" s="90">
        <f t="shared" si="19"/>
        <v>230.3670745272525</v>
      </c>
      <c r="O581" s="90">
        <f t="shared" si="19"/>
        <v>173.24458138773434</v>
      </c>
      <c r="P581" s="90">
        <f t="shared" si="20"/>
        <v>146.63293612650438</v>
      </c>
    </row>
    <row r="582" spans="1:16" x14ac:dyDescent="0.3">
      <c r="A582" s="66">
        <v>44392</v>
      </c>
      <c r="B582" s="89">
        <v>315.85000000000002</v>
      </c>
      <c r="C582" s="89">
        <v>136.886754</v>
      </c>
      <c r="D582" s="89">
        <v>101.65</v>
      </c>
      <c r="E582" s="89">
        <v>4.8529614964503196</v>
      </c>
      <c r="F582" s="89">
        <v>15629.66</v>
      </c>
      <c r="K582" s="66">
        <v>44392</v>
      </c>
      <c r="L582" s="90">
        <f t="shared" si="19"/>
        <v>165.32321381837215</v>
      </c>
      <c r="M582" s="90">
        <f t="shared" si="19"/>
        <v>208.91550388431574</v>
      </c>
      <c r="N582" s="90">
        <f t="shared" si="19"/>
        <v>226.14015572858733</v>
      </c>
      <c r="O582" s="90">
        <f t="shared" si="19"/>
        <v>171.6755740384873</v>
      </c>
      <c r="P582" s="90">
        <f t="shared" si="20"/>
        <v>145.15332443634614</v>
      </c>
    </row>
    <row r="583" spans="1:16" x14ac:dyDescent="0.3">
      <c r="A583" s="66">
        <v>44393</v>
      </c>
      <c r="B583" s="89">
        <v>311.89999999999998</v>
      </c>
      <c r="C583" s="89">
        <v>135.40893500000001</v>
      </c>
      <c r="D583" s="89">
        <v>101.4</v>
      </c>
      <c r="E583" s="89">
        <v>4.8037988281250001</v>
      </c>
      <c r="F583" s="89">
        <v>15540.31</v>
      </c>
      <c r="K583" s="66">
        <v>44393</v>
      </c>
      <c r="L583" s="90">
        <f t="shared" si="19"/>
        <v>163.25569222716564</v>
      </c>
      <c r="M583" s="90">
        <f t="shared" si="19"/>
        <v>206.66006797095622</v>
      </c>
      <c r="N583" s="90">
        <f t="shared" si="19"/>
        <v>225.58398220244715</v>
      </c>
      <c r="O583" s="90">
        <f t="shared" si="19"/>
        <v>169.93642376659943</v>
      </c>
      <c r="P583" s="90">
        <f t="shared" si="20"/>
        <v>144.3235271446336</v>
      </c>
    </row>
    <row r="584" spans="1:16" x14ac:dyDescent="0.3">
      <c r="A584" s="66">
        <v>44396</v>
      </c>
      <c r="B584" s="89">
        <v>305.45</v>
      </c>
      <c r="C584" s="89">
        <v>133.81061199999999</v>
      </c>
      <c r="D584" s="89">
        <v>100.65</v>
      </c>
      <c r="E584" s="89">
        <v>4.6895266812867504</v>
      </c>
      <c r="F584" s="89">
        <v>15133.2</v>
      </c>
      <c r="K584" s="66">
        <v>44396</v>
      </c>
      <c r="L584" s="90">
        <f t="shared" si="19"/>
        <v>159.87961266684113</v>
      </c>
      <c r="M584" s="90">
        <f t="shared" si="19"/>
        <v>204.22071978599669</v>
      </c>
      <c r="N584" s="90">
        <f t="shared" si="19"/>
        <v>223.9154616240267</v>
      </c>
      <c r="O584" s="90">
        <f t="shared" si="19"/>
        <v>165.89399803966626</v>
      </c>
      <c r="P584" s="90">
        <f t="shared" si="20"/>
        <v>140.5426790704413</v>
      </c>
    </row>
    <row r="585" spans="1:16" x14ac:dyDescent="0.3">
      <c r="A585" s="66">
        <v>44397</v>
      </c>
      <c r="B585" s="89">
        <v>305.39999999999998</v>
      </c>
      <c r="C585" s="89">
        <v>135.6144678</v>
      </c>
      <c r="D585" s="89">
        <v>101.1</v>
      </c>
      <c r="E585" s="89">
        <v>4.6355586079753301</v>
      </c>
      <c r="F585" s="89">
        <v>15216.27</v>
      </c>
      <c r="K585" s="66">
        <v>44397</v>
      </c>
      <c r="L585" s="90">
        <f t="shared" si="19"/>
        <v>159.85344150745874</v>
      </c>
      <c r="M585" s="90">
        <f t="shared" si="19"/>
        <v>206.97375053864096</v>
      </c>
      <c r="N585" s="90">
        <f t="shared" si="19"/>
        <v>224.91657397107895</v>
      </c>
      <c r="O585" s="90">
        <f t="shared" si="19"/>
        <v>163.98485452549124</v>
      </c>
      <c r="P585" s="90">
        <f t="shared" si="20"/>
        <v>141.31415373213753</v>
      </c>
    </row>
    <row r="586" spans="1:16" x14ac:dyDescent="0.3">
      <c r="A586" s="66">
        <v>44398</v>
      </c>
      <c r="B586" s="89">
        <v>308.5</v>
      </c>
      <c r="C586" s="89">
        <v>136.60067240000001</v>
      </c>
      <c r="D586" s="89">
        <v>102.95</v>
      </c>
      <c r="E586" s="89">
        <v>4.63544103110564</v>
      </c>
      <c r="F586" s="89">
        <v>15422.5</v>
      </c>
      <c r="K586" s="66">
        <v>44398</v>
      </c>
      <c r="L586" s="90">
        <f t="shared" si="19"/>
        <v>161.47605338916514</v>
      </c>
      <c r="M586" s="90">
        <f t="shared" si="19"/>
        <v>208.47888836185234</v>
      </c>
      <c r="N586" s="90">
        <f t="shared" si="19"/>
        <v>229.0322580645161</v>
      </c>
      <c r="O586" s="90">
        <f t="shared" si="19"/>
        <v>163.98069519378987</v>
      </c>
      <c r="P586" s="90">
        <f t="shared" si="20"/>
        <v>143.22942060924859</v>
      </c>
    </row>
    <row r="587" spans="1:16" x14ac:dyDescent="0.3">
      <c r="A587" s="66">
        <v>44403</v>
      </c>
      <c r="B587" s="89">
        <v>312</v>
      </c>
      <c r="C587" s="89">
        <v>139.91872770000001</v>
      </c>
      <c r="D587" s="89">
        <v>105.1</v>
      </c>
      <c r="E587" s="89">
        <v>4.7603472675364502</v>
      </c>
      <c r="F587" s="89">
        <v>15618.98</v>
      </c>
      <c r="K587" s="66">
        <v>44403</v>
      </c>
      <c r="L587" s="90">
        <f t="shared" si="19"/>
        <v>163.30803454593038</v>
      </c>
      <c r="M587" s="90">
        <f t="shared" si="19"/>
        <v>213.54287866522034</v>
      </c>
      <c r="N587" s="90">
        <f t="shared" si="19"/>
        <v>233.81535038932145</v>
      </c>
      <c r="O587" s="90">
        <f t="shared" si="19"/>
        <v>168.39930635646468</v>
      </c>
      <c r="P587" s="90">
        <f t="shared" si="20"/>
        <v>145.05413881714645</v>
      </c>
    </row>
    <row r="588" spans="1:16" x14ac:dyDescent="0.3">
      <c r="A588" s="66">
        <v>44404</v>
      </c>
      <c r="B588" s="89">
        <v>308.95</v>
      </c>
      <c r="C588" s="89">
        <v>139.3002765</v>
      </c>
      <c r="D588" s="89">
        <v>104.15</v>
      </c>
      <c r="E588" s="89">
        <v>4.7928997357869996</v>
      </c>
      <c r="F588" s="89">
        <v>15519.13</v>
      </c>
      <c r="K588" s="66">
        <v>44404</v>
      </c>
      <c r="L588" s="90">
        <f t="shared" si="19"/>
        <v>161.71159382360639</v>
      </c>
      <c r="M588" s="90">
        <f t="shared" si="19"/>
        <v>212.59900323315435</v>
      </c>
      <c r="N588" s="90">
        <f t="shared" si="19"/>
        <v>231.70189098998887</v>
      </c>
      <c r="O588" s="90">
        <f t="shared" si="19"/>
        <v>169.55086374618853</v>
      </c>
      <c r="P588" s="90">
        <f t="shared" si="20"/>
        <v>144.12682757397363</v>
      </c>
    </row>
    <row r="589" spans="1:16" x14ac:dyDescent="0.3">
      <c r="A589" s="66">
        <v>44405</v>
      </c>
      <c r="B589" s="89">
        <v>309.5</v>
      </c>
      <c r="C589" s="89">
        <v>139.72269700000001</v>
      </c>
      <c r="D589" s="89">
        <v>103.95</v>
      </c>
      <c r="E589" s="89">
        <v>4.7293810282075803</v>
      </c>
      <c r="F589" s="89">
        <v>15570.36</v>
      </c>
      <c r="K589" s="66">
        <v>44405</v>
      </c>
      <c r="L589" s="90">
        <f t="shared" si="19"/>
        <v>161.99947657681236</v>
      </c>
      <c r="M589" s="90">
        <f t="shared" si="19"/>
        <v>213.24369812896998</v>
      </c>
      <c r="N589" s="90">
        <f t="shared" si="19"/>
        <v>231.25695216907673</v>
      </c>
      <c r="O589" s="90">
        <f t="shared" si="19"/>
        <v>167.30386248853259</v>
      </c>
      <c r="P589" s="90">
        <f t="shared" si="20"/>
        <v>144.60260278667013</v>
      </c>
    </row>
    <row r="590" spans="1:16" x14ac:dyDescent="0.3">
      <c r="A590" s="66">
        <v>44406</v>
      </c>
      <c r="B590" s="89">
        <v>308.60000000000002</v>
      </c>
      <c r="C590" s="89">
        <v>140.49369669999999</v>
      </c>
      <c r="D590" s="89">
        <v>104.15</v>
      </c>
      <c r="E590" s="89">
        <v>4.7077893751140003</v>
      </c>
      <c r="F590" s="89">
        <v>15640.47</v>
      </c>
      <c r="K590" s="66">
        <v>44406</v>
      </c>
      <c r="L590" s="90">
        <f t="shared" si="19"/>
        <v>161.52839570792986</v>
      </c>
      <c r="M590" s="90">
        <f t="shared" si="19"/>
        <v>214.42039190037866</v>
      </c>
      <c r="N590" s="90">
        <f t="shared" si="19"/>
        <v>231.70189098998887</v>
      </c>
      <c r="O590" s="90">
        <f t="shared" si="19"/>
        <v>166.54004859015498</v>
      </c>
      <c r="P590" s="90">
        <f t="shared" si="20"/>
        <v>145.25371737113531</v>
      </c>
    </row>
    <row r="591" spans="1:16" x14ac:dyDescent="0.3">
      <c r="A591" s="66">
        <v>44407</v>
      </c>
      <c r="B591" s="89">
        <v>306.10000000000002</v>
      </c>
      <c r="C591" s="89">
        <v>141.12047459999999</v>
      </c>
      <c r="D591" s="89">
        <v>103.5</v>
      </c>
      <c r="E591" s="89">
        <v>4.6231624430265397</v>
      </c>
      <c r="F591" s="89">
        <v>15544.39</v>
      </c>
      <c r="K591" s="66">
        <v>44407</v>
      </c>
      <c r="L591" s="90">
        <f t="shared" si="19"/>
        <v>160.21983773881183</v>
      </c>
      <c r="M591" s="90">
        <f t="shared" si="19"/>
        <v>215.3769754775015</v>
      </c>
      <c r="N591" s="90">
        <f t="shared" si="19"/>
        <v>230.25583982202446</v>
      </c>
      <c r="O591" s="90">
        <f t="shared" si="19"/>
        <v>163.54633492565185</v>
      </c>
      <c r="P591" s="90">
        <f t="shared" si="20"/>
        <v>144.36141828005819</v>
      </c>
    </row>
    <row r="592" spans="1:16" x14ac:dyDescent="0.3">
      <c r="A592" s="66">
        <v>44410</v>
      </c>
      <c r="B592" s="89">
        <v>317.7</v>
      </c>
      <c r="C592" s="89">
        <v>142.20056249999999</v>
      </c>
      <c r="D592" s="89">
        <v>104.65</v>
      </c>
      <c r="E592" s="89">
        <v>4.6575098828697996</v>
      </c>
      <c r="F592" s="89">
        <v>15568.73</v>
      </c>
      <c r="K592" s="66">
        <v>44410</v>
      </c>
      <c r="L592" s="90">
        <f t="shared" si="19"/>
        <v>166.2915467155195</v>
      </c>
      <c r="M592" s="90">
        <f t="shared" si="19"/>
        <v>217.02539726612721</v>
      </c>
      <c r="N592" s="90">
        <f t="shared" si="19"/>
        <v>232.81423804226918</v>
      </c>
      <c r="O592" s="90">
        <f t="shared" si="19"/>
        <v>164.76139019781033</v>
      </c>
      <c r="P592" s="90">
        <f t="shared" si="20"/>
        <v>144.58746490658626</v>
      </c>
    </row>
    <row r="593" spans="1:16" x14ac:dyDescent="0.3">
      <c r="A593" s="66">
        <v>44411</v>
      </c>
      <c r="B593" s="89">
        <v>322.75</v>
      </c>
      <c r="C593" s="89">
        <v>144.3759991</v>
      </c>
      <c r="D593" s="89">
        <v>106.05</v>
      </c>
      <c r="E593" s="89">
        <v>4.6338006465515802</v>
      </c>
      <c r="F593" s="89">
        <v>15555.08</v>
      </c>
      <c r="K593" s="66">
        <v>44411</v>
      </c>
      <c r="L593" s="90">
        <f t="shared" si="19"/>
        <v>168.93483381313791</v>
      </c>
      <c r="M593" s="90">
        <f t="shared" si="19"/>
        <v>220.34553175815694</v>
      </c>
      <c r="N593" s="90">
        <f t="shared" si="19"/>
        <v>235.92880978865404</v>
      </c>
      <c r="O593" s="90">
        <f t="shared" si="19"/>
        <v>163.9226658935022</v>
      </c>
      <c r="P593" s="90">
        <f t="shared" si="20"/>
        <v>144.46069676968781</v>
      </c>
    </row>
    <row r="594" spans="1:16" x14ac:dyDescent="0.3">
      <c r="A594" s="66">
        <v>44412</v>
      </c>
      <c r="B594" s="89">
        <v>336.25</v>
      </c>
      <c r="C594" s="89">
        <v>145.25535450000001</v>
      </c>
      <c r="D594" s="89">
        <v>108.75</v>
      </c>
      <c r="E594" s="89">
        <v>4.7681361331872303</v>
      </c>
      <c r="F594" s="89">
        <v>15692.13</v>
      </c>
      <c r="K594" s="66">
        <v>44412</v>
      </c>
      <c r="L594" s="90">
        <f t="shared" si="19"/>
        <v>176.00104684637529</v>
      </c>
      <c r="M594" s="90">
        <f t="shared" si="19"/>
        <v>221.68759715978373</v>
      </c>
      <c r="N594" s="90">
        <f t="shared" si="19"/>
        <v>241.93548387096772</v>
      </c>
      <c r="O594" s="90">
        <f t="shared" si="19"/>
        <v>168.67484078687062</v>
      </c>
      <c r="P594" s="90">
        <f t="shared" si="20"/>
        <v>145.73348601232016</v>
      </c>
    </row>
    <row r="595" spans="1:16" x14ac:dyDescent="0.3">
      <c r="A595" s="66">
        <v>44413</v>
      </c>
      <c r="B595" s="89">
        <v>316</v>
      </c>
      <c r="C595" s="89">
        <v>146.9328045</v>
      </c>
      <c r="D595" s="89">
        <v>107.5</v>
      </c>
      <c r="E595" s="89">
        <v>4.8288827227994799</v>
      </c>
      <c r="F595" s="89">
        <v>15744.67</v>
      </c>
      <c r="K595" s="66">
        <v>44413</v>
      </c>
      <c r="L595" s="90">
        <f t="shared" si="19"/>
        <v>165.40172729651923</v>
      </c>
      <c r="M595" s="90">
        <f t="shared" si="19"/>
        <v>224.24770835937241</v>
      </c>
      <c r="N595" s="90">
        <f t="shared" si="19"/>
        <v>239.15461624026696</v>
      </c>
      <c r="O595" s="90">
        <f t="shared" si="19"/>
        <v>170.82377719409149</v>
      </c>
      <c r="P595" s="90">
        <f t="shared" si="20"/>
        <v>146.22142725134174</v>
      </c>
    </row>
    <row r="596" spans="1:16" x14ac:dyDescent="0.3">
      <c r="A596" s="66">
        <v>44414</v>
      </c>
      <c r="B596" s="89">
        <v>310.55</v>
      </c>
      <c r="C596" s="89">
        <v>146.93875199999999</v>
      </c>
      <c r="D596" s="89">
        <v>106.8</v>
      </c>
      <c r="E596" s="89">
        <v>4.8860806349205204</v>
      </c>
      <c r="F596" s="89">
        <v>15761.45</v>
      </c>
      <c r="K596" s="66">
        <v>44414</v>
      </c>
      <c r="L596" s="90">
        <f t="shared" si="19"/>
        <v>162.54907092384192</v>
      </c>
      <c r="M596" s="90">
        <f t="shared" si="19"/>
        <v>224.25678538781412</v>
      </c>
      <c r="N596" s="90">
        <f t="shared" si="19"/>
        <v>237.59733036707451</v>
      </c>
      <c r="O596" s="90">
        <f t="shared" si="19"/>
        <v>172.84717762790189</v>
      </c>
      <c r="P596" s="90">
        <f t="shared" si="20"/>
        <v>146.37726383281836</v>
      </c>
    </row>
    <row r="597" spans="1:16" x14ac:dyDescent="0.3">
      <c r="A597" s="66">
        <v>44418</v>
      </c>
      <c r="B597" s="89">
        <v>308.85000000000002</v>
      </c>
      <c r="C597" s="89">
        <v>147.01349529999999</v>
      </c>
      <c r="D597" s="89">
        <v>107.3</v>
      </c>
      <c r="E597" s="89">
        <v>4.9554665340089503</v>
      </c>
      <c r="F597" s="89">
        <v>15770.71</v>
      </c>
      <c r="K597" s="66">
        <v>44418</v>
      </c>
      <c r="L597" s="90">
        <f t="shared" si="19"/>
        <v>161.65925150484165</v>
      </c>
      <c r="M597" s="90">
        <f t="shared" si="19"/>
        <v>224.37085803345136</v>
      </c>
      <c r="N597" s="90">
        <f t="shared" si="19"/>
        <v>238.70967741935482</v>
      </c>
      <c r="O597" s="90">
        <f t="shared" si="19"/>
        <v>175.30173327704429</v>
      </c>
      <c r="P597" s="90">
        <f t="shared" si="20"/>
        <v>146.46326185096336</v>
      </c>
    </row>
    <row r="598" spans="1:16" x14ac:dyDescent="0.3">
      <c r="A598" s="66">
        <v>44419</v>
      </c>
      <c r="B598" s="89">
        <v>307.10000000000002</v>
      </c>
      <c r="C598" s="89">
        <v>145.92375269999999</v>
      </c>
      <c r="D598" s="89">
        <v>106.95</v>
      </c>
      <c r="E598" s="89">
        <v>5.0800324501811804</v>
      </c>
      <c r="F598" s="89">
        <v>15826.09</v>
      </c>
      <c r="K598" s="66">
        <v>44419</v>
      </c>
      <c r="L598" s="90">
        <f t="shared" si="19"/>
        <v>160.74326092645904</v>
      </c>
      <c r="M598" s="90">
        <f t="shared" si="19"/>
        <v>222.70770131645298</v>
      </c>
      <c r="N598" s="90">
        <f t="shared" si="19"/>
        <v>237.93103448275863</v>
      </c>
      <c r="O598" s="90">
        <f t="shared" si="19"/>
        <v>179.70830546603437</v>
      </c>
      <c r="P598" s="90">
        <f t="shared" si="20"/>
        <v>146.97757829209422</v>
      </c>
    </row>
    <row r="599" spans="1:16" x14ac:dyDescent="0.3">
      <c r="A599" s="66">
        <v>44420</v>
      </c>
      <c r="B599" s="89">
        <v>312</v>
      </c>
      <c r="C599" s="89">
        <v>145.5098472</v>
      </c>
      <c r="D599" s="89">
        <v>107.35</v>
      </c>
      <c r="E599" s="89">
        <v>5.0408255571661096</v>
      </c>
      <c r="F599" s="89">
        <v>15937.51</v>
      </c>
      <c r="K599" s="66">
        <v>44420</v>
      </c>
      <c r="L599" s="90">
        <f t="shared" si="19"/>
        <v>163.30803454593038</v>
      </c>
      <c r="M599" s="90">
        <f t="shared" si="19"/>
        <v>222.07600194769603</v>
      </c>
      <c r="N599" s="90">
        <f t="shared" si="19"/>
        <v>238.82091212458283</v>
      </c>
      <c r="O599" s="90">
        <f t="shared" si="19"/>
        <v>178.32134497406443</v>
      </c>
      <c r="P599" s="90">
        <f t="shared" si="20"/>
        <v>148.01234062273338</v>
      </c>
    </row>
    <row r="600" spans="1:16" x14ac:dyDescent="0.3">
      <c r="A600" s="66">
        <v>44421</v>
      </c>
      <c r="B600" s="89">
        <v>319.3</v>
      </c>
      <c r="C600" s="89">
        <v>145.61028899999999</v>
      </c>
      <c r="D600" s="89">
        <v>108.5</v>
      </c>
      <c r="E600" s="89">
        <v>5.1646867299443304</v>
      </c>
      <c r="F600" s="89">
        <v>15977.44</v>
      </c>
      <c r="K600" s="66">
        <v>44421</v>
      </c>
      <c r="L600" s="90">
        <f t="shared" si="19"/>
        <v>167.12902381575503</v>
      </c>
      <c r="M600" s="90">
        <f t="shared" si="19"/>
        <v>222.22929544502045</v>
      </c>
      <c r="N600" s="90">
        <f t="shared" si="19"/>
        <v>241.37931034482759</v>
      </c>
      <c r="O600" s="90">
        <f t="shared" si="19"/>
        <v>182.70298656617985</v>
      </c>
      <c r="P600" s="90">
        <f t="shared" si="20"/>
        <v>148.38317224957257</v>
      </c>
    </row>
    <row r="601" spans="1:16" x14ac:dyDescent="0.3">
      <c r="A601" s="66">
        <v>44424</v>
      </c>
      <c r="B601" s="89">
        <v>313.75</v>
      </c>
      <c r="C601" s="89">
        <v>146.35259959999999</v>
      </c>
      <c r="D601" s="89">
        <v>107.85</v>
      </c>
      <c r="E601" s="89">
        <v>5.0975362308889798</v>
      </c>
      <c r="F601" s="89">
        <v>15925.73</v>
      </c>
      <c r="K601" s="66">
        <v>44424</v>
      </c>
      <c r="L601" s="90">
        <f t="shared" si="19"/>
        <v>164.22402512431299</v>
      </c>
      <c r="M601" s="90">
        <f t="shared" si="19"/>
        <v>223.36220413418161</v>
      </c>
      <c r="N601" s="90">
        <f t="shared" si="19"/>
        <v>239.93325917686317</v>
      </c>
      <c r="O601" s="90">
        <f t="shared" si="19"/>
        <v>180.3275091426045</v>
      </c>
      <c r="P601" s="90">
        <f t="shared" si="20"/>
        <v>147.90293925623786</v>
      </c>
    </row>
    <row r="602" spans="1:16" x14ac:dyDescent="0.3">
      <c r="A602" s="66">
        <v>44425</v>
      </c>
      <c r="B602" s="89">
        <v>311.7</v>
      </c>
      <c r="C602" s="89">
        <v>145.76411920000001</v>
      </c>
      <c r="D602" s="89">
        <v>108.3</v>
      </c>
      <c r="E602" s="89">
        <v>4.5972188555264397</v>
      </c>
      <c r="F602" s="89">
        <v>15921.95</v>
      </c>
      <c r="K602" s="66">
        <v>44425</v>
      </c>
      <c r="L602" s="90">
        <f t="shared" si="19"/>
        <v>163.15100758963621</v>
      </c>
      <c r="M602" s="90">
        <f t="shared" si="19"/>
        <v>222.46406990497752</v>
      </c>
      <c r="N602" s="90">
        <f t="shared" si="19"/>
        <v>240.93437152391544</v>
      </c>
      <c r="O602" s="90">
        <f t="shared" si="19"/>
        <v>162.62856949933325</v>
      </c>
      <c r="P602" s="90">
        <f t="shared" si="20"/>
        <v>147.86783423371216</v>
      </c>
    </row>
    <row r="603" spans="1:16" x14ac:dyDescent="0.3">
      <c r="A603" s="66">
        <v>44426</v>
      </c>
      <c r="B603" s="89">
        <v>307</v>
      </c>
      <c r="C603" s="89">
        <v>144.1586757</v>
      </c>
      <c r="D603" s="89">
        <v>108</v>
      </c>
      <c r="E603" s="89">
        <v>4.8830524421359902</v>
      </c>
      <c r="F603" s="89">
        <v>15965.97</v>
      </c>
      <c r="K603" s="66">
        <v>44426</v>
      </c>
      <c r="L603" s="90">
        <f t="shared" si="19"/>
        <v>160.6909186076943</v>
      </c>
      <c r="M603" s="90">
        <f t="shared" si="19"/>
        <v>220.01385446806023</v>
      </c>
      <c r="N603" s="90">
        <f t="shared" si="19"/>
        <v>240.26696329254725</v>
      </c>
      <c r="O603" s="90">
        <f t="shared" si="19"/>
        <v>172.74005402204517</v>
      </c>
      <c r="P603" s="90">
        <f t="shared" si="20"/>
        <v>148.27664986640588</v>
      </c>
    </row>
    <row r="604" spans="1:16" x14ac:dyDescent="0.3">
      <c r="A604" s="66">
        <v>44427</v>
      </c>
      <c r="B604" s="89">
        <v>303.35000000000002</v>
      </c>
      <c r="C604" s="89">
        <v>141.84439399999999</v>
      </c>
      <c r="D604" s="89">
        <v>106.05</v>
      </c>
      <c r="E604" s="89">
        <v>4.81310517681377</v>
      </c>
      <c r="F604" s="89">
        <v>15765.81</v>
      </c>
      <c r="K604" s="66">
        <v>44427</v>
      </c>
      <c r="L604" s="90">
        <f t="shared" si="19"/>
        <v>158.78042397278199</v>
      </c>
      <c r="M604" s="90">
        <f t="shared" si="19"/>
        <v>216.48181565964671</v>
      </c>
      <c r="N604" s="90">
        <f t="shared" si="19"/>
        <v>235.92880978865404</v>
      </c>
      <c r="O604" s="90">
        <f t="shared" si="19"/>
        <v>170.26563980396458</v>
      </c>
      <c r="P604" s="90">
        <f t="shared" si="20"/>
        <v>146.4177553402819</v>
      </c>
    </row>
    <row r="605" spans="1:16" x14ac:dyDescent="0.3">
      <c r="A605" s="66">
        <v>44428</v>
      </c>
      <c r="B605" s="89">
        <v>302</v>
      </c>
      <c r="C605" s="89">
        <v>143.4587721</v>
      </c>
      <c r="D605" s="89">
        <v>106.3</v>
      </c>
      <c r="E605" s="89">
        <v>4.8258656876135904</v>
      </c>
      <c r="F605" s="89">
        <v>15808.04</v>
      </c>
      <c r="K605" s="66">
        <v>44428</v>
      </c>
      <c r="L605" s="90">
        <f t="shared" si="19"/>
        <v>158.07380266945825</v>
      </c>
      <c r="M605" s="90">
        <f t="shared" si="19"/>
        <v>218.94566701389323</v>
      </c>
      <c r="N605" s="90">
        <f t="shared" si="19"/>
        <v>236.48498331479416</v>
      </c>
      <c r="O605" s="90">
        <f t="shared" si="19"/>
        <v>170.71704829302547</v>
      </c>
      <c r="P605" s="90">
        <f t="shared" si="20"/>
        <v>146.80994716601239</v>
      </c>
    </row>
    <row r="606" spans="1:16" x14ac:dyDescent="0.3">
      <c r="A606" s="66">
        <v>44431</v>
      </c>
      <c r="B606" s="89">
        <v>306.60000000000002</v>
      </c>
      <c r="C606" s="89">
        <v>144.5284604</v>
      </c>
      <c r="D606" s="89">
        <v>107</v>
      </c>
      <c r="E606" s="89">
        <v>4.8797569748358596</v>
      </c>
      <c r="F606" s="89">
        <v>15852.79</v>
      </c>
      <c r="K606" s="66">
        <v>44431</v>
      </c>
      <c r="L606" s="90">
        <f t="shared" si="19"/>
        <v>160.48154933263544</v>
      </c>
      <c r="M606" s="90">
        <f t="shared" si="19"/>
        <v>220.57821701353495</v>
      </c>
      <c r="N606" s="90">
        <f t="shared" si="19"/>
        <v>238.04226918798665</v>
      </c>
      <c r="O606" s="90">
        <f t="shared" si="19"/>
        <v>172.62347546668494</v>
      </c>
      <c r="P606" s="90">
        <f t="shared" si="20"/>
        <v>147.22554234009337</v>
      </c>
    </row>
    <row r="607" spans="1:16" x14ac:dyDescent="0.3">
      <c r="A607" s="66">
        <v>44432</v>
      </c>
      <c r="B607" s="89">
        <v>304.89999999999998</v>
      </c>
      <c r="C607" s="89">
        <v>144.62748300000001</v>
      </c>
      <c r="D607" s="89">
        <v>106.55</v>
      </c>
      <c r="E607" s="89">
        <v>4.8278480204344696</v>
      </c>
      <c r="F607" s="89">
        <v>15905.85</v>
      </c>
      <c r="K607" s="66">
        <v>44432</v>
      </c>
      <c r="L607" s="90">
        <f t="shared" si="19"/>
        <v>159.59172991363516</v>
      </c>
      <c r="M607" s="90">
        <f t="shared" si="19"/>
        <v>220.72934453880987</v>
      </c>
      <c r="N607" s="90">
        <f t="shared" si="19"/>
        <v>237.04115684093435</v>
      </c>
      <c r="O607" s="90">
        <f t="shared" si="19"/>
        <v>170.78717415848078</v>
      </c>
      <c r="P607" s="90">
        <f t="shared" si="20"/>
        <v>147.71831284147297</v>
      </c>
    </row>
    <row r="608" spans="1:16" x14ac:dyDescent="0.3">
      <c r="A608" s="66">
        <v>44433</v>
      </c>
      <c r="B608" s="89">
        <v>306.7</v>
      </c>
      <c r="C608" s="89">
        <v>144.29946079999999</v>
      </c>
      <c r="D608" s="89">
        <v>107.65</v>
      </c>
      <c r="E608" s="89">
        <v>4.5729160832800302</v>
      </c>
      <c r="F608" s="89">
        <v>15860.66</v>
      </c>
      <c r="K608" s="66">
        <v>44433</v>
      </c>
      <c r="L608" s="90">
        <f t="shared" si="19"/>
        <v>160.53389165140015</v>
      </c>
      <c r="M608" s="90">
        <f t="shared" si="19"/>
        <v>220.22871959742042</v>
      </c>
      <c r="N608" s="90">
        <f t="shared" si="19"/>
        <v>239.48832035595106</v>
      </c>
      <c r="O608" s="90">
        <f t="shared" si="19"/>
        <v>161.76884860948473</v>
      </c>
      <c r="P608" s="90">
        <f t="shared" si="20"/>
        <v>147.29863136847362</v>
      </c>
    </row>
    <row r="609" spans="1:16" x14ac:dyDescent="0.3">
      <c r="A609" s="66">
        <v>44434</v>
      </c>
      <c r="B609" s="89">
        <v>305.05</v>
      </c>
      <c r="C609" s="89">
        <v>142.05893520000001</v>
      </c>
      <c r="D609" s="89">
        <v>105.05</v>
      </c>
      <c r="E609" s="89">
        <v>4.5502753702191203</v>
      </c>
      <c r="F609" s="89">
        <v>15793.62</v>
      </c>
      <c r="K609" s="66">
        <v>44434</v>
      </c>
      <c r="L609" s="90">
        <f t="shared" si="19"/>
        <v>159.67024339178226</v>
      </c>
      <c r="M609" s="90">
        <f t="shared" si="19"/>
        <v>216.80924677764918</v>
      </c>
      <c r="N609" s="90">
        <f t="shared" si="19"/>
        <v>233.70411568409341</v>
      </c>
      <c r="O609" s="90">
        <f t="shared" si="19"/>
        <v>160.9679237692165</v>
      </c>
      <c r="P609" s="90">
        <f t="shared" si="20"/>
        <v>146.67602800600685</v>
      </c>
    </row>
    <row r="610" spans="1:16" x14ac:dyDescent="0.3">
      <c r="A610" s="66">
        <v>44435</v>
      </c>
      <c r="B610" s="89">
        <v>304.25</v>
      </c>
      <c r="C610" s="89">
        <v>142.10113680000001</v>
      </c>
      <c r="D610" s="89">
        <v>105.1</v>
      </c>
      <c r="E610" s="89">
        <v>4.6057925696593403</v>
      </c>
      <c r="F610" s="89">
        <v>15851.75</v>
      </c>
      <c r="K610" s="66">
        <v>44435</v>
      </c>
      <c r="L610" s="90">
        <f t="shared" si="19"/>
        <v>159.25150484166448</v>
      </c>
      <c r="M610" s="90">
        <f t="shared" si="19"/>
        <v>216.87365453275399</v>
      </c>
      <c r="N610" s="90">
        <f t="shared" si="19"/>
        <v>233.81535038932145</v>
      </c>
      <c r="O610" s="90">
        <f t="shared" si="19"/>
        <v>162.93186827812724</v>
      </c>
      <c r="P610" s="90">
        <f t="shared" si="20"/>
        <v>147.21588381537728</v>
      </c>
    </row>
    <row r="611" spans="1:16" x14ac:dyDescent="0.3">
      <c r="A611" s="66">
        <v>44438</v>
      </c>
      <c r="B611" s="89">
        <v>302.05</v>
      </c>
      <c r="C611" s="89">
        <v>142.45919459999999</v>
      </c>
      <c r="D611" s="89">
        <v>104.55</v>
      </c>
      <c r="E611" s="89">
        <v>4.4639358169575996</v>
      </c>
      <c r="F611" s="89">
        <v>15887.31</v>
      </c>
      <c r="K611" s="66">
        <v>44438</v>
      </c>
      <c r="L611" s="90">
        <f t="shared" si="19"/>
        <v>158.09997382884063</v>
      </c>
      <c r="M611" s="90">
        <f t="shared" si="19"/>
        <v>217.42011957426345</v>
      </c>
      <c r="N611" s="90">
        <f t="shared" si="19"/>
        <v>232.59176863181312</v>
      </c>
      <c r="O611" s="90">
        <f t="shared" si="19"/>
        <v>157.91362540331355</v>
      </c>
      <c r="P611" s="90">
        <f t="shared" si="20"/>
        <v>147.54613106432296</v>
      </c>
    </row>
    <row r="612" spans="1:16" x14ac:dyDescent="0.3">
      <c r="A612" s="66">
        <v>44439</v>
      </c>
      <c r="B612" s="89">
        <v>300.45</v>
      </c>
      <c r="C612" s="89">
        <v>139.5281904</v>
      </c>
      <c r="D612" s="89">
        <v>102.8</v>
      </c>
      <c r="E612" s="89">
        <v>4.4938456644245202</v>
      </c>
      <c r="F612" s="89">
        <v>15835.09</v>
      </c>
      <c r="K612" s="66">
        <v>44439</v>
      </c>
      <c r="L612" s="90">
        <f t="shared" si="19"/>
        <v>157.26249672860507</v>
      </c>
      <c r="M612" s="90">
        <f t="shared" si="19"/>
        <v>212.94684366233673</v>
      </c>
      <c r="N612" s="90">
        <f t="shared" si="19"/>
        <v>228.69855394883203</v>
      </c>
      <c r="O612" s="90">
        <f t="shared" si="19"/>
        <v>158.9716989604689</v>
      </c>
      <c r="P612" s="90">
        <f t="shared" si="20"/>
        <v>147.06116167906023</v>
      </c>
    </row>
    <row r="613" spans="1:16" x14ac:dyDescent="0.3">
      <c r="A613" s="66">
        <v>44440</v>
      </c>
      <c r="B613" s="89">
        <v>301.2</v>
      </c>
      <c r="C613" s="89">
        <v>139.02193360000001</v>
      </c>
      <c r="D613" s="89">
        <v>103.85</v>
      </c>
      <c r="E613" s="89">
        <v>4.5124636330574601</v>
      </c>
      <c r="F613" s="89">
        <v>15824.29</v>
      </c>
      <c r="K613" s="66">
        <v>44440</v>
      </c>
      <c r="L613" s="90">
        <f t="shared" si="19"/>
        <v>157.65506411934047</v>
      </c>
      <c r="M613" s="90">
        <f t="shared" si="19"/>
        <v>212.17419845470138</v>
      </c>
      <c r="N613" s="90">
        <f t="shared" si="19"/>
        <v>231.03448275862064</v>
      </c>
      <c r="O613" s="90">
        <f t="shared" si="19"/>
        <v>159.63031750809768</v>
      </c>
      <c r="P613" s="90">
        <f t="shared" si="20"/>
        <v>146.960861614701</v>
      </c>
    </row>
    <row r="614" spans="1:16" x14ac:dyDescent="0.3">
      <c r="A614" s="66">
        <v>44441</v>
      </c>
      <c r="B614" s="89">
        <v>301.45</v>
      </c>
      <c r="C614" s="89">
        <v>137.8510575</v>
      </c>
      <c r="D614" s="89">
        <v>103.8</v>
      </c>
      <c r="E614" s="89">
        <v>4.6031812909386698</v>
      </c>
      <c r="F614" s="89">
        <v>15840.59</v>
      </c>
      <c r="K614" s="66">
        <v>44441</v>
      </c>
      <c r="L614" s="90">
        <f t="shared" si="19"/>
        <v>157.78591991625228</v>
      </c>
      <c r="M614" s="90">
        <f t="shared" si="19"/>
        <v>210.38721641831236</v>
      </c>
      <c r="N614" s="90">
        <f t="shared" si="19"/>
        <v>230.92324805339263</v>
      </c>
      <c r="O614" s="90">
        <f t="shared" si="19"/>
        <v>162.83949318434722</v>
      </c>
      <c r="P614" s="90">
        <f t="shared" si="20"/>
        <v>147.11224041553945</v>
      </c>
    </row>
    <row r="615" spans="1:16" x14ac:dyDescent="0.3">
      <c r="A615" s="66">
        <v>44442</v>
      </c>
      <c r="B615" s="89">
        <v>299.05</v>
      </c>
      <c r="C615" s="89">
        <v>137.42649689999999</v>
      </c>
      <c r="D615" s="89">
        <v>102.55</v>
      </c>
      <c r="E615" s="89">
        <v>4.6862636471336803</v>
      </c>
      <c r="F615" s="89">
        <v>15781.2</v>
      </c>
      <c r="K615" s="66">
        <v>44442</v>
      </c>
      <c r="L615" s="90">
        <f t="shared" si="19"/>
        <v>156.52970426589897</v>
      </c>
      <c r="M615" s="90">
        <f t="shared" si="19"/>
        <v>209.73925531844998</v>
      </c>
      <c r="N615" s="90">
        <f t="shared" si="19"/>
        <v>228.14238042269187</v>
      </c>
      <c r="O615" s="90">
        <f t="shared" si="19"/>
        <v>165.778566820658</v>
      </c>
      <c r="P615" s="90">
        <f t="shared" si="20"/>
        <v>146.56068293199377</v>
      </c>
    </row>
    <row r="616" spans="1:16" x14ac:dyDescent="0.3">
      <c r="A616" s="66">
        <v>44446</v>
      </c>
      <c r="B616" s="89">
        <v>300.89999999999998</v>
      </c>
      <c r="C616" s="89">
        <v>137.37712880000001</v>
      </c>
      <c r="D616" s="89">
        <v>104.45</v>
      </c>
      <c r="E616" s="89">
        <v>4.8851754103561298</v>
      </c>
      <c r="F616" s="89">
        <v>15843.09</v>
      </c>
      <c r="K616" s="66">
        <v>44446</v>
      </c>
      <c r="L616" s="90">
        <f t="shared" si="19"/>
        <v>157.49803716304632</v>
      </c>
      <c r="M616" s="90">
        <f t="shared" si="19"/>
        <v>209.66391010654357</v>
      </c>
      <c r="N616" s="90">
        <f t="shared" si="19"/>
        <v>232.36929922135707</v>
      </c>
      <c r="O616" s="90">
        <f t="shared" si="19"/>
        <v>172.81515492447858</v>
      </c>
      <c r="P616" s="90">
        <f t="shared" si="20"/>
        <v>147.13545802303</v>
      </c>
    </row>
    <row r="617" spans="1:16" x14ac:dyDescent="0.3">
      <c r="A617" s="66">
        <v>44447</v>
      </c>
      <c r="B617" s="89">
        <v>296.89999999999998</v>
      </c>
      <c r="C617" s="89">
        <v>136.04583629999999</v>
      </c>
      <c r="D617" s="89">
        <v>104.1</v>
      </c>
      <c r="E617" s="89">
        <v>5.1818571849767103</v>
      </c>
      <c r="F617" s="89">
        <v>15610.28</v>
      </c>
      <c r="K617" s="66">
        <v>44447</v>
      </c>
      <c r="L617" s="90">
        <f t="shared" si="19"/>
        <v>155.40434441245745</v>
      </c>
      <c r="M617" s="90">
        <f t="shared" si="19"/>
        <v>207.63210180276195</v>
      </c>
      <c r="N617" s="90">
        <f t="shared" si="19"/>
        <v>231.5906562847608</v>
      </c>
      <c r="O617" s="90">
        <f t="shared" si="19"/>
        <v>183.31039870541522</v>
      </c>
      <c r="P617" s="90">
        <f t="shared" si="20"/>
        <v>144.97334154307936</v>
      </c>
    </row>
    <row r="618" spans="1:16" x14ac:dyDescent="0.3">
      <c r="A618" s="66">
        <v>44448</v>
      </c>
      <c r="B618" s="89">
        <v>297.75</v>
      </c>
      <c r="C618" s="89">
        <v>138.1317378</v>
      </c>
      <c r="D618" s="89">
        <v>105</v>
      </c>
      <c r="E618" s="89">
        <v>5.0609148131267503</v>
      </c>
      <c r="F618" s="89">
        <v>15623.15</v>
      </c>
      <c r="K618" s="66">
        <v>44448</v>
      </c>
      <c r="L618" s="90">
        <f t="shared" si="19"/>
        <v>155.84925412195761</v>
      </c>
      <c r="M618" s="90">
        <f t="shared" si="19"/>
        <v>210.81558851854419</v>
      </c>
      <c r="N618" s="90">
        <f t="shared" si="19"/>
        <v>233.5928809788654</v>
      </c>
      <c r="O618" s="90">
        <f t="shared" si="19"/>
        <v>179.03201093578116</v>
      </c>
      <c r="P618" s="90">
        <f t="shared" si="20"/>
        <v>145.09286578644071</v>
      </c>
    </row>
    <row r="619" spans="1:16" x14ac:dyDescent="0.3">
      <c r="A619" s="66">
        <v>44449</v>
      </c>
      <c r="B619" s="89">
        <v>299.05</v>
      </c>
      <c r="C619" s="89">
        <v>138.4707555</v>
      </c>
      <c r="D619" s="89">
        <v>106.45</v>
      </c>
      <c r="E619" s="89">
        <v>5.1801076821613004</v>
      </c>
      <c r="F619" s="89">
        <v>15609.81</v>
      </c>
      <c r="K619" s="66">
        <v>44449</v>
      </c>
      <c r="L619" s="90">
        <f t="shared" si="19"/>
        <v>156.52970426589897</v>
      </c>
      <c r="M619" s="90">
        <f t="shared" si="19"/>
        <v>211.33299470688294</v>
      </c>
      <c r="N619" s="90">
        <f t="shared" si="19"/>
        <v>236.81868743047829</v>
      </c>
      <c r="O619" s="90">
        <f t="shared" si="19"/>
        <v>183.24850930028867</v>
      </c>
      <c r="P619" s="90">
        <f t="shared" si="20"/>
        <v>144.96897663287112</v>
      </c>
    </row>
    <row r="620" spans="1:16" x14ac:dyDescent="0.3">
      <c r="A620" s="66">
        <v>44452</v>
      </c>
      <c r="B620" s="89">
        <v>297.45</v>
      </c>
      <c r="C620" s="89">
        <v>135.0942976</v>
      </c>
      <c r="D620" s="89">
        <v>103.5</v>
      </c>
      <c r="E620" s="89">
        <v>5.12263066012025</v>
      </c>
      <c r="F620" s="89">
        <v>15701.42</v>
      </c>
      <c r="K620" s="66">
        <v>44452</v>
      </c>
      <c r="L620" s="90">
        <f t="shared" si="19"/>
        <v>155.69222716566341</v>
      </c>
      <c r="M620" s="90">
        <f t="shared" si="19"/>
        <v>206.17987080767293</v>
      </c>
      <c r="N620" s="90">
        <f t="shared" si="19"/>
        <v>230.25583982202446</v>
      </c>
      <c r="O620" s="90">
        <f t="shared" si="19"/>
        <v>181.21523523451717</v>
      </c>
      <c r="P620" s="90">
        <f t="shared" si="20"/>
        <v>145.81976264175509</v>
      </c>
    </row>
    <row r="621" spans="1:16" x14ac:dyDescent="0.3">
      <c r="A621" s="66">
        <v>44453</v>
      </c>
      <c r="B621" s="89">
        <v>293.55</v>
      </c>
      <c r="C621" s="89">
        <v>134.51893559999999</v>
      </c>
      <c r="D621" s="89">
        <v>103.85</v>
      </c>
      <c r="E621" s="89">
        <v>5.1049519695448904</v>
      </c>
      <c r="F621" s="89">
        <v>15722.99</v>
      </c>
      <c r="K621" s="66">
        <v>44453</v>
      </c>
      <c r="L621" s="90">
        <f t="shared" si="19"/>
        <v>153.65087673383931</v>
      </c>
      <c r="M621" s="90">
        <f t="shared" si="19"/>
        <v>205.30175777895806</v>
      </c>
      <c r="N621" s="90">
        <f t="shared" si="19"/>
        <v>231.03448275862064</v>
      </c>
      <c r="O621" s="90">
        <f t="shared" si="19"/>
        <v>180.58984404709614</v>
      </c>
      <c r="P621" s="90">
        <f t="shared" si="20"/>
        <v>146.02008415918363</v>
      </c>
    </row>
    <row r="622" spans="1:16" x14ac:dyDescent="0.3">
      <c r="A622" s="66">
        <v>44454</v>
      </c>
      <c r="B622" s="89">
        <v>284.89999999999998</v>
      </c>
      <c r="C622" s="89">
        <v>133.6518658</v>
      </c>
      <c r="D622" s="89">
        <v>100</v>
      </c>
      <c r="E622" s="89">
        <v>5.3285719641552003</v>
      </c>
      <c r="F622" s="89">
        <v>15616</v>
      </c>
      <c r="K622" s="66">
        <v>44454</v>
      </c>
      <c r="L622" s="90">
        <f t="shared" si="19"/>
        <v>149.12326616069089</v>
      </c>
      <c r="M622" s="90">
        <f t="shared" si="19"/>
        <v>203.97844256490987</v>
      </c>
      <c r="N622" s="90">
        <f t="shared" si="19"/>
        <v>222.46941045606229</v>
      </c>
      <c r="O622" s="90">
        <f t="shared" si="19"/>
        <v>188.50049633009664</v>
      </c>
      <c r="P622" s="90">
        <f t="shared" si="20"/>
        <v>145.02646342901772</v>
      </c>
    </row>
    <row r="623" spans="1:16" x14ac:dyDescent="0.3">
      <c r="A623" s="66">
        <v>44455</v>
      </c>
      <c r="B623" s="89">
        <v>285.39999999999998</v>
      </c>
      <c r="C623" s="89">
        <v>133.96788000000001</v>
      </c>
      <c r="D623" s="89">
        <v>101.35</v>
      </c>
      <c r="E623" s="89">
        <v>5.0832525068370398</v>
      </c>
      <c r="F623" s="89">
        <v>15651.75</v>
      </c>
      <c r="K623" s="66">
        <v>44455</v>
      </c>
      <c r="L623" s="90">
        <f t="shared" si="19"/>
        <v>149.38497775451452</v>
      </c>
      <c r="M623" s="90">
        <f t="shared" si="19"/>
        <v>204.46074098969098</v>
      </c>
      <c r="N623" s="90">
        <f t="shared" si="19"/>
        <v>225.47274749721907</v>
      </c>
      <c r="O623" s="90">
        <f t="shared" si="19"/>
        <v>179.82221633782584</v>
      </c>
      <c r="P623" s="90">
        <f t="shared" si="20"/>
        <v>145.35847521613269</v>
      </c>
    </row>
    <row r="624" spans="1:16" x14ac:dyDescent="0.3">
      <c r="A624" s="66">
        <v>44456</v>
      </c>
      <c r="B624" s="89">
        <v>282.35000000000002</v>
      </c>
      <c r="C624" s="89">
        <v>133.40748959999999</v>
      </c>
      <c r="D624" s="89">
        <v>100.75</v>
      </c>
      <c r="E624" s="89">
        <v>4.9271736995269597</v>
      </c>
      <c r="F624" s="89">
        <v>15490.17</v>
      </c>
      <c r="K624" s="66">
        <v>44456</v>
      </c>
      <c r="L624" s="90">
        <f t="shared" si="19"/>
        <v>147.78853703219053</v>
      </c>
      <c r="M624" s="90">
        <f t="shared" si="19"/>
        <v>203.60547750095387</v>
      </c>
      <c r="N624" s="90">
        <f t="shared" si="19"/>
        <v>224.13793103448273</v>
      </c>
      <c r="O624" s="90">
        <f t="shared" si="19"/>
        <v>174.3008622409925</v>
      </c>
      <c r="P624" s="90">
        <f t="shared" si="20"/>
        <v>143.85787480880299</v>
      </c>
    </row>
    <row r="625" spans="1:16" x14ac:dyDescent="0.3">
      <c r="A625" s="66">
        <v>44460</v>
      </c>
      <c r="B625" s="89">
        <v>282.60000000000002</v>
      </c>
      <c r="C625" s="89">
        <v>132.23516040000001</v>
      </c>
      <c r="D625" s="89">
        <v>100.05</v>
      </c>
      <c r="E625" s="89">
        <v>4.9969741324054304</v>
      </c>
      <c r="F625" s="89">
        <v>15348.53</v>
      </c>
      <c r="K625" s="66">
        <v>44460</v>
      </c>
      <c r="L625" s="90">
        <f t="shared" si="19"/>
        <v>147.91939282910235</v>
      </c>
      <c r="M625" s="90">
        <f t="shared" si="19"/>
        <v>201.81627775459793</v>
      </c>
      <c r="N625" s="90">
        <f t="shared" si="19"/>
        <v>222.58064516129031</v>
      </c>
      <c r="O625" s="90">
        <f t="shared" si="19"/>
        <v>176.7700821990143</v>
      </c>
      <c r="P625" s="90">
        <f t="shared" si="20"/>
        <v>142.54245803881798</v>
      </c>
    </row>
    <row r="626" spans="1:16" x14ac:dyDescent="0.3">
      <c r="A626" s="66">
        <v>44461</v>
      </c>
      <c r="B626" s="89">
        <v>284.35000000000002</v>
      </c>
      <c r="C626" s="89">
        <v>134.72455679999999</v>
      </c>
      <c r="D626" s="89">
        <v>100.6</v>
      </c>
      <c r="E626" s="89">
        <v>5.2011219712151</v>
      </c>
      <c r="F626" s="89">
        <v>15506.74</v>
      </c>
      <c r="K626" s="66">
        <v>44461</v>
      </c>
      <c r="L626" s="90">
        <f t="shared" si="19"/>
        <v>148.83538340748495</v>
      </c>
      <c r="M626" s="90">
        <f t="shared" si="19"/>
        <v>205.61557526203825</v>
      </c>
      <c r="N626" s="90">
        <f t="shared" si="19"/>
        <v>223.80422691879863</v>
      </c>
      <c r="O626" s="90">
        <f t="shared" si="19"/>
        <v>183.99189870054676</v>
      </c>
      <c r="P626" s="90">
        <f t="shared" si="20"/>
        <v>144.01176111125039</v>
      </c>
    </row>
    <row r="627" spans="1:16" x14ac:dyDescent="0.3">
      <c r="A627" s="66">
        <v>44463</v>
      </c>
      <c r="B627" s="89">
        <v>282</v>
      </c>
      <c r="C627" s="89">
        <v>127.70199119999999</v>
      </c>
      <c r="D627" s="89">
        <v>98.98</v>
      </c>
      <c r="E627" s="89">
        <v>5.2063531430636303</v>
      </c>
      <c r="F627" s="89">
        <v>15531.75</v>
      </c>
      <c r="K627" s="66">
        <v>44463</v>
      </c>
      <c r="L627" s="90">
        <f t="shared" si="19"/>
        <v>147.605338916514</v>
      </c>
      <c r="M627" s="90">
        <f t="shared" si="19"/>
        <v>194.89779002706467</v>
      </c>
      <c r="N627" s="90">
        <f t="shared" si="19"/>
        <v>220.20022246941045</v>
      </c>
      <c r="O627" s="90">
        <f t="shared" si="19"/>
        <v>184.17695362641979</v>
      </c>
      <c r="P627" s="90">
        <f t="shared" si="20"/>
        <v>144.24403005658596</v>
      </c>
    </row>
    <row r="628" spans="1:16" x14ac:dyDescent="0.3">
      <c r="A628" s="66">
        <v>44466</v>
      </c>
      <c r="B628" s="89">
        <v>278.60000000000002</v>
      </c>
      <c r="C628" s="89">
        <v>126.5949256</v>
      </c>
      <c r="D628" s="89">
        <v>98.08</v>
      </c>
      <c r="E628" s="89">
        <v>5.2329175225225502</v>
      </c>
      <c r="F628" s="89">
        <v>15573.88</v>
      </c>
      <c r="K628" s="66">
        <v>44466</v>
      </c>
      <c r="L628" s="90">
        <f t="shared" si="19"/>
        <v>145.82570007851348</v>
      </c>
      <c r="M628" s="90">
        <f t="shared" si="19"/>
        <v>193.20819508161807</v>
      </c>
      <c r="N628" s="90">
        <f t="shared" si="19"/>
        <v>218.19799777530585</v>
      </c>
      <c r="O628" s="90">
        <f t="shared" si="19"/>
        <v>185.11667983193823</v>
      </c>
      <c r="P628" s="90">
        <f t="shared" si="20"/>
        <v>144.63529317801681</v>
      </c>
    </row>
    <row r="629" spans="1:16" x14ac:dyDescent="0.3">
      <c r="A629" s="66">
        <v>44467</v>
      </c>
      <c r="B629" s="89">
        <v>266.75</v>
      </c>
      <c r="C629" s="89">
        <v>124.389877</v>
      </c>
      <c r="D629" s="89">
        <v>95.56</v>
      </c>
      <c r="E629" s="89">
        <v>5.1634127802691001</v>
      </c>
      <c r="F629" s="89">
        <v>15248.56</v>
      </c>
      <c r="K629" s="66">
        <v>44467</v>
      </c>
      <c r="L629" s="90">
        <f t="shared" si="19"/>
        <v>139.62313530489402</v>
      </c>
      <c r="M629" s="90">
        <f t="shared" si="19"/>
        <v>189.84286698450791</v>
      </c>
      <c r="N629" s="90">
        <f t="shared" si="19"/>
        <v>212.5917686318131</v>
      </c>
      <c r="O629" s="90">
        <f t="shared" si="19"/>
        <v>182.65792005535934</v>
      </c>
      <c r="P629" s="90">
        <f t="shared" si="20"/>
        <v>141.61403235048556</v>
      </c>
    </row>
    <row r="630" spans="1:16" x14ac:dyDescent="0.3">
      <c r="A630" s="66">
        <v>44468</v>
      </c>
      <c r="B630" s="89">
        <v>271</v>
      </c>
      <c r="C630" s="89">
        <v>125.93348880000001</v>
      </c>
      <c r="D630" s="89">
        <v>95.74</v>
      </c>
      <c r="E630" s="89">
        <v>5.0590163451229397</v>
      </c>
      <c r="F630" s="89">
        <v>15365.27</v>
      </c>
      <c r="K630" s="66">
        <v>44468</v>
      </c>
      <c r="L630" s="90">
        <f t="shared" si="19"/>
        <v>141.84768385239465</v>
      </c>
      <c r="M630" s="90">
        <f t="shared" si="19"/>
        <v>192.19871535971868</v>
      </c>
      <c r="N630" s="90">
        <f t="shared" si="19"/>
        <v>212.99221357063399</v>
      </c>
      <c r="O630" s="90">
        <f t="shared" si="19"/>
        <v>178.96485182384791</v>
      </c>
      <c r="P630" s="90">
        <f t="shared" si="20"/>
        <v>142.69792313857474</v>
      </c>
    </row>
    <row r="631" spans="1:16" x14ac:dyDescent="0.3">
      <c r="A631" s="66">
        <v>44469</v>
      </c>
      <c r="B631" s="89">
        <v>271.8</v>
      </c>
      <c r="C631" s="89">
        <v>125.4032004</v>
      </c>
      <c r="D631" s="89">
        <v>96.42</v>
      </c>
      <c r="E631" s="89">
        <v>4.9704227554598397</v>
      </c>
      <c r="F631" s="89">
        <v>15260.69</v>
      </c>
      <c r="K631" s="66">
        <v>44469</v>
      </c>
      <c r="L631" s="90">
        <f t="shared" si="19"/>
        <v>142.26642240251243</v>
      </c>
      <c r="M631" s="90">
        <f t="shared" si="19"/>
        <v>191.38939331026745</v>
      </c>
      <c r="N631" s="90">
        <f t="shared" si="19"/>
        <v>214.50500556173523</v>
      </c>
      <c r="O631" s="90">
        <f t="shared" si="19"/>
        <v>175.83081596292718</v>
      </c>
      <c r="P631" s="90">
        <f t="shared" si="20"/>
        <v>141.72668418202977</v>
      </c>
    </row>
    <row r="632" spans="1:16" x14ac:dyDescent="0.3">
      <c r="A632" s="66">
        <v>44470</v>
      </c>
      <c r="B632" s="89">
        <v>270.25</v>
      </c>
      <c r="C632" s="89">
        <v>126.8421912</v>
      </c>
      <c r="D632" s="89">
        <v>97.36</v>
      </c>
      <c r="E632" s="89">
        <v>4.7533745159838396</v>
      </c>
      <c r="F632" s="89">
        <v>15156.44</v>
      </c>
      <c r="K632" s="66">
        <v>44470</v>
      </c>
      <c r="L632" s="90">
        <f t="shared" si="19"/>
        <v>141.45511646165926</v>
      </c>
      <c r="M632" s="90">
        <f t="shared" si="19"/>
        <v>193.5855699254781</v>
      </c>
      <c r="N632" s="90">
        <f t="shared" si="19"/>
        <v>216.59621802002223</v>
      </c>
      <c r="O632" s="90">
        <f t="shared" si="19"/>
        <v>168.15264230889335</v>
      </c>
      <c r="P632" s="90">
        <f t="shared" si="20"/>
        <v>140.75850994967351</v>
      </c>
    </row>
    <row r="633" spans="1:16" x14ac:dyDescent="0.3">
      <c r="A633" s="66">
        <v>44473</v>
      </c>
      <c r="B633" s="89">
        <v>264.05</v>
      </c>
      <c r="C633" s="89">
        <v>126.61544139999999</v>
      </c>
      <c r="D633" s="89">
        <v>97.46</v>
      </c>
      <c r="E633" s="89">
        <v>4.8159687471816301</v>
      </c>
      <c r="F633" s="89">
        <v>15036.55</v>
      </c>
      <c r="K633" s="66">
        <v>44473</v>
      </c>
      <c r="L633" s="90">
        <f t="shared" si="19"/>
        <v>138.20989269824653</v>
      </c>
      <c r="M633" s="90">
        <f t="shared" si="19"/>
        <v>193.23950613670078</v>
      </c>
      <c r="N633" s="90">
        <f t="shared" si="19"/>
        <v>216.81868743047826</v>
      </c>
      <c r="O633" s="90">
        <f t="shared" si="19"/>
        <v>170.36693982191474</v>
      </c>
      <c r="P633" s="90">
        <f t="shared" si="20"/>
        <v>139.64508636485633</v>
      </c>
    </row>
    <row r="634" spans="1:16" x14ac:dyDescent="0.3">
      <c r="A634" s="66">
        <v>44474</v>
      </c>
      <c r="B634" s="89">
        <v>263.7</v>
      </c>
      <c r="C634" s="89">
        <v>128.8898202</v>
      </c>
      <c r="D634" s="89">
        <v>98.94</v>
      </c>
      <c r="E634" s="89">
        <v>4.8380156348140604</v>
      </c>
      <c r="F634" s="89">
        <v>15194.49</v>
      </c>
      <c r="K634" s="66">
        <v>44474</v>
      </c>
      <c r="L634" s="90">
        <f t="shared" si="19"/>
        <v>138.02669458257</v>
      </c>
      <c r="M634" s="90">
        <f t="shared" si="19"/>
        <v>196.71064544814803</v>
      </c>
      <c r="N634" s="90">
        <f t="shared" si="19"/>
        <v>220.11123470522799</v>
      </c>
      <c r="O634" s="90">
        <f t="shared" si="19"/>
        <v>171.14685783544687</v>
      </c>
      <c r="P634" s="90">
        <f t="shared" si="20"/>
        <v>141.11188193567978</v>
      </c>
    </row>
    <row r="635" spans="1:16" x14ac:dyDescent="0.3">
      <c r="A635" s="66">
        <v>44475</v>
      </c>
      <c r="B635" s="89">
        <v>261.85000000000002</v>
      </c>
      <c r="C635" s="89">
        <v>128.76408000000001</v>
      </c>
      <c r="D635" s="89">
        <v>97.3</v>
      </c>
      <c r="E635" s="89">
        <v>4.7263753253749101</v>
      </c>
      <c r="F635" s="89">
        <v>14973.33</v>
      </c>
      <c r="K635" s="66">
        <v>44475</v>
      </c>
      <c r="L635" s="90">
        <f t="shared" si="19"/>
        <v>137.05836168542268</v>
      </c>
      <c r="M635" s="90">
        <f t="shared" si="19"/>
        <v>196.51874172865803</v>
      </c>
      <c r="N635" s="90">
        <f t="shared" si="19"/>
        <v>216.46273637374858</v>
      </c>
      <c r="O635" s="90">
        <f t="shared" si="19"/>
        <v>167.19753447427468</v>
      </c>
      <c r="P635" s="90">
        <f t="shared" si="20"/>
        <v>139.05795950663514</v>
      </c>
    </row>
    <row r="636" spans="1:16" x14ac:dyDescent="0.3">
      <c r="A636" s="66">
        <v>44476</v>
      </c>
      <c r="B636" s="89">
        <v>267</v>
      </c>
      <c r="C636" s="89">
        <v>131.47173000000001</v>
      </c>
      <c r="D636" s="89">
        <v>100.35</v>
      </c>
      <c r="E636" s="89">
        <v>4.6727130567255699</v>
      </c>
      <c r="F636" s="89">
        <v>15250.86</v>
      </c>
      <c r="K636" s="66">
        <v>44476</v>
      </c>
      <c r="L636" s="90">
        <f t="shared" si="19"/>
        <v>139.75399110180581</v>
      </c>
      <c r="M636" s="90">
        <f t="shared" si="19"/>
        <v>200.65113619023145</v>
      </c>
      <c r="N636" s="90">
        <f t="shared" si="19"/>
        <v>223.24805339265851</v>
      </c>
      <c r="O636" s="90">
        <f t="shared" si="19"/>
        <v>165.29920892989904</v>
      </c>
      <c r="P636" s="90">
        <f t="shared" si="20"/>
        <v>141.63539254937689</v>
      </c>
    </row>
    <row r="637" spans="1:16" x14ac:dyDescent="0.3">
      <c r="A637" s="66">
        <v>44477</v>
      </c>
      <c r="B637" s="89">
        <v>262.3</v>
      </c>
      <c r="C637" s="89">
        <v>131.8235344</v>
      </c>
      <c r="D637" s="89">
        <v>98.5</v>
      </c>
      <c r="E637" s="89">
        <v>4.7783348110853598</v>
      </c>
      <c r="F637" s="89">
        <v>15206.13</v>
      </c>
      <c r="K637" s="66">
        <v>44477</v>
      </c>
      <c r="L637" s="90">
        <f t="shared" si="19"/>
        <v>137.2939021198639</v>
      </c>
      <c r="M637" s="90">
        <f t="shared" si="19"/>
        <v>201.18805734108815</v>
      </c>
      <c r="N637" s="90">
        <f t="shared" si="19"/>
        <v>219.13236929922135</v>
      </c>
      <c r="O637" s="90">
        <f t="shared" si="19"/>
        <v>169.035623348998</v>
      </c>
      <c r="P637" s="90">
        <f t="shared" si="20"/>
        <v>141.21998311615582</v>
      </c>
    </row>
    <row r="638" spans="1:16" x14ac:dyDescent="0.3">
      <c r="A638" s="66">
        <v>44480</v>
      </c>
      <c r="B638" s="89">
        <v>261.25</v>
      </c>
      <c r="C638" s="89">
        <v>130.1019044</v>
      </c>
      <c r="D638" s="89">
        <v>96.96</v>
      </c>
      <c r="E638" s="89">
        <v>4.8138561341570698</v>
      </c>
      <c r="F638" s="89">
        <v>15199.14</v>
      </c>
      <c r="K638" s="66">
        <v>44480</v>
      </c>
      <c r="L638" s="90">
        <f t="shared" si="19"/>
        <v>136.74430777283433</v>
      </c>
      <c r="M638" s="90">
        <f t="shared" si="19"/>
        <v>198.56051896763566</v>
      </c>
      <c r="N638" s="90">
        <f t="shared" si="19"/>
        <v>215.70634037819798</v>
      </c>
      <c r="O638" s="90">
        <f t="shared" si="19"/>
        <v>170.29220523892292</v>
      </c>
      <c r="P638" s="90">
        <f t="shared" si="20"/>
        <v>141.15506668561221</v>
      </c>
    </row>
    <row r="639" spans="1:16" x14ac:dyDescent="0.3">
      <c r="A639" s="66">
        <v>44481</v>
      </c>
      <c r="B639" s="89">
        <v>260.10000000000002</v>
      </c>
      <c r="C639" s="89">
        <v>133.03572550000001</v>
      </c>
      <c r="D639" s="89">
        <v>97.4</v>
      </c>
      <c r="E639" s="89">
        <v>4.8073075264085299</v>
      </c>
      <c r="F639" s="89">
        <v>15146.87</v>
      </c>
      <c r="K639" s="66">
        <v>44481</v>
      </c>
      <c r="L639" s="90">
        <f t="shared" si="19"/>
        <v>136.14237110704005</v>
      </c>
      <c r="M639" s="90">
        <f t="shared" si="19"/>
        <v>203.03809401052794</v>
      </c>
      <c r="N639" s="90">
        <f t="shared" si="19"/>
        <v>216.68520578420467</v>
      </c>
      <c r="O639" s="90">
        <f t="shared" si="19"/>
        <v>170.06054545855875</v>
      </c>
      <c r="P639" s="90">
        <f t="shared" si="20"/>
        <v>140.66963294819965</v>
      </c>
    </row>
    <row r="640" spans="1:16" x14ac:dyDescent="0.3">
      <c r="A640" s="66">
        <v>44482</v>
      </c>
      <c r="B640" s="89">
        <v>262.85000000000002</v>
      </c>
      <c r="C640" s="89">
        <v>134.83375799999999</v>
      </c>
      <c r="D640" s="89">
        <v>99.46</v>
      </c>
      <c r="E640" s="89">
        <v>5.0016452353616296</v>
      </c>
      <c r="F640" s="89">
        <v>15249.38</v>
      </c>
      <c r="K640" s="66">
        <v>44482</v>
      </c>
      <c r="L640" s="90">
        <f t="shared" si="19"/>
        <v>137.58178487306989</v>
      </c>
      <c r="M640" s="90">
        <f t="shared" si="19"/>
        <v>205.78223728780864</v>
      </c>
      <c r="N640" s="90">
        <f t="shared" si="19"/>
        <v>221.26807563959954</v>
      </c>
      <c r="O640" s="90">
        <f t="shared" si="19"/>
        <v>176.93532444995424</v>
      </c>
      <c r="P640" s="90">
        <f t="shared" si="20"/>
        <v>141.62164772574246</v>
      </c>
    </row>
    <row r="641" spans="1:16" x14ac:dyDescent="0.3">
      <c r="A641" s="66">
        <v>44483</v>
      </c>
      <c r="B641" s="89">
        <v>267</v>
      </c>
      <c r="C641" s="89">
        <v>135.53639279999999</v>
      </c>
      <c r="D641" s="89">
        <v>100.85</v>
      </c>
      <c r="E641" s="89">
        <v>5.3423726904803202</v>
      </c>
      <c r="F641" s="89">
        <v>15462.72</v>
      </c>
      <c r="K641" s="66">
        <v>44483</v>
      </c>
      <c r="L641" s="90">
        <f t="shared" si="19"/>
        <v>139.75399110180581</v>
      </c>
      <c r="M641" s="90">
        <f t="shared" si="19"/>
        <v>206.85459307826486</v>
      </c>
      <c r="N641" s="90">
        <f t="shared" si="19"/>
        <v>224.36040044493879</v>
      </c>
      <c r="O641" s="90">
        <f t="shared" si="19"/>
        <v>188.98870288515502</v>
      </c>
      <c r="P641" s="90">
        <f t="shared" si="20"/>
        <v>143.60294547855668</v>
      </c>
    </row>
    <row r="642" spans="1:16" x14ac:dyDescent="0.3">
      <c r="A642" s="66">
        <v>44484</v>
      </c>
      <c r="B642" s="89">
        <v>274.39999999999998</v>
      </c>
      <c r="C642" s="89">
        <v>136.21568070000001</v>
      </c>
      <c r="D642" s="89">
        <v>101.55</v>
      </c>
      <c r="E642" s="89">
        <v>5.5502361427317402</v>
      </c>
      <c r="F642" s="89">
        <v>15587.36</v>
      </c>
      <c r="K642" s="66">
        <v>44484</v>
      </c>
      <c r="L642" s="90">
        <f t="shared" si="19"/>
        <v>143.62732269039515</v>
      </c>
      <c r="M642" s="90">
        <f t="shared" si="19"/>
        <v>207.89131701074282</v>
      </c>
      <c r="N642" s="90">
        <f t="shared" si="19"/>
        <v>225.91768631813122</v>
      </c>
      <c r="O642" s="90">
        <f t="shared" si="19"/>
        <v>196.34196079024781</v>
      </c>
      <c r="P642" s="90">
        <f t="shared" si="20"/>
        <v>144.76048251760591</v>
      </c>
    </row>
    <row r="643" spans="1:16" x14ac:dyDescent="0.3">
      <c r="A643" s="66">
        <v>44487</v>
      </c>
      <c r="B643" s="89">
        <v>270.64999999999998</v>
      </c>
      <c r="C643" s="89">
        <v>137.33300199999999</v>
      </c>
      <c r="D643" s="89">
        <v>100.2</v>
      </c>
      <c r="E643" s="89">
        <v>5.4765326743069798</v>
      </c>
      <c r="F643" s="89">
        <v>15474.47</v>
      </c>
      <c r="K643" s="66">
        <v>44487</v>
      </c>
      <c r="L643" s="90">
        <f t="shared" si="19"/>
        <v>141.66448573671812</v>
      </c>
      <c r="M643" s="90">
        <f t="shared" si="19"/>
        <v>209.59656412610775</v>
      </c>
      <c r="N643" s="90">
        <f t="shared" si="19"/>
        <v>222.91434927697443</v>
      </c>
      <c r="O643" s="90">
        <f t="shared" ref="O643:P706" si="21">(E643/E$2)*100</f>
        <v>193.73466929211759</v>
      </c>
      <c r="P643" s="90">
        <f t="shared" si="20"/>
        <v>143.71206823376227</v>
      </c>
    </row>
    <row r="644" spans="1:16" x14ac:dyDescent="0.3">
      <c r="A644" s="66">
        <v>44488</v>
      </c>
      <c r="B644" s="89">
        <v>268.35000000000002</v>
      </c>
      <c r="C644" s="89">
        <v>135.677854</v>
      </c>
      <c r="D644" s="89">
        <v>100.7</v>
      </c>
      <c r="E644" s="89">
        <v>5.4952841902763598</v>
      </c>
      <c r="F644" s="89">
        <v>15515.83</v>
      </c>
      <c r="K644" s="66">
        <v>44488</v>
      </c>
      <c r="L644" s="90">
        <f t="shared" ref="L644:P707" si="22">(B644/B$2)*100</f>
        <v>140.46061240512955</v>
      </c>
      <c r="M644" s="90">
        <f t="shared" si="22"/>
        <v>207.0704900662092</v>
      </c>
      <c r="N644" s="90">
        <f t="shared" si="22"/>
        <v>224.02669632925472</v>
      </c>
      <c r="O644" s="90">
        <f t="shared" si="21"/>
        <v>194.39801213349185</v>
      </c>
      <c r="P644" s="90">
        <f t="shared" si="21"/>
        <v>144.09618033208608</v>
      </c>
    </row>
    <row r="645" spans="1:16" x14ac:dyDescent="0.3">
      <c r="A645" s="66">
        <v>44489</v>
      </c>
      <c r="B645" s="89">
        <v>269.05</v>
      </c>
      <c r="C645" s="89">
        <v>136.01981799999999</v>
      </c>
      <c r="D645" s="89">
        <v>99.98</v>
      </c>
      <c r="E645" s="89">
        <v>5.3812152109226901</v>
      </c>
      <c r="F645" s="89">
        <v>15522.92</v>
      </c>
      <c r="K645" s="66">
        <v>44489</v>
      </c>
      <c r="L645" s="90">
        <f t="shared" si="22"/>
        <v>140.82700863648259</v>
      </c>
      <c r="M645" s="90">
        <f t="shared" si="22"/>
        <v>207.59239287479136</v>
      </c>
      <c r="N645" s="90">
        <f t="shared" si="22"/>
        <v>222.42491657397107</v>
      </c>
      <c r="O645" s="90">
        <f t="shared" si="21"/>
        <v>190.36277354261298</v>
      </c>
      <c r="P645" s="90">
        <f t="shared" si="21"/>
        <v>144.16202546692929</v>
      </c>
    </row>
    <row r="646" spans="1:16" x14ac:dyDescent="0.3">
      <c r="A646" s="66">
        <v>44490</v>
      </c>
      <c r="B646" s="89">
        <v>275.55</v>
      </c>
      <c r="C646" s="89">
        <v>139.55751179999999</v>
      </c>
      <c r="D646" s="89">
        <v>102</v>
      </c>
      <c r="E646" s="89">
        <v>5.2361471001137403</v>
      </c>
      <c r="F646" s="89">
        <v>15472.56</v>
      </c>
      <c r="K646" s="66">
        <v>44490</v>
      </c>
      <c r="L646" s="90">
        <f t="shared" si="22"/>
        <v>144.22925935618949</v>
      </c>
      <c r="M646" s="90">
        <f t="shared" si="22"/>
        <v>212.99159375594763</v>
      </c>
      <c r="N646" s="90">
        <f t="shared" si="22"/>
        <v>226.91879866518354</v>
      </c>
      <c r="O646" s="90">
        <f t="shared" si="21"/>
        <v>185.23092751086065</v>
      </c>
      <c r="P646" s="90">
        <f t="shared" si="21"/>
        <v>143.6943299816395</v>
      </c>
    </row>
    <row r="647" spans="1:16" x14ac:dyDescent="0.3">
      <c r="A647" s="66">
        <v>44491</v>
      </c>
      <c r="B647" s="89">
        <v>277.25</v>
      </c>
      <c r="C647" s="89">
        <v>140.36229320000001</v>
      </c>
      <c r="D647" s="89">
        <v>103</v>
      </c>
      <c r="E647" s="89">
        <v>5.28956821787434</v>
      </c>
      <c r="F647" s="89">
        <v>15542.98</v>
      </c>
      <c r="K647" s="66">
        <v>44491</v>
      </c>
      <c r="L647" s="90">
        <f t="shared" si="22"/>
        <v>145.11907877518973</v>
      </c>
      <c r="M647" s="90">
        <f t="shared" si="22"/>
        <v>214.21984489628608</v>
      </c>
      <c r="N647" s="90">
        <f t="shared" si="22"/>
        <v>229.14349276974411</v>
      </c>
      <c r="O647" s="90">
        <f t="shared" si="21"/>
        <v>187.12072224012789</v>
      </c>
      <c r="P647" s="90">
        <f t="shared" si="21"/>
        <v>144.34832354943353</v>
      </c>
    </row>
    <row r="648" spans="1:16" x14ac:dyDescent="0.3">
      <c r="A648" s="66">
        <v>44494</v>
      </c>
      <c r="B648" s="89">
        <v>277.35000000000002</v>
      </c>
      <c r="C648" s="89">
        <v>141.49523640000001</v>
      </c>
      <c r="D648" s="89">
        <v>102.05</v>
      </c>
      <c r="E648" s="89">
        <v>5.34060417766075</v>
      </c>
      <c r="F648" s="89">
        <v>15599.23</v>
      </c>
      <c r="K648" s="66">
        <v>44494</v>
      </c>
      <c r="L648" s="90">
        <f t="shared" si="22"/>
        <v>145.17142109395448</v>
      </c>
      <c r="M648" s="90">
        <f t="shared" si="22"/>
        <v>215.94893403445289</v>
      </c>
      <c r="N648" s="90">
        <f t="shared" si="22"/>
        <v>227.03003337041156</v>
      </c>
      <c r="O648" s="90">
        <f t="shared" si="21"/>
        <v>188.92614099305754</v>
      </c>
      <c r="P648" s="90">
        <f t="shared" si="21"/>
        <v>144.87071971797107</v>
      </c>
    </row>
    <row r="649" spans="1:16" x14ac:dyDescent="0.3">
      <c r="A649" s="66">
        <v>44495</v>
      </c>
      <c r="B649" s="89">
        <v>279.95</v>
      </c>
      <c r="C649" s="89">
        <v>141.2590476</v>
      </c>
      <c r="D649" s="89">
        <v>102.5</v>
      </c>
      <c r="E649" s="89">
        <v>5.4138624496230596</v>
      </c>
      <c r="F649" s="89">
        <v>15757.06</v>
      </c>
      <c r="K649" s="66">
        <v>44495</v>
      </c>
      <c r="L649" s="90">
        <f t="shared" si="22"/>
        <v>146.53232138183719</v>
      </c>
      <c r="M649" s="90">
        <f t="shared" si="22"/>
        <v>215.58846451697252</v>
      </c>
      <c r="N649" s="90">
        <f t="shared" si="22"/>
        <v>228.03114571746383</v>
      </c>
      <c r="O649" s="90">
        <f t="shared" si="21"/>
        <v>191.51768347724919</v>
      </c>
      <c r="P649" s="90">
        <f t="shared" si="21"/>
        <v>146.33649371406494</v>
      </c>
    </row>
    <row r="650" spans="1:16" x14ac:dyDescent="0.3">
      <c r="A650" s="66">
        <v>44496</v>
      </c>
      <c r="B650" s="89">
        <v>279.14999999999998</v>
      </c>
      <c r="C650" s="89">
        <v>139.90835949999999</v>
      </c>
      <c r="D650" s="89">
        <v>106.15</v>
      </c>
      <c r="E650" s="89">
        <v>5.3666592346891102</v>
      </c>
      <c r="F650" s="89">
        <v>15705.81</v>
      </c>
      <c r="K650" s="66">
        <v>44496</v>
      </c>
      <c r="L650" s="90">
        <f t="shared" si="22"/>
        <v>146.11358283171941</v>
      </c>
      <c r="M650" s="90">
        <f t="shared" si="22"/>
        <v>213.52705479867313</v>
      </c>
      <c r="N650" s="90">
        <f t="shared" si="22"/>
        <v>236.15127919911009</v>
      </c>
      <c r="O650" s="90">
        <f t="shared" si="21"/>
        <v>189.84784970128058</v>
      </c>
      <c r="P650" s="90">
        <f t="shared" si="21"/>
        <v>145.86053276050851</v>
      </c>
    </row>
    <row r="651" spans="1:16" x14ac:dyDescent="0.3">
      <c r="A651" s="66">
        <v>44497</v>
      </c>
      <c r="B651" s="89">
        <v>284.05</v>
      </c>
      <c r="C651" s="89">
        <v>140.8172304</v>
      </c>
      <c r="D651" s="89">
        <v>106.95</v>
      </c>
      <c r="E651" s="89">
        <v>5.2968351532230997</v>
      </c>
      <c r="F651" s="89">
        <v>15696.33</v>
      </c>
      <c r="K651" s="66">
        <v>44497</v>
      </c>
      <c r="L651" s="90">
        <f t="shared" si="22"/>
        <v>148.67835645119078</v>
      </c>
      <c r="M651" s="90">
        <f t="shared" si="22"/>
        <v>214.91416652782772</v>
      </c>
      <c r="N651" s="90">
        <f t="shared" si="22"/>
        <v>237.93103448275863</v>
      </c>
      <c r="O651" s="90">
        <f t="shared" si="21"/>
        <v>187.37779316443078</v>
      </c>
      <c r="P651" s="90">
        <f t="shared" si="21"/>
        <v>145.77249159290432</v>
      </c>
    </row>
    <row r="652" spans="1:16" x14ac:dyDescent="0.3">
      <c r="A652" s="66">
        <v>44498</v>
      </c>
      <c r="B652" s="89">
        <v>283.3</v>
      </c>
      <c r="C652" s="89">
        <v>144.70250419999999</v>
      </c>
      <c r="D652" s="89">
        <v>107.3</v>
      </c>
      <c r="E652" s="89">
        <v>5.3719810526314902</v>
      </c>
      <c r="F652" s="89">
        <v>15688.77</v>
      </c>
      <c r="K652" s="66">
        <v>44498</v>
      </c>
      <c r="L652" s="90">
        <f t="shared" si="22"/>
        <v>148.28578906045539</v>
      </c>
      <c r="M652" s="90">
        <f t="shared" si="22"/>
        <v>220.84384131327499</v>
      </c>
      <c r="N652" s="90">
        <f t="shared" si="22"/>
        <v>238.70967741935482</v>
      </c>
      <c r="O652" s="90">
        <f t="shared" si="21"/>
        <v>190.0361112712219</v>
      </c>
      <c r="P652" s="90">
        <f t="shared" si="21"/>
        <v>145.70228154785286</v>
      </c>
    </row>
    <row r="653" spans="1:16" x14ac:dyDescent="0.3">
      <c r="A653" s="66">
        <v>44501</v>
      </c>
      <c r="B653" s="89">
        <v>284</v>
      </c>
      <c r="C653" s="89">
        <v>143.31325459999999</v>
      </c>
      <c r="D653" s="89">
        <v>106.7</v>
      </c>
      <c r="E653" s="89">
        <v>5.5561563432182899</v>
      </c>
      <c r="F653" s="89">
        <v>15806.29</v>
      </c>
      <c r="K653" s="66">
        <v>44501</v>
      </c>
      <c r="L653" s="90">
        <f t="shared" si="22"/>
        <v>148.65218529180842</v>
      </c>
      <c r="M653" s="90">
        <f t="shared" si="22"/>
        <v>218.72357933230143</v>
      </c>
      <c r="N653" s="90">
        <f t="shared" si="22"/>
        <v>237.37486095661845</v>
      </c>
      <c r="O653" s="90">
        <f t="shared" si="21"/>
        <v>196.5513903968282</v>
      </c>
      <c r="P653" s="90">
        <f t="shared" si="21"/>
        <v>146.79369484076901</v>
      </c>
    </row>
    <row r="654" spans="1:16" x14ac:dyDescent="0.3">
      <c r="A654" s="66">
        <v>44502</v>
      </c>
      <c r="B654" s="89">
        <v>285.64999999999998</v>
      </c>
      <c r="C654" s="89">
        <v>144.96819740000001</v>
      </c>
      <c r="D654" s="89">
        <v>107.45</v>
      </c>
      <c r="E654" s="89">
        <v>5.6284041246159404</v>
      </c>
      <c r="F654" s="89">
        <v>15954.45</v>
      </c>
      <c r="K654" s="66">
        <v>44502</v>
      </c>
      <c r="L654" s="90">
        <f t="shared" si="22"/>
        <v>149.51583355142631</v>
      </c>
      <c r="M654" s="90">
        <f t="shared" si="22"/>
        <v>221.24934021754913</v>
      </c>
      <c r="N654" s="90">
        <f t="shared" si="22"/>
        <v>239.04338153503892</v>
      </c>
      <c r="O654" s="90">
        <f t="shared" si="21"/>
        <v>199.10718634812952</v>
      </c>
      <c r="P654" s="90">
        <f t="shared" si="21"/>
        <v>148.16966313108938</v>
      </c>
    </row>
    <row r="655" spans="1:16" x14ac:dyDescent="0.3">
      <c r="A655" s="66">
        <v>44504</v>
      </c>
      <c r="B655" s="89">
        <v>294.10000000000002</v>
      </c>
      <c r="C655" s="89">
        <v>151.86963600000001</v>
      </c>
      <c r="D655" s="89">
        <v>111.05</v>
      </c>
      <c r="E655" s="89">
        <v>5.5839181318682103</v>
      </c>
      <c r="F655" s="89">
        <v>16029.65</v>
      </c>
      <c r="K655" s="66">
        <v>44504</v>
      </c>
      <c r="L655" s="90">
        <f t="shared" si="22"/>
        <v>153.93875948704527</v>
      </c>
      <c r="M655" s="90">
        <f t="shared" si="22"/>
        <v>231.7822623631474</v>
      </c>
      <c r="N655" s="90">
        <f t="shared" si="22"/>
        <v>247.05228031145717</v>
      </c>
      <c r="O655" s="90">
        <f t="shared" si="21"/>
        <v>197.53347546103001</v>
      </c>
      <c r="P655" s="90">
        <f t="shared" si="21"/>
        <v>148.86804876440536</v>
      </c>
    </row>
    <row r="656" spans="1:16" x14ac:dyDescent="0.3">
      <c r="A656" s="66">
        <v>44505</v>
      </c>
      <c r="B656" s="89">
        <v>298.39999999999998</v>
      </c>
      <c r="C656" s="89">
        <v>153.475146</v>
      </c>
      <c r="D656" s="89">
        <v>112.3</v>
      </c>
      <c r="E656" s="89">
        <v>5.6000767195770003</v>
      </c>
      <c r="F656" s="89">
        <v>16054.36</v>
      </c>
      <c r="K656" s="66">
        <v>44505</v>
      </c>
      <c r="L656" s="90">
        <f t="shared" si="22"/>
        <v>156.18947919392826</v>
      </c>
      <c r="M656" s="90">
        <f t="shared" si="22"/>
        <v>234.23257929184967</v>
      </c>
      <c r="N656" s="90">
        <f t="shared" si="22"/>
        <v>249.83314794215792</v>
      </c>
      <c r="O656" s="90">
        <f t="shared" si="21"/>
        <v>198.10509236394319</v>
      </c>
      <c r="P656" s="90">
        <f t="shared" si="21"/>
        <v>149.09753159684203</v>
      </c>
    </row>
    <row r="657" spans="1:16" x14ac:dyDescent="0.3">
      <c r="A657" s="66">
        <v>44508</v>
      </c>
      <c r="B657" s="89">
        <v>294</v>
      </c>
      <c r="C657" s="89">
        <v>148.32545350000001</v>
      </c>
      <c r="D657" s="89">
        <v>110.9</v>
      </c>
      <c r="E657" s="89">
        <v>5.6755466790322799</v>
      </c>
      <c r="F657" s="89">
        <v>16046.52</v>
      </c>
      <c r="K657" s="66">
        <v>44508</v>
      </c>
      <c r="L657" s="90">
        <f t="shared" si="22"/>
        <v>153.88641716828056</v>
      </c>
      <c r="M657" s="90">
        <f t="shared" si="22"/>
        <v>226.37315847830058</v>
      </c>
      <c r="N657" s="90">
        <f t="shared" si="22"/>
        <v>246.7185761957731</v>
      </c>
      <c r="O657" s="90">
        <f t="shared" si="21"/>
        <v>200.77487423252452</v>
      </c>
      <c r="P657" s="90">
        <f t="shared" si="21"/>
        <v>149.02472117975165</v>
      </c>
    </row>
    <row r="658" spans="1:16" x14ac:dyDescent="0.3">
      <c r="A658" s="66">
        <v>44509</v>
      </c>
      <c r="B658" s="89">
        <v>295.5</v>
      </c>
      <c r="C658" s="89">
        <v>149.96146680000001</v>
      </c>
      <c r="D658" s="89">
        <v>111.5</v>
      </c>
      <c r="E658" s="89">
        <v>5.50058865751026</v>
      </c>
      <c r="F658" s="89">
        <v>16040.47</v>
      </c>
      <c r="K658" s="66">
        <v>44509</v>
      </c>
      <c r="L658" s="90">
        <f t="shared" si="22"/>
        <v>154.67155194975138</v>
      </c>
      <c r="M658" s="90">
        <f t="shared" si="22"/>
        <v>228.870029307241</v>
      </c>
      <c r="N658" s="90">
        <f t="shared" si="22"/>
        <v>248.05339265850944</v>
      </c>
      <c r="O658" s="90">
        <f t="shared" si="21"/>
        <v>194.58565991475166</v>
      </c>
      <c r="P658" s="90">
        <f t="shared" si="21"/>
        <v>148.9685345696245</v>
      </c>
    </row>
    <row r="659" spans="1:16" x14ac:dyDescent="0.3">
      <c r="A659" s="66">
        <v>44510</v>
      </c>
      <c r="B659" s="89">
        <v>284.5</v>
      </c>
      <c r="C659" s="89">
        <v>146.5931598</v>
      </c>
      <c r="D659" s="89">
        <v>110.5</v>
      </c>
      <c r="E659" s="89">
        <v>5.5283712247584296</v>
      </c>
      <c r="F659" s="89">
        <v>16067.83</v>
      </c>
      <c r="K659" s="66">
        <v>44510</v>
      </c>
      <c r="L659" s="90">
        <f t="shared" si="22"/>
        <v>148.91389688563203</v>
      </c>
      <c r="M659" s="90">
        <f t="shared" si="22"/>
        <v>223.72934524848924</v>
      </c>
      <c r="N659" s="90">
        <f t="shared" si="22"/>
        <v>245.82869855394881</v>
      </c>
      <c r="O659" s="90">
        <f t="shared" si="21"/>
        <v>195.56848003069138</v>
      </c>
      <c r="P659" s="90">
        <f t="shared" si="21"/>
        <v>149.22262806600116</v>
      </c>
    </row>
    <row r="660" spans="1:16" x14ac:dyDescent="0.3">
      <c r="A660" s="66">
        <v>44511</v>
      </c>
      <c r="B660" s="89">
        <v>280.7</v>
      </c>
      <c r="C660" s="89">
        <v>145.82491920000001</v>
      </c>
      <c r="D660" s="89">
        <v>109.75</v>
      </c>
      <c r="E660" s="89">
        <v>5.5652291100392102</v>
      </c>
      <c r="F660" s="89">
        <v>16083.11</v>
      </c>
      <c r="K660" s="66">
        <v>44511</v>
      </c>
      <c r="L660" s="90">
        <f t="shared" si="22"/>
        <v>146.92488877257261</v>
      </c>
      <c r="M660" s="90">
        <f t="shared" si="22"/>
        <v>222.55686239413373</v>
      </c>
      <c r="N660" s="90">
        <f t="shared" si="22"/>
        <v>244.16017797552834</v>
      </c>
      <c r="O660" s="90">
        <f t="shared" si="21"/>
        <v>196.8723433764136</v>
      </c>
      <c r="P660" s="90">
        <f t="shared" si="21"/>
        <v>149.36453408298345</v>
      </c>
    </row>
    <row r="661" spans="1:16" x14ac:dyDescent="0.3">
      <c r="A661" s="66">
        <v>44512</v>
      </c>
      <c r="B661" s="89">
        <v>280.60000000000002</v>
      </c>
      <c r="C661" s="89">
        <v>147.67644240000001</v>
      </c>
      <c r="D661" s="89">
        <v>111.3</v>
      </c>
      <c r="E661" s="89">
        <v>5.5251430830037496</v>
      </c>
      <c r="F661" s="89">
        <v>16094.07</v>
      </c>
      <c r="K661" s="66">
        <v>44512</v>
      </c>
      <c r="L661" s="90">
        <f t="shared" si="22"/>
        <v>146.87254645380793</v>
      </c>
      <c r="M661" s="90">
        <f t="shared" si="22"/>
        <v>225.38264276351484</v>
      </c>
      <c r="N661" s="90">
        <f t="shared" si="22"/>
        <v>247.6084538375973</v>
      </c>
      <c r="O661" s="90">
        <f t="shared" si="21"/>
        <v>195.45428314509533</v>
      </c>
      <c r="P661" s="90">
        <f t="shared" si="21"/>
        <v>149.46632007422204</v>
      </c>
    </row>
    <row r="662" spans="1:16" x14ac:dyDescent="0.3">
      <c r="A662" s="66">
        <v>44515</v>
      </c>
      <c r="B662" s="89">
        <v>281.89999999999998</v>
      </c>
      <c r="C662" s="89">
        <v>148.54409899999999</v>
      </c>
      <c r="D662" s="89">
        <v>111.5</v>
      </c>
      <c r="E662" s="89">
        <v>5.4791027427266901</v>
      </c>
      <c r="F662" s="89">
        <v>16148.64</v>
      </c>
      <c r="K662" s="66">
        <v>44515</v>
      </c>
      <c r="L662" s="90">
        <f t="shared" si="22"/>
        <v>147.55299659774926</v>
      </c>
      <c r="M662" s="90">
        <f t="shared" si="22"/>
        <v>226.7068535471787</v>
      </c>
      <c r="N662" s="90">
        <f t="shared" si="22"/>
        <v>248.05339265850944</v>
      </c>
      <c r="O662" s="90">
        <f t="shared" si="21"/>
        <v>193.82558655399876</v>
      </c>
      <c r="P662" s="90">
        <f t="shared" si="21"/>
        <v>149.97311401052593</v>
      </c>
    </row>
    <row r="663" spans="1:16" x14ac:dyDescent="0.3">
      <c r="A663" s="66">
        <v>44516</v>
      </c>
      <c r="B663" s="89">
        <v>286.5</v>
      </c>
      <c r="C663" s="89">
        <v>151.80665010000001</v>
      </c>
      <c r="D663" s="89">
        <v>113.4</v>
      </c>
      <c r="E663" s="89">
        <v>5.61690559136066</v>
      </c>
      <c r="F663" s="89">
        <v>16247.86</v>
      </c>
      <c r="K663" s="66">
        <v>44516</v>
      </c>
      <c r="L663" s="90">
        <f t="shared" si="22"/>
        <v>149.96074326092645</v>
      </c>
      <c r="M663" s="90">
        <f t="shared" si="22"/>
        <v>231.68613377033918</v>
      </c>
      <c r="N663" s="90">
        <f t="shared" si="22"/>
        <v>252.28031145717463</v>
      </c>
      <c r="O663" s="90">
        <f t="shared" si="21"/>
        <v>198.70042085068124</v>
      </c>
      <c r="P663" s="90">
        <f t="shared" si="21"/>
        <v>150.89457441661119</v>
      </c>
    </row>
    <row r="664" spans="1:16" x14ac:dyDescent="0.3">
      <c r="A664" s="66">
        <v>44517</v>
      </c>
      <c r="B664" s="89">
        <v>284.55</v>
      </c>
      <c r="C664" s="89">
        <v>151.72713780000001</v>
      </c>
      <c r="D664" s="89">
        <v>113.5</v>
      </c>
      <c r="E664" s="89">
        <v>5.6518999956165397</v>
      </c>
      <c r="F664" s="89">
        <v>16251.13</v>
      </c>
      <c r="K664" s="66">
        <v>44517</v>
      </c>
      <c r="L664" s="90">
        <f t="shared" si="22"/>
        <v>148.94006804501439</v>
      </c>
      <c r="M664" s="90">
        <f t="shared" si="22"/>
        <v>231.56478271383375</v>
      </c>
      <c r="N664" s="90">
        <f t="shared" si="22"/>
        <v>252.50278086763069</v>
      </c>
      <c r="O664" s="90">
        <f t="shared" si="21"/>
        <v>199.93836276370845</v>
      </c>
      <c r="P664" s="90">
        <f t="shared" si="21"/>
        <v>150.92494304720881</v>
      </c>
    </row>
    <row r="665" spans="1:16" x14ac:dyDescent="0.3">
      <c r="A665" s="66">
        <v>44518</v>
      </c>
      <c r="B665" s="89">
        <v>282.5</v>
      </c>
      <c r="C665" s="89">
        <v>150.71603300000001</v>
      </c>
      <c r="D665" s="89">
        <v>114.6</v>
      </c>
      <c r="E665" s="89">
        <v>5.6244151785716001</v>
      </c>
      <c r="F665" s="89">
        <v>16221.73</v>
      </c>
      <c r="K665" s="66">
        <v>44518</v>
      </c>
      <c r="L665" s="90">
        <f t="shared" si="22"/>
        <v>147.86705051033761</v>
      </c>
      <c r="M665" s="90">
        <f t="shared" si="22"/>
        <v>230.02164239821306</v>
      </c>
      <c r="N665" s="90">
        <f t="shared" si="22"/>
        <v>254.94994438264737</v>
      </c>
      <c r="O665" s="90">
        <f t="shared" si="21"/>
        <v>198.96607568766547</v>
      </c>
      <c r="P665" s="90">
        <f t="shared" si="21"/>
        <v>150.65190398311984</v>
      </c>
    </row>
    <row r="666" spans="1:16" x14ac:dyDescent="0.3">
      <c r="A666" s="66">
        <v>44519</v>
      </c>
      <c r="B666" s="89">
        <v>282.35000000000002</v>
      </c>
      <c r="C666" s="89">
        <v>154.92619199999999</v>
      </c>
      <c r="D666" s="89">
        <v>114.7</v>
      </c>
      <c r="E666" s="89">
        <v>5.8681742410951099</v>
      </c>
      <c r="F666" s="89">
        <v>16159.97</v>
      </c>
      <c r="K666" s="66">
        <v>44519</v>
      </c>
      <c r="L666" s="90">
        <f t="shared" si="22"/>
        <v>147.78853703219053</v>
      </c>
      <c r="M666" s="90">
        <f t="shared" si="22"/>
        <v>236.44715445994316</v>
      </c>
      <c r="N666" s="90">
        <f t="shared" si="22"/>
        <v>255.17241379310343</v>
      </c>
      <c r="O666" s="90">
        <f t="shared" si="21"/>
        <v>207.58915605136013</v>
      </c>
      <c r="P666" s="90">
        <f t="shared" si="21"/>
        <v>150.07833620767312</v>
      </c>
    </row>
    <row r="667" spans="1:16" x14ac:dyDescent="0.3">
      <c r="A667" s="66">
        <v>44522</v>
      </c>
      <c r="B667" s="89">
        <v>278.95</v>
      </c>
      <c r="C667" s="89">
        <v>155.09973600000001</v>
      </c>
      <c r="D667" s="89">
        <v>113.8</v>
      </c>
      <c r="E667" s="89">
        <v>5.8899007487378396</v>
      </c>
      <c r="F667" s="89">
        <v>16115.69</v>
      </c>
      <c r="K667" s="66">
        <v>44522</v>
      </c>
      <c r="L667" s="90">
        <f t="shared" si="22"/>
        <v>146.00889819418998</v>
      </c>
      <c r="M667" s="90">
        <f t="shared" si="22"/>
        <v>236.71201596879379</v>
      </c>
      <c r="N667" s="90">
        <f t="shared" si="22"/>
        <v>253.17018909899883</v>
      </c>
      <c r="O667" s="90">
        <f t="shared" si="21"/>
        <v>208.35774048668802</v>
      </c>
      <c r="P667" s="90">
        <f t="shared" si="21"/>
        <v>149.66710594380038</v>
      </c>
    </row>
    <row r="668" spans="1:16" x14ac:dyDescent="0.3">
      <c r="A668" s="66">
        <v>44524</v>
      </c>
      <c r="B668" s="89">
        <v>268.39999999999998</v>
      </c>
      <c r="C668" s="89">
        <v>153.639993</v>
      </c>
      <c r="D668" s="89">
        <v>108.6</v>
      </c>
      <c r="E668" s="89">
        <v>5.85223875747314</v>
      </c>
      <c r="F668" s="89">
        <v>15878.39</v>
      </c>
      <c r="K668" s="66">
        <v>44524</v>
      </c>
      <c r="L668" s="90">
        <f t="shared" si="22"/>
        <v>140.48678356451191</v>
      </c>
      <c r="M668" s="90">
        <f t="shared" si="22"/>
        <v>234.48416750665112</v>
      </c>
      <c r="N668" s="90">
        <f t="shared" si="22"/>
        <v>241.60177975528364</v>
      </c>
      <c r="O668" s="90">
        <f t="shared" si="21"/>
        <v>207.02543155027277</v>
      </c>
      <c r="P668" s="90">
        <f t="shared" si="21"/>
        <v>147.46329064079666</v>
      </c>
    </row>
    <row r="669" spans="1:16" x14ac:dyDescent="0.3">
      <c r="A669" s="66">
        <v>44526</v>
      </c>
      <c r="B669" s="89">
        <v>253.35</v>
      </c>
      <c r="C669" s="89">
        <v>148.46751259999999</v>
      </c>
      <c r="D669" s="89">
        <v>103.95</v>
      </c>
      <c r="E669" s="89">
        <v>5.76297387697484</v>
      </c>
      <c r="F669" s="89">
        <v>15257.04</v>
      </c>
      <c r="K669" s="66">
        <v>44526</v>
      </c>
      <c r="L669" s="90">
        <f t="shared" si="22"/>
        <v>132.60926459042136</v>
      </c>
      <c r="M669" s="90">
        <f t="shared" si="22"/>
        <v>226.58996797659466</v>
      </c>
      <c r="N669" s="90">
        <f t="shared" si="22"/>
        <v>231.25695216907673</v>
      </c>
      <c r="O669" s="90">
        <f t="shared" si="21"/>
        <v>203.86764849095286</v>
      </c>
      <c r="P669" s="90">
        <f t="shared" si="21"/>
        <v>141.69278647509353</v>
      </c>
    </row>
    <row r="670" spans="1:16" x14ac:dyDescent="0.3">
      <c r="A670" s="66">
        <v>44529</v>
      </c>
      <c r="B670" s="89">
        <v>254.3</v>
      </c>
      <c r="C670" s="89">
        <v>150.4470642</v>
      </c>
      <c r="D670" s="89">
        <v>106.35</v>
      </c>
      <c r="E670" s="89">
        <v>5.60949207188151</v>
      </c>
      <c r="F670" s="89">
        <v>15280.86</v>
      </c>
      <c r="K670" s="66">
        <v>44529</v>
      </c>
      <c r="L670" s="90">
        <f t="shared" si="22"/>
        <v>133.10651661868619</v>
      </c>
      <c r="M670" s="90">
        <f t="shared" si="22"/>
        <v>229.61114429858566</v>
      </c>
      <c r="N670" s="90">
        <f t="shared" si="22"/>
        <v>236.59621802002221</v>
      </c>
      <c r="O670" s="90">
        <f t="shared" si="21"/>
        <v>198.43816445051002</v>
      </c>
      <c r="P670" s="90">
        <f t="shared" si="21"/>
        <v>141.91400383926359</v>
      </c>
    </row>
    <row r="671" spans="1:16" x14ac:dyDescent="0.3">
      <c r="A671" s="66">
        <v>44530</v>
      </c>
      <c r="B671" s="89">
        <v>255.55</v>
      </c>
      <c r="C671" s="89">
        <v>149.29506599999999</v>
      </c>
      <c r="D671" s="89">
        <v>106.75</v>
      </c>
      <c r="E671" s="89">
        <v>5.4934559798461802</v>
      </c>
      <c r="F671" s="89">
        <v>15100.13</v>
      </c>
      <c r="K671" s="66">
        <v>44530</v>
      </c>
      <c r="L671" s="90">
        <f t="shared" si="22"/>
        <v>133.76079560324524</v>
      </c>
      <c r="M671" s="90">
        <f t="shared" si="22"/>
        <v>227.85297356698351</v>
      </c>
      <c r="N671" s="90">
        <f t="shared" si="22"/>
        <v>237.48609566184649</v>
      </c>
      <c r="O671" s="90">
        <f t="shared" si="21"/>
        <v>194.33333841306489</v>
      </c>
      <c r="P671" s="90">
        <f t="shared" si="21"/>
        <v>140.2355565585562</v>
      </c>
    </row>
    <row r="672" spans="1:16" x14ac:dyDescent="0.3">
      <c r="A672" s="66">
        <v>44531</v>
      </c>
      <c r="B672" s="89">
        <v>261.64999999999998</v>
      </c>
      <c r="C672" s="89">
        <v>147.274449</v>
      </c>
      <c r="D672" s="89">
        <v>108.2</v>
      </c>
      <c r="E672" s="89">
        <v>5.5593965853661604</v>
      </c>
      <c r="F672" s="89">
        <v>15472.67</v>
      </c>
      <c r="K672" s="66">
        <v>44531</v>
      </c>
      <c r="L672" s="90">
        <f t="shared" si="22"/>
        <v>136.95367704789319</v>
      </c>
      <c r="M672" s="90">
        <f t="shared" si="22"/>
        <v>224.76912354952881</v>
      </c>
      <c r="N672" s="90">
        <f t="shared" si="22"/>
        <v>240.71190211345939</v>
      </c>
      <c r="O672" s="90">
        <f t="shared" si="21"/>
        <v>196.66601533897256</v>
      </c>
      <c r="P672" s="90">
        <f t="shared" si="21"/>
        <v>143.6953515563691</v>
      </c>
    </row>
    <row r="673" spans="1:16" x14ac:dyDescent="0.3">
      <c r="A673" s="66">
        <v>44532</v>
      </c>
      <c r="B673" s="89">
        <v>256.05</v>
      </c>
      <c r="C673" s="89">
        <v>150.45509999999999</v>
      </c>
      <c r="D673" s="89">
        <v>105.6</v>
      </c>
      <c r="E673" s="89">
        <v>5.4321991604063404</v>
      </c>
      <c r="F673" s="89">
        <v>15263.11</v>
      </c>
      <c r="K673" s="66">
        <v>44532</v>
      </c>
      <c r="L673" s="90">
        <f t="shared" si="22"/>
        <v>134.02250719706882</v>
      </c>
      <c r="M673" s="90">
        <f t="shared" si="22"/>
        <v>229.62340847431526</v>
      </c>
      <c r="N673" s="90">
        <f t="shared" si="22"/>
        <v>234.92769744160174</v>
      </c>
      <c r="O673" s="90">
        <f t="shared" si="21"/>
        <v>192.16635240899322</v>
      </c>
      <c r="P673" s="90">
        <f t="shared" si="21"/>
        <v>141.74915882608062</v>
      </c>
    </row>
    <row r="674" spans="1:16" x14ac:dyDescent="0.3">
      <c r="A674" s="66">
        <v>44533</v>
      </c>
      <c r="B674" s="89">
        <v>249.4</v>
      </c>
      <c r="C674" s="89">
        <v>150.48194559999999</v>
      </c>
      <c r="D674" s="89">
        <v>104.15</v>
      </c>
      <c r="E674" s="89">
        <v>5.62062025709184</v>
      </c>
      <c r="F674" s="89">
        <v>15169.98</v>
      </c>
      <c r="K674" s="66">
        <v>44533</v>
      </c>
      <c r="L674" s="90">
        <f t="shared" si="22"/>
        <v>130.54174299921485</v>
      </c>
      <c r="M674" s="90">
        <f t="shared" si="22"/>
        <v>229.66438002113912</v>
      </c>
      <c r="N674" s="90">
        <f t="shared" si="22"/>
        <v>231.70189098998887</v>
      </c>
      <c r="O674" s="90">
        <f t="shared" si="21"/>
        <v>198.83182872857762</v>
      </c>
      <c r="P674" s="90">
        <f t="shared" si="21"/>
        <v>140.88425651184235</v>
      </c>
    </row>
    <row r="675" spans="1:16" x14ac:dyDescent="0.3">
      <c r="A675" s="66">
        <v>44536</v>
      </c>
      <c r="B675" s="89">
        <v>255.25</v>
      </c>
      <c r="C675" s="89">
        <v>149.67621829999999</v>
      </c>
      <c r="D675" s="89">
        <v>106</v>
      </c>
      <c r="E675" s="89">
        <v>5.38113493742265</v>
      </c>
      <c r="F675" s="89">
        <v>15380.79</v>
      </c>
      <c r="K675" s="66">
        <v>44536</v>
      </c>
      <c r="L675" s="90">
        <f t="shared" si="22"/>
        <v>133.60376864695104</v>
      </c>
      <c r="M675" s="90">
        <f t="shared" si="22"/>
        <v>228.4346852555459</v>
      </c>
      <c r="N675" s="90">
        <f t="shared" si="22"/>
        <v>235.81757508342602</v>
      </c>
      <c r="O675" s="90">
        <f t="shared" si="21"/>
        <v>190.3599338334561</v>
      </c>
      <c r="P675" s="90">
        <f t="shared" si="21"/>
        <v>142.84205804587614</v>
      </c>
    </row>
    <row r="676" spans="1:16" x14ac:dyDescent="0.3">
      <c r="A676" s="66">
        <v>44537</v>
      </c>
      <c r="B676" s="89">
        <v>266.35000000000002</v>
      </c>
      <c r="C676" s="89">
        <v>152.0815394</v>
      </c>
      <c r="D676" s="89">
        <v>109.8</v>
      </c>
      <c r="E676" s="89">
        <v>5.5193198908162797</v>
      </c>
      <c r="F676" s="89">
        <v>15813.94</v>
      </c>
      <c r="K676" s="66">
        <v>44537</v>
      </c>
      <c r="L676" s="90">
        <f t="shared" si="22"/>
        <v>139.41376602983513</v>
      </c>
      <c r="M676" s="90">
        <f t="shared" si="22"/>
        <v>232.10566769121735</v>
      </c>
      <c r="N676" s="90">
        <f t="shared" si="22"/>
        <v>244.27141268075636</v>
      </c>
      <c r="O676" s="90">
        <f t="shared" si="21"/>
        <v>195.24828524829528</v>
      </c>
      <c r="P676" s="90">
        <f t="shared" si="21"/>
        <v>146.8647407196901</v>
      </c>
    </row>
    <row r="677" spans="1:16" x14ac:dyDescent="0.3">
      <c r="A677" s="66">
        <v>44538</v>
      </c>
      <c r="B677" s="89">
        <v>263</v>
      </c>
      <c r="C677" s="89">
        <v>150.10602</v>
      </c>
      <c r="D677" s="89">
        <v>108.4</v>
      </c>
      <c r="E677" s="89">
        <v>5.5289232799576098</v>
      </c>
      <c r="F677" s="89">
        <v>15687.09</v>
      </c>
      <c r="K677" s="66">
        <v>44538</v>
      </c>
      <c r="L677" s="90">
        <f t="shared" si="22"/>
        <v>137.66029835121697</v>
      </c>
      <c r="M677" s="90">
        <f t="shared" si="22"/>
        <v>229.09064528164043</v>
      </c>
      <c r="N677" s="90">
        <f t="shared" si="22"/>
        <v>241.15684093437153</v>
      </c>
      <c r="O677" s="90">
        <f t="shared" si="21"/>
        <v>195.58800921782577</v>
      </c>
      <c r="P677" s="90">
        <f t="shared" si="21"/>
        <v>145.68667931561922</v>
      </c>
    </row>
    <row r="678" spans="1:16" x14ac:dyDescent="0.3">
      <c r="A678" s="66">
        <v>44539</v>
      </c>
      <c r="B678" s="89">
        <v>259</v>
      </c>
      <c r="C678" s="89">
        <v>148.86599799999999</v>
      </c>
      <c r="D678" s="89">
        <v>108.05</v>
      </c>
      <c r="E678" s="89">
        <v>5.5329233515513696</v>
      </c>
      <c r="F678" s="89">
        <v>15639.26</v>
      </c>
      <c r="K678" s="66">
        <v>44539</v>
      </c>
      <c r="L678" s="90">
        <f t="shared" si="22"/>
        <v>135.56660560062809</v>
      </c>
      <c r="M678" s="90">
        <f t="shared" si="22"/>
        <v>227.19813330814711</v>
      </c>
      <c r="N678" s="90">
        <f t="shared" si="22"/>
        <v>240.37819799777526</v>
      </c>
      <c r="O678" s="90">
        <f t="shared" si="21"/>
        <v>195.72951344932568</v>
      </c>
      <c r="P678" s="90">
        <f t="shared" si="21"/>
        <v>145.24248004910987</v>
      </c>
    </row>
    <row r="679" spans="1:16" x14ac:dyDescent="0.3">
      <c r="A679" s="66">
        <v>44540</v>
      </c>
      <c r="B679" s="89">
        <v>254.8</v>
      </c>
      <c r="C679" s="89">
        <v>149.465946</v>
      </c>
      <c r="D679" s="89">
        <v>106.5</v>
      </c>
      <c r="E679" s="89">
        <v>5.3297085023813304</v>
      </c>
      <c r="F679" s="89">
        <v>15623.31</v>
      </c>
      <c r="K679" s="66">
        <v>44540</v>
      </c>
      <c r="L679" s="90">
        <f t="shared" si="22"/>
        <v>133.36822821250982</v>
      </c>
      <c r="M679" s="90">
        <f t="shared" si="22"/>
        <v>228.11376929966451</v>
      </c>
      <c r="N679" s="90">
        <f t="shared" si="22"/>
        <v>236.92992213570631</v>
      </c>
      <c r="O679" s="90">
        <f t="shared" si="21"/>
        <v>188.54070185254523</v>
      </c>
      <c r="P679" s="90">
        <f t="shared" si="21"/>
        <v>145.09435171332012</v>
      </c>
    </row>
    <row r="680" spans="1:16" x14ac:dyDescent="0.3">
      <c r="A680" s="66">
        <v>44543</v>
      </c>
      <c r="B680" s="89">
        <v>253.1</v>
      </c>
      <c r="C680" s="89">
        <v>147.86862360000001</v>
      </c>
      <c r="D680" s="89">
        <v>105.75</v>
      </c>
      <c r="E680" s="89">
        <v>5.2505424225079302</v>
      </c>
      <c r="F680" s="89">
        <v>15621.72</v>
      </c>
      <c r="K680" s="66">
        <v>44543</v>
      </c>
      <c r="L680" s="90">
        <f t="shared" si="22"/>
        <v>132.47840879350954</v>
      </c>
      <c r="M680" s="90">
        <f t="shared" si="22"/>
        <v>225.67594822267628</v>
      </c>
      <c r="N680" s="90">
        <f t="shared" si="22"/>
        <v>235.26140155728586</v>
      </c>
      <c r="O680" s="90">
        <f t="shared" si="21"/>
        <v>185.74016815439333</v>
      </c>
      <c r="P680" s="90">
        <f t="shared" si="21"/>
        <v>145.07958531495612</v>
      </c>
    </row>
    <row r="681" spans="1:16" x14ac:dyDescent="0.3">
      <c r="A681" s="66">
        <v>44544</v>
      </c>
      <c r="B681" s="89">
        <v>248.65</v>
      </c>
      <c r="C681" s="89">
        <v>146.93143599999999</v>
      </c>
      <c r="D681" s="89">
        <v>103.1</v>
      </c>
      <c r="E681" s="89">
        <v>5.24793241579426</v>
      </c>
      <c r="F681" s="89">
        <v>15453.56</v>
      </c>
      <c r="K681" s="66">
        <v>44544</v>
      </c>
      <c r="L681" s="90">
        <f t="shared" si="22"/>
        <v>130.14917560847945</v>
      </c>
      <c r="M681" s="90">
        <f t="shared" si="22"/>
        <v>224.24561976527025</v>
      </c>
      <c r="N681" s="90">
        <f t="shared" si="22"/>
        <v>229.36596218020017</v>
      </c>
      <c r="O681" s="90">
        <f t="shared" si="21"/>
        <v>185.64783805840113</v>
      </c>
      <c r="P681" s="90">
        <f t="shared" si="21"/>
        <v>143.51787616471128</v>
      </c>
    </row>
    <row r="682" spans="1:16" x14ac:dyDescent="0.3">
      <c r="A682" s="66">
        <v>44545</v>
      </c>
      <c r="B682" s="89">
        <v>251.2</v>
      </c>
      <c r="C682" s="89">
        <v>145.236707</v>
      </c>
      <c r="D682" s="89">
        <v>104.55</v>
      </c>
      <c r="E682" s="89">
        <v>5.2070435011403999</v>
      </c>
      <c r="F682" s="89">
        <v>15476.35</v>
      </c>
      <c r="K682" s="66">
        <v>44545</v>
      </c>
      <c r="L682" s="90">
        <f t="shared" si="22"/>
        <v>131.48390473697984</v>
      </c>
      <c r="M682" s="90">
        <f t="shared" si="22"/>
        <v>221.65913748969257</v>
      </c>
      <c r="N682" s="90">
        <f t="shared" si="22"/>
        <v>232.59176863181312</v>
      </c>
      <c r="O682" s="90">
        <f t="shared" si="21"/>
        <v>184.20137533658755</v>
      </c>
      <c r="P682" s="90">
        <f t="shared" si="21"/>
        <v>143.72952787459519</v>
      </c>
    </row>
    <row r="683" spans="1:16" x14ac:dyDescent="0.3">
      <c r="A683" s="66">
        <v>44546</v>
      </c>
      <c r="B683" s="89">
        <v>251.6</v>
      </c>
      <c r="C683" s="89">
        <v>143.64433439999999</v>
      </c>
      <c r="D683" s="89">
        <v>104.8</v>
      </c>
      <c r="E683" s="89">
        <v>5.1145535400174396</v>
      </c>
      <c r="F683" s="89">
        <v>15636.4</v>
      </c>
      <c r="K683" s="66">
        <v>44546</v>
      </c>
      <c r="L683" s="90">
        <f t="shared" si="22"/>
        <v>131.69327401203873</v>
      </c>
      <c r="M683" s="90">
        <f t="shared" si="22"/>
        <v>219.22887075913238</v>
      </c>
      <c r="N683" s="90">
        <f t="shared" si="22"/>
        <v>233.14794215795325</v>
      </c>
      <c r="O683" s="90">
        <f t="shared" si="21"/>
        <v>180.92950368044609</v>
      </c>
      <c r="P683" s="90">
        <f t="shared" si="21"/>
        <v>145.21591910614066</v>
      </c>
    </row>
    <row r="684" spans="1:16" x14ac:dyDescent="0.3">
      <c r="A684" s="66">
        <v>44547</v>
      </c>
      <c r="B684" s="89">
        <v>252.7</v>
      </c>
      <c r="C684" s="89">
        <v>143.5716736</v>
      </c>
      <c r="D684" s="89">
        <v>103.05</v>
      </c>
      <c r="E684" s="89">
        <v>5.0155161432213102</v>
      </c>
      <c r="F684" s="89">
        <v>15531.69</v>
      </c>
      <c r="K684" s="66">
        <v>44547</v>
      </c>
      <c r="L684" s="90">
        <f t="shared" si="22"/>
        <v>132.26903951845065</v>
      </c>
      <c r="M684" s="90">
        <f t="shared" si="22"/>
        <v>219.11797640886795</v>
      </c>
      <c r="N684" s="90">
        <f t="shared" si="22"/>
        <v>229.25472747497216</v>
      </c>
      <c r="O684" s="90">
        <f t="shared" si="21"/>
        <v>177.42601370660452</v>
      </c>
      <c r="P684" s="90">
        <f t="shared" si="21"/>
        <v>144.24347283400618</v>
      </c>
    </row>
    <row r="685" spans="1:16" x14ac:dyDescent="0.3">
      <c r="A685" s="66">
        <v>44550</v>
      </c>
      <c r="B685" s="89">
        <v>245</v>
      </c>
      <c r="C685" s="89">
        <v>139.22870159999999</v>
      </c>
      <c r="D685" s="89">
        <v>102.15</v>
      </c>
      <c r="E685" s="89">
        <v>4.7867754886422702</v>
      </c>
      <c r="F685" s="89">
        <v>15239.67</v>
      </c>
      <c r="K685" s="66">
        <v>44550</v>
      </c>
      <c r="L685" s="90">
        <f t="shared" si="22"/>
        <v>128.23868097356711</v>
      </c>
      <c r="M685" s="90">
        <f t="shared" si="22"/>
        <v>212.48976617506057</v>
      </c>
      <c r="N685" s="90">
        <f t="shared" si="22"/>
        <v>227.25250278086762</v>
      </c>
      <c r="O685" s="90">
        <f t="shared" si="21"/>
        <v>169.33421590241434</v>
      </c>
      <c r="P685" s="90">
        <f t="shared" si="21"/>
        <v>141.53147053824915</v>
      </c>
    </row>
    <row r="686" spans="1:16" x14ac:dyDescent="0.3">
      <c r="A686" s="66">
        <v>44551</v>
      </c>
      <c r="B686" s="89">
        <v>246.35</v>
      </c>
      <c r="C686" s="89">
        <v>147.68250269999999</v>
      </c>
      <c r="D686" s="89">
        <v>102.85</v>
      </c>
      <c r="E686" s="89">
        <v>4.9333288043475498</v>
      </c>
      <c r="F686" s="89">
        <v>15447.44</v>
      </c>
      <c r="K686" s="66">
        <v>44551</v>
      </c>
      <c r="L686" s="90">
        <f t="shared" si="22"/>
        <v>128.94530227689086</v>
      </c>
      <c r="M686" s="90">
        <f t="shared" si="22"/>
        <v>225.39189194644297</v>
      </c>
      <c r="N686" s="90">
        <f t="shared" si="22"/>
        <v>228.80978865406004</v>
      </c>
      <c r="O686" s="90">
        <f t="shared" si="21"/>
        <v>174.5186016881558</v>
      </c>
      <c r="P686" s="90">
        <f t="shared" si="21"/>
        <v>143.46103946157442</v>
      </c>
    </row>
    <row r="687" spans="1:16" x14ac:dyDescent="0.3">
      <c r="A687" s="66">
        <v>44552</v>
      </c>
      <c r="B687" s="89">
        <v>249.65</v>
      </c>
      <c r="C687" s="89">
        <v>146.09675519999999</v>
      </c>
      <c r="D687" s="89">
        <v>105.1</v>
      </c>
      <c r="E687" s="89">
        <v>5.04379449653824</v>
      </c>
      <c r="F687" s="89">
        <v>15593.47</v>
      </c>
      <c r="K687" s="66">
        <v>44552</v>
      </c>
      <c r="L687" s="90">
        <f t="shared" si="22"/>
        <v>130.67259879612666</v>
      </c>
      <c r="M687" s="90">
        <f t="shared" si="22"/>
        <v>222.97173639219702</v>
      </c>
      <c r="N687" s="90">
        <f t="shared" si="22"/>
        <v>233.81535038932145</v>
      </c>
      <c r="O687" s="90">
        <f t="shared" si="21"/>
        <v>178.42637246529199</v>
      </c>
      <c r="P687" s="90">
        <f t="shared" si="21"/>
        <v>144.81722635031281</v>
      </c>
    </row>
    <row r="688" spans="1:16" x14ac:dyDescent="0.3">
      <c r="A688" s="66">
        <v>44553</v>
      </c>
      <c r="B688" s="89">
        <v>251.9</v>
      </c>
      <c r="C688" s="89">
        <v>146.2485059</v>
      </c>
      <c r="D688" s="89">
        <v>105.6</v>
      </c>
      <c r="E688" s="89">
        <v>5.0112653886510898</v>
      </c>
      <c r="F688" s="89">
        <v>15756.31</v>
      </c>
      <c r="K688" s="66">
        <v>44553</v>
      </c>
      <c r="L688" s="90">
        <f t="shared" si="22"/>
        <v>131.8503009683329</v>
      </c>
      <c r="M688" s="90">
        <f t="shared" si="22"/>
        <v>223.20333713535808</v>
      </c>
      <c r="N688" s="90">
        <f t="shared" si="22"/>
        <v>234.92769744160174</v>
      </c>
      <c r="O688" s="90">
        <f t="shared" si="21"/>
        <v>177.27564145834475</v>
      </c>
      <c r="P688" s="90">
        <f t="shared" si="21"/>
        <v>146.32952843181778</v>
      </c>
    </row>
    <row r="689" spans="1:16" x14ac:dyDescent="0.3">
      <c r="A689" s="66">
        <v>44557</v>
      </c>
      <c r="B689" s="89">
        <v>252.95</v>
      </c>
      <c r="C689" s="89">
        <v>147.97314</v>
      </c>
      <c r="D689" s="89">
        <v>105.65</v>
      </c>
      <c r="E689" s="89">
        <v>4.9002155360098198</v>
      </c>
      <c r="F689" s="89">
        <v>15835.25</v>
      </c>
      <c r="K689" s="66">
        <v>44557</v>
      </c>
      <c r="L689" s="90">
        <f t="shared" si="22"/>
        <v>132.39989531536244</v>
      </c>
      <c r="M689" s="90">
        <f t="shared" si="22"/>
        <v>225.83546034296643</v>
      </c>
      <c r="N689" s="90">
        <f t="shared" si="22"/>
        <v>235.03893214682981</v>
      </c>
      <c r="O689" s="90">
        <f t="shared" si="21"/>
        <v>173.34720575717051</v>
      </c>
      <c r="P689" s="90">
        <f t="shared" si="21"/>
        <v>147.06264760593962</v>
      </c>
    </row>
    <row r="690" spans="1:16" x14ac:dyDescent="0.3">
      <c r="A690" s="66">
        <v>44558</v>
      </c>
      <c r="B690" s="89">
        <v>255</v>
      </c>
      <c r="C690" s="89">
        <v>147.15688499999999</v>
      </c>
      <c r="D690" s="89">
        <v>106.8</v>
      </c>
      <c r="E690" s="89">
        <v>5.0370133263655097</v>
      </c>
      <c r="F690" s="89">
        <v>15963.7</v>
      </c>
      <c r="K690" s="66">
        <v>44558</v>
      </c>
      <c r="L690" s="90">
        <f t="shared" si="22"/>
        <v>133.47291285003925</v>
      </c>
      <c r="M690" s="90">
        <f t="shared" si="22"/>
        <v>224.58969828316114</v>
      </c>
      <c r="N690" s="90">
        <f t="shared" si="22"/>
        <v>237.59733036707451</v>
      </c>
      <c r="O690" s="90">
        <f t="shared" si="21"/>
        <v>178.18648569040045</v>
      </c>
      <c r="P690" s="90">
        <f t="shared" si="21"/>
        <v>148.25556827880447</v>
      </c>
    </row>
    <row r="691" spans="1:16" x14ac:dyDescent="0.3">
      <c r="A691" s="66">
        <v>44559</v>
      </c>
      <c r="B691" s="89">
        <v>254.1</v>
      </c>
      <c r="C691" s="89">
        <v>148.73062379999999</v>
      </c>
      <c r="D691" s="89">
        <v>107.05</v>
      </c>
      <c r="E691" s="89">
        <v>4.9277686401602896</v>
      </c>
      <c r="F691" s="89">
        <v>15852.25</v>
      </c>
      <c r="K691" s="66">
        <v>44559</v>
      </c>
      <c r="L691" s="90">
        <f t="shared" si="22"/>
        <v>133.00183198115676</v>
      </c>
      <c r="M691" s="90">
        <f t="shared" si="22"/>
        <v>226.99152625246413</v>
      </c>
      <c r="N691" s="90">
        <f t="shared" si="22"/>
        <v>238.15350389321469</v>
      </c>
      <c r="O691" s="90">
        <f t="shared" si="21"/>
        <v>174.32190851857382</v>
      </c>
      <c r="P691" s="90">
        <f t="shared" si="21"/>
        <v>147.22052733687542</v>
      </c>
    </row>
    <row r="692" spans="1:16" x14ac:dyDescent="0.3">
      <c r="A692" s="66">
        <v>44560</v>
      </c>
      <c r="B692" s="89">
        <v>253.2</v>
      </c>
      <c r="C692" s="89">
        <v>147.9204684</v>
      </c>
      <c r="D692" s="89">
        <v>107.5</v>
      </c>
      <c r="E692" s="89">
        <v>4.8932252737702102</v>
      </c>
      <c r="F692" s="89">
        <v>15884.86</v>
      </c>
      <c r="K692" s="66">
        <v>44560</v>
      </c>
      <c r="L692" s="90">
        <f t="shared" si="22"/>
        <v>132.53075111227426</v>
      </c>
      <c r="M692" s="90">
        <f t="shared" si="22"/>
        <v>225.75507335494277</v>
      </c>
      <c r="N692" s="90">
        <f t="shared" si="22"/>
        <v>239.15461624026696</v>
      </c>
      <c r="O692" s="90">
        <f t="shared" si="21"/>
        <v>173.09992226160961</v>
      </c>
      <c r="P692" s="90">
        <f t="shared" si="21"/>
        <v>147.52337780898225</v>
      </c>
    </row>
    <row r="693" spans="1:16" x14ac:dyDescent="0.3">
      <c r="A693" s="66">
        <v>44565</v>
      </c>
      <c r="B693" s="89">
        <v>258.5</v>
      </c>
      <c r="C693" s="128">
        <v>147.44</v>
      </c>
      <c r="D693" s="89">
        <v>108</v>
      </c>
      <c r="E693" s="89">
        <v>5.0395114947477699</v>
      </c>
      <c r="F693" s="89">
        <v>16152.61</v>
      </c>
      <c r="K693" s="66">
        <v>44565</v>
      </c>
      <c r="L693" s="90">
        <f t="shared" si="22"/>
        <v>135.30489400680449</v>
      </c>
      <c r="M693" s="90">
        <f t="shared" si="22"/>
        <v>225.02178620367835</v>
      </c>
      <c r="N693" s="90">
        <f t="shared" si="22"/>
        <v>240.26696329254725</v>
      </c>
      <c r="O693" s="90">
        <f t="shared" si="21"/>
        <v>178.27485945792017</v>
      </c>
      <c r="P693" s="90">
        <f t="shared" si="21"/>
        <v>150.00998357122091</v>
      </c>
    </row>
    <row r="694" spans="1:16" x14ac:dyDescent="0.3">
      <c r="A694" s="66">
        <v>44566</v>
      </c>
      <c r="B694" s="89">
        <v>260.85000000000002</v>
      </c>
      <c r="C694" s="128">
        <v>143.41999999999999</v>
      </c>
      <c r="D694" s="89">
        <v>107.8</v>
      </c>
      <c r="E694" s="89">
        <v>4.9202947889750197</v>
      </c>
      <c r="F694" s="89">
        <v>16271.75</v>
      </c>
      <c r="K694" s="66">
        <v>44566</v>
      </c>
      <c r="L694" s="90">
        <f t="shared" si="22"/>
        <v>136.53493849777544</v>
      </c>
      <c r="M694" s="90">
        <f t="shared" si="22"/>
        <v>218.88649333512987</v>
      </c>
      <c r="N694" s="90">
        <f t="shared" si="22"/>
        <v>239.82202447163513</v>
      </c>
      <c r="O694" s="90">
        <f t="shared" si="21"/>
        <v>174.05751785867514</v>
      </c>
      <c r="P694" s="90">
        <f t="shared" si="21"/>
        <v>151.11644187379093</v>
      </c>
    </row>
    <row r="695" spans="1:16" x14ac:dyDescent="0.3">
      <c r="A695" s="66">
        <v>44567</v>
      </c>
      <c r="B695" s="89">
        <v>252.75</v>
      </c>
      <c r="C695" s="128">
        <v>142.63</v>
      </c>
      <c r="D695" s="89">
        <v>102.75</v>
      </c>
      <c r="E695" s="89">
        <v>4.63208897427032</v>
      </c>
      <c r="F695" s="89">
        <v>16052.03</v>
      </c>
      <c r="K695" s="66">
        <v>44567</v>
      </c>
      <c r="L695" s="90">
        <f t="shared" si="22"/>
        <v>132.29521067783304</v>
      </c>
      <c r="M695" s="90">
        <f t="shared" si="22"/>
        <v>217.6808014530022</v>
      </c>
      <c r="N695" s="90">
        <f t="shared" si="22"/>
        <v>228.58731924360401</v>
      </c>
      <c r="O695" s="90">
        <f t="shared" si="21"/>
        <v>163.8621147595882</v>
      </c>
      <c r="P695" s="90">
        <f t="shared" si="21"/>
        <v>149.07589278666083</v>
      </c>
    </row>
    <row r="696" spans="1:16" x14ac:dyDescent="0.3">
      <c r="A696" s="66">
        <v>44568</v>
      </c>
      <c r="B696" s="89">
        <v>247.45</v>
      </c>
      <c r="C696" s="128">
        <v>138.19</v>
      </c>
      <c r="D696" s="89">
        <v>100.1</v>
      </c>
      <c r="E696" s="89">
        <v>4.6551273041975403</v>
      </c>
      <c r="F696" s="89">
        <v>15947.74</v>
      </c>
      <c r="K696" s="66">
        <v>44568</v>
      </c>
      <c r="L696" s="90">
        <f t="shared" si="22"/>
        <v>129.52106778330278</v>
      </c>
      <c r="M696" s="90">
        <f t="shared" si="22"/>
        <v>210.90450783699342</v>
      </c>
      <c r="N696" s="90">
        <f t="shared" si="22"/>
        <v>222.69187986651832</v>
      </c>
      <c r="O696" s="90">
        <f t="shared" si="21"/>
        <v>164.67710546537401</v>
      </c>
      <c r="P696" s="90">
        <f t="shared" si="21"/>
        <v>148.10734707258473</v>
      </c>
    </row>
    <row r="697" spans="1:16" x14ac:dyDescent="0.3">
      <c r="A697" s="66">
        <v>44572</v>
      </c>
      <c r="B697" s="89">
        <v>254.75</v>
      </c>
      <c r="C697" s="128">
        <v>132.26</v>
      </c>
      <c r="D697" s="89">
        <v>98.4</v>
      </c>
      <c r="E697" s="89">
        <v>4.6124381722760299</v>
      </c>
      <c r="F697" s="89">
        <v>15941.81</v>
      </c>
      <c r="K697" s="66">
        <v>44572</v>
      </c>
      <c r="L697" s="90">
        <f t="shared" si="22"/>
        <v>133.34205705312746</v>
      </c>
      <c r="M697" s="90">
        <f t="shared" si="22"/>
        <v>201.85418775975648</v>
      </c>
      <c r="N697" s="90">
        <f t="shared" si="22"/>
        <v>218.9098998887653</v>
      </c>
      <c r="O697" s="90">
        <f t="shared" si="21"/>
        <v>163.16695929314693</v>
      </c>
      <c r="P697" s="90">
        <f t="shared" si="21"/>
        <v>148.05227490761712</v>
      </c>
    </row>
    <row r="698" spans="1:16" x14ac:dyDescent="0.3">
      <c r="A698" s="66">
        <v>44573</v>
      </c>
      <c r="B698" s="89">
        <v>254</v>
      </c>
      <c r="C698" s="128">
        <v>133.03</v>
      </c>
      <c r="D698" s="89">
        <v>97.68</v>
      </c>
      <c r="E698" s="89">
        <v>4.76135623309764</v>
      </c>
      <c r="F698" s="89">
        <v>16010.32</v>
      </c>
      <c r="K698" s="66">
        <v>44573</v>
      </c>
      <c r="L698" s="90">
        <f t="shared" si="22"/>
        <v>132.94948966239204</v>
      </c>
      <c r="M698" s="90">
        <f t="shared" si="22"/>
        <v>203.02935579676702</v>
      </c>
      <c r="N698" s="90">
        <f t="shared" si="22"/>
        <v>217.30812013348165</v>
      </c>
      <c r="O698" s="90">
        <f t="shared" si="21"/>
        <v>168.43499894170958</v>
      </c>
      <c r="P698" s="90">
        <f t="shared" si="21"/>
        <v>148.68853022328835</v>
      </c>
    </row>
    <row r="699" spans="1:16" x14ac:dyDescent="0.3">
      <c r="A699" s="66">
        <v>44574</v>
      </c>
      <c r="B699" s="89">
        <v>256.2</v>
      </c>
      <c r="C699" s="128">
        <v>130.61000000000001</v>
      </c>
      <c r="D699" s="89">
        <v>95.82</v>
      </c>
      <c r="E699" s="89">
        <v>4.5694593588507297</v>
      </c>
      <c r="F699" s="89">
        <v>16031.59</v>
      </c>
      <c r="K699" s="66">
        <v>44574</v>
      </c>
      <c r="L699" s="90">
        <f t="shared" si="22"/>
        <v>134.10102067521589</v>
      </c>
      <c r="M699" s="90">
        <f t="shared" si="22"/>
        <v>199.33597053759112</v>
      </c>
      <c r="N699" s="90">
        <f t="shared" si="22"/>
        <v>213.17018909899886</v>
      </c>
      <c r="O699" s="90">
        <f t="shared" si="21"/>
        <v>161.64656551469258</v>
      </c>
      <c r="P699" s="90">
        <f t="shared" si="21"/>
        <v>148.88606562781803</v>
      </c>
    </row>
    <row r="700" spans="1:16" x14ac:dyDescent="0.3">
      <c r="A700" s="66">
        <v>44575</v>
      </c>
      <c r="B700" s="89">
        <v>252.35</v>
      </c>
      <c r="C700" s="128">
        <v>129.82</v>
      </c>
      <c r="D700" s="89">
        <v>93.16</v>
      </c>
      <c r="E700" s="89">
        <v>4.39402565674275</v>
      </c>
      <c r="F700" s="89">
        <v>15883.24</v>
      </c>
      <c r="K700" s="66">
        <v>44575</v>
      </c>
      <c r="L700" s="90">
        <f t="shared" si="22"/>
        <v>132.08584140277412</v>
      </c>
      <c r="M700" s="90">
        <f t="shared" si="22"/>
        <v>198.1302786554634</v>
      </c>
      <c r="N700" s="90">
        <f t="shared" si="22"/>
        <v>207.25250278086759</v>
      </c>
      <c r="O700" s="90">
        <f t="shared" si="21"/>
        <v>155.44052379416507</v>
      </c>
      <c r="P700" s="90">
        <f t="shared" si="21"/>
        <v>147.50833279932834</v>
      </c>
    </row>
    <row r="701" spans="1:16" x14ac:dyDescent="0.3">
      <c r="A701" s="66">
        <v>44579</v>
      </c>
      <c r="B701" s="89">
        <v>254.2</v>
      </c>
      <c r="C701" s="128">
        <v>129.76</v>
      </c>
      <c r="D701" s="89">
        <v>93.34</v>
      </c>
      <c r="E701" s="89">
        <v>4.35490576738498</v>
      </c>
      <c r="F701" s="89">
        <v>15772.56</v>
      </c>
      <c r="K701" s="66">
        <v>44579</v>
      </c>
      <c r="L701" s="90">
        <f t="shared" si="22"/>
        <v>133.05417429992147</v>
      </c>
      <c r="M701" s="90">
        <f t="shared" si="22"/>
        <v>198.03870712011192</v>
      </c>
      <c r="N701" s="90">
        <f t="shared" si="22"/>
        <v>207.65294771968854</v>
      </c>
      <c r="O701" s="90">
        <f t="shared" si="21"/>
        <v>154.0566410935235</v>
      </c>
      <c r="P701" s="90">
        <f t="shared" si="21"/>
        <v>146.48044288050639</v>
      </c>
    </row>
    <row r="702" spans="1:16" x14ac:dyDescent="0.3">
      <c r="A702" s="66">
        <v>44580</v>
      </c>
      <c r="B702" s="89">
        <v>253.6</v>
      </c>
      <c r="C702" s="128">
        <v>127.95</v>
      </c>
      <c r="D702" s="89">
        <v>94.36</v>
      </c>
      <c r="E702" s="89">
        <v>4.2209863540939097</v>
      </c>
      <c r="F702" s="89">
        <v>15809.72</v>
      </c>
      <c r="K702" s="66">
        <v>44580</v>
      </c>
      <c r="L702" s="90">
        <f t="shared" si="22"/>
        <v>132.74012038733315</v>
      </c>
      <c r="M702" s="90">
        <f t="shared" si="22"/>
        <v>195.27629913700926</v>
      </c>
      <c r="N702" s="90">
        <f t="shared" si="22"/>
        <v>209.92213570634038</v>
      </c>
      <c r="O702" s="90">
        <f t="shared" si="21"/>
        <v>149.31918497143013</v>
      </c>
      <c r="P702" s="90">
        <f t="shared" si="21"/>
        <v>146.82554939824604</v>
      </c>
    </row>
    <row r="703" spans="1:16" x14ac:dyDescent="0.3">
      <c r="A703" s="66">
        <v>44581</v>
      </c>
      <c r="B703" s="89">
        <v>255.65</v>
      </c>
      <c r="C703" s="128">
        <v>126.2</v>
      </c>
      <c r="D703" s="89">
        <v>95.52</v>
      </c>
      <c r="E703" s="89">
        <v>4.2894915855904303</v>
      </c>
      <c r="F703" s="89">
        <v>15912.33</v>
      </c>
      <c r="K703" s="66">
        <v>44581</v>
      </c>
      <c r="L703" s="90">
        <f t="shared" si="22"/>
        <v>133.81313792200996</v>
      </c>
      <c r="M703" s="90">
        <f t="shared" si="22"/>
        <v>192.60546268925808</v>
      </c>
      <c r="N703" s="90">
        <f t="shared" si="22"/>
        <v>212.50278086763066</v>
      </c>
      <c r="O703" s="90">
        <f t="shared" si="21"/>
        <v>151.74258663048036</v>
      </c>
      <c r="P703" s="90">
        <f t="shared" si="21"/>
        <v>147.77849288008849</v>
      </c>
    </row>
    <row r="704" spans="1:16" x14ac:dyDescent="0.3">
      <c r="A704" s="66">
        <v>44582</v>
      </c>
      <c r="B704" s="89">
        <v>250.6</v>
      </c>
      <c r="C704" s="128">
        <v>126.06</v>
      </c>
      <c r="D704" s="89">
        <v>93.8</v>
      </c>
      <c r="E704" s="89">
        <v>4.1636369853977904</v>
      </c>
      <c r="F704" s="89">
        <v>15603.88</v>
      </c>
      <c r="K704" s="66">
        <v>44582</v>
      </c>
      <c r="L704" s="90">
        <f t="shared" si="22"/>
        <v>131.16985082439152</v>
      </c>
      <c r="M704" s="90">
        <f t="shared" si="22"/>
        <v>192.39179577343796</v>
      </c>
      <c r="N704" s="90">
        <f t="shared" si="22"/>
        <v>208.67630700778639</v>
      </c>
      <c r="O704" s="90">
        <f t="shared" si="21"/>
        <v>147.29042669695122</v>
      </c>
      <c r="P704" s="90">
        <f t="shared" si="21"/>
        <v>144.91390446790351</v>
      </c>
    </row>
    <row r="705" spans="1:16" x14ac:dyDescent="0.3">
      <c r="A705" s="66">
        <v>44585</v>
      </c>
      <c r="B705" s="89">
        <v>240.75</v>
      </c>
      <c r="C705" s="128">
        <v>128.94</v>
      </c>
      <c r="D705" s="89">
        <v>91.36</v>
      </c>
      <c r="E705" s="89">
        <v>4.2212133075845202</v>
      </c>
      <c r="F705" s="89">
        <v>15011.13</v>
      </c>
      <c r="K705" s="66">
        <v>44585</v>
      </c>
      <c r="L705" s="90">
        <f t="shared" si="22"/>
        <v>126.01413242606647</v>
      </c>
      <c r="M705" s="90">
        <f t="shared" si="22"/>
        <v>196.78722947030852</v>
      </c>
      <c r="N705" s="90">
        <f t="shared" si="22"/>
        <v>203.24805339265848</v>
      </c>
      <c r="O705" s="90">
        <f t="shared" si="21"/>
        <v>149.32721354754989</v>
      </c>
      <c r="P705" s="90">
        <f t="shared" si="21"/>
        <v>139.40900973189235</v>
      </c>
    </row>
    <row r="706" spans="1:16" x14ac:dyDescent="0.3">
      <c r="A706" s="66">
        <v>44586</v>
      </c>
      <c r="B706" s="89">
        <v>237.75</v>
      </c>
      <c r="C706" s="128">
        <v>128.75</v>
      </c>
      <c r="D706" s="89">
        <v>90.6</v>
      </c>
      <c r="E706" s="89">
        <v>4.1974020727208998</v>
      </c>
      <c r="F706" s="89">
        <v>15123.87</v>
      </c>
      <c r="K706" s="66">
        <v>44586</v>
      </c>
      <c r="L706" s="90">
        <f t="shared" si="22"/>
        <v>124.44386286312483</v>
      </c>
      <c r="M706" s="90">
        <f t="shared" si="22"/>
        <v>196.49725294169554</v>
      </c>
      <c r="N706" s="90">
        <f t="shared" si="22"/>
        <v>201.5572858731924</v>
      </c>
      <c r="O706" s="90">
        <f t="shared" si="21"/>
        <v>148.4848810013784</v>
      </c>
      <c r="P706" s="90">
        <f t="shared" si="21"/>
        <v>140.45603095928655</v>
      </c>
    </row>
    <row r="707" spans="1:16" x14ac:dyDescent="0.3">
      <c r="A707" s="66">
        <v>44587</v>
      </c>
      <c r="B707" s="89">
        <v>243.2</v>
      </c>
      <c r="C707" s="128">
        <v>128.13999999999999</v>
      </c>
      <c r="D707" s="89">
        <v>92.02</v>
      </c>
      <c r="E707" s="89">
        <v>4.1611892174820904</v>
      </c>
      <c r="F707" s="89">
        <v>15459.39</v>
      </c>
      <c r="K707" s="66">
        <v>44587</v>
      </c>
      <c r="L707" s="90">
        <f t="shared" si="22"/>
        <v>127.29651923580214</v>
      </c>
      <c r="M707" s="90">
        <f t="shared" si="22"/>
        <v>195.56627566562224</v>
      </c>
      <c r="N707" s="90">
        <f t="shared" si="22"/>
        <v>204.71635150166853</v>
      </c>
      <c r="O707" s="90">
        <f t="shared" si="22"/>
        <v>147.20383586734167</v>
      </c>
      <c r="P707" s="90">
        <f t="shared" si="22"/>
        <v>143.57201962537926</v>
      </c>
    </row>
    <row r="708" spans="1:16" x14ac:dyDescent="0.3">
      <c r="A708" s="66">
        <v>44588</v>
      </c>
      <c r="B708" s="89">
        <v>242.15</v>
      </c>
      <c r="C708" s="128">
        <v>129.80000000000001</v>
      </c>
      <c r="D708" s="89">
        <v>92.54</v>
      </c>
      <c r="E708" s="89">
        <v>4.0011985000868302</v>
      </c>
      <c r="F708" s="89">
        <v>15524.27</v>
      </c>
      <c r="K708" s="66">
        <v>44588</v>
      </c>
      <c r="L708" s="90">
        <f t="shared" ref="L708:O771" si="23">(B708/B$2)*100</f>
        <v>126.74692488877257</v>
      </c>
      <c r="M708" s="90">
        <f t="shared" si="23"/>
        <v>198.09975481034627</v>
      </c>
      <c r="N708" s="90">
        <f t="shared" si="23"/>
        <v>205.87319243604006</v>
      </c>
      <c r="O708" s="90">
        <f t="shared" si="23"/>
        <v>141.54409628981753</v>
      </c>
      <c r="P708" s="90">
        <f t="shared" ref="P708:P771" si="24">(F708/F$2)*100</f>
        <v>144.17456297497421</v>
      </c>
    </row>
    <row r="709" spans="1:16" x14ac:dyDescent="0.3">
      <c r="A709" s="66">
        <v>44589</v>
      </c>
      <c r="B709" s="89">
        <v>236.15</v>
      </c>
      <c r="C709" s="128">
        <v>130.94</v>
      </c>
      <c r="D709" s="89">
        <v>91.94</v>
      </c>
      <c r="E709" s="89">
        <v>4.1448437608469204</v>
      </c>
      <c r="F709" s="89">
        <v>15318.95</v>
      </c>
      <c r="K709" s="66">
        <v>44589</v>
      </c>
      <c r="L709" s="90">
        <f t="shared" si="23"/>
        <v>123.60638576288929</v>
      </c>
      <c r="M709" s="90">
        <f t="shared" si="23"/>
        <v>199.83961398202416</v>
      </c>
      <c r="N709" s="90">
        <f t="shared" si="23"/>
        <v>204.53837597330366</v>
      </c>
      <c r="O709" s="90">
        <f t="shared" si="23"/>
        <v>146.6256083967927</v>
      </c>
      <c r="P709" s="90">
        <f t="shared" si="24"/>
        <v>142.26774730698969</v>
      </c>
    </row>
    <row r="710" spans="1:16" x14ac:dyDescent="0.3">
      <c r="A710" s="66">
        <v>44592</v>
      </c>
      <c r="B710" s="89">
        <v>242.25</v>
      </c>
      <c r="C710" s="128">
        <v>131.82</v>
      </c>
      <c r="D710" s="89">
        <v>94.2</v>
      </c>
      <c r="E710" s="89">
        <v>4.2693914856643698</v>
      </c>
      <c r="F710" s="89">
        <v>15471.2</v>
      </c>
      <c r="K710" s="66">
        <v>44592</v>
      </c>
      <c r="L710" s="90">
        <f t="shared" si="23"/>
        <v>126.7992672075373</v>
      </c>
      <c r="M710" s="90">
        <f t="shared" si="23"/>
        <v>201.18266316717904</v>
      </c>
      <c r="N710" s="90">
        <f t="shared" si="23"/>
        <v>209.56618464961068</v>
      </c>
      <c r="O710" s="90">
        <f t="shared" si="23"/>
        <v>151.03153705888138</v>
      </c>
      <c r="P710" s="90">
        <f t="shared" si="24"/>
        <v>143.68169960316465</v>
      </c>
    </row>
    <row r="711" spans="1:16" x14ac:dyDescent="0.3">
      <c r="A711" s="66">
        <v>44593</v>
      </c>
      <c r="B711" s="89">
        <v>243.75</v>
      </c>
      <c r="C711" s="128">
        <v>131.53</v>
      </c>
      <c r="D711" s="89">
        <v>95.08</v>
      </c>
      <c r="E711" s="89">
        <v>4.3398639177053502</v>
      </c>
      <c r="F711" s="89">
        <v>15619.39</v>
      </c>
      <c r="K711" s="66">
        <v>44593</v>
      </c>
      <c r="L711" s="90">
        <f t="shared" si="23"/>
        <v>127.58440198900811</v>
      </c>
      <c r="M711" s="90">
        <f t="shared" si="23"/>
        <v>200.74006741298027</v>
      </c>
      <c r="N711" s="90">
        <f t="shared" si="23"/>
        <v>211.523915461624</v>
      </c>
      <c r="O711" s="90">
        <f t="shared" si="23"/>
        <v>153.52452927268175</v>
      </c>
      <c r="P711" s="90">
        <f t="shared" si="24"/>
        <v>145.05794650477492</v>
      </c>
    </row>
    <row r="712" spans="1:16" x14ac:dyDescent="0.3">
      <c r="A712" s="66">
        <v>44594</v>
      </c>
      <c r="B712" s="89">
        <v>246.15</v>
      </c>
      <c r="C712" s="128">
        <v>131.57</v>
      </c>
      <c r="D712" s="89">
        <v>94.74</v>
      </c>
      <c r="E712" s="89">
        <v>4.7680099615516403</v>
      </c>
      <c r="F712" s="89">
        <v>15613.77</v>
      </c>
      <c r="K712" s="66">
        <v>44594</v>
      </c>
      <c r="L712" s="90">
        <f t="shared" si="23"/>
        <v>128.8406176393614</v>
      </c>
      <c r="M712" s="90">
        <f t="shared" si="23"/>
        <v>200.80111510321461</v>
      </c>
      <c r="N712" s="90">
        <f t="shared" si="23"/>
        <v>210.76751946607337</v>
      </c>
      <c r="O712" s="90">
        <f t="shared" si="23"/>
        <v>168.67037741167522</v>
      </c>
      <c r="P712" s="90">
        <f t="shared" si="24"/>
        <v>145.00575332313616</v>
      </c>
    </row>
    <row r="713" spans="1:16" x14ac:dyDescent="0.3">
      <c r="A713" s="66">
        <v>44595</v>
      </c>
      <c r="B713" s="89">
        <v>242.25</v>
      </c>
      <c r="C713" s="128">
        <v>127.04</v>
      </c>
      <c r="D713" s="89">
        <v>92.92</v>
      </c>
      <c r="E713" s="89">
        <v>4.8752803827749496</v>
      </c>
      <c r="F713" s="89">
        <v>15368.47</v>
      </c>
      <c r="K713" s="66">
        <v>44595</v>
      </c>
      <c r="L713" s="90">
        <f t="shared" si="23"/>
        <v>126.7992672075373</v>
      </c>
      <c r="M713" s="90">
        <f t="shared" si="23"/>
        <v>193.88746418417864</v>
      </c>
      <c r="N713" s="90">
        <f t="shared" si="23"/>
        <v>206.71857619577304</v>
      </c>
      <c r="O713" s="90">
        <f t="shared" si="23"/>
        <v>172.4651141212766</v>
      </c>
      <c r="P713" s="90">
        <f t="shared" si="24"/>
        <v>142.72764167616265</v>
      </c>
    </row>
    <row r="714" spans="1:16" x14ac:dyDescent="0.3">
      <c r="A714" s="66">
        <v>44596</v>
      </c>
      <c r="B714" s="89">
        <v>240.1</v>
      </c>
      <c r="C714" s="128">
        <v>127.02</v>
      </c>
      <c r="D714" s="89">
        <v>91.46</v>
      </c>
      <c r="E714" s="89">
        <v>4.87078608940958</v>
      </c>
      <c r="F714" s="89">
        <v>15099.56</v>
      </c>
      <c r="K714" s="66">
        <v>44596</v>
      </c>
      <c r="L714" s="90">
        <f t="shared" si="23"/>
        <v>125.67390735409577</v>
      </c>
      <c r="M714" s="90">
        <f t="shared" si="23"/>
        <v>193.85694033906148</v>
      </c>
      <c r="N714" s="90">
        <f t="shared" si="23"/>
        <v>203.47052280311453</v>
      </c>
      <c r="O714" s="90">
        <f t="shared" si="23"/>
        <v>172.30612658470505</v>
      </c>
      <c r="P714" s="90">
        <f t="shared" si="24"/>
        <v>140.23026294404835</v>
      </c>
    </row>
    <row r="715" spans="1:16" x14ac:dyDescent="0.3">
      <c r="A715" s="66">
        <v>44599</v>
      </c>
      <c r="B715" s="89">
        <v>240.45</v>
      </c>
      <c r="C715" s="128">
        <v>126.85</v>
      </c>
      <c r="D715" s="89">
        <v>91.5</v>
      </c>
      <c r="E715" s="89">
        <v>4.5399067060456204</v>
      </c>
      <c r="F715" s="89">
        <v>15206.64</v>
      </c>
      <c r="K715" s="66">
        <v>44599</v>
      </c>
      <c r="L715" s="90">
        <f t="shared" si="23"/>
        <v>125.85710546977229</v>
      </c>
      <c r="M715" s="90">
        <f t="shared" si="23"/>
        <v>193.59748765556563</v>
      </c>
      <c r="N715" s="90">
        <f t="shared" si="23"/>
        <v>203.55951056729697</v>
      </c>
      <c r="O715" s="90">
        <f t="shared" si="23"/>
        <v>160.60112787040296</v>
      </c>
      <c r="P715" s="90">
        <f t="shared" si="24"/>
        <v>141.22471950808389</v>
      </c>
    </row>
    <row r="716" spans="1:16" x14ac:dyDescent="0.3">
      <c r="A716" s="66">
        <v>44600</v>
      </c>
      <c r="B716" s="89">
        <v>239.1</v>
      </c>
      <c r="C716" s="128">
        <v>125.75</v>
      </c>
      <c r="D716" s="89">
        <v>90.16</v>
      </c>
      <c r="E716" s="89">
        <v>4.5231571750043296</v>
      </c>
      <c r="F716" s="89">
        <v>15242.38</v>
      </c>
      <c r="K716" s="66">
        <v>44600</v>
      </c>
      <c r="L716" s="90">
        <f t="shared" si="23"/>
        <v>125.15048416644856</v>
      </c>
      <c r="M716" s="90">
        <f t="shared" si="23"/>
        <v>191.91867617412203</v>
      </c>
      <c r="N716" s="90">
        <f t="shared" si="23"/>
        <v>200.57842046718574</v>
      </c>
      <c r="O716" s="90">
        <f t="shared" si="23"/>
        <v>160.00860609612303</v>
      </c>
      <c r="P716" s="90">
        <f t="shared" si="24"/>
        <v>141.55663842476892</v>
      </c>
    </row>
    <row r="717" spans="1:16" x14ac:dyDescent="0.3">
      <c r="A717" s="66">
        <v>44601</v>
      </c>
      <c r="B717" s="89">
        <v>244.95</v>
      </c>
      <c r="C717" s="128">
        <v>128.05000000000001</v>
      </c>
      <c r="D717" s="89">
        <v>91.36</v>
      </c>
      <c r="E717" s="89">
        <v>4.6223579963632799</v>
      </c>
      <c r="F717" s="89">
        <v>15482.01</v>
      </c>
      <c r="K717" s="66">
        <v>44601</v>
      </c>
      <c r="L717" s="90">
        <f t="shared" si="23"/>
        <v>128.21250981418476</v>
      </c>
      <c r="M717" s="90">
        <f t="shared" si="23"/>
        <v>195.42891836259506</v>
      </c>
      <c r="N717" s="90">
        <f t="shared" si="23"/>
        <v>203.24805339265848</v>
      </c>
      <c r="O717" s="90">
        <f t="shared" si="23"/>
        <v>163.51787728328244</v>
      </c>
      <c r="P717" s="90">
        <f t="shared" si="24"/>
        <v>143.78209253795382</v>
      </c>
    </row>
    <row r="718" spans="1:16" x14ac:dyDescent="0.3">
      <c r="A718" s="66">
        <v>44602</v>
      </c>
      <c r="B718" s="89">
        <v>242.9</v>
      </c>
      <c r="C718" s="128">
        <v>126.73</v>
      </c>
      <c r="D718" s="89">
        <v>90.6</v>
      </c>
      <c r="E718" s="89">
        <v>4.6773655172410802</v>
      </c>
      <c r="F718" s="89">
        <v>15490.44</v>
      </c>
      <c r="K718" s="66">
        <v>44602</v>
      </c>
      <c r="L718" s="90">
        <f t="shared" si="23"/>
        <v>127.13949227950798</v>
      </c>
      <c r="M718" s="90">
        <f t="shared" si="23"/>
        <v>193.4143445848627</v>
      </c>
      <c r="N718" s="90">
        <f t="shared" si="23"/>
        <v>201.5572858731924</v>
      </c>
      <c r="O718" s="90">
        <f t="shared" si="23"/>
        <v>165.46379169658201</v>
      </c>
      <c r="P718" s="90">
        <f t="shared" si="24"/>
        <v>143.86038231041198</v>
      </c>
    </row>
    <row r="719" spans="1:16" x14ac:dyDescent="0.3">
      <c r="A719" s="66">
        <v>44606</v>
      </c>
      <c r="B719" s="89">
        <v>231.15</v>
      </c>
      <c r="C719" s="128">
        <v>125.24</v>
      </c>
      <c r="D719" s="89">
        <v>87.88</v>
      </c>
      <c r="E719" s="89">
        <v>4.6896303990307597</v>
      </c>
      <c r="F719" s="89">
        <v>15113.97</v>
      </c>
      <c r="K719" s="66">
        <v>44606</v>
      </c>
      <c r="L719" s="90">
        <f t="shared" si="23"/>
        <v>120.98926982465323</v>
      </c>
      <c r="M719" s="90">
        <f t="shared" si="23"/>
        <v>191.14031812363456</v>
      </c>
      <c r="N719" s="90">
        <f t="shared" si="23"/>
        <v>195.5061179087875</v>
      </c>
      <c r="O719" s="90">
        <f t="shared" si="23"/>
        <v>165.89766709891057</v>
      </c>
      <c r="P719" s="90">
        <f t="shared" si="24"/>
        <v>140.3640892336239</v>
      </c>
    </row>
    <row r="720" spans="1:16" x14ac:dyDescent="0.3">
      <c r="A720" s="66">
        <v>44607</v>
      </c>
      <c r="B720" s="89">
        <v>235.25</v>
      </c>
      <c r="C720" s="128">
        <v>128.19999999999999</v>
      </c>
      <c r="D720" s="89">
        <v>90.14</v>
      </c>
      <c r="E720" s="89">
        <v>4.4212289828747604</v>
      </c>
      <c r="F720" s="89">
        <v>15412.71</v>
      </c>
      <c r="K720" s="66">
        <v>44607</v>
      </c>
      <c r="L720" s="90">
        <f t="shared" si="23"/>
        <v>123.13530489400679</v>
      </c>
      <c r="M720" s="90">
        <f t="shared" si="23"/>
        <v>195.65784720097369</v>
      </c>
      <c r="N720" s="90">
        <f t="shared" si="23"/>
        <v>200.53392658509455</v>
      </c>
      <c r="O720" s="90">
        <f t="shared" si="23"/>
        <v>156.40285300961114</v>
      </c>
      <c r="P720" s="90">
        <f t="shared" si="24"/>
        <v>143.13850045831555</v>
      </c>
    </row>
    <row r="721" spans="1:16" x14ac:dyDescent="0.3">
      <c r="A721" s="66">
        <v>44608</v>
      </c>
      <c r="B721" s="89">
        <v>234.25</v>
      </c>
      <c r="C721" s="128">
        <v>128.81</v>
      </c>
      <c r="D721" s="89">
        <v>90.16</v>
      </c>
      <c r="E721" s="89">
        <v>4.4626544257750602</v>
      </c>
      <c r="F721" s="89">
        <v>15370.3</v>
      </c>
      <c r="K721" s="66">
        <v>44608</v>
      </c>
      <c r="L721" s="90">
        <f t="shared" si="23"/>
        <v>122.6118817063596</v>
      </c>
      <c r="M721" s="90">
        <f t="shared" si="23"/>
        <v>196.58882447704698</v>
      </c>
      <c r="N721" s="90">
        <f t="shared" si="23"/>
        <v>200.57842046718574</v>
      </c>
      <c r="O721" s="90">
        <f t="shared" si="23"/>
        <v>157.86829564601149</v>
      </c>
      <c r="P721" s="90">
        <f t="shared" si="24"/>
        <v>142.74463696484574</v>
      </c>
    </row>
    <row r="722" spans="1:16" x14ac:dyDescent="0.3">
      <c r="A722" s="66">
        <v>44609</v>
      </c>
      <c r="B722" s="89">
        <v>230.55</v>
      </c>
      <c r="C722" s="128">
        <v>125.7</v>
      </c>
      <c r="D722" s="89">
        <v>90.36</v>
      </c>
      <c r="E722" s="89">
        <v>4.3045102236144901</v>
      </c>
      <c r="F722" s="89">
        <v>15267.63</v>
      </c>
      <c r="K722" s="66">
        <v>44609</v>
      </c>
      <c r="L722" s="90">
        <f t="shared" si="23"/>
        <v>120.67521591206489</v>
      </c>
      <c r="M722" s="90">
        <f t="shared" si="23"/>
        <v>191.84236656132916</v>
      </c>
      <c r="N722" s="90">
        <f t="shared" si="23"/>
        <v>201.02335928809788</v>
      </c>
      <c r="O722" s="90">
        <f t="shared" si="23"/>
        <v>152.27387732914809</v>
      </c>
      <c r="P722" s="90">
        <f t="shared" si="24"/>
        <v>141.79113626042351</v>
      </c>
    </row>
    <row r="723" spans="1:16" x14ac:dyDescent="0.3">
      <c r="A723" s="66">
        <v>44610</v>
      </c>
      <c r="B723" s="89">
        <v>229.4</v>
      </c>
      <c r="C723" s="128">
        <v>126.27</v>
      </c>
      <c r="D723" s="89">
        <v>90.3</v>
      </c>
      <c r="E723" s="89">
        <v>4.3051761304347096</v>
      </c>
      <c r="F723" s="89">
        <v>15042.51</v>
      </c>
      <c r="K723" s="66">
        <v>44610</v>
      </c>
      <c r="L723" s="90">
        <f t="shared" si="23"/>
        <v>120.0732792462706</v>
      </c>
      <c r="M723" s="90">
        <f t="shared" si="23"/>
        <v>192.7122961471681</v>
      </c>
      <c r="N723" s="90">
        <f t="shared" si="23"/>
        <v>200.88987764182426</v>
      </c>
      <c r="O723" s="90">
        <f t="shared" si="23"/>
        <v>152.2974340657307</v>
      </c>
      <c r="P723" s="90">
        <f t="shared" si="24"/>
        <v>139.70043714111381</v>
      </c>
    </row>
    <row r="724" spans="1:16" x14ac:dyDescent="0.3">
      <c r="A724" s="66">
        <v>44614</v>
      </c>
      <c r="B724" s="89">
        <v>223.05</v>
      </c>
      <c r="C724" s="128">
        <v>122.02</v>
      </c>
      <c r="D724" s="89">
        <v>88.64</v>
      </c>
      <c r="E724" s="89">
        <v>4.3543839068473602</v>
      </c>
      <c r="F724" s="89">
        <v>14693</v>
      </c>
      <c r="K724" s="66">
        <v>44614</v>
      </c>
      <c r="L724" s="90">
        <f t="shared" si="23"/>
        <v>116.74954200471082</v>
      </c>
      <c r="M724" s="90">
        <f t="shared" si="23"/>
        <v>186.22597905977233</v>
      </c>
      <c r="N724" s="90">
        <f t="shared" si="23"/>
        <v>197.19688542825361</v>
      </c>
      <c r="O724" s="90">
        <f t="shared" si="23"/>
        <v>154.03818005536576</v>
      </c>
      <c r="P724" s="90">
        <f t="shared" si="24"/>
        <v>136.45452274350393</v>
      </c>
    </row>
    <row r="725" spans="1:16" x14ac:dyDescent="0.3">
      <c r="A725" s="66">
        <v>44616</v>
      </c>
      <c r="B725" s="89">
        <v>210.15</v>
      </c>
      <c r="C725" s="128">
        <v>122.57</v>
      </c>
      <c r="D725" s="89">
        <v>83.02</v>
      </c>
      <c r="E725" s="89">
        <v>4.3859059903047104</v>
      </c>
      <c r="F725" s="89">
        <v>14052.1</v>
      </c>
      <c r="K725" s="66">
        <v>44616</v>
      </c>
      <c r="L725" s="90">
        <f t="shared" si="23"/>
        <v>109.99738288406175</v>
      </c>
      <c r="M725" s="90">
        <f t="shared" si="23"/>
        <v>187.06538480049412</v>
      </c>
      <c r="N725" s="90">
        <f t="shared" si="23"/>
        <v>184.69410456062289</v>
      </c>
      <c r="O725" s="90">
        <f t="shared" si="23"/>
        <v>155.15328714541542</v>
      </c>
      <c r="P725" s="90">
        <f t="shared" si="24"/>
        <v>130.50245688722464</v>
      </c>
    </row>
    <row r="726" spans="1:16" x14ac:dyDescent="0.3">
      <c r="A726" s="66">
        <v>44617</v>
      </c>
      <c r="B726" s="89">
        <v>213.85</v>
      </c>
      <c r="C726" s="128">
        <v>123.19</v>
      </c>
      <c r="D726" s="89">
        <v>81.86</v>
      </c>
      <c r="E726" s="89">
        <v>4.4162448078922001</v>
      </c>
      <c r="F726" s="89">
        <v>14567.23</v>
      </c>
      <c r="K726" s="66">
        <v>44617</v>
      </c>
      <c r="L726" s="90">
        <f t="shared" si="23"/>
        <v>111.93404867835643</v>
      </c>
      <c r="M726" s="90">
        <f t="shared" si="23"/>
        <v>188.01162399912599</v>
      </c>
      <c r="N726" s="90">
        <f t="shared" si="23"/>
        <v>182.11345939933258</v>
      </c>
      <c r="O726" s="90">
        <f t="shared" si="23"/>
        <v>156.22653570277382</v>
      </c>
      <c r="P726" s="90">
        <f t="shared" si="24"/>
        <v>135.28649134586897</v>
      </c>
    </row>
    <row r="727" spans="1:16" x14ac:dyDescent="0.3">
      <c r="A727" s="66">
        <v>44620</v>
      </c>
      <c r="B727" s="89">
        <v>212.05</v>
      </c>
      <c r="C727" s="128">
        <v>121.71</v>
      </c>
      <c r="D727" s="89">
        <v>81.98</v>
      </c>
      <c r="E727" s="89">
        <v>4.4319450604400101</v>
      </c>
      <c r="F727" s="89">
        <v>14461.02</v>
      </c>
      <c r="K727" s="66">
        <v>44620</v>
      </c>
      <c r="L727" s="90">
        <f t="shared" si="23"/>
        <v>110.99188694059148</v>
      </c>
      <c r="M727" s="90">
        <f t="shared" si="23"/>
        <v>185.75285946045639</v>
      </c>
      <c r="N727" s="90">
        <f t="shared" si="23"/>
        <v>182.38042269187986</v>
      </c>
      <c r="O727" s="90">
        <f t="shared" si="23"/>
        <v>156.78193880470778</v>
      </c>
      <c r="P727" s="90">
        <f t="shared" si="24"/>
        <v>134.30011450924013</v>
      </c>
    </row>
    <row r="728" spans="1:16" x14ac:dyDescent="0.3">
      <c r="A728" s="66">
        <v>44621</v>
      </c>
      <c r="B728" s="89">
        <v>204.35</v>
      </c>
      <c r="C728" s="128">
        <v>118.84</v>
      </c>
      <c r="D728" s="89">
        <v>76.44</v>
      </c>
      <c r="E728" s="89">
        <v>4.52372791365657</v>
      </c>
      <c r="F728" s="89">
        <v>13904.85</v>
      </c>
      <c r="K728" s="66">
        <v>44621</v>
      </c>
      <c r="L728" s="90">
        <f t="shared" si="23"/>
        <v>106.96152839570792</v>
      </c>
      <c r="M728" s="90">
        <f t="shared" si="23"/>
        <v>181.37268768614445</v>
      </c>
      <c r="N728" s="90">
        <f t="shared" si="23"/>
        <v>170.05561735261401</v>
      </c>
      <c r="O728" s="90">
        <f t="shared" si="23"/>
        <v>160.02879621834447</v>
      </c>
      <c r="P728" s="90">
        <f t="shared" si="24"/>
        <v>129.13493980603081</v>
      </c>
    </row>
    <row r="729" spans="1:16" x14ac:dyDescent="0.3">
      <c r="A729" s="66">
        <v>44622</v>
      </c>
      <c r="B729" s="89">
        <v>205.5</v>
      </c>
      <c r="C729" s="128">
        <v>122</v>
      </c>
      <c r="D729" s="89">
        <v>77.099999999999994</v>
      </c>
      <c r="E729" s="89">
        <v>4.3461333333331202</v>
      </c>
      <c r="F729" s="89">
        <v>14000.11</v>
      </c>
      <c r="K729" s="66">
        <v>44622</v>
      </c>
      <c r="L729" s="90">
        <f t="shared" si="23"/>
        <v>107.56346506150223</v>
      </c>
      <c r="M729" s="90">
        <f t="shared" si="23"/>
        <v>186.19545521465517</v>
      </c>
      <c r="N729" s="90">
        <f t="shared" si="23"/>
        <v>171.523915461624</v>
      </c>
      <c r="O729" s="90">
        <f t="shared" si="23"/>
        <v>153.74631251319798</v>
      </c>
      <c r="P729" s="90">
        <f t="shared" si="24"/>
        <v>130.019623521851</v>
      </c>
    </row>
    <row r="730" spans="1:16" x14ac:dyDescent="0.3">
      <c r="A730" s="66">
        <v>44623</v>
      </c>
      <c r="B730" s="89">
        <v>200.3</v>
      </c>
      <c r="C730" s="128">
        <v>121.09</v>
      </c>
      <c r="D730" s="89">
        <v>74.34</v>
      </c>
      <c r="E730" s="89">
        <v>4.3367557595702797</v>
      </c>
      <c r="F730" s="89">
        <v>13698.4</v>
      </c>
      <c r="K730" s="66">
        <v>44623</v>
      </c>
      <c r="L730" s="90">
        <f t="shared" si="23"/>
        <v>104.84166448573671</v>
      </c>
      <c r="M730" s="90">
        <f t="shared" si="23"/>
        <v>184.80662026182455</v>
      </c>
      <c r="N730" s="90">
        <f t="shared" si="23"/>
        <v>165.3837597330367</v>
      </c>
      <c r="O730" s="90">
        <f t="shared" si="23"/>
        <v>153.41457685858759</v>
      </c>
      <c r="P730" s="90">
        <f t="shared" si="24"/>
        <v>127.21762977946058</v>
      </c>
    </row>
    <row r="731" spans="1:16" x14ac:dyDescent="0.3">
      <c r="A731" s="66">
        <v>44624</v>
      </c>
      <c r="B731" s="89">
        <v>187</v>
      </c>
      <c r="C731" s="128">
        <v>120.06</v>
      </c>
      <c r="D731" s="89">
        <v>67.680000000000007</v>
      </c>
      <c r="E731" s="89">
        <v>4.3398223775918803</v>
      </c>
      <c r="F731" s="89">
        <v>13094.54</v>
      </c>
      <c r="K731" s="66">
        <v>44624</v>
      </c>
      <c r="L731" s="90">
        <f t="shared" si="23"/>
        <v>97.880136090028785</v>
      </c>
      <c r="M731" s="90">
        <f t="shared" si="23"/>
        <v>183.234642238291</v>
      </c>
      <c r="N731" s="90">
        <f t="shared" si="23"/>
        <v>150.56729699666295</v>
      </c>
      <c r="O731" s="90">
        <f t="shared" si="23"/>
        <v>153.52305977352523</v>
      </c>
      <c r="P731" s="90">
        <f t="shared" si="24"/>
        <v>121.6095559957614</v>
      </c>
    </row>
    <row r="732" spans="1:16" x14ac:dyDescent="0.3">
      <c r="A732" s="66">
        <v>44627</v>
      </c>
      <c r="B732" s="89">
        <v>176.9</v>
      </c>
      <c r="C732" s="128">
        <v>114.67</v>
      </c>
      <c r="D732" s="89">
        <v>64.98</v>
      </c>
      <c r="E732" s="89">
        <v>4.0403607858446096</v>
      </c>
      <c r="F732" s="89">
        <v>12834.65</v>
      </c>
      <c r="K732" s="66">
        <v>44627</v>
      </c>
      <c r="L732" s="90">
        <f t="shared" si="23"/>
        <v>92.593561894791932</v>
      </c>
      <c r="M732" s="90">
        <f t="shared" si="23"/>
        <v>175.00846597921728</v>
      </c>
      <c r="N732" s="90">
        <f t="shared" si="23"/>
        <v>144.56062291434927</v>
      </c>
      <c r="O732" s="90">
        <f t="shared" si="23"/>
        <v>142.92947878111562</v>
      </c>
      <c r="P732" s="90">
        <f t="shared" si="24"/>
        <v>119.195946391473</v>
      </c>
    </row>
    <row r="733" spans="1:16" x14ac:dyDescent="0.3">
      <c r="A733" s="66">
        <v>44628</v>
      </c>
      <c r="B733" s="89">
        <v>184.94</v>
      </c>
      <c r="C733" s="128">
        <v>111.21</v>
      </c>
      <c r="D733" s="89">
        <v>66.040000000000006</v>
      </c>
      <c r="E733" s="89">
        <v>3.8672920629432399</v>
      </c>
      <c r="F733" s="89">
        <v>12831.51</v>
      </c>
      <c r="K733" s="66">
        <v>44628</v>
      </c>
      <c r="L733" s="90">
        <f t="shared" si="23"/>
        <v>96.80188432347552</v>
      </c>
      <c r="M733" s="90">
        <f t="shared" si="23"/>
        <v>169.72784077394917</v>
      </c>
      <c r="N733" s="90">
        <f t="shared" si="23"/>
        <v>146.91879866518354</v>
      </c>
      <c r="O733" s="90">
        <f t="shared" si="23"/>
        <v>136.80709920445238</v>
      </c>
      <c r="P733" s="90">
        <f t="shared" si="24"/>
        <v>119.16678507646485</v>
      </c>
    </row>
    <row r="734" spans="1:16" x14ac:dyDescent="0.3">
      <c r="A734" s="66">
        <v>44629</v>
      </c>
      <c r="B734" s="89">
        <v>210.15</v>
      </c>
      <c r="C734" s="128">
        <v>114.63</v>
      </c>
      <c r="D734" s="89">
        <v>73.959999999999994</v>
      </c>
      <c r="E734" s="89">
        <v>3.8882432869969001</v>
      </c>
      <c r="F734" s="89">
        <v>13847.93</v>
      </c>
      <c r="K734" s="66">
        <v>44629</v>
      </c>
      <c r="L734" s="90">
        <f t="shared" si="23"/>
        <v>109.99738288406175</v>
      </c>
      <c r="M734" s="90">
        <f t="shared" si="23"/>
        <v>174.94741828898296</v>
      </c>
      <c r="N734" s="90">
        <f t="shared" si="23"/>
        <v>164.53837597330366</v>
      </c>
      <c r="O734" s="90">
        <f t="shared" si="23"/>
        <v>137.54825765354616</v>
      </c>
      <c r="P734" s="90">
        <f t="shared" si="24"/>
        <v>128.60632131868581</v>
      </c>
    </row>
    <row r="735" spans="1:16" x14ac:dyDescent="0.3">
      <c r="A735" s="66">
        <v>44630</v>
      </c>
      <c r="B735" s="89">
        <v>197.08</v>
      </c>
      <c r="C735" s="128">
        <v>114.75</v>
      </c>
      <c r="D735" s="89">
        <v>69.900000000000006</v>
      </c>
      <c r="E735" s="89">
        <v>4.2827919142342799</v>
      </c>
      <c r="F735" s="89">
        <v>13442.1</v>
      </c>
      <c r="K735" s="66">
        <v>44630</v>
      </c>
      <c r="L735" s="90">
        <f t="shared" si="23"/>
        <v>103.15624182151268</v>
      </c>
      <c r="M735" s="90">
        <f t="shared" si="23"/>
        <v>175.13056135968591</v>
      </c>
      <c r="N735" s="90">
        <f t="shared" si="23"/>
        <v>155.50611790878753</v>
      </c>
      <c r="O735" s="90">
        <f t="shared" si="23"/>
        <v>151.50558291083874</v>
      </c>
      <c r="P735" s="90">
        <f t="shared" si="24"/>
        <v>124.83736065952864</v>
      </c>
    </row>
    <row r="736" spans="1:16" x14ac:dyDescent="0.3">
      <c r="A736" s="66">
        <v>44631</v>
      </c>
      <c r="B736" s="89">
        <v>204</v>
      </c>
      <c r="C736" s="128">
        <v>112.41</v>
      </c>
      <c r="D736" s="89">
        <v>70.680000000000007</v>
      </c>
      <c r="E736" s="89">
        <v>4.0799943724422398</v>
      </c>
      <c r="F736" s="89">
        <v>13628.11</v>
      </c>
      <c r="K736" s="66">
        <v>44631</v>
      </c>
      <c r="L736" s="90">
        <f t="shared" si="23"/>
        <v>106.77833028003141</v>
      </c>
      <c r="M736" s="90">
        <f t="shared" si="23"/>
        <v>171.55927148097859</v>
      </c>
      <c r="N736" s="90">
        <f t="shared" si="23"/>
        <v>157.24137931034483</v>
      </c>
      <c r="O736" s="90">
        <f t="shared" si="23"/>
        <v>144.33153373978965</v>
      </c>
      <c r="P736" s="90">
        <f t="shared" si="24"/>
        <v>126.56484352725607</v>
      </c>
    </row>
    <row r="737" spans="1:16" x14ac:dyDescent="0.3">
      <c r="A737" s="66">
        <v>44634</v>
      </c>
      <c r="B737" s="89">
        <v>206.1</v>
      </c>
      <c r="C737" s="128">
        <v>107.48</v>
      </c>
      <c r="D737" s="89">
        <v>71.92</v>
      </c>
      <c r="E737" s="89">
        <v>4.1248588593671904</v>
      </c>
      <c r="F737" s="89">
        <v>13929.11</v>
      </c>
      <c r="K737" s="66">
        <v>44634</v>
      </c>
      <c r="L737" s="90">
        <f t="shared" si="23"/>
        <v>107.87751897409055</v>
      </c>
      <c r="M737" s="90">
        <f t="shared" si="23"/>
        <v>164.0351436595995</v>
      </c>
      <c r="N737" s="90">
        <f t="shared" si="23"/>
        <v>160</v>
      </c>
      <c r="O737" s="90">
        <f t="shared" si="23"/>
        <v>145.91863401915859</v>
      </c>
      <c r="P737" s="90">
        <f t="shared" si="24"/>
        <v>129.36024346911918</v>
      </c>
    </row>
    <row r="738" spans="1:16" x14ac:dyDescent="0.3">
      <c r="A738" s="66">
        <v>44635</v>
      </c>
      <c r="B738" s="89">
        <v>203.7</v>
      </c>
      <c r="C738" s="128">
        <v>109.03</v>
      </c>
      <c r="D738" s="89">
        <v>71.86</v>
      </c>
      <c r="E738" s="89">
        <v>3.9740371153196299</v>
      </c>
      <c r="F738" s="89">
        <v>13917.27</v>
      </c>
      <c r="K738" s="66">
        <v>44635</v>
      </c>
      <c r="L738" s="90">
        <f t="shared" si="23"/>
        <v>106.62130332373722</v>
      </c>
      <c r="M738" s="90">
        <f t="shared" si="23"/>
        <v>166.40074165617912</v>
      </c>
      <c r="N738" s="90">
        <f t="shared" si="23"/>
        <v>159.86651835372635</v>
      </c>
      <c r="O738" s="90">
        <f t="shared" si="23"/>
        <v>140.58325076796453</v>
      </c>
      <c r="P738" s="90">
        <f t="shared" si="24"/>
        <v>129.25028488004392</v>
      </c>
    </row>
    <row r="739" spans="1:16" x14ac:dyDescent="0.3">
      <c r="A739" s="66">
        <v>44636</v>
      </c>
      <c r="B739" s="89">
        <v>213.6</v>
      </c>
      <c r="C739" s="128">
        <v>113.48</v>
      </c>
      <c r="D739" s="89">
        <v>76.3</v>
      </c>
      <c r="E739" s="89">
        <v>3.9855702493264</v>
      </c>
      <c r="F739" s="89">
        <v>14440.74</v>
      </c>
      <c r="K739" s="66">
        <v>44636</v>
      </c>
      <c r="L739" s="90">
        <f t="shared" si="23"/>
        <v>111.80319288144464</v>
      </c>
      <c r="M739" s="90">
        <f t="shared" si="23"/>
        <v>173.19229719474646</v>
      </c>
      <c r="N739" s="90">
        <f t="shared" si="23"/>
        <v>169.74416017797552</v>
      </c>
      <c r="O739" s="90">
        <f t="shared" si="23"/>
        <v>140.99124028169203</v>
      </c>
      <c r="P739" s="90">
        <f t="shared" si="24"/>
        <v>134.11177327727671</v>
      </c>
    </row>
    <row r="740" spans="1:16" x14ac:dyDescent="0.3">
      <c r="A740" s="66">
        <v>44637</v>
      </c>
      <c r="B740" s="89">
        <v>214.15</v>
      </c>
      <c r="C740" s="128">
        <v>114.9</v>
      </c>
      <c r="D740" s="89">
        <v>76.459999999999994</v>
      </c>
      <c r="E740" s="89">
        <v>4.2184670081792799</v>
      </c>
      <c r="F740" s="89">
        <v>14388.06</v>
      </c>
      <c r="K740" s="66">
        <v>44637</v>
      </c>
      <c r="L740" s="90">
        <f t="shared" si="23"/>
        <v>112.09107563465062</v>
      </c>
      <c r="M740" s="90">
        <f t="shared" si="23"/>
        <v>175.35949019806461</v>
      </c>
      <c r="N740" s="90">
        <f t="shared" si="23"/>
        <v>170.1001112347052</v>
      </c>
      <c r="O740" s="90">
        <f t="shared" si="23"/>
        <v>149.23006203970854</v>
      </c>
      <c r="P740" s="90">
        <f t="shared" si="24"/>
        <v>133.62253185223571</v>
      </c>
    </row>
    <row r="741" spans="1:16" x14ac:dyDescent="0.3">
      <c r="A741" s="66">
        <v>44638</v>
      </c>
      <c r="B741" s="89">
        <v>216.6</v>
      </c>
      <c r="C741" s="128">
        <v>118.72</v>
      </c>
      <c r="D741" s="89">
        <v>78.260000000000005</v>
      </c>
      <c r="E741" s="89">
        <v>4.2051840228247297</v>
      </c>
      <c r="F741" s="89">
        <v>14413.09</v>
      </c>
      <c r="K741" s="66">
        <v>44638</v>
      </c>
      <c r="L741" s="90">
        <f t="shared" si="23"/>
        <v>113.37346244438629</v>
      </c>
      <c r="M741" s="90">
        <f t="shared" si="23"/>
        <v>181.18954461544149</v>
      </c>
      <c r="N741" s="90">
        <f t="shared" si="23"/>
        <v>174.10456062291436</v>
      </c>
      <c r="O741" s="90">
        <f t="shared" si="23"/>
        <v>148.76017079137384</v>
      </c>
      <c r="P741" s="90">
        <f t="shared" si="24"/>
        <v>133.85498653843118</v>
      </c>
    </row>
    <row r="742" spans="1:16" x14ac:dyDescent="0.3">
      <c r="A742" s="66">
        <v>44642</v>
      </c>
      <c r="B742" s="89">
        <v>216.65</v>
      </c>
      <c r="C742" s="128">
        <v>120.69</v>
      </c>
      <c r="D742" s="89">
        <v>78.08</v>
      </c>
      <c r="E742" s="89">
        <v>4.2940721854304602</v>
      </c>
      <c r="F742" s="89">
        <v>14473.2</v>
      </c>
      <c r="K742" s="66">
        <v>44642</v>
      </c>
      <c r="L742" s="90">
        <f t="shared" si="23"/>
        <v>113.39963360376863</v>
      </c>
      <c r="M742" s="90">
        <f t="shared" si="23"/>
        <v>184.19614335948143</v>
      </c>
      <c r="N742" s="90">
        <f t="shared" si="23"/>
        <v>173.70411568409344</v>
      </c>
      <c r="O742" s="90">
        <f t="shared" si="23"/>
        <v>151.90462729524825</v>
      </c>
      <c r="P742" s="90">
        <f t="shared" si="24"/>
        <v>134.41323069293415</v>
      </c>
    </row>
    <row r="743" spans="1:16" x14ac:dyDescent="0.3">
      <c r="A743" s="66">
        <v>44643</v>
      </c>
      <c r="B743" s="89">
        <v>211.75</v>
      </c>
      <c r="C743" s="128">
        <v>120.87</v>
      </c>
      <c r="D743" s="89">
        <v>77.28</v>
      </c>
      <c r="E743" s="89">
        <v>4.3900271564179203</v>
      </c>
      <c r="F743" s="89">
        <v>14283.65</v>
      </c>
      <c r="K743" s="66">
        <v>44643</v>
      </c>
      <c r="L743" s="90">
        <f t="shared" si="23"/>
        <v>110.8348599842973</v>
      </c>
      <c r="M743" s="90">
        <f t="shared" si="23"/>
        <v>184.47085796553583</v>
      </c>
      <c r="N743" s="90">
        <f t="shared" si="23"/>
        <v>171.92436040044493</v>
      </c>
      <c r="O743" s="90">
        <f t="shared" si="23"/>
        <v>155.29907514697089</v>
      </c>
      <c r="P743" s="90">
        <f t="shared" si="24"/>
        <v>132.65287169300007</v>
      </c>
    </row>
    <row r="744" spans="1:16" x14ac:dyDescent="0.3">
      <c r="A744" s="66">
        <v>44644</v>
      </c>
      <c r="B744" s="89">
        <v>210.35</v>
      </c>
      <c r="C744" s="128">
        <v>120.12</v>
      </c>
      <c r="D744" s="89">
        <v>76.34</v>
      </c>
      <c r="E744" s="89">
        <v>4.26534558162321</v>
      </c>
      <c r="F744" s="89">
        <v>14273.79</v>
      </c>
      <c r="K744" s="66">
        <v>44644</v>
      </c>
      <c r="L744" s="90">
        <f t="shared" si="23"/>
        <v>110.1020675215912</v>
      </c>
      <c r="M744" s="90">
        <f t="shared" si="23"/>
        <v>183.32621377364248</v>
      </c>
      <c r="N744" s="90">
        <f t="shared" si="23"/>
        <v>169.83314794215795</v>
      </c>
      <c r="O744" s="90">
        <f t="shared" si="23"/>
        <v>150.88841148508919</v>
      </c>
      <c r="P744" s="90">
        <f t="shared" si="24"/>
        <v>132.56130144905731</v>
      </c>
    </row>
    <row r="745" spans="1:16" x14ac:dyDescent="0.3">
      <c r="A745" s="66">
        <v>44645</v>
      </c>
      <c r="B745" s="89">
        <v>212.45</v>
      </c>
      <c r="C745" s="128">
        <v>121.76</v>
      </c>
      <c r="D745" s="89">
        <v>76.36</v>
      </c>
      <c r="E745" s="89">
        <v>4.2694181959693296</v>
      </c>
      <c r="F745" s="89">
        <v>14305.76</v>
      </c>
      <c r="K745" s="66">
        <v>44645</v>
      </c>
      <c r="L745" s="90">
        <f t="shared" si="23"/>
        <v>111.20125621565033</v>
      </c>
      <c r="M745" s="90">
        <f t="shared" si="23"/>
        <v>185.82916907324932</v>
      </c>
      <c r="N745" s="90">
        <f t="shared" si="23"/>
        <v>169.87764182424917</v>
      </c>
      <c r="O745" s="90">
        <f t="shared" si="23"/>
        <v>151.03248194726348</v>
      </c>
      <c r="P745" s="90">
        <f t="shared" si="24"/>
        <v>132.85820821364655</v>
      </c>
    </row>
    <row r="746" spans="1:16" x14ac:dyDescent="0.3">
      <c r="A746" s="66">
        <v>44648</v>
      </c>
      <c r="B746" s="89">
        <v>212.8</v>
      </c>
      <c r="C746" s="128">
        <v>122.8</v>
      </c>
      <c r="D746" s="89">
        <v>76.72</v>
      </c>
      <c r="E746" s="89">
        <v>4.0855316963923203</v>
      </c>
      <c r="F746" s="89">
        <v>14417.37</v>
      </c>
      <c r="K746" s="66">
        <v>44648</v>
      </c>
      <c r="L746" s="90">
        <f t="shared" si="23"/>
        <v>111.38445433132689</v>
      </c>
      <c r="M746" s="90">
        <f t="shared" si="23"/>
        <v>187.41640901934144</v>
      </c>
      <c r="N746" s="90">
        <f t="shared" si="23"/>
        <v>170.67853170189099</v>
      </c>
      <c r="O746" s="90">
        <f t="shared" si="23"/>
        <v>144.52741892628092</v>
      </c>
      <c r="P746" s="90">
        <f t="shared" si="24"/>
        <v>133.89473508245501</v>
      </c>
    </row>
    <row r="747" spans="1:16" x14ac:dyDescent="0.3">
      <c r="A747" s="66">
        <v>44649</v>
      </c>
      <c r="B747" s="89">
        <v>217.8</v>
      </c>
      <c r="C747" s="128">
        <v>125.52</v>
      </c>
      <c r="D747" s="89">
        <v>79.459999999999994</v>
      </c>
      <c r="E747" s="89">
        <v>4.17682147508933</v>
      </c>
      <c r="F747" s="89">
        <v>14820.33</v>
      </c>
      <c r="K747" s="66">
        <v>44649</v>
      </c>
      <c r="L747" s="90">
        <f t="shared" si="23"/>
        <v>114.00157026956295</v>
      </c>
      <c r="M747" s="90">
        <f t="shared" si="23"/>
        <v>191.56765195527473</v>
      </c>
      <c r="N747" s="90">
        <f t="shared" si="23"/>
        <v>176.77419354838707</v>
      </c>
      <c r="O747" s="90">
        <f t="shared" si="23"/>
        <v>147.75683361937479</v>
      </c>
      <c r="P747" s="90">
        <f t="shared" si="24"/>
        <v>137.63704192821299</v>
      </c>
    </row>
    <row r="748" spans="1:16" x14ac:dyDescent="0.3">
      <c r="A748" s="66">
        <v>44650</v>
      </c>
      <c r="B748" s="89">
        <v>216.4</v>
      </c>
      <c r="C748" s="128">
        <v>124.18</v>
      </c>
      <c r="D748" s="89">
        <v>78.400000000000006</v>
      </c>
      <c r="E748" s="89">
        <v>4.3733482348114201</v>
      </c>
      <c r="F748" s="89">
        <v>14606.05</v>
      </c>
      <c r="K748" s="66">
        <v>44650</v>
      </c>
      <c r="L748" s="90">
        <f t="shared" si="23"/>
        <v>113.26877780685685</v>
      </c>
      <c r="M748" s="90">
        <f t="shared" si="23"/>
        <v>189.52255433242527</v>
      </c>
      <c r="N748" s="90">
        <f t="shared" si="23"/>
        <v>174.41601779755285</v>
      </c>
      <c r="O748" s="90">
        <f t="shared" si="23"/>
        <v>154.70905121143522</v>
      </c>
      <c r="P748" s="90">
        <f t="shared" si="24"/>
        <v>135.64701435498233</v>
      </c>
    </row>
    <row r="749" spans="1:16" x14ac:dyDescent="0.3">
      <c r="A749" s="66">
        <v>44651</v>
      </c>
      <c r="B749" s="89">
        <v>211.9</v>
      </c>
      <c r="C749" s="128">
        <v>121.61</v>
      </c>
      <c r="D749" s="89">
        <v>77.44</v>
      </c>
      <c r="E749" s="89">
        <v>4.4088083593623404</v>
      </c>
      <c r="F749" s="89">
        <v>14414.75</v>
      </c>
      <c r="K749" s="66">
        <v>44651</v>
      </c>
      <c r="L749" s="90">
        <f t="shared" si="23"/>
        <v>110.91337346244438</v>
      </c>
      <c r="M749" s="90">
        <f t="shared" si="23"/>
        <v>185.60024023487063</v>
      </c>
      <c r="N749" s="90">
        <f t="shared" si="23"/>
        <v>172.28031145717461</v>
      </c>
      <c r="O749" s="90">
        <f t="shared" si="23"/>
        <v>155.96346817769555</v>
      </c>
      <c r="P749" s="90">
        <f t="shared" si="24"/>
        <v>133.87040302980492</v>
      </c>
    </row>
    <row r="750" spans="1:16" x14ac:dyDescent="0.3">
      <c r="A750" s="66">
        <v>44652</v>
      </c>
      <c r="B750" s="89">
        <v>210.1</v>
      </c>
      <c r="C750" s="128">
        <v>120.8</v>
      </c>
      <c r="D750" s="89">
        <v>76.92</v>
      </c>
      <c r="E750" s="89">
        <v>4.2987416115602501</v>
      </c>
      <c r="F750" s="89">
        <v>14446.48</v>
      </c>
      <c r="K750" s="66">
        <v>44652</v>
      </c>
      <c r="L750" s="90">
        <f t="shared" si="23"/>
        <v>109.97121172467939</v>
      </c>
      <c r="M750" s="90">
        <f t="shared" si="23"/>
        <v>184.36402450762577</v>
      </c>
      <c r="N750" s="90">
        <f t="shared" si="23"/>
        <v>171.1234705228031</v>
      </c>
      <c r="O750" s="90">
        <f t="shared" si="23"/>
        <v>152.06981022774181</v>
      </c>
      <c r="P750" s="90">
        <f t="shared" si="24"/>
        <v>134.16508090407504</v>
      </c>
    </row>
    <row r="751" spans="1:16" x14ac:dyDescent="0.3">
      <c r="A751" s="66">
        <v>44655</v>
      </c>
      <c r="B751" s="89">
        <v>212.6</v>
      </c>
      <c r="C751" s="128">
        <v>122.46</v>
      </c>
      <c r="D751" s="89">
        <v>78.84</v>
      </c>
      <c r="E751" s="89">
        <v>4.2950727317154902</v>
      </c>
      <c r="F751" s="89">
        <v>14518.16</v>
      </c>
      <c r="K751" s="66">
        <v>44655</v>
      </c>
      <c r="L751" s="90">
        <f t="shared" si="23"/>
        <v>111.27976969379742</v>
      </c>
      <c r="M751" s="90">
        <f t="shared" si="23"/>
        <v>186.89750365234977</v>
      </c>
      <c r="N751" s="90">
        <f t="shared" si="23"/>
        <v>175.39488320355952</v>
      </c>
      <c r="O751" s="90">
        <f t="shared" si="23"/>
        <v>151.94002204502323</v>
      </c>
      <c r="P751" s="90">
        <f t="shared" si="24"/>
        <v>134.83077614604431</v>
      </c>
    </row>
    <row r="752" spans="1:16" x14ac:dyDescent="0.3">
      <c r="A752" s="66">
        <v>44656</v>
      </c>
      <c r="B752" s="89">
        <v>209.65</v>
      </c>
      <c r="C752" s="128">
        <v>121.34</v>
      </c>
      <c r="D752" s="89">
        <v>77.819999999999993</v>
      </c>
      <c r="E752" s="89">
        <v>4.2798023058250703</v>
      </c>
      <c r="F752" s="89">
        <v>14424.36</v>
      </c>
      <c r="K752" s="66">
        <v>44656</v>
      </c>
      <c r="L752" s="90">
        <f t="shared" si="23"/>
        <v>109.73567129023816</v>
      </c>
      <c r="M752" s="90">
        <f t="shared" si="23"/>
        <v>185.18816832578901</v>
      </c>
      <c r="N752" s="90">
        <f t="shared" si="23"/>
        <v>173.12569521690767</v>
      </c>
      <c r="O752" s="90">
        <f t="shared" si="23"/>
        <v>151.39982424364618</v>
      </c>
      <c r="P752" s="90">
        <f t="shared" si="24"/>
        <v>133.95965151299859</v>
      </c>
    </row>
    <row r="753" spans="1:16" x14ac:dyDescent="0.3">
      <c r="A753" s="66">
        <v>44657</v>
      </c>
      <c r="B753" s="89">
        <v>202.5</v>
      </c>
      <c r="C753" s="128">
        <v>117.84</v>
      </c>
      <c r="D753" s="89">
        <v>74.02</v>
      </c>
      <c r="E753" s="89">
        <v>4.2104035463283003</v>
      </c>
      <c r="F753" s="89">
        <v>14151.69</v>
      </c>
      <c r="K753" s="66">
        <v>44657</v>
      </c>
      <c r="L753" s="90">
        <f t="shared" si="23"/>
        <v>105.9931954985606</v>
      </c>
      <c r="M753" s="90">
        <f t="shared" si="23"/>
        <v>179.84649543028661</v>
      </c>
      <c r="N753" s="90">
        <f t="shared" si="23"/>
        <v>164.67185761957731</v>
      </c>
      <c r="O753" s="90">
        <f t="shared" si="23"/>
        <v>148.9448136520968</v>
      </c>
      <c r="P753" s="90">
        <f t="shared" si="24"/>
        <v>131.4273534992185</v>
      </c>
    </row>
    <row r="754" spans="1:16" x14ac:dyDescent="0.3">
      <c r="A754" s="66">
        <v>44658</v>
      </c>
      <c r="B754" s="89">
        <v>203.7</v>
      </c>
      <c r="C754" s="128">
        <v>118.94</v>
      </c>
      <c r="D754" s="89">
        <v>73.3</v>
      </c>
      <c r="E754" s="89">
        <v>4.1283480067783804</v>
      </c>
      <c r="F754" s="89">
        <v>14078.15</v>
      </c>
      <c r="K754" s="66">
        <v>44658</v>
      </c>
      <c r="L754" s="90">
        <f t="shared" si="23"/>
        <v>106.62130332373722</v>
      </c>
      <c r="M754" s="90">
        <f t="shared" si="23"/>
        <v>181.52530691173021</v>
      </c>
      <c r="N754" s="90">
        <f t="shared" si="23"/>
        <v>163.07007786429364</v>
      </c>
      <c r="O754" s="90">
        <f t="shared" si="23"/>
        <v>146.04206409070542</v>
      </c>
      <c r="P754" s="90">
        <f t="shared" si="24"/>
        <v>130.74438435727623</v>
      </c>
    </row>
    <row r="755" spans="1:16" x14ac:dyDescent="0.3">
      <c r="A755" s="66">
        <v>44659</v>
      </c>
      <c r="B755" s="89">
        <v>207.6</v>
      </c>
      <c r="C755" s="128">
        <v>117.83</v>
      </c>
      <c r="D755" s="89">
        <v>75.44</v>
      </c>
      <c r="E755" s="89">
        <v>4.0215281129344902</v>
      </c>
      <c r="F755" s="89">
        <v>14283.67</v>
      </c>
      <c r="K755" s="66">
        <v>44659</v>
      </c>
      <c r="L755" s="90">
        <f t="shared" si="23"/>
        <v>108.66265375556137</v>
      </c>
      <c r="M755" s="90">
        <f t="shared" si="23"/>
        <v>179.83123350772803</v>
      </c>
      <c r="N755" s="90">
        <f t="shared" si="23"/>
        <v>167.83092324805338</v>
      </c>
      <c r="O755" s="90">
        <f t="shared" si="23"/>
        <v>142.26326497849456</v>
      </c>
      <c r="P755" s="90">
        <f t="shared" si="24"/>
        <v>132.65305743386</v>
      </c>
    </row>
    <row r="756" spans="1:16" x14ac:dyDescent="0.3">
      <c r="A756" s="66">
        <v>44662</v>
      </c>
      <c r="B756" s="89">
        <v>202.4</v>
      </c>
      <c r="C756" s="128">
        <v>114.84</v>
      </c>
      <c r="D756" s="89">
        <v>72.3</v>
      </c>
      <c r="E756" s="89">
        <v>3.9657220582367998</v>
      </c>
      <c r="F756" s="89">
        <v>14192.78</v>
      </c>
      <c r="K756" s="66">
        <v>44662</v>
      </c>
      <c r="L756" s="90">
        <f t="shared" si="23"/>
        <v>105.94085317979587</v>
      </c>
      <c r="M756" s="90">
        <f t="shared" si="23"/>
        <v>175.26791866271313</v>
      </c>
      <c r="N756" s="90">
        <f t="shared" si="23"/>
        <v>160.84538375973304</v>
      </c>
      <c r="O756" s="90">
        <f t="shared" si="23"/>
        <v>140.28910209217102</v>
      </c>
      <c r="P756" s="90">
        <f t="shared" si="24"/>
        <v>131.80895809593329</v>
      </c>
    </row>
    <row r="757" spans="1:16" x14ac:dyDescent="0.3">
      <c r="A757" s="66">
        <v>44663</v>
      </c>
      <c r="B757" s="89">
        <v>202.4</v>
      </c>
      <c r="C757" s="128">
        <v>115.5</v>
      </c>
      <c r="D757" s="89">
        <v>73.760000000000005</v>
      </c>
      <c r="E757" s="89">
        <v>3.72317052253667</v>
      </c>
      <c r="F757" s="89">
        <v>14124.95</v>
      </c>
      <c r="K757" s="66">
        <v>44663</v>
      </c>
      <c r="L757" s="90">
        <f t="shared" si="23"/>
        <v>105.94085317979587</v>
      </c>
      <c r="M757" s="90">
        <f t="shared" si="23"/>
        <v>176.27520555157929</v>
      </c>
      <c r="N757" s="90">
        <f t="shared" si="23"/>
        <v>164.09343715239154</v>
      </c>
      <c r="O757" s="90">
        <f t="shared" si="23"/>
        <v>131.7087385027022</v>
      </c>
      <c r="P757" s="90">
        <f t="shared" si="24"/>
        <v>131.17901796949948</v>
      </c>
    </row>
    <row r="758" spans="1:16" x14ac:dyDescent="0.3">
      <c r="A758" s="66">
        <v>44664</v>
      </c>
      <c r="B758" s="89">
        <v>197.76</v>
      </c>
      <c r="C758" s="128">
        <v>117.13</v>
      </c>
      <c r="D758" s="89">
        <v>73.88</v>
      </c>
      <c r="E758" s="89">
        <v>3.82365191787378</v>
      </c>
      <c r="F758" s="89">
        <v>14076.44</v>
      </c>
      <c r="K758" s="66">
        <v>44664</v>
      </c>
      <c r="L758" s="90">
        <f t="shared" si="23"/>
        <v>103.51216958911277</v>
      </c>
      <c r="M758" s="90">
        <f t="shared" si="23"/>
        <v>178.76289892862752</v>
      </c>
      <c r="N758" s="90">
        <f t="shared" si="23"/>
        <v>164.36040044493879</v>
      </c>
      <c r="O758" s="90">
        <f t="shared" si="23"/>
        <v>135.2633105382117</v>
      </c>
      <c r="P758" s="90">
        <f t="shared" si="24"/>
        <v>130.72850351375271</v>
      </c>
    </row>
    <row r="759" spans="1:16" x14ac:dyDescent="0.3">
      <c r="A759" s="66">
        <v>44665</v>
      </c>
      <c r="B759" s="89">
        <v>201</v>
      </c>
      <c r="C759" s="128">
        <v>123.27</v>
      </c>
      <c r="D759" s="89">
        <v>75.36</v>
      </c>
      <c r="E759" s="89">
        <v>3.8343512633085801</v>
      </c>
      <c r="F759" s="89">
        <v>14163.85</v>
      </c>
      <c r="K759" s="66">
        <v>44665</v>
      </c>
      <c r="L759" s="90">
        <f t="shared" si="23"/>
        <v>105.20806071708977</v>
      </c>
      <c r="M759" s="90">
        <f t="shared" si="23"/>
        <v>188.13371937959462</v>
      </c>
      <c r="N759" s="90">
        <f t="shared" si="23"/>
        <v>167.65294771968854</v>
      </c>
      <c r="O759" s="90">
        <f t="shared" si="23"/>
        <v>135.64180442708738</v>
      </c>
      <c r="P759" s="90">
        <f t="shared" si="24"/>
        <v>131.54028394205258</v>
      </c>
    </row>
    <row r="760" spans="1:16" x14ac:dyDescent="0.3">
      <c r="A760" s="66">
        <v>44670</v>
      </c>
      <c r="B760" s="89">
        <v>203.7</v>
      </c>
      <c r="C760" s="128">
        <v>127.06</v>
      </c>
      <c r="D760" s="89">
        <v>75.44</v>
      </c>
      <c r="E760" s="89">
        <v>3.8192865011635102</v>
      </c>
      <c r="F760" s="89">
        <v>14153.46</v>
      </c>
      <c r="K760" s="66">
        <v>44670</v>
      </c>
      <c r="L760" s="90">
        <f t="shared" si="23"/>
        <v>106.62130332373722</v>
      </c>
      <c r="M760" s="90">
        <f t="shared" si="23"/>
        <v>193.9179880292958</v>
      </c>
      <c r="N760" s="90">
        <f t="shared" si="23"/>
        <v>167.83092324805338</v>
      </c>
      <c r="O760" s="90">
        <f t="shared" si="23"/>
        <v>135.10888206804952</v>
      </c>
      <c r="P760" s="90">
        <f t="shared" si="24"/>
        <v>131.44379156532179</v>
      </c>
    </row>
    <row r="761" spans="1:16" x14ac:dyDescent="0.3">
      <c r="A761" s="66">
        <v>44671</v>
      </c>
      <c r="B761" s="89">
        <v>208.05</v>
      </c>
      <c r="C761" s="128">
        <v>125.23</v>
      </c>
      <c r="D761" s="89">
        <v>77.260000000000005</v>
      </c>
      <c r="E761" s="89">
        <v>3.9189288786363901</v>
      </c>
      <c r="F761" s="89">
        <v>14362.03</v>
      </c>
      <c r="K761" s="66">
        <v>44671</v>
      </c>
      <c r="L761" s="90">
        <f t="shared" si="23"/>
        <v>108.89819419000261</v>
      </c>
      <c r="M761" s="90">
        <f t="shared" si="23"/>
        <v>191.12505620107598</v>
      </c>
      <c r="N761" s="90">
        <f t="shared" si="23"/>
        <v>171.87986651835371</v>
      </c>
      <c r="O761" s="90">
        <f t="shared" si="23"/>
        <v>138.63377349027252</v>
      </c>
      <c r="P761" s="90">
        <f t="shared" si="24"/>
        <v>133.38079012304402</v>
      </c>
    </row>
    <row r="762" spans="1:16" x14ac:dyDescent="0.3">
      <c r="A762" s="66">
        <v>44672</v>
      </c>
      <c r="B762" s="89">
        <v>207.45</v>
      </c>
      <c r="C762" s="128">
        <v>125.01</v>
      </c>
      <c r="D762" s="89">
        <v>77.8</v>
      </c>
      <c r="E762" s="89">
        <v>3.9533258041904</v>
      </c>
      <c r="F762" s="89">
        <v>14502.41</v>
      </c>
      <c r="K762" s="66">
        <v>44672</v>
      </c>
      <c r="L762" s="90">
        <f t="shared" si="23"/>
        <v>108.58414027741428</v>
      </c>
      <c r="M762" s="90">
        <f t="shared" si="23"/>
        <v>190.78929390478726</v>
      </c>
      <c r="N762" s="90">
        <f t="shared" si="23"/>
        <v>173.08120133481643</v>
      </c>
      <c r="O762" s="90">
        <f t="shared" si="23"/>
        <v>139.85057934046588</v>
      </c>
      <c r="P762" s="90">
        <f t="shared" si="24"/>
        <v>134.68450521885381</v>
      </c>
    </row>
    <row r="763" spans="1:16" x14ac:dyDescent="0.3">
      <c r="A763" s="66">
        <v>44673</v>
      </c>
      <c r="B763" s="89">
        <v>199.52</v>
      </c>
      <c r="C763" s="128">
        <v>119.58</v>
      </c>
      <c r="D763" s="89">
        <v>74.72</v>
      </c>
      <c r="E763" s="89">
        <v>3.8733781891721599</v>
      </c>
      <c r="F763" s="89">
        <v>14142.09</v>
      </c>
      <c r="K763" s="66">
        <v>44673</v>
      </c>
      <c r="L763" s="90">
        <f t="shared" si="23"/>
        <v>104.43339439937189</v>
      </c>
      <c r="M763" s="90">
        <f t="shared" si="23"/>
        <v>182.50206995547921</v>
      </c>
      <c r="N763" s="90">
        <f t="shared" si="23"/>
        <v>166.22914349276974</v>
      </c>
      <c r="O763" s="90">
        <f t="shared" si="23"/>
        <v>137.02239850463945</v>
      </c>
      <c r="P763" s="90">
        <f t="shared" si="24"/>
        <v>131.33819788645476</v>
      </c>
    </row>
    <row r="764" spans="1:16" x14ac:dyDescent="0.3">
      <c r="A764" s="66">
        <v>44676</v>
      </c>
      <c r="B764" s="89">
        <v>192.24</v>
      </c>
      <c r="C764" s="128">
        <v>119.45</v>
      </c>
      <c r="D764" s="89">
        <v>71.36</v>
      </c>
      <c r="E764" s="89">
        <v>3.83846655479236</v>
      </c>
      <c r="F764" s="89">
        <v>13924.17</v>
      </c>
      <c r="K764" s="66">
        <v>44676</v>
      </c>
      <c r="L764" s="90">
        <f t="shared" si="23"/>
        <v>100.62287359330017</v>
      </c>
      <c r="M764" s="90">
        <f t="shared" si="23"/>
        <v>182.30366496221774</v>
      </c>
      <c r="N764" s="90">
        <f t="shared" si="23"/>
        <v>158.75417130144604</v>
      </c>
      <c r="O764" s="90">
        <f t="shared" si="23"/>
        <v>135.78738461113176</v>
      </c>
      <c r="P764" s="90">
        <f t="shared" si="24"/>
        <v>129.31436547671785</v>
      </c>
    </row>
    <row r="765" spans="1:16" x14ac:dyDescent="0.3">
      <c r="A765" s="66">
        <v>44677</v>
      </c>
      <c r="B765" s="89">
        <v>188.44</v>
      </c>
      <c r="C765" s="128">
        <v>113.31</v>
      </c>
      <c r="D765" s="89">
        <v>69.180000000000007</v>
      </c>
      <c r="E765" s="89">
        <v>3.9427503537177402</v>
      </c>
      <c r="F765" s="89">
        <v>13756.4</v>
      </c>
      <c r="K765" s="66">
        <v>44677</v>
      </c>
      <c r="L765" s="90">
        <f t="shared" si="23"/>
        <v>98.633865480240772</v>
      </c>
      <c r="M765" s="90">
        <f t="shared" si="23"/>
        <v>172.93284451125064</v>
      </c>
      <c r="N765" s="90">
        <f t="shared" si="23"/>
        <v>153.90433815350391</v>
      </c>
      <c r="O765" s="90">
        <f t="shared" si="23"/>
        <v>139.47646828849534</v>
      </c>
      <c r="P765" s="90">
        <f t="shared" si="24"/>
        <v>127.75627827324152</v>
      </c>
    </row>
    <row r="766" spans="1:16" x14ac:dyDescent="0.3">
      <c r="A766" s="66">
        <v>44678</v>
      </c>
      <c r="B766" s="89">
        <v>184.24</v>
      </c>
      <c r="C766" s="128">
        <v>114.87</v>
      </c>
      <c r="D766" s="89">
        <v>67.28</v>
      </c>
      <c r="E766" s="89">
        <v>3.7330207132844602</v>
      </c>
      <c r="F766" s="89">
        <v>13793.94</v>
      </c>
      <c r="K766" s="66">
        <v>44678</v>
      </c>
      <c r="L766" s="90">
        <f t="shared" si="23"/>
        <v>96.435488092122483</v>
      </c>
      <c r="M766" s="90">
        <f t="shared" si="23"/>
        <v>175.31370443038884</v>
      </c>
      <c r="N766" s="90">
        <f t="shared" si="23"/>
        <v>149.67741935483869</v>
      </c>
      <c r="O766" s="90">
        <f t="shared" si="23"/>
        <v>132.05719318388037</v>
      </c>
      <c r="P766" s="90">
        <f t="shared" si="24"/>
        <v>128.10491386731974</v>
      </c>
    </row>
    <row r="767" spans="1:16" x14ac:dyDescent="0.3">
      <c r="A767" s="66">
        <v>44679</v>
      </c>
      <c r="B767" s="89">
        <v>188.24</v>
      </c>
      <c r="C767" s="128">
        <v>121.07</v>
      </c>
      <c r="D767" s="89">
        <v>68.459999999999994</v>
      </c>
      <c r="E767" s="89">
        <v>3.7651112724493601</v>
      </c>
      <c r="F767" s="89">
        <v>13979.84</v>
      </c>
      <c r="K767" s="66">
        <v>44679</v>
      </c>
      <c r="L767" s="90">
        <f t="shared" si="23"/>
        <v>98.529180842711327</v>
      </c>
      <c r="M767" s="90">
        <f t="shared" si="23"/>
        <v>184.77609641670739</v>
      </c>
      <c r="N767" s="90">
        <f t="shared" si="23"/>
        <v>152.30255839822021</v>
      </c>
      <c r="O767" s="90">
        <f t="shared" si="23"/>
        <v>133.19241034352194</v>
      </c>
      <c r="P767" s="90">
        <f t="shared" si="24"/>
        <v>129.83137516031758</v>
      </c>
    </row>
    <row r="768" spans="1:16" x14ac:dyDescent="0.3">
      <c r="A768" s="66">
        <v>44683</v>
      </c>
      <c r="B768" s="89">
        <v>194.18</v>
      </c>
      <c r="C768" s="128">
        <v>120.03</v>
      </c>
      <c r="D768" s="89">
        <v>70.78</v>
      </c>
      <c r="E768" s="89">
        <v>3.8204429460578599</v>
      </c>
      <c r="F768" s="89">
        <v>13939.07</v>
      </c>
      <c r="K768" s="66">
        <v>44683</v>
      </c>
      <c r="L768" s="90">
        <f t="shared" si="23"/>
        <v>101.63831457733576</v>
      </c>
      <c r="M768" s="90">
        <f t="shared" si="23"/>
        <v>183.18885647061524</v>
      </c>
      <c r="N768" s="90">
        <f t="shared" si="23"/>
        <v>157.46384872080088</v>
      </c>
      <c r="O768" s="90">
        <f t="shared" si="23"/>
        <v>135.14979179734092</v>
      </c>
      <c r="P768" s="90">
        <f t="shared" si="24"/>
        <v>129.45274241736155</v>
      </c>
    </row>
    <row r="769" spans="1:16" x14ac:dyDescent="0.3">
      <c r="A769" s="66">
        <v>44687</v>
      </c>
      <c r="B769" s="89">
        <v>181.36</v>
      </c>
      <c r="C769" s="128">
        <v>108.51</v>
      </c>
      <c r="D769" s="89">
        <v>66.34</v>
      </c>
      <c r="E769" s="89">
        <v>3.6423760340073001</v>
      </c>
      <c r="F769" s="89">
        <v>13674.29</v>
      </c>
      <c r="K769" s="66">
        <v>44687</v>
      </c>
      <c r="L769" s="90">
        <f t="shared" si="23"/>
        <v>94.928029311698509</v>
      </c>
      <c r="M769" s="90">
        <f t="shared" si="23"/>
        <v>165.60712168313307</v>
      </c>
      <c r="N769" s="90">
        <f t="shared" si="23"/>
        <v>147.58620689655174</v>
      </c>
      <c r="O769" s="90">
        <f t="shared" si="23"/>
        <v>128.85059915674387</v>
      </c>
      <c r="P769" s="90">
        <f t="shared" si="24"/>
        <v>126.99371917282166</v>
      </c>
    </row>
    <row r="770" spans="1:16" x14ac:dyDescent="0.3">
      <c r="A770" s="66">
        <v>44690</v>
      </c>
      <c r="B770" s="89">
        <v>173.54</v>
      </c>
      <c r="C770" s="128">
        <v>105.36</v>
      </c>
      <c r="D770" s="89">
        <v>63.3</v>
      </c>
      <c r="E770" s="89">
        <v>3.40598399232243</v>
      </c>
      <c r="F770" s="89">
        <v>13380.67</v>
      </c>
      <c r="K770" s="66">
        <v>44690</v>
      </c>
      <c r="L770" s="90">
        <f t="shared" si="23"/>
        <v>90.834859984297296</v>
      </c>
      <c r="M770" s="90">
        <f t="shared" si="23"/>
        <v>160.7996160771809</v>
      </c>
      <c r="N770" s="90">
        <f t="shared" si="23"/>
        <v>140.8231368186874</v>
      </c>
      <c r="O770" s="90">
        <f t="shared" si="23"/>
        <v>120.48813028406391</v>
      </c>
      <c r="P770" s="90">
        <f t="shared" si="24"/>
        <v>124.26685760827066</v>
      </c>
    </row>
    <row r="771" spans="1:16" x14ac:dyDescent="0.3">
      <c r="A771" s="66">
        <v>44691</v>
      </c>
      <c r="B771" s="89">
        <v>173.36</v>
      </c>
      <c r="C771" s="128">
        <v>104.01</v>
      </c>
      <c r="D771" s="89">
        <v>62.72</v>
      </c>
      <c r="E771" s="89">
        <v>3.4176136241662198</v>
      </c>
      <c r="F771" s="89">
        <v>13534.74</v>
      </c>
      <c r="K771" s="66">
        <v>44691</v>
      </c>
      <c r="L771" s="90">
        <f t="shared" si="23"/>
        <v>90.740643810520808</v>
      </c>
      <c r="M771" s="90">
        <f t="shared" si="23"/>
        <v>158.73925653177284</v>
      </c>
      <c r="N771" s="90">
        <f t="shared" si="23"/>
        <v>139.53281423804228</v>
      </c>
      <c r="O771" s="90">
        <f t="shared" ref="O771:P834" si="25">(E771/E$2)*100</f>
        <v>120.89953344975959</v>
      </c>
      <c r="P771" s="90">
        <f t="shared" si="24"/>
        <v>125.69771232269873</v>
      </c>
    </row>
    <row r="772" spans="1:16" x14ac:dyDescent="0.3">
      <c r="A772" s="66">
        <v>44692</v>
      </c>
      <c r="B772" s="89">
        <v>181.86</v>
      </c>
      <c r="C772" s="128">
        <v>102.67</v>
      </c>
      <c r="D772" s="89">
        <v>65.760000000000005</v>
      </c>
      <c r="E772" s="89">
        <v>3.5285100030779999</v>
      </c>
      <c r="F772" s="89">
        <v>13828.64</v>
      </c>
      <c r="K772" s="66">
        <v>44692</v>
      </c>
      <c r="L772" s="90">
        <f t="shared" ref="L772:P835" si="26">(B772/B$2)*100</f>
        <v>95.189740905522115</v>
      </c>
      <c r="M772" s="90">
        <f t="shared" si="26"/>
        <v>156.69415890892333</v>
      </c>
      <c r="N772" s="90">
        <f t="shared" si="26"/>
        <v>146.29588431590656</v>
      </c>
      <c r="O772" s="90">
        <f t="shared" si="25"/>
        <v>124.8225399525713</v>
      </c>
      <c r="P772" s="90">
        <f t="shared" si="25"/>
        <v>128.42717425928868</v>
      </c>
    </row>
    <row r="773" spans="1:16" x14ac:dyDescent="0.3">
      <c r="A773" s="66">
        <v>44693</v>
      </c>
      <c r="B773" s="89">
        <v>180.48</v>
      </c>
      <c r="C773" s="128">
        <v>103.96</v>
      </c>
      <c r="D773" s="89">
        <v>64.12</v>
      </c>
      <c r="E773" s="89">
        <v>4.1033495947631602</v>
      </c>
      <c r="F773" s="89">
        <v>13739.64</v>
      </c>
      <c r="K773" s="66">
        <v>44693</v>
      </c>
      <c r="L773" s="90">
        <f t="shared" si="26"/>
        <v>94.467416906568943</v>
      </c>
      <c r="M773" s="90">
        <f t="shared" si="26"/>
        <v>158.66294691897994</v>
      </c>
      <c r="N773" s="90">
        <f t="shared" si="26"/>
        <v>142.64738598442713</v>
      </c>
      <c r="O773" s="90">
        <f t="shared" si="25"/>
        <v>145.15773464859001</v>
      </c>
      <c r="P773" s="90">
        <f t="shared" si="25"/>
        <v>127.60062743262482</v>
      </c>
    </row>
    <row r="774" spans="1:16" x14ac:dyDescent="0.3">
      <c r="A774" s="66">
        <v>44694</v>
      </c>
      <c r="B774" s="89">
        <v>180.96</v>
      </c>
      <c r="C774" s="128">
        <v>108.55</v>
      </c>
      <c r="D774" s="89">
        <v>65.62</v>
      </c>
      <c r="E774" s="89">
        <v>3.9814107903085998</v>
      </c>
      <c r="F774" s="89">
        <v>14027.93</v>
      </c>
      <c r="K774" s="66">
        <v>44694</v>
      </c>
      <c r="L774" s="90">
        <f t="shared" si="26"/>
        <v>94.718660036639619</v>
      </c>
      <c r="M774" s="90">
        <f t="shared" si="26"/>
        <v>165.66816937336736</v>
      </c>
      <c r="N774" s="90">
        <f t="shared" si="26"/>
        <v>145.98442714126807</v>
      </c>
      <c r="O774" s="90">
        <f t="shared" si="25"/>
        <v>140.84409765237328</v>
      </c>
      <c r="P774" s="90">
        <f t="shared" si="25"/>
        <v>130.27798905800594</v>
      </c>
    </row>
    <row r="775" spans="1:16" x14ac:dyDescent="0.3">
      <c r="A775" s="66">
        <v>44697</v>
      </c>
      <c r="B775" s="89">
        <v>180.06</v>
      </c>
      <c r="C775" s="128">
        <v>107.95</v>
      </c>
      <c r="D775" s="89">
        <v>65.099999999999994</v>
      </c>
      <c r="E775" s="89">
        <v>4.13243333849511</v>
      </c>
      <c r="F775" s="89">
        <v>13964.38</v>
      </c>
      <c r="K775" s="66">
        <v>44697</v>
      </c>
      <c r="L775" s="90">
        <f t="shared" si="26"/>
        <v>94.247579167757124</v>
      </c>
      <c r="M775" s="90">
        <f t="shared" si="26"/>
        <v>164.75245401985268</v>
      </c>
      <c r="N775" s="90">
        <f t="shared" si="26"/>
        <v>144.82758620689654</v>
      </c>
      <c r="O775" s="90">
        <f t="shared" si="25"/>
        <v>146.18658443526621</v>
      </c>
      <c r="P775" s="90">
        <f t="shared" si="25"/>
        <v>129.68779747559594</v>
      </c>
    </row>
    <row r="776" spans="1:16" x14ac:dyDescent="0.3">
      <c r="A776" s="66">
        <v>44698</v>
      </c>
      <c r="B776" s="89">
        <v>183.3</v>
      </c>
      <c r="C776" s="128">
        <v>109.89</v>
      </c>
      <c r="D776" s="89">
        <v>66.260000000000005</v>
      </c>
      <c r="E776" s="89">
        <v>4.2739211299174098</v>
      </c>
      <c r="F776" s="89">
        <v>14185.94</v>
      </c>
      <c r="K776" s="66">
        <v>44698</v>
      </c>
      <c r="L776" s="90">
        <f t="shared" si="26"/>
        <v>95.943470295734102</v>
      </c>
      <c r="M776" s="90">
        <f t="shared" si="26"/>
        <v>167.71326699621687</v>
      </c>
      <c r="N776" s="90">
        <f t="shared" si="26"/>
        <v>147.40823136818688</v>
      </c>
      <c r="O776" s="90">
        <f t="shared" si="25"/>
        <v>151.19177514811813</v>
      </c>
      <c r="P776" s="90">
        <f t="shared" si="25"/>
        <v>131.74543472183913</v>
      </c>
    </row>
    <row r="777" spans="1:16" x14ac:dyDescent="0.3">
      <c r="A777" s="66">
        <v>44699</v>
      </c>
      <c r="B777" s="89">
        <v>175.98</v>
      </c>
      <c r="C777" s="128">
        <v>104.5</v>
      </c>
      <c r="D777" s="89">
        <v>62.94</v>
      </c>
      <c r="E777" s="89">
        <v>4.2866488652313803</v>
      </c>
      <c r="F777" s="89">
        <v>14007.76</v>
      </c>
      <c r="K777" s="66">
        <v>44699</v>
      </c>
      <c r="L777" s="90">
        <f t="shared" si="26"/>
        <v>92.112012562156494</v>
      </c>
      <c r="M777" s="90">
        <f t="shared" si="26"/>
        <v>159.48709073714315</v>
      </c>
      <c r="N777" s="90">
        <f t="shared" si="26"/>
        <v>140.02224694104558</v>
      </c>
      <c r="O777" s="90">
        <f t="shared" si="25"/>
        <v>151.64202419044705</v>
      </c>
      <c r="P777" s="90">
        <f t="shared" si="25"/>
        <v>130.09066940077213</v>
      </c>
    </row>
    <row r="778" spans="1:16" x14ac:dyDescent="0.3">
      <c r="A778" s="66">
        <v>44700</v>
      </c>
      <c r="B778" s="89">
        <v>171.88</v>
      </c>
      <c r="C778" s="128">
        <v>100.55</v>
      </c>
      <c r="D778" s="89">
        <v>62</v>
      </c>
      <c r="E778" s="89">
        <v>4.3037295774649902</v>
      </c>
      <c r="F778" s="89">
        <v>13882.3</v>
      </c>
      <c r="K778" s="66">
        <v>44700</v>
      </c>
      <c r="L778" s="90">
        <f t="shared" si="26"/>
        <v>89.965977492802935</v>
      </c>
      <c r="M778" s="90">
        <f t="shared" si="26"/>
        <v>153.45863132650473</v>
      </c>
      <c r="N778" s="90">
        <f t="shared" si="26"/>
        <v>137.93103448275861</v>
      </c>
      <c r="O778" s="90">
        <f t="shared" si="25"/>
        <v>152.24626164006128</v>
      </c>
      <c r="P778" s="90">
        <f t="shared" si="25"/>
        <v>128.92551698646596</v>
      </c>
    </row>
    <row r="779" spans="1:16" x14ac:dyDescent="0.3">
      <c r="A779" s="66">
        <v>44701</v>
      </c>
      <c r="B779" s="89">
        <v>172.8</v>
      </c>
      <c r="C779" s="128">
        <v>102.27</v>
      </c>
      <c r="D779" s="89">
        <v>62.08</v>
      </c>
      <c r="E779" s="89">
        <v>4.1311890301133696</v>
      </c>
      <c r="F779" s="89">
        <v>13981.91</v>
      </c>
      <c r="K779" s="66">
        <v>44701</v>
      </c>
      <c r="L779" s="90">
        <f t="shared" si="26"/>
        <v>90.447526825438359</v>
      </c>
      <c r="M779" s="90">
        <f t="shared" si="26"/>
        <v>156.0836820065802</v>
      </c>
      <c r="N779" s="90">
        <f t="shared" si="26"/>
        <v>138.10901001112344</v>
      </c>
      <c r="O779" s="90">
        <f t="shared" si="25"/>
        <v>146.14256649779188</v>
      </c>
      <c r="P779" s="90">
        <f t="shared" si="25"/>
        <v>129.85059933931976</v>
      </c>
    </row>
    <row r="780" spans="1:16" x14ac:dyDescent="0.3">
      <c r="A780" s="66">
        <v>44704</v>
      </c>
      <c r="B780" s="89">
        <v>175.48</v>
      </c>
      <c r="C780" s="128">
        <v>101.63</v>
      </c>
      <c r="D780" s="89">
        <v>62.9</v>
      </c>
      <c r="E780" s="89">
        <v>4.2270136466725203</v>
      </c>
      <c r="F780" s="89">
        <v>14175.4</v>
      </c>
      <c r="K780" s="66">
        <v>44704</v>
      </c>
      <c r="L780" s="90">
        <f t="shared" si="26"/>
        <v>91.850300968332888</v>
      </c>
      <c r="M780" s="90">
        <f t="shared" si="26"/>
        <v>155.1069189628312</v>
      </c>
      <c r="N780" s="90">
        <f t="shared" si="26"/>
        <v>139.93325917686317</v>
      </c>
      <c r="O780" s="90">
        <f t="shared" si="25"/>
        <v>149.53240300625026</v>
      </c>
      <c r="P780" s="90">
        <f t="shared" si="25"/>
        <v>131.64754928865895</v>
      </c>
    </row>
    <row r="781" spans="1:16" x14ac:dyDescent="0.3">
      <c r="A781" s="66">
        <v>44705</v>
      </c>
      <c r="B781" s="89">
        <v>171.2</v>
      </c>
      <c r="C781" s="128">
        <v>99.95</v>
      </c>
      <c r="D781" s="89">
        <v>60.48</v>
      </c>
      <c r="E781" s="89">
        <v>4.1529826892745803</v>
      </c>
      <c r="F781" s="89">
        <v>13919.75</v>
      </c>
      <c r="K781" s="66">
        <v>44705</v>
      </c>
      <c r="L781" s="90">
        <f t="shared" si="26"/>
        <v>89.610049725202813</v>
      </c>
      <c r="M781" s="90">
        <f t="shared" si="26"/>
        <v>152.54291597299004</v>
      </c>
      <c r="N781" s="90">
        <f t="shared" si="26"/>
        <v>134.54949944382645</v>
      </c>
      <c r="O781" s="90">
        <f t="shared" si="25"/>
        <v>146.91352644660594</v>
      </c>
      <c r="P781" s="90">
        <f t="shared" si="25"/>
        <v>129.27331674667454</v>
      </c>
    </row>
    <row r="782" spans="1:16" x14ac:dyDescent="0.3">
      <c r="A782" s="66">
        <v>44706</v>
      </c>
      <c r="B782" s="89">
        <v>172.08</v>
      </c>
      <c r="C782" s="128">
        <v>101.31</v>
      </c>
      <c r="D782" s="89">
        <v>61.18</v>
      </c>
      <c r="E782" s="89">
        <v>4.0837108828842901</v>
      </c>
      <c r="F782" s="89">
        <v>14007.93</v>
      </c>
      <c r="K782" s="66">
        <v>44706</v>
      </c>
      <c r="L782" s="90">
        <f t="shared" si="26"/>
        <v>90.07066213033238</v>
      </c>
      <c r="M782" s="90">
        <f t="shared" si="26"/>
        <v>154.61853744095669</v>
      </c>
      <c r="N782" s="90">
        <f t="shared" si="26"/>
        <v>136.1067853170189</v>
      </c>
      <c r="O782" s="90">
        <f t="shared" si="25"/>
        <v>144.46300687511652</v>
      </c>
      <c r="P782" s="90">
        <f t="shared" si="25"/>
        <v>130.09224819808148</v>
      </c>
    </row>
    <row r="783" spans="1:16" x14ac:dyDescent="0.3">
      <c r="A783" s="66">
        <v>44707</v>
      </c>
      <c r="B783" s="89">
        <v>176.76</v>
      </c>
      <c r="C783" s="128">
        <v>105.32</v>
      </c>
      <c r="D783" s="89">
        <v>64.260000000000005</v>
      </c>
      <c r="E783" s="89">
        <v>4.0320621165644903</v>
      </c>
      <c r="F783" s="89">
        <v>14231.29</v>
      </c>
      <c r="K783" s="66">
        <v>44707</v>
      </c>
      <c r="L783" s="90">
        <f t="shared" si="26"/>
        <v>92.520282648521317</v>
      </c>
      <c r="M783" s="90">
        <f t="shared" si="26"/>
        <v>160.73856838694658</v>
      </c>
      <c r="N783" s="90">
        <f t="shared" si="26"/>
        <v>142.95884315906565</v>
      </c>
      <c r="O783" s="90">
        <f t="shared" si="25"/>
        <v>142.63590983080309</v>
      </c>
      <c r="P783" s="90">
        <f t="shared" si="25"/>
        <v>132.16660212171786</v>
      </c>
    </row>
    <row r="784" spans="1:16" x14ac:dyDescent="0.3">
      <c r="A784" s="66">
        <v>44708</v>
      </c>
      <c r="B784" s="89">
        <v>179.96</v>
      </c>
      <c r="C784" s="128">
        <v>108.13</v>
      </c>
      <c r="D784" s="89">
        <v>66.56</v>
      </c>
      <c r="E784" s="89">
        <v>3.9897185115256599</v>
      </c>
      <c r="F784" s="89">
        <v>14462.19</v>
      </c>
      <c r="K784" s="66">
        <v>44708</v>
      </c>
      <c r="L784" s="90">
        <f t="shared" si="26"/>
        <v>94.195236848992408</v>
      </c>
      <c r="M784" s="90">
        <f t="shared" si="26"/>
        <v>165.02716862590708</v>
      </c>
      <c r="N784" s="90">
        <f t="shared" si="26"/>
        <v>148.07563959955505</v>
      </c>
      <c r="O784" s="90">
        <f t="shared" si="25"/>
        <v>141.13798681879953</v>
      </c>
      <c r="P784" s="90">
        <f t="shared" si="25"/>
        <v>134.31098034954573</v>
      </c>
    </row>
    <row r="785" spans="1:16" x14ac:dyDescent="0.3">
      <c r="A785" s="66">
        <v>44712</v>
      </c>
      <c r="B785" s="89">
        <v>184.46</v>
      </c>
      <c r="C785" s="128">
        <v>110.73</v>
      </c>
      <c r="D785" s="89">
        <v>69.22</v>
      </c>
      <c r="E785" s="89">
        <v>4.0365894078334303</v>
      </c>
      <c r="F785" s="89">
        <v>14388.35</v>
      </c>
      <c r="K785" s="66">
        <v>44712</v>
      </c>
      <c r="L785" s="90">
        <f t="shared" si="26"/>
        <v>96.550641193404857</v>
      </c>
      <c r="M785" s="90">
        <f t="shared" si="26"/>
        <v>168.99526849113744</v>
      </c>
      <c r="N785" s="90">
        <f t="shared" si="26"/>
        <v>153.99332591768632</v>
      </c>
      <c r="O785" s="90">
        <f t="shared" si="25"/>
        <v>142.79606468222798</v>
      </c>
      <c r="P785" s="90">
        <f t="shared" si="25"/>
        <v>133.62522509470463</v>
      </c>
    </row>
    <row r="786" spans="1:16" x14ac:dyDescent="0.3">
      <c r="A786" s="66">
        <v>44713</v>
      </c>
      <c r="B786" s="89">
        <v>182.44</v>
      </c>
      <c r="C786" s="128">
        <v>111.48</v>
      </c>
      <c r="D786" s="89">
        <v>68.2</v>
      </c>
      <c r="E786" s="89">
        <v>4.2486343862882299</v>
      </c>
      <c r="F786" s="89">
        <v>14340.47</v>
      </c>
      <c r="K786" s="66">
        <v>44713</v>
      </c>
      <c r="L786" s="90">
        <f t="shared" si="26"/>
        <v>95.493326354357492</v>
      </c>
      <c r="M786" s="90">
        <f t="shared" si="26"/>
        <v>170.13991268303081</v>
      </c>
      <c r="N786" s="90">
        <f t="shared" si="26"/>
        <v>151.72413793103448</v>
      </c>
      <c r="O786" s="90">
        <f t="shared" si="25"/>
        <v>150.29724585270154</v>
      </c>
      <c r="P786" s="90">
        <f t="shared" si="25"/>
        <v>133.18056147604545</v>
      </c>
    </row>
    <row r="787" spans="1:16" x14ac:dyDescent="0.3">
      <c r="A787" s="66">
        <v>44714</v>
      </c>
      <c r="B787" s="89">
        <v>186.6</v>
      </c>
      <c r="C787" s="128">
        <v>114.85</v>
      </c>
      <c r="D787" s="89">
        <v>70.8</v>
      </c>
      <c r="E787" s="89">
        <v>4.1917067126244802</v>
      </c>
      <c r="F787" s="89">
        <v>14485.17</v>
      </c>
      <c r="K787" s="66">
        <v>44714</v>
      </c>
      <c r="L787" s="90">
        <f t="shared" si="26"/>
        <v>97.670766814969895</v>
      </c>
      <c r="M787" s="90">
        <f t="shared" si="26"/>
        <v>175.28318058527168</v>
      </c>
      <c r="N787" s="90">
        <f t="shared" si="26"/>
        <v>157.50834260289207</v>
      </c>
      <c r="O787" s="90">
        <f t="shared" si="25"/>
        <v>148.28340521909084</v>
      </c>
      <c r="P787" s="90">
        <f t="shared" si="25"/>
        <v>134.52439659759892</v>
      </c>
    </row>
    <row r="788" spans="1:16" x14ac:dyDescent="0.3">
      <c r="A788" s="66">
        <v>44715</v>
      </c>
      <c r="B788" s="89">
        <v>187.14</v>
      </c>
      <c r="C788" s="128">
        <v>112.85</v>
      </c>
      <c r="D788" s="89">
        <v>70.38</v>
      </c>
      <c r="E788" s="89">
        <v>4.2779000458505996</v>
      </c>
      <c r="F788" s="89">
        <v>14460.09</v>
      </c>
      <c r="K788" s="66">
        <v>44715</v>
      </c>
      <c r="L788" s="90">
        <f t="shared" si="26"/>
        <v>97.953415336299386</v>
      </c>
      <c r="M788" s="90">
        <f t="shared" si="26"/>
        <v>172.23079607355604</v>
      </c>
      <c r="N788" s="90">
        <f t="shared" si="26"/>
        <v>156.57397107897663</v>
      </c>
      <c r="O788" s="90">
        <f t="shared" si="25"/>
        <v>151.33253098914034</v>
      </c>
      <c r="P788" s="90">
        <f t="shared" si="25"/>
        <v>134.29147755925365</v>
      </c>
    </row>
    <row r="789" spans="1:16" x14ac:dyDescent="0.3">
      <c r="A789" s="66">
        <v>44718</v>
      </c>
      <c r="B789" s="89">
        <v>188.34</v>
      </c>
      <c r="C789" s="128">
        <v>112.43</v>
      </c>
      <c r="D789" s="89">
        <v>71.040000000000006</v>
      </c>
      <c r="E789" s="89">
        <v>4.5294238644121503</v>
      </c>
      <c r="F789" s="89">
        <v>14653.81</v>
      </c>
      <c r="K789" s="66">
        <v>44718</v>
      </c>
      <c r="L789" s="90">
        <f t="shared" si="26"/>
        <v>98.581523161476042</v>
      </c>
      <c r="M789" s="90">
        <f t="shared" si="26"/>
        <v>171.58979532609575</v>
      </c>
      <c r="N789" s="90">
        <f t="shared" si="26"/>
        <v>158.04226918798665</v>
      </c>
      <c r="O789" s="90">
        <f t="shared" si="25"/>
        <v>160.2302928954507</v>
      </c>
      <c r="P789" s="90">
        <f t="shared" si="25"/>
        <v>136.09056352848197</v>
      </c>
    </row>
    <row r="790" spans="1:16" x14ac:dyDescent="0.3">
      <c r="A790" s="66">
        <v>44719</v>
      </c>
      <c r="B790" s="89">
        <v>186</v>
      </c>
      <c r="C790" s="128">
        <v>113.72</v>
      </c>
      <c r="D790" s="89">
        <v>70.900000000000006</v>
      </c>
      <c r="E790" s="89">
        <v>4.5594948144515204</v>
      </c>
      <c r="F790" s="89">
        <v>14556.62</v>
      </c>
      <c r="K790" s="66">
        <v>44719</v>
      </c>
      <c r="L790" s="90">
        <f t="shared" si="26"/>
        <v>97.356712902381574</v>
      </c>
      <c r="M790" s="90">
        <f t="shared" si="26"/>
        <v>173.55858333615234</v>
      </c>
      <c r="N790" s="90">
        <f t="shared" si="26"/>
        <v>157.73081201334819</v>
      </c>
      <c r="O790" s="90">
        <f t="shared" si="25"/>
        <v>161.29406552452835</v>
      </c>
      <c r="P790" s="90">
        <f t="shared" si="25"/>
        <v>135.18795581967908</v>
      </c>
    </row>
    <row r="791" spans="1:16" x14ac:dyDescent="0.3">
      <c r="A791" s="66">
        <v>44720</v>
      </c>
      <c r="B791" s="89">
        <v>186.98</v>
      </c>
      <c r="C791" s="128">
        <v>114.24</v>
      </c>
      <c r="D791" s="89">
        <v>72.38</v>
      </c>
      <c r="E791" s="89">
        <v>4.6532418057208202</v>
      </c>
      <c r="F791" s="89">
        <v>14445.99</v>
      </c>
      <c r="K791" s="66">
        <v>44720</v>
      </c>
      <c r="L791" s="90">
        <f t="shared" si="26"/>
        <v>97.869667626275842</v>
      </c>
      <c r="M791" s="90">
        <f t="shared" si="26"/>
        <v>174.35220330919842</v>
      </c>
      <c r="N791" s="90">
        <f t="shared" si="26"/>
        <v>161.02335928809785</v>
      </c>
      <c r="O791" s="90">
        <f t="shared" si="25"/>
        <v>164.61040515596989</v>
      </c>
      <c r="P791" s="90">
        <f t="shared" si="25"/>
        <v>134.1605302530069</v>
      </c>
    </row>
    <row r="792" spans="1:16" x14ac:dyDescent="0.3">
      <c r="A792" s="66">
        <v>44721</v>
      </c>
      <c r="B792" s="89">
        <v>181.4</v>
      </c>
      <c r="C792" s="128">
        <v>111.74</v>
      </c>
      <c r="D792" s="89">
        <v>70.48</v>
      </c>
      <c r="E792" s="89">
        <v>4.6641089108913896</v>
      </c>
      <c r="F792" s="89">
        <v>14198.8</v>
      </c>
      <c r="K792" s="66">
        <v>44721</v>
      </c>
      <c r="L792" s="90">
        <f t="shared" si="26"/>
        <v>94.948966239204395</v>
      </c>
      <c r="M792" s="90">
        <f t="shared" si="26"/>
        <v>170.53672266955385</v>
      </c>
      <c r="N792" s="90">
        <f t="shared" si="26"/>
        <v>156.79644048943271</v>
      </c>
      <c r="O792" s="90">
        <f t="shared" si="25"/>
        <v>164.99483361674766</v>
      </c>
      <c r="P792" s="90">
        <f t="shared" si="25"/>
        <v>131.86486609477055</v>
      </c>
    </row>
    <row r="793" spans="1:16" x14ac:dyDescent="0.3">
      <c r="A793" s="66">
        <v>44722</v>
      </c>
      <c r="B793" s="89">
        <v>175.7</v>
      </c>
      <c r="C793" s="128">
        <v>109.11</v>
      </c>
      <c r="D793" s="89">
        <v>69.3</v>
      </c>
      <c r="E793" s="89">
        <v>4.5828240217227698</v>
      </c>
      <c r="F793" s="89">
        <v>13761.83</v>
      </c>
      <c r="K793" s="66">
        <v>44722</v>
      </c>
      <c r="L793" s="90">
        <f t="shared" si="26"/>
        <v>91.965454069615276</v>
      </c>
      <c r="M793" s="90">
        <f t="shared" si="26"/>
        <v>166.52283703664776</v>
      </c>
      <c r="N793" s="90">
        <f t="shared" si="26"/>
        <v>154.17130144605116</v>
      </c>
      <c r="O793" s="90">
        <f t="shared" si="25"/>
        <v>162.11934613989774</v>
      </c>
      <c r="P793" s="90">
        <f t="shared" si="25"/>
        <v>127.80670691671101</v>
      </c>
    </row>
    <row r="794" spans="1:16" x14ac:dyDescent="0.3">
      <c r="A794" s="66">
        <v>44725</v>
      </c>
      <c r="B794" s="89">
        <v>169.68</v>
      </c>
      <c r="C794" s="128">
        <v>106.11</v>
      </c>
      <c r="D794" s="89">
        <v>66.5</v>
      </c>
      <c r="E794" s="89">
        <v>4.4215386904764804</v>
      </c>
      <c r="F794" s="89">
        <v>13427.03</v>
      </c>
      <c r="K794" s="66">
        <v>44725</v>
      </c>
      <c r="L794" s="90">
        <f t="shared" si="26"/>
        <v>88.814446479979054</v>
      </c>
      <c r="M794" s="90">
        <f t="shared" si="26"/>
        <v>161.94426026907428</v>
      </c>
      <c r="N794" s="90">
        <f t="shared" si="26"/>
        <v>147.9421579532814</v>
      </c>
      <c r="O794" s="90">
        <f t="shared" si="25"/>
        <v>156.41380904755792</v>
      </c>
      <c r="P794" s="90">
        <f t="shared" si="25"/>
        <v>124.69740492157557</v>
      </c>
    </row>
    <row r="795" spans="1:16" x14ac:dyDescent="0.3">
      <c r="A795" s="66">
        <v>44726</v>
      </c>
      <c r="B795" s="89">
        <v>164.54</v>
      </c>
      <c r="C795" s="128">
        <v>106.32</v>
      </c>
      <c r="D795" s="89">
        <v>66.099999999999994</v>
      </c>
      <c r="E795" s="89">
        <v>4.3415747028862297</v>
      </c>
      <c r="F795" s="89">
        <v>13304.39</v>
      </c>
      <c r="K795" s="66">
        <v>44726</v>
      </c>
      <c r="L795" s="90">
        <f t="shared" si="26"/>
        <v>86.124051295472384</v>
      </c>
      <c r="M795" s="90">
        <f t="shared" si="26"/>
        <v>162.26476064280439</v>
      </c>
      <c r="N795" s="90">
        <f t="shared" si="26"/>
        <v>147.05228031145717</v>
      </c>
      <c r="O795" s="90">
        <f t="shared" si="25"/>
        <v>153.58504902504302</v>
      </c>
      <c r="P795" s="90">
        <f t="shared" si="25"/>
        <v>123.55844196851878</v>
      </c>
    </row>
    <row r="796" spans="1:16" x14ac:dyDescent="0.3">
      <c r="A796" s="66">
        <v>44727</v>
      </c>
      <c r="B796" s="89">
        <v>166.44</v>
      </c>
      <c r="C796" s="128">
        <v>108.63</v>
      </c>
      <c r="D796" s="89">
        <v>67.760000000000005</v>
      </c>
      <c r="E796" s="89">
        <v>4.3593037061945097</v>
      </c>
      <c r="F796" s="89">
        <v>13485.29</v>
      </c>
      <c r="K796" s="66">
        <v>44727</v>
      </c>
      <c r="L796" s="90">
        <f t="shared" si="26"/>
        <v>87.11855535200209</v>
      </c>
      <c r="M796" s="90">
        <f t="shared" si="26"/>
        <v>165.790264753836</v>
      </c>
      <c r="N796" s="90">
        <f t="shared" si="26"/>
        <v>150.74527252502781</v>
      </c>
      <c r="O796" s="90">
        <f t="shared" si="25"/>
        <v>154.21222004675943</v>
      </c>
      <c r="P796" s="90">
        <f t="shared" si="25"/>
        <v>125.23846804653552</v>
      </c>
    </row>
    <row r="797" spans="1:16" x14ac:dyDescent="0.3">
      <c r="A797" s="66">
        <v>44728</v>
      </c>
      <c r="B797" s="89">
        <v>162</v>
      </c>
      <c r="C797" s="128">
        <v>101.56</v>
      </c>
      <c r="D797" s="89">
        <v>65.400000000000006</v>
      </c>
      <c r="E797" s="89">
        <v>4.3820993948560103</v>
      </c>
      <c r="F797" s="89">
        <v>13038.49</v>
      </c>
      <c r="K797" s="66">
        <v>44728</v>
      </c>
      <c r="L797" s="90">
        <f t="shared" si="26"/>
        <v>84.794556398848471</v>
      </c>
      <c r="M797" s="90">
        <f t="shared" si="26"/>
        <v>155.00008550492115</v>
      </c>
      <c r="N797" s="90">
        <f t="shared" si="26"/>
        <v>145.49499443826474</v>
      </c>
      <c r="O797" s="90">
        <f t="shared" si="25"/>
        <v>155.01862721471826</v>
      </c>
      <c r="P797" s="90">
        <f t="shared" si="25"/>
        <v>121.08901723582308</v>
      </c>
    </row>
    <row r="798" spans="1:16" x14ac:dyDescent="0.3">
      <c r="A798" s="66">
        <v>44729</v>
      </c>
      <c r="B798" s="89">
        <v>166</v>
      </c>
      <c r="C798" s="128">
        <v>102.25</v>
      </c>
      <c r="D798" s="89">
        <v>65.02</v>
      </c>
      <c r="E798" s="89">
        <v>4.1730964730290099</v>
      </c>
      <c r="F798" s="89">
        <v>13126.26</v>
      </c>
      <c r="K798" s="66">
        <v>44729</v>
      </c>
      <c r="L798" s="90">
        <f t="shared" si="26"/>
        <v>86.888249149437314</v>
      </c>
      <c r="M798" s="90">
        <f t="shared" si="26"/>
        <v>156.05315816146305</v>
      </c>
      <c r="N798" s="90">
        <f t="shared" si="26"/>
        <v>144.64961067853167</v>
      </c>
      <c r="O798" s="90">
        <f t="shared" si="25"/>
        <v>147.62506008944513</v>
      </c>
      <c r="P798" s="90">
        <f t="shared" si="25"/>
        <v>121.90414099960158</v>
      </c>
    </row>
    <row r="799" spans="1:16" x14ac:dyDescent="0.3">
      <c r="A799" s="66">
        <v>44733</v>
      </c>
      <c r="B799" s="89">
        <v>166.08</v>
      </c>
      <c r="C799" s="128">
        <v>103.26</v>
      </c>
      <c r="D799" s="89">
        <v>64.900000000000006</v>
      </c>
      <c r="E799" s="89">
        <v>4.1851600175684203</v>
      </c>
      <c r="F799" s="89">
        <v>13292.4</v>
      </c>
      <c r="K799" s="66">
        <v>44733</v>
      </c>
      <c r="L799" s="90">
        <f t="shared" si="26"/>
        <v>86.930123004449101</v>
      </c>
      <c r="M799" s="90">
        <f t="shared" si="26"/>
        <v>157.59461233987946</v>
      </c>
      <c r="N799" s="90">
        <f t="shared" si="26"/>
        <v>144.38264738598443</v>
      </c>
      <c r="O799" s="90">
        <f t="shared" si="25"/>
        <v>148.05181310103549</v>
      </c>
      <c r="P799" s="90">
        <f t="shared" si="25"/>
        <v>123.44709032299406</v>
      </c>
    </row>
    <row r="800" spans="1:16" x14ac:dyDescent="0.3">
      <c r="A800" s="66">
        <v>44734</v>
      </c>
      <c r="B800" s="89">
        <v>164.98</v>
      </c>
      <c r="C800" s="128">
        <v>99.31</v>
      </c>
      <c r="D800" s="89">
        <v>64.3</v>
      </c>
      <c r="E800" s="89">
        <v>4.1695921767210002</v>
      </c>
      <c r="F800" s="89">
        <v>13144.28</v>
      </c>
      <c r="K800" s="66">
        <v>44734</v>
      </c>
      <c r="L800" s="90">
        <f t="shared" si="26"/>
        <v>86.354357498037146</v>
      </c>
      <c r="M800" s="90">
        <f t="shared" si="26"/>
        <v>151.56615292924101</v>
      </c>
      <c r="N800" s="90">
        <f t="shared" si="26"/>
        <v>143.04783092324806</v>
      </c>
      <c r="O800" s="90">
        <f t="shared" si="25"/>
        <v>147.50109411923941</v>
      </c>
      <c r="P800" s="90">
        <f t="shared" si="25"/>
        <v>122.07149351439352</v>
      </c>
    </row>
    <row r="801" spans="1:16" x14ac:dyDescent="0.3">
      <c r="A801" s="66">
        <v>44735</v>
      </c>
      <c r="B801" s="89">
        <v>167.06</v>
      </c>
      <c r="C801" s="128">
        <v>102.63</v>
      </c>
      <c r="D801" s="89">
        <v>64.06</v>
      </c>
      <c r="E801" s="89">
        <v>4.1658819387829702</v>
      </c>
      <c r="F801" s="89">
        <v>12912.59</v>
      </c>
      <c r="K801" s="66">
        <v>44735</v>
      </c>
      <c r="L801" s="90">
        <f t="shared" si="26"/>
        <v>87.443077728343368</v>
      </c>
      <c r="M801" s="90">
        <f t="shared" si="26"/>
        <v>156.63311121868901</v>
      </c>
      <c r="N801" s="90">
        <f t="shared" si="26"/>
        <v>142.51390433815351</v>
      </c>
      <c r="O801" s="90">
        <f t="shared" si="25"/>
        <v>147.36984287640621</v>
      </c>
      <c r="P801" s="90">
        <f t="shared" si="25"/>
        <v>119.91977852259863</v>
      </c>
    </row>
    <row r="802" spans="1:16" x14ac:dyDescent="0.3">
      <c r="A802" s="66">
        <v>44736</v>
      </c>
      <c r="B802" s="89">
        <v>170.36</v>
      </c>
      <c r="C802" s="128">
        <v>106.98</v>
      </c>
      <c r="D802" s="89">
        <v>66.88</v>
      </c>
      <c r="E802" s="89">
        <v>4.2812142672190401</v>
      </c>
      <c r="F802" s="89">
        <v>13118.13</v>
      </c>
      <c r="K802" s="66">
        <v>44736</v>
      </c>
      <c r="L802" s="90">
        <f t="shared" si="26"/>
        <v>89.170374247579161</v>
      </c>
      <c r="M802" s="90">
        <f t="shared" si="26"/>
        <v>163.27204753167058</v>
      </c>
      <c r="N802" s="90">
        <f t="shared" si="26"/>
        <v>148.78754171301443</v>
      </c>
      <c r="O802" s="90">
        <f t="shared" si="25"/>
        <v>151.44977297763208</v>
      </c>
      <c r="P802" s="90">
        <f t="shared" si="25"/>
        <v>121.82863734004228</v>
      </c>
    </row>
    <row r="803" spans="1:16" x14ac:dyDescent="0.3">
      <c r="A803" s="66">
        <v>44739</v>
      </c>
      <c r="B803" s="89">
        <v>171.88</v>
      </c>
      <c r="C803" s="128">
        <v>104.41</v>
      </c>
      <c r="D803" s="89">
        <v>65.94</v>
      </c>
      <c r="E803" s="89">
        <v>4.2734798419850204</v>
      </c>
      <c r="F803" s="89">
        <v>13186.07</v>
      </c>
      <c r="K803" s="66">
        <v>44739</v>
      </c>
      <c r="L803" s="90">
        <f t="shared" si="26"/>
        <v>89.965977492802935</v>
      </c>
      <c r="M803" s="90">
        <f t="shared" si="26"/>
        <v>159.34973343411596</v>
      </c>
      <c r="N803" s="90">
        <f t="shared" si="26"/>
        <v>146.69632925472746</v>
      </c>
      <c r="O803" s="90">
        <f t="shared" si="25"/>
        <v>151.17616440009044</v>
      </c>
      <c r="P803" s="90">
        <f t="shared" si="25"/>
        <v>122.45959904120566</v>
      </c>
    </row>
    <row r="804" spans="1:16" x14ac:dyDescent="0.3">
      <c r="A804" s="66">
        <v>44740</v>
      </c>
      <c r="B804" s="89">
        <v>170.32</v>
      </c>
      <c r="C804" s="128">
        <v>97.72</v>
      </c>
      <c r="D804" s="89">
        <v>64.48</v>
      </c>
      <c r="E804" s="89">
        <v>4.2780956141640498</v>
      </c>
      <c r="F804" s="89">
        <v>13231.82</v>
      </c>
      <c r="K804" s="66">
        <v>44740</v>
      </c>
      <c r="L804" s="90">
        <f t="shared" si="26"/>
        <v>89.149437320073261</v>
      </c>
      <c r="M804" s="90">
        <f t="shared" si="26"/>
        <v>149.13950724242707</v>
      </c>
      <c r="N804" s="90">
        <f t="shared" si="26"/>
        <v>143.44827586206895</v>
      </c>
      <c r="O804" s="90">
        <f t="shared" si="25"/>
        <v>151.33944930128845</v>
      </c>
      <c r="P804" s="90">
        <f t="shared" si="25"/>
        <v>122.88448125828286</v>
      </c>
    </row>
    <row r="805" spans="1:16" x14ac:dyDescent="0.3">
      <c r="A805" s="66">
        <v>44741</v>
      </c>
      <c r="B805" s="89">
        <v>170.02</v>
      </c>
      <c r="C805" s="128">
        <v>98.91</v>
      </c>
      <c r="D805" s="89">
        <v>63.92</v>
      </c>
      <c r="E805" s="89">
        <v>4.3292915324349401</v>
      </c>
      <c r="F805" s="89">
        <v>13003.35</v>
      </c>
      <c r="K805" s="66">
        <v>44741</v>
      </c>
      <c r="L805" s="90">
        <f t="shared" si="26"/>
        <v>88.992410363779115</v>
      </c>
      <c r="M805" s="90">
        <f t="shared" si="26"/>
        <v>150.95567602689789</v>
      </c>
      <c r="N805" s="90">
        <f t="shared" si="26"/>
        <v>142.20244716351502</v>
      </c>
      <c r="O805" s="90">
        <f t="shared" si="25"/>
        <v>153.15052665354264</v>
      </c>
      <c r="P805" s="90">
        <f t="shared" si="25"/>
        <v>120.76267054493582</v>
      </c>
    </row>
    <row r="806" spans="1:16" x14ac:dyDescent="0.3">
      <c r="A806" s="66">
        <v>44742</v>
      </c>
      <c r="B806" s="89">
        <v>168.76</v>
      </c>
      <c r="C806" s="128">
        <v>97.5</v>
      </c>
      <c r="D806" s="89">
        <v>62.84</v>
      </c>
      <c r="E806" s="89">
        <v>4.31041600972498</v>
      </c>
      <c r="F806" s="89">
        <v>12783.77</v>
      </c>
      <c r="K806" s="66">
        <v>44742</v>
      </c>
      <c r="L806" s="90">
        <f t="shared" si="26"/>
        <v>88.332897147343616</v>
      </c>
      <c r="M806" s="90">
        <f t="shared" si="26"/>
        <v>148.80374494613835</v>
      </c>
      <c r="N806" s="90">
        <f t="shared" si="26"/>
        <v>139.79977753058955</v>
      </c>
      <c r="O806" s="90">
        <f t="shared" si="25"/>
        <v>152.48279702105344</v>
      </c>
      <c r="P806" s="90">
        <f t="shared" si="25"/>
        <v>118.72342164382519</v>
      </c>
    </row>
    <row r="807" spans="1:16" x14ac:dyDescent="0.3">
      <c r="A807" s="66">
        <v>44743</v>
      </c>
      <c r="B807" s="89">
        <v>167.64</v>
      </c>
      <c r="C807" s="128">
        <v>97.03</v>
      </c>
      <c r="D807" s="89">
        <v>62.3</v>
      </c>
      <c r="E807" s="89">
        <v>4.2578277979142598</v>
      </c>
      <c r="F807" s="89">
        <v>12813.03</v>
      </c>
      <c r="K807" s="66">
        <v>44743</v>
      </c>
      <c r="L807" s="90">
        <f t="shared" si="26"/>
        <v>87.746663177178746</v>
      </c>
      <c r="M807" s="90">
        <f t="shared" si="26"/>
        <v>148.08643458588517</v>
      </c>
      <c r="N807" s="90">
        <f t="shared" si="26"/>
        <v>138.5984427141268</v>
      </c>
      <c r="O807" s="90">
        <f t="shared" si="25"/>
        <v>150.62246669350674</v>
      </c>
      <c r="P807" s="90">
        <f t="shared" si="25"/>
        <v>118.99516052189468</v>
      </c>
    </row>
    <row r="808" spans="1:16" x14ac:dyDescent="0.3">
      <c r="A808" s="66">
        <v>44747</v>
      </c>
      <c r="B808" s="89">
        <v>166.24</v>
      </c>
      <c r="C808" s="128">
        <v>101.62</v>
      </c>
      <c r="D808" s="89">
        <v>61.02</v>
      </c>
      <c r="E808" s="89">
        <v>4.3571295907854699</v>
      </c>
      <c r="F808" s="89">
        <v>12401.2</v>
      </c>
      <c r="K808" s="66">
        <v>44747</v>
      </c>
      <c r="L808" s="90">
        <f t="shared" si="26"/>
        <v>87.013870714472645</v>
      </c>
      <c r="M808" s="90">
        <f t="shared" si="26"/>
        <v>155.09165704027262</v>
      </c>
      <c r="N808" s="90">
        <f t="shared" si="26"/>
        <v>135.7508342602892</v>
      </c>
      <c r="O808" s="90">
        <f t="shared" si="25"/>
        <v>154.13530979079596</v>
      </c>
      <c r="P808" s="90">
        <f t="shared" si="25"/>
        <v>115.17047760476015</v>
      </c>
    </row>
    <row r="809" spans="1:16" x14ac:dyDescent="0.3">
      <c r="A809" s="66">
        <v>44748</v>
      </c>
      <c r="B809" s="89">
        <v>164.54</v>
      </c>
      <c r="C809" s="128">
        <v>102.38</v>
      </c>
      <c r="D809" s="89">
        <v>63.56</v>
      </c>
      <c r="E809" s="89">
        <v>4.3084578459502803</v>
      </c>
      <c r="F809" s="89">
        <v>12594.52</v>
      </c>
      <c r="K809" s="66">
        <v>44748</v>
      </c>
      <c r="L809" s="90">
        <f t="shared" si="26"/>
        <v>86.124051295472384</v>
      </c>
      <c r="M809" s="90">
        <f t="shared" si="26"/>
        <v>156.25156315472455</v>
      </c>
      <c r="N809" s="90">
        <f t="shared" si="26"/>
        <v>141.40155728587317</v>
      </c>
      <c r="O809" s="90">
        <f t="shared" si="25"/>
        <v>152.41352614587157</v>
      </c>
      <c r="P809" s="90">
        <f t="shared" si="25"/>
        <v>116.96584875679</v>
      </c>
    </row>
    <row r="810" spans="1:16" x14ac:dyDescent="0.3">
      <c r="A810" s="66">
        <v>44749</v>
      </c>
      <c r="B810" s="89">
        <v>169.28</v>
      </c>
      <c r="C810" s="128">
        <v>106.44</v>
      </c>
      <c r="D810" s="89">
        <v>66.319999999999993</v>
      </c>
      <c r="E810" s="89">
        <v>4.5731954147667704</v>
      </c>
      <c r="F810" s="89">
        <v>12843.22</v>
      </c>
      <c r="K810" s="66">
        <v>44749</v>
      </c>
      <c r="L810" s="90">
        <f t="shared" si="26"/>
        <v>88.605077204920164</v>
      </c>
      <c r="M810" s="90">
        <f t="shared" si="26"/>
        <v>162.44790371350734</v>
      </c>
      <c r="N810" s="90">
        <f t="shared" si="26"/>
        <v>147.5417130144605</v>
      </c>
      <c r="O810" s="90">
        <f t="shared" si="25"/>
        <v>161.77873007946306</v>
      </c>
      <c r="P810" s="90">
        <f t="shared" si="25"/>
        <v>119.27553634995063</v>
      </c>
    </row>
    <row r="811" spans="1:16" x14ac:dyDescent="0.3">
      <c r="A811" s="66">
        <v>44750</v>
      </c>
      <c r="B811" s="89">
        <v>168.46</v>
      </c>
      <c r="C811" s="128">
        <v>105.99</v>
      </c>
      <c r="D811" s="89">
        <v>65.98</v>
      </c>
      <c r="E811" s="89">
        <v>4.6564877829216602</v>
      </c>
      <c r="F811" s="89">
        <v>13015.23</v>
      </c>
      <c r="K811" s="66">
        <v>44750</v>
      </c>
      <c r="L811" s="90">
        <f t="shared" si="26"/>
        <v>88.175870191049469</v>
      </c>
      <c r="M811" s="90">
        <f t="shared" si="26"/>
        <v>161.76111719837132</v>
      </c>
      <c r="N811" s="90">
        <f t="shared" si="26"/>
        <v>146.78531701890989</v>
      </c>
      <c r="O811" s="90">
        <f t="shared" si="25"/>
        <v>164.72523297804878</v>
      </c>
      <c r="P811" s="90">
        <f t="shared" si="25"/>
        <v>120.87300061573094</v>
      </c>
    </row>
    <row r="812" spans="1:16" x14ac:dyDescent="0.3">
      <c r="A812" s="66">
        <v>44753</v>
      </c>
      <c r="B812" s="89">
        <v>163.08000000000001</v>
      </c>
      <c r="C812" s="128">
        <v>104.7</v>
      </c>
      <c r="D812" s="89">
        <v>65.16</v>
      </c>
      <c r="E812" s="89">
        <v>4.5811951680976</v>
      </c>
      <c r="F812" s="89">
        <v>12832.44</v>
      </c>
      <c r="K812" s="66">
        <v>44753</v>
      </c>
      <c r="L812" s="90">
        <f t="shared" si="26"/>
        <v>85.359853441507454</v>
      </c>
      <c r="M812" s="90">
        <f t="shared" si="26"/>
        <v>159.79232918831474</v>
      </c>
      <c r="N812" s="90">
        <f t="shared" si="26"/>
        <v>144.96106785317016</v>
      </c>
      <c r="O812" s="90">
        <f t="shared" si="25"/>
        <v>162.06172475111686</v>
      </c>
      <c r="P812" s="90">
        <f t="shared" si="25"/>
        <v>119.17542202645134</v>
      </c>
    </row>
    <row r="813" spans="1:16" x14ac:dyDescent="0.3">
      <c r="A813" s="66">
        <v>44754</v>
      </c>
      <c r="B813" s="89">
        <v>160.66</v>
      </c>
      <c r="C813" s="128">
        <v>103.39</v>
      </c>
      <c r="D813" s="89">
        <v>64.58</v>
      </c>
      <c r="E813" s="89">
        <v>4.4283675471282402</v>
      </c>
      <c r="F813" s="89">
        <v>12905.48</v>
      </c>
      <c r="K813" s="66">
        <v>44754</v>
      </c>
      <c r="L813" s="90">
        <f t="shared" si="26"/>
        <v>84.093169327401199</v>
      </c>
      <c r="M813" s="90">
        <f t="shared" si="26"/>
        <v>157.79301733314097</v>
      </c>
      <c r="N813" s="90">
        <f t="shared" si="26"/>
        <v>143.67074527252501</v>
      </c>
      <c r="O813" s="90">
        <f t="shared" si="25"/>
        <v>156.65538275189803</v>
      </c>
      <c r="P813" s="90">
        <f t="shared" si="25"/>
        <v>119.85374764689547</v>
      </c>
    </row>
    <row r="814" spans="1:16" x14ac:dyDescent="0.3">
      <c r="A814" s="66">
        <v>44755</v>
      </c>
      <c r="B814" s="89">
        <v>160.94</v>
      </c>
      <c r="C814" s="128">
        <v>104.48</v>
      </c>
      <c r="D814" s="89">
        <v>64.42</v>
      </c>
      <c r="E814" s="89">
        <v>4.4595085140445496</v>
      </c>
      <c r="F814" s="89">
        <v>12756.32</v>
      </c>
      <c r="K814" s="66">
        <v>44755</v>
      </c>
      <c r="L814" s="90">
        <f t="shared" si="26"/>
        <v>84.239727819942416</v>
      </c>
      <c r="M814" s="90">
        <f t="shared" si="26"/>
        <v>159.45656689202602</v>
      </c>
      <c r="N814" s="90">
        <f t="shared" si="26"/>
        <v>143.3147942157953</v>
      </c>
      <c r="O814" s="90">
        <f t="shared" si="25"/>
        <v>157.75700768244434</v>
      </c>
      <c r="P814" s="90">
        <f t="shared" si="25"/>
        <v>118.46849231357885</v>
      </c>
    </row>
    <row r="815" spans="1:16" x14ac:dyDescent="0.3">
      <c r="A815" s="66">
        <v>44756</v>
      </c>
      <c r="B815" s="89">
        <v>154.44</v>
      </c>
      <c r="C815" s="128">
        <v>103.05</v>
      </c>
      <c r="D815" s="89">
        <v>62.78</v>
      </c>
      <c r="E815" s="89">
        <v>4.5032224622032802</v>
      </c>
      <c r="F815" s="89">
        <v>12519.66</v>
      </c>
      <c r="K815" s="66">
        <v>44756</v>
      </c>
      <c r="L815" s="90">
        <f t="shared" si="26"/>
        <v>80.837477100235532</v>
      </c>
      <c r="M815" s="90">
        <f t="shared" si="26"/>
        <v>157.27411196614932</v>
      </c>
      <c r="N815" s="90">
        <f t="shared" si="26"/>
        <v>139.6662958843159</v>
      </c>
      <c r="O815" s="90">
        <f t="shared" si="25"/>
        <v>159.30340716431286</v>
      </c>
      <c r="P815" s="90">
        <f t="shared" si="25"/>
        <v>116.27062071809273</v>
      </c>
    </row>
    <row r="816" spans="1:16" x14ac:dyDescent="0.3">
      <c r="A816" s="66">
        <v>44757</v>
      </c>
      <c r="B816" s="89">
        <v>160.96</v>
      </c>
      <c r="C816" s="128">
        <v>103.8</v>
      </c>
      <c r="D816" s="89">
        <v>63.7</v>
      </c>
      <c r="E816" s="89">
        <v>4.5407536995597102</v>
      </c>
      <c r="F816" s="89">
        <v>12864.72</v>
      </c>
      <c r="K816" s="66">
        <v>44757</v>
      </c>
      <c r="L816" s="90">
        <f t="shared" si="26"/>
        <v>84.250196283695374</v>
      </c>
      <c r="M816" s="90">
        <f t="shared" si="26"/>
        <v>158.4187561580427</v>
      </c>
      <c r="N816" s="90">
        <f t="shared" si="26"/>
        <v>141.71301446051169</v>
      </c>
      <c r="O816" s="90">
        <f t="shared" si="25"/>
        <v>160.63109062569058</v>
      </c>
      <c r="P816" s="90">
        <f t="shared" si="25"/>
        <v>119.47520777436942</v>
      </c>
    </row>
    <row r="817" spans="1:16" x14ac:dyDescent="0.3">
      <c r="A817" s="66">
        <v>44761</v>
      </c>
      <c r="B817" s="89">
        <v>175.92</v>
      </c>
      <c r="C817" s="128">
        <v>106.8</v>
      </c>
      <c r="D817" s="89">
        <v>67.56</v>
      </c>
      <c r="E817" s="89">
        <v>4.4699944637432196</v>
      </c>
      <c r="F817" s="89">
        <v>13308.41</v>
      </c>
      <c r="K817" s="66">
        <v>44761</v>
      </c>
      <c r="L817" s="90">
        <f t="shared" si="26"/>
        <v>92.08060717089765</v>
      </c>
      <c r="M817" s="90">
        <f t="shared" si="26"/>
        <v>162.99733292561618</v>
      </c>
      <c r="N817" s="90">
        <f t="shared" si="26"/>
        <v>150.30033370411567</v>
      </c>
      <c r="O817" s="90">
        <f t="shared" si="25"/>
        <v>158.12795260652308</v>
      </c>
      <c r="P817" s="90">
        <f t="shared" si="25"/>
        <v>123.59577588136359</v>
      </c>
    </row>
    <row r="818" spans="1:16" x14ac:dyDescent="0.3">
      <c r="A818" s="66">
        <v>44762</v>
      </c>
      <c r="B818" s="89">
        <v>173.9</v>
      </c>
      <c r="C818" s="128">
        <v>109.18</v>
      </c>
      <c r="D818" s="89">
        <v>68.099999999999994</v>
      </c>
      <c r="E818" s="89">
        <v>4.63575774240224</v>
      </c>
      <c r="F818" s="89">
        <v>13281.98</v>
      </c>
      <c r="K818" s="66">
        <v>44762</v>
      </c>
      <c r="L818" s="90">
        <f t="shared" si="26"/>
        <v>91.0232923318503</v>
      </c>
      <c r="M818" s="90">
        <f t="shared" si="26"/>
        <v>166.62967049455781</v>
      </c>
      <c r="N818" s="90">
        <f t="shared" si="26"/>
        <v>151.50166852057839</v>
      </c>
      <c r="O818" s="90">
        <f t="shared" si="25"/>
        <v>163.99189899041758</v>
      </c>
      <c r="P818" s="90">
        <f t="shared" si="25"/>
        <v>123.35031933497342</v>
      </c>
    </row>
    <row r="819" spans="1:16" x14ac:dyDescent="0.3">
      <c r="A819" s="66">
        <v>44763</v>
      </c>
      <c r="B819" s="89">
        <v>175.08</v>
      </c>
      <c r="C819" s="128">
        <v>109.13</v>
      </c>
      <c r="D819" s="89">
        <v>70.36</v>
      </c>
      <c r="E819" s="89">
        <v>4.6903318774112597</v>
      </c>
      <c r="F819" s="89">
        <v>13246.64</v>
      </c>
      <c r="K819" s="66">
        <v>44763</v>
      </c>
      <c r="L819" s="90">
        <f t="shared" si="26"/>
        <v>91.640931693274013</v>
      </c>
      <c r="M819" s="90">
        <f t="shared" si="26"/>
        <v>166.55336088176492</v>
      </c>
      <c r="N819" s="90">
        <f t="shared" si="26"/>
        <v>156.52947719688541</v>
      </c>
      <c r="O819" s="90">
        <f t="shared" si="25"/>
        <v>165.92248219454569</v>
      </c>
      <c r="P819" s="90">
        <f t="shared" si="25"/>
        <v>123.02211523548689</v>
      </c>
    </row>
    <row r="820" spans="1:16" x14ac:dyDescent="0.3">
      <c r="A820" s="66">
        <v>44764</v>
      </c>
      <c r="B820" s="89">
        <v>176.62</v>
      </c>
      <c r="C820" s="128">
        <v>106.88</v>
      </c>
      <c r="D820" s="89">
        <v>70.400000000000006</v>
      </c>
      <c r="E820" s="89">
        <v>4.7225731716279196</v>
      </c>
      <c r="F820" s="89">
        <v>13253.68</v>
      </c>
      <c r="K820" s="66">
        <v>44764</v>
      </c>
      <c r="L820" s="90">
        <f t="shared" si="26"/>
        <v>92.447003402250715</v>
      </c>
      <c r="M820" s="90">
        <f t="shared" si="26"/>
        <v>163.11942830608479</v>
      </c>
      <c r="N820" s="90">
        <f t="shared" si="26"/>
        <v>156.61846496106787</v>
      </c>
      <c r="O820" s="90">
        <f t="shared" si="25"/>
        <v>167.06303167066196</v>
      </c>
      <c r="P820" s="90">
        <f t="shared" si="25"/>
        <v>123.08749601818032</v>
      </c>
    </row>
    <row r="821" spans="1:16" x14ac:dyDescent="0.3">
      <c r="A821" s="66">
        <v>44767</v>
      </c>
      <c r="B821" s="89">
        <v>176.02</v>
      </c>
      <c r="C821" s="128">
        <v>106.93</v>
      </c>
      <c r="D821" s="89">
        <v>69.02</v>
      </c>
      <c r="E821" s="89">
        <v>4.6449759439483902</v>
      </c>
      <c r="F821" s="89">
        <v>13210.32</v>
      </c>
      <c r="K821" s="66">
        <v>44767</v>
      </c>
      <c r="L821" s="90">
        <f t="shared" si="26"/>
        <v>92.132949489662394</v>
      </c>
      <c r="M821" s="90">
        <f t="shared" si="26"/>
        <v>163.19573791887768</v>
      </c>
      <c r="N821" s="90">
        <f t="shared" si="26"/>
        <v>153.54838709677418</v>
      </c>
      <c r="O821" s="90">
        <f t="shared" si="25"/>
        <v>164.31799678517555</v>
      </c>
      <c r="P821" s="90">
        <f t="shared" si="25"/>
        <v>122.68480983386408</v>
      </c>
    </row>
    <row r="822" spans="1:16" x14ac:dyDescent="0.3">
      <c r="A822" s="66">
        <v>44768</v>
      </c>
      <c r="B822" s="89">
        <v>169.72</v>
      </c>
      <c r="C822" s="128">
        <v>104.01</v>
      </c>
      <c r="D822" s="89">
        <v>66.739999999999995</v>
      </c>
      <c r="E822" s="89">
        <v>4.7537179351397496</v>
      </c>
      <c r="F822" s="89">
        <v>13096.93</v>
      </c>
      <c r="K822" s="66">
        <v>44768</v>
      </c>
      <c r="L822" s="90">
        <f t="shared" si="26"/>
        <v>88.83538340748494</v>
      </c>
      <c r="M822" s="90">
        <f t="shared" si="26"/>
        <v>158.73925653177284</v>
      </c>
      <c r="N822" s="90">
        <f t="shared" si="26"/>
        <v>148.47608453837594</v>
      </c>
      <c r="O822" s="90">
        <f t="shared" si="25"/>
        <v>168.16479090738724</v>
      </c>
      <c r="P822" s="90">
        <f t="shared" si="25"/>
        <v>121.63175202852237</v>
      </c>
    </row>
    <row r="823" spans="1:16" x14ac:dyDescent="0.3">
      <c r="A823" s="66">
        <v>44769</v>
      </c>
      <c r="B823" s="89">
        <v>161.06</v>
      </c>
      <c r="C823" s="128">
        <v>105.72</v>
      </c>
      <c r="D823" s="89">
        <v>64</v>
      </c>
      <c r="E823" s="89">
        <v>4.5133705602342102</v>
      </c>
      <c r="F823" s="89">
        <v>13166.38</v>
      </c>
      <c r="K823" s="66">
        <v>44769</v>
      </c>
      <c r="L823" s="90">
        <f t="shared" si="26"/>
        <v>84.302538602460089</v>
      </c>
      <c r="M823" s="90">
        <f t="shared" si="26"/>
        <v>161.34904528928971</v>
      </c>
      <c r="N823" s="90">
        <f t="shared" si="26"/>
        <v>142.38042269187986</v>
      </c>
      <c r="O823" s="90">
        <f t="shared" si="25"/>
        <v>159.66240044215633</v>
      </c>
      <c r="P823" s="90">
        <f t="shared" si="25"/>
        <v>122.27673716461003</v>
      </c>
    </row>
    <row r="824" spans="1:16" x14ac:dyDescent="0.3">
      <c r="A824" s="66">
        <v>44770</v>
      </c>
      <c r="B824" s="89">
        <v>166.34</v>
      </c>
      <c r="C824" s="128">
        <v>110.07</v>
      </c>
      <c r="D824" s="89">
        <v>66.14</v>
      </c>
      <c r="E824" s="89">
        <v>4.5631687890976904</v>
      </c>
      <c r="F824" s="89">
        <v>13282.11</v>
      </c>
      <c r="K824" s="66">
        <v>44770</v>
      </c>
      <c r="L824" s="90">
        <f t="shared" si="26"/>
        <v>87.066213033237375</v>
      </c>
      <c r="M824" s="90">
        <f t="shared" si="26"/>
        <v>167.98798160227128</v>
      </c>
      <c r="N824" s="90">
        <f t="shared" si="26"/>
        <v>147.14126807563957</v>
      </c>
      <c r="O824" s="90">
        <f t="shared" si="25"/>
        <v>161.42403393801058</v>
      </c>
      <c r="P824" s="90">
        <f t="shared" si="25"/>
        <v>123.35152665056293</v>
      </c>
    </row>
    <row r="825" spans="1:16" x14ac:dyDescent="0.3">
      <c r="A825" s="66">
        <v>44771</v>
      </c>
      <c r="B825" s="89">
        <v>167.8</v>
      </c>
      <c r="C825" s="128">
        <v>112.47</v>
      </c>
      <c r="D825" s="89">
        <v>65.62</v>
      </c>
      <c r="E825" s="89">
        <v>4.6291921315415996</v>
      </c>
      <c r="F825" s="89">
        <v>13484.05</v>
      </c>
      <c r="K825" s="66">
        <v>44771</v>
      </c>
      <c r="L825" s="90">
        <f t="shared" si="26"/>
        <v>87.830410887202305</v>
      </c>
      <c r="M825" s="90">
        <f t="shared" si="26"/>
        <v>171.65084301633007</v>
      </c>
      <c r="N825" s="90">
        <f t="shared" si="26"/>
        <v>145.98442714126807</v>
      </c>
      <c r="O825" s="90">
        <f t="shared" si="25"/>
        <v>163.75963771774144</v>
      </c>
      <c r="P825" s="90">
        <f t="shared" si="25"/>
        <v>125.22695211322019</v>
      </c>
    </row>
    <row r="826" spans="1:16" x14ac:dyDescent="0.3">
      <c r="A826" s="66">
        <v>44774</v>
      </c>
      <c r="B826" s="89">
        <v>170.92</v>
      </c>
      <c r="C826" s="128">
        <v>111.39</v>
      </c>
      <c r="D826" s="89">
        <v>67.34</v>
      </c>
      <c r="E826" s="89">
        <v>4.7317364941875102</v>
      </c>
      <c r="F826" s="89">
        <v>13479.63</v>
      </c>
      <c r="K826" s="66">
        <v>44774</v>
      </c>
      <c r="L826" s="90">
        <f t="shared" si="26"/>
        <v>89.463491232661596</v>
      </c>
      <c r="M826" s="90">
        <f t="shared" si="26"/>
        <v>170.00255538000363</v>
      </c>
      <c r="N826" s="90">
        <f t="shared" si="26"/>
        <v>149.81090100111234</v>
      </c>
      <c r="O826" s="90">
        <f t="shared" si="25"/>
        <v>167.38718809796271</v>
      </c>
      <c r="P826" s="90">
        <f t="shared" si="25"/>
        <v>125.18590338317688</v>
      </c>
    </row>
    <row r="827" spans="1:16" x14ac:dyDescent="0.3">
      <c r="A827" s="66">
        <v>44775</v>
      </c>
      <c r="B827" s="89">
        <v>167.08</v>
      </c>
      <c r="C827" s="128">
        <v>109.97</v>
      </c>
      <c r="D827" s="89">
        <v>64.819999999999993</v>
      </c>
      <c r="E827" s="89">
        <v>4.5956812856712803</v>
      </c>
      <c r="F827" s="89">
        <v>13449.2</v>
      </c>
      <c r="K827" s="66">
        <v>44775</v>
      </c>
      <c r="L827" s="90">
        <f t="shared" si="26"/>
        <v>87.453546192096312</v>
      </c>
      <c r="M827" s="90">
        <f t="shared" si="26"/>
        <v>167.83536237668548</v>
      </c>
      <c r="N827" s="90">
        <f t="shared" si="26"/>
        <v>144.20467185761956</v>
      </c>
      <c r="O827" s="90">
        <f t="shared" si="25"/>
        <v>162.57417731268561</v>
      </c>
      <c r="P827" s="90">
        <f t="shared" si="25"/>
        <v>124.90329866480184</v>
      </c>
    </row>
    <row r="828" spans="1:16" x14ac:dyDescent="0.3">
      <c r="A828" s="66">
        <v>44776</v>
      </c>
      <c r="B828" s="89">
        <v>171</v>
      </c>
      <c r="C828" s="128">
        <v>112.44</v>
      </c>
      <c r="D828" s="89">
        <v>67.42</v>
      </c>
      <c r="E828" s="89">
        <v>4.5734863663529897</v>
      </c>
      <c r="F828" s="89">
        <v>13587.56</v>
      </c>
      <c r="K828" s="66">
        <v>44776</v>
      </c>
      <c r="L828" s="90">
        <f t="shared" si="26"/>
        <v>89.505365087673383</v>
      </c>
      <c r="M828" s="90">
        <f t="shared" si="26"/>
        <v>171.60505724865433</v>
      </c>
      <c r="N828" s="90">
        <f t="shared" si="26"/>
        <v>149.98887652947718</v>
      </c>
      <c r="O828" s="90">
        <f t="shared" si="25"/>
        <v>161.78902261539562</v>
      </c>
      <c r="P828" s="90">
        <f t="shared" si="25"/>
        <v>126.18825393375923</v>
      </c>
    </row>
    <row r="829" spans="1:16" x14ac:dyDescent="0.3">
      <c r="A829" s="66">
        <v>44777</v>
      </c>
      <c r="B829" s="89">
        <v>175.24</v>
      </c>
      <c r="C829" s="128">
        <v>111.76</v>
      </c>
      <c r="D829" s="89">
        <v>69.14</v>
      </c>
      <c r="E829" s="89">
        <v>4.66644937899901</v>
      </c>
      <c r="F829" s="89">
        <v>13662.68</v>
      </c>
      <c r="K829" s="66">
        <v>44777</v>
      </c>
      <c r="L829" s="90">
        <f t="shared" si="26"/>
        <v>91.724679403297557</v>
      </c>
      <c r="M829" s="90">
        <f t="shared" si="26"/>
        <v>170.56724651467101</v>
      </c>
      <c r="N829" s="90">
        <f t="shared" si="26"/>
        <v>153.81535038932145</v>
      </c>
      <c r="O829" s="90">
        <f t="shared" si="25"/>
        <v>165.07762867007506</v>
      </c>
      <c r="P829" s="90">
        <f t="shared" si="25"/>
        <v>126.8858966036355</v>
      </c>
    </row>
    <row r="830" spans="1:16" x14ac:dyDescent="0.3">
      <c r="A830" s="66">
        <v>44778</v>
      </c>
      <c r="B830" s="89">
        <v>171.56</v>
      </c>
      <c r="C830" s="128">
        <v>111.85</v>
      </c>
      <c r="D830" s="89">
        <v>67.2</v>
      </c>
      <c r="E830" s="89">
        <v>4.6502080462326001</v>
      </c>
      <c r="F830" s="89">
        <v>13573.93</v>
      </c>
      <c r="K830" s="66">
        <v>44778</v>
      </c>
      <c r="L830" s="90">
        <f t="shared" si="26"/>
        <v>89.798482072755817</v>
      </c>
      <c r="M830" s="90">
        <f t="shared" si="26"/>
        <v>170.7046038176982</v>
      </c>
      <c r="N830" s="90">
        <f t="shared" si="26"/>
        <v>149.49944382647388</v>
      </c>
      <c r="O830" s="90">
        <f t="shared" si="25"/>
        <v>164.50308462560594</v>
      </c>
      <c r="P830" s="90">
        <f t="shared" si="25"/>
        <v>126.06167153772073</v>
      </c>
    </row>
    <row r="831" spans="1:16" x14ac:dyDescent="0.3">
      <c r="A831" s="66">
        <v>44781</v>
      </c>
      <c r="B831" s="89">
        <v>175.1</v>
      </c>
      <c r="C831" s="128">
        <v>111.82</v>
      </c>
      <c r="D831" s="89">
        <v>67.48</v>
      </c>
      <c r="E831" s="89">
        <v>4.68274603703723</v>
      </c>
      <c r="F831" s="89">
        <v>13687.69</v>
      </c>
      <c r="K831" s="66">
        <v>44781</v>
      </c>
      <c r="L831" s="90">
        <f t="shared" si="26"/>
        <v>91.651400157026956</v>
      </c>
      <c r="M831" s="90">
        <f t="shared" si="26"/>
        <v>170.65881805002246</v>
      </c>
      <c r="N831" s="90">
        <f t="shared" si="26"/>
        <v>150.12235817575083</v>
      </c>
      <c r="O831" s="90">
        <f t="shared" si="25"/>
        <v>165.65412986953169</v>
      </c>
      <c r="P831" s="90">
        <f t="shared" si="25"/>
        <v>127.11816554897104</v>
      </c>
    </row>
    <row r="832" spans="1:16" x14ac:dyDescent="0.3">
      <c r="A832" s="66">
        <v>44782</v>
      </c>
      <c r="B832" s="89">
        <v>169</v>
      </c>
      <c r="C832" s="128">
        <v>107.84</v>
      </c>
      <c r="D832" s="89">
        <v>64.400000000000006</v>
      </c>
      <c r="E832" s="89">
        <v>4.8122678901796698</v>
      </c>
      <c r="F832" s="89">
        <v>13534.97</v>
      </c>
      <c r="K832" s="66">
        <v>44782</v>
      </c>
      <c r="L832" s="90">
        <f t="shared" si="26"/>
        <v>88.458518712378947</v>
      </c>
      <c r="M832" s="90">
        <f t="shared" si="26"/>
        <v>164.5845728717083</v>
      </c>
      <c r="N832" s="90">
        <f t="shared" si="26"/>
        <v>143.27030033370411</v>
      </c>
      <c r="O832" s="90">
        <f t="shared" si="25"/>
        <v>170.23602043367922</v>
      </c>
      <c r="P832" s="90">
        <f t="shared" si="25"/>
        <v>125.69984834258786</v>
      </c>
    </row>
    <row r="833" spans="1:16" x14ac:dyDescent="0.3">
      <c r="A833" s="66">
        <v>44783</v>
      </c>
      <c r="B833" s="89">
        <v>173.36</v>
      </c>
      <c r="C833" s="128">
        <v>109.88</v>
      </c>
      <c r="D833" s="89">
        <v>67.760000000000005</v>
      </c>
      <c r="E833" s="89">
        <v>4.8203508692706798</v>
      </c>
      <c r="F833" s="89">
        <v>13700.93</v>
      </c>
      <c r="K833" s="66">
        <v>44783</v>
      </c>
      <c r="L833" s="90">
        <f t="shared" si="26"/>
        <v>90.740643810520808</v>
      </c>
      <c r="M833" s="90">
        <f t="shared" si="26"/>
        <v>167.69800507365829</v>
      </c>
      <c r="N833" s="90">
        <f t="shared" si="26"/>
        <v>150.74527252502781</v>
      </c>
      <c r="O833" s="90">
        <f t="shared" si="25"/>
        <v>170.52195925194619</v>
      </c>
      <c r="P833" s="90">
        <f t="shared" si="25"/>
        <v>127.24112599824102</v>
      </c>
    </row>
    <row r="834" spans="1:16" x14ac:dyDescent="0.3">
      <c r="A834" s="66">
        <v>44785</v>
      </c>
      <c r="B834" s="89">
        <v>173.2</v>
      </c>
      <c r="C834" s="128">
        <v>113.15</v>
      </c>
      <c r="D834" s="89">
        <v>68.819999999999993</v>
      </c>
      <c r="E834" s="89">
        <v>4.8475928041654202</v>
      </c>
      <c r="F834" s="89">
        <v>13795.85</v>
      </c>
      <c r="K834" s="66">
        <v>44785</v>
      </c>
      <c r="L834" s="90">
        <f t="shared" si="26"/>
        <v>90.656896100497235</v>
      </c>
      <c r="M834" s="90">
        <f t="shared" si="26"/>
        <v>172.68865375031339</v>
      </c>
      <c r="N834" s="90">
        <f t="shared" si="26"/>
        <v>153.10344827586204</v>
      </c>
      <c r="O834" s="90">
        <f t="shared" si="25"/>
        <v>171.48565426877138</v>
      </c>
      <c r="P834" s="90">
        <f t="shared" si="25"/>
        <v>128.12265211944251</v>
      </c>
    </row>
    <row r="835" spans="1:16" x14ac:dyDescent="0.3">
      <c r="A835" s="66">
        <v>44788</v>
      </c>
      <c r="B835" s="89">
        <v>172.94</v>
      </c>
      <c r="C835" s="128">
        <v>114.49</v>
      </c>
      <c r="D835" s="89">
        <v>68.86</v>
      </c>
      <c r="E835" s="89">
        <v>4.6030593684367602</v>
      </c>
      <c r="F835" s="89">
        <v>13816.61</v>
      </c>
      <c r="K835" s="66">
        <v>44788</v>
      </c>
      <c r="L835" s="90">
        <f t="shared" si="26"/>
        <v>90.520806071708975</v>
      </c>
      <c r="M835" s="90">
        <f t="shared" si="26"/>
        <v>174.73375137316287</v>
      </c>
      <c r="N835" s="90">
        <f t="shared" si="26"/>
        <v>153.1924360400445</v>
      </c>
      <c r="O835" s="90">
        <f t="shared" si="26"/>
        <v>162.83518012406043</v>
      </c>
      <c r="P835" s="90">
        <f t="shared" si="26"/>
        <v>128.3154511320441</v>
      </c>
    </row>
    <row r="836" spans="1:16" x14ac:dyDescent="0.3">
      <c r="A836" s="66">
        <v>44789</v>
      </c>
      <c r="B836" s="89">
        <v>173.36</v>
      </c>
      <c r="C836" s="128">
        <v>116.09</v>
      </c>
      <c r="D836" s="89">
        <v>69.239999999999995</v>
      </c>
      <c r="E836" s="89">
        <v>4.7035672453617101</v>
      </c>
      <c r="F836" s="89">
        <v>13910.12</v>
      </c>
      <c r="K836" s="66">
        <v>44789</v>
      </c>
      <c r="L836" s="90">
        <f t="shared" ref="L836:O899" si="27">(B836/B$2)*100</f>
        <v>90.740643810520808</v>
      </c>
      <c r="M836" s="90">
        <f t="shared" si="27"/>
        <v>177.17565898253542</v>
      </c>
      <c r="N836" s="90">
        <f t="shared" si="27"/>
        <v>154.03781979977751</v>
      </c>
      <c r="O836" s="90">
        <f t="shared" si="27"/>
        <v>166.39068895698674</v>
      </c>
      <c r="P836" s="90">
        <f t="shared" ref="P836:P899" si="28">(F836/F$2)*100</f>
        <v>129.18388252262091</v>
      </c>
    </row>
    <row r="837" spans="1:16" x14ac:dyDescent="0.3">
      <c r="A837" s="66">
        <v>44790</v>
      </c>
      <c r="B837" s="89">
        <v>169.1</v>
      </c>
      <c r="C837" s="128">
        <v>114.97</v>
      </c>
      <c r="D837" s="89">
        <v>67.66</v>
      </c>
      <c r="E837" s="89">
        <v>4.86030486630598</v>
      </c>
      <c r="F837" s="89">
        <v>13626.71</v>
      </c>
      <c r="K837" s="66">
        <v>44790</v>
      </c>
      <c r="L837" s="90">
        <f t="shared" si="27"/>
        <v>88.510861031143676</v>
      </c>
      <c r="M837" s="90">
        <f t="shared" si="27"/>
        <v>175.46632365597463</v>
      </c>
      <c r="N837" s="90">
        <f t="shared" si="27"/>
        <v>150.52280311457173</v>
      </c>
      <c r="O837" s="90">
        <f t="shared" si="27"/>
        <v>171.93534886593434</v>
      </c>
      <c r="P837" s="90">
        <f t="shared" si="28"/>
        <v>126.55184166706135</v>
      </c>
    </row>
    <row r="838" spans="1:16" x14ac:dyDescent="0.3">
      <c r="A838" s="66">
        <v>44791</v>
      </c>
      <c r="B838" s="89">
        <v>167.52</v>
      </c>
      <c r="C838" s="128">
        <v>115</v>
      </c>
      <c r="D838" s="89">
        <v>66.92</v>
      </c>
      <c r="E838" s="89">
        <v>4.7838670886077503</v>
      </c>
      <c r="F838" s="89">
        <v>13697.41</v>
      </c>
      <c r="K838" s="66">
        <v>44791</v>
      </c>
      <c r="L838" s="90">
        <f t="shared" si="27"/>
        <v>87.683852394661088</v>
      </c>
      <c r="M838" s="90">
        <f t="shared" si="27"/>
        <v>175.51210942365037</v>
      </c>
      <c r="N838" s="90">
        <f t="shared" si="27"/>
        <v>148.87652947719687</v>
      </c>
      <c r="O838" s="90">
        <f t="shared" si="27"/>
        <v>169.23133001596648</v>
      </c>
      <c r="P838" s="90">
        <f t="shared" si="28"/>
        <v>127.20843560689433</v>
      </c>
    </row>
    <row r="839" spans="1:16" x14ac:dyDescent="0.3">
      <c r="A839" s="66">
        <v>44792</v>
      </c>
      <c r="B839" s="89">
        <v>165.6</v>
      </c>
      <c r="C839" s="128">
        <v>112.78</v>
      </c>
      <c r="D839" s="89">
        <v>65.72</v>
      </c>
      <c r="E839" s="89">
        <v>4.9746800189875904</v>
      </c>
      <c r="F839" s="89">
        <v>13544.52</v>
      </c>
      <c r="K839" s="66">
        <v>44792</v>
      </c>
      <c r="L839" s="90">
        <f t="shared" si="27"/>
        <v>86.678879874378424</v>
      </c>
      <c r="M839" s="90">
        <f t="shared" si="27"/>
        <v>172.12396261564601</v>
      </c>
      <c r="N839" s="90">
        <f t="shared" si="27"/>
        <v>146.20689655172413</v>
      </c>
      <c r="O839" s="90">
        <f t="shared" si="27"/>
        <v>175.98141846832399</v>
      </c>
      <c r="P839" s="90">
        <f t="shared" si="28"/>
        <v>125.7885396032018</v>
      </c>
    </row>
    <row r="840" spans="1:16" x14ac:dyDescent="0.3">
      <c r="A840" s="66">
        <v>44795</v>
      </c>
      <c r="B840" s="89">
        <v>156.97999999999999</v>
      </c>
      <c r="C840" s="128">
        <v>111</v>
      </c>
      <c r="D840" s="89">
        <v>63.82</v>
      </c>
      <c r="E840" s="89">
        <v>4.84237139012171</v>
      </c>
      <c r="F840" s="89">
        <v>13230.57</v>
      </c>
      <c r="K840" s="66">
        <v>44795</v>
      </c>
      <c r="L840" s="90">
        <f t="shared" si="27"/>
        <v>82.166971996859445</v>
      </c>
      <c r="M840" s="90">
        <f t="shared" si="27"/>
        <v>169.40734040021906</v>
      </c>
      <c r="N840" s="90">
        <f t="shared" si="27"/>
        <v>141.97997775305896</v>
      </c>
      <c r="O840" s="90">
        <f t="shared" si="27"/>
        <v>171.30094452938806</v>
      </c>
      <c r="P840" s="90">
        <f t="shared" si="28"/>
        <v>122.8728724545376</v>
      </c>
    </row>
    <row r="841" spans="1:16" x14ac:dyDescent="0.3">
      <c r="A841" s="66">
        <v>44796</v>
      </c>
      <c r="B841" s="89">
        <v>156.30000000000001</v>
      </c>
      <c r="C841" s="128">
        <v>111.05</v>
      </c>
      <c r="D841" s="89">
        <v>62.6</v>
      </c>
      <c r="E841" s="89">
        <v>4.7367117451382104</v>
      </c>
      <c r="F841" s="89">
        <v>13194.23</v>
      </c>
      <c r="K841" s="66">
        <v>44796</v>
      </c>
      <c r="L841" s="90">
        <f t="shared" si="27"/>
        <v>81.811044229259352</v>
      </c>
      <c r="M841" s="90">
        <f t="shared" si="27"/>
        <v>169.48365001301192</v>
      </c>
      <c r="N841" s="90">
        <f t="shared" si="27"/>
        <v>139.265850945495</v>
      </c>
      <c r="O841" s="90">
        <f t="shared" si="27"/>
        <v>167.56318971338285</v>
      </c>
      <c r="P841" s="90">
        <f t="shared" si="28"/>
        <v>122.53538131205485</v>
      </c>
    </row>
    <row r="842" spans="1:16" x14ac:dyDescent="0.3">
      <c r="A842" s="66">
        <v>44797</v>
      </c>
      <c r="B842" s="89">
        <v>158.84</v>
      </c>
      <c r="C842" s="128">
        <v>111.8</v>
      </c>
      <c r="D842" s="89">
        <v>64.180000000000007</v>
      </c>
      <c r="E842" s="89">
        <v>4.7097854642259103</v>
      </c>
      <c r="F842" s="89">
        <v>13220.06</v>
      </c>
      <c r="K842" s="66">
        <v>44797</v>
      </c>
      <c r="L842" s="90">
        <f t="shared" si="27"/>
        <v>83.140539125883279</v>
      </c>
      <c r="M842" s="90">
        <f t="shared" si="27"/>
        <v>170.6282942049053</v>
      </c>
      <c r="N842" s="90">
        <f t="shared" si="27"/>
        <v>142.78086763070078</v>
      </c>
      <c r="O842" s="90">
        <f t="shared" si="27"/>
        <v>166.6106610902479</v>
      </c>
      <c r="P842" s="90">
        <f t="shared" si="28"/>
        <v>122.77526563264729</v>
      </c>
    </row>
    <row r="843" spans="1:16" x14ac:dyDescent="0.3">
      <c r="A843" s="66">
        <v>44798</v>
      </c>
      <c r="B843" s="89">
        <v>158</v>
      </c>
      <c r="C843" s="128">
        <v>113.52</v>
      </c>
      <c r="D843" s="89">
        <v>64.14</v>
      </c>
      <c r="E843" s="89">
        <v>4.6678289743588399</v>
      </c>
      <c r="F843" s="89">
        <v>13271.96</v>
      </c>
      <c r="K843" s="66">
        <v>44798</v>
      </c>
      <c r="L843" s="90">
        <f t="shared" si="27"/>
        <v>82.700863648259613</v>
      </c>
      <c r="M843" s="90">
        <f t="shared" si="27"/>
        <v>173.25334488498078</v>
      </c>
      <c r="N843" s="90">
        <f t="shared" si="27"/>
        <v>142.69187986651835</v>
      </c>
      <c r="O843" s="90">
        <f t="shared" si="27"/>
        <v>165.12643244185708</v>
      </c>
      <c r="P843" s="90">
        <f t="shared" si="28"/>
        <v>123.25726316415127</v>
      </c>
    </row>
    <row r="844" spans="1:16" x14ac:dyDescent="0.3">
      <c r="A844" s="66">
        <v>44799</v>
      </c>
      <c r="B844" s="89">
        <v>151.54</v>
      </c>
      <c r="C844" s="128">
        <v>108.7</v>
      </c>
      <c r="D844" s="89">
        <v>62.1</v>
      </c>
      <c r="E844" s="89">
        <v>4.7122626527051903</v>
      </c>
      <c r="F844" s="89">
        <v>12971.47</v>
      </c>
      <c r="K844" s="66">
        <v>44799</v>
      </c>
      <c r="L844" s="90">
        <f t="shared" si="27"/>
        <v>79.319549856058615</v>
      </c>
      <c r="M844" s="90">
        <f t="shared" si="27"/>
        <v>165.89709821174606</v>
      </c>
      <c r="N844" s="90">
        <f t="shared" si="27"/>
        <v>138.15350389321469</v>
      </c>
      <c r="O844" s="90">
        <f t="shared" si="27"/>
        <v>166.69829268478929</v>
      </c>
      <c r="P844" s="90">
        <f t="shared" si="28"/>
        <v>120.46659961421622</v>
      </c>
    </row>
    <row r="845" spans="1:16" x14ac:dyDescent="0.3">
      <c r="A845" s="66">
        <v>44802</v>
      </c>
      <c r="B845" s="89">
        <v>148.28</v>
      </c>
      <c r="C845" s="128">
        <v>107.93</v>
      </c>
      <c r="D845" s="89">
        <v>60.46</v>
      </c>
      <c r="E845" s="89">
        <v>4.4906716417912298</v>
      </c>
      <c r="F845" s="89">
        <v>12892.99</v>
      </c>
      <c r="K845" s="66">
        <v>44802</v>
      </c>
      <c r="L845" s="90">
        <f t="shared" si="27"/>
        <v>77.613190264328708</v>
      </c>
      <c r="M845" s="90">
        <f t="shared" si="27"/>
        <v>164.72193017473552</v>
      </c>
      <c r="N845" s="90">
        <f t="shared" si="27"/>
        <v>134.50500556173526</v>
      </c>
      <c r="O845" s="90">
        <f t="shared" si="27"/>
        <v>158.85941656177692</v>
      </c>
      <c r="P845" s="90">
        <f t="shared" si="28"/>
        <v>119.73775247987264</v>
      </c>
    </row>
    <row r="846" spans="1:16" x14ac:dyDescent="0.3">
      <c r="A846" s="66">
        <v>44803</v>
      </c>
      <c r="B846" s="89">
        <v>151.54</v>
      </c>
      <c r="C846" s="128">
        <v>107.73</v>
      </c>
      <c r="D846" s="89">
        <v>62.32</v>
      </c>
      <c r="E846" s="89">
        <v>4.5517760645577603</v>
      </c>
      <c r="F846" s="89">
        <v>12961.14</v>
      </c>
      <c r="K846" s="66">
        <v>44803</v>
      </c>
      <c r="L846" s="90">
        <f t="shared" si="27"/>
        <v>79.319549856058615</v>
      </c>
      <c r="M846" s="90">
        <f t="shared" si="27"/>
        <v>164.41669172356396</v>
      </c>
      <c r="N846" s="90">
        <f t="shared" si="27"/>
        <v>138.64293659621799</v>
      </c>
      <c r="O846" s="90">
        <f t="shared" si="27"/>
        <v>161.02101146880585</v>
      </c>
      <c r="P846" s="90">
        <f t="shared" si="28"/>
        <v>120.37066446006523</v>
      </c>
    </row>
    <row r="847" spans="1:16" x14ac:dyDescent="0.3">
      <c r="A847" s="66">
        <v>44804</v>
      </c>
      <c r="B847" s="89">
        <v>148.28</v>
      </c>
      <c r="C847" s="128">
        <v>105.85</v>
      </c>
      <c r="D847" s="89">
        <v>61.02</v>
      </c>
      <c r="E847" s="89">
        <v>4.5831056778931503</v>
      </c>
      <c r="F847" s="89">
        <v>12834.96</v>
      </c>
      <c r="K847" s="66">
        <v>44804</v>
      </c>
      <c r="L847" s="90">
        <f t="shared" si="27"/>
        <v>77.613190264328708</v>
      </c>
      <c r="M847" s="90">
        <f t="shared" si="27"/>
        <v>161.54745028255121</v>
      </c>
      <c r="N847" s="90">
        <f t="shared" si="27"/>
        <v>135.7508342602892</v>
      </c>
      <c r="O847" s="90">
        <f t="shared" si="27"/>
        <v>162.12930984654716</v>
      </c>
      <c r="P847" s="90">
        <f t="shared" si="28"/>
        <v>119.19882537480181</v>
      </c>
    </row>
    <row r="848" spans="1:16" x14ac:dyDescent="0.3">
      <c r="A848" s="66">
        <v>44805</v>
      </c>
      <c r="B848" s="89">
        <v>145.16</v>
      </c>
      <c r="C848" s="128">
        <v>107.09</v>
      </c>
      <c r="D848" s="89">
        <v>59.22</v>
      </c>
      <c r="E848" s="89">
        <v>4.4937745720401896</v>
      </c>
      <c r="F848" s="89">
        <v>12630.23</v>
      </c>
      <c r="K848" s="66">
        <v>44805</v>
      </c>
      <c r="L848" s="90">
        <f t="shared" si="27"/>
        <v>75.980109918869402</v>
      </c>
      <c r="M848" s="90">
        <f t="shared" si="27"/>
        <v>163.43992867981493</v>
      </c>
      <c r="N848" s="90">
        <f t="shared" si="27"/>
        <v>131.74638487208009</v>
      </c>
      <c r="O848" s="90">
        <f t="shared" si="27"/>
        <v>158.96918403717956</v>
      </c>
      <c r="P848" s="90">
        <f t="shared" si="28"/>
        <v>117.29748906218511</v>
      </c>
    </row>
    <row r="849" spans="1:16" x14ac:dyDescent="0.3">
      <c r="A849" s="66">
        <v>44806</v>
      </c>
      <c r="B849" s="89">
        <v>148.28</v>
      </c>
      <c r="C849" s="128">
        <v>106.26</v>
      </c>
      <c r="D849" s="89">
        <v>61.32</v>
      </c>
      <c r="E849" s="89">
        <v>4.3687499286733003</v>
      </c>
      <c r="F849" s="89">
        <v>13050.27</v>
      </c>
      <c r="K849" s="66">
        <v>44806</v>
      </c>
      <c r="L849" s="90">
        <f t="shared" si="27"/>
        <v>77.613190264328708</v>
      </c>
      <c r="M849" s="90">
        <f t="shared" si="27"/>
        <v>162.17318910745294</v>
      </c>
      <c r="N849" s="90">
        <f t="shared" si="27"/>
        <v>136.4182424916574</v>
      </c>
      <c r="O849" s="90">
        <f t="shared" si="27"/>
        <v>154.54638417885235</v>
      </c>
      <c r="P849" s="90">
        <f t="shared" si="28"/>
        <v>121.1984186023186</v>
      </c>
    </row>
    <row r="850" spans="1:16" x14ac:dyDescent="0.3">
      <c r="A850" s="66">
        <v>44810</v>
      </c>
      <c r="B850" s="89">
        <v>144.36000000000001</v>
      </c>
      <c r="C850" s="128">
        <v>106.19</v>
      </c>
      <c r="D850" s="89">
        <v>60.82</v>
      </c>
      <c r="E850" s="89">
        <v>4.3001554730725404</v>
      </c>
      <c r="F850" s="89">
        <v>12871.44</v>
      </c>
      <c r="K850" s="66">
        <v>44810</v>
      </c>
      <c r="L850" s="90">
        <f t="shared" si="27"/>
        <v>75.561371368751637</v>
      </c>
      <c r="M850" s="90">
        <f t="shared" si="27"/>
        <v>162.06635564954288</v>
      </c>
      <c r="N850" s="90">
        <f t="shared" si="27"/>
        <v>135.30589543937708</v>
      </c>
      <c r="O850" s="90">
        <f t="shared" si="27"/>
        <v>152.1198261792203</v>
      </c>
      <c r="P850" s="90">
        <f t="shared" si="28"/>
        <v>119.53761670330405</v>
      </c>
    </row>
    <row r="851" spans="1:16" x14ac:dyDescent="0.3">
      <c r="A851" s="66">
        <v>44811</v>
      </c>
      <c r="B851" s="89">
        <v>141.97999999999999</v>
      </c>
      <c r="C851" s="128">
        <v>108.49</v>
      </c>
      <c r="D851" s="89">
        <v>59.82</v>
      </c>
      <c r="E851" s="89">
        <v>4.2488590814193303</v>
      </c>
      <c r="F851" s="89">
        <v>12915.97</v>
      </c>
      <c r="K851" s="66">
        <v>44811</v>
      </c>
      <c r="L851" s="90">
        <f t="shared" si="27"/>
        <v>74.315624182151268</v>
      </c>
      <c r="M851" s="90">
        <f t="shared" si="27"/>
        <v>165.57659783801591</v>
      </c>
      <c r="N851" s="90">
        <f t="shared" si="27"/>
        <v>133.08120133481646</v>
      </c>
      <c r="O851" s="90">
        <f t="shared" si="27"/>
        <v>150.30519453839452</v>
      </c>
      <c r="P851" s="90">
        <f t="shared" si="28"/>
        <v>119.95116872792583</v>
      </c>
    </row>
    <row r="852" spans="1:16" x14ac:dyDescent="0.3">
      <c r="A852" s="66">
        <v>44812</v>
      </c>
      <c r="B852" s="89">
        <v>142.36000000000001</v>
      </c>
      <c r="C852" s="128">
        <v>108.8</v>
      </c>
      <c r="D852" s="89">
        <v>58.98</v>
      </c>
      <c r="E852" s="89">
        <v>4.3557939482271104</v>
      </c>
      <c r="F852" s="89">
        <v>12904.32</v>
      </c>
      <c r="K852" s="66">
        <v>44812</v>
      </c>
      <c r="L852" s="90">
        <f t="shared" si="27"/>
        <v>74.514524993457215</v>
      </c>
      <c r="M852" s="90">
        <f t="shared" si="27"/>
        <v>166.04971743733182</v>
      </c>
      <c r="N852" s="90">
        <f t="shared" si="27"/>
        <v>131.21245828698554</v>
      </c>
      <c r="O852" s="90">
        <f t="shared" si="27"/>
        <v>154.08806086803318</v>
      </c>
      <c r="P852" s="90">
        <f t="shared" si="28"/>
        <v>119.84297467701985</v>
      </c>
    </row>
    <row r="853" spans="1:16" x14ac:dyDescent="0.3">
      <c r="A853" s="66">
        <v>44813</v>
      </c>
      <c r="B853" s="89">
        <v>145.36000000000001</v>
      </c>
      <c r="C853" s="128">
        <v>110.54</v>
      </c>
      <c r="D853" s="89">
        <v>60.38</v>
      </c>
      <c r="E853" s="89">
        <v>4.3770709374121202</v>
      </c>
      <c r="F853" s="89">
        <v>13088.21</v>
      </c>
      <c r="K853" s="66">
        <v>44813</v>
      </c>
      <c r="L853" s="90">
        <f t="shared" si="27"/>
        <v>76.084794556398847</v>
      </c>
      <c r="M853" s="90">
        <f t="shared" si="27"/>
        <v>168.70529196252446</v>
      </c>
      <c r="N853" s="90">
        <f t="shared" si="27"/>
        <v>134.32703003337042</v>
      </c>
      <c r="O853" s="90">
        <f t="shared" si="27"/>
        <v>154.84074339700419</v>
      </c>
      <c r="P853" s="90">
        <f t="shared" si="28"/>
        <v>121.5507690135953</v>
      </c>
    </row>
    <row r="854" spans="1:16" x14ac:dyDescent="0.3">
      <c r="A854" s="66">
        <v>44816</v>
      </c>
      <c r="B854" s="89">
        <v>149.22</v>
      </c>
      <c r="C854" s="128">
        <v>111.06</v>
      </c>
      <c r="D854" s="89">
        <v>62.48</v>
      </c>
      <c r="E854" s="89">
        <v>4.4990762444866403</v>
      </c>
      <c r="F854" s="89">
        <v>13402.27</v>
      </c>
      <c r="K854" s="66">
        <v>44816</v>
      </c>
      <c r="L854" s="90">
        <f t="shared" si="27"/>
        <v>78.105208060717075</v>
      </c>
      <c r="M854" s="90">
        <f t="shared" si="27"/>
        <v>169.4989119355705</v>
      </c>
      <c r="N854" s="90">
        <f t="shared" si="27"/>
        <v>138.9988876529477</v>
      </c>
      <c r="O854" s="90">
        <f t="shared" si="27"/>
        <v>159.15673295164638</v>
      </c>
      <c r="P854" s="90">
        <f t="shared" si="28"/>
        <v>124.46745773698909</v>
      </c>
    </row>
    <row r="855" spans="1:16" x14ac:dyDescent="0.3">
      <c r="A855" s="66">
        <v>44817</v>
      </c>
      <c r="B855" s="89">
        <v>142.9</v>
      </c>
      <c r="C855" s="128">
        <v>106.04</v>
      </c>
      <c r="D855" s="89">
        <v>60.92</v>
      </c>
      <c r="E855" s="89">
        <v>4.53453500518882</v>
      </c>
      <c r="F855" s="89">
        <v>13188.95</v>
      </c>
      <c r="K855" s="66">
        <v>44817</v>
      </c>
      <c r="L855" s="90">
        <f t="shared" si="27"/>
        <v>74.797173514786707</v>
      </c>
      <c r="M855" s="90">
        <f t="shared" si="27"/>
        <v>161.83742681116422</v>
      </c>
      <c r="N855" s="90">
        <f t="shared" si="27"/>
        <v>135.52836484983314</v>
      </c>
      <c r="O855" s="90">
        <f t="shared" si="27"/>
        <v>160.41110167117827</v>
      </c>
      <c r="P855" s="90">
        <f t="shared" si="28"/>
        <v>122.48634572503481</v>
      </c>
    </row>
    <row r="856" spans="1:16" x14ac:dyDescent="0.3">
      <c r="A856" s="66">
        <v>44818</v>
      </c>
      <c r="B856" s="89">
        <v>142.30000000000001</v>
      </c>
      <c r="C856" s="128">
        <v>107.25</v>
      </c>
      <c r="D856" s="89">
        <v>60.66</v>
      </c>
      <c r="E856" s="89">
        <v>4.4706596926301696</v>
      </c>
      <c r="F856" s="89">
        <v>13028</v>
      </c>
      <c r="K856" s="66">
        <v>44818</v>
      </c>
      <c r="L856" s="90">
        <f t="shared" si="27"/>
        <v>74.483119602198371</v>
      </c>
      <c r="M856" s="90">
        <f t="shared" si="27"/>
        <v>163.6841194407522</v>
      </c>
      <c r="N856" s="90">
        <f t="shared" si="27"/>
        <v>134.94994438264737</v>
      </c>
      <c r="O856" s="90">
        <f t="shared" si="27"/>
        <v>158.15148536092835</v>
      </c>
      <c r="P856" s="90">
        <f t="shared" si="28"/>
        <v>120.99159615479272</v>
      </c>
    </row>
    <row r="857" spans="1:16" x14ac:dyDescent="0.3">
      <c r="A857" s="66">
        <v>44819</v>
      </c>
      <c r="B857" s="89">
        <v>136.6</v>
      </c>
      <c r="C857" s="128">
        <v>105.51</v>
      </c>
      <c r="D857" s="89">
        <v>57.3</v>
      </c>
      <c r="E857" s="89">
        <v>4.5015649386842496</v>
      </c>
      <c r="F857" s="89">
        <v>12956.66</v>
      </c>
      <c r="K857" s="66">
        <v>44819</v>
      </c>
      <c r="L857" s="90">
        <f t="shared" si="27"/>
        <v>71.499607432609253</v>
      </c>
      <c r="M857" s="90">
        <f t="shared" si="27"/>
        <v>161.02854491555959</v>
      </c>
      <c r="N857" s="90">
        <f t="shared" si="27"/>
        <v>127.47497219132369</v>
      </c>
      <c r="O857" s="90">
        <f t="shared" si="27"/>
        <v>159.24477156586025</v>
      </c>
      <c r="P857" s="90">
        <f t="shared" si="28"/>
        <v>120.32905850744216</v>
      </c>
    </row>
    <row r="858" spans="1:16" x14ac:dyDescent="0.3">
      <c r="A858" s="66">
        <v>44820</v>
      </c>
      <c r="B858" s="89">
        <v>135.13999999999999</v>
      </c>
      <c r="C858" s="128">
        <v>103.96</v>
      </c>
      <c r="D858" s="89">
        <v>57.38</v>
      </c>
      <c r="E858" s="89">
        <v>4.5100535301940603</v>
      </c>
      <c r="F858" s="89">
        <v>12741.26</v>
      </c>
      <c r="K858" s="66">
        <v>44820</v>
      </c>
      <c r="L858" s="90">
        <f t="shared" si="27"/>
        <v>70.735409578644322</v>
      </c>
      <c r="M858" s="90">
        <f t="shared" si="27"/>
        <v>158.66294691897994</v>
      </c>
      <c r="N858" s="90">
        <f t="shared" si="27"/>
        <v>127.65294771968854</v>
      </c>
      <c r="O858" s="90">
        <f t="shared" si="27"/>
        <v>159.54505909571</v>
      </c>
      <c r="P858" s="90">
        <f t="shared" si="28"/>
        <v>118.32862944605573</v>
      </c>
    </row>
    <row r="859" spans="1:16" x14ac:dyDescent="0.3">
      <c r="A859" s="66">
        <v>44824</v>
      </c>
      <c r="B859" s="89">
        <v>135.74</v>
      </c>
      <c r="C859" s="128">
        <v>102.73</v>
      </c>
      <c r="D859" s="89">
        <v>55.68</v>
      </c>
      <c r="E859" s="89">
        <v>4.5834039625662299</v>
      </c>
      <c r="F859" s="89">
        <v>12670.83</v>
      </c>
      <c r="K859" s="66">
        <v>44824</v>
      </c>
      <c r="L859" s="90">
        <f t="shared" si="27"/>
        <v>71.049463491232672</v>
      </c>
      <c r="M859" s="90">
        <f t="shared" si="27"/>
        <v>156.7857304442748</v>
      </c>
      <c r="N859" s="90">
        <f t="shared" si="27"/>
        <v>123.87096774193547</v>
      </c>
      <c r="O859" s="90">
        <f t="shared" si="27"/>
        <v>162.13986179354188</v>
      </c>
      <c r="P859" s="90">
        <f t="shared" si="28"/>
        <v>117.67454300783176</v>
      </c>
    </row>
    <row r="860" spans="1:16" x14ac:dyDescent="0.3">
      <c r="A860" s="66">
        <v>44825</v>
      </c>
      <c r="B860" s="89">
        <v>136.47999999999999</v>
      </c>
      <c r="C860" s="128">
        <v>101.44</v>
      </c>
      <c r="D860" s="89">
        <v>57.06</v>
      </c>
      <c r="E860" s="89">
        <v>4.5344780963621503</v>
      </c>
      <c r="F860" s="89">
        <v>12767.15</v>
      </c>
      <c r="K860" s="66">
        <v>44825</v>
      </c>
      <c r="L860" s="90">
        <f t="shared" si="27"/>
        <v>71.436796650091594</v>
      </c>
      <c r="M860" s="90">
        <f t="shared" si="27"/>
        <v>154.81694243421819</v>
      </c>
      <c r="N860" s="90">
        <f t="shared" si="27"/>
        <v>126.94104560622914</v>
      </c>
      <c r="O860" s="90">
        <f t="shared" si="27"/>
        <v>160.40908849726509</v>
      </c>
      <c r="P860" s="90">
        <f t="shared" si="28"/>
        <v>118.56907098922795</v>
      </c>
    </row>
    <row r="861" spans="1:16" x14ac:dyDescent="0.3">
      <c r="A861" s="66">
        <v>44826</v>
      </c>
      <c r="B861" s="89">
        <v>133.46</v>
      </c>
      <c r="C861" s="128">
        <v>100.19</v>
      </c>
      <c r="D861" s="89">
        <v>54.18</v>
      </c>
      <c r="E861" s="89">
        <v>4.4459225500528401</v>
      </c>
      <c r="F861" s="89">
        <v>12531.63</v>
      </c>
      <c r="K861" s="66">
        <v>44826</v>
      </c>
      <c r="L861" s="90">
        <f t="shared" si="27"/>
        <v>69.856058623397018</v>
      </c>
      <c r="M861" s="90">
        <f t="shared" si="27"/>
        <v>152.90920211439592</v>
      </c>
      <c r="N861" s="90">
        <f t="shared" si="27"/>
        <v>120.53392658509455</v>
      </c>
      <c r="O861" s="90">
        <f t="shared" si="27"/>
        <v>157.27639843614205</v>
      </c>
      <c r="P861" s="90">
        <f t="shared" si="28"/>
        <v>116.38178662275752</v>
      </c>
    </row>
    <row r="862" spans="1:16" x14ac:dyDescent="0.3">
      <c r="A862" s="66">
        <v>44830</v>
      </c>
      <c r="B862" s="89">
        <v>130.1</v>
      </c>
      <c r="C862" s="128">
        <v>100</v>
      </c>
      <c r="D862" s="89">
        <v>52.78</v>
      </c>
      <c r="E862" s="89">
        <v>4.2054331260794902</v>
      </c>
      <c r="F862" s="89">
        <v>12227.92</v>
      </c>
      <c r="K862" s="66">
        <v>44830</v>
      </c>
      <c r="L862" s="90">
        <f t="shared" si="27"/>
        <v>68.097356712902382</v>
      </c>
      <c r="M862" s="90">
        <f t="shared" si="27"/>
        <v>152.61922558578294</v>
      </c>
      <c r="N862" s="90">
        <f t="shared" si="27"/>
        <v>117.41935483870967</v>
      </c>
      <c r="O862" s="90">
        <f t="shared" si="27"/>
        <v>148.76898292480766</v>
      </c>
      <c r="P862" s="90">
        <f t="shared" si="28"/>
        <v>113.56121879437464</v>
      </c>
    </row>
    <row r="863" spans="1:16" x14ac:dyDescent="0.3">
      <c r="A863" s="66">
        <v>44831</v>
      </c>
      <c r="B863" s="89">
        <v>127.3</v>
      </c>
      <c r="C863" s="128">
        <v>100.39</v>
      </c>
      <c r="D863" s="89">
        <v>51.92</v>
      </c>
      <c r="E863" s="89">
        <v>4.1986793313068702</v>
      </c>
      <c r="F863" s="89">
        <v>12139.68</v>
      </c>
      <c r="K863" s="66">
        <v>44831</v>
      </c>
      <c r="L863" s="90">
        <f t="shared" si="27"/>
        <v>66.63177178749018</v>
      </c>
      <c r="M863" s="90">
        <f t="shared" si="27"/>
        <v>153.21444056556749</v>
      </c>
      <c r="N863" s="90">
        <f t="shared" si="27"/>
        <v>115.50611790878753</v>
      </c>
      <c r="O863" s="90">
        <f t="shared" si="27"/>
        <v>148.53006456632167</v>
      </c>
      <c r="P863" s="90">
        <f t="shared" si="28"/>
        <v>112.74173012038793</v>
      </c>
    </row>
    <row r="864" spans="1:16" x14ac:dyDescent="0.3">
      <c r="A864" s="66">
        <v>44832</v>
      </c>
      <c r="B864" s="89">
        <v>130.24</v>
      </c>
      <c r="C864" s="128">
        <v>101.4</v>
      </c>
      <c r="D864" s="89">
        <v>53.14</v>
      </c>
      <c r="E864" s="89">
        <v>4.27222762902319</v>
      </c>
      <c r="F864" s="89">
        <v>12183.28</v>
      </c>
      <c r="K864" s="66">
        <v>44832</v>
      </c>
      <c r="L864" s="90">
        <f t="shared" si="27"/>
        <v>68.170635959172984</v>
      </c>
      <c r="M864" s="90">
        <f t="shared" si="27"/>
        <v>154.7558947439839</v>
      </c>
      <c r="N864" s="90">
        <f t="shared" si="27"/>
        <v>118.22024471635149</v>
      </c>
      <c r="O864" s="90">
        <f t="shared" si="27"/>
        <v>151.13186683473825</v>
      </c>
      <c r="P864" s="90">
        <f t="shared" si="28"/>
        <v>113.14664519502327</v>
      </c>
    </row>
    <row r="865" spans="1:16" x14ac:dyDescent="0.3">
      <c r="A865" s="66">
        <v>44833</v>
      </c>
      <c r="B865" s="89">
        <v>124.02</v>
      </c>
      <c r="C865" s="128">
        <v>97.14</v>
      </c>
      <c r="D865" s="89">
        <v>50.88</v>
      </c>
      <c r="E865" s="89">
        <v>4.5427746625131098</v>
      </c>
      <c r="F865" s="89">
        <v>11975.55</v>
      </c>
      <c r="K865" s="66">
        <v>44833</v>
      </c>
      <c r="L865" s="90">
        <f t="shared" si="27"/>
        <v>64.91494373200733</v>
      </c>
      <c r="M865" s="90">
        <f t="shared" si="27"/>
        <v>148.25431573402955</v>
      </c>
      <c r="N865" s="90">
        <f t="shared" si="27"/>
        <v>113.1924360400445</v>
      </c>
      <c r="O865" s="90">
        <f t="shared" si="27"/>
        <v>160.70258304849037</v>
      </c>
      <c r="P865" s="90">
        <f t="shared" si="28"/>
        <v>111.21744775341784</v>
      </c>
    </row>
    <row r="866" spans="1:16" x14ac:dyDescent="0.3">
      <c r="A866" s="66">
        <v>44834</v>
      </c>
      <c r="B866" s="89">
        <v>118.88</v>
      </c>
      <c r="C866" s="128">
        <v>84.82</v>
      </c>
      <c r="D866" s="89">
        <v>47.97</v>
      </c>
      <c r="E866" s="89">
        <v>4.0538393782386297</v>
      </c>
      <c r="F866" s="89">
        <v>12114.36</v>
      </c>
      <c r="K866" s="66">
        <v>44834</v>
      </c>
      <c r="L866" s="90">
        <f t="shared" si="27"/>
        <v>62.224548547500646</v>
      </c>
      <c r="M866" s="90">
        <f t="shared" si="27"/>
        <v>129.45162714186108</v>
      </c>
      <c r="N866" s="90">
        <f t="shared" si="27"/>
        <v>106.71857619577307</v>
      </c>
      <c r="O866" s="90">
        <f t="shared" si="27"/>
        <v>143.40628971154783</v>
      </c>
      <c r="P866" s="90">
        <f t="shared" si="28"/>
        <v>112.50658219172358</v>
      </c>
    </row>
    <row r="867" spans="1:16" x14ac:dyDescent="0.3">
      <c r="A867" s="66">
        <v>44837</v>
      </c>
      <c r="B867" s="89">
        <v>119</v>
      </c>
      <c r="C867" s="128">
        <v>86.93</v>
      </c>
      <c r="D867" s="89">
        <v>47.57</v>
      </c>
      <c r="E867" s="89">
        <v>4.0884422611224096</v>
      </c>
      <c r="F867" s="89">
        <v>12209.48</v>
      </c>
      <c r="K867" s="66">
        <v>44837</v>
      </c>
      <c r="L867" s="90">
        <f t="shared" si="27"/>
        <v>62.287359330018319</v>
      </c>
      <c r="M867" s="90">
        <f t="shared" si="27"/>
        <v>132.67189280172113</v>
      </c>
      <c r="N867" s="90">
        <f t="shared" si="27"/>
        <v>105.82869855394883</v>
      </c>
      <c r="O867" s="90">
        <f t="shared" si="27"/>
        <v>144.63038138975392</v>
      </c>
      <c r="P867" s="90">
        <f t="shared" si="28"/>
        <v>113.38996572152429</v>
      </c>
    </row>
    <row r="868" spans="1:16" x14ac:dyDescent="0.3">
      <c r="A868" s="66">
        <v>44838</v>
      </c>
      <c r="B868" s="89">
        <v>126.2</v>
      </c>
      <c r="C868" s="128">
        <v>88.79</v>
      </c>
      <c r="D868" s="89">
        <v>50.44</v>
      </c>
      <c r="E868" s="89">
        <v>4.21459244222366</v>
      </c>
      <c r="F868" s="89">
        <v>12670.48</v>
      </c>
      <c r="K868" s="66">
        <v>44838</v>
      </c>
      <c r="L868" s="90">
        <f t="shared" si="27"/>
        <v>66.056006281078254</v>
      </c>
      <c r="M868" s="90">
        <f t="shared" si="27"/>
        <v>135.51061039761666</v>
      </c>
      <c r="N868" s="90">
        <f t="shared" si="27"/>
        <v>112.21357063403781</v>
      </c>
      <c r="O868" s="90">
        <f t="shared" si="27"/>
        <v>149.09299762346134</v>
      </c>
      <c r="P868" s="90">
        <f t="shared" si="28"/>
        <v>117.67129254278308</v>
      </c>
    </row>
    <row r="869" spans="1:16" x14ac:dyDescent="0.3">
      <c r="A869" s="66">
        <v>44839</v>
      </c>
      <c r="B869" s="89">
        <v>122.8</v>
      </c>
      <c r="C869" s="128">
        <v>92.19</v>
      </c>
      <c r="D869" s="89">
        <v>49.38</v>
      </c>
      <c r="E869" s="89">
        <v>4.3992067689965904</v>
      </c>
      <c r="F869" s="89">
        <v>12517.18</v>
      </c>
      <c r="K869" s="66">
        <v>44839</v>
      </c>
      <c r="L869" s="90">
        <f t="shared" si="27"/>
        <v>64.276367443077717</v>
      </c>
      <c r="M869" s="90">
        <f t="shared" si="27"/>
        <v>140.69966406753329</v>
      </c>
      <c r="N869" s="90">
        <f t="shared" si="27"/>
        <v>109.85539488320354</v>
      </c>
      <c r="O869" s="90">
        <f t="shared" si="27"/>
        <v>155.62380784061517</v>
      </c>
      <c r="P869" s="90">
        <f t="shared" si="28"/>
        <v>116.24758885146211</v>
      </c>
    </row>
    <row r="870" spans="1:16" x14ac:dyDescent="0.3">
      <c r="A870" s="66">
        <v>44840</v>
      </c>
      <c r="B870" s="89">
        <v>121.86</v>
      </c>
      <c r="C870" s="128">
        <v>92.12</v>
      </c>
      <c r="D870" s="89">
        <v>50.12</v>
      </c>
      <c r="E870" s="89">
        <v>4.4264658558433903</v>
      </c>
      <c r="F870" s="89">
        <v>12470.78</v>
      </c>
      <c r="K870" s="66">
        <v>44840</v>
      </c>
      <c r="L870" s="90">
        <f t="shared" si="27"/>
        <v>63.784349646689343</v>
      </c>
      <c r="M870" s="90">
        <f t="shared" si="27"/>
        <v>140.59283060962323</v>
      </c>
      <c r="N870" s="90">
        <f t="shared" si="27"/>
        <v>111.50166852057841</v>
      </c>
      <c r="O870" s="90">
        <f t="shared" si="27"/>
        <v>156.58810961502905</v>
      </c>
      <c r="P870" s="90">
        <f t="shared" si="28"/>
        <v>115.81667005643736</v>
      </c>
    </row>
    <row r="871" spans="1:16" x14ac:dyDescent="0.3">
      <c r="A871" s="66">
        <v>44841</v>
      </c>
      <c r="B871" s="89">
        <v>115.56</v>
      </c>
      <c r="C871" s="128">
        <v>89.48</v>
      </c>
      <c r="D871" s="89">
        <v>47.56</v>
      </c>
      <c r="E871" s="89">
        <v>4.3601642984931104</v>
      </c>
      <c r="F871" s="89">
        <v>12273</v>
      </c>
      <c r="K871" s="66">
        <v>44841</v>
      </c>
      <c r="L871" s="90">
        <f t="shared" si="27"/>
        <v>60.486783564511903</v>
      </c>
      <c r="M871" s="90">
        <f t="shared" si="27"/>
        <v>136.56368305415859</v>
      </c>
      <c r="N871" s="90">
        <f t="shared" si="27"/>
        <v>105.80645161290323</v>
      </c>
      <c r="O871" s="90">
        <f t="shared" si="27"/>
        <v>154.24266386482464</v>
      </c>
      <c r="P871" s="90">
        <f t="shared" si="28"/>
        <v>113.97987869264439</v>
      </c>
    </row>
    <row r="872" spans="1:16" x14ac:dyDescent="0.3">
      <c r="A872" s="66">
        <v>44845</v>
      </c>
      <c r="B872" s="89">
        <v>115.08</v>
      </c>
      <c r="C872" s="128">
        <v>90.68</v>
      </c>
      <c r="D872" s="89">
        <v>47.49</v>
      </c>
      <c r="E872" s="89">
        <v>4.1652584327439097</v>
      </c>
      <c r="F872" s="89">
        <v>12220.25</v>
      </c>
      <c r="K872" s="66">
        <v>44845</v>
      </c>
      <c r="L872" s="90">
        <f t="shared" si="27"/>
        <v>60.235540434441234</v>
      </c>
      <c r="M872" s="90">
        <f t="shared" si="27"/>
        <v>138.39511376118799</v>
      </c>
      <c r="N872" s="90">
        <f t="shared" si="27"/>
        <v>105.65072302558399</v>
      </c>
      <c r="O872" s="90">
        <f t="shared" si="27"/>
        <v>147.34778608546517</v>
      </c>
      <c r="P872" s="90">
        <f t="shared" si="28"/>
        <v>113.48998717459362</v>
      </c>
    </row>
    <row r="873" spans="1:16" x14ac:dyDescent="0.3">
      <c r="A873" s="66">
        <v>44846</v>
      </c>
      <c r="B873" s="89">
        <v>111.88</v>
      </c>
      <c r="C873" s="128">
        <v>91.21</v>
      </c>
      <c r="D873" s="89">
        <v>46.88</v>
      </c>
      <c r="E873" s="89">
        <v>4.1438150908721196</v>
      </c>
      <c r="F873" s="89">
        <v>12172.26</v>
      </c>
      <c r="K873" s="66">
        <v>44846</v>
      </c>
      <c r="L873" s="90">
        <f t="shared" si="27"/>
        <v>58.560586233970156</v>
      </c>
      <c r="M873" s="90">
        <f t="shared" si="27"/>
        <v>139.20399565679261</v>
      </c>
      <c r="N873" s="90">
        <f t="shared" si="27"/>
        <v>104.29365962180199</v>
      </c>
      <c r="O873" s="90">
        <f t="shared" si="27"/>
        <v>146.58921875954763</v>
      </c>
      <c r="P873" s="90">
        <f t="shared" si="28"/>
        <v>113.04430198120488</v>
      </c>
    </row>
    <row r="874" spans="1:16" x14ac:dyDescent="0.3">
      <c r="A874" s="66">
        <v>44847</v>
      </c>
      <c r="B874" s="89">
        <v>113.12</v>
      </c>
      <c r="C874" s="128">
        <v>91.64</v>
      </c>
      <c r="D874" s="89">
        <v>46.45</v>
      </c>
      <c r="E874" s="89">
        <v>4.0242505773670203</v>
      </c>
      <c r="F874" s="89">
        <v>12355.58</v>
      </c>
      <c r="K874" s="66">
        <v>44847</v>
      </c>
      <c r="L874" s="90">
        <f t="shared" si="27"/>
        <v>59.209630986652705</v>
      </c>
      <c r="M874" s="90">
        <f t="shared" si="27"/>
        <v>139.86025832681148</v>
      </c>
      <c r="N874" s="90">
        <f t="shared" si="27"/>
        <v>103.33704115684093</v>
      </c>
      <c r="O874" s="90">
        <f t="shared" si="27"/>
        <v>142.35957331405331</v>
      </c>
      <c r="P874" s="90">
        <f t="shared" si="28"/>
        <v>114.74680270327246</v>
      </c>
    </row>
    <row r="875" spans="1:16" x14ac:dyDescent="0.3">
      <c r="A875" s="66">
        <v>44848</v>
      </c>
      <c r="B875" s="89">
        <v>114.12</v>
      </c>
      <c r="C875" s="128">
        <v>90.08</v>
      </c>
      <c r="D875" s="89">
        <v>46.38</v>
      </c>
      <c r="E875" s="89">
        <v>4.1401279749898503</v>
      </c>
      <c r="F875" s="89">
        <v>12437.81</v>
      </c>
      <c r="K875" s="66">
        <v>44848</v>
      </c>
      <c r="L875" s="90">
        <f t="shared" si="27"/>
        <v>59.733054174299916</v>
      </c>
      <c r="M875" s="90">
        <f t="shared" si="27"/>
        <v>137.47939840767327</v>
      </c>
      <c r="N875" s="90">
        <f t="shared" si="27"/>
        <v>103.18131256952169</v>
      </c>
      <c r="O875" s="90">
        <f t="shared" si="27"/>
        <v>146.45878546925718</v>
      </c>
      <c r="P875" s="90">
        <f t="shared" si="28"/>
        <v>115.51047624885189</v>
      </c>
    </row>
    <row r="876" spans="1:16" x14ac:dyDescent="0.3">
      <c r="A876" s="66">
        <v>44851</v>
      </c>
      <c r="B876" s="89">
        <v>118.18</v>
      </c>
      <c r="C876" s="128">
        <v>91.45</v>
      </c>
      <c r="D876" s="89">
        <v>47.65</v>
      </c>
      <c r="E876" s="89">
        <v>3.9780992249880001</v>
      </c>
      <c r="F876" s="89">
        <v>12649.03</v>
      </c>
      <c r="K876" s="66">
        <v>44851</v>
      </c>
      <c r="L876" s="90">
        <f t="shared" si="27"/>
        <v>61.85815231614761</v>
      </c>
      <c r="M876" s="90">
        <f t="shared" si="27"/>
        <v>139.57028179819849</v>
      </c>
      <c r="N876" s="90">
        <f t="shared" si="27"/>
        <v>106.00667408231368</v>
      </c>
      <c r="O876" s="90">
        <f t="shared" si="27"/>
        <v>140.72694962270197</v>
      </c>
      <c r="P876" s="90">
        <f t="shared" si="28"/>
        <v>117.47208547051412</v>
      </c>
    </row>
    <row r="877" spans="1:16" x14ac:dyDescent="0.3">
      <c r="A877" s="66">
        <v>44852</v>
      </c>
      <c r="B877" s="89">
        <v>118.28</v>
      </c>
      <c r="C877" s="128">
        <v>91.03</v>
      </c>
      <c r="D877" s="89">
        <v>48.16</v>
      </c>
      <c r="E877" s="89">
        <v>4.08360920541348</v>
      </c>
      <c r="F877" s="89">
        <v>12765.61</v>
      </c>
      <c r="K877" s="66">
        <v>44852</v>
      </c>
      <c r="L877" s="90">
        <f t="shared" si="27"/>
        <v>61.910494634912325</v>
      </c>
      <c r="M877" s="90">
        <f t="shared" si="27"/>
        <v>138.92928105073821</v>
      </c>
      <c r="N877" s="90">
        <f t="shared" si="27"/>
        <v>107.1412680756396</v>
      </c>
      <c r="O877" s="90">
        <f t="shared" si="27"/>
        <v>144.45940999140319</v>
      </c>
      <c r="P877" s="90">
        <f t="shared" si="28"/>
        <v>118.55476894301378</v>
      </c>
    </row>
    <row r="878" spans="1:16" x14ac:dyDescent="0.3">
      <c r="A878" s="66">
        <v>44853</v>
      </c>
      <c r="B878" s="89">
        <v>115.68</v>
      </c>
      <c r="C878" s="128">
        <v>90.65</v>
      </c>
      <c r="D878" s="89">
        <v>46.81</v>
      </c>
      <c r="E878" s="89">
        <v>4.0592106211218901</v>
      </c>
      <c r="F878" s="89">
        <v>12741.41</v>
      </c>
      <c r="K878" s="66">
        <v>44853</v>
      </c>
      <c r="L878" s="90">
        <f t="shared" si="27"/>
        <v>60.549594347029576</v>
      </c>
      <c r="M878" s="90">
        <f t="shared" si="27"/>
        <v>138.34932799351222</v>
      </c>
      <c r="N878" s="90">
        <f t="shared" si="27"/>
        <v>104.13793103448276</v>
      </c>
      <c r="O878" s="90">
        <f t="shared" si="27"/>
        <v>143.59629970976405</v>
      </c>
      <c r="P878" s="90">
        <f t="shared" si="28"/>
        <v>118.33002250250517</v>
      </c>
    </row>
    <row r="879" spans="1:16" x14ac:dyDescent="0.3">
      <c r="A879" s="66">
        <v>44854</v>
      </c>
      <c r="B879" s="89">
        <v>114.8</v>
      </c>
      <c r="C879" s="128">
        <v>88.76</v>
      </c>
      <c r="D879" s="89">
        <v>47.3</v>
      </c>
      <c r="E879" s="89">
        <v>3.95384997335842</v>
      </c>
      <c r="F879" s="89">
        <v>12767.41</v>
      </c>
      <c r="K879" s="66">
        <v>44854</v>
      </c>
      <c r="L879" s="90">
        <f t="shared" si="27"/>
        <v>60.088981941900023</v>
      </c>
      <c r="M879" s="90">
        <f t="shared" si="27"/>
        <v>135.46482462994095</v>
      </c>
      <c r="N879" s="90">
        <f t="shared" si="27"/>
        <v>105.22803114571747</v>
      </c>
      <c r="O879" s="90">
        <f t="shared" si="27"/>
        <v>139.86912204740449</v>
      </c>
      <c r="P879" s="90">
        <f t="shared" si="28"/>
        <v>118.57148562040697</v>
      </c>
    </row>
    <row r="880" spans="1:16" x14ac:dyDescent="0.3">
      <c r="A880" s="66">
        <v>44855</v>
      </c>
      <c r="B880" s="89">
        <v>103.86</v>
      </c>
      <c r="C880" s="128">
        <v>89.76</v>
      </c>
      <c r="D880" s="89">
        <v>43.85</v>
      </c>
      <c r="E880" s="89">
        <v>3.7884807640204698</v>
      </c>
      <c r="F880" s="89">
        <v>12730.9</v>
      </c>
      <c r="K880" s="66">
        <v>44855</v>
      </c>
      <c r="L880" s="90">
        <f t="shared" si="27"/>
        <v>54.362732269039512</v>
      </c>
      <c r="M880" s="90">
        <f t="shared" si="27"/>
        <v>136.99101688579879</v>
      </c>
      <c r="N880" s="90">
        <f t="shared" si="27"/>
        <v>97.552836484983303</v>
      </c>
      <c r="O880" s="90">
        <f t="shared" si="27"/>
        <v>134.01911603310805</v>
      </c>
      <c r="P880" s="90">
        <f t="shared" si="28"/>
        <v>118.23241568061486</v>
      </c>
    </row>
    <row r="881" spans="1:16" x14ac:dyDescent="0.3">
      <c r="A881" s="66">
        <v>44858</v>
      </c>
      <c r="B881" s="89">
        <v>103.82</v>
      </c>
      <c r="C881" s="128">
        <v>89.13</v>
      </c>
      <c r="D881" s="89">
        <v>44.66</v>
      </c>
      <c r="E881" s="89">
        <v>3.7937706766916599</v>
      </c>
      <c r="F881" s="89">
        <v>12931.45</v>
      </c>
      <c r="K881" s="66">
        <v>44858</v>
      </c>
      <c r="L881" s="90">
        <f t="shared" si="27"/>
        <v>54.341795341533626</v>
      </c>
      <c r="M881" s="90">
        <f t="shared" si="27"/>
        <v>136.02951576460831</v>
      </c>
      <c r="N881" s="90">
        <f t="shared" si="27"/>
        <v>99.354838709677409</v>
      </c>
      <c r="O881" s="90">
        <f t="shared" si="27"/>
        <v>134.20624894053051</v>
      </c>
      <c r="P881" s="90">
        <f t="shared" si="28"/>
        <v>120.0949321535074</v>
      </c>
    </row>
    <row r="882" spans="1:16" x14ac:dyDescent="0.3">
      <c r="A882" s="66">
        <v>44859</v>
      </c>
      <c r="B882" s="89">
        <v>100.5</v>
      </c>
      <c r="C882" s="128">
        <v>92.05</v>
      </c>
      <c r="D882" s="89">
        <v>46.82</v>
      </c>
      <c r="E882" s="89">
        <v>3.76073857413287</v>
      </c>
      <c r="F882" s="89">
        <v>13052.96</v>
      </c>
      <c r="K882" s="66">
        <v>44859</v>
      </c>
      <c r="L882" s="90">
        <f t="shared" si="27"/>
        <v>52.604030358544883</v>
      </c>
      <c r="M882" s="90">
        <f t="shared" si="27"/>
        <v>140.48599715171321</v>
      </c>
      <c r="N882" s="90">
        <f t="shared" si="27"/>
        <v>104.16017797552837</v>
      </c>
      <c r="O882" s="90">
        <f t="shared" si="27"/>
        <v>133.03772428344715</v>
      </c>
      <c r="P882" s="90">
        <f t="shared" si="28"/>
        <v>121.22340074797845</v>
      </c>
    </row>
    <row r="883" spans="1:16" x14ac:dyDescent="0.3">
      <c r="A883" s="66">
        <v>44860</v>
      </c>
      <c r="B883" s="89">
        <v>102</v>
      </c>
      <c r="C883" s="128">
        <v>91.68</v>
      </c>
      <c r="D883" s="89">
        <v>47.01</v>
      </c>
      <c r="E883" s="89">
        <v>3.9141770413393902</v>
      </c>
      <c r="F883" s="89">
        <v>13195.81</v>
      </c>
      <c r="K883" s="66">
        <v>44860</v>
      </c>
      <c r="L883" s="90">
        <f t="shared" si="27"/>
        <v>53.389165140015706</v>
      </c>
      <c r="M883" s="90">
        <f t="shared" si="27"/>
        <v>139.92130601704579</v>
      </c>
      <c r="N883" s="90">
        <f t="shared" si="27"/>
        <v>104.58286985539486</v>
      </c>
      <c r="O883" s="90">
        <f t="shared" si="27"/>
        <v>138.46567522773807</v>
      </c>
      <c r="P883" s="90">
        <f t="shared" si="28"/>
        <v>122.55005483998889</v>
      </c>
    </row>
    <row r="884" spans="1:16" x14ac:dyDescent="0.3">
      <c r="A884" s="66">
        <v>44861</v>
      </c>
      <c r="B884" s="89">
        <v>99.34</v>
      </c>
      <c r="C884" s="128">
        <v>90.88</v>
      </c>
      <c r="D884" s="89">
        <v>45.96</v>
      </c>
      <c r="E884" s="89">
        <v>3.9031717884733399</v>
      </c>
      <c r="F884" s="89">
        <v>13211.23</v>
      </c>
      <c r="K884" s="66">
        <v>44861</v>
      </c>
      <c r="L884" s="90">
        <f t="shared" si="27"/>
        <v>51.996859460874113</v>
      </c>
      <c r="M884" s="90">
        <f t="shared" si="27"/>
        <v>138.70035221235952</v>
      </c>
      <c r="N884" s="90">
        <f t="shared" si="27"/>
        <v>102.24694104560623</v>
      </c>
      <c r="O884" s="90">
        <f t="shared" si="27"/>
        <v>138.07635973355997</v>
      </c>
      <c r="P884" s="90">
        <f t="shared" si="28"/>
        <v>122.69326104299063</v>
      </c>
    </row>
    <row r="885" spans="1:16" x14ac:dyDescent="0.3">
      <c r="A885" s="66">
        <v>44862</v>
      </c>
      <c r="B885" s="89">
        <v>99.35</v>
      </c>
      <c r="C885" s="128">
        <v>94.18</v>
      </c>
      <c r="D885" s="89">
        <v>45.78</v>
      </c>
      <c r="E885" s="89">
        <v>3.8528305188200802</v>
      </c>
      <c r="F885" s="89">
        <v>13243.33</v>
      </c>
      <c r="K885" s="66">
        <v>44862</v>
      </c>
      <c r="L885" s="90">
        <f t="shared" si="27"/>
        <v>52.002093692750584</v>
      </c>
      <c r="M885" s="90">
        <f t="shared" si="27"/>
        <v>143.73678665669038</v>
      </c>
      <c r="N885" s="90">
        <f t="shared" si="27"/>
        <v>101.84649610678531</v>
      </c>
      <c r="O885" s="90">
        <f t="shared" si="27"/>
        <v>136.29551593913237</v>
      </c>
      <c r="P885" s="90">
        <f t="shared" si="28"/>
        <v>122.99137512316941</v>
      </c>
    </row>
    <row r="886" spans="1:16" x14ac:dyDescent="0.3">
      <c r="A886" s="66">
        <v>44865</v>
      </c>
      <c r="B886" s="89">
        <v>98.98</v>
      </c>
      <c r="C886" s="128">
        <v>93.78</v>
      </c>
      <c r="D886" s="89">
        <v>44.81</v>
      </c>
      <c r="E886" s="89">
        <v>3.8851498890455498</v>
      </c>
      <c r="F886" s="89">
        <v>13253.74</v>
      </c>
      <c r="K886" s="66">
        <v>44865</v>
      </c>
      <c r="L886" s="90">
        <f t="shared" si="27"/>
        <v>51.808427113321123</v>
      </c>
      <c r="M886" s="90">
        <f t="shared" si="27"/>
        <v>143.12630975434723</v>
      </c>
      <c r="N886" s="90">
        <f t="shared" si="27"/>
        <v>99.688542825361509</v>
      </c>
      <c r="O886" s="90">
        <f t="shared" si="27"/>
        <v>137.43882738721993</v>
      </c>
      <c r="P886" s="90">
        <f t="shared" si="28"/>
        <v>123.08805324076009</v>
      </c>
    </row>
    <row r="887" spans="1:16" x14ac:dyDescent="0.3">
      <c r="A887" s="66">
        <v>44866</v>
      </c>
      <c r="B887" s="89">
        <v>98.97</v>
      </c>
      <c r="C887" s="128">
        <v>94.97</v>
      </c>
      <c r="D887" s="89">
        <v>46.43</v>
      </c>
      <c r="E887" s="89">
        <v>3.9750898300514899</v>
      </c>
      <c r="F887" s="89">
        <v>13338.74</v>
      </c>
      <c r="K887" s="66">
        <v>44866</v>
      </c>
      <c r="L887" s="90">
        <f t="shared" si="27"/>
        <v>51.803192881444652</v>
      </c>
      <c r="M887" s="90">
        <f t="shared" si="27"/>
        <v>144.94247853881805</v>
      </c>
      <c r="N887" s="90">
        <f t="shared" si="27"/>
        <v>103.29254727474972</v>
      </c>
      <c r="O887" s="90">
        <f t="shared" si="27"/>
        <v>140.62049099870259</v>
      </c>
      <c r="P887" s="90">
        <f t="shared" si="28"/>
        <v>123.87745189543904</v>
      </c>
    </row>
    <row r="888" spans="1:16" x14ac:dyDescent="0.3">
      <c r="A888" s="66">
        <v>44867</v>
      </c>
      <c r="B888" s="89">
        <v>96.88</v>
      </c>
      <c r="C888" s="128">
        <v>91.98</v>
      </c>
      <c r="D888" s="89">
        <v>46.86</v>
      </c>
      <c r="E888" s="89">
        <v>4.0704275862068497</v>
      </c>
      <c r="F888" s="89">
        <v>13256.74</v>
      </c>
      <c r="K888" s="66">
        <v>44867</v>
      </c>
      <c r="L888" s="90">
        <f t="shared" si="27"/>
        <v>50.709238419261972</v>
      </c>
      <c r="M888" s="90">
        <f t="shared" si="27"/>
        <v>140.37916369380315</v>
      </c>
      <c r="N888" s="90">
        <f t="shared" si="27"/>
        <v>104.24916573971079</v>
      </c>
      <c r="O888" s="90">
        <f t="shared" si="27"/>
        <v>143.99310461360238</v>
      </c>
      <c r="P888" s="90">
        <f t="shared" si="28"/>
        <v>123.11591436974877</v>
      </c>
    </row>
    <row r="889" spans="1:16" x14ac:dyDescent="0.3">
      <c r="A889" s="66">
        <v>44869</v>
      </c>
      <c r="B889" s="89">
        <v>114.04</v>
      </c>
      <c r="C889" s="128">
        <v>96.18</v>
      </c>
      <c r="D889" s="89">
        <v>46.08</v>
      </c>
      <c r="E889" s="89">
        <v>3.9930667849105301</v>
      </c>
      <c r="F889" s="89">
        <v>13459.85</v>
      </c>
      <c r="K889" s="66">
        <v>44869</v>
      </c>
      <c r="L889" s="90">
        <f t="shared" si="27"/>
        <v>59.691180319288137</v>
      </c>
      <c r="M889" s="90">
        <f t="shared" si="27"/>
        <v>146.78917116840603</v>
      </c>
      <c r="N889" s="90">
        <f t="shared" si="27"/>
        <v>102.51390433815348</v>
      </c>
      <c r="O889" s="90">
        <f t="shared" si="27"/>
        <v>141.25643341183468</v>
      </c>
      <c r="P889" s="90">
        <f t="shared" si="28"/>
        <v>125.00220567271161</v>
      </c>
    </row>
    <row r="890" spans="1:16" x14ac:dyDescent="0.3">
      <c r="A890" s="66">
        <v>44872</v>
      </c>
      <c r="B890" s="89">
        <v>114.96</v>
      </c>
      <c r="C890" s="128">
        <v>93.26</v>
      </c>
      <c r="D890" s="89">
        <v>46.22</v>
      </c>
      <c r="E890" s="89">
        <v>4.0657156254261002</v>
      </c>
      <c r="F890" s="89">
        <v>13533.52</v>
      </c>
      <c r="K890" s="66">
        <v>44872</v>
      </c>
      <c r="L890" s="90">
        <f t="shared" si="27"/>
        <v>60.172729651923575</v>
      </c>
      <c r="M890" s="90">
        <f t="shared" si="27"/>
        <v>142.33268978130118</v>
      </c>
      <c r="N890" s="90">
        <f t="shared" si="27"/>
        <v>102.82536151279199</v>
      </c>
      <c r="O890" s="90">
        <f t="shared" si="27"/>
        <v>143.82641699976625</v>
      </c>
      <c r="P890" s="90">
        <f t="shared" si="28"/>
        <v>125.68638213024335</v>
      </c>
    </row>
    <row r="891" spans="1:16" x14ac:dyDescent="0.3">
      <c r="A891" s="66">
        <v>44873</v>
      </c>
      <c r="B891" s="89">
        <v>120</v>
      </c>
      <c r="C891" s="128">
        <v>93.08</v>
      </c>
      <c r="D891" s="89">
        <v>45.58</v>
      </c>
      <c r="E891" s="89">
        <v>4.0965457229165203</v>
      </c>
      <c r="F891" s="89">
        <v>13688.75</v>
      </c>
      <c r="K891" s="66">
        <v>44873</v>
      </c>
      <c r="L891" s="90">
        <f t="shared" si="27"/>
        <v>62.81078251766553</v>
      </c>
      <c r="M891" s="90">
        <f t="shared" si="27"/>
        <v>142.05797517524675</v>
      </c>
      <c r="N891" s="90">
        <f t="shared" si="27"/>
        <v>101.4015572858732</v>
      </c>
      <c r="O891" s="90">
        <f t="shared" si="27"/>
        <v>144.91704479234232</v>
      </c>
      <c r="P891" s="90">
        <f t="shared" si="28"/>
        <v>127.12800981454704</v>
      </c>
    </row>
    <row r="892" spans="1:16" x14ac:dyDescent="0.3">
      <c r="A892" s="66">
        <v>44874</v>
      </c>
      <c r="B892" s="89">
        <v>124.44</v>
      </c>
      <c r="C892" s="128">
        <v>92</v>
      </c>
      <c r="D892" s="89">
        <v>45.83</v>
      </c>
      <c r="E892" s="89">
        <v>4.0535121892925297</v>
      </c>
      <c r="F892" s="89">
        <v>13666.32</v>
      </c>
      <c r="K892" s="66">
        <v>44874</v>
      </c>
      <c r="L892" s="90">
        <f t="shared" si="27"/>
        <v>65.134781470819149</v>
      </c>
      <c r="M892" s="90">
        <f t="shared" si="27"/>
        <v>140.40968753892028</v>
      </c>
      <c r="N892" s="90">
        <f t="shared" si="27"/>
        <v>101.95773081201334</v>
      </c>
      <c r="O892" s="90">
        <f t="shared" si="27"/>
        <v>143.3947152636191</v>
      </c>
      <c r="P892" s="90">
        <f t="shared" si="28"/>
        <v>126.91970144014175</v>
      </c>
    </row>
    <row r="893" spans="1:16" x14ac:dyDescent="0.3">
      <c r="A893" s="66">
        <v>44875</v>
      </c>
      <c r="B893" s="89">
        <v>128</v>
      </c>
      <c r="C893" s="128">
        <v>97.46</v>
      </c>
      <c r="D893" s="89">
        <v>47.91</v>
      </c>
      <c r="E893" s="89">
        <v>4.2204628946436999</v>
      </c>
      <c r="F893" s="89">
        <v>14146.09</v>
      </c>
      <c r="K893" s="66">
        <v>44875</v>
      </c>
      <c r="L893" s="90">
        <f t="shared" si="27"/>
        <v>66.998168018843231</v>
      </c>
      <c r="M893" s="90">
        <f t="shared" si="27"/>
        <v>148.74269725590403</v>
      </c>
      <c r="N893" s="90">
        <f t="shared" si="27"/>
        <v>106.58509454949943</v>
      </c>
      <c r="O893" s="90">
        <f t="shared" si="27"/>
        <v>149.30066737106046</v>
      </c>
      <c r="P893" s="90">
        <f t="shared" si="28"/>
        <v>131.37534605843965</v>
      </c>
    </row>
    <row r="894" spans="1:16" x14ac:dyDescent="0.3">
      <c r="A894" s="66">
        <v>44876</v>
      </c>
      <c r="B894" s="89">
        <v>135.63999999999999</v>
      </c>
      <c r="C894" s="128">
        <v>102.48</v>
      </c>
      <c r="D894" s="89">
        <v>51.94</v>
      </c>
      <c r="E894" s="89">
        <v>4.3535773470710302</v>
      </c>
      <c r="F894" s="89">
        <v>14224.86</v>
      </c>
      <c r="K894" s="66">
        <v>44876</v>
      </c>
      <c r="L894" s="90">
        <f t="shared" si="27"/>
        <v>70.997121172467928</v>
      </c>
      <c r="M894" s="90">
        <f t="shared" si="27"/>
        <v>156.40418238031035</v>
      </c>
      <c r="N894" s="90">
        <f t="shared" si="27"/>
        <v>115.55061179087873</v>
      </c>
      <c r="O894" s="90">
        <f t="shared" si="27"/>
        <v>154.00964766072406</v>
      </c>
      <c r="P894" s="90">
        <f t="shared" si="28"/>
        <v>132.10688643525214</v>
      </c>
    </row>
    <row r="895" spans="1:16" x14ac:dyDescent="0.3">
      <c r="A895" s="66">
        <v>44879</v>
      </c>
      <c r="B895" s="89">
        <v>131.86000000000001</v>
      </c>
      <c r="C895" s="128">
        <v>101.1</v>
      </c>
      <c r="D895" s="89">
        <v>51.38</v>
      </c>
      <c r="E895" s="89">
        <v>4.9973499428079604</v>
      </c>
      <c r="F895" s="89">
        <v>14313.3</v>
      </c>
      <c r="K895" s="66">
        <v>44879</v>
      </c>
      <c r="L895" s="90">
        <f t="shared" si="27"/>
        <v>69.018581523161487</v>
      </c>
      <c r="M895" s="90">
        <f t="shared" si="27"/>
        <v>154.29803706722655</v>
      </c>
      <c r="N895" s="90">
        <f t="shared" si="27"/>
        <v>114.30478309232481</v>
      </c>
      <c r="O895" s="90">
        <f t="shared" si="27"/>
        <v>176.78337665161422</v>
      </c>
      <c r="P895" s="90">
        <f t="shared" si="28"/>
        <v>132.92823251783807</v>
      </c>
    </row>
    <row r="896" spans="1:16" x14ac:dyDescent="0.3">
      <c r="A896" s="66">
        <v>44880</v>
      </c>
      <c r="B896" s="89">
        <v>132.12</v>
      </c>
      <c r="C896" s="128">
        <v>103.12</v>
      </c>
      <c r="D896" s="89">
        <v>52.52</v>
      </c>
      <c r="E896" s="89">
        <v>5.0524729162179796</v>
      </c>
      <c r="F896" s="89">
        <v>14378.51</v>
      </c>
      <c r="K896" s="66">
        <v>44880</v>
      </c>
      <c r="L896" s="90">
        <f t="shared" si="27"/>
        <v>69.154671551949747</v>
      </c>
      <c r="M896" s="90">
        <f t="shared" si="27"/>
        <v>157.38094542405935</v>
      </c>
      <c r="N896" s="90">
        <f t="shared" si="27"/>
        <v>116.84093437152391</v>
      </c>
      <c r="O896" s="90">
        <f t="shared" si="27"/>
        <v>178.73337524727489</v>
      </c>
      <c r="P896" s="90">
        <f t="shared" si="28"/>
        <v>133.53384059162178</v>
      </c>
    </row>
    <row r="897" spans="1:16" x14ac:dyDescent="0.3">
      <c r="A897" s="66">
        <v>44881</v>
      </c>
      <c r="B897" s="89">
        <v>129.72</v>
      </c>
      <c r="C897" s="128">
        <v>101.26</v>
      </c>
      <c r="D897" s="89">
        <v>52.64</v>
      </c>
      <c r="E897" s="89">
        <v>5.1803142242920304</v>
      </c>
      <c r="F897" s="89">
        <v>14234.03</v>
      </c>
      <c r="K897" s="66">
        <v>44881</v>
      </c>
      <c r="L897" s="90">
        <f t="shared" si="27"/>
        <v>67.898455901596435</v>
      </c>
      <c r="M897" s="90">
        <f t="shared" si="27"/>
        <v>154.54222782816379</v>
      </c>
      <c r="N897" s="90">
        <f t="shared" si="27"/>
        <v>117.10789766407119</v>
      </c>
      <c r="O897" s="90">
        <f t="shared" si="27"/>
        <v>183.25581581588378</v>
      </c>
      <c r="P897" s="90">
        <f t="shared" si="28"/>
        <v>132.1920486195275</v>
      </c>
    </row>
    <row r="898" spans="1:16" x14ac:dyDescent="0.3">
      <c r="A898" s="66">
        <v>44882</v>
      </c>
      <c r="B898" s="89">
        <v>129.04</v>
      </c>
      <c r="C898" s="128">
        <v>101.7</v>
      </c>
      <c r="D898" s="89">
        <v>51.64</v>
      </c>
      <c r="E898" s="89">
        <v>5.3192725424450504</v>
      </c>
      <c r="F898" s="89">
        <v>14266.38</v>
      </c>
      <c r="K898" s="66">
        <v>44882</v>
      </c>
      <c r="L898" s="90">
        <f t="shared" si="27"/>
        <v>67.542528133996328</v>
      </c>
      <c r="M898" s="90">
        <f t="shared" si="27"/>
        <v>155.21375242074126</v>
      </c>
      <c r="N898" s="90">
        <f t="shared" si="27"/>
        <v>114.88320355951056</v>
      </c>
      <c r="O898" s="90">
        <f t="shared" si="27"/>
        <v>188.17152533754216</v>
      </c>
      <c r="P898" s="90">
        <f t="shared" si="28"/>
        <v>132.4924844604553</v>
      </c>
    </row>
    <row r="899" spans="1:16" x14ac:dyDescent="0.3">
      <c r="A899" s="66">
        <v>44883</v>
      </c>
      <c r="B899" s="89">
        <v>129.19999999999999</v>
      </c>
      <c r="C899" s="128">
        <v>102.11</v>
      </c>
      <c r="D899" s="89">
        <v>51.44</v>
      </c>
      <c r="E899" s="89">
        <v>5.3658856430353001</v>
      </c>
      <c r="F899" s="89">
        <v>14431.86</v>
      </c>
      <c r="K899" s="66">
        <v>44883</v>
      </c>
      <c r="L899" s="90">
        <f t="shared" si="27"/>
        <v>67.626275844019872</v>
      </c>
      <c r="M899" s="90">
        <f t="shared" si="27"/>
        <v>155.83949124564296</v>
      </c>
      <c r="N899" s="90">
        <f t="shared" si="27"/>
        <v>114.43826473859843</v>
      </c>
      <c r="O899" s="90">
        <f t="shared" ref="O899:P962" si="29">(E899/E$2)*100</f>
        <v>189.82048356797489</v>
      </c>
      <c r="P899" s="90">
        <f t="shared" si="28"/>
        <v>134.0293043354703</v>
      </c>
    </row>
    <row r="900" spans="1:16" x14ac:dyDescent="0.3">
      <c r="A900" s="66">
        <v>44886</v>
      </c>
      <c r="B900" s="89">
        <v>124.3</v>
      </c>
      <c r="C900" s="128">
        <v>101.39</v>
      </c>
      <c r="D900" s="89">
        <v>49.92</v>
      </c>
      <c r="E900" s="89">
        <v>5.2990605650156901</v>
      </c>
      <c r="F900" s="89">
        <v>14379.93</v>
      </c>
      <c r="K900" s="66">
        <v>44886</v>
      </c>
      <c r="L900" s="90">
        <f t="shared" ref="L900:P963" si="30">(B900/B$2)*100</f>
        <v>65.061502224548533</v>
      </c>
      <c r="M900" s="90">
        <f t="shared" si="30"/>
        <v>154.74063282142532</v>
      </c>
      <c r="N900" s="90">
        <f t="shared" si="30"/>
        <v>111.05672969966629</v>
      </c>
      <c r="O900" s="90">
        <f t="shared" si="29"/>
        <v>187.45651805174845</v>
      </c>
      <c r="P900" s="90">
        <f t="shared" si="29"/>
        <v>133.54702819267641</v>
      </c>
    </row>
    <row r="901" spans="1:16" x14ac:dyDescent="0.3">
      <c r="A901" s="66">
        <v>44887</v>
      </c>
      <c r="B901" s="89">
        <v>123</v>
      </c>
      <c r="C901" s="128">
        <v>102.86</v>
      </c>
      <c r="D901" s="89">
        <v>49.74</v>
      </c>
      <c r="E901" s="89">
        <v>5.2747421056361503</v>
      </c>
      <c r="F901" s="89">
        <v>14422.35</v>
      </c>
      <c r="K901" s="66">
        <v>44887</v>
      </c>
      <c r="L901" s="90">
        <f t="shared" si="30"/>
        <v>64.381052080607176</v>
      </c>
      <c r="M901" s="90">
        <f t="shared" si="30"/>
        <v>156.98413543753634</v>
      </c>
      <c r="N901" s="90">
        <f t="shared" si="30"/>
        <v>110.65628476084539</v>
      </c>
      <c r="O901" s="90">
        <f t="shared" si="29"/>
        <v>186.59624222290293</v>
      </c>
      <c r="P901" s="90">
        <f t="shared" si="29"/>
        <v>133.94098455657618</v>
      </c>
    </row>
    <row r="902" spans="1:16" x14ac:dyDescent="0.3">
      <c r="A902" s="66">
        <v>44890</v>
      </c>
      <c r="B902" s="89">
        <v>123.98</v>
      </c>
      <c r="C902" s="128">
        <v>101.93</v>
      </c>
      <c r="D902" s="89">
        <v>49.77</v>
      </c>
      <c r="E902" s="89">
        <v>5.2387850467287498</v>
      </c>
      <c r="F902" s="89">
        <v>14541.38</v>
      </c>
      <c r="K902" s="66">
        <v>44890</v>
      </c>
      <c r="L902" s="90">
        <f t="shared" si="30"/>
        <v>64.89400680450143</v>
      </c>
      <c r="M902" s="90">
        <f t="shared" si="30"/>
        <v>155.56477663958853</v>
      </c>
      <c r="N902" s="90">
        <f t="shared" si="30"/>
        <v>110.72302558398219</v>
      </c>
      <c r="O902" s="90">
        <f t="shared" si="29"/>
        <v>185.32424599272906</v>
      </c>
      <c r="P902" s="90">
        <f t="shared" si="29"/>
        <v>135.0464212844166</v>
      </c>
    </row>
    <row r="903" spans="1:16" x14ac:dyDescent="0.3">
      <c r="A903" s="66">
        <v>44893</v>
      </c>
      <c r="B903" s="89">
        <v>121.26</v>
      </c>
      <c r="C903" s="128">
        <v>101.54</v>
      </c>
      <c r="D903" s="89">
        <v>48.65</v>
      </c>
      <c r="E903" s="89">
        <v>5.2028908161795799</v>
      </c>
      <c r="F903" s="89">
        <v>14383.36</v>
      </c>
      <c r="K903" s="66">
        <v>44893</v>
      </c>
      <c r="L903" s="90">
        <f t="shared" si="30"/>
        <v>63.470295734101022</v>
      </c>
      <c r="M903" s="90">
        <f t="shared" si="30"/>
        <v>154.96956165980401</v>
      </c>
      <c r="N903" s="90">
        <f t="shared" si="30"/>
        <v>108.23136818687429</v>
      </c>
      <c r="O903" s="90">
        <f t="shared" si="29"/>
        <v>184.05447234241149</v>
      </c>
      <c r="P903" s="90">
        <f t="shared" si="29"/>
        <v>133.57888275015347</v>
      </c>
    </row>
    <row r="904" spans="1:16" x14ac:dyDescent="0.3">
      <c r="A904" s="66">
        <v>44894</v>
      </c>
      <c r="B904" s="89">
        <v>120.94</v>
      </c>
      <c r="C904" s="128">
        <v>102.89</v>
      </c>
      <c r="D904" s="89">
        <v>47.85</v>
      </c>
      <c r="E904" s="89">
        <v>5.1635955436975198</v>
      </c>
      <c r="F904" s="89">
        <v>14355.45</v>
      </c>
      <c r="K904" s="66">
        <v>44894</v>
      </c>
      <c r="L904" s="90">
        <f t="shared" si="30"/>
        <v>63.302800314053911</v>
      </c>
      <c r="M904" s="90">
        <f t="shared" si="30"/>
        <v>157.02992120521208</v>
      </c>
      <c r="N904" s="90">
        <f t="shared" si="30"/>
        <v>106.45161290322579</v>
      </c>
      <c r="O904" s="90">
        <f t="shared" si="29"/>
        <v>182.66438538926116</v>
      </c>
      <c r="P904" s="90">
        <f t="shared" si="29"/>
        <v>133.31968138012888</v>
      </c>
    </row>
    <row r="905" spans="1:16" x14ac:dyDescent="0.3">
      <c r="A905" s="66">
        <v>44895</v>
      </c>
      <c r="B905" s="89">
        <v>122.26</v>
      </c>
      <c r="C905" s="128">
        <v>105.42</v>
      </c>
      <c r="D905" s="89">
        <v>48.7</v>
      </c>
      <c r="E905" s="89">
        <v>5.1437937404915299</v>
      </c>
      <c r="F905" s="89">
        <v>14397.04</v>
      </c>
      <c r="K905" s="66">
        <v>44895</v>
      </c>
      <c r="L905" s="90">
        <f t="shared" si="30"/>
        <v>63.993718921748233</v>
      </c>
      <c r="M905" s="90">
        <f t="shared" si="30"/>
        <v>160.89118761253235</v>
      </c>
      <c r="N905" s="90">
        <f t="shared" si="30"/>
        <v>108.34260289210233</v>
      </c>
      <c r="O905" s="90">
        <f t="shared" si="29"/>
        <v>181.96388819082426</v>
      </c>
      <c r="P905" s="90">
        <f t="shared" si="29"/>
        <v>133.70592949834179</v>
      </c>
    </row>
    <row r="906" spans="1:16" x14ac:dyDescent="0.3">
      <c r="A906" s="66">
        <v>44896</v>
      </c>
      <c r="B906" s="89">
        <v>124.92</v>
      </c>
      <c r="C906" s="128">
        <v>105.6</v>
      </c>
      <c r="D906" s="89">
        <v>50.2</v>
      </c>
      <c r="E906" s="89">
        <v>5.3308820322320001</v>
      </c>
      <c r="F906" s="89">
        <v>14490.3</v>
      </c>
      <c r="K906" s="66">
        <v>44896</v>
      </c>
      <c r="L906" s="90">
        <f t="shared" si="30"/>
        <v>65.386024600889812</v>
      </c>
      <c r="M906" s="90">
        <f t="shared" si="30"/>
        <v>161.16590221858678</v>
      </c>
      <c r="N906" s="90">
        <f t="shared" si="30"/>
        <v>111.67964404894326</v>
      </c>
      <c r="O906" s="90">
        <f t="shared" si="29"/>
        <v>188.58221596942261</v>
      </c>
      <c r="P906" s="90">
        <f t="shared" si="29"/>
        <v>134.57203912816954</v>
      </c>
    </row>
    <row r="907" spans="1:16" x14ac:dyDescent="0.3">
      <c r="A907" s="66">
        <v>44897</v>
      </c>
      <c r="B907" s="89">
        <v>124.26</v>
      </c>
      <c r="C907" s="128">
        <v>106.47</v>
      </c>
      <c r="D907" s="89">
        <v>50.32</v>
      </c>
      <c r="E907" s="89">
        <v>5.2994229337304999</v>
      </c>
      <c r="F907" s="89">
        <v>14529.39</v>
      </c>
      <c r="K907" s="66">
        <v>44897</v>
      </c>
      <c r="L907" s="90">
        <f t="shared" si="30"/>
        <v>65.040565297042662</v>
      </c>
      <c r="M907" s="90">
        <f t="shared" si="30"/>
        <v>162.49368948118308</v>
      </c>
      <c r="N907" s="90">
        <f t="shared" si="30"/>
        <v>111.94660734149053</v>
      </c>
      <c r="O907" s="90">
        <f t="shared" si="29"/>
        <v>187.46933699893648</v>
      </c>
      <c r="P907" s="90">
        <f t="shared" si="29"/>
        <v>134.93506963889189</v>
      </c>
    </row>
    <row r="908" spans="1:16" x14ac:dyDescent="0.3">
      <c r="A908" s="66">
        <v>44900</v>
      </c>
      <c r="B908" s="89">
        <v>122.06</v>
      </c>
      <c r="C908" s="128">
        <v>104.49</v>
      </c>
      <c r="D908" s="89">
        <v>49.82</v>
      </c>
      <c r="E908" s="89">
        <v>5.2978791867778803</v>
      </c>
      <c r="F908" s="89">
        <v>14447.61</v>
      </c>
      <c r="K908" s="66">
        <v>44900</v>
      </c>
      <c r="L908" s="90">
        <f t="shared" si="30"/>
        <v>63.889034284218795</v>
      </c>
      <c r="M908" s="90">
        <f t="shared" si="30"/>
        <v>159.47182881458457</v>
      </c>
      <c r="N908" s="90">
        <f t="shared" si="30"/>
        <v>110.83426028921022</v>
      </c>
      <c r="O908" s="90">
        <f t="shared" si="29"/>
        <v>187.41472629484269</v>
      </c>
      <c r="P908" s="90">
        <f t="shared" si="29"/>
        <v>134.1755752626608</v>
      </c>
    </row>
    <row r="909" spans="1:16" x14ac:dyDescent="0.3">
      <c r="A909" s="66">
        <v>44901</v>
      </c>
      <c r="B909" s="89">
        <v>119.06</v>
      </c>
      <c r="C909" s="128">
        <v>103.09</v>
      </c>
      <c r="D909" s="89">
        <v>49.38</v>
      </c>
      <c r="E909" s="89">
        <v>5.2621379058741402</v>
      </c>
      <c r="F909" s="89">
        <v>14343.19</v>
      </c>
      <c r="K909" s="66">
        <v>44901</v>
      </c>
      <c r="L909" s="90">
        <f t="shared" si="30"/>
        <v>62.318764721277155</v>
      </c>
      <c r="M909" s="90">
        <f t="shared" si="30"/>
        <v>157.33515965638364</v>
      </c>
      <c r="N909" s="90">
        <f t="shared" si="30"/>
        <v>109.85539488320354</v>
      </c>
      <c r="O909" s="90">
        <f t="shared" si="29"/>
        <v>186.15036330319143</v>
      </c>
      <c r="P909" s="90">
        <f t="shared" si="29"/>
        <v>133.20582223299519</v>
      </c>
    </row>
    <row r="910" spans="1:16" x14ac:dyDescent="0.3">
      <c r="A910" s="66">
        <v>44902</v>
      </c>
      <c r="B910" s="89">
        <v>117.56</v>
      </c>
      <c r="C910" s="128">
        <v>103.12</v>
      </c>
      <c r="D910" s="89">
        <v>50.72</v>
      </c>
      <c r="E910" s="89">
        <v>5.3049539714496898</v>
      </c>
      <c r="F910" s="89">
        <v>14261.19</v>
      </c>
      <c r="K910" s="66">
        <v>44902</v>
      </c>
      <c r="L910" s="90">
        <f t="shared" si="30"/>
        <v>61.533629939806332</v>
      </c>
      <c r="M910" s="90">
        <f t="shared" si="30"/>
        <v>157.38094542405935</v>
      </c>
      <c r="N910" s="90">
        <f t="shared" si="30"/>
        <v>112.83648498331478</v>
      </c>
      <c r="O910" s="90">
        <f t="shared" si="29"/>
        <v>187.66499980734017</v>
      </c>
      <c r="P910" s="90">
        <f t="shared" si="29"/>
        <v>132.44428470730492</v>
      </c>
    </row>
    <row r="911" spans="1:16" x14ac:dyDescent="0.3">
      <c r="A911" s="66">
        <v>44903</v>
      </c>
      <c r="B911" s="89">
        <v>117.54</v>
      </c>
      <c r="C911" s="128">
        <v>105.49</v>
      </c>
      <c r="D911" s="89">
        <v>50.98</v>
      </c>
      <c r="E911" s="89">
        <v>5.2513902305161304</v>
      </c>
      <c r="F911" s="89">
        <v>14264.56</v>
      </c>
      <c r="K911" s="66">
        <v>44903</v>
      </c>
      <c r="L911" s="90">
        <f t="shared" si="30"/>
        <v>61.523161476053389</v>
      </c>
      <c r="M911" s="90">
        <f t="shared" si="30"/>
        <v>160.99802107044241</v>
      </c>
      <c r="N911" s="90">
        <f t="shared" si="30"/>
        <v>113.41490545050054</v>
      </c>
      <c r="O911" s="90">
        <f t="shared" si="29"/>
        <v>185.77015972275601</v>
      </c>
      <c r="P911" s="90">
        <f t="shared" si="29"/>
        <v>132.47558204220218</v>
      </c>
    </row>
    <row r="912" spans="1:16" x14ac:dyDescent="0.3">
      <c r="A912" s="66">
        <v>44904</v>
      </c>
      <c r="B912" s="89">
        <v>118.9</v>
      </c>
      <c r="C912" s="128">
        <v>103.91</v>
      </c>
      <c r="D912" s="89">
        <v>52.08</v>
      </c>
      <c r="E912" s="89">
        <v>5.3286807081134002</v>
      </c>
      <c r="F912" s="89">
        <v>14370.72</v>
      </c>
      <c r="K912" s="66">
        <v>44904</v>
      </c>
      <c r="L912" s="90">
        <f t="shared" si="30"/>
        <v>62.235017011253603</v>
      </c>
      <c r="M912" s="90">
        <f t="shared" si="30"/>
        <v>158.58663730618704</v>
      </c>
      <c r="N912" s="90">
        <f t="shared" si="30"/>
        <v>115.86206896551722</v>
      </c>
      <c r="O912" s="90">
        <f t="shared" si="29"/>
        <v>188.50434319380264</v>
      </c>
      <c r="P912" s="90">
        <f t="shared" si="29"/>
        <v>133.46149452668118</v>
      </c>
    </row>
    <row r="913" spans="1:16" x14ac:dyDescent="0.3">
      <c r="A913" s="66">
        <v>44907</v>
      </c>
      <c r="B913" s="89">
        <v>117.5</v>
      </c>
      <c r="C913" s="128">
        <v>106.38</v>
      </c>
      <c r="D913" s="89">
        <v>51.74</v>
      </c>
      <c r="E913" s="89">
        <v>5.3008344835097603</v>
      </c>
      <c r="F913" s="89">
        <v>14306.63</v>
      </c>
      <c r="K913" s="66">
        <v>44907</v>
      </c>
      <c r="L913" s="90">
        <f t="shared" si="30"/>
        <v>61.502224548547503</v>
      </c>
      <c r="M913" s="90">
        <f t="shared" si="30"/>
        <v>162.3563321781559</v>
      </c>
      <c r="N913" s="90">
        <f t="shared" si="30"/>
        <v>115.10567296996663</v>
      </c>
      <c r="O913" s="90">
        <f t="shared" si="29"/>
        <v>187.51927117187722</v>
      </c>
      <c r="P913" s="90">
        <f t="shared" si="29"/>
        <v>132.86628794105326</v>
      </c>
    </row>
    <row r="914" spans="1:16" x14ac:dyDescent="0.3">
      <c r="A914" s="66">
        <v>44908</v>
      </c>
      <c r="B914" s="89">
        <v>124</v>
      </c>
      <c r="C914" s="128">
        <v>106.16</v>
      </c>
      <c r="D914" s="89">
        <v>54</v>
      </c>
      <c r="E914" s="89">
        <v>5.2043040495682504</v>
      </c>
      <c r="F914" s="89">
        <v>14497.89</v>
      </c>
      <c r="K914" s="66">
        <v>44908</v>
      </c>
      <c r="L914" s="90">
        <f t="shared" si="30"/>
        <v>64.904475268254373</v>
      </c>
      <c r="M914" s="90">
        <f t="shared" si="30"/>
        <v>162.02056988186715</v>
      </c>
      <c r="N914" s="90">
        <f t="shared" si="30"/>
        <v>120.13348164627362</v>
      </c>
      <c r="O914" s="90">
        <f t="shared" si="29"/>
        <v>184.10446607375013</v>
      </c>
      <c r="P914" s="90">
        <f t="shared" si="29"/>
        <v>134.64252778451086</v>
      </c>
    </row>
    <row r="915" spans="1:16" x14ac:dyDescent="0.3">
      <c r="A915" s="66">
        <v>44909</v>
      </c>
      <c r="B915" s="89">
        <v>123.98</v>
      </c>
      <c r="C915" s="128">
        <v>104.33</v>
      </c>
      <c r="D915" s="89">
        <v>54.62</v>
      </c>
      <c r="E915" s="89">
        <v>5.2691693732929403</v>
      </c>
      <c r="F915" s="89">
        <v>14460.2</v>
      </c>
      <c r="K915" s="66">
        <v>44909</v>
      </c>
      <c r="L915" s="90">
        <f t="shared" si="30"/>
        <v>64.89400680450143</v>
      </c>
      <c r="M915" s="90">
        <f t="shared" si="30"/>
        <v>159.22763805364733</v>
      </c>
      <c r="N915" s="90">
        <f t="shared" si="30"/>
        <v>121.51279199110121</v>
      </c>
      <c r="O915" s="90">
        <f t="shared" si="29"/>
        <v>186.39910444946642</v>
      </c>
      <c r="P915" s="90">
        <f t="shared" si="29"/>
        <v>134.29249913398326</v>
      </c>
    </row>
    <row r="916" spans="1:16" x14ac:dyDescent="0.3">
      <c r="A916" s="66">
        <v>44910</v>
      </c>
      <c r="B916" s="89">
        <v>118.56</v>
      </c>
      <c r="C916" s="128">
        <v>102.12</v>
      </c>
      <c r="D916" s="89">
        <v>51.62</v>
      </c>
      <c r="E916" s="89">
        <v>5.2516183035716297</v>
      </c>
      <c r="F916" s="89">
        <v>13986.23</v>
      </c>
      <c r="K916" s="66">
        <v>44910</v>
      </c>
      <c r="L916" s="90">
        <f t="shared" si="30"/>
        <v>62.057053127453543</v>
      </c>
      <c r="M916" s="90">
        <f t="shared" si="30"/>
        <v>155.85475316820154</v>
      </c>
      <c r="N916" s="90">
        <f t="shared" si="30"/>
        <v>114.83870967741933</v>
      </c>
      <c r="O916" s="90">
        <f t="shared" si="29"/>
        <v>185.77822790395922</v>
      </c>
      <c r="P916" s="90">
        <f t="shared" si="29"/>
        <v>129.89071936506343</v>
      </c>
    </row>
    <row r="917" spans="1:16" x14ac:dyDescent="0.3">
      <c r="A917" s="66">
        <v>44911</v>
      </c>
      <c r="B917" s="89">
        <v>121.1</v>
      </c>
      <c r="C917" s="128">
        <v>100.12</v>
      </c>
      <c r="D917" s="89">
        <v>52.34</v>
      </c>
      <c r="E917" s="89">
        <v>5.2196576194311097</v>
      </c>
      <c r="F917" s="89">
        <v>13893.07</v>
      </c>
      <c r="K917" s="66">
        <v>44911</v>
      </c>
      <c r="L917" s="90">
        <f t="shared" si="30"/>
        <v>63.386548024077463</v>
      </c>
      <c r="M917" s="90">
        <f t="shared" si="30"/>
        <v>152.8023686564859</v>
      </c>
      <c r="N917" s="90">
        <f t="shared" si="30"/>
        <v>116.440489432703</v>
      </c>
      <c r="O917" s="90">
        <f t="shared" si="29"/>
        <v>184.64760512846431</v>
      </c>
      <c r="P917" s="90">
        <f t="shared" si="29"/>
        <v>129.0255384395353</v>
      </c>
    </row>
    <row r="918" spans="1:16" x14ac:dyDescent="0.3">
      <c r="A918" s="66">
        <v>44914</v>
      </c>
      <c r="B918" s="89">
        <v>121.18</v>
      </c>
      <c r="C918" s="128">
        <v>97.17</v>
      </c>
      <c r="D918" s="89">
        <v>51.64</v>
      </c>
      <c r="E918" s="89">
        <v>5.1425494959090701</v>
      </c>
      <c r="F918" s="89">
        <v>13942.87</v>
      </c>
      <c r="K918" s="66">
        <v>44914</v>
      </c>
      <c r="L918" s="90">
        <f t="shared" si="30"/>
        <v>63.42842187908925</v>
      </c>
      <c r="M918" s="90">
        <f t="shared" si="30"/>
        <v>148.30010150170529</v>
      </c>
      <c r="N918" s="90">
        <f t="shared" si="30"/>
        <v>114.88320355951056</v>
      </c>
      <c r="O918" s="90">
        <f t="shared" si="29"/>
        <v>181.91987251027658</v>
      </c>
      <c r="P918" s="90">
        <f t="shared" si="29"/>
        <v>129.48803318074721</v>
      </c>
    </row>
    <row r="919" spans="1:16" x14ac:dyDescent="0.3">
      <c r="A919" s="66">
        <v>44915</v>
      </c>
      <c r="B919" s="89">
        <v>118.3</v>
      </c>
      <c r="C919" s="128">
        <v>97.18</v>
      </c>
      <c r="D919" s="89">
        <v>50.8</v>
      </c>
      <c r="E919" s="89">
        <v>5.0919114844345597</v>
      </c>
      <c r="F919" s="89">
        <v>13884.66</v>
      </c>
      <c r="K919" s="66">
        <v>44915</v>
      </c>
      <c r="L919" s="90">
        <f t="shared" si="30"/>
        <v>61.920963098665261</v>
      </c>
      <c r="M919" s="90">
        <f t="shared" si="30"/>
        <v>148.31536342426386</v>
      </c>
      <c r="N919" s="90">
        <f t="shared" si="30"/>
        <v>113.01446051167963</v>
      </c>
      <c r="O919" s="90">
        <f t="shared" si="29"/>
        <v>180.12853134789299</v>
      </c>
      <c r="P919" s="90">
        <f t="shared" si="29"/>
        <v>128.94743440793707</v>
      </c>
    </row>
    <row r="920" spans="1:16" x14ac:dyDescent="0.3">
      <c r="A920" s="66">
        <v>44916</v>
      </c>
      <c r="B920" s="89">
        <v>126.3</v>
      </c>
      <c r="C920" s="128">
        <v>109.2</v>
      </c>
      <c r="D920" s="89">
        <v>55.6</v>
      </c>
      <c r="E920" s="89">
        <v>5.1688109005813496</v>
      </c>
      <c r="F920" s="89">
        <v>14097.82</v>
      </c>
      <c r="K920" s="66">
        <v>44916</v>
      </c>
      <c r="L920" s="90">
        <f t="shared" si="30"/>
        <v>66.108348599842969</v>
      </c>
      <c r="M920" s="90">
        <f t="shared" si="30"/>
        <v>166.66019433967497</v>
      </c>
      <c r="N920" s="90">
        <f t="shared" si="30"/>
        <v>123.69299221357062</v>
      </c>
      <c r="O920" s="90">
        <f t="shared" si="29"/>
        <v>182.84888085404117</v>
      </c>
      <c r="P920" s="90">
        <f t="shared" si="29"/>
        <v>130.92706049301194</v>
      </c>
    </row>
    <row r="921" spans="1:16" x14ac:dyDescent="0.3">
      <c r="A921" s="66">
        <v>44917</v>
      </c>
      <c r="B921" s="89">
        <v>125.16</v>
      </c>
      <c r="C921" s="128">
        <v>110.18</v>
      </c>
      <c r="D921" s="89">
        <v>55</v>
      </c>
      <c r="E921" s="89">
        <v>5.2772522859521303</v>
      </c>
      <c r="F921" s="89">
        <v>13914.07</v>
      </c>
      <c r="K921" s="66">
        <v>44917</v>
      </c>
      <c r="L921" s="90">
        <f t="shared" si="30"/>
        <v>65.511646165925143</v>
      </c>
      <c r="M921" s="90">
        <f t="shared" si="30"/>
        <v>168.15586275041565</v>
      </c>
      <c r="N921" s="90">
        <f t="shared" si="30"/>
        <v>122.35817575083425</v>
      </c>
      <c r="O921" s="90">
        <f t="shared" si="29"/>
        <v>186.68504091767957</v>
      </c>
      <c r="P921" s="90">
        <f t="shared" si="29"/>
        <v>129.22056634245598</v>
      </c>
    </row>
    <row r="922" spans="1:16" x14ac:dyDescent="0.3">
      <c r="A922" s="66">
        <v>44918</v>
      </c>
      <c r="B922" s="89">
        <v>125.86</v>
      </c>
      <c r="C922" s="128">
        <v>109.52</v>
      </c>
      <c r="D922" s="89">
        <v>54.84</v>
      </c>
      <c r="E922" s="89">
        <v>5.1988885646506704</v>
      </c>
      <c r="F922" s="89">
        <v>13940.93</v>
      </c>
      <c r="K922" s="66">
        <v>44918</v>
      </c>
      <c r="L922" s="90">
        <f t="shared" si="30"/>
        <v>65.878042397278193</v>
      </c>
      <c r="M922" s="90">
        <f t="shared" si="30"/>
        <v>167.14857586154946</v>
      </c>
      <c r="N922" s="90">
        <f t="shared" si="30"/>
        <v>122.00222469410456</v>
      </c>
      <c r="O922" s="90">
        <f t="shared" si="29"/>
        <v>183.91289099477981</v>
      </c>
      <c r="P922" s="90">
        <f t="shared" si="29"/>
        <v>129.47001631733454</v>
      </c>
    </row>
    <row r="923" spans="1:16" x14ac:dyDescent="0.3">
      <c r="A923" s="66">
        <v>44922</v>
      </c>
      <c r="B923" s="89">
        <v>126.34</v>
      </c>
      <c r="C923" s="128">
        <v>110.51</v>
      </c>
      <c r="D923" s="89">
        <v>55.24</v>
      </c>
      <c r="E923" s="89">
        <v>5.2484069336232304</v>
      </c>
      <c r="F923" s="89">
        <v>13995.1</v>
      </c>
      <c r="K923" s="66">
        <v>44922</v>
      </c>
      <c r="L923" s="90">
        <f t="shared" si="30"/>
        <v>66.129285527348856</v>
      </c>
      <c r="M923" s="90">
        <f t="shared" si="30"/>
        <v>168.65950619484872</v>
      </c>
      <c r="N923" s="90">
        <f t="shared" si="30"/>
        <v>122.8921023359288</v>
      </c>
      <c r="O923" s="90">
        <f t="shared" si="29"/>
        <v>185.66462432813347</v>
      </c>
      <c r="P923" s="90">
        <f t="shared" si="29"/>
        <v>129.97309543643993</v>
      </c>
    </row>
    <row r="924" spans="1:16" x14ac:dyDescent="0.3">
      <c r="A924" s="66">
        <v>44923</v>
      </c>
      <c r="B924" s="89">
        <v>125.78</v>
      </c>
      <c r="C924" s="128">
        <v>108.39</v>
      </c>
      <c r="D924" s="89">
        <v>55.24</v>
      </c>
      <c r="E924" s="89">
        <v>5.1087829999255803</v>
      </c>
      <c r="F924" s="89">
        <v>13925.6</v>
      </c>
      <c r="K924" s="66">
        <v>44923</v>
      </c>
      <c r="L924" s="90">
        <f t="shared" si="30"/>
        <v>65.836168542266421</v>
      </c>
      <c r="M924" s="90">
        <f t="shared" si="30"/>
        <v>165.42397861243012</v>
      </c>
      <c r="N924" s="90">
        <f t="shared" si="30"/>
        <v>122.8921023359288</v>
      </c>
      <c r="O924" s="90">
        <f t="shared" si="29"/>
        <v>180.72536837389015</v>
      </c>
      <c r="P924" s="90">
        <f t="shared" si="29"/>
        <v>129.32764594820244</v>
      </c>
    </row>
    <row r="925" spans="1:16" x14ac:dyDescent="0.3">
      <c r="A925" s="66">
        <v>44924</v>
      </c>
      <c r="B925" s="89">
        <v>128.38</v>
      </c>
      <c r="C925" s="128">
        <v>110.07</v>
      </c>
      <c r="D925" s="89">
        <v>56.56</v>
      </c>
      <c r="E925" s="89">
        <v>5.1903465904815702</v>
      </c>
      <c r="F925" s="89">
        <v>14071.72</v>
      </c>
      <c r="K925" s="66">
        <v>44924</v>
      </c>
      <c r="L925" s="90">
        <f t="shared" si="30"/>
        <v>67.197068830149163</v>
      </c>
      <c r="M925" s="90">
        <f t="shared" si="30"/>
        <v>167.98798160227128</v>
      </c>
      <c r="N925" s="90">
        <f t="shared" si="30"/>
        <v>125.82869855394883</v>
      </c>
      <c r="O925" s="90">
        <f t="shared" si="29"/>
        <v>183.61071503068555</v>
      </c>
      <c r="P925" s="90">
        <f t="shared" si="29"/>
        <v>130.68466867081051</v>
      </c>
    </row>
    <row r="926" spans="1:16" x14ac:dyDescent="0.3">
      <c r="A926" s="66">
        <v>44925</v>
      </c>
      <c r="B926" s="89">
        <v>127.46</v>
      </c>
      <c r="C926" s="128">
        <v>109.33</v>
      </c>
      <c r="D926" s="89">
        <v>56.7</v>
      </c>
      <c r="E926" s="89">
        <v>5.1919029822289602</v>
      </c>
      <c r="F926" s="89">
        <v>13923.59</v>
      </c>
      <c r="K926" s="66">
        <v>44925</v>
      </c>
      <c r="L926" s="90">
        <f t="shared" si="30"/>
        <v>66.715519497513725</v>
      </c>
      <c r="M926" s="90">
        <f t="shared" si="30"/>
        <v>166.85859933293648</v>
      </c>
      <c r="N926" s="90">
        <f t="shared" si="30"/>
        <v>126.14015572858732</v>
      </c>
      <c r="O926" s="90">
        <f t="shared" si="29"/>
        <v>183.66577304976471</v>
      </c>
      <c r="P926" s="90">
        <f t="shared" si="29"/>
        <v>129.30897899178004</v>
      </c>
    </row>
    <row r="927" spans="1:16" x14ac:dyDescent="0.3">
      <c r="A927" s="66">
        <v>44930</v>
      </c>
      <c r="B927" s="89">
        <v>138.38</v>
      </c>
      <c r="C927" s="89">
        <v>114.3604229</v>
      </c>
      <c r="D927" s="89">
        <v>59.56</v>
      </c>
      <c r="E927" s="89">
        <v>5.0457719989446401</v>
      </c>
      <c r="F927" s="89">
        <v>14490.78</v>
      </c>
      <c r="K927" s="66">
        <v>44930</v>
      </c>
      <c r="L927" s="90">
        <f t="shared" si="30"/>
        <v>72.4313007066213</v>
      </c>
      <c r="M927" s="90">
        <f t="shared" si="30"/>
        <v>174.53599180660638</v>
      </c>
      <c r="N927" s="90">
        <f t="shared" si="30"/>
        <v>132.50278086763069</v>
      </c>
      <c r="O927" s="90">
        <f t="shared" si="29"/>
        <v>178.49632745278353</v>
      </c>
      <c r="P927" s="90">
        <f t="shared" si="29"/>
        <v>134.57649690880774</v>
      </c>
    </row>
    <row r="928" spans="1:16" x14ac:dyDescent="0.3">
      <c r="A928" s="66">
        <v>44931</v>
      </c>
      <c r="B928" s="89">
        <v>138.54</v>
      </c>
      <c r="C928" s="89">
        <v>114.6577534</v>
      </c>
      <c r="D928" s="89">
        <v>60.82</v>
      </c>
      <c r="E928" s="89">
        <v>5.1679227323837802</v>
      </c>
      <c r="F928" s="89">
        <v>14436.31</v>
      </c>
      <c r="K928" s="66">
        <v>44931</v>
      </c>
      <c r="L928" s="90">
        <f t="shared" si="30"/>
        <v>72.515048416644845</v>
      </c>
      <c r="M928" s="90">
        <f t="shared" si="30"/>
        <v>174.9897753131367</v>
      </c>
      <c r="N928" s="90">
        <f t="shared" si="30"/>
        <v>135.30589543937708</v>
      </c>
      <c r="O928" s="90">
        <f t="shared" si="29"/>
        <v>182.81746152683817</v>
      </c>
      <c r="P928" s="90">
        <f t="shared" si="29"/>
        <v>134.07063167680346</v>
      </c>
    </row>
    <row r="929" spans="1:16" x14ac:dyDescent="0.3">
      <c r="A929" s="66">
        <v>44932</v>
      </c>
      <c r="B929" s="89">
        <v>140.68</v>
      </c>
      <c r="C929" s="89">
        <v>116.995935</v>
      </c>
      <c r="D929" s="89">
        <v>62</v>
      </c>
      <c r="E929" s="89">
        <v>5.1396134625577501</v>
      </c>
      <c r="F929" s="89">
        <v>14610.02</v>
      </c>
      <c r="K929" s="66">
        <v>44932</v>
      </c>
      <c r="L929" s="90">
        <f t="shared" si="30"/>
        <v>73.635174038209897</v>
      </c>
      <c r="M929" s="90">
        <f t="shared" si="30"/>
        <v>178.55828996384597</v>
      </c>
      <c r="N929" s="90">
        <f t="shared" si="30"/>
        <v>137.93103448275861</v>
      </c>
      <c r="O929" s="90">
        <f t="shared" si="29"/>
        <v>181.81600908351072</v>
      </c>
      <c r="P929" s="90">
        <f t="shared" si="29"/>
        <v>135.68388391567737</v>
      </c>
    </row>
    <row r="930" spans="1:16" x14ac:dyDescent="0.3">
      <c r="A930" s="66">
        <v>44936</v>
      </c>
      <c r="B930" s="89">
        <v>140.1</v>
      </c>
      <c r="C930" s="89">
        <v>117.2350608</v>
      </c>
      <c r="D930" s="89">
        <v>62</v>
      </c>
      <c r="E930" s="89">
        <v>5.09837410207916</v>
      </c>
      <c r="F930" s="89">
        <v>14774.6</v>
      </c>
      <c r="K930" s="66">
        <v>44936</v>
      </c>
      <c r="L930" s="90">
        <f t="shared" si="30"/>
        <v>73.331588589374491</v>
      </c>
      <c r="M930" s="90">
        <f t="shared" si="30"/>
        <v>178.92324190798178</v>
      </c>
      <c r="N930" s="90">
        <f t="shared" si="30"/>
        <v>137.93103448275861</v>
      </c>
      <c r="O930" s="90">
        <f t="shared" si="29"/>
        <v>180.35714919180944</v>
      </c>
      <c r="P930" s="90">
        <f t="shared" si="29"/>
        <v>137.21234545199573</v>
      </c>
    </row>
    <row r="931" spans="1:16" x14ac:dyDescent="0.3">
      <c r="A931" s="66">
        <v>44937</v>
      </c>
      <c r="B931" s="89">
        <v>144.54</v>
      </c>
      <c r="C931" s="89">
        <v>118.958612</v>
      </c>
      <c r="D931" s="89">
        <v>63.8</v>
      </c>
      <c r="E931" s="89">
        <v>5.1080391786822696</v>
      </c>
      <c r="F931" s="89">
        <v>14947.91</v>
      </c>
      <c r="K931" s="66">
        <v>44937</v>
      </c>
      <c r="L931" s="90">
        <f t="shared" si="30"/>
        <v>75.655587542528124</v>
      </c>
      <c r="M931" s="90">
        <f t="shared" si="30"/>
        <v>181.55371240199625</v>
      </c>
      <c r="N931" s="90">
        <f t="shared" si="30"/>
        <v>141.93548387096772</v>
      </c>
      <c r="O931" s="90">
        <f t="shared" si="29"/>
        <v>180.69905538149968</v>
      </c>
      <c r="P931" s="90">
        <f t="shared" si="29"/>
        <v>138.82188287367114</v>
      </c>
    </row>
    <row r="932" spans="1:16" x14ac:dyDescent="0.3">
      <c r="A932" s="66">
        <v>44938</v>
      </c>
      <c r="B932" s="89">
        <v>146.44</v>
      </c>
      <c r="C932" s="89">
        <v>117.91458</v>
      </c>
      <c r="D932" s="89">
        <v>63.06</v>
      </c>
      <c r="E932" s="89">
        <v>5.144420368364</v>
      </c>
      <c r="F932" s="89">
        <v>15058.3</v>
      </c>
      <c r="K932" s="66">
        <v>44938</v>
      </c>
      <c r="L932" s="90">
        <f t="shared" si="30"/>
        <v>76.650091599057831</v>
      </c>
      <c r="M932" s="90">
        <f t="shared" si="30"/>
        <v>179.96031884872849</v>
      </c>
      <c r="N932" s="90">
        <f t="shared" si="30"/>
        <v>140.28921023359288</v>
      </c>
      <c r="O932" s="90">
        <f t="shared" si="29"/>
        <v>181.98605541794805</v>
      </c>
      <c r="P932" s="90">
        <f t="shared" si="29"/>
        <v>139.84707955002418</v>
      </c>
    </row>
    <row r="933" spans="1:16" x14ac:dyDescent="0.3">
      <c r="A933" s="66">
        <v>44939</v>
      </c>
      <c r="B933" s="89">
        <v>146.52000000000001</v>
      </c>
      <c r="C933" s="89">
        <v>118.9968405</v>
      </c>
      <c r="D933" s="89">
        <v>62.6</v>
      </c>
      <c r="E933" s="89">
        <v>5.1943146113543497</v>
      </c>
      <c r="F933" s="89">
        <v>15086.52</v>
      </c>
      <c r="K933" s="66">
        <v>44939</v>
      </c>
      <c r="L933" s="90">
        <f t="shared" si="30"/>
        <v>76.691965454069617</v>
      </c>
      <c r="M933" s="90">
        <f t="shared" si="30"/>
        <v>181.6120564426493</v>
      </c>
      <c r="N933" s="90">
        <f t="shared" si="30"/>
        <v>139.265850945495</v>
      </c>
      <c r="O933" s="90">
        <f t="shared" si="29"/>
        <v>183.75108545431851</v>
      </c>
      <c r="P933" s="90">
        <f t="shared" si="29"/>
        <v>140.10915990337759</v>
      </c>
    </row>
    <row r="934" spans="1:16" x14ac:dyDescent="0.3">
      <c r="A934" s="66">
        <v>44943</v>
      </c>
      <c r="B934" s="89">
        <v>150.62</v>
      </c>
      <c r="C934" s="89">
        <v>118.7806544</v>
      </c>
      <c r="D934" s="89">
        <v>63.84</v>
      </c>
      <c r="E934" s="89">
        <v>5.2396064934052902</v>
      </c>
      <c r="F934" s="89">
        <v>15187.07</v>
      </c>
      <c r="K934" s="66">
        <v>44943</v>
      </c>
      <c r="L934" s="90">
        <f t="shared" si="30"/>
        <v>78.83800052342319</v>
      </c>
      <c r="M934" s="90">
        <f t="shared" si="30"/>
        <v>181.28211489100522</v>
      </c>
      <c r="N934" s="90">
        <f t="shared" si="30"/>
        <v>142.02447163515018</v>
      </c>
      <c r="O934" s="90">
        <f t="shared" si="29"/>
        <v>185.35330501778839</v>
      </c>
      <c r="P934" s="90">
        <f t="shared" si="29"/>
        <v>141.04297207664783</v>
      </c>
    </row>
    <row r="935" spans="1:16" x14ac:dyDescent="0.3">
      <c r="A935" s="66">
        <v>44944</v>
      </c>
      <c r="B935" s="89">
        <v>149.47999999999999</v>
      </c>
      <c r="C935" s="89">
        <v>117.1513023</v>
      </c>
      <c r="D935" s="89">
        <v>62.9</v>
      </c>
      <c r="E935" s="89">
        <v>5.2718558542829799</v>
      </c>
      <c r="F935" s="89">
        <v>15181.8</v>
      </c>
      <c r="K935" s="66">
        <v>44944</v>
      </c>
      <c r="L935" s="90">
        <f t="shared" si="30"/>
        <v>78.241298089505349</v>
      </c>
      <c r="M935" s="90">
        <f t="shared" si="30"/>
        <v>178.79541033391951</v>
      </c>
      <c r="N935" s="90">
        <f t="shared" si="30"/>
        <v>139.93325917686317</v>
      </c>
      <c r="O935" s="90">
        <f t="shared" si="29"/>
        <v>186.49413985546454</v>
      </c>
      <c r="P935" s="90">
        <f t="shared" si="29"/>
        <v>140.99402936005771</v>
      </c>
    </row>
    <row r="936" spans="1:16" x14ac:dyDescent="0.3">
      <c r="A936" s="66">
        <v>44945</v>
      </c>
      <c r="B936" s="89">
        <v>144.13999999999999</v>
      </c>
      <c r="C936" s="89">
        <v>115.0183986</v>
      </c>
      <c r="D936" s="89">
        <v>61.54</v>
      </c>
      <c r="E936" s="89">
        <v>5.1585924700199897</v>
      </c>
      <c r="F936" s="89">
        <v>14920.36</v>
      </c>
      <c r="K936" s="66">
        <v>44945</v>
      </c>
      <c r="L936" s="90">
        <f t="shared" si="30"/>
        <v>75.446218267469234</v>
      </c>
      <c r="M936" s="90">
        <f t="shared" si="30"/>
        <v>175.54018922448898</v>
      </c>
      <c r="N936" s="90">
        <f t="shared" si="30"/>
        <v>136.90767519466073</v>
      </c>
      <c r="O936" s="90">
        <f t="shared" si="29"/>
        <v>182.48739953306281</v>
      </c>
      <c r="P936" s="90">
        <f t="shared" si="29"/>
        <v>138.56602483912519</v>
      </c>
    </row>
    <row r="937" spans="1:16" x14ac:dyDescent="0.3">
      <c r="A937" s="66">
        <v>44946</v>
      </c>
      <c r="B937" s="89">
        <v>146.44</v>
      </c>
      <c r="C937" s="89">
        <v>116.6461426</v>
      </c>
      <c r="D937" s="89">
        <v>61.64</v>
      </c>
      <c r="E937" s="89">
        <v>5.1475690360424204</v>
      </c>
      <c r="F937" s="89">
        <v>15033.56</v>
      </c>
      <c r="K937" s="66">
        <v>44946</v>
      </c>
      <c r="L937" s="90">
        <f t="shared" si="30"/>
        <v>76.650091599057831</v>
      </c>
      <c r="M937" s="90">
        <f t="shared" si="30"/>
        <v>178.02443951180805</v>
      </c>
      <c r="N937" s="90">
        <f t="shared" si="30"/>
        <v>137.13014460511678</v>
      </c>
      <c r="O937" s="90">
        <f t="shared" si="29"/>
        <v>182.09744087434302</v>
      </c>
      <c r="P937" s="90">
        <f t="shared" si="29"/>
        <v>139.61731810629763</v>
      </c>
    </row>
    <row r="938" spans="1:16" x14ac:dyDescent="0.3">
      <c r="A938" s="66">
        <v>44949</v>
      </c>
      <c r="B938" s="89">
        <v>148.76</v>
      </c>
      <c r="C938" s="89">
        <v>118.0434777</v>
      </c>
      <c r="D938" s="89">
        <v>62.64</v>
      </c>
      <c r="E938" s="89">
        <v>5.1636715329863598</v>
      </c>
      <c r="F938" s="89">
        <v>15102.95</v>
      </c>
      <c r="K938" s="66">
        <v>44949</v>
      </c>
      <c r="L938" s="90">
        <f t="shared" si="30"/>
        <v>77.864433394399356</v>
      </c>
      <c r="M938" s="90">
        <f t="shared" si="30"/>
        <v>180.15704152026638</v>
      </c>
      <c r="N938" s="90">
        <f t="shared" si="30"/>
        <v>139.35483870967741</v>
      </c>
      <c r="O938" s="90">
        <f t="shared" si="29"/>
        <v>182.66707354262729</v>
      </c>
      <c r="P938" s="90">
        <f t="shared" si="29"/>
        <v>140.26174601980554</v>
      </c>
    </row>
    <row r="939" spans="1:16" x14ac:dyDescent="0.3">
      <c r="A939" s="66">
        <v>44950</v>
      </c>
      <c r="B939" s="89">
        <v>148.72</v>
      </c>
      <c r="C939" s="89">
        <v>116.518721</v>
      </c>
      <c r="D939" s="89">
        <v>62.28</v>
      </c>
      <c r="E939" s="89">
        <v>5.2464369957740704</v>
      </c>
      <c r="F939" s="89">
        <v>15093.11</v>
      </c>
      <c r="K939" s="66">
        <v>44950</v>
      </c>
      <c r="L939" s="90">
        <f t="shared" si="30"/>
        <v>77.843496466893484</v>
      </c>
      <c r="M939" s="90">
        <f t="shared" si="30"/>
        <v>177.82996965265903</v>
      </c>
      <c r="N939" s="90">
        <f t="shared" si="30"/>
        <v>138.55394883203559</v>
      </c>
      <c r="O939" s="90">
        <f t="shared" si="29"/>
        <v>185.59493694006702</v>
      </c>
      <c r="P939" s="90">
        <f t="shared" si="29"/>
        <v>140.17036151672272</v>
      </c>
    </row>
    <row r="940" spans="1:16" x14ac:dyDescent="0.3">
      <c r="A940" s="66">
        <v>44951</v>
      </c>
      <c r="B940" s="89">
        <v>145.5</v>
      </c>
      <c r="C940" s="89">
        <v>116.1886794</v>
      </c>
      <c r="D940" s="89">
        <v>61.22</v>
      </c>
      <c r="E940" s="89">
        <v>5.2210166293697897</v>
      </c>
      <c r="F940" s="89">
        <v>15081.64</v>
      </c>
      <c r="K940" s="66">
        <v>44951</v>
      </c>
      <c r="L940" s="90">
        <f t="shared" si="30"/>
        <v>76.158073802669463</v>
      </c>
      <c r="M940" s="90">
        <f t="shared" si="30"/>
        <v>177.3262627186281</v>
      </c>
      <c r="N940" s="90">
        <f t="shared" si="30"/>
        <v>136.19577308120131</v>
      </c>
      <c r="O940" s="90">
        <f t="shared" si="29"/>
        <v>184.69568068223029</v>
      </c>
      <c r="P940" s="90">
        <f t="shared" si="29"/>
        <v>140.06383913355603</v>
      </c>
    </row>
    <row r="941" spans="1:16" x14ac:dyDescent="0.3">
      <c r="A941" s="66">
        <v>44952</v>
      </c>
      <c r="B941" s="89">
        <v>145.28</v>
      </c>
      <c r="C941" s="89">
        <v>117.11845080000001</v>
      </c>
      <c r="D941" s="89">
        <v>59.7</v>
      </c>
      <c r="E941" s="89">
        <v>5.2385522617309697</v>
      </c>
      <c r="F941" s="89">
        <v>15132.85</v>
      </c>
      <c r="K941" s="66">
        <v>44952</v>
      </c>
      <c r="L941" s="90">
        <f t="shared" si="30"/>
        <v>76.042920701387061</v>
      </c>
      <c r="M941" s="90">
        <f t="shared" si="30"/>
        <v>178.7452726290262</v>
      </c>
      <c r="N941" s="90">
        <f t="shared" si="30"/>
        <v>132.81423804226918</v>
      </c>
      <c r="O941" s="90">
        <f t="shared" si="29"/>
        <v>185.31601112456647</v>
      </c>
      <c r="P941" s="90">
        <f t="shared" si="29"/>
        <v>140.5394286053926</v>
      </c>
    </row>
    <row r="942" spans="1:16" x14ac:dyDescent="0.3">
      <c r="A942" s="66">
        <v>44953</v>
      </c>
      <c r="B942" s="89">
        <v>148.30000000000001</v>
      </c>
      <c r="C942" s="89">
        <v>117.3556566</v>
      </c>
      <c r="D942" s="89">
        <v>60.86</v>
      </c>
      <c r="E942" s="89">
        <v>5.3239528301885404</v>
      </c>
      <c r="F942" s="89">
        <v>15150.03</v>
      </c>
      <c r="K942" s="66">
        <v>44953</v>
      </c>
      <c r="L942" s="90">
        <f t="shared" si="30"/>
        <v>77.623658728081651</v>
      </c>
      <c r="M942" s="90">
        <f t="shared" si="30"/>
        <v>179.10729428403076</v>
      </c>
      <c r="N942" s="90">
        <f t="shared" si="30"/>
        <v>135.39488320355952</v>
      </c>
      <c r="O942" s="90">
        <f t="shared" si="29"/>
        <v>188.3370925042334</v>
      </c>
      <c r="P942" s="90">
        <f t="shared" si="29"/>
        <v>140.69898000406772</v>
      </c>
    </row>
    <row r="943" spans="1:16" x14ac:dyDescent="0.3">
      <c r="A943" s="66">
        <v>44956</v>
      </c>
      <c r="B943" s="89">
        <v>147.32</v>
      </c>
      <c r="C943" s="89">
        <v>116.5346229</v>
      </c>
      <c r="D943" s="89">
        <v>62.2</v>
      </c>
      <c r="E943" s="89">
        <v>5.3464509544621999</v>
      </c>
      <c r="F943" s="89">
        <v>15126.08</v>
      </c>
      <c r="K943" s="66">
        <v>44956</v>
      </c>
      <c r="L943" s="90">
        <f t="shared" si="30"/>
        <v>77.110704004187383</v>
      </c>
      <c r="M943" s="90">
        <f t="shared" si="30"/>
        <v>177.85423900929246</v>
      </c>
      <c r="N943" s="90">
        <f t="shared" si="30"/>
        <v>138.37597330367075</v>
      </c>
      <c r="O943" s="90">
        <f t="shared" si="29"/>
        <v>189.13297320559377</v>
      </c>
      <c r="P943" s="90">
        <f t="shared" si="29"/>
        <v>140.47655532430818</v>
      </c>
    </row>
    <row r="944" spans="1:16" x14ac:dyDescent="0.3">
      <c r="A944" s="66">
        <v>44957</v>
      </c>
      <c r="B944" s="89">
        <v>147.38</v>
      </c>
      <c r="C944" s="89">
        <v>117.22509119999999</v>
      </c>
      <c r="D944" s="89">
        <v>62.36</v>
      </c>
      <c r="E944" s="89">
        <v>5.4315566146510204</v>
      </c>
      <c r="F944" s="89">
        <v>15128.27</v>
      </c>
      <c r="K944" s="66">
        <v>44957</v>
      </c>
      <c r="L944" s="90">
        <f t="shared" si="30"/>
        <v>77.142109395446212</v>
      </c>
      <c r="M944" s="90">
        <f t="shared" si="30"/>
        <v>178.90802638166775</v>
      </c>
      <c r="N944" s="90">
        <f t="shared" si="30"/>
        <v>138.73192436040043</v>
      </c>
      <c r="O944" s="90">
        <f t="shared" si="29"/>
        <v>192.14362208000315</v>
      </c>
      <c r="P944" s="90">
        <f t="shared" si="29"/>
        <v>140.4968939484699</v>
      </c>
    </row>
    <row r="945" spans="1:16" x14ac:dyDescent="0.3">
      <c r="A945" s="66">
        <v>44958</v>
      </c>
      <c r="B945" s="89">
        <v>147.58000000000001</v>
      </c>
      <c r="C945" s="89">
        <v>117.845</v>
      </c>
      <c r="D945" s="89">
        <v>61.78</v>
      </c>
      <c r="E945" s="89">
        <v>5.6552974482279099</v>
      </c>
      <c r="F945" s="89">
        <v>15180.74</v>
      </c>
      <c r="K945" s="66">
        <v>44958</v>
      </c>
      <c r="L945" s="90">
        <f t="shared" si="30"/>
        <v>77.246794032975657</v>
      </c>
      <c r="M945" s="90">
        <f t="shared" si="30"/>
        <v>179.8541263915659</v>
      </c>
      <c r="N945" s="90">
        <f t="shared" si="30"/>
        <v>137.44160177975527</v>
      </c>
      <c r="O945" s="90">
        <f t="shared" si="29"/>
        <v>200.05854909276795</v>
      </c>
      <c r="P945" s="90">
        <f t="shared" si="29"/>
        <v>140.98418509448172</v>
      </c>
    </row>
    <row r="946" spans="1:16" x14ac:dyDescent="0.3">
      <c r="A946" s="66">
        <v>44959</v>
      </c>
      <c r="B946" s="89">
        <v>157.91999999999999</v>
      </c>
      <c r="C946" s="89">
        <v>118.2951054</v>
      </c>
      <c r="D946" s="89">
        <v>66.400000000000006</v>
      </c>
      <c r="E946" s="89">
        <v>5.6641200932765399</v>
      </c>
      <c r="F946" s="89">
        <v>15509.19</v>
      </c>
      <c r="K946" s="66">
        <v>44959</v>
      </c>
      <c r="L946" s="90">
        <f t="shared" si="30"/>
        <v>82.658989793247827</v>
      </c>
      <c r="M946" s="90">
        <f t="shared" si="30"/>
        <v>180.54107376736567</v>
      </c>
      <c r="N946" s="90">
        <f t="shared" si="30"/>
        <v>147.71968854282537</v>
      </c>
      <c r="O946" s="90">
        <f t="shared" si="29"/>
        <v>200.37065390842935</v>
      </c>
      <c r="P946" s="90">
        <f t="shared" si="29"/>
        <v>144.03451436659117</v>
      </c>
    </row>
    <row r="947" spans="1:16" x14ac:dyDescent="0.3">
      <c r="A947" s="66">
        <v>44960</v>
      </c>
      <c r="B947" s="89">
        <v>161.06</v>
      </c>
      <c r="C947" s="89">
        <v>118.2344933</v>
      </c>
      <c r="D947" s="89">
        <v>67.22</v>
      </c>
      <c r="E947" s="89">
        <v>5.6332063352900796</v>
      </c>
      <c r="F947" s="89">
        <v>15476.43</v>
      </c>
      <c r="K947" s="66">
        <v>44960</v>
      </c>
      <c r="L947" s="90">
        <f t="shared" si="30"/>
        <v>84.302538602460089</v>
      </c>
      <c r="M947" s="90">
        <f t="shared" si="30"/>
        <v>180.4485680497344</v>
      </c>
      <c r="N947" s="90">
        <f t="shared" si="30"/>
        <v>149.54393770856507</v>
      </c>
      <c r="O947" s="90">
        <f t="shared" si="29"/>
        <v>199.27706659027436</v>
      </c>
      <c r="P947" s="90">
        <f t="shared" si="29"/>
        <v>143.7302708380349</v>
      </c>
    </row>
    <row r="948" spans="1:16" x14ac:dyDescent="0.3">
      <c r="A948" s="66">
        <v>44963</v>
      </c>
      <c r="B948" s="89">
        <v>155.36000000000001</v>
      </c>
      <c r="C948" s="89">
        <v>117.1765881</v>
      </c>
      <c r="D948" s="89">
        <v>64.84</v>
      </c>
      <c r="E948" s="89">
        <v>5.4625456087449296</v>
      </c>
      <c r="F948" s="89">
        <v>15345.91</v>
      </c>
      <c r="K948" s="66">
        <v>44963</v>
      </c>
      <c r="L948" s="90">
        <f t="shared" si="30"/>
        <v>81.319026432870984</v>
      </c>
      <c r="M948" s="90">
        <f t="shared" si="30"/>
        <v>178.83400132606269</v>
      </c>
      <c r="N948" s="90">
        <f t="shared" si="30"/>
        <v>144.24916573971078</v>
      </c>
      <c r="O948" s="90">
        <f t="shared" si="29"/>
        <v>193.23987090741267</v>
      </c>
      <c r="P948" s="90">
        <f t="shared" si="29"/>
        <v>142.51812598616786</v>
      </c>
    </row>
    <row r="949" spans="1:16" x14ac:dyDescent="0.3">
      <c r="A949" s="66">
        <v>44964</v>
      </c>
      <c r="B949" s="89">
        <v>153.08000000000001</v>
      </c>
      <c r="C949" s="89">
        <v>116.8789981</v>
      </c>
      <c r="D949" s="89">
        <v>63.76</v>
      </c>
      <c r="E949" s="89">
        <v>5.4972172834797997</v>
      </c>
      <c r="F949" s="89">
        <v>15320.88</v>
      </c>
      <c r="K949" s="66">
        <v>44964</v>
      </c>
      <c r="L949" s="90">
        <f t="shared" si="30"/>
        <v>80.125621565035331</v>
      </c>
      <c r="M949" s="90">
        <f t="shared" si="30"/>
        <v>178.37982177264195</v>
      </c>
      <c r="N949" s="90">
        <f t="shared" si="30"/>
        <v>141.84649610678531</v>
      </c>
      <c r="O949" s="90">
        <f t="shared" si="29"/>
        <v>194.46639612656767</v>
      </c>
      <c r="P949" s="90">
        <f t="shared" si="29"/>
        <v>142.28567129997239</v>
      </c>
    </row>
    <row r="950" spans="1:16" x14ac:dyDescent="0.3">
      <c r="A950" s="66">
        <v>44965</v>
      </c>
      <c r="B950" s="89">
        <v>154</v>
      </c>
      <c r="C950" s="89">
        <v>114.7721289</v>
      </c>
      <c r="D950" s="89">
        <v>63.36</v>
      </c>
      <c r="E950" s="89">
        <v>5.54431148664042</v>
      </c>
      <c r="F950" s="89">
        <v>15412.05</v>
      </c>
      <c r="K950" s="66">
        <v>44965</v>
      </c>
      <c r="L950" s="90">
        <f t="shared" si="30"/>
        <v>80.60717089767077</v>
      </c>
      <c r="M950" s="90">
        <f t="shared" si="30"/>
        <v>175.16433431549657</v>
      </c>
      <c r="N950" s="90">
        <f t="shared" si="30"/>
        <v>140.95661846496105</v>
      </c>
      <c r="O950" s="90">
        <f t="shared" si="29"/>
        <v>196.13237356475634</v>
      </c>
      <c r="P950" s="90">
        <f t="shared" si="29"/>
        <v>143.13237100993805</v>
      </c>
    </row>
    <row r="951" spans="1:16" x14ac:dyDescent="0.3">
      <c r="A951" s="66">
        <v>44966</v>
      </c>
      <c r="B951" s="89">
        <v>156.26</v>
      </c>
      <c r="C951" s="89">
        <v>113.80456100000001</v>
      </c>
      <c r="D951" s="89">
        <v>63.66</v>
      </c>
      <c r="E951" s="89">
        <v>5.5047307312255302</v>
      </c>
      <c r="F951" s="89">
        <v>15523.42</v>
      </c>
      <c r="K951" s="66">
        <v>44966</v>
      </c>
      <c r="L951" s="90">
        <f t="shared" si="30"/>
        <v>81.790107301753451</v>
      </c>
      <c r="M951" s="90">
        <f t="shared" si="30"/>
        <v>173.68763967949997</v>
      </c>
      <c r="N951" s="90">
        <f t="shared" si="30"/>
        <v>141.62402669632922</v>
      </c>
      <c r="O951" s="90">
        <f t="shared" si="29"/>
        <v>194.7321875316097</v>
      </c>
      <c r="P951" s="90">
        <f t="shared" si="29"/>
        <v>144.1666689884274</v>
      </c>
    </row>
    <row r="952" spans="1:16" x14ac:dyDescent="0.3">
      <c r="A952" s="66">
        <v>44967</v>
      </c>
      <c r="B952" s="89">
        <v>139.26</v>
      </c>
      <c r="C952" s="89">
        <v>114.50139710000001</v>
      </c>
      <c r="D952" s="89">
        <v>60.74</v>
      </c>
      <c r="E952" s="89">
        <v>5.5870442698427798</v>
      </c>
      <c r="F952" s="89">
        <v>15307.98</v>
      </c>
      <c r="K952" s="66">
        <v>44967</v>
      </c>
      <c r="L952" s="90">
        <f t="shared" si="30"/>
        <v>72.891913111750839</v>
      </c>
      <c r="M952" s="90">
        <f t="shared" si="30"/>
        <v>174.75114553892212</v>
      </c>
      <c r="N952" s="90">
        <f t="shared" si="30"/>
        <v>135.12791991101224</v>
      </c>
      <c r="O952" s="90">
        <f t="shared" si="29"/>
        <v>197.64406391958263</v>
      </c>
      <c r="P952" s="90">
        <f t="shared" si="29"/>
        <v>142.16586844532114</v>
      </c>
    </row>
    <row r="953" spans="1:16" x14ac:dyDescent="0.3">
      <c r="A953" s="66">
        <v>44970</v>
      </c>
      <c r="B953" s="89">
        <v>139.97999999999999</v>
      </c>
      <c r="C953" s="89">
        <v>116.74492600000001</v>
      </c>
      <c r="D953" s="89">
        <v>61.46</v>
      </c>
      <c r="E953" s="89">
        <v>5.4075128398788204</v>
      </c>
      <c r="F953" s="89">
        <v>15397.34</v>
      </c>
      <c r="K953" s="66">
        <v>44970</v>
      </c>
      <c r="L953" s="90">
        <f t="shared" si="30"/>
        <v>73.268777806856832</v>
      </c>
      <c r="M953" s="90">
        <f t="shared" si="30"/>
        <v>178.17520197189535</v>
      </c>
      <c r="N953" s="90">
        <f t="shared" si="30"/>
        <v>136.72969966629586</v>
      </c>
      <c r="O953" s="90">
        <f t="shared" si="29"/>
        <v>191.29306333580359</v>
      </c>
      <c r="P953" s="90">
        <f t="shared" si="29"/>
        <v>142.99575860746364</v>
      </c>
    </row>
    <row r="954" spans="1:16" x14ac:dyDescent="0.3">
      <c r="A954" s="66">
        <v>44971</v>
      </c>
      <c r="B954" s="89">
        <v>138.82</v>
      </c>
      <c r="C954" s="89">
        <v>117.55908599999999</v>
      </c>
      <c r="D954" s="89">
        <v>61</v>
      </c>
      <c r="E954" s="89">
        <v>5.34487294342994</v>
      </c>
      <c r="F954" s="89">
        <v>15380.56</v>
      </c>
      <c r="K954" s="66">
        <v>44971</v>
      </c>
      <c r="L954" s="90">
        <f t="shared" si="30"/>
        <v>72.661606909186077</v>
      </c>
      <c r="M954" s="90">
        <f t="shared" si="30"/>
        <v>179.41776665892456</v>
      </c>
      <c r="N954" s="90">
        <f t="shared" si="30"/>
        <v>135.70634037819801</v>
      </c>
      <c r="O954" s="90">
        <f t="shared" si="29"/>
        <v>189.07715039513042</v>
      </c>
      <c r="P954" s="90">
        <f t="shared" si="29"/>
        <v>142.83992202598699</v>
      </c>
    </row>
    <row r="955" spans="1:16" x14ac:dyDescent="0.3">
      <c r="A955" s="66">
        <v>44972</v>
      </c>
      <c r="B955" s="89">
        <v>140.76</v>
      </c>
      <c r="C955" s="89">
        <v>119.2626392</v>
      </c>
      <c r="D955" s="89">
        <v>61.94</v>
      </c>
      <c r="E955" s="89">
        <v>5.2319364700620001</v>
      </c>
      <c r="F955" s="89">
        <v>15506.34</v>
      </c>
      <c r="K955" s="66">
        <v>44972</v>
      </c>
      <c r="L955" s="90">
        <f t="shared" si="30"/>
        <v>73.677047893221655</v>
      </c>
      <c r="M955" s="90">
        <f t="shared" si="30"/>
        <v>182.01771636020638</v>
      </c>
      <c r="N955" s="90">
        <f t="shared" si="30"/>
        <v>137.79755283648495</v>
      </c>
      <c r="O955" s="90">
        <f t="shared" si="29"/>
        <v>185.08197468448341</v>
      </c>
      <c r="P955" s="90">
        <f t="shared" si="29"/>
        <v>144.00804629405192</v>
      </c>
    </row>
    <row r="956" spans="1:16" x14ac:dyDescent="0.3">
      <c r="A956" s="66">
        <v>44973</v>
      </c>
      <c r="B956" s="89">
        <v>144.91999999999999</v>
      </c>
      <c r="C956" s="89">
        <v>116.5913244</v>
      </c>
      <c r="D956" s="89">
        <v>62.76</v>
      </c>
      <c r="E956" s="89">
        <v>5.5463166343139498</v>
      </c>
      <c r="F956" s="89">
        <v>15533.64</v>
      </c>
      <c r="K956" s="66">
        <v>44973</v>
      </c>
      <c r="L956" s="90">
        <f t="shared" si="30"/>
        <v>75.854488353834057</v>
      </c>
      <c r="M956" s="90">
        <f t="shared" si="30"/>
        <v>177.94077639948799</v>
      </c>
      <c r="N956" s="90">
        <f t="shared" si="30"/>
        <v>139.62180200222468</v>
      </c>
      <c r="O956" s="90">
        <f t="shared" si="29"/>
        <v>196.20330651531387</v>
      </c>
      <c r="P956" s="90">
        <f t="shared" si="29"/>
        <v>144.26158256784879</v>
      </c>
    </row>
    <row r="957" spans="1:16" x14ac:dyDescent="0.3">
      <c r="A957" s="66">
        <v>44974</v>
      </c>
      <c r="B957" s="89">
        <v>143.52000000000001</v>
      </c>
      <c r="C957" s="89">
        <v>116.73788399999999</v>
      </c>
      <c r="D957" s="89">
        <v>61.32</v>
      </c>
      <c r="E957" s="89">
        <v>5.7071421915761897</v>
      </c>
      <c r="F957" s="89">
        <v>15482</v>
      </c>
      <c r="K957" s="66">
        <v>44974</v>
      </c>
      <c r="L957" s="90">
        <f t="shared" si="30"/>
        <v>75.121695891127985</v>
      </c>
      <c r="M957" s="90">
        <f t="shared" si="30"/>
        <v>178.16445452602957</v>
      </c>
      <c r="N957" s="90">
        <f t="shared" si="30"/>
        <v>136.4182424916574</v>
      </c>
      <c r="O957" s="90">
        <f t="shared" si="29"/>
        <v>201.8925789076973</v>
      </c>
      <c r="P957" s="90">
        <f t="shared" si="29"/>
        <v>143.78199966752385</v>
      </c>
    </row>
    <row r="958" spans="1:16" x14ac:dyDescent="0.3">
      <c r="A958" s="66">
        <v>44978</v>
      </c>
      <c r="B958" s="89">
        <v>137.41999999999999</v>
      </c>
      <c r="C958" s="89">
        <v>113.75165200000001</v>
      </c>
      <c r="D958" s="89">
        <v>59.74</v>
      </c>
      <c r="E958" s="89">
        <v>5.6015452996517299</v>
      </c>
      <c r="F958" s="89">
        <v>15397.62</v>
      </c>
      <c r="K958" s="66">
        <v>44978</v>
      </c>
      <c r="L958" s="90">
        <f t="shared" si="30"/>
        <v>71.928814446479976</v>
      </c>
      <c r="M958" s="90">
        <f t="shared" si="30"/>
        <v>173.60689037343477</v>
      </c>
      <c r="N958" s="90">
        <f t="shared" si="30"/>
        <v>132.90322580645162</v>
      </c>
      <c r="O958" s="90">
        <f t="shared" si="29"/>
        <v>198.15704400780746</v>
      </c>
      <c r="P958" s="90">
        <f t="shared" si="29"/>
        <v>142.99835897950257</v>
      </c>
    </row>
    <row r="959" spans="1:16" x14ac:dyDescent="0.3">
      <c r="A959" s="66">
        <v>44979</v>
      </c>
      <c r="B959" s="89">
        <v>139.80000000000001</v>
      </c>
      <c r="C959" s="89">
        <v>113.102869</v>
      </c>
      <c r="D959" s="89">
        <v>60.2</v>
      </c>
      <c r="E959" s="89">
        <v>5.5941289844327997</v>
      </c>
      <c r="F959" s="89">
        <v>15399.89</v>
      </c>
      <c r="K959" s="66">
        <v>44979</v>
      </c>
      <c r="L959" s="90">
        <f t="shared" si="30"/>
        <v>73.174561633080344</v>
      </c>
      <c r="M959" s="90">
        <f t="shared" si="30"/>
        <v>172.61672278310257</v>
      </c>
      <c r="N959" s="90">
        <f t="shared" si="30"/>
        <v>133.92658509454949</v>
      </c>
      <c r="O959" s="90">
        <f t="shared" si="29"/>
        <v>197.89468870715413</v>
      </c>
      <c r="P959" s="90">
        <f t="shared" si="29"/>
        <v>143.01944056710397</v>
      </c>
    </row>
    <row r="960" spans="1:16" x14ac:dyDescent="0.3">
      <c r="A960" s="66">
        <v>44981</v>
      </c>
      <c r="B960" s="89">
        <v>136.4</v>
      </c>
      <c r="C960" s="89">
        <v>111.9290692</v>
      </c>
      <c r="D960" s="89">
        <v>60.2</v>
      </c>
      <c r="E960" s="89">
        <v>5.6545666312470004</v>
      </c>
      <c r="F960" s="89">
        <v>15209.74</v>
      </c>
      <c r="K960" s="66">
        <v>44981</v>
      </c>
      <c r="L960" s="90">
        <f t="shared" si="30"/>
        <v>71.394922795079822</v>
      </c>
      <c r="M960" s="90">
        <f t="shared" si="30"/>
        <v>170.82527861841507</v>
      </c>
      <c r="N960" s="90">
        <f t="shared" si="30"/>
        <v>133.92658509454949</v>
      </c>
      <c r="O960" s="90">
        <f t="shared" si="29"/>
        <v>200.03269613168294</v>
      </c>
      <c r="P960" s="90">
        <f t="shared" si="29"/>
        <v>141.25350934137219</v>
      </c>
    </row>
    <row r="961" spans="1:16" x14ac:dyDescent="0.3">
      <c r="A961" s="66">
        <v>44984</v>
      </c>
      <c r="B961" s="89">
        <v>138.36000000000001</v>
      </c>
      <c r="C961" s="89">
        <v>111.74652810000001</v>
      </c>
      <c r="D961" s="89">
        <v>61.26</v>
      </c>
      <c r="E961" s="89">
        <v>5.8144405286343597</v>
      </c>
      <c r="F961" s="89">
        <v>15381.43</v>
      </c>
      <c r="K961" s="66">
        <v>44984</v>
      </c>
      <c r="L961" s="90">
        <f t="shared" si="30"/>
        <v>72.420832242868357</v>
      </c>
      <c r="M961" s="90">
        <f t="shared" si="30"/>
        <v>170.54668580521931</v>
      </c>
      <c r="N961" s="90">
        <f t="shared" si="30"/>
        <v>136.28476084538374</v>
      </c>
      <c r="O961" s="90">
        <f t="shared" si="29"/>
        <v>205.68830315181299</v>
      </c>
      <c r="P961" s="90">
        <f t="shared" si="29"/>
        <v>142.8480017533937</v>
      </c>
    </row>
    <row r="962" spans="1:16" x14ac:dyDescent="0.3">
      <c r="A962" s="66">
        <v>44985</v>
      </c>
      <c r="B962" s="89">
        <v>141.66</v>
      </c>
      <c r="C962" s="89">
        <v>112.32069660000001</v>
      </c>
      <c r="D962" s="89">
        <v>60.4</v>
      </c>
      <c r="E962" s="89">
        <v>5.9877257709253904</v>
      </c>
      <c r="F962" s="89">
        <v>15365.14</v>
      </c>
      <c r="K962" s="66">
        <v>44985</v>
      </c>
      <c r="L962" s="90">
        <f t="shared" si="30"/>
        <v>74.148128762104164</v>
      </c>
      <c r="M962" s="90">
        <f t="shared" si="30"/>
        <v>171.42297732347683</v>
      </c>
      <c r="N962" s="90">
        <f t="shared" si="30"/>
        <v>134.37152391546161</v>
      </c>
      <c r="O962" s="90">
        <f t="shared" si="29"/>
        <v>211.81834219384345</v>
      </c>
      <c r="P962" s="90">
        <f t="shared" si="29"/>
        <v>142.69671582298525</v>
      </c>
    </row>
    <row r="963" spans="1:16" x14ac:dyDescent="0.3">
      <c r="A963" s="66">
        <v>44986</v>
      </c>
      <c r="B963" s="89">
        <v>140.86000000000001</v>
      </c>
      <c r="C963" s="89">
        <v>111.186537</v>
      </c>
      <c r="D963" s="89">
        <v>56.3</v>
      </c>
      <c r="E963" s="89">
        <v>6.1202734834019097</v>
      </c>
      <c r="F963" s="89">
        <v>15305.02</v>
      </c>
      <c r="K963" s="66">
        <v>44986</v>
      </c>
      <c r="L963" s="90">
        <f t="shared" si="30"/>
        <v>73.729390211986384</v>
      </c>
      <c r="M963" s="90">
        <f t="shared" si="30"/>
        <v>169.69203172505001</v>
      </c>
      <c r="N963" s="90">
        <f t="shared" si="30"/>
        <v>125.25027808676306</v>
      </c>
      <c r="O963" s="90">
        <f t="shared" si="30"/>
        <v>216.50727381704689</v>
      </c>
      <c r="P963" s="90">
        <f t="shared" si="30"/>
        <v>142.13837879805232</v>
      </c>
    </row>
    <row r="964" spans="1:16" x14ac:dyDescent="0.3">
      <c r="A964" s="66">
        <v>44987</v>
      </c>
      <c r="B964" s="89">
        <v>143</v>
      </c>
      <c r="C964" s="89">
        <v>112.85362499999999</v>
      </c>
      <c r="D964" s="89">
        <v>56.38</v>
      </c>
      <c r="E964" s="89">
        <v>6.2020716035391601</v>
      </c>
      <c r="F964" s="89">
        <v>15327.64</v>
      </c>
      <c r="K964" s="66">
        <v>44987</v>
      </c>
      <c r="L964" s="90">
        <f t="shared" ref="L964:O1027" si="31">(B964/B$2)*100</f>
        <v>74.849515833551422</v>
      </c>
      <c r="M964" s="90">
        <f t="shared" si="31"/>
        <v>172.23632852048351</v>
      </c>
      <c r="N964" s="90">
        <f t="shared" si="31"/>
        <v>125.42825361512793</v>
      </c>
      <c r="O964" s="90">
        <f t="shared" si="31"/>
        <v>219.40091705738647</v>
      </c>
      <c r="P964" s="90">
        <f t="shared" ref="P964:P1027" si="32">(F964/F$2)*100</f>
        <v>142.34845171062688</v>
      </c>
    </row>
    <row r="965" spans="1:16" x14ac:dyDescent="0.3">
      <c r="A965" s="66">
        <v>44988</v>
      </c>
      <c r="B965" s="89">
        <v>146</v>
      </c>
      <c r="C965" s="89">
        <v>113.7513264</v>
      </c>
      <c r="D965" s="89">
        <v>56.76</v>
      </c>
      <c r="E965" s="89">
        <v>6.3085919328719102</v>
      </c>
      <c r="F965" s="89">
        <v>15578.39</v>
      </c>
      <c r="K965" s="66">
        <v>44988</v>
      </c>
      <c r="L965" s="90">
        <f t="shared" si="31"/>
        <v>76.419785396493054</v>
      </c>
      <c r="M965" s="90">
        <f t="shared" si="31"/>
        <v>173.60639344523625</v>
      </c>
      <c r="N965" s="90">
        <f t="shared" si="31"/>
        <v>126.27363737486095</v>
      </c>
      <c r="O965" s="90">
        <f t="shared" si="31"/>
        <v>223.16911894778775</v>
      </c>
      <c r="P965" s="90">
        <f t="shared" si="32"/>
        <v>144.6771777419298</v>
      </c>
    </row>
    <row r="966" spans="1:16" x14ac:dyDescent="0.3">
      <c r="A966" s="66">
        <v>44991</v>
      </c>
      <c r="B966" s="89">
        <v>146.58000000000001</v>
      </c>
      <c r="C966" s="89">
        <v>112.539205</v>
      </c>
      <c r="D966" s="89">
        <v>55.58</v>
      </c>
      <c r="E966" s="89">
        <v>6.36518192185979</v>
      </c>
      <c r="F966" s="89">
        <v>15653.58</v>
      </c>
      <c r="K966" s="66">
        <v>44991</v>
      </c>
      <c r="L966" s="90">
        <f t="shared" si="31"/>
        <v>76.723370845328446</v>
      </c>
      <c r="M966" s="90">
        <f t="shared" si="31"/>
        <v>171.7564631513967</v>
      </c>
      <c r="N966" s="90">
        <f t="shared" si="31"/>
        <v>123.64849833147942</v>
      </c>
      <c r="O966" s="90">
        <f t="shared" si="31"/>
        <v>225.17101384257151</v>
      </c>
      <c r="P966" s="90">
        <f t="shared" si="32"/>
        <v>145.37547050481578</v>
      </c>
    </row>
    <row r="967" spans="1:16" x14ac:dyDescent="0.3">
      <c r="A967" s="66">
        <v>44992</v>
      </c>
      <c r="B967" s="89">
        <v>144.44</v>
      </c>
      <c r="C967" s="89">
        <v>113.3880626</v>
      </c>
      <c r="D967" s="89">
        <v>54</v>
      </c>
      <c r="E967" s="89">
        <v>6.5506974624470597</v>
      </c>
      <c r="F967" s="89">
        <v>15559.53</v>
      </c>
      <c r="K967" s="66">
        <v>44992</v>
      </c>
      <c r="L967" s="90">
        <f t="shared" si="31"/>
        <v>75.603245223763409</v>
      </c>
      <c r="M967" s="90">
        <f t="shared" si="31"/>
        <v>173.05198304684276</v>
      </c>
      <c r="N967" s="90">
        <f t="shared" si="31"/>
        <v>120.13348164627362</v>
      </c>
      <c r="O967" s="90">
        <f t="shared" si="31"/>
        <v>231.73370488116211</v>
      </c>
      <c r="P967" s="90">
        <f t="shared" si="32"/>
        <v>144.50202411102103</v>
      </c>
    </row>
    <row r="968" spans="1:16" x14ac:dyDescent="0.3">
      <c r="A968" s="66">
        <v>44993</v>
      </c>
      <c r="B968" s="89">
        <v>147.5</v>
      </c>
      <c r="C968" s="89">
        <v>113.6764226</v>
      </c>
      <c r="D968" s="89">
        <v>53.66</v>
      </c>
      <c r="E968" s="89">
        <v>6.2409024137173299</v>
      </c>
      <c r="F968" s="89">
        <v>15631.87</v>
      </c>
      <c r="K968" s="66">
        <v>44993</v>
      </c>
      <c r="L968" s="90">
        <f t="shared" si="31"/>
        <v>77.204920177963871</v>
      </c>
      <c r="M968" s="90">
        <f t="shared" si="31"/>
        <v>173.49207584574194</v>
      </c>
      <c r="N968" s="90">
        <f t="shared" si="31"/>
        <v>119.377085650723</v>
      </c>
      <c r="O968" s="90">
        <f t="shared" si="31"/>
        <v>220.7745734592749</v>
      </c>
      <c r="P968" s="90">
        <f t="shared" si="32"/>
        <v>145.1738488013678</v>
      </c>
    </row>
    <row r="969" spans="1:16" x14ac:dyDescent="0.3">
      <c r="A969" s="66">
        <v>44994</v>
      </c>
      <c r="B969" s="89">
        <v>151.86000000000001</v>
      </c>
      <c r="C969" s="89">
        <v>111.40836659999999</v>
      </c>
      <c r="D969" s="89">
        <v>53.64</v>
      </c>
      <c r="E969" s="89">
        <v>6.4046463199645904</v>
      </c>
      <c r="F969" s="89">
        <v>15633.21</v>
      </c>
      <c r="K969" s="66">
        <v>44994</v>
      </c>
      <c r="L969" s="90">
        <f t="shared" si="31"/>
        <v>79.487045276105732</v>
      </c>
      <c r="M969" s="90">
        <f t="shared" si="31"/>
        <v>170.03058634269004</v>
      </c>
      <c r="N969" s="90">
        <f t="shared" si="31"/>
        <v>119.3325917686318</v>
      </c>
      <c r="O969" s="90">
        <f t="shared" si="31"/>
        <v>226.56708368645559</v>
      </c>
      <c r="P969" s="90">
        <f t="shared" si="32"/>
        <v>145.18629343898272</v>
      </c>
    </row>
    <row r="970" spans="1:16" x14ac:dyDescent="0.3">
      <c r="A970" s="66">
        <v>44995</v>
      </c>
      <c r="B970" s="89">
        <v>149.62</v>
      </c>
      <c r="C970" s="89">
        <v>110.39125420000001</v>
      </c>
      <c r="D970" s="89">
        <v>52.92</v>
      </c>
      <c r="E970" s="89">
        <v>6.3170014076162397</v>
      </c>
      <c r="F970" s="89">
        <v>15427.97</v>
      </c>
      <c r="K970" s="66">
        <v>44995</v>
      </c>
      <c r="L970" s="90">
        <f t="shared" si="31"/>
        <v>78.314577335775965</v>
      </c>
      <c r="M970" s="90">
        <f t="shared" si="31"/>
        <v>168.4782772744731</v>
      </c>
      <c r="N970" s="90">
        <f t="shared" si="31"/>
        <v>117.73081201334816</v>
      </c>
      <c r="O970" s="90">
        <f t="shared" si="31"/>
        <v>223.46660768845692</v>
      </c>
      <c r="P970" s="90">
        <f t="shared" si="32"/>
        <v>143.2802207344379</v>
      </c>
    </row>
    <row r="971" spans="1:16" x14ac:dyDescent="0.3">
      <c r="A971" s="66">
        <v>44998</v>
      </c>
      <c r="B971" s="89">
        <v>145.91999999999999</v>
      </c>
      <c r="C971" s="89">
        <v>108.919363</v>
      </c>
      <c r="D971" s="89">
        <v>52.58</v>
      </c>
      <c r="E971" s="89">
        <v>6.2111005781651896</v>
      </c>
      <c r="F971" s="89">
        <v>14959.47</v>
      </c>
      <c r="K971" s="66">
        <v>44998</v>
      </c>
      <c r="L971" s="90">
        <f t="shared" si="31"/>
        <v>76.377911541481282</v>
      </c>
      <c r="M971" s="90">
        <f t="shared" si="31"/>
        <v>166.2318883235678</v>
      </c>
      <c r="N971" s="90">
        <f t="shared" si="31"/>
        <v>116.97441601779755</v>
      </c>
      <c r="O971" s="90">
        <f t="shared" si="31"/>
        <v>219.72032086947863</v>
      </c>
      <c r="P971" s="90">
        <f t="shared" si="32"/>
        <v>138.92924109070745</v>
      </c>
    </row>
    <row r="972" spans="1:16" x14ac:dyDescent="0.3">
      <c r="A972" s="66">
        <v>44999</v>
      </c>
      <c r="B972" s="89">
        <v>147.96</v>
      </c>
      <c r="C972" s="89">
        <v>110.88301</v>
      </c>
      <c r="D972" s="89">
        <v>52.38</v>
      </c>
      <c r="E972" s="89">
        <v>5.9269536022950398</v>
      </c>
      <c r="F972" s="89">
        <v>15232.83</v>
      </c>
      <c r="K972" s="66">
        <v>44999</v>
      </c>
      <c r="L972" s="90">
        <f t="shared" si="31"/>
        <v>77.445694844281604</v>
      </c>
      <c r="M972" s="90">
        <f t="shared" si="31"/>
        <v>169.22879116820624</v>
      </c>
      <c r="N972" s="90">
        <f t="shared" si="31"/>
        <v>116.52947719688542</v>
      </c>
      <c r="O972" s="90">
        <f t="shared" si="31"/>
        <v>209.66850091799353</v>
      </c>
      <c r="P972" s="90">
        <f t="shared" si="32"/>
        <v>141.46794716415499</v>
      </c>
    </row>
    <row r="973" spans="1:16" x14ac:dyDescent="0.3">
      <c r="A973" s="66">
        <v>45000</v>
      </c>
      <c r="B973" s="89">
        <v>141.16</v>
      </c>
      <c r="C973" s="89">
        <v>111.7450971</v>
      </c>
      <c r="D973" s="89">
        <v>50.82</v>
      </c>
      <c r="E973" s="89">
        <v>6.1937347263866602</v>
      </c>
      <c r="F973" s="89">
        <v>14735.26</v>
      </c>
      <c r="K973" s="66">
        <v>45000</v>
      </c>
      <c r="L973" s="90">
        <f t="shared" si="31"/>
        <v>73.886417168280545</v>
      </c>
      <c r="M973" s="90">
        <f t="shared" si="31"/>
        <v>170.54450182410116</v>
      </c>
      <c r="N973" s="90">
        <f t="shared" si="31"/>
        <v>113.05895439377085</v>
      </c>
      <c r="O973" s="90">
        <f t="shared" si="31"/>
        <v>219.10599648736121</v>
      </c>
      <c r="P973" s="90">
        <f t="shared" si="32"/>
        <v>136.84699318052432</v>
      </c>
    </row>
    <row r="974" spans="1:16" x14ac:dyDescent="0.3">
      <c r="A974" s="66">
        <v>45001</v>
      </c>
      <c r="B974" s="89">
        <v>141.94</v>
      </c>
      <c r="C974" s="89">
        <v>113.76691750000001</v>
      </c>
      <c r="D974" s="89">
        <v>52.12</v>
      </c>
      <c r="E974" s="89">
        <v>6.0644406221956801</v>
      </c>
      <c r="F974" s="89">
        <v>14967.1</v>
      </c>
      <c r="K974" s="66">
        <v>45001</v>
      </c>
      <c r="L974" s="90">
        <f t="shared" si="31"/>
        <v>74.294687254645382</v>
      </c>
      <c r="M974" s="90">
        <f t="shared" si="31"/>
        <v>173.63018846131658</v>
      </c>
      <c r="N974" s="90">
        <f t="shared" si="31"/>
        <v>115.95105672969966</v>
      </c>
      <c r="O974" s="90">
        <f t="shared" si="31"/>
        <v>214.53216263909886</v>
      </c>
      <c r="P974" s="90">
        <f t="shared" si="32"/>
        <v>139.00010122876864</v>
      </c>
    </row>
    <row r="975" spans="1:16" x14ac:dyDescent="0.3">
      <c r="A975" s="66">
        <v>45002</v>
      </c>
      <c r="B975" s="89">
        <v>141.04</v>
      </c>
      <c r="C975" s="89">
        <v>112.8728484</v>
      </c>
      <c r="D975" s="89">
        <v>50.78</v>
      </c>
      <c r="E975" s="89">
        <v>6.0825085363077704</v>
      </c>
      <c r="F975" s="89">
        <v>14768.2</v>
      </c>
      <c r="K975" s="66">
        <v>45002</v>
      </c>
      <c r="L975" s="90">
        <f t="shared" si="31"/>
        <v>73.823606385762886</v>
      </c>
      <c r="M975" s="90">
        <f t="shared" si="31"/>
        <v>172.26566712469477</v>
      </c>
      <c r="N975" s="90">
        <f t="shared" si="31"/>
        <v>112.96996662958843</v>
      </c>
      <c r="O975" s="90">
        <f t="shared" si="31"/>
        <v>215.17132277443892</v>
      </c>
      <c r="P975" s="90">
        <f t="shared" si="32"/>
        <v>137.15290837681991</v>
      </c>
    </row>
    <row r="976" spans="1:16" x14ac:dyDescent="0.3">
      <c r="A976" s="66">
        <v>45005</v>
      </c>
      <c r="B976" s="89">
        <v>141.66</v>
      </c>
      <c r="C976" s="89">
        <v>113.06990399999999</v>
      </c>
      <c r="D976" s="89">
        <v>52.02</v>
      </c>
      <c r="E976" s="89">
        <v>5.9768406823551201</v>
      </c>
      <c r="F976" s="89">
        <v>14933.38</v>
      </c>
      <c r="K976" s="66">
        <v>45005</v>
      </c>
      <c r="L976" s="90">
        <f t="shared" si="31"/>
        <v>74.148128762104164</v>
      </c>
      <c r="M976" s="90">
        <f t="shared" si="31"/>
        <v>172.5664118553882</v>
      </c>
      <c r="N976" s="90">
        <f t="shared" si="31"/>
        <v>115.7285873192436</v>
      </c>
      <c r="O976" s="90">
        <f t="shared" si="31"/>
        <v>211.43327756266353</v>
      </c>
      <c r="P976" s="90">
        <f t="shared" si="32"/>
        <v>138.68694213893599</v>
      </c>
    </row>
    <row r="977" spans="1:16" x14ac:dyDescent="0.3">
      <c r="A977" s="66">
        <v>45007</v>
      </c>
      <c r="B977" s="89">
        <v>141</v>
      </c>
      <c r="C977" s="89">
        <v>110.086985</v>
      </c>
      <c r="D977" s="89">
        <v>53.62</v>
      </c>
      <c r="E977" s="89">
        <v>5.9837196629644396</v>
      </c>
      <c r="F977" s="89">
        <v>15216.19</v>
      </c>
      <c r="K977" s="66">
        <v>45007</v>
      </c>
      <c r="L977" s="90">
        <f t="shared" si="31"/>
        <v>73.802669458257</v>
      </c>
      <c r="M977" s="90">
        <f t="shared" si="31"/>
        <v>168.01390397773702</v>
      </c>
      <c r="N977" s="90">
        <f t="shared" si="31"/>
        <v>119.28809788654058</v>
      </c>
      <c r="O977" s="90">
        <f t="shared" si="31"/>
        <v>211.67662442329046</v>
      </c>
      <c r="P977" s="90">
        <f t="shared" si="32"/>
        <v>141.31341076869782</v>
      </c>
    </row>
    <row r="978" spans="1:16" x14ac:dyDescent="0.3">
      <c r="A978" s="66">
        <v>45008</v>
      </c>
      <c r="B978" s="89">
        <v>142.30000000000001</v>
      </c>
      <c r="C978" s="89">
        <v>111.6988592</v>
      </c>
      <c r="D978" s="89">
        <v>53.78</v>
      </c>
      <c r="E978" s="89">
        <v>6.1676156257164099</v>
      </c>
      <c r="F978" s="89">
        <v>15210.39</v>
      </c>
      <c r="K978" s="66">
        <v>45008</v>
      </c>
      <c r="L978" s="90">
        <f t="shared" si="31"/>
        <v>74.483119602198371</v>
      </c>
      <c r="M978" s="90">
        <f t="shared" si="31"/>
        <v>170.47393389919407</v>
      </c>
      <c r="N978" s="90">
        <f t="shared" si="31"/>
        <v>119.64404894327029</v>
      </c>
      <c r="O978" s="90">
        <f t="shared" si="31"/>
        <v>218.18202220810639</v>
      </c>
      <c r="P978" s="90">
        <f t="shared" si="32"/>
        <v>141.25954591931972</v>
      </c>
    </row>
    <row r="979" spans="1:16" x14ac:dyDescent="0.3">
      <c r="A979" s="66">
        <v>45009</v>
      </c>
      <c r="B979" s="89">
        <v>141.12</v>
      </c>
      <c r="C979" s="89">
        <v>112.1939095</v>
      </c>
      <c r="D979" s="89">
        <v>52.42</v>
      </c>
      <c r="E979" s="89">
        <v>6.2495538105440502</v>
      </c>
      <c r="F979" s="89">
        <v>14957.23</v>
      </c>
      <c r="K979" s="66">
        <v>45009</v>
      </c>
      <c r="L979" s="90">
        <f t="shared" si="31"/>
        <v>73.865480240774659</v>
      </c>
      <c r="M979" s="90">
        <f t="shared" si="31"/>
        <v>171.22947583331415</v>
      </c>
      <c r="N979" s="90">
        <f t="shared" si="31"/>
        <v>116.61846496106784</v>
      </c>
      <c r="O979" s="90">
        <f t="shared" si="31"/>
        <v>221.08062029635533</v>
      </c>
      <c r="P979" s="90">
        <f t="shared" si="32"/>
        <v>138.90843811439592</v>
      </c>
    </row>
    <row r="980" spans="1:16" x14ac:dyDescent="0.3">
      <c r="A980" s="66">
        <v>45012</v>
      </c>
      <c r="B980" s="89">
        <v>141</v>
      </c>
      <c r="C980" s="89">
        <v>109.1238687</v>
      </c>
      <c r="D980" s="89">
        <v>52.52</v>
      </c>
      <c r="E980" s="89">
        <v>6.2221884501366</v>
      </c>
      <c r="F980" s="89">
        <v>15127.68</v>
      </c>
      <c r="K980" s="66">
        <v>45012</v>
      </c>
      <c r="L980" s="90">
        <f t="shared" si="31"/>
        <v>73.802669458257</v>
      </c>
      <c r="M980" s="90">
        <f t="shared" si="31"/>
        <v>166.54400333918659</v>
      </c>
      <c r="N980" s="90">
        <f t="shared" si="31"/>
        <v>116.84093437152391</v>
      </c>
      <c r="O980" s="90">
        <f t="shared" si="31"/>
        <v>220.11255904959799</v>
      </c>
      <c r="P980" s="90">
        <f t="shared" si="32"/>
        <v>140.49141459310215</v>
      </c>
    </row>
    <row r="981" spans="1:16" x14ac:dyDescent="0.3">
      <c r="A981" s="66">
        <v>45013</v>
      </c>
      <c r="B981" s="89">
        <v>141.18</v>
      </c>
      <c r="C981" s="89">
        <v>108.7056075</v>
      </c>
      <c r="D981" s="89">
        <v>52.82</v>
      </c>
      <c r="E981" s="89">
        <v>6.1490380941465599</v>
      </c>
      <c r="F981" s="89">
        <v>15142.02</v>
      </c>
      <c r="K981" s="66">
        <v>45013</v>
      </c>
      <c r="L981" s="90">
        <f t="shared" si="31"/>
        <v>73.896885632033488</v>
      </c>
      <c r="M981" s="90">
        <f t="shared" si="31"/>
        <v>165.90565633482078</v>
      </c>
      <c r="N981" s="90">
        <f t="shared" si="31"/>
        <v>117.50834260289209</v>
      </c>
      <c r="O981" s="90">
        <f t="shared" si="31"/>
        <v>217.52483413875842</v>
      </c>
      <c r="P981" s="90">
        <f t="shared" si="32"/>
        <v>140.62459078966799</v>
      </c>
    </row>
    <row r="982" spans="1:16" x14ac:dyDescent="0.3">
      <c r="A982" s="66">
        <v>45014</v>
      </c>
      <c r="B982" s="89">
        <v>146.41999999999999</v>
      </c>
      <c r="C982" s="89">
        <v>111.1219025</v>
      </c>
      <c r="D982" s="89">
        <v>54.5</v>
      </c>
      <c r="E982" s="89">
        <v>6.2049152175546203</v>
      </c>
      <c r="F982" s="89">
        <v>15328.78</v>
      </c>
      <c r="K982" s="66">
        <v>45014</v>
      </c>
      <c r="L982" s="90">
        <f t="shared" si="31"/>
        <v>76.639623135304873</v>
      </c>
      <c r="M982" s="90">
        <f t="shared" si="31"/>
        <v>169.59338705168875</v>
      </c>
      <c r="N982" s="90">
        <f t="shared" si="31"/>
        <v>121.24582869855394</v>
      </c>
      <c r="O982" s="90">
        <f t="shared" si="31"/>
        <v>219.50151111089485</v>
      </c>
      <c r="P982" s="90">
        <f t="shared" si="32"/>
        <v>142.35903893964257</v>
      </c>
    </row>
    <row r="983" spans="1:16" x14ac:dyDescent="0.3">
      <c r="A983" s="66">
        <v>45015</v>
      </c>
      <c r="B983" s="89">
        <v>155</v>
      </c>
      <c r="C983" s="89">
        <v>110.17373499999999</v>
      </c>
      <c r="D983" s="89">
        <v>55.82</v>
      </c>
      <c r="E983" s="89">
        <v>6.3796108179420496</v>
      </c>
      <c r="F983" s="89">
        <v>15522.4</v>
      </c>
      <c r="K983" s="66">
        <v>45015</v>
      </c>
      <c r="L983" s="90">
        <f t="shared" si="31"/>
        <v>81.130594085317981</v>
      </c>
      <c r="M983" s="90">
        <f t="shared" si="31"/>
        <v>168.14630115593269</v>
      </c>
      <c r="N983" s="90">
        <f t="shared" si="31"/>
        <v>124.18242491657396</v>
      </c>
      <c r="O983" s="90">
        <f t="shared" si="31"/>
        <v>225.6814421695787</v>
      </c>
      <c r="P983" s="90">
        <f t="shared" si="32"/>
        <v>144.15719620457125</v>
      </c>
    </row>
    <row r="984" spans="1:16" x14ac:dyDescent="0.3">
      <c r="A984" s="66">
        <v>45016</v>
      </c>
      <c r="B984" s="89">
        <v>162.78</v>
      </c>
      <c r="C984" s="89">
        <v>113.1464376</v>
      </c>
      <c r="D984" s="89">
        <v>56.86</v>
      </c>
      <c r="E984" s="89">
        <v>6.5135034641165603</v>
      </c>
      <c r="F984" s="89">
        <v>15628.84</v>
      </c>
      <c r="K984" s="66">
        <v>45016</v>
      </c>
      <c r="L984" s="90">
        <f t="shared" si="31"/>
        <v>85.202826485213293</v>
      </c>
      <c r="M984" s="90">
        <f t="shared" si="31"/>
        <v>172.68321684302111</v>
      </c>
      <c r="N984" s="90">
        <f t="shared" si="31"/>
        <v>126.49610678531702</v>
      </c>
      <c r="O984" s="90">
        <f t="shared" si="31"/>
        <v>230.41795139355548</v>
      </c>
      <c r="P984" s="90">
        <f t="shared" si="32"/>
        <v>145.14570906108924</v>
      </c>
    </row>
    <row r="985" spans="1:16" x14ac:dyDescent="0.3">
      <c r="A985" s="66">
        <v>45019</v>
      </c>
      <c r="B985" s="89">
        <v>163.04</v>
      </c>
      <c r="C985" s="89">
        <v>111.67480949999999</v>
      </c>
      <c r="D985" s="89">
        <v>55.46</v>
      </c>
      <c r="E985" s="89">
        <v>6.5159655615132603</v>
      </c>
      <c r="F985" s="89">
        <v>15580.92</v>
      </c>
      <c r="K985" s="66">
        <v>45019</v>
      </c>
      <c r="L985" s="90">
        <f t="shared" si="31"/>
        <v>85.338916514001568</v>
      </c>
      <c r="M985" s="90">
        <f t="shared" si="31"/>
        <v>170.43722943329834</v>
      </c>
      <c r="N985" s="90">
        <f t="shared" si="31"/>
        <v>123.38153503893214</v>
      </c>
      <c r="O985" s="90">
        <f t="shared" si="31"/>
        <v>230.5050491346413</v>
      </c>
      <c r="P985" s="90">
        <f t="shared" si="32"/>
        <v>144.70067396071022</v>
      </c>
    </row>
    <row r="986" spans="1:16" x14ac:dyDescent="0.3">
      <c r="A986" s="66">
        <v>45020</v>
      </c>
      <c r="B986" s="89">
        <v>163.69999999999999</v>
      </c>
      <c r="C986" s="89">
        <v>112.9388652</v>
      </c>
      <c r="D986" s="89">
        <v>55.12</v>
      </c>
      <c r="E986" s="89">
        <v>6.5782113296381599</v>
      </c>
      <c r="F986" s="89">
        <v>15603.47</v>
      </c>
      <c r="K986" s="66">
        <v>45020</v>
      </c>
      <c r="L986" s="90">
        <f t="shared" si="31"/>
        <v>85.684375817848718</v>
      </c>
      <c r="M986" s="90">
        <f t="shared" si="31"/>
        <v>172.36642145361131</v>
      </c>
      <c r="N986" s="90">
        <f t="shared" si="31"/>
        <v>122.62513904338152</v>
      </c>
      <c r="O986" s="90">
        <f t="shared" si="31"/>
        <v>232.70701961846339</v>
      </c>
      <c r="P986" s="90">
        <f t="shared" si="32"/>
        <v>144.91009678027504</v>
      </c>
    </row>
    <row r="987" spans="1:16" x14ac:dyDescent="0.3">
      <c r="A987" s="66">
        <v>45021</v>
      </c>
      <c r="B987" s="89">
        <v>164</v>
      </c>
      <c r="C987" s="89">
        <v>110.887062</v>
      </c>
      <c r="D987" s="89">
        <v>54.24</v>
      </c>
      <c r="E987" s="89">
        <v>6.5046369278801404</v>
      </c>
      <c r="F987" s="89">
        <v>15520.17</v>
      </c>
      <c r="K987" s="66">
        <v>45021</v>
      </c>
      <c r="L987" s="90">
        <f t="shared" si="31"/>
        <v>85.841402774142892</v>
      </c>
      <c r="M987" s="90">
        <f t="shared" si="31"/>
        <v>169.23497529922699</v>
      </c>
      <c r="N987" s="90">
        <f t="shared" si="31"/>
        <v>120.66740823136819</v>
      </c>
      <c r="O987" s="90">
        <f t="shared" si="31"/>
        <v>230.104293908485</v>
      </c>
      <c r="P987" s="90">
        <f t="shared" si="32"/>
        <v>144.13648609868969</v>
      </c>
    </row>
    <row r="988" spans="1:16" x14ac:dyDescent="0.3">
      <c r="A988" s="66">
        <v>45022</v>
      </c>
      <c r="B988" s="89">
        <v>163.80000000000001</v>
      </c>
      <c r="C988" s="89">
        <v>110.091465</v>
      </c>
      <c r="D988" s="89">
        <v>53.68</v>
      </c>
      <c r="E988" s="89">
        <v>6.2116845969946599</v>
      </c>
      <c r="F988" s="89">
        <v>15597.89</v>
      </c>
      <c r="K988" s="66">
        <v>45022</v>
      </c>
      <c r="L988" s="90">
        <f t="shared" si="31"/>
        <v>85.736718136613462</v>
      </c>
      <c r="M988" s="90">
        <f t="shared" si="31"/>
        <v>168.02074131904325</v>
      </c>
      <c r="N988" s="90">
        <f t="shared" si="31"/>
        <v>119.42157953281422</v>
      </c>
      <c r="O988" s="90">
        <f t="shared" si="31"/>
        <v>219.74098078360979</v>
      </c>
      <c r="P988" s="90">
        <f t="shared" si="32"/>
        <v>144.85827508035612</v>
      </c>
    </row>
    <row r="989" spans="1:16" x14ac:dyDescent="0.3">
      <c r="A989" s="66">
        <v>45027</v>
      </c>
      <c r="B989" s="89">
        <v>165.94</v>
      </c>
      <c r="C989" s="89">
        <v>113.015547</v>
      </c>
      <c r="D989" s="89">
        <v>55.48</v>
      </c>
      <c r="E989" s="89">
        <v>6.4552213804717704</v>
      </c>
      <c r="F989" s="89">
        <v>15655.17</v>
      </c>
      <c r="K989" s="66">
        <v>45027</v>
      </c>
      <c r="L989" s="90">
        <f t="shared" si="31"/>
        <v>86.856843758178485</v>
      </c>
      <c r="M989" s="90">
        <f t="shared" si="31"/>
        <v>172.48345262293654</v>
      </c>
      <c r="N989" s="90">
        <f t="shared" si="31"/>
        <v>123.42602892102335</v>
      </c>
      <c r="O989" s="90">
        <f t="shared" si="31"/>
        <v>228.35619793163394</v>
      </c>
      <c r="P989" s="90">
        <f t="shared" si="32"/>
        <v>145.39023690317978</v>
      </c>
    </row>
    <row r="990" spans="1:16" x14ac:dyDescent="0.3">
      <c r="A990" s="66">
        <v>45028</v>
      </c>
      <c r="B990" s="89">
        <v>163.44</v>
      </c>
      <c r="C990" s="89">
        <v>112.53060000000001</v>
      </c>
      <c r="D990" s="89">
        <v>54</v>
      </c>
      <c r="E990" s="89">
        <v>6.451416015625</v>
      </c>
      <c r="F990" s="89">
        <v>15703.6</v>
      </c>
      <c r="K990" s="66">
        <v>45028</v>
      </c>
      <c r="L990" s="90">
        <f t="shared" si="31"/>
        <v>85.548285789060458</v>
      </c>
      <c r="M990" s="90">
        <f t="shared" si="31"/>
        <v>171.74333026703505</v>
      </c>
      <c r="N990" s="90">
        <f t="shared" si="31"/>
        <v>120.13348164627362</v>
      </c>
      <c r="O990" s="90">
        <f t="shared" si="31"/>
        <v>228.22158153400272</v>
      </c>
      <c r="P990" s="90">
        <f t="shared" si="32"/>
        <v>145.84000839548688</v>
      </c>
    </row>
    <row r="991" spans="1:16" x14ac:dyDescent="0.3">
      <c r="A991" s="66">
        <v>45029</v>
      </c>
      <c r="B991" s="89">
        <v>162.68</v>
      </c>
      <c r="C991" s="89">
        <v>114.47857209999999</v>
      </c>
      <c r="D991" s="89">
        <v>54.86</v>
      </c>
      <c r="E991" s="89">
        <v>6.5232638050690603</v>
      </c>
      <c r="F991" s="89">
        <v>15729.46</v>
      </c>
      <c r="K991" s="66">
        <v>45029</v>
      </c>
      <c r="L991" s="90">
        <f t="shared" si="31"/>
        <v>85.150484166448564</v>
      </c>
      <c r="M991" s="90">
        <f t="shared" si="31"/>
        <v>174.71631020068216</v>
      </c>
      <c r="N991" s="90">
        <f t="shared" si="31"/>
        <v>122.04671857619576</v>
      </c>
      <c r="O991" s="90">
        <f t="shared" si="31"/>
        <v>230.76322760006516</v>
      </c>
      <c r="P991" s="90">
        <f t="shared" si="32"/>
        <v>146.08017132736916</v>
      </c>
    </row>
    <row r="992" spans="1:16" x14ac:dyDescent="0.3">
      <c r="A992" s="66">
        <v>45030</v>
      </c>
      <c r="B992" s="89">
        <v>165.6</v>
      </c>
      <c r="C992" s="89">
        <v>114.4998855</v>
      </c>
      <c r="D992" s="89">
        <v>56.7</v>
      </c>
      <c r="E992" s="89">
        <v>6.4731122448980196</v>
      </c>
      <c r="F992" s="89">
        <v>15807.5</v>
      </c>
      <c r="K992" s="66">
        <v>45030</v>
      </c>
      <c r="L992" s="90">
        <f t="shared" si="31"/>
        <v>86.678879874378424</v>
      </c>
      <c r="M992" s="90">
        <f t="shared" si="31"/>
        <v>174.74883854670819</v>
      </c>
      <c r="N992" s="90">
        <f t="shared" si="31"/>
        <v>126.14015572858732</v>
      </c>
      <c r="O992" s="90">
        <f t="shared" si="31"/>
        <v>228.98909485914257</v>
      </c>
      <c r="P992" s="90">
        <f t="shared" si="32"/>
        <v>146.80493216279442</v>
      </c>
    </row>
    <row r="993" spans="1:16" x14ac:dyDescent="0.3">
      <c r="A993" s="66">
        <v>45033</v>
      </c>
      <c r="B993" s="89">
        <v>162.58000000000001</v>
      </c>
      <c r="C993" s="89">
        <v>115.4953975</v>
      </c>
      <c r="D993" s="89">
        <v>55.44</v>
      </c>
      <c r="E993" s="89">
        <v>6.5771256321581903</v>
      </c>
      <c r="F993" s="89">
        <v>15789.53</v>
      </c>
      <c r="K993" s="66">
        <v>45033</v>
      </c>
      <c r="L993" s="90">
        <f t="shared" si="31"/>
        <v>85.098141847683848</v>
      </c>
      <c r="M993" s="90">
        <f t="shared" si="31"/>
        <v>176.2681812517217</v>
      </c>
      <c r="N993" s="90">
        <f t="shared" si="31"/>
        <v>123.33704115684093</v>
      </c>
      <c r="O993" s="90">
        <f t="shared" si="31"/>
        <v>232.66861260900282</v>
      </c>
      <c r="P993" s="90">
        <f t="shared" si="32"/>
        <v>146.63804400015229</v>
      </c>
    </row>
    <row r="994" spans="1:16" x14ac:dyDescent="0.3">
      <c r="A994" s="66">
        <v>45034</v>
      </c>
      <c r="B994" s="89">
        <v>163</v>
      </c>
      <c r="C994" s="89">
        <v>115.0391529</v>
      </c>
      <c r="D994" s="89">
        <v>55.78</v>
      </c>
      <c r="E994" s="89">
        <v>6.7041316466549299</v>
      </c>
      <c r="F994" s="89">
        <v>15882.67</v>
      </c>
      <c r="K994" s="66">
        <v>45034</v>
      </c>
      <c r="L994" s="90">
        <f t="shared" si="31"/>
        <v>85.317979586495667</v>
      </c>
      <c r="M994" s="90">
        <f t="shared" si="31"/>
        <v>175.57186427642475</v>
      </c>
      <c r="N994" s="90">
        <f t="shared" si="31"/>
        <v>124.09343715239154</v>
      </c>
      <c r="O994" s="90">
        <f t="shared" si="31"/>
        <v>237.16150431255673</v>
      </c>
      <c r="P994" s="90">
        <f t="shared" si="32"/>
        <v>147.50303918482049</v>
      </c>
    </row>
    <row r="995" spans="1:16" x14ac:dyDescent="0.3">
      <c r="A995" s="66">
        <v>45035</v>
      </c>
      <c r="B995" s="89">
        <v>162.24</v>
      </c>
      <c r="C995" s="89">
        <v>114.7253997</v>
      </c>
      <c r="D995" s="89">
        <v>55.74</v>
      </c>
      <c r="E995" s="89">
        <v>6.5406351622242704</v>
      </c>
      <c r="F995" s="89">
        <v>15895.2</v>
      </c>
      <c r="K995" s="66">
        <v>45035</v>
      </c>
      <c r="L995" s="90">
        <f t="shared" si="31"/>
        <v>84.920177963883802</v>
      </c>
      <c r="M995" s="90">
        <f t="shared" si="31"/>
        <v>175.09301657233414</v>
      </c>
      <c r="N995" s="90">
        <f t="shared" si="31"/>
        <v>124.00444938820911</v>
      </c>
      <c r="O995" s="90">
        <f t="shared" si="31"/>
        <v>231.3777467372208</v>
      </c>
      <c r="P995" s="90">
        <f t="shared" si="32"/>
        <v>147.61940583356318</v>
      </c>
    </row>
    <row r="996" spans="1:16" x14ac:dyDescent="0.3">
      <c r="A996" s="66">
        <v>45036</v>
      </c>
      <c r="B996" s="89">
        <v>161.68</v>
      </c>
      <c r="C996" s="89">
        <v>113.4772435</v>
      </c>
      <c r="D996" s="89">
        <v>55.46</v>
      </c>
      <c r="E996" s="89">
        <v>6.5383027266634004</v>
      </c>
      <c r="F996" s="89">
        <v>15795.97</v>
      </c>
      <c r="K996" s="66">
        <v>45036</v>
      </c>
      <c r="L996" s="90">
        <f t="shared" si="31"/>
        <v>84.627060978801367</v>
      </c>
      <c r="M996" s="90">
        <f t="shared" si="31"/>
        <v>173.18809024579321</v>
      </c>
      <c r="N996" s="90">
        <f t="shared" si="31"/>
        <v>123.38153503893214</v>
      </c>
      <c r="O996" s="90">
        <f t="shared" si="31"/>
        <v>231.29523583864619</v>
      </c>
      <c r="P996" s="90">
        <f t="shared" si="32"/>
        <v>146.69785255704798</v>
      </c>
    </row>
    <row r="997" spans="1:16" x14ac:dyDescent="0.3">
      <c r="A997" s="66">
        <v>45037</v>
      </c>
      <c r="B997" s="89">
        <v>163.5</v>
      </c>
      <c r="C997" s="89">
        <v>114.2536401</v>
      </c>
      <c r="D997" s="89">
        <v>56.36</v>
      </c>
      <c r="E997" s="89">
        <v>6.5981388371229404</v>
      </c>
      <c r="F997" s="89">
        <v>15881.66</v>
      </c>
      <c r="K997" s="66">
        <v>45037</v>
      </c>
      <c r="L997" s="90">
        <f t="shared" si="31"/>
        <v>85.579691180319287</v>
      </c>
      <c r="M997" s="90">
        <f t="shared" si="31"/>
        <v>174.37302072418754</v>
      </c>
      <c r="N997" s="90">
        <f t="shared" si="31"/>
        <v>125.3837597330367</v>
      </c>
      <c r="O997" s="90">
        <f t="shared" si="31"/>
        <v>233.41196365915033</v>
      </c>
      <c r="P997" s="90">
        <f t="shared" si="32"/>
        <v>147.49365927139434</v>
      </c>
    </row>
    <row r="998" spans="1:16" x14ac:dyDescent="0.3">
      <c r="A998" s="66">
        <v>45040</v>
      </c>
      <c r="B998" s="89">
        <v>161.36000000000001</v>
      </c>
      <c r="C998" s="89">
        <v>115.1079548</v>
      </c>
      <c r="D998" s="89">
        <v>56.6</v>
      </c>
      <c r="E998" s="89">
        <v>6.5624549247500203</v>
      </c>
      <c r="F998" s="89">
        <v>15863.95</v>
      </c>
      <c r="K998" s="66">
        <v>45040</v>
      </c>
      <c r="L998" s="90">
        <f t="shared" si="31"/>
        <v>84.459565558754264</v>
      </c>
      <c r="M998" s="90">
        <f t="shared" si="31"/>
        <v>175.67686920339304</v>
      </c>
      <c r="N998" s="90">
        <f t="shared" si="31"/>
        <v>125.91768631813125</v>
      </c>
      <c r="O998" s="90">
        <f t="shared" si="31"/>
        <v>232.14963010364181</v>
      </c>
      <c r="P998" s="90">
        <f t="shared" si="32"/>
        <v>147.32918573993121</v>
      </c>
    </row>
    <row r="999" spans="1:16" x14ac:dyDescent="0.3">
      <c r="A999" s="66">
        <v>45041</v>
      </c>
      <c r="B999" s="89">
        <v>160.1</v>
      </c>
      <c r="C999" s="89">
        <v>113.6163706</v>
      </c>
      <c r="D999" s="89">
        <v>57.1</v>
      </c>
      <c r="E999" s="89">
        <v>6.5095845486500501</v>
      </c>
      <c r="F999" s="89">
        <v>15872.13</v>
      </c>
      <c r="K999" s="66">
        <v>45041</v>
      </c>
      <c r="L999" s="90">
        <f t="shared" si="31"/>
        <v>83.80005234231875</v>
      </c>
      <c r="M999" s="90">
        <f t="shared" si="31"/>
        <v>173.40042494839315</v>
      </c>
      <c r="N999" s="90">
        <f t="shared" si="31"/>
        <v>127.03003337041156</v>
      </c>
      <c r="O999" s="90">
        <f t="shared" si="31"/>
        <v>230.27931809452488</v>
      </c>
      <c r="P999" s="90">
        <f t="shared" si="32"/>
        <v>147.40515375164031</v>
      </c>
    </row>
    <row r="1000" spans="1:16" x14ac:dyDescent="0.3">
      <c r="A1000" s="66">
        <v>45042</v>
      </c>
      <c r="B1000" s="89">
        <v>159.24</v>
      </c>
      <c r="C1000" s="89">
        <v>112.174272</v>
      </c>
      <c r="D1000" s="89">
        <v>55.62</v>
      </c>
      <c r="E1000" s="89">
        <v>6.3787539278768302</v>
      </c>
      <c r="F1000" s="89">
        <v>15795.73</v>
      </c>
      <c r="K1000" s="66">
        <v>45042</v>
      </c>
      <c r="L1000" s="90">
        <f t="shared" si="31"/>
        <v>83.349908400942169</v>
      </c>
      <c r="M1000" s="90">
        <f t="shared" si="31"/>
        <v>171.19950523288975</v>
      </c>
      <c r="N1000" s="90">
        <f t="shared" si="31"/>
        <v>123.73748609566184</v>
      </c>
      <c r="O1000" s="90">
        <f t="shared" si="31"/>
        <v>225.65112931959175</v>
      </c>
      <c r="P1000" s="90">
        <f t="shared" si="32"/>
        <v>146.69562366672889</v>
      </c>
    </row>
    <row r="1001" spans="1:16" x14ac:dyDescent="0.3">
      <c r="A1001" s="66">
        <v>45043</v>
      </c>
      <c r="B1001" s="89">
        <v>158.12</v>
      </c>
      <c r="C1001" s="89">
        <v>113.992302</v>
      </c>
      <c r="D1001" s="89">
        <v>52</v>
      </c>
      <c r="E1001" s="89">
        <v>6.4405746976262401</v>
      </c>
      <c r="F1001" s="89">
        <v>15800.45</v>
      </c>
      <c r="K1001" s="66">
        <v>45043</v>
      </c>
      <c r="L1001" s="90">
        <f t="shared" si="31"/>
        <v>82.763674430777286</v>
      </c>
      <c r="M1001" s="90">
        <f t="shared" si="31"/>
        <v>173.97416853980695</v>
      </c>
      <c r="N1001" s="90">
        <f t="shared" si="31"/>
        <v>115.68409343715238</v>
      </c>
      <c r="O1001" s="90">
        <f t="shared" si="31"/>
        <v>227.83806530537981</v>
      </c>
      <c r="P1001" s="90">
        <f t="shared" si="32"/>
        <v>146.73945850967107</v>
      </c>
    </row>
    <row r="1002" spans="1:16" x14ac:dyDescent="0.3">
      <c r="A1002" s="66">
        <v>45044</v>
      </c>
      <c r="B1002" s="89">
        <v>159.44</v>
      </c>
      <c r="C1002" s="89">
        <v>114.9907968</v>
      </c>
      <c r="D1002" s="89">
        <v>52.96</v>
      </c>
      <c r="E1002" s="89">
        <v>6.2840952450840701</v>
      </c>
      <c r="F1002" s="89">
        <v>15922.38</v>
      </c>
      <c r="K1002" s="66">
        <v>45044</v>
      </c>
      <c r="L1002" s="90">
        <f t="shared" si="31"/>
        <v>83.4545930384716</v>
      </c>
      <c r="M1002" s="90">
        <f t="shared" si="31"/>
        <v>175.49806357108127</v>
      </c>
      <c r="N1002" s="90">
        <f t="shared" si="31"/>
        <v>117.81979977753059</v>
      </c>
      <c r="O1002" s="90">
        <f t="shared" si="31"/>
        <v>222.30253821330322</v>
      </c>
      <c r="P1002" s="90">
        <f t="shared" si="32"/>
        <v>147.8718276622005</v>
      </c>
    </row>
    <row r="1003" spans="1:16" x14ac:dyDescent="0.3">
      <c r="A1003" s="66">
        <v>45048</v>
      </c>
      <c r="B1003" s="89">
        <v>159.22</v>
      </c>
      <c r="C1003" s="89">
        <v>115.7009742</v>
      </c>
      <c r="D1003" s="89">
        <v>51.78</v>
      </c>
      <c r="E1003" s="89">
        <v>6.3594620229983096</v>
      </c>
      <c r="F1003" s="89">
        <v>15726.94</v>
      </c>
      <c r="K1003" s="66">
        <v>45048</v>
      </c>
      <c r="L1003" s="90">
        <f t="shared" si="31"/>
        <v>83.339439937189212</v>
      </c>
      <c r="M1003" s="90">
        <f t="shared" si="31"/>
        <v>176.58193081924651</v>
      </c>
      <c r="N1003" s="90">
        <f t="shared" si="31"/>
        <v>115.19466073414905</v>
      </c>
      <c r="O1003" s="90">
        <f t="shared" si="31"/>
        <v>224.96866999104805</v>
      </c>
      <c r="P1003" s="90">
        <f t="shared" si="32"/>
        <v>146.05676797901873</v>
      </c>
    </row>
    <row r="1004" spans="1:16" x14ac:dyDescent="0.3">
      <c r="A1004" s="66">
        <v>45054</v>
      </c>
      <c r="B1004" s="89">
        <v>169.7</v>
      </c>
      <c r="C1004" s="89">
        <v>115.3034688</v>
      </c>
      <c r="D1004" s="89">
        <v>52.58</v>
      </c>
      <c r="E1004" s="89">
        <v>6.4752850162866196</v>
      </c>
      <c r="F1004" s="89">
        <v>15952.83</v>
      </c>
      <c r="K1004" s="66">
        <v>45054</v>
      </c>
      <c r="L1004" s="90">
        <f t="shared" si="31"/>
        <v>88.824914943731997</v>
      </c>
      <c r="M1004" s="90">
        <f t="shared" si="31"/>
        <v>175.97526115610484</v>
      </c>
      <c r="N1004" s="90">
        <f t="shared" si="31"/>
        <v>116.97441601779755</v>
      </c>
      <c r="O1004" s="90">
        <f t="shared" si="31"/>
        <v>229.06595756981218</v>
      </c>
      <c r="P1004" s="90">
        <f t="shared" si="32"/>
        <v>148.1546181214355</v>
      </c>
    </row>
    <row r="1005" spans="1:16" x14ac:dyDescent="0.3">
      <c r="A1005" s="66">
        <v>45055</v>
      </c>
      <c r="B1005" s="89">
        <v>165.5</v>
      </c>
      <c r="C1005" s="89">
        <v>114.14249100000001</v>
      </c>
      <c r="D1005" s="89">
        <v>50.84</v>
      </c>
      <c r="E1005" s="89">
        <v>6.6553092411799</v>
      </c>
      <c r="F1005" s="89">
        <v>15955.48</v>
      </c>
      <c r="K1005" s="66">
        <v>45055</v>
      </c>
      <c r="L1005" s="90">
        <f t="shared" si="31"/>
        <v>86.626537555613709</v>
      </c>
      <c r="M1005" s="90">
        <f t="shared" si="31"/>
        <v>174.20338582852199</v>
      </c>
      <c r="N1005" s="90">
        <f t="shared" si="31"/>
        <v>113.10344827586208</v>
      </c>
      <c r="O1005" s="90">
        <f t="shared" si="31"/>
        <v>235.43439098351092</v>
      </c>
      <c r="P1005" s="90">
        <f t="shared" si="32"/>
        <v>148.1792287853755</v>
      </c>
    </row>
    <row r="1006" spans="1:16" x14ac:dyDescent="0.3">
      <c r="A1006" s="66">
        <v>45056</v>
      </c>
      <c r="B1006" s="89">
        <v>163.72</v>
      </c>
      <c r="C1006" s="89">
        <v>112.4867325</v>
      </c>
      <c r="D1006" s="89">
        <v>50.66</v>
      </c>
      <c r="E1006" s="89">
        <v>6.5675827192203799</v>
      </c>
      <c r="F1006" s="89">
        <v>15896.23</v>
      </c>
      <c r="K1006" s="66">
        <v>45056</v>
      </c>
      <c r="L1006" s="90">
        <f t="shared" si="31"/>
        <v>85.694844281601661</v>
      </c>
      <c r="M1006" s="90">
        <f t="shared" si="31"/>
        <v>171.6763800282512</v>
      </c>
      <c r="N1006" s="90">
        <f t="shared" si="31"/>
        <v>112.70300333704115</v>
      </c>
      <c r="O1006" s="90">
        <f t="shared" si="31"/>
        <v>232.33102801085667</v>
      </c>
      <c r="P1006" s="90">
        <f t="shared" si="32"/>
        <v>147.62897148784927</v>
      </c>
    </row>
    <row r="1007" spans="1:16" x14ac:dyDescent="0.3">
      <c r="A1007" s="66">
        <v>45057</v>
      </c>
      <c r="B1007" s="89">
        <v>167.14</v>
      </c>
      <c r="C1007" s="89">
        <v>111.984075</v>
      </c>
      <c r="D1007" s="89">
        <v>51.16</v>
      </c>
      <c r="E1007" s="89">
        <v>6.3335253456225296</v>
      </c>
      <c r="F1007" s="89">
        <v>15834.91</v>
      </c>
      <c r="K1007" s="66">
        <v>45057</v>
      </c>
      <c r="L1007" s="90">
        <f t="shared" si="31"/>
        <v>87.484951583355127</v>
      </c>
      <c r="M1007" s="90">
        <f t="shared" si="31"/>
        <v>170.90922804440237</v>
      </c>
      <c r="N1007" s="90">
        <f t="shared" si="31"/>
        <v>113.81535038932145</v>
      </c>
      <c r="O1007" s="90">
        <f t="shared" si="31"/>
        <v>224.05114901331208</v>
      </c>
      <c r="P1007" s="90">
        <f t="shared" si="32"/>
        <v>147.05949001132092</v>
      </c>
    </row>
    <row r="1008" spans="1:16" x14ac:dyDescent="0.3">
      <c r="A1008" s="66">
        <v>45058</v>
      </c>
      <c r="B1008" s="89">
        <v>164.84</v>
      </c>
      <c r="C1008" s="89">
        <v>110.8131843</v>
      </c>
      <c r="D1008" s="89">
        <v>51.72</v>
      </c>
      <c r="E1008" s="89">
        <v>6.4530137793829496</v>
      </c>
      <c r="F1008" s="89">
        <v>15913.82</v>
      </c>
      <c r="K1008" s="66">
        <v>45058</v>
      </c>
      <c r="L1008" s="90">
        <f t="shared" si="31"/>
        <v>86.281078251766559</v>
      </c>
      <c r="M1008" s="90">
        <f t="shared" si="31"/>
        <v>169.1222237256064</v>
      </c>
      <c r="N1008" s="90">
        <f t="shared" si="31"/>
        <v>115.06117908787542</v>
      </c>
      <c r="O1008" s="90">
        <f t="shared" si="31"/>
        <v>228.27810310552655</v>
      </c>
      <c r="P1008" s="90">
        <f t="shared" si="32"/>
        <v>147.79233057415283</v>
      </c>
    </row>
    <row r="1009" spans="1:16" x14ac:dyDescent="0.3">
      <c r="A1009" s="66">
        <v>45061</v>
      </c>
      <c r="B1009" s="89">
        <v>166.18</v>
      </c>
      <c r="C1009" s="89">
        <v>110.2184357</v>
      </c>
      <c r="D1009" s="89">
        <v>51.28</v>
      </c>
      <c r="E1009" s="89">
        <v>6.5465179817797496</v>
      </c>
      <c r="F1009" s="89">
        <v>15917.24</v>
      </c>
      <c r="K1009" s="66">
        <v>45061</v>
      </c>
      <c r="L1009" s="90">
        <f t="shared" si="31"/>
        <v>86.982465323213816</v>
      </c>
      <c r="M1009" s="90">
        <f t="shared" si="31"/>
        <v>168.2145230181041</v>
      </c>
      <c r="N1009" s="90">
        <f t="shared" si="31"/>
        <v>114.08231368186874</v>
      </c>
      <c r="O1009" s="90">
        <f t="shared" si="31"/>
        <v>231.58585397748851</v>
      </c>
      <c r="P1009" s="90">
        <f t="shared" si="32"/>
        <v>147.82409226119992</v>
      </c>
    </row>
    <row r="1010" spans="1:16" x14ac:dyDescent="0.3">
      <c r="A1010" s="66">
        <v>45062</v>
      </c>
      <c r="B1010" s="89">
        <v>162.12</v>
      </c>
      <c r="C1010" s="89">
        <v>107.2466304</v>
      </c>
      <c r="D1010" s="89">
        <v>50.14</v>
      </c>
      <c r="E1010" s="89">
        <v>6.7854634450391904</v>
      </c>
      <c r="F1010" s="89">
        <v>15897.93</v>
      </c>
      <c r="K1010" s="66">
        <v>45062</v>
      </c>
      <c r="L1010" s="90">
        <f t="shared" si="31"/>
        <v>84.857367181366129</v>
      </c>
      <c r="M1010" s="90">
        <f t="shared" si="31"/>
        <v>163.67897678332685</v>
      </c>
      <c r="N1010" s="90">
        <f t="shared" si="31"/>
        <v>111.54616240266964</v>
      </c>
      <c r="O1010" s="90">
        <f t="shared" si="31"/>
        <v>240.03865122283275</v>
      </c>
      <c r="P1010" s="90">
        <f t="shared" si="32"/>
        <v>147.64475946094285</v>
      </c>
    </row>
    <row r="1011" spans="1:16" x14ac:dyDescent="0.3">
      <c r="A1011" s="66">
        <v>45063</v>
      </c>
      <c r="B1011" s="89">
        <v>162.63999999999999</v>
      </c>
      <c r="C1011" s="89">
        <v>107.9245782</v>
      </c>
      <c r="D1011" s="89">
        <v>49.35</v>
      </c>
      <c r="E1011" s="89">
        <v>6.6428222379605897</v>
      </c>
      <c r="F1011" s="89">
        <v>15951.3</v>
      </c>
      <c r="K1011" s="66">
        <v>45063</v>
      </c>
      <c r="L1011" s="90">
        <f t="shared" si="31"/>
        <v>85.129547238942678</v>
      </c>
      <c r="M1011" s="90">
        <f t="shared" si="31"/>
        <v>164.71365546556271</v>
      </c>
      <c r="N1011" s="90">
        <f t="shared" si="31"/>
        <v>109.78865406006673</v>
      </c>
      <c r="O1011" s="90">
        <f t="shared" si="31"/>
        <v>234.99265794127194</v>
      </c>
      <c r="P1011" s="90">
        <f t="shared" si="32"/>
        <v>148.14040894565127</v>
      </c>
    </row>
    <row r="1012" spans="1:16" x14ac:dyDescent="0.3">
      <c r="A1012" s="66">
        <v>45064</v>
      </c>
      <c r="B1012" s="89">
        <v>164.44</v>
      </c>
      <c r="C1012" s="89">
        <v>110.3814933</v>
      </c>
      <c r="D1012" s="89">
        <v>49.47</v>
      </c>
      <c r="E1012" s="89">
        <v>6.8618322399254001</v>
      </c>
      <c r="F1012" s="89">
        <v>16163.36</v>
      </c>
      <c r="K1012" s="66">
        <v>45064</v>
      </c>
      <c r="L1012" s="90">
        <f t="shared" si="31"/>
        <v>86.071708976707669</v>
      </c>
      <c r="M1012" s="90">
        <f t="shared" si="31"/>
        <v>168.46338026448288</v>
      </c>
      <c r="N1012" s="90">
        <f t="shared" si="31"/>
        <v>110.05561735261399</v>
      </c>
      <c r="O1012" s="90">
        <f t="shared" si="31"/>
        <v>242.74022977652768</v>
      </c>
      <c r="P1012" s="90">
        <f t="shared" si="32"/>
        <v>150.10981928343034</v>
      </c>
    </row>
    <row r="1013" spans="1:16" x14ac:dyDescent="0.3">
      <c r="A1013" s="66">
        <v>45065</v>
      </c>
      <c r="B1013" s="89">
        <v>159.02000000000001</v>
      </c>
      <c r="C1013" s="89">
        <v>106.23907</v>
      </c>
      <c r="D1013" s="89">
        <v>46.71</v>
      </c>
      <c r="E1013" s="89">
        <v>6.6520455781078596</v>
      </c>
      <c r="F1013" s="89">
        <v>16275.38</v>
      </c>
      <c r="K1013" s="66">
        <v>45065</v>
      </c>
      <c r="L1013" s="90">
        <f t="shared" si="31"/>
        <v>83.234755299659781</v>
      </c>
      <c r="M1013" s="90">
        <f t="shared" si="31"/>
        <v>162.14124590353785</v>
      </c>
      <c r="N1013" s="90">
        <f t="shared" si="31"/>
        <v>103.91546162402669</v>
      </c>
      <c r="O1013" s="90">
        <f t="shared" si="31"/>
        <v>235.31893751622692</v>
      </c>
      <c r="P1013" s="90">
        <f t="shared" si="32"/>
        <v>151.15015383986722</v>
      </c>
    </row>
    <row r="1014" spans="1:16" x14ac:dyDescent="0.3">
      <c r="A1014" s="66">
        <v>45068</v>
      </c>
      <c r="B1014" s="89">
        <v>162.22</v>
      </c>
      <c r="C1014" s="89">
        <v>101.9142964</v>
      </c>
      <c r="D1014" s="89">
        <v>47.44</v>
      </c>
      <c r="E1014" s="89">
        <v>6.4234722222218599</v>
      </c>
      <c r="F1014" s="89">
        <v>16223.99</v>
      </c>
      <c r="K1014" s="66">
        <v>45068</v>
      </c>
      <c r="L1014" s="90">
        <f t="shared" si="31"/>
        <v>84.909709500130845</v>
      </c>
      <c r="M1014" s="90">
        <f t="shared" si="31"/>
        <v>155.54080992687943</v>
      </c>
      <c r="N1014" s="90">
        <f t="shared" si="31"/>
        <v>105.53948832035593</v>
      </c>
      <c r="O1014" s="90">
        <f t="shared" si="31"/>
        <v>227.23305797435654</v>
      </c>
      <c r="P1014" s="90">
        <f t="shared" si="32"/>
        <v>150.67289270029133</v>
      </c>
    </row>
    <row r="1015" spans="1:16" x14ac:dyDescent="0.3">
      <c r="A1015" s="66">
        <v>45069</v>
      </c>
      <c r="B1015" s="89">
        <v>159.28</v>
      </c>
      <c r="C1015" s="89">
        <v>101.02181040000001</v>
      </c>
      <c r="D1015" s="89">
        <v>46.96</v>
      </c>
      <c r="E1015" s="89">
        <v>6.2909391687108203</v>
      </c>
      <c r="F1015" s="89">
        <v>16152.86</v>
      </c>
      <c r="K1015" s="66">
        <v>45069</v>
      </c>
      <c r="L1015" s="90">
        <f t="shared" si="31"/>
        <v>83.370845328448056</v>
      </c>
      <c r="M1015" s="90">
        <f t="shared" si="31"/>
        <v>154.17870470521794</v>
      </c>
      <c r="N1015" s="90">
        <f t="shared" si="31"/>
        <v>104.47163515016685</v>
      </c>
      <c r="O1015" s="90">
        <f t="shared" si="31"/>
        <v>222.54464491828273</v>
      </c>
      <c r="P1015" s="90">
        <f t="shared" si="32"/>
        <v>150.01230533197</v>
      </c>
    </row>
    <row r="1016" spans="1:16" x14ac:dyDescent="0.3">
      <c r="A1016" s="66">
        <v>45070</v>
      </c>
      <c r="B1016" s="89">
        <v>154.08000000000001</v>
      </c>
      <c r="C1016" s="89">
        <v>100.7540989</v>
      </c>
      <c r="D1016" s="89">
        <v>45.56</v>
      </c>
      <c r="E1016" s="89">
        <v>6.2628881937475596</v>
      </c>
      <c r="F1016" s="89">
        <v>15842.13</v>
      </c>
      <c r="K1016" s="66">
        <v>45070</v>
      </c>
      <c r="L1016" s="90">
        <f t="shared" si="31"/>
        <v>80.649044752682542</v>
      </c>
      <c r="M1016" s="90">
        <f t="shared" si="31"/>
        <v>153.77012548711383</v>
      </c>
      <c r="N1016" s="90">
        <f t="shared" si="31"/>
        <v>101.35706340378199</v>
      </c>
      <c r="O1016" s="90">
        <f t="shared" si="31"/>
        <v>221.55232976542612</v>
      </c>
      <c r="P1016" s="90">
        <f t="shared" si="32"/>
        <v>147.12654246175362</v>
      </c>
    </row>
    <row r="1017" spans="1:16" x14ac:dyDescent="0.3">
      <c r="A1017" s="66">
        <v>45071</v>
      </c>
      <c r="B1017" s="89">
        <v>153.96</v>
      </c>
      <c r="C1017" s="89">
        <v>100.27024160000001</v>
      </c>
      <c r="D1017" s="89">
        <v>44.36</v>
      </c>
      <c r="E1017" s="89">
        <v>6.2366751160297902</v>
      </c>
      <c r="F1017" s="89">
        <v>15793.8</v>
      </c>
      <c r="K1017" s="66">
        <v>45071</v>
      </c>
      <c r="L1017" s="90">
        <f t="shared" si="31"/>
        <v>80.586233970164884</v>
      </c>
      <c r="M1017" s="90">
        <f t="shared" si="31"/>
        <v>153.03166622291357</v>
      </c>
      <c r="N1017" s="90">
        <f t="shared" si="31"/>
        <v>98.687430478309224</v>
      </c>
      <c r="O1017" s="90">
        <f t="shared" si="31"/>
        <v>220.62503100820231</v>
      </c>
      <c r="P1017" s="90">
        <f t="shared" si="32"/>
        <v>146.67769967374619</v>
      </c>
    </row>
    <row r="1018" spans="1:16" x14ac:dyDescent="0.3">
      <c r="A1018" s="66">
        <v>45072</v>
      </c>
      <c r="B1018" s="89">
        <v>155.44</v>
      </c>
      <c r="C1018" s="89">
        <v>100.2519999</v>
      </c>
      <c r="D1018" s="89">
        <v>45.03</v>
      </c>
      <c r="E1018" s="89">
        <v>6.1505082847386801</v>
      </c>
      <c r="F1018" s="89">
        <v>15983.97</v>
      </c>
      <c r="K1018" s="66">
        <v>45072</v>
      </c>
      <c r="L1018" s="90">
        <f t="shared" si="31"/>
        <v>81.360900287882743</v>
      </c>
      <c r="M1018" s="90">
        <f t="shared" si="31"/>
        <v>153.00382588163987</v>
      </c>
      <c r="N1018" s="90">
        <f t="shared" si="31"/>
        <v>100.17797552836485</v>
      </c>
      <c r="O1018" s="90">
        <f t="shared" si="31"/>
        <v>217.57684275535939</v>
      </c>
      <c r="P1018" s="90">
        <f t="shared" si="32"/>
        <v>148.44381664033787</v>
      </c>
    </row>
    <row r="1019" spans="1:16" x14ac:dyDescent="0.3">
      <c r="A1019" s="66">
        <v>45076</v>
      </c>
      <c r="B1019" s="89">
        <v>155.36000000000001</v>
      </c>
      <c r="C1019" s="89">
        <v>99.245749200000006</v>
      </c>
      <c r="D1019" s="89">
        <v>45.42</v>
      </c>
      <c r="E1019" s="89">
        <v>6.3318155805140002</v>
      </c>
      <c r="F1019" s="89">
        <v>15908.91</v>
      </c>
      <c r="K1019" s="66">
        <v>45076</v>
      </c>
      <c r="L1019" s="90">
        <f t="shared" si="31"/>
        <v>81.319026432870984</v>
      </c>
      <c r="M1019" s="90">
        <f t="shared" si="31"/>
        <v>151.46809385584837</v>
      </c>
      <c r="N1019" s="90">
        <f t="shared" si="31"/>
        <v>101.04560622914349</v>
      </c>
      <c r="O1019" s="90">
        <f t="shared" si="31"/>
        <v>223.99066534644339</v>
      </c>
      <c r="P1019" s="90">
        <f t="shared" si="32"/>
        <v>147.7467311930414</v>
      </c>
    </row>
    <row r="1020" spans="1:16" x14ac:dyDescent="0.3">
      <c r="A1020" s="66">
        <v>45077</v>
      </c>
      <c r="B1020" s="89">
        <v>151.5</v>
      </c>
      <c r="C1020" s="89">
        <v>98.484413799999999</v>
      </c>
      <c r="D1020" s="89">
        <v>44.52</v>
      </c>
      <c r="E1020" s="89">
        <v>6.2698759329699101</v>
      </c>
      <c r="F1020" s="89">
        <v>15664.02</v>
      </c>
      <c r="K1020" s="66">
        <v>45077</v>
      </c>
      <c r="L1020" s="90">
        <f t="shared" si="31"/>
        <v>79.298612928552728</v>
      </c>
      <c r="M1020" s="90">
        <f t="shared" si="31"/>
        <v>150.30614966425793</v>
      </c>
      <c r="N1020" s="90">
        <f t="shared" si="31"/>
        <v>99.043381535038932</v>
      </c>
      <c r="O1020" s="90">
        <f t="shared" si="31"/>
        <v>221.79952400817996</v>
      </c>
      <c r="P1020" s="90">
        <f t="shared" si="32"/>
        <v>145.47242723369635</v>
      </c>
    </row>
    <row r="1021" spans="1:16" x14ac:dyDescent="0.3">
      <c r="A1021" s="66">
        <v>45078</v>
      </c>
      <c r="B1021" s="89">
        <v>150.74</v>
      </c>
      <c r="C1021" s="89">
        <v>96.301286399999995</v>
      </c>
      <c r="D1021" s="89">
        <v>44.39</v>
      </c>
      <c r="E1021" s="89">
        <v>6.1683060739248603</v>
      </c>
      <c r="F1021" s="89">
        <v>15853.66</v>
      </c>
      <c r="K1021" s="66">
        <v>45078</v>
      </c>
      <c r="L1021" s="90">
        <f t="shared" si="31"/>
        <v>78.900811305940849</v>
      </c>
      <c r="M1021" s="90">
        <f t="shared" si="31"/>
        <v>146.9742775328269</v>
      </c>
      <c r="N1021" s="90">
        <f t="shared" si="31"/>
        <v>98.75417130144605</v>
      </c>
      <c r="O1021" s="90">
        <f t="shared" si="31"/>
        <v>218.20644710672062</v>
      </c>
      <c r="P1021" s="90">
        <f t="shared" si="32"/>
        <v>147.23362206750008</v>
      </c>
    </row>
    <row r="1022" spans="1:16" x14ac:dyDescent="0.3">
      <c r="A1022" s="66">
        <v>45079</v>
      </c>
      <c r="B1022" s="89">
        <v>159.52000000000001</v>
      </c>
      <c r="C1022" s="89">
        <v>100.6729868</v>
      </c>
      <c r="D1022" s="89">
        <v>47.21</v>
      </c>
      <c r="E1022" s="89">
        <v>6.4494460125771598</v>
      </c>
      <c r="F1022" s="89">
        <v>16051.23</v>
      </c>
      <c r="K1022" s="66">
        <v>45079</v>
      </c>
      <c r="L1022" s="90">
        <f t="shared" si="31"/>
        <v>83.496466893483372</v>
      </c>
      <c r="M1022" s="90">
        <f t="shared" si="31"/>
        <v>153.64633282823746</v>
      </c>
      <c r="N1022" s="90">
        <f t="shared" si="31"/>
        <v>105.02780867630702</v>
      </c>
      <c r="O1022" s="90">
        <f t="shared" si="31"/>
        <v>228.15189183950525</v>
      </c>
      <c r="P1022" s="90">
        <f t="shared" si="32"/>
        <v>149.06846315226386</v>
      </c>
    </row>
    <row r="1023" spans="1:16" x14ac:dyDescent="0.3">
      <c r="A1023" s="66">
        <v>45082</v>
      </c>
      <c r="B1023" s="89">
        <v>158.30000000000001</v>
      </c>
      <c r="C1023" s="89">
        <v>98.207356000000004</v>
      </c>
      <c r="D1023" s="89">
        <v>46.61</v>
      </c>
      <c r="E1023" s="89">
        <v>6.5278192453778203</v>
      </c>
      <c r="F1023" s="89">
        <v>15963.89</v>
      </c>
      <c r="K1023" s="66">
        <v>45082</v>
      </c>
      <c r="L1023" s="90">
        <f t="shared" si="31"/>
        <v>82.857890604553788</v>
      </c>
      <c r="M1023" s="90">
        <f t="shared" si="31"/>
        <v>149.88330619547295</v>
      </c>
      <c r="N1023" s="90">
        <f t="shared" si="31"/>
        <v>103.69299221357062</v>
      </c>
      <c r="O1023" s="90">
        <f t="shared" si="31"/>
        <v>230.92437823572885</v>
      </c>
      <c r="P1023" s="90">
        <f t="shared" si="32"/>
        <v>148.25733281697373</v>
      </c>
    </row>
    <row r="1024" spans="1:16" x14ac:dyDescent="0.3">
      <c r="A1024" s="66">
        <v>45083</v>
      </c>
      <c r="B1024" s="89">
        <v>159.68</v>
      </c>
      <c r="C1024" s="89">
        <v>99.326940300000004</v>
      </c>
      <c r="D1024" s="89">
        <v>46.94</v>
      </c>
      <c r="E1024" s="89">
        <v>6.5984347919503801</v>
      </c>
      <c r="F1024" s="89">
        <v>15992.44</v>
      </c>
      <c r="K1024" s="66">
        <v>45083</v>
      </c>
      <c r="L1024" s="90">
        <f t="shared" si="31"/>
        <v>83.580214603506931</v>
      </c>
      <c r="M1024" s="90">
        <f t="shared" si="31"/>
        <v>151.59200708391293</v>
      </c>
      <c r="N1024" s="90">
        <f t="shared" si="31"/>
        <v>104.42714126807562</v>
      </c>
      <c r="O1024" s="90">
        <f t="shared" si="31"/>
        <v>233.42243318686604</v>
      </c>
      <c r="P1024" s="90">
        <f t="shared" si="32"/>
        <v>148.5224778945159</v>
      </c>
    </row>
    <row r="1025" spans="1:16" x14ac:dyDescent="0.3">
      <c r="A1025" s="66">
        <v>45084</v>
      </c>
      <c r="B1025" s="89">
        <v>159.26</v>
      </c>
      <c r="C1025" s="89">
        <v>100.11201560000001</v>
      </c>
      <c r="D1025" s="89">
        <v>48.01</v>
      </c>
      <c r="E1025" s="89">
        <v>6.4520039968597498</v>
      </c>
      <c r="F1025" s="89">
        <v>15960.56</v>
      </c>
      <c r="K1025" s="66">
        <v>45084</v>
      </c>
      <c r="L1025" s="90">
        <f t="shared" si="31"/>
        <v>83.360376864695098</v>
      </c>
      <c r="M1025" s="90">
        <f t="shared" si="31"/>
        <v>152.79018292703822</v>
      </c>
      <c r="N1025" s="90">
        <f t="shared" si="31"/>
        <v>106.8075639599555</v>
      </c>
      <c r="O1025" s="90">
        <f t="shared" si="31"/>
        <v>228.24238161990357</v>
      </c>
      <c r="P1025" s="90">
        <f t="shared" si="32"/>
        <v>148.22640696379631</v>
      </c>
    </row>
    <row r="1026" spans="1:16" x14ac:dyDescent="0.3">
      <c r="A1026" s="66">
        <v>45085</v>
      </c>
      <c r="B1026" s="89">
        <v>159.02000000000001</v>
      </c>
      <c r="C1026" s="89">
        <v>98.506872000000001</v>
      </c>
      <c r="D1026" s="89">
        <v>47.78</v>
      </c>
      <c r="E1026" s="89">
        <v>6.2834494276869499</v>
      </c>
      <c r="F1026" s="89">
        <v>15989.96</v>
      </c>
      <c r="K1026" s="66">
        <v>45085</v>
      </c>
      <c r="L1026" s="90">
        <f t="shared" si="31"/>
        <v>83.234755299659781</v>
      </c>
      <c r="M1026" s="90">
        <f t="shared" si="31"/>
        <v>150.34042519517845</v>
      </c>
      <c r="N1026" s="90">
        <f t="shared" si="31"/>
        <v>106.29588431590655</v>
      </c>
      <c r="O1026" s="90">
        <f t="shared" si="31"/>
        <v>222.27969214859496</v>
      </c>
      <c r="P1026" s="90">
        <f t="shared" si="32"/>
        <v>148.49944602788526</v>
      </c>
    </row>
    <row r="1027" spans="1:16" x14ac:dyDescent="0.3">
      <c r="A1027" s="66">
        <v>45086</v>
      </c>
      <c r="B1027" s="89">
        <v>160</v>
      </c>
      <c r="C1027" s="89">
        <v>98.501671400000006</v>
      </c>
      <c r="D1027" s="89">
        <v>49.25</v>
      </c>
      <c r="E1027" s="89">
        <v>6.51757025979646</v>
      </c>
      <c r="F1027" s="89">
        <v>15949.84</v>
      </c>
      <c r="K1027" s="66">
        <v>45086</v>
      </c>
      <c r="L1027" s="90">
        <f t="shared" si="31"/>
        <v>83.747710023554035</v>
      </c>
      <c r="M1027" s="90">
        <f t="shared" si="31"/>
        <v>150.33248807973263</v>
      </c>
      <c r="N1027" s="90">
        <f t="shared" si="31"/>
        <v>109.56618464961068</v>
      </c>
      <c r="O1027" s="90">
        <f t="shared" ref="O1027:P1090" si="33">(E1027/E$2)*100</f>
        <v>230.56181601794097</v>
      </c>
      <c r="P1027" s="90">
        <f t="shared" si="32"/>
        <v>148.12684986287681</v>
      </c>
    </row>
    <row r="1028" spans="1:16" x14ac:dyDescent="0.3">
      <c r="A1028" s="66">
        <v>45089</v>
      </c>
      <c r="B1028" s="89">
        <v>168.84</v>
      </c>
      <c r="C1028" s="89">
        <v>99.3123729</v>
      </c>
      <c r="D1028" s="89">
        <v>50.6</v>
      </c>
      <c r="E1028" s="89">
        <v>6.7624589183380204</v>
      </c>
      <c r="F1028" s="89">
        <v>16097.87</v>
      </c>
      <c r="K1028" s="66">
        <v>45089</v>
      </c>
      <c r="L1028" s="90">
        <f t="shared" ref="L1028:P1091" si="34">(B1028/B$2)*100</f>
        <v>88.374771002355402</v>
      </c>
      <c r="M1028" s="90">
        <f t="shared" si="34"/>
        <v>151.56977443084497</v>
      </c>
      <c r="N1028" s="90">
        <f t="shared" si="34"/>
        <v>112.5695216907675</v>
      </c>
      <c r="O1028" s="90">
        <f t="shared" si="33"/>
        <v>239.22485632052499</v>
      </c>
      <c r="P1028" s="90">
        <f t="shared" si="33"/>
        <v>149.5016108376077</v>
      </c>
    </row>
    <row r="1029" spans="1:16" x14ac:dyDescent="0.3">
      <c r="A1029" s="66">
        <v>45090</v>
      </c>
      <c r="B1029" s="89">
        <v>172.8</v>
      </c>
      <c r="C1029" s="89">
        <v>98.953025999999994</v>
      </c>
      <c r="D1029" s="89">
        <v>51.32</v>
      </c>
      <c r="E1029" s="89">
        <v>6.9398402396410503</v>
      </c>
      <c r="F1029" s="89">
        <v>16230.68</v>
      </c>
      <c r="K1029" s="66">
        <v>45090</v>
      </c>
      <c r="L1029" s="90">
        <f t="shared" si="34"/>
        <v>90.447526825438359</v>
      </c>
      <c r="M1029" s="90">
        <f t="shared" si="34"/>
        <v>151.02134197489843</v>
      </c>
      <c r="N1029" s="90">
        <f t="shared" si="34"/>
        <v>114.17130144605116</v>
      </c>
      <c r="O1029" s="90">
        <f t="shared" si="33"/>
        <v>245.49979589725086</v>
      </c>
      <c r="P1029" s="90">
        <f t="shared" si="33"/>
        <v>150.73502301793607</v>
      </c>
    </row>
    <row r="1030" spans="1:16" x14ac:dyDescent="0.3">
      <c r="A1030" s="66">
        <v>45091</v>
      </c>
      <c r="B1030" s="89">
        <v>174.7</v>
      </c>
      <c r="C1030" s="89">
        <v>104.2013808</v>
      </c>
      <c r="D1030" s="89">
        <v>51.7</v>
      </c>
      <c r="E1030" s="89">
        <v>7.2068433150112803</v>
      </c>
      <c r="F1030" s="89">
        <v>16310.79</v>
      </c>
      <c r="K1030" s="66">
        <v>45091</v>
      </c>
      <c r="L1030" s="90">
        <f t="shared" si="34"/>
        <v>91.442030881968066</v>
      </c>
      <c r="M1030" s="90">
        <f t="shared" si="34"/>
        <v>159.03134042665269</v>
      </c>
      <c r="N1030" s="90">
        <f t="shared" si="34"/>
        <v>115.01668520578421</v>
      </c>
      <c r="O1030" s="90">
        <f t="shared" si="33"/>
        <v>254.9451430873643</v>
      </c>
      <c r="P1030" s="90">
        <f t="shared" si="33"/>
        <v>151.47900803236348</v>
      </c>
    </row>
    <row r="1031" spans="1:16" x14ac:dyDescent="0.3">
      <c r="A1031" s="66">
        <v>45092</v>
      </c>
      <c r="B1031" s="89">
        <v>174.18</v>
      </c>
      <c r="C1031" s="89">
        <v>102.7045206</v>
      </c>
      <c r="D1031" s="89">
        <v>50.6</v>
      </c>
      <c r="E1031" s="89">
        <v>7.0737489128109798</v>
      </c>
      <c r="F1031" s="89">
        <v>16290.12</v>
      </c>
      <c r="K1031" s="66">
        <v>45092</v>
      </c>
      <c r="L1031" s="90">
        <f t="shared" si="34"/>
        <v>91.169850824391517</v>
      </c>
      <c r="M1031" s="90">
        <f t="shared" si="34"/>
        <v>156.74684398131089</v>
      </c>
      <c r="N1031" s="90">
        <f t="shared" si="34"/>
        <v>112.5695216907675</v>
      </c>
      <c r="O1031" s="90">
        <f t="shared" si="33"/>
        <v>250.23687208299745</v>
      </c>
      <c r="P1031" s="90">
        <f t="shared" si="33"/>
        <v>151.28704485363156</v>
      </c>
    </row>
    <row r="1032" spans="1:16" x14ac:dyDescent="0.3">
      <c r="A1032" s="66">
        <v>45093</v>
      </c>
      <c r="B1032" s="89">
        <v>174.82</v>
      </c>
      <c r="C1032" s="89">
        <v>103.8962294</v>
      </c>
      <c r="D1032" s="89">
        <v>50.62</v>
      </c>
      <c r="E1032" s="89">
        <v>7.1959659780007996</v>
      </c>
      <c r="F1032" s="89">
        <v>16357.63</v>
      </c>
      <c r="K1032" s="66">
        <v>45093</v>
      </c>
      <c r="L1032" s="90">
        <f t="shared" si="34"/>
        <v>91.504841664485724</v>
      </c>
      <c r="M1032" s="90">
        <f t="shared" si="34"/>
        <v>158.56562072310851</v>
      </c>
      <c r="N1032" s="90">
        <f t="shared" si="34"/>
        <v>112.61401557285873</v>
      </c>
      <c r="O1032" s="90">
        <f t="shared" si="33"/>
        <v>254.56035267090411</v>
      </c>
      <c r="P1032" s="90">
        <f t="shared" si="33"/>
        <v>151.91401312630654</v>
      </c>
    </row>
    <row r="1033" spans="1:16" x14ac:dyDescent="0.3">
      <c r="A1033" s="66">
        <v>45097</v>
      </c>
      <c r="B1033" s="89">
        <v>169.44</v>
      </c>
      <c r="C1033" s="89">
        <v>100.3484986</v>
      </c>
      <c r="D1033" s="89">
        <v>48.71</v>
      </c>
      <c r="E1033" s="89">
        <v>7.0889458781112999</v>
      </c>
      <c r="F1033" s="89">
        <v>16111.32</v>
      </c>
      <c r="K1033" s="66">
        <v>45097</v>
      </c>
      <c r="L1033" s="90">
        <f t="shared" si="34"/>
        <v>88.688824914943723</v>
      </c>
      <c r="M1033" s="90">
        <f t="shared" si="34"/>
        <v>153.15110145028024</v>
      </c>
      <c r="N1033" s="90">
        <f t="shared" si="34"/>
        <v>108.36484983314793</v>
      </c>
      <c r="O1033" s="90">
        <f t="shared" si="33"/>
        <v>250.77447118480029</v>
      </c>
      <c r="P1033" s="90">
        <f t="shared" si="33"/>
        <v>149.62652156590687</v>
      </c>
    </row>
    <row r="1034" spans="1:16" x14ac:dyDescent="0.3">
      <c r="A1034" s="66">
        <v>45098</v>
      </c>
      <c r="B1034" s="89">
        <v>176.68</v>
      </c>
      <c r="C1034" s="89">
        <v>100.1279916</v>
      </c>
      <c r="D1034" s="89">
        <v>47.56</v>
      </c>
      <c r="E1034" s="89">
        <v>6.9558449393851003</v>
      </c>
      <c r="F1034" s="89">
        <v>16023.13</v>
      </c>
      <c r="K1034" s="66">
        <v>45098</v>
      </c>
      <c r="L1034" s="90">
        <f t="shared" si="34"/>
        <v>92.478408793509544</v>
      </c>
      <c r="M1034" s="90">
        <f t="shared" si="34"/>
        <v>152.8145653745178</v>
      </c>
      <c r="N1034" s="90">
        <f t="shared" si="34"/>
        <v>105.80645161290323</v>
      </c>
      <c r="O1034" s="90">
        <f t="shared" si="33"/>
        <v>246.06596894805358</v>
      </c>
      <c r="P1034" s="90">
        <f t="shared" si="33"/>
        <v>148.80749724406999</v>
      </c>
    </row>
    <row r="1035" spans="1:16" x14ac:dyDescent="0.3">
      <c r="A1035" s="66">
        <v>45099</v>
      </c>
      <c r="B1035" s="89">
        <v>181.38</v>
      </c>
      <c r="C1035" s="89">
        <v>100.8212604</v>
      </c>
      <c r="D1035" s="89">
        <v>52.3</v>
      </c>
      <c r="E1035" s="89">
        <v>6.9662515896861104</v>
      </c>
      <c r="F1035" s="89">
        <v>15988.16</v>
      </c>
      <c r="K1035" s="66">
        <v>45099</v>
      </c>
      <c r="L1035" s="90">
        <f t="shared" si="34"/>
        <v>94.938497775451452</v>
      </c>
      <c r="M1035" s="90">
        <f t="shared" si="34"/>
        <v>153.87262684830563</v>
      </c>
      <c r="N1035" s="90">
        <f t="shared" si="34"/>
        <v>116.35150166852057</v>
      </c>
      <c r="O1035" s="90">
        <f t="shared" si="33"/>
        <v>246.43410862226088</v>
      </c>
      <c r="P1035" s="90">
        <f t="shared" si="33"/>
        <v>148.48272935049206</v>
      </c>
    </row>
    <row r="1036" spans="1:16" x14ac:dyDescent="0.3">
      <c r="A1036" s="66">
        <v>45100</v>
      </c>
      <c r="B1036" s="89">
        <v>176.88</v>
      </c>
      <c r="C1036" s="89">
        <v>100.57878719999999</v>
      </c>
      <c r="D1036" s="89">
        <v>51.9</v>
      </c>
      <c r="E1036" s="89">
        <v>6.73685579064637</v>
      </c>
      <c r="F1036" s="89">
        <v>15829.94</v>
      </c>
      <c r="K1036" s="66">
        <v>45100</v>
      </c>
      <c r="L1036" s="90">
        <f t="shared" si="34"/>
        <v>92.583093431038989</v>
      </c>
      <c r="M1036" s="90">
        <f t="shared" si="34"/>
        <v>153.50256612821255</v>
      </c>
      <c r="N1036" s="90">
        <f t="shared" si="34"/>
        <v>115.46162402669631</v>
      </c>
      <c r="O1036" s="90">
        <f t="shared" si="33"/>
        <v>238.31913480452701</v>
      </c>
      <c r="P1036" s="90">
        <f t="shared" si="33"/>
        <v>147.01333340762969</v>
      </c>
    </row>
    <row r="1037" spans="1:16" x14ac:dyDescent="0.3">
      <c r="A1037" s="66">
        <v>45103</v>
      </c>
      <c r="B1037" s="89">
        <v>176.58</v>
      </c>
      <c r="C1037" s="89">
        <v>102.4756366</v>
      </c>
      <c r="D1037" s="89">
        <v>53.14</v>
      </c>
      <c r="E1037" s="89">
        <v>6.8446229268288699</v>
      </c>
      <c r="F1037" s="89">
        <v>15813.06</v>
      </c>
      <c r="K1037" s="66">
        <v>45103</v>
      </c>
      <c r="L1037" s="90">
        <f t="shared" si="34"/>
        <v>92.426066474744829</v>
      </c>
      <c r="M1037" s="90">
        <f t="shared" si="34"/>
        <v>156.39752299302114</v>
      </c>
      <c r="N1037" s="90">
        <f t="shared" si="34"/>
        <v>118.22024471635149</v>
      </c>
      <c r="O1037" s="90">
        <f t="shared" si="33"/>
        <v>242.13144301676959</v>
      </c>
      <c r="P1037" s="90">
        <f t="shared" si="33"/>
        <v>146.85656812185343</v>
      </c>
    </row>
    <row r="1038" spans="1:16" x14ac:dyDescent="0.3">
      <c r="A1038" s="66">
        <v>45104</v>
      </c>
      <c r="B1038" s="89">
        <v>173.56</v>
      </c>
      <c r="C1038" s="89">
        <v>103.6679889</v>
      </c>
      <c r="D1038" s="89">
        <v>53.5</v>
      </c>
      <c r="E1038" s="89">
        <v>6.8229322725064803</v>
      </c>
      <c r="F1038" s="89">
        <v>15846.86</v>
      </c>
      <c r="K1038" s="66">
        <v>45104</v>
      </c>
      <c r="L1038" s="90">
        <f t="shared" si="34"/>
        <v>90.845328448050239</v>
      </c>
      <c r="M1038" s="90">
        <f t="shared" si="34"/>
        <v>158.21728183953542</v>
      </c>
      <c r="N1038" s="90">
        <f t="shared" si="34"/>
        <v>119.02113459399332</v>
      </c>
      <c r="O1038" s="90">
        <f t="shared" si="33"/>
        <v>241.364126907876</v>
      </c>
      <c r="P1038" s="90">
        <f t="shared" si="33"/>
        <v>147.17047017512576</v>
      </c>
    </row>
    <row r="1039" spans="1:16" x14ac:dyDescent="0.3">
      <c r="A1039" s="66">
        <v>45105</v>
      </c>
      <c r="B1039" s="89">
        <v>172.46</v>
      </c>
      <c r="C1039" s="89">
        <v>103.5931253</v>
      </c>
      <c r="D1039" s="89">
        <v>53.6</v>
      </c>
      <c r="E1039" s="89">
        <v>7.0359240620239101</v>
      </c>
      <c r="F1039" s="89">
        <v>15949</v>
      </c>
      <c r="K1039" s="66">
        <v>45105</v>
      </c>
      <c r="L1039" s="90">
        <f t="shared" si="34"/>
        <v>90.269562941638313</v>
      </c>
      <c r="M1039" s="90">
        <f t="shared" si="34"/>
        <v>158.10302559296977</v>
      </c>
      <c r="N1039" s="90">
        <f t="shared" si="34"/>
        <v>119.24360400444938</v>
      </c>
      <c r="O1039" s="90">
        <f t="shared" si="33"/>
        <v>248.8988019218103</v>
      </c>
      <c r="P1039" s="90">
        <f t="shared" si="33"/>
        <v>148.11904874675997</v>
      </c>
    </row>
    <row r="1040" spans="1:16" x14ac:dyDescent="0.3">
      <c r="A1040" s="66">
        <v>45106</v>
      </c>
      <c r="B1040" s="89">
        <v>173.52</v>
      </c>
      <c r="C1040" s="89">
        <v>104.35368389999999</v>
      </c>
      <c r="D1040" s="89">
        <v>53.38</v>
      </c>
      <c r="E1040" s="89">
        <v>7.0352977481521997</v>
      </c>
      <c r="F1040" s="89">
        <v>15946.72</v>
      </c>
      <c r="K1040" s="66">
        <v>45106</v>
      </c>
      <c r="L1040" s="90">
        <f t="shared" si="34"/>
        <v>90.824391520544353</v>
      </c>
      <c r="M1040" s="90">
        <f t="shared" si="34"/>
        <v>159.26378423841584</v>
      </c>
      <c r="N1040" s="90">
        <f t="shared" si="34"/>
        <v>118.75417130144605</v>
      </c>
      <c r="O1040" s="90">
        <f t="shared" si="33"/>
        <v>248.87664580259673</v>
      </c>
      <c r="P1040" s="90">
        <f t="shared" si="33"/>
        <v>148.09787428872858</v>
      </c>
    </row>
    <row r="1041" spans="1:16" x14ac:dyDescent="0.3">
      <c r="A1041" s="66">
        <v>45107</v>
      </c>
      <c r="B1041" s="89">
        <v>177.78</v>
      </c>
      <c r="C1041" s="89">
        <v>101.1640383</v>
      </c>
      <c r="D1041" s="89">
        <v>55.12</v>
      </c>
      <c r="E1041" s="89">
        <v>7.0195475159368197</v>
      </c>
      <c r="F1041" s="89">
        <v>16147.9</v>
      </c>
      <c r="K1041" s="66">
        <v>45107</v>
      </c>
      <c r="L1041" s="90">
        <f t="shared" si="34"/>
        <v>93.05417429992147</v>
      </c>
      <c r="M1041" s="90">
        <f t="shared" si="34"/>
        <v>154.39577182476484</v>
      </c>
      <c r="N1041" s="90">
        <f t="shared" si="34"/>
        <v>122.62513904338152</v>
      </c>
      <c r="O1041" s="90">
        <f t="shared" si="33"/>
        <v>248.31947464869563</v>
      </c>
      <c r="P1041" s="90">
        <f t="shared" si="33"/>
        <v>149.96624159870873</v>
      </c>
    </row>
    <row r="1042" spans="1:16" x14ac:dyDescent="0.3">
      <c r="A1042" s="66">
        <v>45110</v>
      </c>
      <c r="B1042" s="89">
        <v>176.62</v>
      </c>
      <c r="C1042" s="89">
        <v>100.00040610000001</v>
      </c>
      <c r="D1042" s="89">
        <v>54.02</v>
      </c>
      <c r="E1042" s="89">
        <v>7.1608283388634799</v>
      </c>
      <c r="F1042" s="89">
        <v>16081.04</v>
      </c>
      <c r="K1042" s="66">
        <v>45110</v>
      </c>
      <c r="L1042" s="90">
        <f t="shared" si="34"/>
        <v>92.447003402250715</v>
      </c>
      <c r="M1042" s="90">
        <f t="shared" si="34"/>
        <v>152.61984537245806</v>
      </c>
      <c r="N1042" s="90">
        <f t="shared" si="34"/>
        <v>120.17797552836484</v>
      </c>
      <c r="O1042" s="90">
        <f t="shared" si="33"/>
        <v>253.31734376311269</v>
      </c>
      <c r="P1042" s="90">
        <f t="shared" si="33"/>
        <v>149.34530990398127</v>
      </c>
    </row>
    <row r="1043" spans="1:16" x14ac:dyDescent="0.3">
      <c r="A1043" s="66">
        <v>45112</v>
      </c>
      <c r="B1043" s="89">
        <v>174.42</v>
      </c>
      <c r="C1043" s="89">
        <v>98.700147000000001</v>
      </c>
      <c r="D1043" s="89">
        <v>53.9</v>
      </c>
      <c r="E1043" s="89">
        <v>7.1981727564991402</v>
      </c>
      <c r="F1043" s="89">
        <v>15937.58</v>
      </c>
      <c r="K1043" s="66">
        <v>45112</v>
      </c>
      <c r="L1043" s="90">
        <f t="shared" si="34"/>
        <v>91.295472389426834</v>
      </c>
      <c r="M1043" s="90">
        <f t="shared" si="34"/>
        <v>150.63540000342937</v>
      </c>
      <c r="N1043" s="90">
        <f t="shared" si="34"/>
        <v>119.91101223581757</v>
      </c>
      <c r="O1043" s="90">
        <f t="shared" si="33"/>
        <v>254.63841839752396</v>
      </c>
      <c r="P1043" s="90">
        <f t="shared" si="33"/>
        <v>148.01299071574309</v>
      </c>
    </row>
    <row r="1044" spans="1:16" x14ac:dyDescent="0.3">
      <c r="A1044" s="66">
        <v>45113</v>
      </c>
      <c r="B1044" s="89">
        <v>164.74</v>
      </c>
      <c r="C1044" s="89">
        <v>96.537503000000001</v>
      </c>
      <c r="D1044" s="89">
        <v>51.92</v>
      </c>
      <c r="E1044" s="89">
        <v>7.1028906011380499</v>
      </c>
      <c r="F1044" s="89">
        <v>15528.54</v>
      </c>
      <c r="K1044" s="66">
        <v>45113</v>
      </c>
      <c r="L1044" s="90">
        <f t="shared" si="34"/>
        <v>86.228735933001829</v>
      </c>
      <c r="M1044" s="90">
        <f t="shared" si="34"/>
        <v>147.33478947845197</v>
      </c>
      <c r="N1044" s="90">
        <f t="shared" si="34"/>
        <v>115.50611790878753</v>
      </c>
      <c r="O1044" s="90">
        <f t="shared" si="33"/>
        <v>251.26777168433568</v>
      </c>
      <c r="P1044" s="90">
        <f t="shared" si="33"/>
        <v>144.21421864856808</v>
      </c>
    </row>
    <row r="1045" spans="1:16" x14ac:dyDescent="0.3">
      <c r="A1045" s="66">
        <v>45114</v>
      </c>
      <c r="B1045" s="89">
        <v>166.62</v>
      </c>
      <c r="C1045" s="89">
        <v>95.249761800000002</v>
      </c>
      <c r="D1045" s="89">
        <v>51.94</v>
      </c>
      <c r="E1045" s="89">
        <v>6.9685325719718998</v>
      </c>
      <c r="F1045" s="89">
        <v>15603.4</v>
      </c>
      <c r="K1045" s="66">
        <v>45114</v>
      </c>
      <c r="L1045" s="90">
        <f t="shared" si="34"/>
        <v>87.212771525778592</v>
      </c>
      <c r="M1045" s="90">
        <f t="shared" si="34"/>
        <v>145.3694488314629</v>
      </c>
      <c r="N1045" s="90">
        <f t="shared" si="34"/>
        <v>115.55061179087873</v>
      </c>
      <c r="O1045" s="90">
        <f t="shared" si="33"/>
        <v>246.51479933937682</v>
      </c>
      <c r="P1045" s="90">
        <f t="shared" si="33"/>
        <v>144.9094466872653</v>
      </c>
    </row>
    <row r="1046" spans="1:16" x14ac:dyDescent="0.3">
      <c r="A1046" s="66">
        <v>45117</v>
      </c>
      <c r="B1046" s="89">
        <v>167.34</v>
      </c>
      <c r="C1046" s="89">
        <v>96.172002599999999</v>
      </c>
      <c r="D1046" s="89">
        <v>52.34</v>
      </c>
      <c r="E1046" s="89">
        <v>6.8327686646378298</v>
      </c>
      <c r="F1046" s="89">
        <v>15673.16</v>
      </c>
      <c r="K1046" s="66">
        <v>45117</v>
      </c>
      <c r="L1046" s="90">
        <f t="shared" si="34"/>
        <v>87.589636220884586</v>
      </c>
      <c r="M1046" s="90">
        <f t="shared" si="34"/>
        <v>146.77696559845904</v>
      </c>
      <c r="N1046" s="90">
        <f t="shared" si="34"/>
        <v>116.440489432703</v>
      </c>
      <c r="O1046" s="90">
        <f t="shared" si="33"/>
        <v>241.71209345713714</v>
      </c>
      <c r="P1046" s="90">
        <f t="shared" si="33"/>
        <v>145.55731080668184</v>
      </c>
    </row>
    <row r="1047" spans="1:16" x14ac:dyDescent="0.3">
      <c r="A1047" s="66">
        <v>45118</v>
      </c>
      <c r="B1047" s="89">
        <v>171.62</v>
      </c>
      <c r="C1047" s="89">
        <v>97.574554000000006</v>
      </c>
      <c r="D1047" s="89">
        <v>54.4</v>
      </c>
      <c r="E1047" s="89">
        <v>6.82728396380947</v>
      </c>
      <c r="F1047" s="89">
        <v>15790.34</v>
      </c>
      <c r="K1047" s="66">
        <v>45118</v>
      </c>
      <c r="L1047" s="90">
        <f t="shared" si="34"/>
        <v>89.829887464014661</v>
      </c>
      <c r="M1047" s="90">
        <f t="shared" si="34"/>
        <v>148.91752868358159</v>
      </c>
      <c r="N1047" s="90">
        <f t="shared" si="34"/>
        <v>121.02335928809786</v>
      </c>
      <c r="O1047" s="90">
        <f t="shared" si="33"/>
        <v>241.51806983592633</v>
      </c>
      <c r="P1047" s="90">
        <f t="shared" si="33"/>
        <v>146.64556650497923</v>
      </c>
    </row>
    <row r="1048" spans="1:16" x14ac:dyDescent="0.3">
      <c r="A1048" s="66">
        <v>45119</v>
      </c>
      <c r="B1048" s="89">
        <v>174.14</v>
      </c>
      <c r="C1048" s="89">
        <v>96.836368800000002</v>
      </c>
      <c r="D1048" s="89">
        <v>55.96</v>
      </c>
      <c r="E1048" s="89">
        <v>6.6521329061366998</v>
      </c>
      <c r="F1048" s="89">
        <v>16023</v>
      </c>
      <c r="K1048" s="66">
        <v>45119</v>
      </c>
      <c r="L1048" s="90">
        <f t="shared" si="34"/>
        <v>91.148913896885617</v>
      </c>
      <c r="M1048" s="90">
        <f t="shared" si="34"/>
        <v>147.79091614795271</v>
      </c>
      <c r="N1048" s="90">
        <f t="shared" si="34"/>
        <v>124.49388209121246</v>
      </c>
      <c r="O1048" s="90">
        <f t="shared" si="33"/>
        <v>235.32202678233625</v>
      </c>
      <c r="P1048" s="90">
        <f t="shared" si="33"/>
        <v>148.80628992848048</v>
      </c>
    </row>
    <row r="1049" spans="1:16" x14ac:dyDescent="0.3">
      <c r="A1049" s="66">
        <v>45120</v>
      </c>
      <c r="B1049" s="89">
        <v>174.02</v>
      </c>
      <c r="C1049" s="89">
        <v>96.080048000000005</v>
      </c>
      <c r="D1049" s="89">
        <v>56.7</v>
      </c>
      <c r="E1049" s="89">
        <v>6.5790102695070498</v>
      </c>
      <c r="F1049" s="89">
        <v>16141.03</v>
      </c>
      <c r="K1049" s="66">
        <v>45120</v>
      </c>
      <c r="L1049" s="90">
        <f t="shared" si="34"/>
        <v>91.086103114367972</v>
      </c>
      <c r="M1049" s="90">
        <f t="shared" si="34"/>
        <v>146.63662520004851</v>
      </c>
      <c r="N1049" s="90">
        <f t="shared" si="34"/>
        <v>126.14015572858732</v>
      </c>
      <c r="O1049" s="90">
        <f t="shared" si="33"/>
        <v>232.73528245564313</v>
      </c>
      <c r="P1049" s="90">
        <f t="shared" si="33"/>
        <v>149.90243961332467</v>
      </c>
    </row>
    <row r="1050" spans="1:16" x14ac:dyDescent="0.3">
      <c r="A1050" s="66">
        <v>45121</v>
      </c>
      <c r="B1050" s="89">
        <v>173.26</v>
      </c>
      <c r="C1050" s="89">
        <v>96.152144500000006</v>
      </c>
      <c r="D1050" s="89">
        <v>56.4</v>
      </c>
      <c r="E1050" s="89">
        <v>6.4220621170617003</v>
      </c>
      <c r="F1050" s="89">
        <v>16105.07</v>
      </c>
      <c r="K1050" s="66">
        <v>45121</v>
      </c>
      <c r="L1050" s="90">
        <f t="shared" si="34"/>
        <v>90.688301491756079</v>
      </c>
      <c r="M1050" s="90">
        <f t="shared" si="34"/>
        <v>146.74665832002299</v>
      </c>
      <c r="N1050" s="90">
        <f t="shared" si="34"/>
        <v>125.47274749721913</v>
      </c>
      <c r="O1050" s="90">
        <f t="shared" si="33"/>
        <v>227.18317490543006</v>
      </c>
      <c r="P1050" s="90">
        <f t="shared" si="33"/>
        <v>149.56847754718049</v>
      </c>
    </row>
    <row r="1051" spans="1:16" x14ac:dyDescent="0.3">
      <c r="A1051" s="66">
        <v>45125</v>
      </c>
      <c r="B1051" s="89">
        <v>173.44</v>
      </c>
      <c r="C1051" s="89">
        <v>97.737478800000005</v>
      </c>
      <c r="D1051" s="89">
        <v>57.84</v>
      </c>
      <c r="E1051" s="89">
        <v>6.5825793710831304</v>
      </c>
      <c r="F1051" s="89">
        <v>16125.49</v>
      </c>
      <c r="K1051" s="66">
        <v>45125</v>
      </c>
      <c r="L1051" s="90">
        <f t="shared" si="34"/>
        <v>90.782517665532581</v>
      </c>
      <c r="M1051" s="90">
        <f t="shared" si="34"/>
        <v>149.16618325162878</v>
      </c>
      <c r="N1051" s="90">
        <f t="shared" si="34"/>
        <v>128.67630700778642</v>
      </c>
      <c r="O1051" s="90">
        <f t="shared" si="33"/>
        <v>232.86154093973036</v>
      </c>
      <c r="P1051" s="90">
        <f t="shared" si="33"/>
        <v>149.75811896516336</v>
      </c>
    </row>
    <row r="1052" spans="1:16" x14ac:dyDescent="0.3">
      <c r="A1052" s="66">
        <v>45126</v>
      </c>
      <c r="B1052" s="89">
        <v>172.3</v>
      </c>
      <c r="C1052" s="89">
        <v>98.125037599999999</v>
      </c>
      <c r="D1052" s="89">
        <v>58.8</v>
      </c>
      <c r="E1052" s="89">
        <v>6.8749176988616698</v>
      </c>
      <c r="F1052" s="89">
        <v>16108.93</v>
      </c>
      <c r="K1052" s="66">
        <v>45126</v>
      </c>
      <c r="L1052" s="90">
        <f t="shared" si="34"/>
        <v>90.185815231614768</v>
      </c>
      <c r="M1052" s="90">
        <f t="shared" si="34"/>
        <v>149.75767249087832</v>
      </c>
      <c r="N1052" s="90">
        <f t="shared" si="34"/>
        <v>130.81201334816461</v>
      </c>
      <c r="O1052" s="90">
        <f t="shared" si="33"/>
        <v>243.20313344392423</v>
      </c>
      <c r="P1052" s="90">
        <f t="shared" si="33"/>
        <v>149.6043255331459</v>
      </c>
    </row>
    <row r="1053" spans="1:16" x14ac:dyDescent="0.3">
      <c r="A1053" s="66">
        <v>45127</v>
      </c>
      <c r="B1053" s="89">
        <v>171</v>
      </c>
      <c r="C1053" s="89">
        <v>96.629683900000003</v>
      </c>
      <c r="D1053" s="89">
        <v>57.56</v>
      </c>
      <c r="E1053" s="89">
        <v>6.73314903262649</v>
      </c>
      <c r="F1053" s="89">
        <v>16204.22</v>
      </c>
      <c r="K1053" s="66">
        <v>45127</v>
      </c>
      <c r="L1053" s="90">
        <f t="shared" si="34"/>
        <v>89.505365087673383</v>
      </c>
      <c r="M1053" s="90">
        <f t="shared" si="34"/>
        <v>147.47547525416996</v>
      </c>
      <c r="N1053" s="90">
        <f t="shared" si="34"/>
        <v>128.05339265850947</v>
      </c>
      <c r="O1053" s="90">
        <f t="shared" si="33"/>
        <v>238.18800666527636</v>
      </c>
      <c r="P1053" s="90">
        <f t="shared" si="33"/>
        <v>150.48928786025598</v>
      </c>
    </row>
    <row r="1054" spans="1:16" x14ac:dyDescent="0.3">
      <c r="A1054" s="66">
        <v>45128</v>
      </c>
      <c r="B1054" s="89">
        <v>172.7</v>
      </c>
      <c r="C1054" s="89">
        <v>98.049302400000002</v>
      </c>
      <c r="D1054" s="89">
        <v>56.78</v>
      </c>
      <c r="E1054" s="89">
        <v>6.6576768460398004</v>
      </c>
      <c r="F1054" s="89">
        <v>16177.22</v>
      </c>
      <c r="K1054" s="66">
        <v>45128</v>
      </c>
      <c r="L1054" s="90">
        <f t="shared" si="34"/>
        <v>90.39518450667363</v>
      </c>
      <c r="M1054" s="90">
        <f t="shared" si="34"/>
        <v>149.6420860151425</v>
      </c>
      <c r="N1054" s="90">
        <f t="shared" si="34"/>
        <v>126.31813125695217</v>
      </c>
      <c r="O1054" s="90">
        <f t="shared" si="33"/>
        <v>235.51814601097547</v>
      </c>
      <c r="P1054" s="90">
        <f t="shared" si="33"/>
        <v>150.23853769935798</v>
      </c>
    </row>
    <row r="1055" spans="1:16" x14ac:dyDescent="0.3">
      <c r="A1055" s="66">
        <v>45131</v>
      </c>
      <c r="B1055" s="89">
        <v>174.8</v>
      </c>
      <c r="C1055" s="89">
        <v>98.32808</v>
      </c>
      <c r="D1055" s="89">
        <v>56.62</v>
      </c>
      <c r="E1055" s="89">
        <v>6.7477234162894604</v>
      </c>
      <c r="F1055" s="89">
        <v>16190.95</v>
      </c>
      <c r="K1055" s="66">
        <v>45131</v>
      </c>
      <c r="L1055" s="90">
        <f t="shared" si="34"/>
        <v>91.494373200732795</v>
      </c>
      <c r="M1055" s="90">
        <f t="shared" si="34"/>
        <v>150.06755422936911</v>
      </c>
      <c r="N1055" s="90">
        <f t="shared" si="34"/>
        <v>125.96218020022245</v>
      </c>
      <c r="O1055" s="90">
        <f t="shared" si="33"/>
        <v>238.70358167724123</v>
      </c>
      <c r="P1055" s="90">
        <f t="shared" si="33"/>
        <v>150.36604879969613</v>
      </c>
    </row>
    <row r="1056" spans="1:16" x14ac:dyDescent="0.3">
      <c r="A1056" s="66">
        <v>45132</v>
      </c>
      <c r="B1056" s="89">
        <v>181.5</v>
      </c>
      <c r="C1056" s="89">
        <v>97.982258999999999</v>
      </c>
      <c r="D1056" s="89">
        <v>56.24</v>
      </c>
      <c r="E1056" s="89">
        <v>6.8737648332149597</v>
      </c>
      <c r="F1056" s="89">
        <v>16211.59</v>
      </c>
      <c r="K1056" s="66">
        <v>45132</v>
      </c>
      <c r="L1056" s="90">
        <f t="shared" si="34"/>
        <v>95.001308557969111</v>
      </c>
      <c r="M1056" s="90">
        <f t="shared" si="34"/>
        <v>149.53976489725608</v>
      </c>
      <c r="N1056" s="90">
        <f t="shared" si="34"/>
        <v>125.11679644048942</v>
      </c>
      <c r="O1056" s="90">
        <f t="shared" si="33"/>
        <v>243.16235033203824</v>
      </c>
      <c r="P1056" s="90">
        <f t="shared" si="33"/>
        <v>150.55773336713816</v>
      </c>
    </row>
    <row r="1057" spans="1:16" x14ac:dyDescent="0.3">
      <c r="A1057" s="66">
        <v>45133</v>
      </c>
      <c r="B1057" s="89">
        <v>177.48</v>
      </c>
      <c r="C1057" s="89">
        <v>98.619203999999996</v>
      </c>
      <c r="D1057" s="89">
        <v>59.32</v>
      </c>
      <c r="E1057" s="89">
        <v>6.9484118821771501</v>
      </c>
      <c r="F1057" s="89">
        <v>16131.46</v>
      </c>
      <c r="K1057" s="66">
        <v>45133</v>
      </c>
      <c r="L1057" s="90">
        <f t="shared" si="34"/>
        <v>92.89714734362731</v>
      </c>
      <c r="M1057" s="90">
        <f t="shared" si="34"/>
        <v>150.51186542366347</v>
      </c>
      <c r="N1057" s="90">
        <f t="shared" si="34"/>
        <v>131.96885428253614</v>
      </c>
      <c r="O1057" s="90">
        <f t="shared" si="33"/>
        <v>245.80302139242824</v>
      </c>
      <c r="P1057" s="90">
        <f t="shared" si="33"/>
        <v>149.81356261185081</v>
      </c>
    </row>
    <row r="1058" spans="1:16" x14ac:dyDescent="0.3">
      <c r="A1058" s="66">
        <v>45134</v>
      </c>
      <c r="B1058" s="89">
        <v>182.1</v>
      </c>
      <c r="C1058" s="89">
        <v>98.122901100000007</v>
      </c>
      <c r="D1058" s="89">
        <v>61.24</v>
      </c>
      <c r="E1058" s="89">
        <v>7.0225479417669296</v>
      </c>
      <c r="F1058" s="89">
        <v>16406.03</v>
      </c>
      <c r="K1058" s="66">
        <v>45134</v>
      </c>
      <c r="L1058" s="90">
        <f t="shared" si="34"/>
        <v>95.315362470557446</v>
      </c>
      <c r="M1058" s="90">
        <f t="shared" si="34"/>
        <v>149.75441178112371</v>
      </c>
      <c r="N1058" s="90">
        <f t="shared" si="34"/>
        <v>136.24026696329256</v>
      </c>
      <c r="O1058" s="90">
        <f t="shared" si="33"/>
        <v>248.42561598674681</v>
      </c>
      <c r="P1058" s="90">
        <f t="shared" si="33"/>
        <v>152.36350600732374</v>
      </c>
    </row>
    <row r="1059" spans="1:16" x14ac:dyDescent="0.3">
      <c r="A1059" s="66">
        <v>45135</v>
      </c>
      <c r="B1059" s="89">
        <v>185.14</v>
      </c>
      <c r="C1059" s="89">
        <v>98.610667000000007</v>
      </c>
      <c r="D1059" s="89">
        <v>61.5</v>
      </c>
      <c r="E1059" s="89">
        <v>6.9592185618134099</v>
      </c>
      <c r="F1059" s="89">
        <v>16469.75</v>
      </c>
      <c r="K1059" s="66">
        <v>45135</v>
      </c>
      <c r="L1059" s="90">
        <f t="shared" si="34"/>
        <v>96.90656896100495</v>
      </c>
      <c r="M1059" s="90">
        <f t="shared" si="34"/>
        <v>150.4988363203752</v>
      </c>
      <c r="N1059" s="90">
        <f t="shared" si="34"/>
        <v>136.81868743047829</v>
      </c>
      <c r="O1059" s="90">
        <f t="shared" si="33"/>
        <v>246.18531227426641</v>
      </c>
      <c r="P1059" s="90">
        <f t="shared" si="33"/>
        <v>152.95527638704306</v>
      </c>
    </row>
    <row r="1060" spans="1:16" x14ac:dyDescent="0.3">
      <c r="A1060" s="66">
        <v>45138</v>
      </c>
      <c r="B1060" s="89">
        <v>184</v>
      </c>
      <c r="C1060" s="89">
        <v>100.41847129999999</v>
      </c>
      <c r="D1060" s="89">
        <v>61.44</v>
      </c>
      <c r="E1060" s="89">
        <v>7.1575454385717201</v>
      </c>
      <c r="F1060" s="89">
        <v>16446.830000000002</v>
      </c>
      <c r="K1060" s="66">
        <v>45138</v>
      </c>
      <c r="L1060" s="90">
        <f t="shared" si="34"/>
        <v>96.309866527087138</v>
      </c>
      <c r="M1060" s="90">
        <f t="shared" si="34"/>
        <v>153.25789324314167</v>
      </c>
      <c r="N1060" s="90">
        <f t="shared" si="34"/>
        <v>136.68520578420467</v>
      </c>
      <c r="O1060" s="90">
        <f t="shared" si="33"/>
        <v>253.20120977101092</v>
      </c>
      <c r="P1060" s="90">
        <f t="shared" si="33"/>
        <v>152.74241736156966</v>
      </c>
    </row>
    <row r="1061" spans="1:16" x14ac:dyDescent="0.3">
      <c r="A1061" s="66">
        <v>45139</v>
      </c>
      <c r="B1061" s="89">
        <v>182.42</v>
      </c>
      <c r="C1061" s="89">
        <v>99.617452</v>
      </c>
      <c r="D1061" s="89">
        <v>60.64</v>
      </c>
      <c r="E1061" s="89">
        <v>7.07935923109076</v>
      </c>
      <c r="F1061" s="89">
        <v>16240.4</v>
      </c>
      <c r="K1061" s="66">
        <v>45139</v>
      </c>
      <c r="L1061" s="90">
        <f t="shared" si="34"/>
        <v>95.482857890604549</v>
      </c>
      <c r="M1061" s="90">
        <f t="shared" si="34"/>
        <v>152.03538379068902</v>
      </c>
      <c r="N1061" s="90">
        <f t="shared" si="34"/>
        <v>134.90545050055616</v>
      </c>
      <c r="O1061" s="90">
        <f t="shared" si="33"/>
        <v>250.43533947490326</v>
      </c>
      <c r="P1061" s="90">
        <f t="shared" si="33"/>
        <v>150.82529307585935</v>
      </c>
    </row>
    <row r="1062" spans="1:16" x14ac:dyDescent="0.3">
      <c r="A1062" s="66">
        <v>45140</v>
      </c>
      <c r="B1062" s="89">
        <v>178.66</v>
      </c>
      <c r="C1062" s="89">
        <v>98.308219100000002</v>
      </c>
      <c r="D1062" s="89">
        <v>60.52</v>
      </c>
      <c r="E1062" s="89">
        <v>6.8650932179735698</v>
      </c>
      <c r="F1062" s="89">
        <v>16020.02</v>
      </c>
      <c r="K1062" s="66">
        <v>45140</v>
      </c>
      <c r="L1062" s="90">
        <f t="shared" si="34"/>
        <v>93.514786705051023</v>
      </c>
      <c r="M1062" s="90">
        <f t="shared" si="34"/>
        <v>150.03724267759475</v>
      </c>
      <c r="N1062" s="90">
        <f t="shared" si="34"/>
        <v>134.63848720800891</v>
      </c>
      <c r="O1062" s="90">
        <f t="shared" si="33"/>
        <v>242.85558825995187</v>
      </c>
      <c r="P1062" s="90">
        <f t="shared" si="33"/>
        <v>148.77861454035173</v>
      </c>
    </row>
    <row r="1063" spans="1:16" x14ac:dyDescent="0.3">
      <c r="A1063" s="66">
        <v>45141</v>
      </c>
      <c r="B1063" s="89">
        <v>179.5</v>
      </c>
      <c r="C1063" s="89">
        <v>99.268713599999998</v>
      </c>
      <c r="D1063" s="89">
        <v>61.68</v>
      </c>
      <c r="E1063" s="89">
        <v>6.7565733127541803</v>
      </c>
      <c r="F1063" s="89">
        <v>15893.38</v>
      </c>
      <c r="K1063" s="66">
        <v>45141</v>
      </c>
      <c r="L1063" s="90">
        <f t="shared" si="34"/>
        <v>93.954462182674689</v>
      </c>
      <c r="M1063" s="90">
        <f t="shared" si="34"/>
        <v>151.50314194528877</v>
      </c>
      <c r="N1063" s="90">
        <f t="shared" si="34"/>
        <v>137.21913236929922</v>
      </c>
      <c r="O1063" s="90">
        <f t="shared" si="33"/>
        <v>239.01665052332075</v>
      </c>
      <c r="P1063" s="90">
        <f t="shared" si="33"/>
        <v>147.60250341531005</v>
      </c>
    </row>
    <row r="1064" spans="1:16" x14ac:dyDescent="0.3">
      <c r="A1064" s="66">
        <v>45142</v>
      </c>
      <c r="B1064" s="89">
        <v>181.26</v>
      </c>
      <c r="C1064" s="89">
        <v>98.828858699999998</v>
      </c>
      <c r="D1064" s="89">
        <v>63.54</v>
      </c>
      <c r="E1064" s="89">
        <v>6.8080202821871296</v>
      </c>
      <c r="F1064" s="89">
        <v>15951.86</v>
      </c>
      <c r="K1064" s="66">
        <v>45142</v>
      </c>
      <c r="L1064" s="90">
        <f t="shared" si="34"/>
        <v>94.875686992933765</v>
      </c>
      <c r="M1064" s="90">
        <f t="shared" si="34"/>
        <v>150.83183880320766</v>
      </c>
      <c r="N1064" s="90">
        <f t="shared" si="34"/>
        <v>141.35706340378198</v>
      </c>
      <c r="O1064" s="90">
        <f t="shared" si="33"/>
        <v>240.83660891705671</v>
      </c>
      <c r="P1064" s="90">
        <f t="shared" si="33"/>
        <v>148.14560968972918</v>
      </c>
    </row>
    <row r="1065" spans="1:16" x14ac:dyDescent="0.3">
      <c r="A1065" s="66">
        <v>45145</v>
      </c>
      <c r="B1065" s="89">
        <v>179.42</v>
      </c>
      <c r="C1065" s="89">
        <v>100.4185864</v>
      </c>
      <c r="D1065" s="89">
        <v>63.12</v>
      </c>
      <c r="E1065" s="89">
        <v>6.8222375956211803</v>
      </c>
      <c r="F1065" s="89">
        <v>15950.76</v>
      </c>
      <c r="K1065" s="66">
        <v>45145</v>
      </c>
      <c r="L1065" s="90">
        <f t="shared" si="34"/>
        <v>93.912588327662903</v>
      </c>
      <c r="M1065" s="90">
        <f t="shared" si="34"/>
        <v>153.25806890787032</v>
      </c>
      <c r="N1065" s="90">
        <f t="shared" si="34"/>
        <v>140.42269187986651</v>
      </c>
      <c r="O1065" s="90">
        <f t="shared" si="33"/>
        <v>241.33955241802224</v>
      </c>
      <c r="P1065" s="90">
        <f t="shared" si="33"/>
        <v>148.13539394243332</v>
      </c>
    </row>
    <row r="1066" spans="1:16" x14ac:dyDescent="0.3">
      <c r="A1066" s="66">
        <v>45146</v>
      </c>
      <c r="B1066" s="89">
        <v>175.66</v>
      </c>
      <c r="C1066" s="89">
        <v>100.1370979</v>
      </c>
      <c r="D1066" s="89">
        <v>62.94</v>
      </c>
      <c r="E1066" s="89">
        <v>6.86258458882629</v>
      </c>
      <c r="F1066" s="89">
        <v>15774.93</v>
      </c>
      <c r="K1066" s="66">
        <v>45146</v>
      </c>
      <c r="L1066" s="90">
        <f t="shared" si="34"/>
        <v>91.94451714210939</v>
      </c>
      <c r="M1066" s="90">
        <f t="shared" si="34"/>
        <v>152.82846333905729</v>
      </c>
      <c r="N1066" s="90">
        <f t="shared" si="34"/>
        <v>140.02224694104558</v>
      </c>
      <c r="O1066" s="90">
        <f t="shared" si="33"/>
        <v>242.76684443842683</v>
      </c>
      <c r="P1066" s="90">
        <f t="shared" si="33"/>
        <v>146.50245317240746</v>
      </c>
    </row>
    <row r="1067" spans="1:16" x14ac:dyDescent="0.3">
      <c r="A1067" s="66">
        <v>45147</v>
      </c>
      <c r="B1067" s="89">
        <v>177.18</v>
      </c>
      <c r="C1067" s="89">
        <v>99.963787699999997</v>
      </c>
      <c r="D1067" s="89">
        <v>63.18</v>
      </c>
      <c r="E1067" s="89">
        <v>7.6916454912326104</v>
      </c>
      <c r="F1067" s="89">
        <v>15852.58</v>
      </c>
      <c r="K1067" s="66">
        <v>45147</v>
      </c>
      <c r="L1067" s="90">
        <f t="shared" si="34"/>
        <v>92.740120387333164</v>
      </c>
      <c r="M1067" s="90">
        <f t="shared" si="34"/>
        <v>152.56395865395612</v>
      </c>
      <c r="N1067" s="90">
        <f t="shared" si="34"/>
        <v>140.55617352614013</v>
      </c>
      <c r="O1067" s="90">
        <f t="shared" si="33"/>
        <v>272.0952259715541</v>
      </c>
      <c r="P1067" s="90">
        <f t="shared" si="33"/>
        <v>147.22359206106418</v>
      </c>
    </row>
    <row r="1068" spans="1:16" x14ac:dyDescent="0.3">
      <c r="A1068" s="66">
        <v>45148</v>
      </c>
      <c r="B1068" s="89">
        <v>182.44</v>
      </c>
      <c r="C1068" s="89">
        <v>99.307794900000005</v>
      </c>
      <c r="D1068" s="89">
        <v>65</v>
      </c>
      <c r="E1068" s="89">
        <v>8.1372430733095396</v>
      </c>
      <c r="F1068" s="89">
        <v>15996.52</v>
      </c>
      <c r="K1068" s="66">
        <v>45148</v>
      </c>
      <c r="L1068" s="90">
        <f t="shared" si="34"/>
        <v>95.493326354357492</v>
      </c>
      <c r="M1068" s="90">
        <f t="shared" si="34"/>
        <v>151.56278752269765</v>
      </c>
      <c r="N1068" s="90">
        <f t="shared" si="34"/>
        <v>144.60511679644048</v>
      </c>
      <c r="O1068" s="90">
        <f t="shared" si="33"/>
        <v>287.85842968730026</v>
      </c>
      <c r="P1068" s="90">
        <f t="shared" si="33"/>
        <v>148.56036902994049</v>
      </c>
    </row>
    <row r="1069" spans="1:16" x14ac:dyDescent="0.3">
      <c r="A1069" s="66">
        <v>45152</v>
      </c>
      <c r="B1069" s="89">
        <v>178.2</v>
      </c>
      <c r="C1069" s="89">
        <v>98.7155676</v>
      </c>
      <c r="D1069" s="89">
        <v>64.62</v>
      </c>
      <c r="E1069" s="89">
        <v>8.0672287515458407</v>
      </c>
      <c r="F1069" s="89">
        <v>15904.25</v>
      </c>
      <c r="K1069" s="66">
        <v>45152</v>
      </c>
      <c r="L1069" s="90">
        <f t="shared" si="34"/>
        <v>93.274012038733304</v>
      </c>
      <c r="M1069" s="90">
        <f t="shared" si="34"/>
        <v>150.65893480373006</v>
      </c>
      <c r="N1069" s="90">
        <f t="shared" si="34"/>
        <v>143.75973303670747</v>
      </c>
      <c r="O1069" s="90">
        <f t="shared" si="33"/>
        <v>285.38164331912282</v>
      </c>
      <c r="P1069" s="90">
        <f t="shared" si="33"/>
        <v>147.703453572679</v>
      </c>
    </row>
    <row r="1070" spans="1:16" x14ac:dyDescent="0.3">
      <c r="A1070" s="66">
        <v>45153</v>
      </c>
      <c r="B1070" s="89">
        <v>179.74</v>
      </c>
      <c r="C1070" s="89">
        <v>97.715939500000005</v>
      </c>
      <c r="D1070" s="89">
        <v>64.319999999999993</v>
      </c>
      <c r="E1070" s="89">
        <v>8.2325160232194605</v>
      </c>
      <c r="F1070" s="89">
        <v>15767.28</v>
      </c>
      <c r="K1070" s="66">
        <v>45153</v>
      </c>
      <c r="L1070" s="90">
        <f t="shared" si="34"/>
        <v>94.08008374771002</v>
      </c>
      <c r="M1070" s="90">
        <f t="shared" si="34"/>
        <v>149.13331013877217</v>
      </c>
      <c r="N1070" s="90">
        <f t="shared" si="34"/>
        <v>143.09232480533925</v>
      </c>
      <c r="O1070" s="90">
        <f t="shared" si="33"/>
        <v>291.22875075374378</v>
      </c>
      <c r="P1070" s="90">
        <f t="shared" si="33"/>
        <v>146.43140729348633</v>
      </c>
    </row>
    <row r="1071" spans="1:16" x14ac:dyDescent="0.3">
      <c r="A1071" s="66">
        <v>45154</v>
      </c>
      <c r="B1071" s="89">
        <v>185.08</v>
      </c>
      <c r="C1071" s="89">
        <v>97.967118600000006</v>
      </c>
      <c r="D1071" s="89">
        <v>64.28</v>
      </c>
      <c r="E1071" s="89">
        <v>8.1562470789203392</v>
      </c>
      <c r="F1071" s="89">
        <v>15789.45</v>
      </c>
      <c r="K1071" s="66">
        <v>45154</v>
      </c>
      <c r="L1071" s="90">
        <f t="shared" si="34"/>
        <v>96.875163569746135</v>
      </c>
      <c r="M1071" s="90">
        <f t="shared" si="34"/>
        <v>149.51665773602551</v>
      </c>
      <c r="N1071" s="90">
        <f t="shared" si="34"/>
        <v>143.00333704115684</v>
      </c>
      <c r="O1071" s="90">
        <f t="shared" si="33"/>
        <v>288.5307044569746</v>
      </c>
      <c r="P1071" s="90">
        <f t="shared" si="33"/>
        <v>146.63730103671261</v>
      </c>
    </row>
    <row r="1072" spans="1:16" x14ac:dyDescent="0.3">
      <c r="A1072" s="66">
        <v>45155</v>
      </c>
      <c r="B1072" s="89">
        <v>185</v>
      </c>
      <c r="C1072" s="89">
        <v>96.633393999999996</v>
      </c>
      <c r="D1072" s="89">
        <v>63.96</v>
      </c>
      <c r="E1072" s="89">
        <v>8.2034145237601201</v>
      </c>
      <c r="F1072" s="89">
        <v>15676.9</v>
      </c>
      <c r="K1072" s="66">
        <v>45155</v>
      </c>
      <c r="L1072" s="90">
        <f t="shared" si="34"/>
        <v>96.833289714734363</v>
      </c>
      <c r="M1072" s="90">
        <f t="shared" si="34"/>
        <v>147.48113758005843</v>
      </c>
      <c r="N1072" s="90">
        <f t="shared" si="34"/>
        <v>142.29143492769742</v>
      </c>
      <c r="O1072" s="90">
        <f t="shared" si="33"/>
        <v>290.19927285067013</v>
      </c>
      <c r="P1072" s="90">
        <f t="shared" si="33"/>
        <v>145.59204434748773</v>
      </c>
    </row>
    <row r="1073" spans="1:16" x14ac:dyDescent="0.3">
      <c r="A1073" s="66">
        <v>45156</v>
      </c>
      <c r="B1073" s="89">
        <v>183.6</v>
      </c>
      <c r="C1073" s="89">
        <v>96.466075900000007</v>
      </c>
      <c r="D1073" s="89">
        <v>62.28</v>
      </c>
      <c r="E1073" s="89">
        <v>8.1073082135242505</v>
      </c>
      <c r="F1073" s="89">
        <v>15574.26</v>
      </c>
      <c r="K1073" s="66">
        <v>45156</v>
      </c>
      <c r="L1073" s="90">
        <f t="shared" si="34"/>
        <v>96.100497252028262</v>
      </c>
      <c r="M1073" s="90">
        <f t="shared" si="34"/>
        <v>147.22577799157358</v>
      </c>
      <c r="N1073" s="90">
        <f t="shared" si="34"/>
        <v>138.55394883203559</v>
      </c>
      <c r="O1073" s="90">
        <f t="shared" si="33"/>
        <v>286.79947130875962</v>
      </c>
      <c r="P1073" s="90">
        <f t="shared" si="33"/>
        <v>144.63882225435538</v>
      </c>
    </row>
    <row r="1074" spans="1:16" x14ac:dyDescent="0.3">
      <c r="A1074" s="66">
        <v>45159</v>
      </c>
      <c r="B1074" s="89">
        <v>183.74</v>
      </c>
      <c r="C1074" s="89">
        <v>94.445023399999997</v>
      </c>
      <c r="D1074" s="89">
        <v>62.42</v>
      </c>
      <c r="E1074" s="89">
        <v>8.0358114353147307</v>
      </c>
      <c r="F1074" s="89">
        <v>15603.28</v>
      </c>
      <c r="K1074" s="66">
        <v>45159</v>
      </c>
      <c r="L1074" s="90">
        <f t="shared" si="34"/>
        <v>96.173776498298864</v>
      </c>
      <c r="M1074" s="90">
        <f t="shared" si="34"/>
        <v>144.14126331739146</v>
      </c>
      <c r="N1074" s="90">
        <f t="shared" si="34"/>
        <v>138.86540600667408</v>
      </c>
      <c r="O1074" s="90">
        <f t="shared" si="33"/>
        <v>284.27024241419707</v>
      </c>
      <c r="P1074" s="90">
        <f t="shared" si="33"/>
        <v>144.90833224210579</v>
      </c>
    </row>
    <row r="1075" spans="1:16" x14ac:dyDescent="0.3">
      <c r="A1075" s="66">
        <v>45160</v>
      </c>
      <c r="B1075" s="89">
        <v>184</v>
      </c>
      <c r="C1075" s="89">
        <v>93.563368199999999</v>
      </c>
      <c r="D1075" s="89">
        <v>62.48</v>
      </c>
      <c r="E1075" s="89">
        <v>8.0487589285719707</v>
      </c>
      <c r="F1075" s="89">
        <v>15705.62</v>
      </c>
      <c r="K1075" s="66">
        <v>45160</v>
      </c>
      <c r="L1075" s="90">
        <f t="shared" si="34"/>
        <v>96.309866527087138</v>
      </c>
      <c r="M1075" s="90">
        <f t="shared" si="34"/>
        <v>142.7956879788147</v>
      </c>
      <c r="N1075" s="90">
        <f t="shared" si="34"/>
        <v>138.9988876529477</v>
      </c>
      <c r="O1075" s="90">
        <f t="shared" si="33"/>
        <v>284.72826548710259</v>
      </c>
      <c r="P1075" s="90">
        <f t="shared" si="33"/>
        <v>145.85876822233922</v>
      </c>
    </row>
    <row r="1076" spans="1:16" x14ac:dyDescent="0.3">
      <c r="A1076" s="66">
        <v>45161</v>
      </c>
      <c r="B1076" s="89">
        <v>177.92</v>
      </c>
      <c r="C1076" s="89">
        <v>90.938874999999996</v>
      </c>
      <c r="D1076" s="89">
        <v>60.14</v>
      </c>
      <c r="E1076" s="89">
        <v>7.92426724435522</v>
      </c>
      <c r="F1076" s="89">
        <v>15728.41</v>
      </c>
      <c r="K1076" s="66">
        <v>45161</v>
      </c>
      <c r="L1076" s="90">
        <f t="shared" si="34"/>
        <v>93.127453546192086</v>
      </c>
      <c r="M1076" s="90">
        <f t="shared" si="34"/>
        <v>138.79020678142317</v>
      </c>
      <c r="N1076" s="90">
        <f t="shared" si="34"/>
        <v>133.79310344827587</v>
      </c>
      <c r="O1076" s="90">
        <f t="shared" si="33"/>
        <v>280.32431928506463</v>
      </c>
      <c r="P1076" s="90">
        <f t="shared" si="33"/>
        <v>146.07041993222316</v>
      </c>
    </row>
    <row r="1077" spans="1:16" x14ac:dyDescent="0.3">
      <c r="A1077" s="66">
        <v>45162</v>
      </c>
      <c r="B1077" s="89">
        <v>176.24</v>
      </c>
      <c r="C1077" s="89">
        <v>90.322394500000001</v>
      </c>
      <c r="D1077" s="89">
        <v>60.4</v>
      </c>
      <c r="E1077" s="89">
        <v>7.8517563584017998</v>
      </c>
      <c r="F1077" s="89">
        <v>15621.49</v>
      </c>
      <c r="K1077" s="66">
        <v>45162</v>
      </c>
      <c r="L1077" s="90">
        <f t="shared" si="34"/>
        <v>92.248102590944782</v>
      </c>
      <c r="M1077" s="90">
        <f t="shared" si="34"/>
        <v>137.84933901643578</v>
      </c>
      <c r="N1077" s="90">
        <f t="shared" si="34"/>
        <v>134.37152391546161</v>
      </c>
      <c r="O1077" s="90">
        <f t="shared" si="33"/>
        <v>277.7592158983598</v>
      </c>
      <c r="P1077" s="90">
        <f t="shared" si="33"/>
        <v>145.077449295067</v>
      </c>
    </row>
    <row r="1078" spans="1:16" x14ac:dyDescent="0.3">
      <c r="A1078" s="66">
        <v>45163</v>
      </c>
      <c r="B1078" s="89">
        <v>176.44</v>
      </c>
      <c r="C1078" s="89">
        <v>91.518921199999994</v>
      </c>
      <c r="D1078" s="89">
        <v>60.16</v>
      </c>
      <c r="E1078" s="89">
        <v>7.9147694488083902</v>
      </c>
      <c r="F1078" s="89">
        <v>15631.82</v>
      </c>
      <c r="K1078" s="66">
        <v>45163</v>
      </c>
      <c r="L1078" s="90">
        <f t="shared" si="34"/>
        <v>92.352787228474227</v>
      </c>
      <c r="M1078" s="90">
        <f t="shared" si="34"/>
        <v>139.67546879990292</v>
      </c>
      <c r="N1078" s="90">
        <f t="shared" si="34"/>
        <v>133.83759733036706</v>
      </c>
      <c r="O1078" s="90">
        <f t="shared" si="33"/>
        <v>279.9883307337862</v>
      </c>
      <c r="P1078" s="90">
        <f t="shared" si="33"/>
        <v>145.17338444921796</v>
      </c>
    </row>
    <row r="1079" spans="1:16" x14ac:dyDescent="0.3">
      <c r="A1079" s="66">
        <v>45166</v>
      </c>
      <c r="B1079" s="89">
        <v>177.8</v>
      </c>
      <c r="C1079" s="89">
        <v>92.104946100000006</v>
      </c>
      <c r="D1079" s="89">
        <v>60.48</v>
      </c>
      <c r="E1079" s="89">
        <v>7.9836002797866801</v>
      </c>
      <c r="F1079" s="89">
        <v>15792.61</v>
      </c>
      <c r="K1079" s="66">
        <v>45166</v>
      </c>
      <c r="L1079" s="90">
        <f t="shared" si="34"/>
        <v>93.064642763674428</v>
      </c>
      <c r="M1079" s="90">
        <f t="shared" si="34"/>
        <v>140.56985546402279</v>
      </c>
      <c r="N1079" s="90">
        <f t="shared" si="34"/>
        <v>134.54949944382645</v>
      </c>
      <c r="O1079" s="90">
        <f t="shared" si="33"/>
        <v>282.42325061278939</v>
      </c>
      <c r="P1079" s="90">
        <f t="shared" si="33"/>
        <v>146.66664809258069</v>
      </c>
    </row>
    <row r="1080" spans="1:16" x14ac:dyDescent="0.3">
      <c r="A1080" s="66">
        <v>45167</v>
      </c>
      <c r="B1080" s="89">
        <v>181.52</v>
      </c>
      <c r="C1080" s="89">
        <v>93.564284900000004</v>
      </c>
      <c r="D1080" s="89">
        <v>61.72</v>
      </c>
      <c r="E1080" s="89">
        <v>8.1398941180499893</v>
      </c>
      <c r="F1080" s="89">
        <v>15930.88</v>
      </c>
      <c r="K1080" s="66">
        <v>45167</v>
      </c>
      <c r="L1080" s="90">
        <f t="shared" si="34"/>
        <v>95.011777021722068</v>
      </c>
      <c r="M1080" s="90">
        <f t="shared" si="34"/>
        <v>142.79708703925564</v>
      </c>
      <c r="N1080" s="90">
        <f t="shared" si="34"/>
        <v>137.30812013348162</v>
      </c>
      <c r="O1080" s="90">
        <f t="shared" si="33"/>
        <v>287.95221152091904</v>
      </c>
      <c r="P1080" s="90">
        <f t="shared" si="33"/>
        <v>147.9507675276684</v>
      </c>
    </row>
    <row r="1081" spans="1:16" x14ac:dyDescent="0.3">
      <c r="A1081" s="66">
        <v>45168</v>
      </c>
      <c r="B1081" s="89">
        <v>183.44</v>
      </c>
      <c r="C1081" s="89">
        <v>93.464382000000001</v>
      </c>
      <c r="D1081" s="89">
        <v>61.9</v>
      </c>
      <c r="E1081" s="89">
        <v>8.1877007658649692</v>
      </c>
      <c r="F1081" s="89">
        <v>15891.93</v>
      </c>
      <c r="K1081" s="66">
        <v>45168</v>
      </c>
      <c r="L1081" s="90">
        <f t="shared" si="34"/>
        <v>96.016749542004703</v>
      </c>
      <c r="M1081" s="90">
        <f t="shared" si="34"/>
        <v>142.64461600693789</v>
      </c>
      <c r="N1081" s="90">
        <f t="shared" si="34"/>
        <v>137.70856507230255</v>
      </c>
      <c r="O1081" s="90">
        <f t="shared" si="33"/>
        <v>289.64339199133809</v>
      </c>
      <c r="P1081" s="90">
        <f t="shared" si="33"/>
        <v>147.58903720296556</v>
      </c>
    </row>
    <row r="1082" spans="1:16" x14ac:dyDescent="0.3">
      <c r="A1082" s="66">
        <v>45169</v>
      </c>
      <c r="B1082" s="89">
        <v>184.42</v>
      </c>
      <c r="C1082" s="89">
        <v>93.819338200000004</v>
      </c>
      <c r="D1082" s="89">
        <v>62</v>
      </c>
      <c r="E1082" s="89">
        <v>8.4157435236725906</v>
      </c>
      <c r="F1082" s="89">
        <v>15947.08</v>
      </c>
      <c r="K1082" s="66">
        <v>45169</v>
      </c>
      <c r="L1082" s="90">
        <f t="shared" si="34"/>
        <v>96.529704265898957</v>
      </c>
      <c r="M1082" s="90">
        <f t="shared" si="34"/>
        <v>143.18634741054663</v>
      </c>
      <c r="N1082" s="90">
        <f t="shared" si="34"/>
        <v>137.93103448275861</v>
      </c>
      <c r="O1082" s="90">
        <f t="shared" si="33"/>
        <v>297.7105014008356</v>
      </c>
      <c r="P1082" s="90">
        <f t="shared" si="33"/>
        <v>148.10121762420724</v>
      </c>
    </row>
    <row r="1083" spans="1:16" x14ac:dyDescent="0.3">
      <c r="A1083" s="66">
        <v>45170</v>
      </c>
      <c r="B1083" s="89">
        <v>184.46</v>
      </c>
      <c r="C1083" s="89">
        <v>95.01567</v>
      </c>
      <c r="D1083" s="89">
        <v>62.16</v>
      </c>
      <c r="E1083" s="89">
        <v>8.3157183888396204</v>
      </c>
      <c r="F1083" s="89">
        <v>15840.34</v>
      </c>
      <c r="K1083" s="66">
        <v>45170</v>
      </c>
      <c r="L1083" s="90">
        <f t="shared" si="34"/>
        <v>96.550641193404857</v>
      </c>
      <c r="M1083" s="90">
        <f t="shared" si="34"/>
        <v>145.01217973914308</v>
      </c>
      <c r="N1083" s="90">
        <f t="shared" si="34"/>
        <v>138.28698553948831</v>
      </c>
      <c r="O1083" s="90">
        <f t="shared" si="33"/>
        <v>294.17206977443846</v>
      </c>
      <c r="P1083" s="90">
        <f t="shared" si="33"/>
        <v>147.10991865479039</v>
      </c>
    </row>
    <row r="1084" spans="1:16" x14ac:dyDescent="0.3">
      <c r="A1084" s="66">
        <v>45174</v>
      </c>
      <c r="B1084" s="89">
        <v>182.88</v>
      </c>
      <c r="C1084" s="89">
        <v>93.582508799999999</v>
      </c>
      <c r="D1084" s="89">
        <v>61.3</v>
      </c>
      <c r="E1084" s="89">
        <v>8.5288769886937708</v>
      </c>
      <c r="F1084" s="89">
        <v>15771.71</v>
      </c>
      <c r="K1084" s="66">
        <v>45174</v>
      </c>
      <c r="L1084" s="90">
        <f t="shared" si="34"/>
        <v>95.723632556922269</v>
      </c>
      <c r="M1084" s="90">
        <f t="shared" si="34"/>
        <v>142.82490021430715</v>
      </c>
      <c r="N1084" s="90">
        <f t="shared" si="34"/>
        <v>136.37374860956618</v>
      </c>
      <c r="O1084" s="90">
        <f t="shared" si="33"/>
        <v>301.71264577488029</v>
      </c>
      <c r="P1084" s="90">
        <f t="shared" si="33"/>
        <v>146.47254889395958</v>
      </c>
    </row>
    <row r="1085" spans="1:16" x14ac:dyDescent="0.3">
      <c r="A1085" s="66">
        <v>45175</v>
      </c>
      <c r="B1085" s="89">
        <v>181.96</v>
      </c>
      <c r="C1085" s="89">
        <v>93.390801400000001</v>
      </c>
      <c r="D1085" s="89">
        <v>61.28</v>
      </c>
      <c r="E1085" s="89">
        <v>8.4746746867589202</v>
      </c>
      <c r="F1085" s="89">
        <v>15741.37</v>
      </c>
      <c r="K1085" s="66">
        <v>45175</v>
      </c>
      <c r="L1085" s="90">
        <f t="shared" si="34"/>
        <v>95.24208322428683</v>
      </c>
      <c r="M1085" s="90">
        <f t="shared" si="34"/>
        <v>142.53231786503653</v>
      </c>
      <c r="N1085" s="90">
        <f t="shared" si="34"/>
        <v>136.32925472747496</v>
      </c>
      <c r="O1085" s="90">
        <f t="shared" si="33"/>
        <v>299.79521632367209</v>
      </c>
      <c r="P1085" s="90">
        <f t="shared" si="33"/>
        <v>146.19078000945422</v>
      </c>
    </row>
    <row r="1086" spans="1:16" x14ac:dyDescent="0.3">
      <c r="A1086" s="66">
        <v>45176</v>
      </c>
      <c r="B1086" s="89">
        <v>176.08</v>
      </c>
      <c r="C1086" s="89">
        <v>91.532233099999999</v>
      </c>
      <c r="D1086" s="89">
        <v>60.32</v>
      </c>
      <c r="E1086" s="89">
        <v>8.2733112397310506</v>
      </c>
      <c r="F1086" s="89">
        <v>15718.66</v>
      </c>
      <c r="K1086" s="66">
        <v>45176</v>
      </c>
      <c r="L1086" s="90">
        <f t="shared" si="34"/>
        <v>92.164354880921223</v>
      </c>
      <c r="M1086" s="90">
        <f t="shared" si="34"/>
        <v>139.69578531859369</v>
      </c>
      <c r="N1086" s="90">
        <f t="shared" si="34"/>
        <v>134.19354838709677</v>
      </c>
      <c r="O1086" s="90">
        <f t="shared" si="33"/>
        <v>292.67189886398006</v>
      </c>
      <c r="P1086" s="90">
        <f t="shared" si="33"/>
        <v>145.97987126300998</v>
      </c>
    </row>
    <row r="1087" spans="1:16" x14ac:dyDescent="0.3">
      <c r="A1087" s="66">
        <v>45177</v>
      </c>
      <c r="B1087" s="89">
        <v>175.98</v>
      </c>
      <c r="C1087" s="89">
        <v>91.289218899999995</v>
      </c>
      <c r="D1087" s="89">
        <v>61.24</v>
      </c>
      <c r="E1087" s="89">
        <v>8.2521098031259807</v>
      </c>
      <c r="F1087" s="89">
        <v>15744.75</v>
      </c>
      <c r="K1087" s="66">
        <v>45177</v>
      </c>
      <c r="L1087" s="90">
        <f t="shared" si="34"/>
        <v>92.112012562156494</v>
      </c>
      <c r="M1087" s="90">
        <f t="shared" si="34"/>
        <v>139.32489892849017</v>
      </c>
      <c r="N1087" s="90">
        <f t="shared" si="34"/>
        <v>136.24026696329256</v>
      </c>
      <c r="O1087" s="90">
        <f t="shared" si="33"/>
        <v>291.92188903961232</v>
      </c>
      <c r="P1087" s="90">
        <f t="shared" si="33"/>
        <v>146.22217021478144</v>
      </c>
    </row>
    <row r="1088" spans="1:16" x14ac:dyDescent="0.3">
      <c r="A1088" s="66">
        <v>45180</v>
      </c>
      <c r="B1088" s="89">
        <v>177.84</v>
      </c>
      <c r="C1088" s="89">
        <v>90.054383900000005</v>
      </c>
      <c r="D1088" s="89">
        <v>62</v>
      </c>
      <c r="E1088" s="89">
        <v>8.4976558022922308</v>
      </c>
      <c r="F1088" s="89">
        <v>15800.99</v>
      </c>
      <c r="K1088" s="66">
        <v>45180</v>
      </c>
      <c r="L1088" s="90">
        <f t="shared" si="34"/>
        <v>93.085579691180314</v>
      </c>
      <c r="M1088" s="90">
        <f t="shared" si="34"/>
        <v>137.44030331422798</v>
      </c>
      <c r="N1088" s="90">
        <f t="shared" si="34"/>
        <v>137.93103448275861</v>
      </c>
      <c r="O1088" s="90">
        <f t="shared" si="33"/>
        <v>300.60818304597393</v>
      </c>
      <c r="P1088" s="90">
        <f t="shared" si="33"/>
        <v>146.74447351288902</v>
      </c>
    </row>
    <row r="1089" spans="1:16" x14ac:dyDescent="0.3">
      <c r="A1089" s="66">
        <v>45181</v>
      </c>
      <c r="B1089" s="89">
        <v>174.44</v>
      </c>
      <c r="C1089" s="89">
        <v>89.564778000000004</v>
      </c>
      <c r="D1089" s="89">
        <v>61.6</v>
      </c>
      <c r="E1089" s="89">
        <v>8.5066848993744308</v>
      </c>
      <c r="F1089" s="89">
        <v>15715.53</v>
      </c>
      <c r="K1089" s="66">
        <v>45181</v>
      </c>
      <c r="L1089" s="90">
        <f t="shared" si="34"/>
        <v>91.305940853179791</v>
      </c>
      <c r="M1089" s="90">
        <f t="shared" si="34"/>
        <v>136.6930705812257</v>
      </c>
      <c r="N1089" s="90">
        <f t="shared" si="34"/>
        <v>137.04115684093438</v>
      </c>
      <c r="O1089" s="90">
        <f t="shared" si="33"/>
        <v>300.92759119000505</v>
      </c>
      <c r="P1089" s="90">
        <f t="shared" si="33"/>
        <v>145.95080281843181</v>
      </c>
    </row>
    <row r="1090" spans="1:16" x14ac:dyDescent="0.3">
      <c r="A1090" s="66">
        <v>45182</v>
      </c>
      <c r="B1090" s="89">
        <v>171.1</v>
      </c>
      <c r="C1090" s="89">
        <v>89.6066182</v>
      </c>
      <c r="D1090" s="89">
        <v>61</v>
      </c>
      <c r="E1090" s="89">
        <v>8.6275894540528704</v>
      </c>
      <c r="F1090" s="89">
        <v>15654.03</v>
      </c>
      <c r="K1090" s="66">
        <v>45182</v>
      </c>
      <c r="L1090" s="90">
        <f t="shared" si="34"/>
        <v>89.557707406438098</v>
      </c>
      <c r="M1090" s="90">
        <f t="shared" si="34"/>
        <v>136.75692677044921</v>
      </c>
      <c r="N1090" s="90">
        <f t="shared" si="34"/>
        <v>135.70634037819801</v>
      </c>
      <c r="O1090" s="90">
        <f t="shared" si="33"/>
        <v>305.20464116113527</v>
      </c>
      <c r="P1090" s="90">
        <f t="shared" si="33"/>
        <v>145.37964967416411</v>
      </c>
    </row>
    <row r="1091" spans="1:16" x14ac:dyDescent="0.3">
      <c r="A1091" s="66">
        <v>45183</v>
      </c>
      <c r="B1091" s="89">
        <v>170.9</v>
      </c>
      <c r="C1091" s="89">
        <v>91.335274400000003</v>
      </c>
      <c r="D1091" s="89">
        <v>61.1</v>
      </c>
      <c r="E1091" s="89">
        <v>8.9741440292947008</v>
      </c>
      <c r="F1091" s="89">
        <v>15805.29</v>
      </c>
      <c r="K1091" s="66">
        <v>45183</v>
      </c>
      <c r="L1091" s="90">
        <f t="shared" si="34"/>
        <v>89.453022768908667</v>
      </c>
      <c r="M1091" s="90">
        <f t="shared" si="34"/>
        <v>139.39518847592984</v>
      </c>
      <c r="N1091" s="90">
        <f t="shared" si="34"/>
        <v>135.92880978865404</v>
      </c>
      <c r="O1091" s="90">
        <f t="shared" si="34"/>
        <v>317.46415644552866</v>
      </c>
      <c r="P1091" s="90">
        <f t="shared" si="34"/>
        <v>146.78440779777279</v>
      </c>
    </row>
    <row r="1092" spans="1:16" x14ac:dyDescent="0.3">
      <c r="A1092" s="66">
        <v>45184</v>
      </c>
      <c r="B1092" s="89">
        <v>174.08</v>
      </c>
      <c r="C1092" s="89">
        <v>90.342897800000003</v>
      </c>
      <c r="D1092" s="89">
        <v>61.14</v>
      </c>
      <c r="E1092" s="89">
        <v>8.9284793160600007</v>
      </c>
      <c r="F1092" s="89">
        <v>15893.53</v>
      </c>
      <c r="K1092" s="66">
        <v>45184</v>
      </c>
      <c r="L1092" s="90">
        <f t="shared" ref="L1092:O1155" si="35">(B1092/B$2)*100</f>
        <v>91.117508505626802</v>
      </c>
      <c r="M1092" s="90">
        <f t="shared" si="35"/>
        <v>137.88063099411534</v>
      </c>
      <c r="N1092" s="90">
        <f t="shared" si="35"/>
        <v>136.01779755283647</v>
      </c>
      <c r="O1092" s="90">
        <f t="shared" si="35"/>
        <v>315.84874782058819</v>
      </c>
      <c r="P1092" s="90">
        <f t="shared" ref="P1092:P1155" si="36">(F1092/F$2)*100</f>
        <v>147.6038964717595</v>
      </c>
    </row>
    <row r="1093" spans="1:16" x14ac:dyDescent="0.3">
      <c r="A1093" s="66">
        <v>45188</v>
      </c>
      <c r="B1093" s="89">
        <v>165.46</v>
      </c>
      <c r="C1093" s="89">
        <v>88.620145800000003</v>
      </c>
      <c r="D1093" s="89">
        <v>59.46</v>
      </c>
      <c r="E1093" s="89">
        <v>8.9820412552413806</v>
      </c>
      <c r="F1093" s="89">
        <v>15664.48</v>
      </c>
      <c r="K1093" s="66">
        <v>45188</v>
      </c>
      <c r="L1093" s="90">
        <f t="shared" si="35"/>
        <v>86.605600628107823</v>
      </c>
      <c r="M1093" s="90">
        <f t="shared" si="35"/>
        <v>135.25138023295173</v>
      </c>
      <c r="N1093" s="90">
        <f t="shared" si="35"/>
        <v>132.28031145717463</v>
      </c>
      <c r="O1093" s="90">
        <f t="shared" si="35"/>
        <v>317.74352416742374</v>
      </c>
      <c r="P1093" s="90">
        <f t="shared" si="36"/>
        <v>145.47669927347462</v>
      </c>
    </row>
    <row r="1094" spans="1:16" x14ac:dyDescent="0.3">
      <c r="A1094" s="66">
        <v>45189</v>
      </c>
      <c r="B1094" s="89">
        <v>166.8</v>
      </c>
      <c r="C1094" s="89">
        <v>88.225506800000005</v>
      </c>
      <c r="D1094" s="89">
        <v>59.4</v>
      </c>
      <c r="E1094" s="89">
        <v>8.8074005595634102</v>
      </c>
      <c r="F1094" s="89">
        <v>15781.59</v>
      </c>
      <c r="K1094" s="66">
        <v>45189</v>
      </c>
      <c r="L1094" s="90">
        <f t="shared" si="35"/>
        <v>87.306987699555094</v>
      </c>
      <c r="M1094" s="90">
        <f t="shared" si="35"/>
        <v>134.64908524729228</v>
      </c>
      <c r="N1094" s="90">
        <f t="shared" si="35"/>
        <v>132.14682981090098</v>
      </c>
      <c r="O1094" s="90">
        <f t="shared" si="35"/>
        <v>311.56553538615566</v>
      </c>
      <c r="P1094" s="90">
        <f t="shared" si="36"/>
        <v>146.5643048787623</v>
      </c>
    </row>
    <row r="1095" spans="1:16" x14ac:dyDescent="0.3">
      <c r="A1095" s="66">
        <v>45190</v>
      </c>
      <c r="B1095" s="89">
        <v>162.80000000000001</v>
      </c>
      <c r="C1095" s="89">
        <v>85.935233400000001</v>
      </c>
      <c r="D1095" s="89">
        <v>59.02</v>
      </c>
      <c r="E1095" s="89">
        <v>8.7417502371595006</v>
      </c>
      <c r="F1095" s="89">
        <v>15571.86</v>
      </c>
      <c r="K1095" s="66">
        <v>45190</v>
      </c>
      <c r="L1095" s="90">
        <f t="shared" si="35"/>
        <v>85.213294948966251</v>
      </c>
      <c r="M1095" s="90">
        <f t="shared" si="35"/>
        <v>131.15368772041509</v>
      </c>
      <c r="N1095" s="90">
        <f t="shared" si="35"/>
        <v>131.30144605116797</v>
      </c>
      <c r="O1095" s="90">
        <f t="shared" si="35"/>
        <v>309.24312734876509</v>
      </c>
      <c r="P1095" s="90">
        <f t="shared" si="36"/>
        <v>144.61653335116443</v>
      </c>
    </row>
    <row r="1096" spans="1:16" x14ac:dyDescent="0.3">
      <c r="A1096" s="66">
        <v>45191</v>
      </c>
      <c r="B1096" s="89">
        <v>163.80000000000001</v>
      </c>
      <c r="C1096" s="89">
        <v>85.289071500000006</v>
      </c>
      <c r="D1096" s="89">
        <v>59.5</v>
      </c>
      <c r="E1096" s="89">
        <v>8.6574066017395808</v>
      </c>
      <c r="F1096" s="89">
        <v>15557.29</v>
      </c>
      <c r="K1096" s="66">
        <v>45191</v>
      </c>
      <c r="L1096" s="90">
        <f t="shared" si="35"/>
        <v>85.736718136613462</v>
      </c>
      <c r="M1096" s="90">
        <f t="shared" si="35"/>
        <v>130.1675204326047</v>
      </c>
      <c r="N1096" s="90">
        <f t="shared" si="35"/>
        <v>132.36929922135704</v>
      </c>
      <c r="O1096" s="90">
        <f t="shared" si="35"/>
        <v>306.25943542419515</v>
      </c>
      <c r="P1096" s="90">
        <f t="shared" si="36"/>
        <v>144.4812211347095</v>
      </c>
    </row>
    <row r="1097" spans="1:16" x14ac:dyDescent="0.3">
      <c r="A1097" s="66">
        <v>45194</v>
      </c>
      <c r="B1097" s="89">
        <v>161.6</v>
      </c>
      <c r="C1097" s="89">
        <v>85.552673999999996</v>
      </c>
      <c r="D1097" s="89">
        <v>57.9</v>
      </c>
      <c r="E1097" s="89">
        <v>8.8701609685655498</v>
      </c>
      <c r="F1097" s="89">
        <v>15405.49</v>
      </c>
      <c r="K1097" s="66">
        <v>45194</v>
      </c>
      <c r="L1097" s="90">
        <f t="shared" si="35"/>
        <v>84.585187123789581</v>
      </c>
      <c r="M1097" s="90">
        <f t="shared" si="35"/>
        <v>130.56982852672945</v>
      </c>
      <c r="N1097" s="90">
        <f t="shared" si="35"/>
        <v>128.80978865406004</v>
      </c>
      <c r="O1097" s="90">
        <f t="shared" si="35"/>
        <v>313.78571150958322</v>
      </c>
      <c r="P1097" s="90">
        <f t="shared" si="36"/>
        <v>143.07144800788282</v>
      </c>
    </row>
    <row r="1098" spans="1:16" x14ac:dyDescent="0.3">
      <c r="A1098" s="66">
        <v>45195</v>
      </c>
      <c r="B1098" s="89">
        <v>159.94</v>
      </c>
      <c r="C1098" s="89">
        <v>85.307131900000002</v>
      </c>
      <c r="D1098" s="89">
        <v>57.3</v>
      </c>
      <c r="E1098" s="89">
        <v>8.8561165213019493</v>
      </c>
      <c r="F1098" s="89">
        <v>15255.87</v>
      </c>
      <c r="K1098" s="66">
        <v>45195</v>
      </c>
      <c r="L1098" s="90">
        <f t="shared" si="35"/>
        <v>83.716304632295206</v>
      </c>
      <c r="M1098" s="90">
        <f t="shared" si="35"/>
        <v>130.19508407522241</v>
      </c>
      <c r="N1098" s="90">
        <f t="shared" si="35"/>
        <v>127.47497219132369</v>
      </c>
      <c r="O1098" s="90">
        <f t="shared" si="35"/>
        <v>313.28888322281534</v>
      </c>
      <c r="P1098" s="90">
        <f t="shared" si="36"/>
        <v>141.68192063478799</v>
      </c>
    </row>
    <row r="1099" spans="1:16" x14ac:dyDescent="0.3">
      <c r="A1099" s="66">
        <v>45196</v>
      </c>
      <c r="B1099" s="89">
        <v>157.62</v>
      </c>
      <c r="C1099" s="89">
        <v>85.161819600000001</v>
      </c>
      <c r="D1099" s="89">
        <v>56.34</v>
      </c>
      <c r="E1099" s="89">
        <v>8.3698436142485093</v>
      </c>
      <c r="F1099" s="89">
        <v>15217.45</v>
      </c>
      <c r="K1099" s="66">
        <v>45196</v>
      </c>
      <c r="L1099" s="90">
        <f t="shared" si="35"/>
        <v>82.50196283695368</v>
      </c>
      <c r="M1099" s="90">
        <f t="shared" si="35"/>
        <v>129.97330956828151</v>
      </c>
      <c r="N1099" s="90">
        <f t="shared" si="35"/>
        <v>125.33926585094551</v>
      </c>
      <c r="O1099" s="90">
        <f t="shared" si="35"/>
        <v>296.0867726108055</v>
      </c>
      <c r="P1099" s="90">
        <f t="shared" si="36"/>
        <v>141.32511244287306</v>
      </c>
    </row>
    <row r="1100" spans="1:16" x14ac:dyDescent="0.3">
      <c r="A1100" s="66">
        <v>45197</v>
      </c>
      <c r="B1100" s="89">
        <v>156.86000000000001</v>
      </c>
      <c r="C1100" s="89">
        <v>84.884987800000005</v>
      </c>
      <c r="D1100" s="89">
        <v>55.6</v>
      </c>
      <c r="E1100" s="89">
        <v>8.1469743787263393</v>
      </c>
      <c r="F1100" s="89">
        <v>15323.5</v>
      </c>
      <c r="K1100" s="66">
        <v>45197</v>
      </c>
      <c r="L1100" s="90">
        <f t="shared" si="35"/>
        <v>82.104161214341801</v>
      </c>
      <c r="M1100" s="90">
        <f t="shared" si="35"/>
        <v>129.55081101894632</v>
      </c>
      <c r="N1100" s="90">
        <f t="shared" si="35"/>
        <v>123.69299221357062</v>
      </c>
      <c r="O1100" s="90">
        <f t="shared" si="35"/>
        <v>288.20267874940282</v>
      </c>
      <c r="P1100" s="90">
        <f t="shared" si="36"/>
        <v>142.31000335262252</v>
      </c>
    </row>
    <row r="1101" spans="1:16" x14ac:dyDescent="0.3">
      <c r="A1101" s="66">
        <v>45198</v>
      </c>
      <c r="B1101" s="89">
        <v>166.62</v>
      </c>
      <c r="C1101" s="89">
        <v>90.463213400000001</v>
      </c>
      <c r="D1101" s="89">
        <v>58.8</v>
      </c>
      <c r="E1101" s="89">
        <v>8.2713820053565801</v>
      </c>
      <c r="F1101" s="89">
        <v>15386.58</v>
      </c>
      <c r="K1101" s="66">
        <v>45198</v>
      </c>
      <c r="L1101" s="90">
        <f t="shared" si="35"/>
        <v>87.212771525778592</v>
      </c>
      <c r="M1101" s="90">
        <f t="shared" si="35"/>
        <v>138.06425573109422</v>
      </c>
      <c r="N1101" s="90">
        <f t="shared" si="35"/>
        <v>130.81201334816461</v>
      </c>
      <c r="O1101" s="90">
        <f t="shared" si="35"/>
        <v>292.60365137861794</v>
      </c>
      <c r="P1101" s="90">
        <f t="shared" si="36"/>
        <v>142.89583002482428</v>
      </c>
    </row>
    <row r="1102" spans="1:16" x14ac:dyDescent="0.3">
      <c r="A1102" s="66">
        <v>45201</v>
      </c>
      <c r="B1102" s="89">
        <v>164.6</v>
      </c>
      <c r="C1102" s="89">
        <v>90.263193599999994</v>
      </c>
      <c r="D1102" s="89">
        <v>59.42</v>
      </c>
      <c r="E1102" s="89">
        <v>8.2222110110108808</v>
      </c>
      <c r="F1102" s="89">
        <v>15247.21</v>
      </c>
      <c r="K1102" s="66">
        <v>45201</v>
      </c>
      <c r="L1102" s="90">
        <f t="shared" si="35"/>
        <v>86.155456686731213</v>
      </c>
      <c r="M1102" s="90">
        <f t="shared" si="35"/>
        <v>137.75898706131596</v>
      </c>
      <c r="N1102" s="90">
        <f t="shared" si="35"/>
        <v>132.1913236929922</v>
      </c>
      <c r="O1102" s="90">
        <f t="shared" si="35"/>
        <v>290.86420657022296</v>
      </c>
      <c r="P1102" s="90">
        <f t="shared" si="36"/>
        <v>141.60149484244067</v>
      </c>
    </row>
    <row r="1103" spans="1:16" x14ac:dyDescent="0.3">
      <c r="A1103" s="66">
        <v>45202</v>
      </c>
      <c r="B1103" s="89">
        <v>160.72</v>
      </c>
      <c r="C1103" s="89">
        <v>90.865151299999994</v>
      </c>
      <c r="D1103" s="89">
        <v>59.44</v>
      </c>
      <c r="E1103" s="89">
        <v>8.0314818480736108</v>
      </c>
      <c r="F1103" s="89">
        <v>15085.21</v>
      </c>
      <c r="K1103" s="66">
        <v>45202</v>
      </c>
      <c r="L1103" s="90">
        <f t="shared" si="35"/>
        <v>84.124574718660028</v>
      </c>
      <c r="M1103" s="90">
        <f t="shared" si="35"/>
        <v>138.67769024140998</v>
      </c>
      <c r="N1103" s="90">
        <f t="shared" si="35"/>
        <v>132.23581757508342</v>
      </c>
      <c r="O1103" s="90">
        <f t="shared" si="35"/>
        <v>284.11708142672325</v>
      </c>
      <c r="P1103" s="90">
        <f t="shared" si="36"/>
        <v>140.09699387705254</v>
      </c>
    </row>
    <row r="1104" spans="1:16" x14ac:dyDescent="0.3">
      <c r="A1104" s="66">
        <v>45203</v>
      </c>
      <c r="B1104" s="89">
        <v>162.12</v>
      </c>
      <c r="C1104" s="89">
        <v>91.297827900000001</v>
      </c>
      <c r="D1104" s="89">
        <v>59.58</v>
      </c>
      <c r="E1104" s="89">
        <v>7.5660565316523298</v>
      </c>
      <c r="F1104" s="89">
        <v>15099.92</v>
      </c>
      <c r="K1104" s="66">
        <v>45203</v>
      </c>
      <c r="L1104" s="90">
        <f t="shared" si="35"/>
        <v>84.857367181366129</v>
      </c>
      <c r="M1104" s="90">
        <f t="shared" si="35"/>
        <v>139.33803791762088</v>
      </c>
      <c r="N1104" s="90">
        <f t="shared" si="35"/>
        <v>132.54727474972191</v>
      </c>
      <c r="O1104" s="90">
        <f t="shared" si="35"/>
        <v>267.65246318750741</v>
      </c>
      <c r="P1104" s="90">
        <f t="shared" si="36"/>
        <v>140.23360627952698</v>
      </c>
    </row>
    <row r="1105" spans="1:16" x14ac:dyDescent="0.3">
      <c r="A1105" s="66">
        <v>45204</v>
      </c>
      <c r="B1105" s="89">
        <v>156.16</v>
      </c>
      <c r="C1105" s="89">
        <v>90.813709500000002</v>
      </c>
      <c r="D1105" s="89">
        <v>52.76</v>
      </c>
      <c r="E1105" s="89">
        <v>7.6163208754207803</v>
      </c>
      <c r="F1105" s="89">
        <v>15070.22</v>
      </c>
      <c r="K1105" s="66">
        <v>45204</v>
      </c>
      <c r="L1105" s="90">
        <f t="shared" si="35"/>
        <v>81.737764982988736</v>
      </c>
      <c r="M1105" s="90">
        <f t="shared" si="35"/>
        <v>138.5991801646226</v>
      </c>
      <c r="N1105" s="90">
        <f t="shared" si="35"/>
        <v>117.37486095661845</v>
      </c>
      <c r="O1105" s="90">
        <f t="shared" si="35"/>
        <v>269.43058569608871</v>
      </c>
      <c r="P1105" s="90">
        <f t="shared" si="36"/>
        <v>139.95778110253917</v>
      </c>
    </row>
    <row r="1106" spans="1:16" x14ac:dyDescent="0.3">
      <c r="A1106" s="66">
        <v>45205</v>
      </c>
      <c r="B1106" s="89">
        <v>159.24</v>
      </c>
      <c r="C1106" s="89">
        <v>91.733990399999996</v>
      </c>
      <c r="D1106" s="89">
        <v>54.1</v>
      </c>
      <c r="E1106" s="89">
        <v>7.2309370479502997</v>
      </c>
      <c r="F1106" s="89">
        <v>15229.77</v>
      </c>
      <c r="K1106" s="66">
        <v>45205</v>
      </c>
      <c r="L1106" s="90">
        <f t="shared" si="35"/>
        <v>83.349908400942169</v>
      </c>
      <c r="M1106" s="90">
        <f t="shared" si="35"/>
        <v>140.00370574741646</v>
      </c>
      <c r="N1106" s="90">
        <f t="shared" si="35"/>
        <v>120.35595105672969</v>
      </c>
      <c r="O1106" s="90">
        <f t="shared" si="35"/>
        <v>255.79746912293282</v>
      </c>
      <c r="P1106" s="90">
        <f t="shared" si="36"/>
        <v>141.43952881258656</v>
      </c>
    </row>
    <row r="1107" spans="1:16" x14ac:dyDescent="0.3">
      <c r="A1107" s="66">
        <v>45209</v>
      </c>
      <c r="B1107" s="89">
        <v>169.86</v>
      </c>
      <c r="C1107" s="89">
        <v>92.068350600000002</v>
      </c>
      <c r="D1107" s="89">
        <v>54.06</v>
      </c>
      <c r="E1107" s="89">
        <v>7.5031794889033696</v>
      </c>
      <c r="F1107" s="89">
        <v>15423.52</v>
      </c>
      <c r="K1107" s="66">
        <v>45209</v>
      </c>
      <c r="L1107" s="90">
        <f t="shared" si="35"/>
        <v>88.90866265375557</v>
      </c>
      <c r="M1107" s="90">
        <f t="shared" si="35"/>
        <v>140.51400369532354</v>
      </c>
      <c r="N1107" s="90">
        <f t="shared" si="35"/>
        <v>120.26696329254727</v>
      </c>
      <c r="O1107" s="90">
        <f t="shared" si="35"/>
        <v>265.42816109575045</v>
      </c>
      <c r="P1107" s="90">
        <f t="shared" si="36"/>
        <v>143.23889339310475</v>
      </c>
    </row>
    <row r="1108" spans="1:16" x14ac:dyDescent="0.3">
      <c r="A1108" s="66">
        <v>45210</v>
      </c>
      <c r="B1108" s="89">
        <v>169.66</v>
      </c>
      <c r="C1108" s="89">
        <v>92.917448500000006</v>
      </c>
      <c r="D1108" s="89">
        <v>53.74</v>
      </c>
      <c r="E1108" s="89">
        <v>7.6964695776064698</v>
      </c>
      <c r="F1108" s="89">
        <v>15460.01</v>
      </c>
      <c r="K1108" s="66">
        <v>45210</v>
      </c>
      <c r="L1108" s="90">
        <f t="shared" si="35"/>
        <v>88.803978016226111</v>
      </c>
      <c r="M1108" s="90">
        <f t="shared" si="35"/>
        <v>141.80989033476868</v>
      </c>
      <c r="N1108" s="90">
        <f t="shared" si="35"/>
        <v>119.55506117908787</v>
      </c>
      <c r="O1108" s="90">
        <f t="shared" si="35"/>
        <v>272.26588007586741</v>
      </c>
      <c r="P1108" s="90">
        <f t="shared" si="36"/>
        <v>143.57777759203691</v>
      </c>
    </row>
    <row r="1109" spans="1:16" x14ac:dyDescent="0.3">
      <c r="A1109" s="66">
        <v>45211</v>
      </c>
      <c r="B1109" s="89">
        <v>169.94</v>
      </c>
      <c r="C1109" s="89">
        <v>94.290477499999994</v>
      </c>
      <c r="D1109" s="89">
        <v>52.84</v>
      </c>
      <c r="E1109" s="89">
        <v>7.7229574933242802</v>
      </c>
      <c r="F1109" s="89">
        <v>15425.03</v>
      </c>
      <c r="K1109" s="66">
        <v>45211</v>
      </c>
      <c r="L1109" s="90">
        <f t="shared" si="35"/>
        <v>88.950536508767328</v>
      </c>
      <c r="M1109" s="90">
        <f t="shared" si="35"/>
        <v>143.90539656163691</v>
      </c>
      <c r="N1109" s="90">
        <f t="shared" si="35"/>
        <v>117.55283648498332</v>
      </c>
      <c r="O1109" s="90">
        <f t="shared" si="35"/>
        <v>273.20290134406918</v>
      </c>
      <c r="P1109" s="90">
        <f t="shared" si="36"/>
        <v>143.25291682802904</v>
      </c>
    </row>
    <row r="1110" spans="1:16" x14ac:dyDescent="0.3">
      <c r="A1110" s="66">
        <v>45212</v>
      </c>
      <c r="B1110" s="89">
        <v>167.58</v>
      </c>
      <c r="C1110" s="89">
        <v>95.071358700000005</v>
      </c>
      <c r="D1110" s="89">
        <v>51</v>
      </c>
      <c r="E1110" s="89">
        <v>7.8295345035105397</v>
      </c>
      <c r="F1110" s="89">
        <v>15186.66</v>
      </c>
      <c r="K1110" s="66">
        <v>45212</v>
      </c>
      <c r="L1110" s="90">
        <f t="shared" si="35"/>
        <v>87.715257785919917</v>
      </c>
      <c r="M1110" s="90">
        <f t="shared" si="35"/>
        <v>145.09717140182187</v>
      </c>
      <c r="N1110" s="90">
        <f t="shared" si="35"/>
        <v>113.45939933259177</v>
      </c>
      <c r="O1110" s="90">
        <f t="shared" si="35"/>
        <v>276.97310834373621</v>
      </c>
      <c r="P1110" s="90">
        <f t="shared" si="36"/>
        <v>141.03916438901936</v>
      </c>
    </row>
    <row r="1111" spans="1:16" x14ac:dyDescent="0.3">
      <c r="A1111" s="66">
        <v>45215</v>
      </c>
      <c r="B1111" s="89">
        <v>170.4</v>
      </c>
      <c r="C1111" s="89">
        <v>96.647186000000005</v>
      </c>
      <c r="D1111" s="89">
        <v>50.92</v>
      </c>
      <c r="E1111" s="89">
        <v>7.4457393812712303</v>
      </c>
      <c r="F1111" s="89">
        <v>15237.99</v>
      </c>
      <c r="K1111" s="66">
        <v>45215</v>
      </c>
      <c r="L1111" s="90">
        <f t="shared" si="35"/>
        <v>89.191311175085048</v>
      </c>
      <c r="M1111" s="90">
        <f t="shared" si="35"/>
        <v>147.50218682365124</v>
      </c>
      <c r="N1111" s="90">
        <f t="shared" si="35"/>
        <v>113.28142380422692</v>
      </c>
      <c r="O1111" s="90">
        <f t="shared" si="35"/>
        <v>263.39619289287214</v>
      </c>
      <c r="P1111" s="90">
        <f t="shared" si="36"/>
        <v>141.51586830601548</v>
      </c>
    </row>
    <row r="1112" spans="1:16" x14ac:dyDescent="0.3">
      <c r="A1112" s="66">
        <v>45216</v>
      </c>
      <c r="B1112" s="89">
        <v>170.96</v>
      </c>
      <c r="C1112" s="89">
        <v>97.409346299999996</v>
      </c>
      <c r="D1112" s="89">
        <v>50.66</v>
      </c>
      <c r="E1112" s="89">
        <v>7.4204810747664602</v>
      </c>
      <c r="F1112" s="89">
        <v>15251.69</v>
      </c>
      <c r="K1112" s="66">
        <v>45216</v>
      </c>
      <c r="L1112" s="90">
        <f t="shared" si="35"/>
        <v>89.484428160167496</v>
      </c>
      <c r="M1112" s="90">
        <f t="shared" si="35"/>
        <v>148.66538997123348</v>
      </c>
      <c r="N1112" s="90">
        <f t="shared" si="35"/>
        <v>112.70300333704115</v>
      </c>
      <c r="O1112" s="90">
        <f t="shared" si="35"/>
        <v>262.50266957280905</v>
      </c>
      <c r="P1112" s="90">
        <f t="shared" si="36"/>
        <v>141.64310079506376</v>
      </c>
    </row>
    <row r="1113" spans="1:16" x14ac:dyDescent="0.3">
      <c r="A1113" s="66">
        <v>45217</v>
      </c>
      <c r="B1113" s="89">
        <v>176.36</v>
      </c>
      <c r="C1113" s="89">
        <v>98.5005594</v>
      </c>
      <c r="D1113" s="89">
        <v>51.42</v>
      </c>
      <c r="E1113" s="89">
        <v>7.4537703108328399</v>
      </c>
      <c r="F1113" s="89">
        <v>15094.91</v>
      </c>
      <c r="K1113" s="66">
        <v>45217</v>
      </c>
      <c r="L1113" s="90">
        <f t="shared" si="35"/>
        <v>92.310913373462441</v>
      </c>
      <c r="M1113" s="90">
        <f t="shared" si="35"/>
        <v>150.3307909539441</v>
      </c>
      <c r="N1113" s="90">
        <f t="shared" si="35"/>
        <v>114.39377085650723</v>
      </c>
      <c r="O1113" s="90">
        <f t="shared" si="35"/>
        <v>263.68029043693065</v>
      </c>
      <c r="P1113" s="90">
        <f t="shared" si="36"/>
        <v>140.18707819411591</v>
      </c>
    </row>
    <row r="1114" spans="1:16" x14ac:dyDescent="0.3">
      <c r="A1114" s="66">
        <v>45218</v>
      </c>
      <c r="B1114" s="89">
        <v>174.32</v>
      </c>
      <c r="C1114" s="89">
        <v>97.410073499999996</v>
      </c>
      <c r="D1114" s="89">
        <v>50.56</v>
      </c>
      <c r="E1114" s="89">
        <v>7.2924254573372602</v>
      </c>
      <c r="F1114" s="89">
        <v>15045.23</v>
      </c>
      <c r="K1114" s="66">
        <v>45218</v>
      </c>
      <c r="L1114" s="90">
        <f t="shared" si="35"/>
        <v>91.243130070662133</v>
      </c>
      <c r="M1114" s="90">
        <f t="shared" si="35"/>
        <v>148.66649981824196</v>
      </c>
      <c r="N1114" s="90">
        <f t="shared" si="35"/>
        <v>112.4805339265851</v>
      </c>
      <c r="O1114" s="90">
        <f t="shared" si="35"/>
        <v>257.97264771974244</v>
      </c>
      <c r="P1114" s="90">
        <f t="shared" si="36"/>
        <v>139.72569789806354</v>
      </c>
    </row>
    <row r="1115" spans="1:16" x14ac:dyDescent="0.3">
      <c r="A1115" s="66">
        <v>45219</v>
      </c>
      <c r="B1115" s="89">
        <v>170</v>
      </c>
      <c r="C1115" s="89">
        <v>96.922533400000006</v>
      </c>
      <c r="D1115" s="89">
        <v>50.18</v>
      </c>
      <c r="E1115" s="89">
        <v>7.3176670448473899</v>
      </c>
      <c r="F1115" s="89">
        <v>14798.47</v>
      </c>
      <c r="K1115" s="66">
        <v>45219</v>
      </c>
      <c r="L1115" s="90">
        <f t="shared" si="35"/>
        <v>88.981941900026158</v>
      </c>
      <c r="M1115" s="90">
        <f t="shared" si="35"/>
        <v>147.92241989320181</v>
      </c>
      <c r="N1115" s="90">
        <f t="shared" si="35"/>
        <v>111.63515016685206</v>
      </c>
      <c r="O1115" s="90">
        <f t="shared" si="35"/>
        <v>258.86557959826939</v>
      </c>
      <c r="P1115" s="90">
        <f t="shared" si="36"/>
        <v>137.43402716831557</v>
      </c>
    </row>
    <row r="1116" spans="1:16" x14ac:dyDescent="0.3">
      <c r="A1116" s="66">
        <v>45222</v>
      </c>
      <c r="B1116" s="89">
        <v>169</v>
      </c>
      <c r="C1116" s="89">
        <v>96.372037800000001</v>
      </c>
      <c r="D1116" s="89">
        <v>50.82</v>
      </c>
      <c r="E1116" s="89">
        <v>7.4420583166335197</v>
      </c>
      <c r="F1116" s="89">
        <v>14800.72</v>
      </c>
      <c r="K1116" s="66">
        <v>45222</v>
      </c>
      <c r="L1116" s="90">
        <f t="shared" si="35"/>
        <v>88.458518712378947</v>
      </c>
      <c r="M1116" s="90">
        <f t="shared" si="35"/>
        <v>147.08225777159799</v>
      </c>
      <c r="N1116" s="90">
        <f t="shared" si="35"/>
        <v>113.05895439377085</v>
      </c>
      <c r="O1116" s="90">
        <f t="shared" si="35"/>
        <v>263.26597366792794</v>
      </c>
      <c r="P1116" s="90">
        <f t="shared" si="36"/>
        <v>137.45492301505706</v>
      </c>
    </row>
    <row r="1117" spans="1:16" x14ac:dyDescent="0.3">
      <c r="A1117" s="66">
        <v>45223</v>
      </c>
      <c r="B1117" s="89">
        <v>172.02</v>
      </c>
      <c r="C1117" s="89">
        <v>99.339354599999993</v>
      </c>
      <c r="D1117" s="89">
        <v>54.68</v>
      </c>
      <c r="E1117" s="89">
        <v>7.3240369221538497</v>
      </c>
      <c r="F1117" s="89">
        <v>14879.94</v>
      </c>
      <c r="K1117" s="66">
        <v>45223</v>
      </c>
      <c r="L1117" s="90">
        <f t="shared" si="35"/>
        <v>90.039256739073537</v>
      </c>
      <c r="M1117" s="90">
        <f t="shared" si="35"/>
        <v>151.61095369243483</v>
      </c>
      <c r="N1117" s="90">
        <f t="shared" si="35"/>
        <v>121.64627363737486</v>
      </c>
      <c r="O1117" s="90">
        <f t="shared" si="35"/>
        <v>259.09091671333636</v>
      </c>
      <c r="P1117" s="90">
        <f t="shared" si="36"/>
        <v>138.19064256121786</v>
      </c>
    </row>
    <row r="1118" spans="1:16" x14ac:dyDescent="0.3">
      <c r="A1118" s="66">
        <v>45224</v>
      </c>
      <c r="B1118" s="89">
        <v>171.5</v>
      </c>
      <c r="C1118" s="89">
        <v>98.021317999999994</v>
      </c>
      <c r="D1118" s="89">
        <v>54.92</v>
      </c>
      <c r="E1118" s="89">
        <v>7.3928440183743804</v>
      </c>
      <c r="F1118" s="89">
        <v>14892.18</v>
      </c>
      <c r="K1118" s="66">
        <v>45224</v>
      </c>
      <c r="L1118" s="90">
        <f t="shared" si="35"/>
        <v>89.767076681496988</v>
      </c>
      <c r="M1118" s="90">
        <f t="shared" si="35"/>
        <v>149.59937644057763</v>
      </c>
      <c r="N1118" s="90">
        <f t="shared" si="35"/>
        <v>122.18020022246941</v>
      </c>
      <c r="O1118" s="90">
        <f t="shared" si="35"/>
        <v>261.52499696520346</v>
      </c>
      <c r="P1118" s="90">
        <f t="shared" si="36"/>
        <v>138.30431596749162</v>
      </c>
    </row>
    <row r="1119" spans="1:16" x14ac:dyDescent="0.3">
      <c r="A1119" s="66">
        <v>45225</v>
      </c>
      <c r="B1119" s="89">
        <v>166.46</v>
      </c>
      <c r="C1119" s="89">
        <v>94.715939399999996</v>
      </c>
      <c r="D1119" s="89">
        <v>53.3</v>
      </c>
      <c r="E1119" s="89">
        <v>7.3346409595689197</v>
      </c>
      <c r="F1119" s="89">
        <v>14731.05</v>
      </c>
      <c r="K1119" s="66">
        <v>45225</v>
      </c>
      <c r="L1119" s="90">
        <f t="shared" si="35"/>
        <v>87.129023815755033</v>
      </c>
      <c r="M1119" s="90">
        <f t="shared" si="35"/>
        <v>144.55473321857946</v>
      </c>
      <c r="N1119" s="90">
        <f t="shared" si="35"/>
        <v>118.57619577308118</v>
      </c>
      <c r="O1119" s="90">
        <f t="shared" si="35"/>
        <v>259.4660390405358</v>
      </c>
      <c r="P1119" s="90">
        <f t="shared" si="36"/>
        <v>136.80789472951022</v>
      </c>
    </row>
    <row r="1120" spans="1:16" x14ac:dyDescent="0.3">
      <c r="A1120" s="66">
        <v>45226</v>
      </c>
      <c r="B1120" s="89">
        <v>166.3</v>
      </c>
      <c r="C1120" s="89">
        <v>92.748847799999993</v>
      </c>
      <c r="D1120" s="89">
        <v>52.94</v>
      </c>
      <c r="E1120" s="89">
        <v>7.5630722092250098</v>
      </c>
      <c r="F1120" s="89">
        <v>14687.41</v>
      </c>
      <c r="K1120" s="66">
        <v>45226</v>
      </c>
      <c r="L1120" s="90">
        <f t="shared" si="35"/>
        <v>87.045276105731489</v>
      </c>
      <c r="M1120" s="90">
        <f t="shared" si="35"/>
        <v>141.55257325209647</v>
      </c>
      <c r="N1120" s="90">
        <f t="shared" si="35"/>
        <v>117.77530589543936</v>
      </c>
      <c r="O1120" s="90">
        <f t="shared" si="35"/>
        <v>267.5468915141692</v>
      </c>
      <c r="P1120" s="90">
        <f t="shared" si="36"/>
        <v>136.40260817315507</v>
      </c>
    </row>
    <row r="1121" spans="1:16" x14ac:dyDescent="0.3">
      <c r="A1121" s="66">
        <v>45229</v>
      </c>
      <c r="B1121" s="89">
        <v>166.44</v>
      </c>
      <c r="C1121" s="89">
        <v>95.920032000000006</v>
      </c>
      <c r="D1121" s="89">
        <v>52.94</v>
      </c>
      <c r="E1121" s="89">
        <v>7.3954148893363696</v>
      </c>
      <c r="F1121" s="89">
        <v>14716.54</v>
      </c>
      <c r="K1121" s="66">
        <v>45229</v>
      </c>
      <c r="L1121" s="90">
        <f t="shared" si="35"/>
        <v>87.11855535200209</v>
      </c>
      <c r="M1121" s="90">
        <f t="shared" si="35"/>
        <v>146.39241002003519</v>
      </c>
      <c r="N1121" s="90">
        <f t="shared" si="35"/>
        <v>117.77530589543936</v>
      </c>
      <c r="O1121" s="90">
        <f t="shared" si="35"/>
        <v>261.61594261735854</v>
      </c>
      <c r="P1121" s="90">
        <f t="shared" si="36"/>
        <v>136.67313973563503</v>
      </c>
    </row>
    <row r="1122" spans="1:16" x14ac:dyDescent="0.3">
      <c r="A1122" s="66">
        <v>45230</v>
      </c>
      <c r="B1122" s="89">
        <v>167.2</v>
      </c>
      <c r="C1122" s="89">
        <v>97.1731458</v>
      </c>
      <c r="D1122" s="89">
        <v>53.3</v>
      </c>
      <c r="E1122" s="89">
        <v>7.3703742664990699</v>
      </c>
      <c r="F1122" s="89">
        <v>14810.34</v>
      </c>
      <c r="K1122" s="66">
        <v>45230</v>
      </c>
      <c r="L1122" s="90">
        <f t="shared" si="35"/>
        <v>87.516356974613956</v>
      </c>
      <c r="M1122" s="90">
        <f t="shared" si="35"/>
        <v>148.30490259730377</v>
      </c>
      <c r="N1122" s="90">
        <f t="shared" si="35"/>
        <v>118.57619577308118</v>
      </c>
      <c r="O1122" s="90">
        <f t="shared" si="35"/>
        <v>260.73011994948467</v>
      </c>
      <c r="P1122" s="90">
        <f t="shared" si="36"/>
        <v>137.54426436868076</v>
      </c>
    </row>
    <row r="1123" spans="1:16" x14ac:dyDescent="0.3">
      <c r="A1123" s="66">
        <v>45231</v>
      </c>
      <c r="B1123" s="89">
        <v>167</v>
      </c>
      <c r="C1123" s="89">
        <v>95.457700000000003</v>
      </c>
      <c r="D1123" s="89">
        <v>53.9</v>
      </c>
      <c r="E1123" s="89">
        <v>7.6320594567736197</v>
      </c>
      <c r="F1123" s="89">
        <v>14923.27</v>
      </c>
      <c r="K1123" s="66">
        <v>45231</v>
      </c>
      <c r="L1123" s="90">
        <f t="shared" si="35"/>
        <v>87.411672337084525</v>
      </c>
      <c r="M1123" s="90">
        <f t="shared" si="35"/>
        <v>145.68680250199992</v>
      </c>
      <c r="N1123" s="90">
        <f t="shared" si="35"/>
        <v>119.91101223581757</v>
      </c>
      <c r="O1123" s="90">
        <f t="shared" si="35"/>
        <v>269.9873446957792</v>
      </c>
      <c r="P1123" s="90">
        <f t="shared" si="36"/>
        <v>138.59305013424421</v>
      </c>
    </row>
    <row r="1124" spans="1:16" x14ac:dyDescent="0.3">
      <c r="A1124" s="66">
        <v>45232</v>
      </c>
      <c r="B1124" s="89">
        <v>171.18</v>
      </c>
      <c r="C1124" s="89">
        <v>98.945429599999997</v>
      </c>
      <c r="D1124" s="89">
        <v>55.26</v>
      </c>
      <c r="E1124" s="89">
        <v>7.6298509704870199</v>
      </c>
      <c r="F1124" s="89">
        <v>15143.6</v>
      </c>
      <c r="K1124" s="66">
        <v>45232</v>
      </c>
      <c r="L1124" s="90">
        <f t="shared" si="35"/>
        <v>89.599581261449885</v>
      </c>
      <c r="M1124" s="90">
        <f t="shared" si="35"/>
        <v>151.00974840804605</v>
      </c>
      <c r="N1124" s="90">
        <f t="shared" si="35"/>
        <v>122.93659621802</v>
      </c>
      <c r="O1124" s="90">
        <f t="shared" si="35"/>
        <v>269.90921855542439</v>
      </c>
      <c r="P1124" s="90">
        <f t="shared" si="36"/>
        <v>140.639264317602</v>
      </c>
    </row>
    <row r="1125" spans="1:16" x14ac:dyDescent="0.3">
      <c r="A1125" s="66">
        <v>45233</v>
      </c>
      <c r="B1125" s="89">
        <v>170.48</v>
      </c>
      <c r="C1125" s="89">
        <v>99.785273000000004</v>
      </c>
      <c r="D1125" s="89">
        <v>55.7</v>
      </c>
      <c r="E1125" s="89">
        <v>7.8886719197706601</v>
      </c>
      <c r="F1125" s="89">
        <v>15189.25</v>
      </c>
      <c r="K1125" s="66">
        <v>45233</v>
      </c>
      <c r="L1125" s="90">
        <f t="shared" si="35"/>
        <v>89.23318503009682</v>
      </c>
      <c r="M1125" s="90">
        <f t="shared" si="35"/>
        <v>152.29151090125936</v>
      </c>
      <c r="N1125" s="90">
        <f t="shared" si="35"/>
        <v>123.91546162402669</v>
      </c>
      <c r="O1125" s="90">
        <f t="shared" si="35"/>
        <v>279.06511956019347</v>
      </c>
      <c r="P1125" s="90">
        <f t="shared" si="36"/>
        <v>141.06321783037959</v>
      </c>
    </row>
    <row r="1126" spans="1:16" x14ac:dyDescent="0.3">
      <c r="A1126" s="66">
        <v>45237</v>
      </c>
      <c r="B1126" s="89">
        <v>171.88</v>
      </c>
      <c r="C1126" s="89">
        <v>102.21551119999999</v>
      </c>
      <c r="D1126" s="89">
        <v>56.16</v>
      </c>
      <c r="E1126" s="89">
        <v>7.8070497040041102</v>
      </c>
      <c r="F1126" s="89">
        <v>15152.64</v>
      </c>
      <c r="K1126" s="66">
        <v>45237</v>
      </c>
      <c r="L1126" s="90">
        <f t="shared" si="35"/>
        <v>89.965977492802935</v>
      </c>
      <c r="M1126" s="90">
        <f t="shared" si="35"/>
        <v>156.00052162198921</v>
      </c>
      <c r="N1126" s="90">
        <f t="shared" si="35"/>
        <v>124.93882091212456</v>
      </c>
      <c r="O1126" s="90">
        <f t="shared" si="35"/>
        <v>276.17769901167577</v>
      </c>
      <c r="P1126" s="90">
        <f t="shared" si="36"/>
        <v>140.72321918628785</v>
      </c>
    </row>
    <row r="1127" spans="1:16" x14ac:dyDescent="0.3">
      <c r="A1127" s="66">
        <v>45238</v>
      </c>
      <c r="B1127" s="89">
        <v>169.62</v>
      </c>
      <c r="C1127" s="89">
        <v>102.1669783</v>
      </c>
      <c r="D1127" s="89">
        <v>56.6</v>
      </c>
      <c r="E1127" s="89">
        <v>7.6650250380872897</v>
      </c>
      <c r="F1127" s="89">
        <v>15229.6</v>
      </c>
      <c r="K1127" s="66">
        <v>45238</v>
      </c>
      <c r="L1127" s="90">
        <f t="shared" si="35"/>
        <v>88.783041088720225</v>
      </c>
      <c r="M1127" s="90">
        <f t="shared" si="35"/>
        <v>155.92645108585489</v>
      </c>
      <c r="N1127" s="90">
        <f t="shared" si="35"/>
        <v>125.91768631813125</v>
      </c>
      <c r="O1127" s="90">
        <f t="shared" si="35"/>
        <v>271.15351613556419</v>
      </c>
      <c r="P1127" s="90">
        <f t="shared" si="36"/>
        <v>141.43795001527718</v>
      </c>
    </row>
    <row r="1128" spans="1:16" x14ac:dyDescent="0.3">
      <c r="A1128" s="66">
        <v>45239</v>
      </c>
      <c r="B1128" s="89">
        <v>173.98</v>
      </c>
      <c r="C1128" s="89">
        <v>100.31892000000001</v>
      </c>
      <c r="D1128" s="89">
        <v>56.96</v>
      </c>
      <c r="E1128" s="89">
        <v>7.8925032377423996</v>
      </c>
      <c r="F1128" s="89">
        <v>15352.54</v>
      </c>
      <c r="K1128" s="66">
        <v>45239</v>
      </c>
      <c r="L1128" s="90">
        <f t="shared" si="35"/>
        <v>91.065166186862072</v>
      </c>
      <c r="M1128" s="90">
        <f t="shared" si="35"/>
        <v>153.1059588200211</v>
      </c>
      <c r="N1128" s="90">
        <f t="shared" si="35"/>
        <v>126.71857619577307</v>
      </c>
      <c r="O1128" s="90">
        <f t="shared" si="35"/>
        <v>279.20065406064299</v>
      </c>
      <c r="P1128" s="90">
        <f t="shared" si="36"/>
        <v>142.57969908123286</v>
      </c>
    </row>
    <row r="1129" spans="1:16" x14ac:dyDescent="0.3">
      <c r="A1129" s="66">
        <v>45240</v>
      </c>
      <c r="B1129" s="89">
        <v>170.9</v>
      </c>
      <c r="C1129" s="89">
        <v>99.344426400000003</v>
      </c>
      <c r="D1129" s="89">
        <v>54.36</v>
      </c>
      <c r="E1129" s="89">
        <v>7.5949766336633404</v>
      </c>
      <c r="F1129" s="89">
        <v>15234.39</v>
      </c>
      <c r="K1129" s="66">
        <v>45240</v>
      </c>
      <c r="L1129" s="90">
        <f t="shared" si="35"/>
        <v>89.453022768908667</v>
      </c>
      <c r="M1129" s="90">
        <f t="shared" si="35"/>
        <v>151.6186942343181</v>
      </c>
      <c r="N1129" s="90">
        <f t="shared" si="35"/>
        <v>120.93437152391546</v>
      </c>
      <c r="O1129" s="90">
        <f t="shared" si="35"/>
        <v>268.6755240788051</v>
      </c>
      <c r="P1129" s="90">
        <f t="shared" si="36"/>
        <v>141.48243495122907</v>
      </c>
    </row>
    <row r="1130" spans="1:16" x14ac:dyDescent="0.3">
      <c r="A1130" s="66">
        <v>45243</v>
      </c>
      <c r="B1130" s="89">
        <v>170.08</v>
      </c>
      <c r="C1130" s="89">
        <v>97.410328000000007</v>
      </c>
      <c r="D1130" s="89">
        <v>52.76</v>
      </c>
      <c r="E1130" s="89">
        <v>7.5746626458369199</v>
      </c>
      <c r="F1130" s="89">
        <v>15345</v>
      </c>
      <c r="K1130" s="66">
        <v>45243</v>
      </c>
      <c r="L1130" s="90">
        <f t="shared" si="35"/>
        <v>89.023815755037944</v>
      </c>
      <c r="M1130" s="90">
        <f t="shared" si="35"/>
        <v>148.6668882341711</v>
      </c>
      <c r="N1130" s="90">
        <f t="shared" si="35"/>
        <v>117.37486095661845</v>
      </c>
      <c r="O1130" s="90">
        <f t="shared" si="35"/>
        <v>267.95690813189054</v>
      </c>
      <c r="P1130" s="90">
        <f t="shared" si="36"/>
        <v>142.50967477704131</v>
      </c>
    </row>
    <row r="1131" spans="1:16" x14ac:dyDescent="0.3">
      <c r="A1131" s="66">
        <v>45244</v>
      </c>
      <c r="B1131" s="89">
        <v>179.02</v>
      </c>
      <c r="C1131" s="89">
        <v>97.205399999999997</v>
      </c>
      <c r="D1131" s="89">
        <v>54.88</v>
      </c>
      <c r="E1131" s="89">
        <v>7.7812315467482103</v>
      </c>
      <c r="F1131" s="89">
        <v>15614.43</v>
      </c>
      <c r="K1131" s="66">
        <v>45244</v>
      </c>
      <c r="L1131" s="90">
        <f t="shared" si="35"/>
        <v>93.703219052604027</v>
      </c>
      <c r="M1131" s="90">
        <f t="shared" si="35"/>
        <v>148.35412870756264</v>
      </c>
      <c r="N1131" s="90">
        <f t="shared" si="35"/>
        <v>122.09121245828698</v>
      </c>
      <c r="O1131" s="90">
        <f t="shared" si="35"/>
        <v>275.26437073351724</v>
      </c>
      <c r="P1131" s="90">
        <f t="shared" si="36"/>
        <v>145.01188277151365</v>
      </c>
    </row>
    <row r="1132" spans="1:16" x14ac:dyDescent="0.3">
      <c r="A1132" s="66">
        <v>45245</v>
      </c>
      <c r="B1132" s="89">
        <v>178.92</v>
      </c>
      <c r="C1132" s="89">
        <v>99.410039999999995</v>
      </c>
      <c r="D1132" s="89">
        <v>55.62</v>
      </c>
      <c r="E1132" s="89">
        <v>7.77927981499806</v>
      </c>
      <c r="F1132" s="89">
        <v>15748.17</v>
      </c>
      <c r="K1132" s="66">
        <v>45245</v>
      </c>
      <c r="L1132" s="90">
        <f t="shared" si="35"/>
        <v>93.650876733839297</v>
      </c>
      <c r="M1132" s="90">
        <f t="shared" si="35"/>
        <v>151.71883320251703</v>
      </c>
      <c r="N1132" s="90">
        <f t="shared" si="35"/>
        <v>123.73748609566184</v>
      </c>
      <c r="O1132" s="90">
        <f t="shared" si="35"/>
        <v>275.1953273939356</v>
      </c>
      <c r="P1132" s="90">
        <f t="shared" si="36"/>
        <v>146.25393190182851</v>
      </c>
    </row>
    <row r="1133" spans="1:16" x14ac:dyDescent="0.3">
      <c r="A1133" s="66">
        <v>45246</v>
      </c>
      <c r="B1133" s="89">
        <v>176.56</v>
      </c>
      <c r="C1133" s="89">
        <v>99.179832599999997</v>
      </c>
      <c r="D1133" s="89">
        <v>53.04</v>
      </c>
      <c r="E1133" s="89">
        <v>7.9424452591064902</v>
      </c>
      <c r="F1133" s="89">
        <v>15786.61</v>
      </c>
      <c r="K1133" s="66">
        <v>45246</v>
      </c>
      <c r="L1133" s="90">
        <f t="shared" si="35"/>
        <v>92.415598010991886</v>
      </c>
      <c r="M1133" s="90">
        <f t="shared" si="35"/>
        <v>151.36749245139586</v>
      </c>
      <c r="N1133" s="90">
        <f t="shared" si="35"/>
        <v>117.99777530589543</v>
      </c>
      <c r="O1133" s="90">
        <f t="shared" si="35"/>
        <v>280.96737427727652</v>
      </c>
      <c r="P1133" s="90">
        <f t="shared" si="36"/>
        <v>146.61092583460334</v>
      </c>
    </row>
    <row r="1134" spans="1:16" x14ac:dyDescent="0.3">
      <c r="A1134" s="66">
        <v>45247</v>
      </c>
      <c r="B1134" s="89">
        <v>179.64</v>
      </c>
      <c r="C1134" s="89">
        <v>97.1483664</v>
      </c>
      <c r="D1134" s="89">
        <v>52.9</v>
      </c>
      <c r="E1134" s="89">
        <v>8.1959196631471407</v>
      </c>
      <c r="F1134" s="89">
        <v>15919.16</v>
      </c>
      <c r="K1134" s="66">
        <v>45247</v>
      </c>
      <c r="L1134" s="90">
        <f t="shared" si="35"/>
        <v>94.027741428945291</v>
      </c>
      <c r="M1134" s="90">
        <f t="shared" si="35"/>
        <v>148.26708446891894</v>
      </c>
      <c r="N1134" s="90">
        <f t="shared" si="35"/>
        <v>117.68631813125694</v>
      </c>
      <c r="O1134" s="90">
        <f t="shared" si="35"/>
        <v>289.93413897334329</v>
      </c>
      <c r="P1134" s="90">
        <f t="shared" si="36"/>
        <v>147.84192338375269</v>
      </c>
    </row>
    <row r="1135" spans="1:16" x14ac:dyDescent="0.3">
      <c r="A1135" s="66">
        <v>45250</v>
      </c>
      <c r="B1135" s="89">
        <v>181.7</v>
      </c>
      <c r="C1135" s="89">
        <v>97.201996800000003</v>
      </c>
      <c r="D1135" s="89">
        <v>54.24</v>
      </c>
      <c r="E1135" s="89">
        <v>8.3622518198969704</v>
      </c>
      <c r="F1135" s="89">
        <v>15901.33</v>
      </c>
      <c r="K1135" s="66">
        <v>45250</v>
      </c>
      <c r="L1135" s="90">
        <f t="shared" si="35"/>
        <v>95.105993195498556</v>
      </c>
      <c r="M1135" s="90">
        <f t="shared" si="35"/>
        <v>148.34893477007751</v>
      </c>
      <c r="N1135" s="90">
        <f t="shared" si="35"/>
        <v>120.66740823136819</v>
      </c>
      <c r="O1135" s="90">
        <f t="shared" si="35"/>
        <v>295.8182096613084</v>
      </c>
      <c r="P1135" s="90">
        <f t="shared" si="36"/>
        <v>147.67633540713004</v>
      </c>
    </row>
    <row r="1136" spans="1:16" x14ac:dyDescent="0.3">
      <c r="A1136" s="66">
        <v>45251</v>
      </c>
      <c r="B1136" s="89">
        <v>185.14</v>
      </c>
      <c r="C1136" s="89">
        <v>97.6711885</v>
      </c>
      <c r="D1136" s="89">
        <v>54.34</v>
      </c>
      <c r="E1136" s="89">
        <v>8.26386746074526</v>
      </c>
      <c r="F1136" s="89">
        <v>15900.53</v>
      </c>
      <c r="K1136" s="66">
        <v>45251</v>
      </c>
      <c r="L1136" s="90">
        <f t="shared" si="35"/>
        <v>96.90656896100495</v>
      </c>
      <c r="M1136" s="90">
        <f t="shared" si="35"/>
        <v>149.06501150913027</v>
      </c>
      <c r="N1136" s="90">
        <f t="shared" si="35"/>
        <v>120.88987764182424</v>
      </c>
      <c r="O1136" s="90">
        <f t="shared" si="35"/>
        <v>292.33782117148974</v>
      </c>
      <c r="P1136" s="90">
        <f t="shared" si="36"/>
        <v>147.66890577273307</v>
      </c>
    </row>
    <row r="1137" spans="1:16" x14ac:dyDescent="0.3">
      <c r="A1137" s="66">
        <v>45252</v>
      </c>
      <c r="B1137" s="89">
        <v>187.36</v>
      </c>
      <c r="C1137" s="89">
        <v>99.127757599999995</v>
      </c>
      <c r="D1137" s="89">
        <v>56.12</v>
      </c>
      <c r="E1137" s="89">
        <v>8.3664673309697992</v>
      </c>
      <c r="F1137" s="89">
        <v>15957.82</v>
      </c>
      <c r="K1137" s="66">
        <v>45252</v>
      </c>
      <c r="L1137" s="90">
        <f t="shared" si="35"/>
        <v>98.068568437581789</v>
      </c>
      <c r="M1137" s="90">
        <f t="shared" si="35"/>
        <v>151.28801598967209</v>
      </c>
      <c r="N1137" s="90">
        <f t="shared" si="35"/>
        <v>124.84983314794214</v>
      </c>
      <c r="O1137" s="90">
        <f t="shared" si="35"/>
        <v>295.96733515587965</v>
      </c>
      <c r="P1137" s="90">
        <f t="shared" si="36"/>
        <v>148.20096046598664</v>
      </c>
    </row>
    <row r="1138" spans="1:16" x14ac:dyDescent="0.3">
      <c r="A1138" s="66">
        <v>45254</v>
      </c>
      <c r="B1138" s="89">
        <v>184.44</v>
      </c>
      <c r="C1138" s="89">
        <v>98.400182400000006</v>
      </c>
      <c r="D1138" s="89">
        <v>56.36</v>
      </c>
      <c r="E1138" s="89">
        <v>8.3270898019269701</v>
      </c>
      <c r="F1138" s="89">
        <v>16029.49</v>
      </c>
      <c r="K1138" s="66">
        <v>45254</v>
      </c>
      <c r="L1138" s="90">
        <f t="shared" si="35"/>
        <v>96.540172729651914</v>
      </c>
      <c r="M1138" s="90">
        <f t="shared" si="35"/>
        <v>150.17759635387787</v>
      </c>
      <c r="N1138" s="90">
        <f t="shared" si="35"/>
        <v>125.3837597330367</v>
      </c>
      <c r="O1138" s="90">
        <f t="shared" si="35"/>
        <v>294.57433834195695</v>
      </c>
      <c r="P1138" s="90">
        <f t="shared" si="36"/>
        <v>148.86656283752595</v>
      </c>
    </row>
    <row r="1139" spans="1:16" x14ac:dyDescent="0.3">
      <c r="A1139" s="66">
        <v>45257</v>
      </c>
      <c r="B1139" s="89">
        <v>185.24</v>
      </c>
      <c r="C1139" s="89">
        <v>98.566400400000006</v>
      </c>
      <c r="D1139" s="89">
        <v>56.42</v>
      </c>
      <c r="E1139" s="89">
        <v>8.16913262595064</v>
      </c>
      <c r="F1139" s="89">
        <v>15966.37</v>
      </c>
      <c r="K1139" s="66">
        <v>45257</v>
      </c>
      <c r="L1139" s="90">
        <f t="shared" si="35"/>
        <v>96.958911279769694</v>
      </c>
      <c r="M1139" s="90">
        <f t="shared" si="35"/>
        <v>150.43127697826208</v>
      </c>
      <c r="N1139" s="90">
        <f t="shared" si="35"/>
        <v>125.51724137931035</v>
      </c>
      <c r="O1139" s="90">
        <f t="shared" si="35"/>
        <v>288.98653615579298</v>
      </c>
      <c r="P1139" s="90">
        <f t="shared" si="36"/>
        <v>148.28036468360438</v>
      </c>
    </row>
    <row r="1140" spans="1:16" x14ac:dyDescent="0.3">
      <c r="A1140" s="66">
        <v>45258</v>
      </c>
      <c r="B1140" s="89">
        <v>186.66</v>
      </c>
      <c r="C1140" s="89">
        <v>98.953800000000001</v>
      </c>
      <c r="D1140" s="89">
        <v>56.5</v>
      </c>
      <c r="E1140" s="89">
        <v>8.0685372931925592</v>
      </c>
      <c r="F1140" s="89">
        <v>15992.67</v>
      </c>
      <c r="K1140" s="66">
        <v>45258</v>
      </c>
      <c r="L1140" s="90">
        <f t="shared" si="35"/>
        <v>97.702172206228738</v>
      </c>
      <c r="M1140" s="90">
        <f t="shared" si="35"/>
        <v>151.02252324770447</v>
      </c>
      <c r="N1140" s="90">
        <f t="shared" si="35"/>
        <v>125.69521690767517</v>
      </c>
      <c r="O1140" s="90">
        <f t="shared" si="35"/>
        <v>285.42793353562627</v>
      </c>
      <c r="P1140" s="90">
        <f t="shared" si="36"/>
        <v>148.52461391440502</v>
      </c>
    </row>
    <row r="1141" spans="1:16" x14ac:dyDescent="0.3">
      <c r="A1141" s="66">
        <v>45259</v>
      </c>
      <c r="B1141" s="89">
        <v>192.72</v>
      </c>
      <c r="C1141" s="89">
        <v>100.6287438</v>
      </c>
      <c r="D1141" s="89">
        <v>58.48</v>
      </c>
      <c r="E1141" s="89">
        <v>8.0034226433039208</v>
      </c>
      <c r="F1141" s="89">
        <v>16166.45</v>
      </c>
      <c r="K1141" s="66">
        <v>45259</v>
      </c>
      <c r="L1141" s="90">
        <f t="shared" si="35"/>
        <v>100.87411672337083</v>
      </c>
      <c r="M1141" s="90">
        <f t="shared" si="35"/>
        <v>153.57880950426156</v>
      </c>
      <c r="N1141" s="90">
        <f t="shared" si="35"/>
        <v>130.10011123470522</v>
      </c>
      <c r="O1141" s="90">
        <f t="shared" si="35"/>
        <v>283.12447514096897</v>
      </c>
      <c r="P1141" s="90">
        <f t="shared" si="36"/>
        <v>150.13851624628867</v>
      </c>
    </row>
    <row r="1142" spans="1:16" x14ac:dyDescent="0.3">
      <c r="A1142" s="66">
        <v>45260</v>
      </c>
      <c r="B1142" s="89">
        <v>192.14</v>
      </c>
      <c r="C1142" s="89">
        <v>101.2951247</v>
      </c>
      <c r="D1142" s="89">
        <v>59.18</v>
      </c>
      <c r="E1142" s="89">
        <v>8.1980007085504596</v>
      </c>
      <c r="F1142" s="89">
        <v>16215.43</v>
      </c>
      <c r="K1142" s="66">
        <v>45260</v>
      </c>
      <c r="L1142" s="90">
        <f t="shared" si="35"/>
        <v>100.57053127453545</v>
      </c>
      <c r="M1142" s="90">
        <f t="shared" si="35"/>
        <v>154.59583487329314</v>
      </c>
      <c r="N1142" s="90">
        <f t="shared" si="35"/>
        <v>131.65739710789765</v>
      </c>
      <c r="O1142" s="90">
        <f t="shared" si="35"/>
        <v>290.0077568383266</v>
      </c>
      <c r="P1142" s="90">
        <f t="shared" si="36"/>
        <v>150.59339561224365</v>
      </c>
    </row>
    <row r="1143" spans="1:16" x14ac:dyDescent="0.3">
      <c r="A1143" s="66">
        <v>45261</v>
      </c>
      <c r="B1143" s="89">
        <v>194.24</v>
      </c>
      <c r="C1143" s="89">
        <v>104.2915244</v>
      </c>
      <c r="D1143" s="89">
        <v>59.6</v>
      </c>
      <c r="E1143" s="89">
        <v>8.1974646481848108</v>
      </c>
      <c r="F1143" s="89">
        <v>16397.52</v>
      </c>
      <c r="K1143" s="66">
        <v>45261</v>
      </c>
      <c r="L1143" s="90">
        <f t="shared" si="35"/>
        <v>101.66971996859462</v>
      </c>
      <c r="M1143" s="90">
        <f t="shared" si="35"/>
        <v>159.16891689088786</v>
      </c>
      <c r="N1143" s="90">
        <f t="shared" si="35"/>
        <v>132.59176863181312</v>
      </c>
      <c r="O1143" s="90">
        <f t="shared" si="35"/>
        <v>289.98879347522154</v>
      </c>
      <c r="P1143" s="90">
        <f t="shared" si="36"/>
        <v>152.2844732714259</v>
      </c>
    </row>
    <row r="1144" spans="1:16" x14ac:dyDescent="0.3">
      <c r="A1144" s="66">
        <v>45264</v>
      </c>
      <c r="B1144" s="89">
        <v>194.64</v>
      </c>
      <c r="C1144" s="89">
        <v>106.2661775</v>
      </c>
      <c r="D1144" s="89">
        <v>59.94</v>
      </c>
      <c r="E1144" s="89">
        <v>7.8852893172548297</v>
      </c>
      <c r="F1144" s="89">
        <v>16404.759999999998</v>
      </c>
      <c r="K1144" s="66">
        <v>45264</v>
      </c>
      <c r="L1144" s="90">
        <f t="shared" si="35"/>
        <v>101.87908924365348</v>
      </c>
      <c r="M1144" s="90">
        <f t="shared" si="35"/>
        <v>162.18261716011349</v>
      </c>
      <c r="N1144" s="90">
        <f t="shared" si="35"/>
        <v>133.34816462736373</v>
      </c>
      <c r="O1144" s="90">
        <f t="shared" si="35"/>
        <v>278.94545855957062</v>
      </c>
      <c r="P1144" s="90">
        <f t="shared" si="36"/>
        <v>152.35171146271853</v>
      </c>
    </row>
    <row r="1145" spans="1:16" x14ac:dyDescent="0.3">
      <c r="A1145" s="66">
        <v>45265</v>
      </c>
      <c r="B1145" s="89">
        <v>195.28</v>
      </c>
      <c r="C1145" s="89">
        <v>106.9100535</v>
      </c>
      <c r="D1145" s="89">
        <v>60.32</v>
      </c>
      <c r="E1145" s="89">
        <v>7.7589288141346797</v>
      </c>
      <c r="F1145" s="89">
        <v>16533.11</v>
      </c>
      <c r="K1145" s="66">
        <v>45265</v>
      </c>
      <c r="L1145" s="90">
        <f t="shared" si="35"/>
        <v>102.2140800837477</v>
      </c>
      <c r="M1145" s="90">
        <f t="shared" si="35"/>
        <v>163.16529572504624</v>
      </c>
      <c r="N1145" s="90">
        <f t="shared" si="35"/>
        <v>134.19354838709677</v>
      </c>
      <c r="O1145" s="90">
        <f t="shared" si="35"/>
        <v>274.4754020951188</v>
      </c>
      <c r="P1145" s="90">
        <f t="shared" si="36"/>
        <v>153.54370343128377</v>
      </c>
    </row>
    <row r="1146" spans="1:16" x14ac:dyDescent="0.3">
      <c r="A1146" s="66">
        <v>45266</v>
      </c>
      <c r="B1146" s="89">
        <v>197</v>
      </c>
      <c r="C1146" s="89">
        <v>107.88941199999999</v>
      </c>
      <c r="D1146" s="89">
        <v>59.18</v>
      </c>
      <c r="E1146" s="89">
        <v>7.9257334872039902</v>
      </c>
      <c r="F1146" s="89">
        <v>16656.439999999999</v>
      </c>
      <c r="K1146" s="66">
        <v>45266</v>
      </c>
      <c r="L1146" s="90">
        <f t="shared" si="35"/>
        <v>103.11436796650091</v>
      </c>
      <c r="M1146" s="90">
        <f t="shared" si="35"/>
        <v>164.65998508345473</v>
      </c>
      <c r="N1146" s="90">
        <f t="shared" si="35"/>
        <v>131.65739710789765</v>
      </c>
      <c r="O1146" s="90">
        <f t="shared" si="35"/>
        <v>280.37618824856793</v>
      </c>
      <c r="P1146" s="90">
        <f t="shared" si="36"/>
        <v>154.68907444400793</v>
      </c>
    </row>
    <row r="1147" spans="1:16" x14ac:dyDescent="0.3">
      <c r="A1147" s="66">
        <v>45267</v>
      </c>
      <c r="B1147" s="89">
        <v>191.1</v>
      </c>
      <c r="C1147" s="89">
        <v>106.3840941</v>
      </c>
      <c r="D1147" s="89">
        <v>55.84</v>
      </c>
      <c r="E1147" s="89">
        <v>8.0673320670270208</v>
      </c>
      <c r="F1147" s="89">
        <v>16628.990000000002</v>
      </c>
      <c r="K1147" s="66">
        <v>45267</v>
      </c>
      <c r="L1147" s="90">
        <f t="shared" si="35"/>
        <v>100.02617115938234</v>
      </c>
      <c r="M1147" s="90">
        <f t="shared" si="35"/>
        <v>162.36258056187057</v>
      </c>
      <c r="N1147" s="90">
        <f t="shared" si="35"/>
        <v>124.22691879866518</v>
      </c>
      <c r="O1147" s="90">
        <f t="shared" si="35"/>
        <v>285.38529814814865</v>
      </c>
      <c r="P1147" s="90">
        <f t="shared" si="36"/>
        <v>154.43414511376164</v>
      </c>
    </row>
    <row r="1148" spans="1:16" x14ac:dyDescent="0.3">
      <c r="A1148" s="66">
        <v>45268</v>
      </c>
      <c r="B1148" s="89">
        <v>193.36</v>
      </c>
      <c r="C1148" s="89">
        <v>107.7128448</v>
      </c>
      <c r="D1148" s="89">
        <v>56</v>
      </c>
      <c r="E1148" s="89">
        <v>7.6077466363071302</v>
      </c>
      <c r="F1148" s="89">
        <v>16759.22</v>
      </c>
      <c r="K1148" s="66">
        <v>45268</v>
      </c>
      <c r="L1148" s="90">
        <f t="shared" si="35"/>
        <v>101.20910756346507</v>
      </c>
      <c r="M1148" s="90">
        <f t="shared" si="35"/>
        <v>164.39050959017626</v>
      </c>
      <c r="N1148" s="90">
        <f t="shared" si="35"/>
        <v>124.58286985539489</v>
      </c>
      <c r="O1148" s="90">
        <f t="shared" si="35"/>
        <v>269.12726834587772</v>
      </c>
      <c r="P1148" s="90">
        <f t="shared" si="36"/>
        <v>155.64359672315976</v>
      </c>
    </row>
    <row r="1149" spans="1:16" x14ac:dyDescent="0.3">
      <c r="A1149" s="66">
        <v>45271</v>
      </c>
      <c r="B1149" s="89">
        <v>194</v>
      </c>
      <c r="C1149" s="89">
        <v>110.2219008</v>
      </c>
      <c r="D1149" s="89">
        <v>53.7</v>
      </c>
      <c r="E1149" s="89">
        <v>7.7122101806236696</v>
      </c>
      <c r="F1149" s="89">
        <v>16794.43</v>
      </c>
      <c r="K1149" s="66">
        <v>45271</v>
      </c>
      <c r="L1149" s="90">
        <f t="shared" si="35"/>
        <v>101.54409840355927</v>
      </c>
      <c r="M1149" s="90">
        <f t="shared" si="35"/>
        <v>168.21981142688989</v>
      </c>
      <c r="N1149" s="90">
        <f t="shared" si="35"/>
        <v>119.46607341490545</v>
      </c>
      <c r="O1149" s="90">
        <f t="shared" si="35"/>
        <v>272.82271059279327</v>
      </c>
      <c r="P1149" s="90">
        <f t="shared" si="36"/>
        <v>155.97059350705675</v>
      </c>
    </row>
    <row r="1150" spans="1:16" x14ac:dyDescent="0.3">
      <c r="A1150" s="66">
        <v>45272</v>
      </c>
      <c r="B1150" s="89">
        <v>193.46</v>
      </c>
      <c r="C1150" s="89">
        <v>110.8596204</v>
      </c>
      <c r="D1150" s="89">
        <v>53.42</v>
      </c>
      <c r="E1150" s="89">
        <v>7.7413955167437303</v>
      </c>
      <c r="F1150" s="89">
        <v>16791.740000000002</v>
      </c>
      <c r="K1150" s="66">
        <v>45272</v>
      </c>
      <c r="L1150" s="90">
        <f t="shared" si="35"/>
        <v>101.26144988222978</v>
      </c>
      <c r="M1150" s="90">
        <f t="shared" si="35"/>
        <v>169.19309414181862</v>
      </c>
      <c r="N1150" s="90">
        <f t="shared" si="35"/>
        <v>118.84315906562848</v>
      </c>
      <c r="O1150" s="90">
        <f t="shared" si="35"/>
        <v>273.8551542533462</v>
      </c>
      <c r="P1150" s="90">
        <f t="shared" si="36"/>
        <v>155.94561136139694</v>
      </c>
    </row>
    <row r="1151" spans="1:16" x14ac:dyDescent="0.3">
      <c r="A1151" s="66">
        <v>45273</v>
      </c>
      <c r="B1151" s="89">
        <v>194</v>
      </c>
      <c r="C1151" s="89">
        <v>111.4412607</v>
      </c>
      <c r="D1151" s="89">
        <v>53.42</v>
      </c>
      <c r="E1151" s="89">
        <v>7.6036354808234599</v>
      </c>
      <c r="F1151" s="89">
        <v>16766.05</v>
      </c>
      <c r="K1151" s="66">
        <v>45273</v>
      </c>
      <c r="L1151" s="90">
        <f t="shared" si="35"/>
        <v>101.54409840355927</v>
      </c>
      <c r="M1151" s="90">
        <f t="shared" si="35"/>
        <v>170.08078906337346</v>
      </c>
      <c r="N1151" s="90">
        <f t="shared" si="35"/>
        <v>118.84315906562848</v>
      </c>
      <c r="O1151" s="90">
        <f t="shared" si="35"/>
        <v>268.98183447459377</v>
      </c>
      <c r="P1151" s="90">
        <f t="shared" si="36"/>
        <v>155.70702722682395</v>
      </c>
    </row>
    <row r="1152" spans="1:16" x14ac:dyDescent="0.3">
      <c r="A1152" s="66">
        <v>45274</v>
      </c>
      <c r="B1152" s="89">
        <v>197.4</v>
      </c>
      <c r="C1152" s="89">
        <v>110.10883680000001</v>
      </c>
      <c r="D1152" s="89">
        <v>55.06</v>
      </c>
      <c r="E1152" s="89">
        <v>7.16674561218049</v>
      </c>
      <c r="F1152" s="89">
        <v>16752.23</v>
      </c>
      <c r="K1152" s="66">
        <v>45274</v>
      </c>
      <c r="L1152" s="90">
        <f t="shared" si="35"/>
        <v>103.32373724155978</v>
      </c>
      <c r="M1152" s="90">
        <f t="shared" si="35"/>
        <v>168.04725402567357</v>
      </c>
      <c r="N1152" s="90">
        <f t="shared" si="35"/>
        <v>122.4916573971079</v>
      </c>
      <c r="O1152" s="90">
        <f t="shared" si="35"/>
        <v>253.52666981982742</v>
      </c>
      <c r="P1152" s="90">
        <f t="shared" si="36"/>
        <v>155.57868029261616</v>
      </c>
    </row>
    <row r="1153" spans="1:16" x14ac:dyDescent="0.3">
      <c r="A1153" s="66">
        <v>45275</v>
      </c>
      <c r="B1153" s="89">
        <v>192.52</v>
      </c>
      <c r="C1153" s="89">
        <v>111.57560700000001</v>
      </c>
      <c r="D1153" s="89">
        <v>52.86</v>
      </c>
      <c r="E1153" s="89">
        <v>7.3099407667960801</v>
      </c>
      <c r="F1153" s="89">
        <v>16751.439999999999</v>
      </c>
      <c r="K1153" s="66">
        <v>45275</v>
      </c>
      <c r="L1153" s="90">
        <f t="shared" si="35"/>
        <v>100.76943208584139</v>
      </c>
      <c r="M1153" s="90">
        <f t="shared" si="35"/>
        <v>170.2858273460366</v>
      </c>
      <c r="N1153" s="90">
        <f t="shared" si="35"/>
        <v>117.59733036707452</v>
      </c>
      <c r="O1153" s="90">
        <f t="shared" si="35"/>
        <v>258.59225923077628</v>
      </c>
      <c r="P1153" s="90">
        <f t="shared" si="36"/>
        <v>155.57134352864912</v>
      </c>
    </row>
    <row r="1154" spans="1:16" x14ac:dyDescent="0.3">
      <c r="A1154" s="66">
        <v>45278</v>
      </c>
      <c r="B1154" s="89">
        <v>192.24</v>
      </c>
      <c r="C1154" s="89">
        <v>110.9133612</v>
      </c>
      <c r="D1154" s="89">
        <v>52.96</v>
      </c>
      <c r="E1154" s="89">
        <v>7.2898743869978002</v>
      </c>
      <c r="F1154" s="89">
        <v>16650.55</v>
      </c>
      <c r="K1154" s="66">
        <v>45278</v>
      </c>
      <c r="L1154" s="90">
        <f t="shared" si="35"/>
        <v>100.62287359330017</v>
      </c>
      <c r="M1154" s="90">
        <f t="shared" si="35"/>
        <v>169.27511293460225</v>
      </c>
      <c r="N1154" s="90">
        <f t="shared" si="35"/>
        <v>117.81979977753059</v>
      </c>
      <c r="O1154" s="90">
        <f t="shared" si="35"/>
        <v>257.88240252301881</v>
      </c>
      <c r="P1154" s="90">
        <f t="shared" si="36"/>
        <v>154.63437376076018</v>
      </c>
    </row>
    <row r="1155" spans="1:16" x14ac:dyDescent="0.3">
      <c r="A1155" s="66">
        <v>45279</v>
      </c>
      <c r="B1155" s="89">
        <v>193.4</v>
      </c>
      <c r="C1155" s="89">
        <v>111.69438</v>
      </c>
      <c r="D1155" s="89">
        <v>53.92</v>
      </c>
      <c r="E1155" s="89">
        <v>7.3996062786813797</v>
      </c>
      <c r="F1155" s="89">
        <v>16744.41</v>
      </c>
      <c r="K1155" s="66">
        <v>45279</v>
      </c>
      <c r="L1155" s="90">
        <f t="shared" si="35"/>
        <v>101.23004449097095</v>
      </c>
      <c r="M1155" s="90">
        <f t="shared" si="35"/>
        <v>170.46709777884161</v>
      </c>
      <c r="N1155" s="90">
        <f t="shared" si="35"/>
        <v>119.9555061179088</v>
      </c>
      <c r="O1155" s="90">
        <f t="shared" ref="O1155:P1161" si="37">(E1155/E$2)*100</f>
        <v>261.76421479556348</v>
      </c>
      <c r="P1155" s="90">
        <f t="shared" si="36"/>
        <v>155.50605561638568</v>
      </c>
    </row>
    <row r="1156" spans="1:16" x14ac:dyDescent="0.3">
      <c r="A1156" s="66">
        <v>45280</v>
      </c>
      <c r="B1156" s="89">
        <v>195.94</v>
      </c>
      <c r="C1156" s="89">
        <v>111.01616319999999</v>
      </c>
      <c r="D1156" s="89">
        <v>54.1</v>
      </c>
      <c r="E1156" s="89">
        <v>7.7391345778762703</v>
      </c>
      <c r="F1156" s="89">
        <v>16733.05</v>
      </c>
      <c r="K1156" s="66">
        <v>45280</v>
      </c>
      <c r="L1156" s="90">
        <f t="shared" ref="L1156:N1161" si="38">(B1156/B$2)*100</f>
        <v>102.55953938759485</v>
      </c>
      <c r="M1156" s="90">
        <f t="shared" si="38"/>
        <v>169.43200855088892</v>
      </c>
      <c r="N1156" s="90">
        <f t="shared" si="38"/>
        <v>120.35595105672969</v>
      </c>
      <c r="O1156" s="90">
        <f t="shared" si="37"/>
        <v>273.77517258066632</v>
      </c>
      <c r="P1156" s="90">
        <f t="shared" si="37"/>
        <v>155.40055480794859</v>
      </c>
    </row>
    <row r="1157" spans="1:16" x14ac:dyDescent="0.3">
      <c r="A1157" s="66">
        <v>45281</v>
      </c>
      <c r="B1157" s="89">
        <v>194.42</v>
      </c>
      <c r="C1157" s="89">
        <v>111.30992790000001</v>
      </c>
      <c r="D1157" s="89">
        <v>53.76</v>
      </c>
      <c r="E1157" s="89">
        <v>7.5563987332869704</v>
      </c>
      <c r="F1157" s="89">
        <v>16687.419999999998</v>
      </c>
      <c r="K1157" s="66">
        <v>45281</v>
      </c>
      <c r="L1157" s="90">
        <f t="shared" si="38"/>
        <v>101.76393614237109</v>
      </c>
      <c r="M1157" s="90">
        <f t="shared" si="38"/>
        <v>169.88034996107336</v>
      </c>
      <c r="N1157" s="90">
        <f t="shared" si="38"/>
        <v>119.59955506117907</v>
      </c>
      <c r="O1157" s="90">
        <f t="shared" si="37"/>
        <v>267.31081446856871</v>
      </c>
      <c r="P1157" s="90">
        <f t="shared" si="37"/>
        <v>154.97678703603094</v>
      </c>
    </row>
    <row r="1158" spans="1:16" x14ac:dyDescent="0.3">
      <c r="A1158" s="66">
        <v>45282</v>
      </c>
      <c r="B1158" s="89">
        <v>184.14</v>
      </c>
      <c r="C1158" s="89">
        <v>98.129490799999999</v>
      </c>
      <c r="D1158" s="89">
        <v>49.9</v>
      </c>
      <c r="E1158" s="89">
        <v>7.1463839266906399</v>
      </c>
      <c r="F1158" s="89">
        <v>16706.18</v>
      </c>
      <c r="K1158" s="66">
        <v>45282</v>
      </c>
      <c r="L1158" s="90">
        <f t="shared" si="38"/>
        <v>96.383145773357754</v>
      </c>
      <c r="M1158" s="90">
        <f t="shared" si="38"/>
        <v>149.76446893023208</v>
      </c>
      <c r="N1158" s="90">
        <f t="shared" si="38"/>
        <v>111.01223581757506</v>
      </c>
      <c r="O1158" s="90">
        <f t="shared" si="37"/>
        <v>252.80636654781134</v>
      </c>
      <c r="P1158" s="90">
        <f t="shared" si="37"/>
        <v>155.15101196264007</v>
      </c>
    </row>
    <row r="1159" spans="1:16" x14ac:dyDescent="0.3">
      <c r="A1159" s="66">
        <v>45287</v>
      </c>
      <c r="B1159" s="89">
        <v>185.56</v>
      </c>
      <c r="C1159" s="89">
        <v>96.487705800000001</v>
      </c>
      <c r="D1159" s="89">
        <v>50.42</v>
      </c>
      <c r="E1159" s="89">
        <v>7.1615265811176902</v>
      </c>
      <c r="F1159" s="89">
        <v>16742.07</v>
      </c>
      <c r="K1159" s="66">
        <v>45287</v>
      </c>
      <c r="L1159" s="90">
        <f t="shared" si="38"/>
        <v>97.126406699816798</v>
      </c>
      <c r="M1159" s="90">
        <f t="shared" si="38"/>
        <v>147.25878937744855</v>
      </c>
      <c r="N1159" s="90">
        <f t="shared" si="38"/>
        <v>112.1690767519466</v>
      </c>
      <c r="O1159" s="90">
        <f t="shared" si="37"/>
        <v>253.34204437940588</v>
      </c>
      <c r="P1159" s="90">
        <f t="shared" si="37"/>
        <v>155.48432393577451</v>
      </c>
    </row>
    <row r="1160" spans="1:16" x14ac:dyDescent="0.3">
      <c r="A1160" s="66">
        <v>45288</v>
      </c>
      <c r="B1160" s="89">
        <v>184.1</v>
      </c>
      <c r="C1160" s="89">
        <v>98.399396800000005</v>
      </c>
      <c r="D1160" s="89">
        <v>50.5</v>
      </c>
      <c r="E1160" s="89">
        <v>7.1771931536886697</v>
      </c>
      <c r="F1160" s="89">
        <v>16701.55</v>
      </c>
      <c r="K1160" s="66">
        <v>45288</v>
      </c>
      <c r="L1160" s="90">
        <f t="shared" si="38"/>
        <v>96.362208845851853</v>
      </c>
      <c r="M1160" s="90">
        <f t="shared" si="38"/>
        <v>150.1763973772417</v>
      </c>
      <c r="N1160" s="90">
        <f t="shared" si="38"/>
        <v>112.34705228031146</v>
      </c>
      <c r="O1160" s="90">
        <f t="shared" si="37"/>
        <v>253.89625603785521</v>
      </c>
      <c r="P1160" s="90">
        <f t="shared" si="37"/>
        <v>155.10801295356757</v>
      </c>
    </row>
    <row r="1161" spans="1:16" x14ac:dyDescent="0.3">
      <c r="A1161" s="67">
        <v>45289</v>
      </c>
      <c r="B1161" s="129">
        <v>184.16</v>
      </c>
      <c r="C1161" s="129">
        <v>98.378534099999996</v>
      </c>
      <c r="D1161" s="129">
        <v>50.52</v>
      </c>
      <c r="E1161" s="129">
        <v>7.0949991847445997</v>
      </c>
      <c r="F1161" s="129">
        <v>16751.64</v>
      </c>
      <c r="K1161" s="67">
        <v>45289</v>
      </c>
      <c r="L1161" s="90">
        <f t="shared" si="38"/>
        <v>96.393614237110697</v>
      </c>
      <c r="M1161" s="90">
        <f t="shared" si="38"/>
        <v>150.14455688606537</v>
      </c>
      <c r="N1161" s="90">
        <f t="shared" si="38"/>
        <v>112.39154616240268</v>
      </c>
      <c r="O1161" s="90">
        <f t="shared" si="37"/>
        <v>250.98860947785346</v>
      </c>
      <c r="P1161" s="90">
        <f t="shared" si="37"/>
        <v>155.57320093724834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537B-AD0E-4304-974A-51058DD8A8A0}">
  <dimension ref="A1:J1273"/>
  <sheetViews>
    <sheetView zoomScale="58" zoomScaleNormal="130" workbookViewId="0"/>
  </sheetViews>
  <sheetFormatPr defaultColWidth="8.6640625" defaultRowHeight="14.4" x14ac:dyDescent="0.3"/>
  <cols>
    <col min="1" max="1" width="15" style="93" customWidth="1"/>
    <col min="2" max="2" width="12.6640625" style="92" customWidth="1"/>
    <col min="3" max="3" width="28.6640625" bestFit="1" customWidth="1"/>
    <col min="4" max="4" width="32.33203125" style="103" customWidth="1"/>
    <col min="5" max="5" width="19.44140625" customWidth="1"/>
    <col min="6" max="6" width="20.33203125" customWidth="1"/>
    <col min="7" max="7" width="12.6640625" customWidth="1"/>
  </cols>
  <sheetData>
    <row r="1" spans="1:10" ht="16.2" thickBot="1" x14ac:dyDescent="0.35">
      <c r="A1" s="118" t="s">
        <v>37</v>
      </c>
      <c r="B1" s="119" t="s">
        <v>38</v>
      </c>
      <c r="C1" s="120" t="s">
        <v>142</v>
      </c>
      <c r="D1" s="121" t="s">
        <v>143</v>
      </c>
      <c r="F1" s="107" t="s">
        <v>104</v>
      </c>
      <c r="G1" s="106"/>
    </row>
    <row r="2" spans="1:10" ht="15" thickTop="1" x14ac:dyDescent="0.3">
      <c r="A2" s="100">
        <v>43467</v>
      </c>
      <c r="B2" s="94">
        <v>184.4</v>
      </c>
      <c r="C2" s="96"/>
      <c r="D2" s="98"/>
      <c r="F2" s="104" t="s">
        <v>105</v>
      </c>
      <c r="G2" s="105">
        <f>AVERAGE(D3:D1273)</f>
        <v>-1.024678323305173E-6</v>
      </c>
    </row>
    <row r="3" spans="1:10" x14ac:dyDescent="0.3">
      <c r="A3" s="101">
        <v>43468</v>
      </c>
      <c r="B3" s="95">
        <v>183.95</v>
      </c>
      <c r="C3" s="97">
        <f>(B3/B2)-1</f>
        <v>-2.4403470715835818E-3</v>
      </c>
      <c r="D3" s="98">
        <f>LN(B3)-LN(B2)</f>
        <v>-2.4433295717098957E-3</v>
      </c>
      <c r="F3" s="104" t="s">
        <v>106</v>
      </c>
      <c r="G3" s="105">
        <f>_xlfn.STDEV.S(D3:D1273)/SQRT(COUNT(D3:D1273))</f>
        <v>6.3139273971465741E-4</v>
      </c>
    </row>
    <row r="4" spans="1:10" x14ac:dyDescent="0.3">
      <c r="A4" s="100">
        <v>43469</v>
      </c>
      <c r="B4" s="94">
        <v>191.05</v>
      </c>
      <c r="C4" s="97">
        <f t="shared" ref="C4:C67" si="0">(B4/B3)-1</f>
        <v>3.8597444957869209E-2</v>
      </c>
      <c r="D4" s="98">
        <f t="shared" ref="D4:D67" si="1">LN(B4)-LN(B3)</f>
        <v>3.7871192342125326E-2</v>
      </c>
      <c r="F4" s="104" t="s">
        <v>107</v>
      </c>
      <c r="G4" s="105">
        <f>MEDIAN(D3,D1273)</f>
        <v>-1.0587364185847825E-3</v>
      </c>
    </row>
    <row r="5" spans="1:10" x14ac:dyDescent="0.3">
      <c r="A5" s="101">
        <v>43472</v>
      </c>
      <c r="B5" s="95">
        <v>189.7</v>
      </c>
      <c r="C5" s="97">
        <f t="shared" si="0"/>
        <v>-7.0662130332375117E-3</v>
      </c>
      <c r="D5" s="98">
        <f t="shared" si="1"/>
        <v>-7.0912969519403291E-3</v>
      </c>
      <c r="F5" s="104" t="s">
        <v>108</v>
      </c>
      <c r="G5" s="105">
        <f>MODE(D3:D1273)</f>
        <v>0</v>
      </c>
      <c r="J5" s="91"/>
    </row>
    <row r="6" spans="1:10" x14ac:dyDescent="0.3">
      <c r="A6" s="100">
        <v>43473</v>
      </c>
      <c r="B6" s="94">
        <v>194.3</v>
      </c>
      <c r="C6" s="97">
        <f t="shared" si="0"/>
        <v>2.4248813916710743E-2</v>
      </c>
      <c r="D6" s="98">
        <f t="shared" si="1"/>
        <v>2.3959479442425824E-2</v>
      </c>
      <c r="F6" s="104" t="s">
        <v>109</v>
      </c>
      <c r="G6" s="105">
        <f>STDEV(D3:D1273)</f>
        <v>2.2509837456821592E-2</v>
      </c>
    </row>
    <row r="7" spans="1:10" x14ac:dyDescent="0.3">
      <c r="A7" s="101">
        <v>43474</v>
      </c>
      <c r="B7" s="95">
        <v>193.85</v>
      </c>
      <c r="C7" s="97">
        <f t="shared" si="0"/>
        <v>-2.3160061760165718E-3</v>
      </c>
      <c r="D7" s="98">
        <f t="shared" si="1"/>
        <v>-2.3186922664564236E-3</v>
      </c>
      <c r="F7" s="104" t="s">
        <v>110</v>
      </c>
      <c r="G7" s="105">
        <f>_xlfn.VAR.S(D3:D1273)</f>
        <v>5.066927823325284E-4</v>
      </c>
    </row>
    <row r="8" spans="1:10" x14ac:dyDescent="0.3">
      <c r="A8" s="100">
        <v>43475</v>
      </c>
      <c r="B8" s="94">
        <v>195.5</v>
      </c>
      <c r="C8" s="97">
        <f t="shared" si="0"/>
        <v>8.5117358782564878E-3</v>
      </c>
      <c r="D8" s="98">
        <f t="shared" si="1"/>
        <v>8.4757153084824566E-3</v>
      </c>
      <c r="F8" s="104" t="s">
        <v>111</v>
      </c>
      <c r="G8" s="105">
        <f>KURT(D3:D1273)</f>
        <v>7.9853032142455032</v>
      </c>
    </row>
    <row r="9" spans="1:10" x14ac:dyDescent="0.3">
      <c r="A9" s="101">
        <v>43476</v>
      </c>
      <c r="B9" s="95">
        <v>197</v>
      </c>
      <c r="C9" s="97">
        <f t="shared" si="0"/>
        <v>7.6726342710997653E-3</v>
      </c>
      <c r="D9" s="98">
        <f t="shared" si="1"/>
        <v>7.6433493125680485E-3</v>
      </c>
      <c r="F9" s="104" t="s">
        <v>112</v>
      </c>
      <c r="G9" s="105">
        <f>SKEW(D3:D1273)</f>
        <v>0.3711978306508314</v>
      </c>
    </row>
    <row r="10" spans="1:10" x14ac:dyDescent="0.3">
      <c r="A10" s="100">
        <v>43479</v>
      </c>
      <c r="B10" s="94">
        <v>197.3</v>
      </c>
      <c r="C10" s="97">
        <f t="shared" si="0"/>
        <v>1.5228426395939021E-3</v>
      </c>
      <c r="D10" s="98">
        <f t="shared" si="1"/>
        <v>1.5216842905809713E-3</v>
      </c>
      <c r="F10" s="104" t="s">
        <v>113</v>
      </c>
      <c r="G10" s="105">
        <f>G12-G11</f>
        <v>0.33773051988197977</v>
      </c>
    </row>
    <row r="11" spans="1:10" x14ac:dyDescent="0.3">
      <c r="A11" s="101">
        <v>43480</v>
      </c>
      <c r="B11" s="95">
        <v>199.25</v>
      </c>
      <c r="C11" s="97">
        <f t="shared" si="0"/>
        <v>9.883426254434724E-3</v>
      </c>
      <c r="D11" s="98">
        <f t="shared" si="1"/>
        <v>9.8349046417549602E-3</v>
      </c>
      <c r="F11" s="104" t="s">
        <v>114</v>
      </c>
      <c r="G11" s="105">
        <f>MIN(D3:D1273)</f>
        <v>-0.14394398169698253</v>
      </c>
    </row>
    <row r="12" spans="1:10" x14ac:dyDescent="0.3">
      <c r="A12" s="100">
        <v>43481</v>
      </c>
      <c r="B12" s="94">
        <v>198.1</v>
      </c>
      <c r="C12" s="97">
        <f t="shared" si="0"/>
        <v>-5.7716436637390567E-3</v>
      </c>
      <c r="D12" s="98">
        <f t="shared" si="1"/>
        <v>-5.7883639658191655E-3</v>
      </c>
      <c r="F12" s="104" t="s">
        <v>115</v>
      </c>
      <c r="G12" s="105">
        <f>MAX(D3:D1273)</f>
        <v>0.19378653818499725</v>
      </c>
    </row>
    <row r="13" spans="1:10" x14ac:dyDescent="0.3">
      <c r="A13" s="101">
        <v>43482</v>
      </c>
      <c r="B13" s="95">
        <v>200</v>
      </c>
      <c r="C13" s="97">
        <f t="shared" si="0"/>
        <v>9.591115598182709E-3</v>
      </c>
      <c r="D13" s="98">
        <f t="shared" si="1"/>
        <v>9.5454128435310537E-3</v>
      </c>
      <c r="F13" s="104" t="s">
        <v>116</v>
      </c>
      <c r="G13" s="105">
        <f>SUM(D3:D1273)</f>
        <v>-1.3023661489208749E-3</v>
      </c>
    </row>
    <row r="14" spans="1:10" x14ac:dyDescent="0.3">
      <c r="A14" s="100">
        <v>43483</v>
      </c>
      <c r="B14" s="94">
        <v>204</v>
      </c>
      <c r="C14" s="97">
        <f t="shared" si="0"/>
        <v>2.0000000000000018E-2</v>
      </c>
      <c r="D14" s="98">
        <f t="shared" si="1"/>
        <v>1.9802627296179764E-2</v>
      </c>
      <c r="F14" s="104" t="s">
        <v>117</v>
      </c>
      <c r="G14" s="104">
        <f>COUNT(D3:D1273)</f>
        <v>1271</v>
      </c>
    </row>
    <row r="15" spans="1:10" x14ac:dyDescent="0.3">
      <c r="A15" s="101">
        <v>43486</v>
      </c>
      <c r="B15" s="95">
        <v>206</v>
      </c>
      <c r="C15" s="97">
        <f t="shared" si="0"/>
        <v>9.8039215686274161E-3</v>
      </c>
      <c r="D15" s="98">
        <f t="shared" si="1"/>
        <v>9.7561749453651814E-3</v>
      </c>
    </row>
    <row r="16" spans="1:10" x14ac:dyDescent="0.3">
      <c r="A16" s="100">
        <v>43487</v>
      </c>
      <c r="B16" s="94">
        <v>205.8</v>
      </c>
      <c r="C16" s="97">
        <f t="shared" si="0"/>
        <v>-9.7087378640769995E-4</v>
      </c>
      <c r="D16" s="98">
        <f t="shared" si="1"/>
        <v>-9.7134538963228323E-4</v>
      </c>
    </row>
    <row r="17" spans="1:4" x14ac:dyDescent="0.3">
      <c r="A17" s="101">
        <v>43488</v>
      </c>
      <c r="B17" s="95">
        <v>207.3</v>
      </c>
      <c r="C17" s="97">
        <f t="shared" si="0"/>
        <v>7.2886297376093534E-3</v>
      </c>
      <c r="D17" s="98">
        <f t="shared" si="1"/>
        <v>7.2621960417853515E-3</v>
      </c>
    </row>
    <row r="18" spans="1:4" x14ac:dyDescent="0.3">
      <c r="A18" s="100">
        <v>43489</v>
      </c>
      <c r="B18" s="94">
        <v>202.3</v>
      </c>
      <c r="C18" s="97">
        <f t="shared" si="0"/>
        <v>-2.4119633381572636E-2</v>
      </c>
      <c r="D18" s="98">
        <f t="shared" si="1"/>
        <v>-2.4415275268034442E-2</v>
      </c>
    </row>
    <row r="19" spans="1:4" x14ac:dyDescent="0.3">
      <c r="A19" s="101">
        <v>43490</v>
      </c>
      <c r="B19" s="95">
        <v>204</v>
      </c>
      <c r="C19" s="97">
        <f t="shared" si="0"/>
        <v>8.4033613445377853E-3</v>
      </c>
      <c r="D19" s="98">
        <f t="shared" si="1"/>
        <v>8.3682496705161924E-3</v>
      </c>
    </row>
    <row r="20" spans="1:4" x14ac:dyDescent="0.3">
      <c r="A20" s="100">
        <v>43493</v>
      </c>
      <c r="B20" s="94">
        <v>203.1</v>
      </c>
      <c r="C20" s="97">
        <f t="shared" si="0"/>
        <v>-4.4117647058823373E-3</v>
      </c>
      <c r="D20" s="98">
        <f t="shared" si="1"/>
        <v>-4.4215252578769793E-3</v>
      </c>
    </row>
    <row r="21" spans="1:4" x14ac:dyDescent="0.3">
      <c r="A21" s="101">
        <v>43494</v>
      </c>
      <c r="B21" s="95">
        <v>204.3</v>
      </c>
      <c r="C21" s="97">
        <f t="shared" si="0"/>
        <v>5.9084194977845339E-3</v>
      </c>
      <c r="D21" s="98">
        <f t="shared" si="1"/>
        <v>5.8910332372370533E-3</v>
      </c>
    </row>
    <row r="22" spans="1:4" x14ac:dyDescent="0.3">
      <c r="A22" s="100">
        <v>43495</v>
      </c>
      <c r="B22" s="94">
        <v>206.2</v>
      </c>
      <c r="C22" s="97">
        <f t="shared" si="0"/>
        <v>9.3000489476260384E-3</v>
      </c>
      <c r="D22" s="98">
        <f t="shared" si="1"/>
        <v>9.2570697592835316E-3</v>
      </c>
    </row>
    <row r="23" spans="1:4" x14ac:dyDescent="0.3">
      <c r="A23" s="101">
        <v>43496</v>
      </c>
      <c r="B23" s="95">
        <v>207.7</v>
      </c>
      <c r="C23" s="97">
        <f t="shared" si="0"/>
        <v>7.2744907856450158E-3</v>
      </c>
      <c r="D23" s="98">
        <f t="shared" si="1"/>
        <v>7.2481592992073018E-3</v>
      </c>
    </row>
    <row r="24" spans="1:4" x14ac:dyDescent="0.3">
      <c r="A24" s="100">
        <v>43497</v>
      </c>
      <c r="B24" s="94">
        <v>198.85</v>
      </c>
      <c r="C24" s="97">
        <f t="shared" si="0"/>
        <v>-4.2609532980259934E-2</v>
      </c>
      <c r="D24" s="98">
        <f t="shared" si="1"/>
        <v>-4.3543959228367513E-2</v>
      </c>
    </row>
    <row r="25" spans="1:4" x14ac:dyDescent="0.3">
      <c r="A25" s="101">
        <v>43500</v>
      </c>
      <c r="B25" s="95">
        <v>196.75</v>
      </c>
      <c r="C25" s="97">
        <f t="shared" si="0"/>
        <v>-1.0560724163942603E-2</v>
      </c>
      <c r="D25" s="98">
        <f t="shared" si="1"/>
        <v>-1.0616884356187128E-2</v>
      </c>
    </row>
    <row r="26" spans="1:4" x14ac:dyDescent="0.3">
      <c r="A26" s="100">
        <v>43501</v>
      </c>
      <c r="B26" s="94">
        <v>202.8</v>
      </c>
      <c r="C26" s="97">
        <f t="shared" si="0"/>
        <v>3.0749682337992468E-2</v>
      </c>
      <c r="D26" s="98">
        <f t="shared" si="1"/>
        <v>3.0286384419516033E-2</v>
      </c>
    </row>
    <row r="27" spans="1:4" x14ac:dyDescent="0.3">
      <c r="A27" s="101">
        <v>43502</v>
      </c>
      <c r="B27" s="95">
        <v>202</v>
      </c>
      <c r="C27" s="97">
        <f t="shared" si="0"/>
        <v>-3.9447731755424265E-3</v>
      </c>
      <c r="D27" s="98">
        <f t="shared" si="1"/>
        <v>-3.9525743158232984E-3</v>
      </c>
    </row>
    <row r="28" spans="1:4" x14ac:dyDescent="0.3">
      <c r="A28" s="100">
        <v>43503</v>
      </c>
      <c r="B28" s="94">
        <v>199.5</v>
      </c>
      <c r="C28" s="97">
        <f t="shared" si="0"/>
        <v>-1.2376237623762387E-2</v>
      </c>
      <c r="D28" s="98">
        <f t="shared" si="1"/>
        <v>-1.2453461071286753E-2</v>
      </c>
    </row>
    <row r="29" spans="1:4" x14ac:dyDescent="0.3">
      <c r="A29" s="101">
        <v>43504</v>
      </c>
      <c r="B29" s="95">
        <v>198.35</v>
      </c>
      <c r="C29" s="97">
        <f t="shared" si="0"/>
        <v>-5.7644110275689719E-3</v>
      </c>
      <c r="D29" s="98">
        <f t="shared" si="1"/>
        <v>-5.7810893695791066E-3</v>
      </c>
    </row>
    <row r="30" spans="1:4" x14ac:dyDescent="0.3">
      <c r="A30" s="100">
        <v>43507</v>
      </c>
      <c r="B30" s="94">
        <v>199.5</v>
      </c>
      <c r="C30" s="97">
        <f t="shared" si="0"/>
        <v>5.7978321149483314E-3</v>
      </c>
      <c r="D30" s="98">
        <f t="shared" si="1"/>
        <v>5.7810893695791066E-3</v>
      </c>
    </row>
    <row r="31" spans="1:4" x14ac:dyDescent="0.3">
      <c r="A31" s="101">
        <v>43508</v>
      </c>
      <c r="B31" s="95">
        <v>201.1</v>
      </c>
      <c r="C31" s="97">
        <f t="shared" si="0"/>
        <v>8.0200501253131495E-3</v>
      </c>
      <c r="D31" s="98">
        <f t="shared" si="1"/>
        <v>7.9880604486879392E-3</v>
      </c>
    </row>
    <row r="32" spans="1:4" x14ac:dyDescent="0.3">
      <c r="A32" s="100">
        <v>43509</v>
      </c>
      <c r="B32" s="94">
        <v>198.65</v>
      </c>
      <c r="C32" s="97">
        <f t="shared" si="0"/>
        <v>-1.2182993535554409E-2</v>
      </c>
      <c r="D32" s="98">
        <f t="shared" si="1"/>
        <v>-1.22578145179979E-2</v>
      </c>
    </row>
    <row r="33" spans="1:4" x14ac:dyDescent="0.3">
      <c r="A33" s="101">
        <v>43510</v>
      </c>
      <c r="B33" s="95">
        <v>197</v>
      </c>
      <c r="C33" s="97">
        <f t="shared" si="0"/>
        <v>-8.3060659451296148E-3</v>
      </c>
      <c r="D33" s="98">
        <f t="shared" si="1"/>
        <v>-8.3407535226198704E-3</v>
      </c>
    </row>
    <row r="34" spans="1:4" x14ac:dyDescent="0.3">
      <c r="A34" s="100">
        <v>43511</v>
      </c>
      <c r="B34" s="94">
        <v>199.15</v>
      </c>
      <c r="C34" s="97">
        <f t="shared" si="0"/>
        <v>1.0913705583756483E-2</v>
      </c>
      <c r="D34" s="98">
        <f t="shared" si="1"/>
        <v>1.0854580889664511E-2</v>
      </c>
    </row>
    <row r="35" spans="1:4" x14ac:dyDescent="0.3">
      <c r="A35" s="101">
        <v>43514</v>
      </c>
      <c r="B35" s="95">
        <v>198.55</v>
      </c>
      <c r="C35" s="97">
        <f t="shared" si="0"/>
        <v>-3.0128044187798242E-3</v>
      </c>
      <c r="D35" s="98">
        <f t="shared" si="1"/>
        <v>-3.0173520503922191E-3</v>
      </c>
    </row>
    <row r="36" spans="1:4" x14ac:dyDescent="0.3">
      <c r="A36" s="100">
        <v>43515</v>
      </c>
      <c r="B36" s="94">
        <v>201.8</v>
      </c>
      <c r="C36" s="97">
        <f t="shared" si="0"/>
        <v>1.6368672878368073E-2</v>
      </c>
      <c r="D36" s="98">
        <f t="shared" si="1"/>
        <v>1.6236150342248123E-2</v>
      </c>
    </row>
    <row r="37" spans="1:4" x14ac:dyDescent="0.3">
      <c r="A37" s="101">
        <v>43516</v>
      </c>
      <c r="B37" s="95">
        <v>202.1</v>
      </c>
      <c r="C37" s="97">
        <f t="shared" si="0"/>
        <v>1.4866204162535812E-3</v>
      </c>
      <c r="D37" s="98">
        <f t="shared" si="1"/>
        <v>1.4855164900664519E-3</v>
      </c>
    </row>
    <row r="38" spans="1:4" x14ac:dyDescent="0.3">
      <c r="A38" s="100">
        <v>43517</v>
      </c>
      <c r="B38" s="94">
        <v>202.8</v>
      </c>
      <c r="C38" s="97">
        <f t="shared" si="0"/>
        <v>3.4636318654133191E-3</v>
      </c>
      <c r="D38" s="98">
        <f t="shared" si="1"/>
        <v>3.4576473074530156E-3</v>
      </c>
    </row>
    <row r="39" spans="1:4" x14ac:dyDescent="0.3">
      <c r="A39" s="101">
        <v>43518</v>
      </c>
      <c r="B39" s="95">
        <v>204.1</v>
      </c>
      <c r="C39" s="97">
        <f t="shared" si="0"/>
        <v>6.4102564102563875E-3</v>
      </c>
      <c r="D39" s="98">
        <f t="shared" si="1"/>
        <v>6.3897980987706049E-3</v>
      </c>
    </row>
    <row r="40" spans="1:4" x14ac:dyDescent="0.3">
      <c r="A40" s="100">
        <v>43521</v>
      </c>
      <c r="B40" s="94">
        <v>210.3</v>
      </c>
      <c r="C40" s="97">
        <f t="shared" si="0"/>
        <v>3.0377266046055951E-2</v>
      </c>
      <c r="D40" s="98">
        <f t="shared" si="1"/>
        <v>2.9925012892855207E-2</v>
      </c>
    </row>
    <row r="41" spans="1:4" x14ac:dyDescent="0.3">
      <c r="A41" s="101">
        <v>43522</v>
      </c>
      <c r="B41" s="95">
        <v>213.9</v>
      </c>
      <c r="C41" s="97">
        <f t="shared" si="0"/>
        <v>1.7118402282453538E-2</v>
      </c>
      <c r="D41" s="98">
        <f t="shared" si="1"/>
        <v>1.6973533379705863E-2</v>
      </c>
    </row>
    <row r="42" spans="1:4" x14ac:dyDescent="0.3">
      <c r="A42" s="100">
        <v>43523</v>
      </c>
      <c r="B42" s="94">
        <v>213.1</v>
      </c>
      <c r="C42" s="97">
        <f t="shared" si="0"/>
        <v>-3.740065451145469E-3</v>
      </c>
      <c r="D42" s="98">
        <f t="shared" si="1"/>
        <v>-3.747076983788844E-3</v>
      </c>
    </row>
    <row r="43" spans="1:4" x14ac:dyDescent="0.3">
      <c r="A43" s="101">
        <v>43524</v>
      </c>
      <c r="B43" s="95">
        <v>213.6</v>
      </c>
      <c r="C43" s="97">
        <f t="shared" si="0"/>
        <v>2.3463162834349571E-3</v>
      </c>
      <c r="D43" s="98">
        <f t="shared" si="1"/>
        <v>2.3435679814687305E-3</v>
      </c>
    </row>
    <row r="44" spans="1:4" x14ac:dyDescent="0.3">
      <c r="A44" s="100">
        <v>43525</v>
      </c>
      <c r="B44" s="94">
        <v>215.9</v>
      </c>
      <c r="C44" s="97">
        <f t="shared" si="0"/>
        <v>1.0767790262172339E-2</v>
      </c>
      <c r="D44" s="98">
        <f t="shared" si="1"/>
        <v>1.0710230434721524E-2</v>
      </c>
    </row>
    <row r="45" spans="1:4" x14ac:dyDescent="0.3">
      <c r="A45" s="101">
        <v>43528</v>
      </c>
      <c r="B45" s="95">
        <v>215.8</v>
      </c>
      <c r="C45" s="97">
        <f t="shared" si="0"/>
        <v>-4.631773969430153E-4</v>
      </c>
      <c r="D45" s="98">
        <f t="shared" si="1"/>
        <v>-4.6328469672740624E-4</v>
      </c>
    </row>
    <row r="46" spans="1:4" x14ac:dyDescent="0.3">
      <c r="A46" s="100">
        <v>43529</v>
      </c>
      <c r="B46" s="94">
        <v>216.7</v>
      </c>
      <c r="C46" s="97">
        <f t="shared" si="0"/>
        <v>4.1705282669137755E-3</v>
      </c>
      <c r="D46" s="98">
        <f t="shared" si="1"/>
        <v>4.161855718279206E-3</v>
      </c>
    </row>
    <row r="47" spans="1:4" x14ac:dyDescent="0.3">
      <c r="A47" s="101">
        <v>43530</v>
      </c>
      <c r="B47" s="95">
        <v>217.6</v>
      </c>
      <c r="C47" s="97">
        <f t="shared" si="0"/>
        <v>4.1532071988925612E-3</v>
      </c>
      <c r="D47" s="98">
        <f t="shared" si="1"/>
        <v>4.1446064394738968E-3</v>
      </c>
    </row>
    <row r="48" spans="1:4" x14ac:dyDescent="0.3">
      <c r="A48" s="100">
        <v>43531</v>
      </c>
      <c r="B48" s="94">
        <v>215.6</v>
      </c>
      <c r="C48" s="97">
        <f t="shared" si="0"/>
        <v>-9.1911764705882026E-3</v>
      </c>
      <c r="D48" s="98">
        <f t="shared" si="1"/>
        <v>-9.2336759469446861E-3</v>
      </c>
    </row>
    <row r="49" spans="1:4" x14ac:dyDescent="0.3">
      <c r="A49" s="101">
        <v>43532</v>
      </c>
      <c r="B49" s="95">
        <v>210.6</v>
      </c>
      <c r="C49" s="97">
        <f t="shared" si="0"/>
        <v>-2.3191094619666064E-2</v>
      </c>
      <c r="D49" s="98">
        <f t="shared" si="1"/>
        <v>-2.3464239334967552E-2</v>
      </c>
    </row>
    <row r="50" spans="1:4" x14ac:dyDescent="0.3">
      <c r="A50" s="100">
        <v>43535</v>
      </c>
      <c r="B50" s="94">
        <v>212.6</v>
      </c>
      <c r="C50" s="97">
        <f t="shared" si="0"/>
        <v>9.4966761633428209E-3</v>
      </c>
      <c r="D50" s="98">
        <f t="shared" si="1"/>
        <v>9.451866207972337E-3</v>
      </c>
    </row>
    <row r="51" spans="1:4" x14ac:dyDescent="0.3">
      <c r="A51" s="101">
        <v>43536</v>
      </c>
      <c r="B51" s="95">
        <v>209.8</v>
      </c>
      <c r="C51" s="97">
        <f t="shared" si="0"/>
        <v>-1.3170272812793926E-2</v>
      </c>
      <c r="D51" s="98">
        <f t="shared" si="1"/>
        <v>-1.3257769945650644E-2</v>
      </c>
    </row>
    <row r="52" spans="1:4" x14ac:dyDescent="0.3">
      <c r="A52" s="100">
        <v>43537</v>
      </c>
      <c r="B52" s="94">
        <v>204.8</v>
      </c>
      <c r="C52" s="97">
        <f t="shared" si="0"/>
        <v>-2.3832221163012424E-2</v>
      </c>
      <c r="D52" s="98">
        <f t="shared" si="1"/>
        <v>-2.4120802796844032E-2</v>
      </c>
    </row>
    <row r="53" spans="1:4" x14ac:dyDescent="0.3">
      <c r="A53" s="101">
        <v>43538</v>
      </c>
      <c r="B53" s="95">
        <v>211.6</v>
      </c>
      <c r="C53" s="97">
        <f t="shared" si="0"/>
        <v>3.3203125E-2</v>
      </c>
      <c r="D53" s="98">
        <f t="shared" si="1"/>
        <v>3.2663806818791663E-2</v>
      </c>
    </row>
    <row r="54" spans="1:4" x14ac:dyDescent="0.3">
      <c r="A54" s="100">
        <v>43539</v>
      </c>
      <c r="B54" s="94">
        <v>212.4</v>
      </c>
      <c r="C54" s="97">
        <f t="shared" si="0"/>
        <v>3.780718336483968E-3</v>
      </c>
      <c r="D54" s="98">
        <f t="shared" si="1"/>
        <v>3.7735893836394752E-3</v>
      </c>
    </row>
    <row r="55" spans="1:4" x14ac:dyDescent="0.3">
      <c r="A55" s="101">
        <v>43542</v>
      </c>
      <c r="B55" s="95">
        <v>207.4</v>
      </c>
      <c r="C55" s="97">
        <f t="shared" si="0"/>
        <v>-2.3540489642184581E-2</v>
      </c>
      <c r="D55" s="98">
        <f t="shared" si="1"/>
        <v>-2.3821993572356703E-2</v>
      </c>
    </row>
    <row r="56" spans="1:4" x14ac:dyDescent="0.3">
      <c r="A56" s="100">
        <v>43543</v>
      </c>
      <c r="B56" s="94">
        <v>211</v>
      </c>
      <c r="C56" s="97">
        <f t="shared" si="0"/>
        <v>1.7357762777242103E-2</v>
      </c>
      <c r="D56" s="98">
        <f t="shared" si="1"/>
        <v>1.7208837680639633E-2</v>
      </c>
    </row>
    <row r="57" spans="1:4" x14ac:dyDescent="0.3">
      <c r="A57" s="101">
        <v>43544</v>
      </c>
      <c r="B57" s="95">
        <v>209.8</v>
      </c>
      <c r="C57" s="97">
        <f t="shared" si="0"/>
        <v>-5.687203791469142E-3</v>
      </c>
      <c r="D57" s="98">
        <f t="shared" si="1"/>
        <v>-5.7034375138700355E-3</v>
      </c>
    </row>
    <row r="58" spans="1:4" x14ac:dyDescent="0.3">
      <c r="A58" s="100">
        <v>43545</v>
      </c>
      <c r="B58" s="94">
        <v>208.5</v>
      </c>
      <c r="C58" s="97">
        <f t="shared" si="0"/>
        <v>-6.1963775023832213E-3</v>
      </c>
      <c r="D58" s="98">
        <f t="shared" si="1"/>
        <v>-6.2156547233405135E-3</v>
      </c>
    </row>
    <row r="59" spans="1:4" x14ac:dyDescent="0.3">
      <c r="A59" s="101">
        <v>43546</v>
      </c>
      <c r="B59" s="95">
        <v>209.9</v>
      </c>
      <c r="C59" s="97">
        <f t="shared" si="0"/>
        <v>6.7146282973622462E-3</v>
      </c>
      <c r="D59" s="98">
        <f t="shared" si="1"/>
        <v>6.6921855877311032E-3</v>
      </c>
    </row>
    <row r="60" spans="1:4" x14ac:dyDescent="0.3">
      <c r="A60" s="100">
        <v>43549</v>
      </c>
      <c r="B60" s="94">
        <v>212.7</v>
      </c>
      <c r="C60" s="97">
        <f t="shared" si="0"/>
        <v>1.3339685564554449E-2</v>
      </c>
      <c r="D60" s="98">
        <f t="shared" si="1"/>
        <v>1.325149537960435E-2</v>
      </c>
    </row>
    <row r="61" spans="1:4" x14ac:dyDescent="0.3">
      <c r="A61" s="101">
        <v>43550</v>
      </c>
      <c r="B61" s="95">
        <v>214.2</v>
      </c>
      <c r="C61" s="97">
        <f t="shared" si="0"/>
        <v>7.0521861777150807E-3</v>
      </c>
      <c r="D61" s="98">
        <f t="shared" si="1"/>
        <v>7.0274358074566834E-3</v>
      </c>
    </row>
    <row r="62" spans="1:4" x14ac:dyDescent="0.3">
      <c r="A62" s="100">
        <v>43551</v>
      </c>
      <c r="B62" s="94">
        <v>213.9</v>
      </c>
      <c r="C62" s="97">
        <f t="shared" si="0"/>
        <v>-1.4005602240895199E-3</v>
      </c>
      <c r="D62" s="98">
        <f t="shared" si="1"/>
        <v>-1.4015419252881856E-3</v>
      </c>
    </row>
    <row r="63" spans="1:4" x14ac:dyDescent="0.3">
      <c r="A63" s="101">
        <v>43552</v>
      </c>
      <c r="B63" s="95">
        <v>214.8</v>
      </c>
      <c r="C63" s="97">
        <f t="shared" si="0"/>
        <v>4.2075736325386526E-3</v>
      </c>
      <c r="D63" s="98">
        <f t="shared" si="1"/>
        <v>4.1987465463497742E-3</v>
      </c>
    </row>
    <row r="64" spans="1:4" x14ac:dyDescent="0.3">
      <c r="A64" s="100">
        <v>43553</v>
      </c>
      <c r="B64" s="94">
        <v>216.6</v>
      </c>
      <c r="C64" s="97">
        <f t="shared" si="0"/>
        <v>8.379888268156277E-3</v>
      </c>
      <c r="D64" s="98">
        <f t="shared" si="1"/>
        <v>8.3449719321802007E-3</v>
      </c>
    </row>
    <row r="65" spans="1:4" x14ac:dyDescent="0.3">
      <c r="A65" s="101">
        <v>43556</v>
      </c>
      <c r="B65" s="95">
        <v>219.2</v>
      </c>
      <c r="C65" s="97">
        <f t="shared" si="0"/>
        <v>1.2003693444136543E-2</v>
      </c>
      <c r="D65" s="98">
        <f t="shared" si="1"/>
        <v>1.1932220506970737E-2</v>
      </c>
    </row>
    <row r="66" spans="1:4" x14ac:dyDescent="0.3">
      <c r="A66" s="100">
        <v>43557</v>
      </c>
      <c r="B66" s="94">
        <v>221.65</v>
      </c>
      <c r="C66" s="97">
        <f t="shared" si="0"/>
        <v>1.117700729927007E-2</v>
      </c>
      <c r="D66" s="98">
        <f t="shared" si="1"/>
        <v>1.1115006117202064E-2</v>
      </c>
    </row>
    <row r="67" spans="1:4" x14ac:dyDescent="0.3">
      <c r="A67" s="101">
        <v>43558</v>
      </c>
      <c r="B67" s="95">
        <v>223.55</v>
      </c>
      <c r="C67" s="97">
        <f t="shared" si="0"/>
        <v>8.5720730882021812E-3</v>
      </c>
      <c r="D67" s="98">
        <f t="shared" si="1"/>
        <v>8.5355414889267678E-3</v>
      </c>
    </row>
    <row r="68" spans="1:4" x14ac:dyDescent="0.3">
      <c r="A68" s="100">
        <v>43559</v>
      </c>
      <c r="B68" s="94">
        <v>226.4</v>
      </c>
      <c r="C68" s="97">
        <f t="shared" ref="C68:C131" si="2">(B68/B67)-1</f>
        <v>1.2748825766047744E-2</v>
      </c>
      <c r="D68" s="98">
        <f t="shared" ref="D68:D131" si="3">LN(B68)-LN(B67)</f>
        <v>1.2668243649038402E-2</v>
      </c>
    </row>
    <row r="69" spans="1:4" x14ac:dyDescent="0.3">
      <c r="A69" s="101">
        <v>43560</v>
      </c>
      <c r="B69" s="95">
        <v>227.55</v>
      </c>
      <c r="C69" s="97">
        <f t="shared" si="2"/>
        <v>5.079505300353393E-3</v>
      </c>
      <c r="D69" s="98">
        <f t="shared" si="3"/>
        <v>5.0666481336225644E-3</v>
      </c>
    </row>
    <row r="70" spans="1:4" x14ac:dyDescent="0.3">
      <c r="A70" s="100">
        <v>43563</v>
      </c>
      <c r="B70" s="94">
        <v>224.75</v>
      </c>
      <c r="C70" s="97">
        <f t="shared" si="2"/>
        <v>-1.2304987914744103E-2</v>
      </c>
      <c r="D70" s="98">
        <f t="shared" si="3"/>
        <v>-1.2381321110920496E-2</v>
      </c>
    </row>
    <row r="71" spans="1:4" x14ac:dyDescent="0.3">
      <c r="A71" s="101">
        <v>43564</v>
      </c>
      <c r="B71" s="95">
        <v>224.15</v>
      </c>
      <c r="C71" s="97">
        <f t="shared" si="2"/>
        <v>-2.6696329254727313E-3</v>
      </c>
      <c r="D71" s="98">
        <f t="shared" si="3"/>
        <v>-2.6732027502811562E-3</v>
      </c>
    </row>
    <row r="72" spans="1:4" x14ac:dyDescent="0.3">
      <c r="A72" s="100">
        <v>43565</v>
      </c>
      <c r="B72" s="94">
        <v>226.3</v>
      </c>
      <c r="C72" s="97">
        <f t="shared" si="2"/>
        <v>9.5917912112424286E-3</v>
      </c>
      <c r="D72" s="98">
        <f t="shared" si="3"/>
        <v>9.5460820380424138E-3</v>
      </c>
    </row>
    <row r="73" spans="1:4" x14ac:dyDescent="0.3">
      <c r="A73" s="101">
        <v>43566</v>
      </c>
      <c r="B73" s="95">
        <v>225.4</v>
      </c>
      <c r="C73" s="97">
        <f t="shared" si="2"/>
        <v>-3.9770216526734403E-3</v>
      </c>
      <c r="D73" s="98">
        <f t="shared" si="3"/>
        <v>-3.9849510338152427E-3</v>
      </c>
    </row>
    <row r="74" spans="1:4" x14ac:dyDescent="0.3">
      <c r="A74" s="100">
        <v>43567</v>
      </c>
      <c r="B74" s="94">
        <v>225.4</v>
      </c>
      <c r="C74" s="97">
        <f t="shared" si="2"/>
        <v>0</v>
      </c>
      <c r="D74" s="98">
        <f t="shared" si="3"/>
        <v>0</v>
      </c>
    </row>
    <row r="75" spans="1:4" x14ac:dyDescent="0.3">
      <c r="A75" s="101">
        <v>43570</v>
      </c>
      <c r="B75" s="95">
        <v>226.3</v>
      </c>
      <c r="C75" s="97">
        <f t="shared" si="2"/>
        <v>3.9929015084294583E-3</v>
      </c>
      <c r="D75" s="98">
        <f t="shared" si="3"/>
        <v>3.9849510338152427E-3</v>
      </c>
    </row>
    <row r="76" spans="1:4" x14ac:dyDescent="0.3">
      <c r="A76" s="100">
        <v>43571</v>
      </c>
      <c r="B76" s="94">
        <v>229.7</v>
      </c>
      <c r="C76" s="97">
        <f t="shared" si="2"/>
        <v>1.5024304021210577E-2</v>
      </c>
      <c r="D76" s="98">
        <f t="shared" si="3"/>
        <v>1.4912557055561493E-2</v>
      </c>
    </row>
    <row r="77" spans="1:4" x14ac:dyDescent="0.3">
      <c r="A77" s="101">
        <v>43572</v>
      </c>
      <c r="B77" s="95">
        <v>229.45</v>
      </c>
      <c r="C77" s="97">
        <f t="shared" si="2"/>
        <v>-1.0883761427950001E-3</v>
      </c>
      <c r="D77" s="98">
        <f t="shared" si="3"/>
        <v>-1.0889688542103926E-3</v>
      </c>
    </row>
    <row r="78" spans="1:4" x14ac:dyDescent="0.3">
      <c r="A78" s="100">
        <v>43573</v>
      </c>
      <c r="B78" s="94">
        <v>232.15</v>
      </c>
      <c r="C78" s="97">
        <f t="shared" si="2"/>
        <v>1.1767269557637849E-2</v>
      </c>
      <c r="D78" s="98">
        <f t="shared" si="3"/>
        <v>1.1698573625088748E-2</v>
      </c>
    </row>
    <row r="79" spans="1:4" x14ac:dyDescent="0.3">
      <c r="A79" s="101">
        <v>43578</v>
      </c>
      <c r="B79" s="95">
        <v>230.9</v>
      </c>
      <c r="C79" s="97">
        <f t="shared" si="2"/>
        <v>-5.3844497092396804E-3</v>
      </c>
      <c r="D79" s="98">
        <f t="shared" si="3"/>
        <v>-5.3989981054813896E-3</v>
      </c>
    </row>
    <row r="80" spans="1:4" x14ac:dyDescent="0.3">
      <c r="A80" s="100">
        <v>43579</v>
      </c>
      <c r="B80" s="94">
        <v>230.7</v>
      </c>
      <c r="C80" s="97">
        <f t="shared" si="2"/>
        <v>-8.6617583369430484E-4</v>
      </c>
      <c r="D80" s="98">
        <f t="shared" si="3"/>
        <v>-8.6655118074219217E-4</v>
      </c>
    </row>
    <row r="81" spans="1:4" x14ac:dyDescent="0.3">
      <c r="A81" s="101">
        <v>43580</v>
      </c>
      <c r="B81" s="95">
        <v>228.75</v>
      </c>
      <c r="C81" s="97">
        <f t="shared" si="2"/>
        <v>-8.4525357607281304E-3</v>
      </c>
      <c r="D81" s="98">
        <f t="shared" si="3"/>
        <v>-8.4884610240765213E-3</v>
      </c>
    </row>
    <row r="82" spans="1:4" x14ac:dyDescent="0.3">
      <c r="A82" s="100">
        <v>43581</v>
      </c>
      <c r="B82" s="94">
        <v>229.2</v>
      </c>
      <c r="C82" s="97">
        <f t="shared" si="2"/>
        <v>1.9672131147541183E-3</v>
      </c>
      <c r="D82" s="98">
        <f t="shared" si="3"/>
        <v>1.9652806849537185E-3</v>
      </c>
    </row>
    <row r="83" spans="1:4" x14ac:dyDescent="0.3">
      <c r="A83" s="101">
        <v>43584</v>
      </c>
      <c r="B83" s="95">
        <v>228.6</v>
      </c>
      <c r="C83" s="97">
        <f t="shared" si="2"/>
        <v>-2.6178010471203939E-3</v>
      </c>
      <c r="D83" s="98">
        <f t="shared" si="3"/>
        <v>-2.6212334798749737E-3</v>
      </c>
    </row>
    <row r="84" spans="1:4" x14ac:dyDescent="0.3">
      <c r="A84" s="100">
        <v>43585</v>
      </c>
      <c r="B84" s="94">
        <v>229.1</v>
      </c>
      <c r="C84" s="97">
        <f t="shared" si="2"/>
        <v>2.1872265966753623E-3</v>
      </c>
      <c r="D84" s="98">
        <f t="shared" si="3"/>
        <v>2.1848380987403715E-3</v>
      </c>
    </row>
    <row r="85" spans="1:4" x14ac:dyDescent="0.3">
      <c r="A85" s="101">
        <v>43587</v>
      </c>
      <c r="B85" s="95">
        <v>228.9</v>
      </c>
      <c r="C85" s="97">
        <f t="shared" si="2"/>
        <v>-8.7298123090351343E-4</v>
      </c>
      <c r="D85" s="98">
        <f t="shared" si="3"/>
        <v>-8.7336250092917567E-4</v>
      </c>
    </row>
    <row r="86" spans="1:4" x14ac:dyDescent="0.3">
      <c r="A86" s="100">
        <v>43588</v>
      </c>
      <c r="B86" s="94">
        <v>249.8</v>
      </c>
      <c r="C86" s="97">
        <f t="shared" si="2"/>
        <v>9.1306247269550056E-2</v>
      </c>
      <c r="D86" s="98">
        <f t="shared" si="3"/>
        <v>8.7375370732956092E-2</v>
      </c>
    </row>
    <row r="87" spans="1:4" x14ac:dyDescent="0.3">
      <c r="A87" s="101">
        <v>43591</v>
      </c>
      <c r="B87" s="95">
        <v>252.8</v>
      </c>
      <c r="C87" s="97">
        <f t="shared" si="2"/>
        <v>1.2009607686148893E-2</v>
      </c>
      <c r="D87" s="98">
        <f t="shared" si="3"/>
        <v>1.1938064581225483E-2</v>
      </c>
    </row>
    <row r="88" spans="1:4" x14ac:dyDescent="0.3">
      <c r="A88" s="100">
        <v>43592</v>
      </c>
      <c r="B88" s="94">
        <v>250</v>
      </c>
      <c r="C88" s="97">
        <f t="shared" si="2"/>
        <v>-1.1075949367088667E-2</v>
      </c>
      <c r="D88" s="98">
        <f t="shared" si="3"/>
        <v>-1.1137744410456563E-2</v>
      </c>
    </row>
    <row r="89" spans="1:4" x14ac:dyDescent="0.3">
      <c r="A89" s="101">
        <v>43593</v>
      </c>
      <c r="B89" s="95">
        <v>256.55</v>
      </c>
      <c r="C89" s="97">
        <f t="shared" si="2"/>
        <v>2.6200000000000001E-2</v>
      </c>
      <c r="D89" s="98">
        <f t="shared" si="3"/>
        <v>2.5862659525727416E-2</v>
      </c>
    </row>
    <row r="90" spans="1:4" x14ac:dyDescent="0.3">
      <c r="A90" s="100">
        <v>43594</v>
      </c>
      <c r="B90" s="94">
        <v>249.85</v>
      </c>
      <c r="C90" s="97">
        <f t="shared" si="2"/>
        <v>-2.6115766907035765E-2</v>
      </c>
      <c r="D90" s="98">
        <f t="shared" si="3"/>
        <v>-2.6462839597759746E-2</v>
      </c>
    </row>
    <row r="91" spans="1:4" x14ac:dyDescent="0.3">
      <c r="A91" s="101">
        <v>43595</v>
      </c>
      <c r="B91" s="95">
        <v>252</v>
      </c>
      <c r="C91" s="97">
        <f t="shared" si="2"/>
        <v>8.6051630978587479E-3</v>
      </c>
      <c r="D91" s="98">
        <f t="shared" si="3"/>
        <v>8.5683497212096782E-3</v>
      </c>
    </row>
    <row r="92" spans="1:4" x14ac:dyDescent="0.3">
      <c r="A92" s="100">
        <v>43598</v>
      </c>
      <c r="B92" s="94">
        <v>245.8</v>
      </c>
      <c r="C92" s="97">
        <f t="shared" si="2"/>
        <v>-2.4603174603174516E-2</v>
      </c>
      <c r="D92" s="98">
        <f t="shared" si="3"/>
        <v>-2.4910890379488571E-2</v>
      </c>
    </row>
    <row r="93" spans="1:4" x14ac:dyDescent="0.3">
      <c r="A93" s="101">
        <v>43599</v>
      </c>
      <c r="B93" s="95">
        <v>250.45</v>
      </c>
      <c r="C93" s="97">
        <f t="shared" si="2"/>
        <v>1.8917819365337651E-2</v>
      </c>
      <c r="D93" s="98">
        <f t="shared" si="3"/>
        <v>1.8741102671691046E-2</v>
      </c>
    </row>
    <row r="94" spans="1:4" x14ac:dyDescent="0.3">
      <c r="A94" s="100">
        <v>43600</v>
      </c>
      <c r="B94" s="94">
        <v>253.1</v>
      </c>
      <c r="C94" s="97">
        <f t="shared" si="2"/>
        <v>1.0580954282291888E-2</v>
      </c>
      <c r="D94" s="98">
        <f t="shared" si="3"/>
        <v>1.0525367747452385E-2</v>
      </c>
    </row>
    <row r="95" spans="1:4" x14ac:dyDescent="0.3">
      <c r="A95" s="101">
        <v>43601</v>
      </c>
      <c r="B95" s="95">
        <v>251.45</v>
      </c>
      <c r="C95" s="97">
        <f t="shared" si="2"/>
        <v>-6.5191623864085946E-3</v>
      </c>
      <c r="D95" s="98">
        <f t="shared" si="3"/>
        <v>-6.5405049331044296E-3</v>
      </c>
    </row>
    <row r="96" spans="1:4" x14ac:dyDescent="0.3">
      <c r="A96" s="100">
        <v>43602</v>
      </c>
      <c r="B96" s="94">
        <v>255.5</v>
      </c>
      <c r="C96" s="97">
        <f t="shared" si="2"/>
        <v>1.6106581825412691E-2</v>
      </c>
      <c r="D96" s="98">
        <f t="shared" si="3"/>
        <v>1.5978247025785208E-2</v>
      </c>
    </row>
    <row r="97" spans="1:4" x14ac:dyDescent="0.3">
      <c r="A97" s="101">
        <v>43605</v>
      </c>
      <c r="B97" s="95">
        <v>251</v>
      </c>
      <c r="C97" s="97">
        <f t="shared" si="2"/>
        <v>-1.7612524461839585E-2</v>
      </c>
      <c r="D97" s="98">
        <f t="shared" si="3"/>
        <v>-1.7769470511975527E-2</v>
      </c>
    </row>
    <row r="98" spans="1:4" x14ac:dyDescent="0.3">
      <c r="A98" s="100">
        <v>43606</v>
      </c>
      <c r="B98" s="94">
        <v>257.75</v>
      </c>
      <c r="C98" s="97">
        <f t="shared" si="2"/>
        <v>2.6892430278884438E-2</v>
      </c>
      <c r="D98" s="98">
        <f t="shared" si="3"/>
        <v>2.653718376528591E-2</v>
      </c>
    </row>
    <row r="99" spans="1:4" x14ac:dyDescent="0.3">
      <c r="A99" s="101">
        <v>43607</v>
      </c>
      <c r="B99" s="95">
        <v>263.05</v>
      </c>
      <c r="C99" s="97">
        <f t="shared" si="2"/>
        <v>2.0562560620756676E-2</v>
      </c>
      <c r="D99" s="98">
        <f t="shared" si="3"/>
        <v>2.0354005279746623E-2</v>
      </c>
    </row>
    <row r="100" spans="1:4" x14ac:dyDescent="0.3">
      <c r="A100" s="100">
        <v>43608</v>
      </c>
      <c r="B100" s="94">
        <v>259.8</v>
      </c>
      <c r="C100" s="97">
        <f t="shared" si="2"/>
        <v>-1.2355065576886481E-2</v>
      </c>
      <c r="D100" s="98">
        <f t="shared" si="3"/>
        <v>-1.2432023940316839E-2</v>
      </c>
    </row>
    <row r="101" spans="1:4" x14ac:dyDescent="0.3">
      <c r="A101" s="101">
        <v>43609</v>
      </c>
      <c r="B101" s="95">
        <v>259.25</v>
      </c>
      <c r="C101" s="97">
        <f t="shared" si="2"/>
        <v>-2.1170130869900827E-3</v>
      </c>
      <c r="D101" s="98">
        <f t="shared" si="3"/>
        <v>-2.1192571268624505E-3</v>
      </c>
    </row>
    <row r="102" spans="1:4" x14ac:dyDescent="0.3">
      <c r="A102" s="100">
        <v>43612</v>
      </c>
      <c r="B102" s="94">
        <v>261.85000000000002</v>
      </c>
      <c r="C102" s="97">
        <f t="shared" si="2"/>
        <v>1.0028929604628756E-2</v>
      </c>
      <c r="D102" s="98">
        <f t="shared" si="3"/>
        <v>9.9789736158601983E-3</v>
      </c>
    </row>
    <row r="103" spans="1:4" x14ac:dyDescent="0.3">
      <c r="A103" s="101">
        <v>43613</v>
      </c>
      <c r="B103" s="95">
        <v>264.05</v>
      </c>
      <c r="C103" s="97">
        <f t="shared" si="2"/>
        <v>8.4017567309528918E-3</v>
      </c>
      <c r="D103" s="98">
        <f t="shared" si="3"/>
        <v>8.3666584274455502E-3</v>
      </c>
    </row>
    <row r="104" spans="1:4" x14ac:dyDescent="0.3">
      <c r="A104" s="100">
        <v>43614</v>
      </c>
      <c r="B104" s="94">
        <v>258.60000000000002</v>
      </c>
      <c r="C104" s="97">
        <f t="shared" si="2"/>
        <v>-2.0640030297292111E-2</v>
      </c>
      <c r="D104" s="98">
        <f t="shared" si="3"/>
        <v>-2.0856012815185565E-2</v>
      </c>
    </row>
    <row r="105" spans="1:4" x14ac:dyDescent="0.3">
      <c r="A105" s="101">
        <v>43615</v>
      </c>
      <c r="B105" s="95">
        <v>258.25</v>
      </c>
      <c r="C105" s="97">
        <f t="shared" si="2"/>
        <v>-1.3534416086621315E-3</v>
      </c>
      <c r="D105" s="98">
        <f t="shared" si="3"/>
        <v>-1.3543583380091206E-3</v>
      </c>
    </row>
    <row r="106" spans="1:4" x14ac:dyDescent="0.3">
      <c r="A106" s="100">
        <v>43616</v>
      </c>
      <c r="B106" s="94">
        <v>256.2</v>
      </c>
      <c r="C106" s="97">
        <f t="shared" si="2"/>
        <v>-7.9380445304937375E-3</v>
      </c>
      <c r="D106" s="98">
        <f t="shared" si="3"/>
        <v>-7.9697185371143675E-3</v>
      </c>
    </row>
    <row r="107" spans="1:4" x14ac:dyDescent="0.3">
      <c r="A107" s="101">
        <v>43619</v>
      </c>
      <c r="B107" s="95">
        <v>259.2</v>
      </c>
      <c r="C107" s="97">
        <f t="shared" si="2"/>
        <v>1.1709601873536313E-2</v>
      </c>
      <c r="D107" s="98">
        <f t="shared" si="3"/>
        <v>1.1641575015485905E-2</v>
      </c>
    </row>
    <row r="108" spans="1:4" x14ac:dyDescent="0.3">
      <c r="A108" s="100">
        <v>43620</v>
      </c>
      <c r="B108" s="94">
        <v>258</v>
      </c>
      <c r="C108" s="97">
        <f t="shared" si="2"/>
        <v>-4.6296296296295392E-3</v>
      </c>
      <c r="D108" s="98">
        <f t="shared" si="3"/>
        <v>-4.6403795565019834E-3</v>
      </c>
    </row>
    <row r="109" spans="1:4" x14ac:dyDescent="0.3">
      <c r="A109" s="101">
        <v>43621</v>
      </c>
      <c r="B109" s="95">
        <v>257.39999999999998</v>
      </c>
      <c r="C109" s="97">
        <f t="shared" si="2"/>
        <v>-2.3255813953488857E-3</v>
      </c>
      <c r="D109" s="98">
        <f t="shared" si="3"/>
        <v>-2.3282897595908736E-3</v>
      </c>
    </row>
    <row r="110" spans="1:4" x14ac:dyDescent="0.3">
      <c r="A110" s="100">
        <v>43622</v>
      </c>
      <c r="B110" s="94">
        <v>260.5</v>
      </c>
      <c r="C110" s="97">
        <f t="shared" si="2"/>
        <v>1.2043512043512061E-2</v>
      </c>
      <c r="D110" s="98">
        <f t="shared" si="3"/>
        <v>1.1971566031395042E-2</v>
      </c>
    </row>
    <row r="111" spans="1:4" x14ac:dyDescent="0.3">
      <c r="A111" s="101">
        <v>43623</v>
      </c>
      <c r="B111" s="95">
        <v>265.25</v>
      </c>
      <c r="C111" s="97">
        <f t="shared" si="2"/>
        <v>1.8234165067178454E-2</v>
      </c>
      <c r="D111" s="98">
        <f t="shared" si="3"/>
        <v>1.8069916300670563E-2</v>
      </c>
    </row>
    <row r="112" spans="1:4" x14ac:dyDescent="0.3">
      <c r="A112" s="100">
        <v>43627</v>
      </c>
      <c r="B112" s="94">
        <v>262.10000000000002</v>
      </c>
      <c r="C112" s="97">
        <f t="shared" si="2"/>
        <v>-1.187558906691788E-2</v>
      </c>
      <c r="D112" s="98">
        <f t="shared" si="3"/>
        <v>-1.1946667164731473E-2</v>
      </c>
    </row>
    <row r="113" spans="1:4" x14ac:dyDescent="0.3">
      <c r="A113" s="101">
        <v>43628</v>
      </c>
      <c r="B113" s="95">
        <v>256.8</v>
      </c>
      <c r="C113" s="97">
        <f t="shared" si="2"/>
        <v>-2.0221289584128277E-2</v>
      </c>
      <c r="D113" s="98">
        <f t="shared" si="3"/>
        <v>-2.0428538513554528E-2</v>
      </c>
    </row>
    <row r="114" spans="1:4" x14ac:dyDescent="0.3">
      <c r="A114" s="100">
        <v>43629</v>
      </c>
      <c r="B114" s="94">
        <v>259.3</v>
      </c>
      <c r="C114" s="97">
        <f t="shared" si="2"/>
        <v>9.7352024922119362E-3</v>
      </c>
      <c r="D114" s="98">
        <f t="shared" si="3"/>
        <v>9.6881207288124216E-3</v>
      </c>
    </row>
    <row r="115" spans="1:4" x14ac:dyDescent="0.3">
      <c r="A115" s="101">
        <v>43630</v>
      </c>
      <c r="B115" s="95">
        <v>260.60000000000002</v>
      </c>
      <c r="C115" s="97">
        <f t="shared" si="2"/>
        <v>5.0134978789047047E-3</v>
      </c>
      <c r="D115" s="98">
        <f t="shared" si="3"/>
        <v>5.0009721461261591E-3</v>
      </c>
    </row>
    <row r="116" spans="1:4" x14ac:dyDescent="0.3">
      <c r="A116" s="100">
        <v>43633</v>
      </c>
      <c r="B116" s="94">
        <v>262.8</v>
      </c>
      <c r="C116" s="97">
        <f t="shared" si="2"/>
        <v>8.4420567920184819E-3</v>
      </c>
      <c r="D116" s="98">
        <f t="shared" si="3"/>
        <v>8.4066219197111991E-3</v>
      </c>
    </row>
    <row r="117" spans="1:4" x14ac:dyDescent="0.3">
      <c r="A117" s="101">
        <v>43634</v>
      </c>
      <c r="B117" s="95">
        <v>273.3</v>
      </c>
      <c r="C117" s="97">
        <f t="shared" si="2"/>
        <v>3.995433789954328E-2</v>
      </c>
      <c r="D117" s="98">
        <f t="shared" si="3"/>
        <v>3.917680632356646E-2</v>
      </c>
    </row>
    <row r="118" spans="1:4" x14ac:dyDescent="0.3">
      <c r="A118" s="100">
        <v>43635</v>
      </c>
      <c r="B118" s="94">
        <v>267.10000000000002</v>
      </c>
      <c r="C118" s="97">
        <f t="shared" si="2"/>
        <v>-2.2685693377241134E-2</v>
      </c>
      <c r="D118" s="98">
        <f t="shared" si="3"/>
        <v>-2.2946972818107092E-2</v>
      </c>
    </row>
    <row r="119" spans="1:4" x14ac:dyDescent="0.3">
      <c r="A119" s="101">
        <v>43636</v>
      </c>
      <c r="B119" s="95">
        <v>269.25</v>
      </c>
      <c r="C119" s="97">
        <f t="shared" si="2"/>
        <v>8.0494196929987716E-3</v>
      </c>
      <c r="D119" s="98">
        <f t="shared" si="3"/>
        <v>8.0171959205825871E-3</v>
      </c>
    </row>
    <row r="120" spans="1:4" x14ac:dyDescent="0.3">
      <c r="A120" s="100">
        <v>43637</v>
      </c>
      <c r="B120" s="94">
        <v>268.8</v>
      </c>
      <c r="C120" s="97">
        <f t="shared" si="2"/>
        <v>-1.6713091922004875E-3</v>
      </c>
      <c r="D120" s="98">
        <f t="shared" si="3"/>
        <v>-1.6727073875033582E-3</v>
      </c>
    </row>
    <row r="121" spans="1:4" x14ac:dyDescent="0.3">
      <c r="A121" s="101">
        <v>43640</v>
      </c>
      <c r="B121" s="95">
        <v>265.45</v>
      </c>
      <c r="C121" s="97">
        <f t="shared" si="2"/>
        <v>-1.2462797619047672E-2</v>
      </c>
      <c r="D121" s="98">
        <f t="shared" si="3"/>
        <v>-1.2541109619314206E-2</v>
      </c>
    </row>
    <row r="122" spans="1:4" x14ac:dyDescent="0.3">
      <c r="A122" s="100">
        <v>43641</v>
      </c>
      <c r="B122" s="94">
        <v>263.2</v>
      </c>
      <c r="C122" s="97">
        <f t="shared" si="2"/>
        <v>-8.4761725372010099E-3</v>
      </c>
      <c r="D122" s="98">
        <f t="shared" si="3"/>
        <v>-8.5122995785180677E-3</v>
      </c>
    </row>
    <row r="123" spans="1:4" x14ac:dyDescent="0.3">
      <c r="A123" s="101">
        <v>43642</v>
      </c>
      <c r="B123" s="95">
        <v>270.89999999999998</v>
      </c>
      <c r="C123" s="97">
        <f t="shared" si="2"/>
        <v>2.9255319148936199E-2</v>
      </c>
      <c r="D123" s="98">
        <f t="shared" si="3"/>
        <v>2.8835549639887326E-2</v>
      </c>
    </row>
    <row r="124" spans="1:4" x14ac:dyDescent="0.3">
      <c r="A124" s="100">
        <v>43643</v>
      </c>
      <c r="B124" s="94">
        <v>265.7</v>
      </c>
      <c r="C124" s="97">
        <f t="shared" si="2"/>
        <v>-1.9195275009228463E-2</v>
      </c>
      <c r="D124" s="98">
        <f t="shared" si="3"/>
        <v>-1.9381896325281645E-2</v>
      </c>
    </row>
    <row r="125" spans="1:4" x14ac:dyDescent="0.3">
      <c r="A125" s="101">
        <v>43644</v>
      </c>
      <c r="B125" s="95">
        <v>271.5</v>
      </c>
      <c r="C125" s="97">
        <f t="shared" si="2"/>
        <v>2.1829130598419288E-2</v>
      </c>
      <c r="D125" s="98">
        <f t="shared" si="3"/>
        <v>2.1594286608221935E-2</v>
      </c>
    </row>
    <row r="126" spans="1:4" x14ac:dyDescent="0.3">
      <c r="A126" s="100">
        <v>43647</v>
      </c>
      <c r="B126" s="94">
        <v>274.35000000000002</v>
      </c>
      <c r="C126" s="97">
        <f t="shared" si="2"/>
        <v>1.0497237569060847E-2</v>
      </c>
      <c r="D126" s="98">
        <f t="shared" si="3"/>
        <v>1.044252413099489E-2</v>
      </c>
    </row>
    <row r="127" spans="1:4" x14ac:dyDescent="0.3">
      <c r="A127" s="101">
        <v>43648</v>
      </c>
      <c r="B127" s="95">
        <v>273.8</v>
      </c>
      <c r="C127" s="97">
        <f t="shared" si="2"/>
        <v>-2.004738472753842E-3</v>
      </c>
      <c r="D127" s="98">
        <f t="shared" si="3"/>
        <v>-2.0067506506364907E-3</v>
      </c>
    </row>
    <row r="128" spans="1:4" x14ac:dyDescent="0.3">
      <c r="A128" s="100">
        <v>43649</v>
      </c>
      <c r="B128" s="94">
        <v>278.64999999999998</v>
      </c>
      <c r="C128" s="97">
        <f t="shared" si="2"/>
        <v>1.771365960555138E-2</v>
      </c>
      <c r="D128" s="98">
        <f t="shared" si="3"/>
        <v>1.7558601161197451E-2</v>
      </c>
    </row>
    <row r="129" spans="1:4" x14ac:dyDescent="0.3">
      <c r="A129" s="101">
        <v>43650</v>
      </c>
      <c r="B129" s="95">
        <v>278.25</v>
      </c>
      <c r="C129" s="97">
        <f t="shared" si="2"/>
        <v>-1.4354925533822671E-3</v>
      </c>
      <c r="D129" s="98">
        <f t="shared" si="3"/>
        <v>-1.4365238598914587E-3</v>
      </c>
    </row>
    <row r="130" spans="1:4" x14ac:dyDescent="0.3">
      <c r="A130" s="100">
        <v>43651</v>
      </c>
      <c r="B130" s="94">
        <v>277.14999999999998</v>
      </c>
      <c r="C130" s="97">
        <f t="shared" si="2"/>
        <v>-3.9532794249775849E-3</v>
      </c>
      <c r="D130" s="98">
        <f t="shared" si="3"/>
        <v>-3.9611142898401397E-3</v>
      </c>
    </row>
    <row r="131" spans="1:4" x14ac:dyDescent="0.3">
      <c r="A131" s="101">
        <v>43654</v>
      </c>
      <c r="B131" s="95">
        <v>280</v>
      </c>
      <c r="C131" s="97">
        <f t="shared" si="2"/>
        <v>1.028324012267734E-2</v>
      </c>
      <c r="D131" s="98">
        <f t="shared" si="3"/>
        <v>1.0230727303435216E-2</v>
      </c>
    </row>
    <row r="132" spans="1:4" x14ac:dyDescent="0.3">
      <c r="A132" s="100">
        <v>43655</v>
      </c>
      <c r="B132" s="94">
        <v>281.7</v>
      </c>
      <c r="C132" s="97">
        <f t="shared" ref="C132:C195" si="4">(B132/B131)-1</f>
        <v>6.0714285714285054E-3</v>
      </c>
      <c r="D132" s="98">
        <f t="shared" ref="D132:D195" si="5">LN(B132)-LN(B131)</f>
        <v>6.0530717130777845E-3</v>
      </c>
    </row>
    <row r="133" spans="1:4" x14ac:dyDescent="0.3">
      <c r="A133" s="101">
        <v>43656</v>
      </c>
      <c r="B133" s="95">
        <v>278.64999999999998</v>
      </c>
      <c r="C133" s="97">
        <f t="shared" si="4"/>
        <v>-1.0827121050763222E-2</v>
      </c>
      <c r="D133" s="98">
        <f t="shared" si="5"/>
        <v>-1.0886160866781402E-2</v>
      </c>
    </row>
    <row r="134" spans="1:4" x14ac:dyDescent="0.3">
      <c r="A134" s="100">
        <v>43657</v>
      </c>
      <c r="B134" s="94">
        <v>278.25</v>
      </c>
      <c r="C134" s="97">
        <f t="shared" si="4"/>
        <v>-1.4354925533822671E-3</v>
      </c>
      <c r="D134" s="98">
        <f t="shared" si="5"/>
        <v>-1.4365238598914587E-3</v>
      </c>
    </row>
    <row r="135" spans="1:4" x14ac:dyDescent="0.3">
      <c r="A135" s="101">
        <v>43658</v>
      </c>
      <c r="B135" s="95">
        <v>276.5</v>
      </c>
      <c r="C135" s="97">
        <f t="shared" si="4"/>
        <v>-6.2893081761006275E-3</v>
      </c>
      <c r="D135" s="98">
        <f t="shared" si="5"/>
        <v>-6.3091691932646299E-3</v>
      </c>
    </row>
    <row r="136" spans="1:4" x14ac:dyDescent="0.3">
      <c r="A136" s="100">
        <v>43661</v>
      </c>
      <c r="B136" s="94">
        <v>278.60000000000002</v>
      </c>
      <c r="C136" s="97">
        <f t="shared" si="4"/>
        <v>7.5949367088608E-3</v>
      </c>
      <c r="D136" s="98">
        <f t="shared" si="5"/>
        <v>7.5662403833156588E-3</v>
      </c>
    </row>
    <row r="137" spans="1:4" x14ac:dyDescent="0.3">
      <c r="A137" s="101">
        <v>43662</v>
      </c>
      <c r="B137" s="95">
        <v>280.7</v>
      </c>
      <c r="C137" s="97">
        <f t="shared" si="4"/>
        <v>7.5376884422109214E-3</v>
      </c>
      <c r="D137" s="98">
        <f t="shared" si="5"/>
        <v>7.5094220221316732E-3</v>
      </c>
    </row>
    <row r="138" spans="1:4" x14ac:dyDescent="0.3">
      <c r="A138" s="100">
        <v>43663</v>
      </c>
      <c r="B138" s="94">
        <v>280.8</v>
      </c>
      <c r="C138" s="97">
        <f t="shared" si="4"/>
        <v>3.5625222657653666E-4</v>
      </c>
      <c r="D138" s="98">
        <f t="shared" si="5"/>
        <v>3.5618878381882269E-4</v>
      </c>
    </row>
    <row r="139" spans="1:4" x14ac:dyDescent="0.3">
      <c r="A139" s="101">
        <v>43664</v>
      </c>
      <c r="B139" s="95">
        <v>281.85000000000002</v>
      </c>
      <c r="C139" s="97">
        <f t="shared" si="4"/>
        <v>3.739316239316226E-3</v>
      </c>
      <c r="D139" s="98">
        <f t="shared" si="5"/>
        <v>3.7323423759287877E-3</v>
      </c>
    </row>
    <row r="140" spans="1:4" x14ac:dyDescent="0.3">
      <c r="A140" s="100">
        <v>43665</v>
      </c>
      <c r="B140" s="94">
        <v>278.95</v>
      </c>
      <c r="C140" s="97">
        <f t="shared" si="4"/>
        <v>-1.0289160901188699E-2</v>
      </c>
      <c r="D140" s="98">
        <f t="shared" si="5"/>
        <v>-1.0342460236047124E-2</v>
      </c>
    </row>
    <row r="141" spans="1:4" x14ac:dyDescent="0.3">
      <c r="A141" s="101">
        <v>43668</v>
      </c>
      <c r="B141" s="95">
        <v>284.10000000000002</v>
      </c>
      <c r="C141" s="97">
        <f t="shared" si="4"/>
        <v>1.8462089980283425E-2</v>
      </c>
      <c r="D141" s="98">
        <f t="shared" si="5"/>
        <v>1.8293734568604947E-2</v>
      </c>
    </row>
    <row r="142" spans="1:4" x14ac:dyDescent="0.3">
      <c r="A142" s="100">
        <v>43669</v>
      </c>
      <c r="B142" s="94">
        <v>283.05</v>
      </c>
      <c r="C142" s="97">
        <f t="shared" si="4"/>
        <v>-3.6958817317845893E-3</v>
      </c>
      <c r="D142" s="98">
        <f t="shared" si="5"/>
        <v>-3.7027283774735409E-3</v>
      </c>
    </row>
    <row r="143" spans="1:4" x14ac:dyDescent="0.3">
      <c r="A143" s="101">
        <v>43670</v>
      </c>
      <c r="B143" s="95">
        <v>282.25</v>
      </c>
      <c r="C143" s="97">
        <f t="shared" si="4"/>
        <v>-2.8263557675323181E-3</v>
      </c>
      <c r="D143" s="98">
        <f t="shared" si="5"/>
        <v>-2.8303574528969477E-3</v>
      </c>
    </row>
    <row r="144" spans="1:4" x14ac:dyDescent="0.3">
      <c r="A144" s="100">
        <v>43671</v>
      </c>
      <c r="B144" s="94">
        <v>282.7</v>
      </c>
      <c r="C144" s="97">
        <f t="shared" si="4"/>
        <v>1.5943312666075737E-3</v>
      </c>
      <c r="D144" s="98">
        <f t="shared" si="5"/>
        <v>1.5930616697730215E-3</v>
      </c>
    </row>
    <row r="145" spans="1:4" x14ac:dyDescent="0.3">
      <c r="A145" s="101">
        <v>43672</v>
      </c>
      <c r="B145" s="95">
        <v>289.8</v>
      </c>
      <c r="C145" s="97">
        <f t="shared" si="4"/>
        <v>2.5114962858153511E-2</v>
      </c>
      <c r="D145" s="98">
        <f t="shared" si="5"/>
        <v>2.4804765187036892E-2</v>
      </c>
    </row>
    <row r="146" spans="1:4" x14ac:dyDescent="0.3">
      <c r="A146" s="100">
        <v>43675</v>
      </c>
      <c r="B146" s="94">
        <v>288.89999999999998</v>
      </c>
      <c r="C146" s="97">
        <f t="shared" si="4"/>
        <v>-3.1055900621119736E-3</v>
      </c>
      <c r="D146" s="98">
        <f t="shared" si="5"/>
        <v>-3.1104224143918557E-3</v>
      </c>
    </row>
    <row r="147" spans="1:4" x14ac:dyDescent="0.3">
      <c r="A147" s="101">
        <v>43676</v>
      </c>
      <c r="B147" s="95">
        <v>279.14999999999998</v>
      </c>
      <c r="C147" s="97">
        <f t="shared" si="4"/>
        <v>-3.3748701973001061E-2</v>
      </c>
      <c r="D147" s="98">
        <f t="shared" si="5"/>
        <v>-3.4331335715820366E-2</v>
      </c>
    </row>
    <row r="148" spans="1:4" x14ac:dyDescent="0.3">
      <c r="A148" s="100">
        <v>43677</v>
      </c>
      <c r="B148" s="94">
        <v>289.55</v>
      </c>
      <c r="C148" s="97">
        <f t="shared" si="4"/>
        <v>3.7255955579437616E-2</v>
      </c>
      <c r="D148" s="98">
        <f t="shared" si="5"/>
        <v>3.6578721915429213E-2</v>
      </c>
    </row>
    <row r="149" spans="1:4" x14ac:dyDescent="0.3">
      <c r="A149" s="101">
        <v>43678</v>
      </c>
      <c r="B149" s="95">
        <v>296.35000000000002</v>
      </c>
      <c r="C149" s="97">
        <f t="shared" si="4"/>
        <v>2.3484717665342769E-2</v>
      </c>
      <c r="D149" s="98">
        <f t="shared" si="5"/>
        <v>2.32131945620484E-2</v>
      </c>
    </row>
    <row r="150" spans="1:4" x14ac:dyDescent="0.3">
      <c r="A150" s="100">
        <v>43679</v>
      </c>
      <c r="B150" s="94">
        <v>279.39999999999998</v>
      </c>
      <c r="C150" s="97">
        <f t="shared" si="4"/>
        <v>-5.7195883246161761E-2</v>
      </c>
      <c r="D150" s="98">
        <f t="shared" si="5"/>
        <v>-5.8896741410985776E-2</v>
      </c>
    </row>
    <row r="151" spans="1:4" x14ac:dyDescent="0.3">
      <c r="A151" s="101">
        <v>43682</v>
      </c>
      <c r="B151" s="95">
        <v>267.8</v>
      </c>
      <c r="C151" s="97">
        <f t="shared" si="4"/>
        <v>-4.1517537580529562E-2</v>
      </c>
      <c r="D151" s="98">
        <f t="shared" si="5"/>
        <v>-4.2404013565788823E-2</v>
      </c>
    </row>
    <row r="152" spans="1:4" x14ac:dyDescent="0.3">
      <c r="A152" s="100">
        <v>43683</v>
      </c>
      <c r="B152" s="94">
        <v>269.85000000000002</v>
      </c>
      <c r="C152" s="97">
        <f t="shared" si="4"/>
        <v>7.6549663928304756E-3</v>
      </c>
      <c r="D152" s="98">
        <f t="shared" si="5"/>
        <v>7.6258158075797056E-3</v>
      </c>
    </row>
    <row r="153" spans="1:4" x14ac:dyDescent="0.3">
      <c r="A153" s="101">
        <v>43684</v>
      </c>
      <c r="B153" s="95">
        <v>273.55</v>
      </c>
      <c r="C153" s="97">
        <f t="shared" si="4"/>
        <v>1.3711321104317165E-2</v>
      </c>
      <c r="D153" s="98">
        <f t="shared" si="5"/>
        <v>1.3618171445182625E-2</v>
      </c>
    </row>
    <row r="154" spans="1:4" x14ac:dyDescent="0.3">
      <c r="A154" s="100">
        <v>43685</v>
      </c>
      <c r="B154" s="94">
        <v>267.45</v>
      </c>
      <c r="C154" s="97">
        <f t="shared" si="4"/>
        <v>-2.2299396819594253E-2</v>
      </c>
      <c r="D154" s="98">
        <f t="shared" si="5"/>
        <v>-2.2551787532576029E-2</v>
      </c>
    </row>
    <row r="155" spans="1:4" x14ac:dyDescent="0.3">
      <c r="A155" s="101">
        <v>43686</v>
      </c>
      <c r="B155" s="95">
        <v>259.64999999999998</v>
      </c>
      <c r="C155" s="97">
        <f t="shared" si="4"/>
        <v>-2.9164329781267595E-2</v>
      </c>
      <c r="D155" s="98">
        <f t="shared" si="5"/>
        <v>-2.9598062686931215E-2</v>
      </c>
    </row>
    <row r="156" spans="1:4" x14ac:dyDescent="0.3">
      <c r="A156" s="100">
        <v>43689</v>
      </c>
      <c r="B156" s="94">
        <v>261.7</v>
      </c>
      <c r="C156" s="97">
        <f t="shared" si="4"/>
        <v>7.8952435971499924E-3</v>
      </c>
      <c r="D156" s="98">
        <f t="shared" si="5"/>
        <v>7.8642392457721755E-3</v>
      </c>
    </row>
    <row r="157" spans="1:4" x14ac:dyDescent="0.3">
      <c r="A157" s="101">
        <v>43690</v>
      </c>
      <c r="B157" s="95">
        <v>261.75</v>
      </c>
      <c r="C157" s="97">
        <f t="shared" si="4"/>
        <v>1.9105846389000369E-4</v>
      </c>
      <c r="D157" s="98">
        <f t="shared" si="5"/>
        <v>1.9104021454641185E-4</v>
      </c>
    </row>
    <row r="158" spans="1:4" x14ac:dyDescent="0.3">
      <c r="A158" s="100">
        <v>43691</v>
      </c>
      <c r="B158" s="94">
        <v>255.2</v>
      </c>
      <c r="C158" s="97">
        <f t="shared" si="4"/>
        <v>-2.5023877745940837E-2</v>
      </c>
      <c r="D158" s="98">
        <f t="shared" si="5"/>
        <v>-2.5342298280011555E-2</v>
      </c>
    </row>
    <row r="159" spans="1:4" x14ac:dyDescent="0.3">
      <c r="A159" s="101">
        <v>43692</v>
      </c>
      <c r="B159" s="95">
        <v>257.10000000000002</v>
      </c>
      <c r="C159" s="97">
        <f t="shared" si="4"/>
        <v>7.4451410658309403E-3</v>
      </c>
      <c r="D159" s="98">
        <f t="shared" si="5"/>
        <v>7.4175628012094208E-3</v>
      </c>
    </row>
    <row r="160" spans="1:4" x14ac:dyDescent="0.3">
      <c r="A160" s="100">
        <v>43693</v>
      </c>
      <c r="B160" s="94">
        <v>257.7</v>
      </c>
      <c r="C160" s="97">
        <f t="shared" si="4"/>
        <v>2.3337222870476459E-3</v>
      </c>
      <c r="D160" s="98">
        <f t="shared" si="5"/>
        <v>2.3310033864749613E-3</v>
      </c>
    </row>
    <row r="161" spans="1:4" x14ac:dyDescent="0.3">
      <c r="A161" s="101">
        <v>43696</v>
      </c>
      <c r="B161" s="95">
        <v>259.5</v>
      </c>
      <c r="C161" s="97">
        <f t="shared" si="4"/>
        <v>6.9848661233993248E-3</v>
      </c>
      <c r="D161" s="98">
        <f t="shared" si="5"/>
        <v>6.9605849476239712E-3</v>
      </c>
    </row>
    <row r="162" spans="1:4" x14ac:dyDescent="0.3">
      <c r="A162" s="100">
        <v>43697</v>
      </c>
      <c r="B162" s="94">
        <v>260.95</v>
      </c>
      <c r="C162" s="97">
        <f t="shared" si="4"/>
        <v>5.5876685934488357E-3</v>
      </c>
      <c r="D162" s="98">
        <f t="shared" si="5"/>
        <v>5.5721154834795783E-3</v>
      </c>
    </row>
    <row r="163" spans="1:4" x14ac:dyDescent="0.3">
      <c r="A163" s="101">
        <v>43698</v>
      </c>
      <c r="B163" s="95">
        <v>265.8</v>
      </c>
      <c r="C163" s="97">
        <f t="shared" si="4"/>
        <v>1.8585936003065795E-2</v>
      </c>
      <c r="D163" s="98">
        <f t="shared" si="5"/>
        <v>1.841532818972258E-2</v>
      </c>
    </row>
    <row r="164" spans="1:4" x14ac:dyDescent="0.3">
      <c r="A164" s="100">
        <v>43699</v>
      </c>
      <c r="B164" s="94">
        <v>262.55</v>
      </c>
      <c r="C164" s="97">
        <f t="shared" si="4"/>
        <v>-1.2227238525206907E-2</v>
      </c>
      <c r="D164" s="98">
        <f t="shared" si="5"/>
        <v>-1.2302606195277122E-2</v>
      </c>
    </row>
    <row r="165" spans="1:4" x14ac:dyDescent="0.3">
      <c r="A165" s="101">
        <v>43700</v>
      </c>
      <c r="B165" s="95">
        <v>259.8</v>
      </c>
      <c r="C165" s="97">
        <f t="shared" si="4"/>
        <v>-1.047419539135408E-2</v>
      </c>
      <c r="D165" s="98">
        <f t="shared" si="5"/>
        <v>-1.0529435847368873E-2</v>
      </c>
    </row>
    <row r="166" spans="1:4" x14ac:dyDescent="0.3">
      <c r="A166" s="100">
        <v>43703</v>
      </c>
      <c r="B166" s="94">
        <v>261.39999999999998</v>
      </c>
      <c r="C166" s="97">
        <f t="shared" si="4"/>
        <v>6.1585835257889077E-3</v>
      </c>
      <c r="D166" s="98">
        <f t="shared" si="5"/>
        <v>6.1396969536220425E-3</v>
      </c>
    </row>
    <row r="167" spans="1:4" x14ac:dyDescent="0.3">
      <c r="A167" s="101">
        <v>43704</v>
      </c>
      <c r="B167" s="95">
        <v>264.10000000000002</v>
      </c>
      <c r="C167" s="97">
        <f t="shared" si="4"/>
        <v>1.0328997704667442E-2</v>
      </c>
      <c r="D167" s="98">
        <f t="shared" si="5"/>
        <v>1.0276018112965524E-2</v>
      </c>
    </row>
    <row r="168" spans="1:4" x14ac:dyDescent="0.3">
      <c r="A168" s="100">
        <v>43705</v>
      </c>
      <c r="B168" s="94">
        <v>265.25</v>
      </c>
      <c r="C168" s="97">
        <f t="shared" si="4"/>
        <v>4.3544112078757191E-3</v>
      </c>
      <c r="D168" s="98">
        <f t="shared" si="5"/>
        <v>4.3449581910053325E-3</v>
      </c>
    </row>
    <row r="169" spans="1:4" x14ac:dyDescent="0.3">
      <c r="A169" s="101">
        <v>43706</v>
      </c>
      <c r="B169" s="95">
        <v>266</v>
      </c>
      <c r="C169" s="97">
        <f t="shared" si="4"/>
        <v>2.827521206409056E-3</v>
      </c>
      <c r="D169" s="98">
        <f t="shared" si="5"/>
        <v>2.8235312876070395E-3</v>
      </c>
    </row>
    <row r="170" spans="1:4" x14ac:dyDescent="0.3">
      <c r="A170" s="100">
        <v>43707</v>
      </c>
      <c r="B170" s="94">
        <v>269.7</v>
      </c>
      <c r="C170" s="97">
        <f t="shared" si="4"/>
        <v>1.3909774436090094E-2</v>
      </c>
      <c r="D170" s="98">
        <f t="shared" si="5"/>
        <v>1.381392136398496E-2</v>
      </c>
    </row>
    <row r="171" spans="1:4" x14ac:dyDescent="0.3">
      <c r="A171" s="101">
        <v>43710</v>
      </c>
      <c r="B171" s="95">
        <v>270.2</v>
      </c>
      <c r="C171" s="97">
        <f t="shared" si="4"/>
        <v>1.8539117538005634E-3</v>
      </c>
      <c r="D171" s="98">
        <f t="shared" si="5"/>
        <v>1.8521953804144786E-3</v>
      </c>
    </row>
    <row r="172" spans="1:4" x14ac:dyDescent="0.3">
      <c r="A172" s="100">
        <v>43711</v>
      </c>
      <c r="B172" s="94">
        <v>270.39999999999998</v>
      </c>
      <c r="C172" s="97">
        <f t="shared" si="4"/>
        <v>7.4019245003698053E-4</v>
      </c>
      <c r="D172" s="98">
        <f t="shared" si="5"/>
        <v>7.3991864271061303E-4</v>
      </c>
    </row>
    <row r="173" spans="1:4" x14ac:dyDescent="0.3">
      <c r="A173" s="101">
        <v>43712</v>
      </c>
      <c r="B173" s="95">
        <v>273.05</v>
      </c>
      <c r="C173" s="97">
        <f t="shared" si="4"/>
        <v>9.8002958579883614E-3</v>
      </c>
      <c r="D173" s="98">
        <f t="shared" si="5"/>
        <v>9.7525844293535613E-3</v>
      </c>
    </row>
    <row r="174" spans="1:4" x14ac:dyDescent="0.3">
      <c r="A174" s="100">
        <v>43713</v>
      </c>
      <c r="B174" s="94">
        <v>274.8</v>
      </c>
      <c r="C174" s="97">
        <f t="shared" si="4"/>
        <v>6.4090825856071287E-3</v>
      </c>
      <c r="D174" s="98">
        <f t="shared" si="5"/>
        <v>6.3886317500312373E-3</v>
      </c>
    </row>
    <row r="175" spans="1:4" x14ac:dyDescent="0.3">
      <c r="A175" s="101">
        <v>43714</v>
      </c>
      <c r="B175" s="95">
        <v>278.89999999999998</v>
      </c>
      <c r="C175" s="97">
        <f t="shared" si="4"/>
        <v>1.4919941775836776E-2</v>
      </c>
      <c r="D175" s="98">
        <f t="shared" si="5"/>
        <v>1.4809734285249121E-2</v>
      </c>
    </row>
    <row r="176" spans="1:4" x14ac:dyDescent="0.3">
      <c r="A176" s="100">
        <v>43717</v>
      </c>
      <c r="B176" s="94">
        <v>277.05</v>
      </c>
      <c r="C176" s="97">
        <f t="shared" si="4"/>
        <v>-6.6332018644674751E-3</v>
      </c>
      <c r="D176" s="98">
        <f t="shared" si="5"/>
        <v>-6.6552993200845734E-3</v>
      </c>
    </row>
    <row r="177" spans="1:4" x14ac:dyDescent="0.3">
      <c r="A177" s="101">
        <v>43718</v>
      </c>
      <c r="B177" s="95">
        <v>269.85000000000002</v>
      </c>
      <c r="C177" s="97">
        <f t="shared" si="4"/>
        <v>-2.5988088792636699E-2</v>
      </c>
      <c r="D177" s="98">
        <f t="shared" si="5"/>
        <v>-2.6331746248706267E-2</v>
      </c>
    </row>
    <row r="178" spans="1:4" x14ac:dyDescent="0.3">
      <c r="A178" s="100">
        <v>43719</v>
      </c>
      <c r="B178" s="94">
        <v>270.5</v>
      </c>
      <c r="C178" s="97">
        <f t="shared" si="4"/>
        <v>2.4087455994070694E-3</v>
      </c>
      <c r="D178" s="98">
        <f t="shared" si="5"/>
        <v>2.4058492218843597E-3</v>
      </c>
    </row>
    <row r="179" spans="1:4" x14ac:dyDescent="0.3">
      <c r="A179" s="101">
        <v>43720</v>
      </c>
      <c r="B179" s="95">
        <v>275.85000000000002</v>
      </c>
      <c r="C179" s="97">
        <f t="shared" si="4"/>
        <v>1.9778188539741226E-2</v>
      </c>
      <c r="D179" s="98">
        <f t="shared" si="5"/>
        <v>1.9585141431903708E-2</v>
      </c>
    </row>
    <row r="180" spans="1:4" x14ac:dyDescent="0.3">
      <c r="A180" s="100">
        <v>43721</v>
      </c>
      <c r="B180" s="94">
        <v>272.55</v>
      </c>
      <c r="C180" s="97">
        <f t="shared" si="4"/>
        <v>-1.1963023382273064E-2</v>
      </c>
      <c r="D180" s="98">
        <f t="shared" si="5"/>
        <v>-1.2035156208150433E-2</v>
      </c>
    </row>
    <row r="181" spans="1:4" x14ac:dyDescent="0.3">
      <c r="A181" s="101">
        <v>43724</v>
      </c>
      <c r="B181" s="95">
        <v>268.5</v>
      </c>
      <c r="C181" s="97">
        <f t="shared" si="4"/>
        <v>-1.4859658778205831E-2</v>
      </c>
      <c r="D181" s="98">
        <f t="shared" si="5"/>
        <v>-1.4971169561370345E-2</v>
      </c>
    </row>
    <row r="182" spans="1:4" x14ac:dyDescent="0.3">
      <c r="A182" s="100">
        <v>43725</v>
      </c>
      <c r="B182" s="94">
        <v>270.8</v>
      </c>
      <c r="C182" s="97">
        <f t="shared" si="4"/>
        <v>8.566108007448836E-3</v>
      </c>
      <c r="D182" s="98">
        <f t="shared" si="5"/>
        <v>8.5296270892003534E-3</v>
      </c>
    </row>
    <row r="183" spans="1:4" x14ac:dyDescent="0.3">
      <c r="A183" s="101">
        <v>43726</v>
      </c>
      <c r="B183" s="95">
        <v>273.45</v>
      </c>
      <c r="C183" s="97">
        <f t="shared" si="4"/>
        <v>9.7858197932052526E-3</v>
      </c>
      <c r="D183" s="98">
        <f t="shared" si="5"/>
        <v>9.7382487546617824E-3</v>
      </c>
    </row>
    <row r="184" spans="1:4" x14ac:dyDescent="0.3">
      <c r="A184" s="100">
        <v>43727</v>
      </c>
      <c r="B184" s="94">
        <v>275</v>
      </c>
      <c r="C184" s="97">
        <f t="shared" si="4"/>
        <v>5.6683123057232887E-3</v>
      </c>
      <c r="D184" s="98">
        <f t="shared" si="5"/>
        <v>5.6523078737900079E-3</v>
      </c>
    </row>
    <row r="185" spans="1:4" x14ac:dyDescent="0.3">
      <c r="A185" s="101">
        <v>43728</v>
      </c>
      <c r="B185" s="95">
        <v>274.75</v>
      </c>
      <c r="C185" s="97">
        <f t="shared" si="4"/>
        <v>-9.0909090909085943E-4</v>
      </c>
      <c r="D185" s="98">
        <f t="shared" si="5"/>
        <v>-9.0950438284131963E-4</v>
      </c>
    </row>
    <row r="186" spans="1:4" x14ac:dyDescent="0.3">
      <c r="A186" s="100">
        <v>43731</v>
      </c>
      <c r="B186" s="94">
        <v>272.39999999999998</v>
      </c>
      <c r="C186" s="97">
        <f t="shared" si="4"/>
        <v>-8.5532302092812262E-3</v>
      </c>
      <c r="D186" s="98">
        <f t="shared" si="5"/>
        <v>-8.5900190083734174E-3</v>
      </c>
    </row>
    <row r="187" spans="1:4" x14ac:dyDescent="0.3">
      <c r="A187" s="101">
        <v>43732</v>
      </c>
      <c r="B187" s="95">
        <v>273.89999999999998</v>
      </c>
      <c r="C187" s="97">
        <f t="shared" si="4"/>
        <v>5.5066079295154058E-3</v>
      </c>
      <c r="D187" s="98">
        <f t="shared" si="5"/>
        <v>5.4915019936752074E-3</v>
      </c>
    </row>
    <row r="188" spans="1:4" x14ac:dyDescent="0.3">
      <c r="A188" s="100">
        <v>43733</v>
      </c>
      <c r="B188" s="94">
        <v>269.7</v>
      </c>
      <c r="C188" s="97">
        <f t="shared" si="4"/>
        <v>-1.5334063526834529E-2</v>
      </c>
      <c r="D188" s="98">
        <f t="shared" si="5"/>
        <v>-1.5452846123348074E-2</v>
      </c>
    </row>
    <row r="189" spans="1:4" x14ac:dyDescent="0.3">
      <c r="A189" s="101">
        <v>43734</v>
      </c>
      <c r="B189" s="95">
        <v>278.64999999999998</v>
      </c>
      <c r="C189" s="97">
        <f t="shared" si="4"/>
        <v>3.3185020393029285E-2</v>
      </c>
      <c r="D189" s="98">
        <f t="shared" si="5"/>
        <v>3.264628386986157E-2</v>
      </c>
    </row>
    <row r="190" spans="1:4" x14ac:dyDescent="0.3">
      <c r="A190" s="100">
        <v>43735</v>
      </c>
      <c r="B190" s="94">
        <v>285.10000000000002</v>
      </c>
      <c r="C190" s="97">
        <f t="shared" si="4"/>
        <v>2.3147317423291014E-2</v>
      </c>
      <c r="D190" s="98">
        <f t="shared" si="5"/>
        <v>2.2883481903080316E-2</v>
      </c>
    </row>
    <row r="191" spans="1:4" x14ac:dyDescent="0.3">
      <c r="A191" s="101">
        <v>43738</v>
      </c>
      <c r="B191" s="95">
        <v>285.64999999999998</v>
      </c>
      <c r="C191" s="97">
        <f t="shared" si="4"/>
        <v>1.9291476674849761E-3</v>
      </c>
      <c r="D191" s="98">
        <f t="shared" si="5"/>
        <v>1.9272892518458207E-3</v>
      </c>
    </row>
    <row r="192" spans="1:4" x14ac:dyDescent="0.3">
      <c r="A192" s="100">
        <v>43739</v>
      </c>
      <c r="B192" s="94">
        <v>282.2</v>
      </c>
      <c r="C192" s="97">
        <f t="shared" si="4"/>
        <v>-1.2077717486434381E-2</v>
      </c>
      <c r="D192" s="98">
        <f t="shared" si="5"/>
        <v>-1.2151245751757855E-2</v>
      </c>
    </row>
    <row r="193" spans="1:4" x14ac:dyDescent="0.3">
      <c r="A193" s="101">
        <v>43740</v>
      </c>
      <c r="B193" s="95">
        <v>268.75</v>
      </c>
      <c r="C193" s="97">
        <f t="shared" si="4"/>
        <v>-4.7661233167965888E-2</v>
      </c>
      <c r="D193" s="98">
        <f t="shared" si="5"/>
        <v>-4.8834459976841771E-2</v>
      </c>
    </row>
    <row r="194" spans="1:4" x14ac:dyDescent="0.3">
      <c r="A194" s="100">
        <v>43742</v>
      </c>
      <c r="B194" s="94">
        <v>271.60000000000002</v>
      </c>
      <c r="C194" s="97">
        <f t="shared" si="4"/>
        <v>1.0604651162790857E-2</v>
      </c>
      <c r="D194" s="98">
        <f t="shared" si="5"/>
        <v>1.0548816242669012E-2</v>
      </c>
    </row>
    <row r="195" spans="1:4" x14ac:dyDescent="0.3">
      <c r="A195" s="101">
        <v>43745</v>
      </c>
      <c r="B195" s="95">
        <v>272.35000000000002</v>
      </c>
      <c r="C195" s="97">
        <f t="shared" si="4"/>
        <v>2.7614138438880609E-3</v>
      </c>
      <c r="D195" s="98">
        <f t="shared" si="5"/>
        <v>2.757608145142143E-3</v>
      </c>
    </row>
    <row r="196" spans="1:4" x14ac:dyDescent="0.3">
      <c r="A196" s="100">
        <v>43746</v>
      </c>
      <c r="B196" s="94">
        <v>269.85000000000002</v>
      </c>
      <c r="C196" s="97">
        <f t="shared" ref="C196:C259" si="6">(B196/B195)-1</f>
        <v>-9.1793647879566675E-3</v>
      </c>
      <c r="D196" s="98">
        <f t="shared" ref="D196:D259" si="7">LN(B196)-LN(B195)</f>
        <v>-9.2217547650310649E-3</v>
      </c>
    </row>
    <row r="197" spans="1:4" x14ac:dyDescent="0.3">
      <c r="A197" s="101">
        <v>43747</v>
      </c>
      <c r="B197" s="95">
        <v>278.75</v>
      </c>
      <c r="C197" s="97">
        <f t="shared" si="6"/>
        <v>3.298128589957372E-2</v>
      </c>
      <c r="D197" s="98">
        <f t="shared" si="7"/>
        <v>3.2449073709676313E-2</v>
      </c>
    </row>
    <row r="198" spans="1:4" x14ac:dyDescent="0.3">
      <c r="A198" s="100">
        <v>43748</v>
      </c>
      <c r="B198" s="94">
        <v>278.60000000000002</v>
      </c>
      <c r="C198" s="97">
        <f t="shared" si="6"/>
        <v>-5.3811659192815053E-4</v>
      </c>
      <c r="D198" s="98">
        <f t="shared" si="7"/>
        <v>-5.3826142862334336E-4</v>
      </c>
    </row>
    <row r="199" spans="1:4" x14ac:dyDescent="0.3">
      <c r="A199" s="101">
        <v>43749</v>
      </c>
      <c r="B199" s="95">
        <v>280.2</v>
      </c>
      <c r="C199" s="97">
        <f t="shared" si="6"/>
        <v>5.7430007178749243E-3</v>
      </c>
      <c r="D199" s="98">
        <f t="shared" si="7"/>
        <v>5.7265725572017701E-3</v>
      </c>
    </row>
    <row r="200" spans="1:4" x14ac:dyDescent="0.3">
      <c r="A200" s="100">
        <v>43752</v>
      </c>
      <c r="B200" s="94">
        <v>280.89999999999998</v>
      </c>
      <c r="C200" s="97">
        <f t="shared" si="6"/>
        <v>2.4982155603139322E-3</v>
      </c>
      <c r="D200" s="98">
        <f t="shared" si="7"/>
        <v>2.4951002072910455E-3</v>
      </c>
    </row>
    <row r="201" spans="1:4" x14ac:dyDescent="0.3">
      <c r="A201" s="101">
        <v>43753</v>
      </c>
      <c r="B201" s="95">
        <v>286.60000000000002</v>
      </c>
      <c r="C201" s="97">
        <f t="shared" si="6"/>
        <v>2.0291918832324729E-2</v>
      </c>
      <c r="D201" s="98">
        <f t="shared" si="7"/>
        <v>2.008878128387348E-2</v>
      </c>
    </row>
    <row r="202" spans="1:4" x14ac:dyDescent="0.3">
      <c r="A202" s="100">
        <v>43754</v>
      </c>
      <c r="B202" s="94">
        <v>281.60000000000002</v>
      </c>
      <c r="C202" s="97">
        <f t="shared" si="6"/>
        <v>-1.7445917655268706E-2</v>
      </c>
      <c r="D202" s="98">
        <f t="shared" si="7"/>
        <v>-1.7599891110184451E-2</v>
      </c>
    </row>
    <row r="203" spans="1:4" x14ac:dyDescent="0.3">
      <c r="A203" s="101">
        <v>43755</v>
      </c>
      <c r="B203" s="95">
        <v>282</v>
      </c>
      <c r="C203" s="97">
        <f t="shared" si="6"/>
        <v>1.4204545454543638E-3</v>
      </c>
      <c r="D203" s="98">
        <f t="shared" si="7"/>
        <v>1.4194466542267747E-3</v>
      </c>
    </row>
    <row r="204" spans="1:4" x14ac:dyDescent="0.3">
      <c r="A204" s="100">
        <v>43756</v>
      </c>
      <c r="B204" s="94">
        <v>281.35000000000002</v>
      </c>
      <c r="C204" s="97">
        <f t="shared" si="6"/>
        <v>-2.3049645390069706E-3</v>
      </c>
      <c r="D204" s="98">
        <f t="shared" si="7"/>
        <v>-2.3076250588260905E-3</v>
      </c>
    </row>
    <row r="205" spans="1:4" x14ac:dyDescent="0.3">
      <c r="A205" s="101">
        <v>43759</v>
      </c>
      <c r="B205" s="95">
        <v>281.35000000000002</v>
      </c>
      <c r="C205" s="97">
        <f t="shared" si="6"/>
        <v>0</v>
      </c>
      <c r="D205" s="98">
        <f t="shared" si="7"/>
        <v>0</v>
      </c>
    </row>
    <row r="206" spans="1:4" x14ac:dyDescent="0.3">
      <c r="A206" s="100">
        <v>43760</v>
      </c>
      <c r="B206" s="94">
        <v>280.14999999999998</v>
      </c>
      <c r="C206" s="97">
        <f t="shared" si="6"/>
        <v>-4.2651501688290017E-3</v>
      </c>
      <c r="D206" s="98">
        <f t="shared" si="7"/>
        <v>-4.2742718679944502E-3</v>
      </c>
    </row>
    <row r="207" spans="1:4" x14ac:dyDescent="0.3">
      <c r="A207" s="101">
        <v>43761</v>
      </c>
      <c r="B207" s="95">
        <v>274</v>
      </c>
      <c r="C207" s="97">
        <f t="shared" si="6"/>
        <v>-2.1952525432803793E-2</v>
      </c>
      <c r="D207" s="98">
        <f t="shared" si="7"/>
        <v>-2.2197067623222821E-2</v>
      </c>
    </row>
    <row r="208" spans="1:4" x14ac:dyDescent="0.3">
      <c r="A208" s="100">
        <v>43762</v>
      </c>
      <c r="B208" s="94">
        <v>273.14999999999998</v>
      </c>
      <c r="C208" s="97">
        <f t="shared" si="6"/>
        <v>-3.1021897810219468E-3</v>
      </c>
      <c r="D208" s="98">
        <f t="shared" si="7"/>
        <v>-3.107011546344296E-3</v>
      </c>
    </row>
    <row r="209" spans="1:4" x14ac:dyDescent="0.3">
      <c r="A209" s="101">
        <v>43763</v>
      </c>
      <c r="B209" s="95">
        <v>275.14999999999998</v>
      </c>
      <c r="C209" s="97">
        <f t="shared" si="6"/>
        <v>7.3219842577338934E-3</v>
      </c>
      <c r="D209" s="98">
        <f t="shared" si="7"/>
        <v>7.2953086640419329E-3</v>
      </c>
    </row>
    <row r="210" spans="1:4" x14ac:dyDescent="0.3">
      <c r="A210" s="100">
        <v>43766</v>
      </c>
      <c r="B210" s="94">
        <v>278.60000000000002</v>
      </c>
      <c r="C210" s="97">
        <f t="shared" si="6"/>
        <v>1.2538615300745182E-2</v>
      </c>
      <c r="D210" s="98">
        <f t="shared" si="7"/>
        <v>1.2460657839937106E-2</v>
      </c>
    </row>
    <row r="211" spans="1:4" x14ac:dyDescent="0.3">
      <c r="A211" s="101">
        <v>43767</v>
      </c>
      <c r="B211" s="95">
        <v>276</v>
      </c>
      <c r="C211" s="97">
        <f t="shared" si="6"/>
        <v>-9.3323761665471405E-3</v>
      </c>
      <c r="D211" s="98">
        <f t="shared" si="7"/>
        <v>-9.376195628555628E-3</v>
      </c>
    </row>
    <row r="212" spans="1:4" x14ac:dyDescent="0.3">
      <c r="A212" s="100">
        <v>43768</v>
      </c>
      <c r="B212" s="94">
        <v>277.95</v>
      </c>
      <c r="C212" s="97">
        <f t="shared" si="6"/>
        <v>7.0652173913043903E-3</v>
      </c>
      <c r="D212" s="98">
        <f t="shared" si="7"/>
        <v>7.0403756823287367E-3</v>
      </c>
    </row>
    <row r="213" spans="1:4" x14ac:dyDescent="0.3">
      <c r="A213" s="101">
        <v>43769</v>
      </c>
      <c r="B213" s="95">
        <v>276.85000000000002</v>
      </c>
      <c r="C213" s="97">
        <f t="shared" si="6"/>
        <v>-3.9575463212806472E-3</v>
      </c>
      <c r="D213" s="98">
        <f t="shared" si="7"/>
        <v>-3.9653981305018959E-3</v>
      </c>
    </row>
    <row r="214" spans="1:4" x14ac:dyDescent="0.3">
      <c r="A214" s="100">
        <v>43770</v>
      </c>
      <c r="B214" s="94">
        <v>280</v>
      </c>
      <c r="C214" s="97">
        <f t="shared" si="6"/>
        <v>1.1378002528444897E-2</v>
      </c>
      <c r="D214" s="98">
        <f t="shared" si="7"/>
        <v>1.1313759900272835E-2</v>
      </c>
    </row>
    <row r="215" spans="1:4" x14ac:dyDescent="0.3">
      <c r="A215" s="101">
        <v>43773</v>
      </c>
      <c r="B215" s="95">
        <v>286.10000000000002</v>
      </c>
      <c r="C215" s="97">
        <f t="shared" si="6"/>
        <v>2.1785714285714297E-2</v>
      </c>
      <c r="D215" s="98">
        <f t="shared" si="7"/>
        <v>2.1551796886815744E-2</v>
      </c>
    </row>
    <row r="216" spans="1:4" x14ac:dyDescent="0.3">
      <c r="A216" s="100">
        <v>43774</v>
      </c>
      <c r="B216" s="94">
        <v>281.35000000000002</v>
      </c>
      <c r="C216" s="97">
        <f t="shared" si="6"/>
        <v>-1.660258650821389E-2</v>
      </c>
      <c r="D216" s="98">
        <f t="shared" si="7"/>
        <v>-1.6741954176777263E-2</v>
      </c>
    </row>
    <row r="217" spans="1:4" x14ac:dyDescent="0.3">
      <c r="A217" s="101">
        <v>43775</v>
      </c>
      <c r="B217" s="95">
        <v>266.3</v>
      </c>
      <c r="C217" s="97">
        <f t="shared" si="6"/>
        <v>-5.3492091700728661E-2</v>
      </c>
      <c r="D217" s="98">
        <f t="shared" si="7"/>
        <v>-5.497595305940095E-2</v>
      </c>
    </row>
    <row r="218" spans="1:4" x14ac:dyDescent="0.3">
      <c r="A218" s="100">
        <v>43776</v>
      </c>
      <c r="B218" s="94">
        <v>274.5</v>
      </c>
      <c r="C218" s="97">
        <f t="shared" si="6"/>
        <v>3.0792339466766849E-2</v>
      </c>
      <c r="D218" s="98">
        <f t="shared" si="7"/>
        <v>3.0327768129698285E-2</v>
      </c>
    </row>
    <row r="219" spans="1:4" x14ac:dyDescent="0.3">
      <c r="A219" s="101">
        <v>43777</v>
      </c>
      <c r="B219" s="95">
        <v>272</v>
      </c>
      <c r="C219" s="97">
        <f t="shared" si="6"/>
        <v>-9.1074681238615396E-3</v>
      </c>
      <c r="D219" s="98">
        <f t="shared" si="7"/>
        <v>-9.1491946535873225E-3</v>
      </c>
    </row>
    <row r="220" spans="1:4" x14ac:dyDescent="0.3">
      <c r="A220" s="100">
        <v>43780</v>
      </c>
      <c r="B220" s="94">
        <v>269.8</v>
      </c>
      <c r="C220" s="97">
        <f t="shared" si="6"/>
        <v>-8.0882352941176183E-3</v>
      </c>
      <c r="D220" s="98">
        <f t="shared" si="7"/>
        <v>-8.1211225223425387E-3</v>
      </c>
    </row>
    <row r="221" spans="1:4" x14ac:dyDescent="0.3">
      <c r="A221" s="101">
        <v>43781</v>
      </c>
      <c r="B221" s="95">
        <v>269.45</v>
      </c>
      <c r="C221" s="97">
        <f t="shared" si="6"/>
        <v>-1.2972572275761207E-3</v>
      </c>
      <c r="D221" s="98">
        <f t="shared" si="7"/>
        <v>-1.2980993941491548E-3</v>
      </c>
    </row>
    <row r="222" spans="1:4" x14ac:dyDescent="0.3">
      <c r="A222" s="100">
        <v>43782</v>
      </c>
      <c r="B222" s="94">
        <v>266.89999999999998</v>
      </c>
      <c r="C222" s="97">
        <f t="shared" si="6"/>
        <v>-9.4637223974763929E-3</v>
      </c>
      <c r="D222" s="98">
        <f t="shared" si="7"/>
        <v>-9.5087879690280985E-3</v>
      </c>
    </row>
    <row r="223" spans="1:4" x14ac:dyDescent="0.3">
      <c r="A223" s="101">
        <v>43783</v>
      </c>
      <c r="B223" s="95">
        <v>265.3</v>
      </c>
      <c r="C223" s="97">
        <f t="shared" si="6"/>
        <v>-5.9947545897338639E-3</v>
      </c>
      <c r="D223" s="98">
        <f t="shared" si="7"/>
        <v>-6.01279526678411E-3</v>
      </c>
    </row>
    <row r="224" spans="1:4" x14ac:dyDescent="0.3">
      <c r="A224" s="100">
        <v>43784</v>
      </c>
      <c r="B224" s="94">
        <v>267.45</v>
      </c>
      <c r="C224" s="97">
        <f t="shared" si="6"/>
        <v>8.1040331699961943E-3</v>
      </c>
      <c r="D224" s="98">
        <f t="shared" si="7"/>
        <v>8.0713718335649887E-3</v>
      </c>
    </row>
    <row r="225" spans="1:4" x14ac:dyDescent="0.3">
      <c r="A225" s="101">
        <v>43787</v>
      </c>
      <c r="B225" s="95">
        <v>270.95</v>
      </c>
      <c r="C225" s="97">
        <f t="shared" si="6"/>
        <v>1.3086558235184231E-2</v>
      </c>
      <c r="D225" s="98">
        <f t="shared" si="7"/>
        <v>1.3001669034863994E-2</v>
      </c>
    </row>
    <row r="226" spans="1:4" x14ac:dyDescent="0.3">
      <c r="A226" s="100">
        <v>43788</v>
      </c>
      <c r="B226" s="94">
        <v>272.14999999999998</v>
      </c>
      <c r="C226" s="97">
        <f t="shared" si="6"/>
        <v>4.4288614135448157E-3</v>
      </c>
      <c r="D226" s="98">
        <f t="shared" si="7"/>
        <v>4.4190828680861216E-3</v>
      </c>
    </row>
    <row r="227" spans="1:4" x14ac:dyDescent="0.3">
      <c r="A227" s="101">
        <v>43789</v>
      </c>
      <c r="B227" s="95">
        <v>273</v>
      </c>
      <c r="C227" s="97">
        <f t="shared" si="6"/>
        <v>3.1232776042624533E-3</v>
      </c>
      <c r="D227" s="98">
        <f t="shared" si="7"/>
        <v>3.1184103047507961E-3</v>
      </c>
    </row>
    <row r="228" spans="1:4" x14ac:dyDescent="0.3">
      <c r="A228" s="100">
        <v>43790</v>
      </c>
      <c r="B228" s="94">
        <v>273</v>
      </c>
      <c r="C228" s="97">
        <f t="shared" si="6"/>
        <v>0</v>
      </c>
      <c r="D228" s="98">
        <f t="shared" si="7"/>
        <v>0</v>
      </c>
    </row>
    <row r="229" spans="1:4" x14ac:dyDescent="0.3">
      <c r="A229" s="101">
        <v>43791</v>
      </c>
      <c r="B229" s="95">
        <v>273</v>
      </c>
      <c r="C229" s="97">
        <f t="shared" si="6"/>
        <v>0</v>
      </c>
      <c r="D229" s="98">
        <f t="shared" si="7"/>
        <v>0</v>
      </c>
    </row>
    <row r="230" spans="1:4" x14ac:dyDescent="0.3">
      <c r="A230" s="100">
        <v>43794</v>
      </c>
      <c r="B230" s="94">
        <v>274.95</v>
      </c>
      <c r="C230" s="97">
        <f t="shared" si="6"/>
        <v>7.1428571428571175E-3</v>
      </c>
      <c r="D230" s="98">
        <f t="shared" si="7"/>
        <v>7.1174677688636834E-3</v>
      </c>
    </row>
    <row r="231" spans="1:4" x14ac:dyDescent="0.3">
      <c r="A231" s="101">
        <v>43795</v>
      </c>
      <c r="B231" s="95">
        <v>278.55</v>
      </c>
      <c r="C231" s="97">
        <f t="shared" si="6"/>
        <v>1.309328968903456E-2</v>
      </c>
      <c r="D231" s="98">
        <f t="shared" si="7"/>
        <v>1.3008313513001468E-2</v>
      </c>
    </row>
    <row r="232" spans="1:4" x14ac:dyDescent="0.3">
      <c r="A232" s="100">
        <v>43796</v>
      </c>
      <c r="B232" s="94">
        <v>281.95</v>
      </c>
      <c r="C232" s="97">
        <f t="shared" si="6"/>
        <v>1.2206067133369247E-2</v>
      </c>
      <c r="D232" s="98">
        <f t="shared" si="7"/>
        <v>1.2132173786365996E-2</v>
      </c>
    </row>
    <row r="233" spans="1:4" x14ac:dyDescent="0.3">
      <c r="A233" s="101">
        <v>43797</v>
      </c>
      <c r="B233" s="95">
        <v>281.95</v>
      </c>
      <c r="C233" s="97">
        <f t="shared" si="6"/>
        <v>0</v>
      </c>
      <c r="D233" s="98">
        <f t="shared" si="7"/>
        <v>0</v>
      </c>
    </row>
    <row r="234" spans="1:4" x14ac:dyDescent="0.3">
      <c r="A234" s="100">
        <v>43798</v>
      </c>
      <c r="B234" s="94">
        <v>282.75</v>
      </c>
      <c r="C234" s="97">
        <f t="shared" si="6"/>
        <v>2.8373825146303933E-3</v>
      </c>
      <c r="D234" s="98">
        <f t="shared" si="7"/>
        <v>2.8333647430391906E-3</v>
      </c>
    </row>
    <row r="235" spans="1:4" x14ac:dyDescent="0.3">
      <c r="A235" s="101">
        <v>43801</v>
      </c>
      <c r="B235" s="95">
        <v>275.05</v>
      </c>
      <c r="C235" s="97">
        <f t="shared" si="6"/>
        <v>-2.7232537577365101E-2</v>
      </c>
      <c r="D235" s="98">
        <f t="shared" si="7"/>
        <v>-2.7610215674762628E-2</v>
      </c>
    </row>
    <row r="236" spans="1:4" x14ac:dyDescent="0.3">
      <c r="A236" s="100">
        <v>43802</v>
      </c>
      <c r="B236" s="94">
        <v>278.10000000000002</v>
      </c>
      <c r="C236" s="97">
        <f t="shared" si="6"/>
        <v>1.1088892928558414E-2</v>
      </c>
      <c r="D236" s="98">
        <f t="shared" si="7"/>
        <v>1.102786191845162E-2</v>
      </c>
    </row>
    <row r="237" spans="1:4" x14ac:dyDescent="0.3">
      <c r="A237" s="101">
        <v>43803</v>
      </c>
      <c r="B237" s="95">
        <v>277.85000000000002</v>
      </c>
      <c r="C237" s="97">
        <f t="shared" si="6"/>
        <v>-8.9895720963684145E-4</v>
      </c>
      <c r="D237" s="98">
        <f t="shared" si="7"/>
        <v>-8.9936151398894992E-4</v>
      </c>
    </row>
    <row r="238" spans="1:4" x14ac:dyDescent="0.3">
      <c r="A238" s="100">
        <v>43804</v>
      </c>
      <c r="B238" s="94">
        <v>276.10000000000002</v>
      </c>
      <c r="C238" s="97">
        <f t="shared" si="6"/>
        <v>-6.2983624257693105E-3</v>
      </c>
      <c r="D238" s="98">
        <f t="shared" si="7"/>
        <v>-6.3182807898209958E-3</v>
      </c>
    </row>
    <row r="239" spans="1:4" x14ac:dyDescent="0.3">
      <c r="A239" s="101">
        <v>43805</v>
      </c>
      <c r="B239" s="95">
        <v>279.2</v>
      </c>
      <c r="C239" s="97">
        <f t="shared" si="6"/>
        <v>1.1227816008692271E-2</v>
      </c>
      <c r="D239" s="98">
        <f t="shared" si="7"/>
        <v>1.1165251952108157E-2</v>
      </c>
    </row>
    <row r="240" spans="1:4" x14ac:dyDescent="0.3">
      <c r="A240" s="100">
        <v>43808</v>
      </c>
      <c r="B240" s="94">
        <v>273.89999999999998</v>
      </c>
      <c r="C240" s="97">
        <f t="shared" si="6"/>
        <v>-1.8982808022922626E-2</v>
      </c>
      <c r="D240" s="98">
        <f t="shared" si="7"/>
        <v>-1.9165294619185147E-2</v>
      </c>
    </row>
    <row r="241" spans="1:4" x14ac:dyDescent="0.3">
      <c r="A241" s="101">
        <v>43809</v>
      </c>
      <c r="B241" s="95">
        <v>275.05</v>
      </c>
      <c r="C241" s="97">
        <f t="shared" si="6"/>
        <v>4.1986126323476647E-3</v>
      </c>
      <c r="D241" s="98">
        <f t="shared" si="7"/>
        <v>4.1898230524353153E-3</v>
      </c>
    </row>
    <row r="242" spans="1:4" x14ac:dyDescent="0.3">
      <c r="A242" s="100">
        <v>43810</v>
      </c>
      <c r="B242" s="94">
        <v>278.39999999999998</v>
      </c>
      <c r="C242" s="97">
        <f t="shared" si="6"/>
        <v>1.2179603708416531E-2</v>
      </c>
      <c r="D242" s="98">
        <f t="shared" si="7"/>
        <v>1.2106029138797325E-2</v>
      </c>
    </row>
    <row r="243" spans="1:4" x14ac:dyDescent="0.3">
      <c r="A243" s="101">
        <v>43811</v>
      </c>
      <c r="B243" s="95">
        <v>278.2</v>
      </c>
      <c r="C243" s="97">
        <f t="shared" si="6"/>
        <v>-7.1839080459767946E-4</v>
      </c>
      <c r="D243" s="98">
        <f t="shared" si="7"/>
        <v>-7.1864897092233093E-4</v>
      </c>
    </row>
    <row r="244" spans="1:4" x14ac:dyDescent="0.3">
      <c r="A244" s="100">
        <v>43812</v>
      </c>
      <c r="B244" s="94">
        <v>278.60000000000002</v>
      </c>
      <c r="C244" s="97">
        <f t="shared" si="6"/>
        <v>1.4378145219267058E-3</v>
      </c>
      <c r="D244" s="98">
        <f t="shared" si="7"/>
        <v>1.4367818563627566E-3</v>
      </c>
    </row>
    <row r="245" spans="1:4" x14ac:dyDescent="0.3">
      <c r="A245" s="101">
        <v>43815</v>
      </c>
      <c r="B245" s="95">
        <v>285.8</v>
      </c>
      <c r="C245" s="97">
        <f t="shared" si="6"/>
        <v>2.5843503230437825E-2</v>
      </c>
      <c r="D245" s="98">
        <f t="shared" si="7"/>
        <v>2.5515204150061699E-2</v>
      </c>
    </row>
    <row r="246" spans="1:4" x14ac:dyDescent="0.3">
      <c r="A246" s="100">
        <v>43816</v>
      </c>
      <c r="B246" s="94">
        <v>286.89999999999998</v>
      </c>
      <c r="C246" s="97">
        <f t="shared" si="6"/>
        <v>3.8488453463960681E-3</v>
      </c>
      <c r="D246" s="98">
        <f t="shared" si="7"/>
        <v>3.8414574915517363E-3</v>
      </c>
    </row>
    <row r="247" spans="1:4" x14ac:dyDescent="0.3">
      <c r="A247" s="101">
        <v>43817</v>
      </c>
      <c r="B247" s="95">
        <v>289.64999999999998</v>
      </c>
      <c r="C247" s="97">
        <f t="shared" si="6"/>
        <v>9.5852213314744361E-3</v>
      </c>
      <c r="D247" s="98">
        <f t="shared" si="7"/>
        <v>9.5395745553146227E-3</v>
      </c>
    </row>
    <row r="248" spans="1:4" x14ac:dyDescent="0.3">
      <c r="A248" s="100">
        <v>43818</v>
      </c>
      <c r="B248" s="94">
        <v>288.35000000000002</v>
      </c>
      <c r="C248" s="97">
        <f t="shared" si="6"/>
        <v>-4.488175384084081E-3</v>
      </c>
      <c r="D248" s="98">
        <f t="shared" si="7"/>
        <v>-4.4982774812112325E-3</v>
      </c>
    </row>
    <row r="249" spans="1:4" x14ac:dyDescent="0.3">
      <c r="A249" s="101">
        <v>43819</v>
      </c>
      <c r="B249" s="95">
        <v>291.45</v>
      </c>
      <c r="C249" s="97">
        <f t="shared" si="6"/>
        <v>1.0750823651811903E-2</v>
      </c>
      <c r="D249" s="98">
        <f t="shared" si="7"/>
        <v>1.0693444430136978E-2</v>
      </c>
    </row>
    <row r="250" spans="1:4" x14ac:dyDescent="0.3">
      <c r="A250" s="100">
        <v>43822</v>
      </c>
      <c r="B250" s="94">
        <v>291.10000000000002</v>
      </c>
      <c r="C250" s="97">
        <f t="shared" si="6"/>
        <v>-1.2008920912677246E-3</v>
      </c>
      <c r="D250" s="98">
        <f t="shared" si="7"/>
        <v>-1.2016137399815108E-3</v>
      </c>
    </row>
    <row r="251" spans="1:4" x14ac:dyDescent="0.3">
      <c r="A251" s="101">
        <v>43826</v>
      </c>
      <c r="B251" s="95">
        <v>292.5</v>
      </c>
      <c r="C251" s="97">
        <f t="shared" si="6"/>
        <v>4.809343868086513E-3</v>
      </c>
      <c r="D251" s="98">
        <f t="shared" si="7"/>
        <v>4.7978159203339033E-3</v>
      </c>
    </row>
    <row r="252" spans="1:4" x14ac:dyDescent="0.3">
      <c r="A252" s="100">
        <v>43829</v>
      </c>
      <c r="B252" s="94">
        <v>289.8</v>
      </c>
      <c r="C252" s="97">
        <f t="shared" si="6"/>
        <v>-9.2307692307691536E-3</v>
      </c>
      <c r="D252" s="98">
        <f t="shared" si="7"/>
        <v>-9.2736367853296642E-3</v>
      </c>
    </row>
    <row r="253" spans="1:4" x14ac:dyDescent="0.3">
      <c r="A253" s="101">
        <v>43832</v>
      </c>
      <c r="B253" s="95">
        <v>291.55</v>
      </c>
      <c r="C253" s="97">
        <f t="shared" si="6"/>
        <v>6.0386473429951959E-3</v>
      </c>
      <c r="D253" s="98">
        <f t="shared" si="7"/>
        <v>6.0204877815834834E-3</v>
      </c>
    </row>
    <row r="254" spans="1:4" x14ac:dyDescent="0.3">
      <c r="A254" s="100">
        <v>43833</v>
      </c>
      <c r="B254" s="94">
        <v>291.95</v>
      </c>
      <c r="C254" s="97">
        <f t="shared" si="6"/>
        <v>1.3719773623734888E-3</v>
      </c>
      <c r="D254" s="98">
        <f t="shared" si="7"/>
        <v>1.3710370613813083E-3</v>
      </c>
    </row>
    <row r="255" spans="1:4" x14ac:dyDescent="0.3">
      <c r="A255" s="101">
        <v>43836</v>
      </c>
      <c r="B255" s="95">
        <v>289.64999999999998</v>
      </c>
      <c r="C255" s="97">
        <f t="shared" si="6"/>
        <v>-7.8780613118685228E-3</v>
      </c>
      <c r="D255" s="98">
        <f t="shared" si="7"/>
        <v>-7.9092571869132655E-3</v>
      </c>
    </row>
    <row r="256" spans="1:4" x14ac:dyDescent="0.3">
      <c r="A256" s="100">
        <v>43837</v>
      </c>
      <c r="B256" s="94">
        <v>294.75</v>
      </c>
      <c r="C256" s="97">
        <f t="shared" si="6"/>
        <v>1.7607457276022975E-2</v>
      </c>
      <c r="D256" s="98">
        <f t="shared" si="7"/>
        <v>1.7454241874847121E-2</v>
      </c>
    </row>
    <row r="257" spans="1:4" x14ac:dyDescent="0.3">
      <c r="A257" s="101">
        <v>43838</v>
      </c>
      <c r="B257" s="95">
        <v>302.85000000000002</v>
      </c>
      <c r="C257" s="97">
        <f t="shared" si="6"/>
        <v>2.7480916030534486E-2</v>
      </c>
      <c r="D257" s="98">
        <f t="shared" si="7"/>
        <v>2.7110094009476171E-2</v>
      </c>
    </row>
    <row r="258" spans="1:4" x14ac:dyDescent="0.3">
      <c r="A258" s="100">
        <v>43839</v>
      </c>
      <c r="B258" s="94">
        <v>310</v>
      </c>
      <c r="C258" s="97">
        <f t="shared" si="6"/>
        <v>2.3609047383192916E-2</v>
      </c>
      <c r="D258" s="98">
        <f t="shared" si="7"/>
        <v>2.333466405223561E-2</v>
      </c>
    </row>
    <row r="259" spans="1:4" x14ac:dyDescent="0.3">
      <c r="A259" s="101">
        <v>43840</v>
      </c>
      <c r="B259" s="95">
        <v>309.05</v>
      </c>
      <c r="C259" s="97">
        <f t="shared" si="6"/>
        <v>-3.0645161290322465E-3</v>
      </c>
      <c r="D259" s="98">
        <f t="shared" si="7"/>
        <v>-3.0692213739094143E-3</v>
      </c>
    </row>
    <row r="260" spans="1:4" x14ac:dyDescent="0.3">
      <c r="A260" s="100">
        <v>43843</v>
      </c>
      <c r="B260" s="94">
        <v>309.14999999999998</v>
      </c>
      <c r="C260" s="97">
        <f t="shared" ref="C260:C323" si="8">(B260/B259)-1</f>
        <v>3.2357223750190123E-4</v>
      </c>
      <c r="D260" s="98">
        <f t="shared" ref="D260:D323" si="9">LN(B260)-LN(B259)</f>
        <v>3.2351989929502167E-4</v>
      </c>
    </row>
    <row r="261" spans="1:4" x14ac:dyDescent="0.3">
      <c r="A261" s="101">
        <v>43844</v>
      </c>
      <c r="B261" s="95">
        <v>313.25</v>
      </c>
      <c r="C261" s="97">
        <f t="shared" si="8"/>
        <v>1.3262170467410739E-2</v>
      </c>
      <c r="D261" s="98">
        <f t="shared" si="9"/>
        <v>1.3174997771599806E-2</v>
      </c>
    </row>
    <row r="262" spans="1:4" x14ac:dyDescent="0.3">
      <c r="A262" s="100">
        <v>43845</v>
      </c>
      <c r="B262" s="94">
        <v>316.05</v>
      </c>
      <c r="C262" s="97">
        <f t="shared" si="8"/>
        <v>8.9385474860335101E-3</v>
      </c>
      <c r="D262" s="98">
        <f t="shared" si="9"/>
        <v>8.8988351421299683E-3</v>
      </c>
    </row>
    <row r="263" spans="1:4" x14ac:dyDescent="0.3">
      <c r="A263" s="101">
        <v>43846</v>
      </c>
      <c r="B263" s="95">
        <v>313.89999999999998</v>
      </c>
      <c r="C263" s="97">
        <f t="shared" si="8"/>
        <v>-6.8027210884354927E-3</v>
      </c>
      <c r="D263" s="98">
        <f t="shared" si="9"/>
        <v>-6.8259650703996755E-3</v>
      </c>
    </row>
    <row r="264" spans="1:4" x14ac:dyDescent="0.3">
      <c r="A264" s="100">
        <v>43847</v>
      </c>
      <c r="B264" s="94">
        <v>311.64999999999998</v>
      </c>
      <c r="C264" s="97">
        <f t="shared" si="8"/>
        <v>-7.167887862376543E-3</v>
      </c>
      <c r="D264" s="98">
        <f t="shared" si="9"/>
        <v>-7.1937005930484688E-3</v>
      </c>
    </row>
    <row r="265" spans="1:4" x14ac:dyDescent="0.3">
      <c r="A265" s="101">
        <v>43850</v>
      </c>
      <c r="B265" s="95">
        <v>310.25</v>
      </c>
      <c r="C265" s="97">
        <f t="shared" si="8"/>
        <v>-4.4922188352317649E-3</v>
      </c>
      <c r="D265" s="98">
        <f t="shared" si="9"/>
        <v>-4.5023391701430882E-3</v>
      </c>
    </row>
    <row r="266" spans="1:4" x14ac:dyDescent="0.3">
      <c r="A266" s="100">
        <v>43851</v>
      </c>
      <c r="B266" s="94">
        <v>311.5</v>
      </c>
      <c r="C266" s="97">
        <f t="shared" si="8"/>
        <v>4.0290088638195165E-3</v>
      </c>
      <c r="D266" s="98">
        <f t="shared" si="9"/>
        <v>4.0209141427913764E-3</v>
      </c>
    </row>
    <row r="267" spans="1:4" x14ac:dyDescent="0.3">
      <c r="A267" s="101">
        <v>43852</v>
      </c>
      <c r="B267" s="95">
        <v>315.05</v>
      </c>
      <c r="C267" s="97">
        <f t="shared" si="8"/>
        <v>1.1396468699839568E-2</v>
      </c>
      <c r="D267" s="98">
        <f t="shared" si="9"/>
        <v>1.1332018160556956E-2</v>
      </c>
    </row>
    <row r="268" spans="1:4" x14ac:dyDescent="0.3">
      <c r="A268" s="100">
        <v>43853</v>
      </c>
      <c r="B268" s="94">
        <v>310.60000000000002</v>
      </c>
      <c r="C268" s="97">
        <f t="shared" si="8"/>
        <v>-1.4124742104427823E-2</v>
      </c>
      <c r="D268" s="98">
        <f t="shared" si="9"/>
        <v>-1.4225445673478276E-2</v>
      </c>
    </row>
    <row r="269" spans="1:4" x14ac:dyDescent="0.3">
      <c r="A269" s="101">
        <v>43854</v>
      </c>
      <c r="B269" s="95">
        <v>313</v>
      </c>
      <c r="C269" s="97">
        <f t="shared" si="8"/>
        <v>7.726980038634812E-3</v>
      </c>
      <c r="D269" s="98">
        <f t="shared" si="9"/>
        <v>7.6972798255665609E-3</v>
      </c>
    </row>
    <row r="270" spans="1:4" x14ac:dyDescent="0.3">
      <c r="A270" s="100">
        <v>43857</v>
      </c>
      <c r="B270" s="94">
        <v>300</v>
      </c>
      <c r="C270" s="97">
        <f t="shared" si="8"/>
        <v>-4.1533546325878579E-2</v>
      </c>
      <c r="D270" s="98">
        <f t="shared" si="9"/>
        <v>-4.242071588395202E-2</v>
      </c>
    </row>
    <row r="271" spans="1:4" x14ac:dyDescent="0.3">
      <c r="A271" s="101">
        <v>43858</v>
      </c>
      <c r="B271" s="95">
        <v>301.95</v>
      </c>
      <c r="C271" s="97">
        <f t="shared" si="8"/>
        <v>6.4999999999999503E-3</v>
      </c>
      <c r="D271" s="98">
        <f t="shared" si="9"/>
        <v>6.478966097708927E-3</v>
      </c>
    </row>
    <row r="272" spans="1:4" x14ac:dyDescent="0.3">
      <c r="A272" s="100">
        <v>43859</v>
      </c>
      <c r="B272" s="94">
        <v>296.3</v>
      </c>
      <c r="C272" s="97">
        <f t="shared" si="8"/>
        <v>-1.8711707236297337E-2</v>
      </c>
      <c r="D272" s="98">
        <f t="shared" si="9"/>
        <v>-1.888898617439061E-2</v>
      </c>
    </row>
    <row r="273" spans="1:4" x14ac:dyDescent="0.3">
      <c r="A273" s="101">
        <v>43860</v>
      </c>
      <c r="B273" s="95">
        <v>292.89999999999998</v>
      </c>
      <c r="C273" s="97">
        <f t="shared" si="8"/>
        <v>-1.1474856564293034E-2</v>
      </c>
      <c r="D273" s="98">
        <f t="shared" si="9"/>
        <v>-1.1541200745831759E-2</v>
      </c>
    </row>
    <row r="274" spans="1:4" x14ac:dyDescent="0.3">
      <c r="A274" s="100">
        <v>43861</v>
      </c>
      <c r="B274" s="94">
        <v>285.8</v>
      </c>
      <c r="C274" s="97">
        <f t="shared" si="8"/>
        <v>-2.4240355069989672E-2</v>
      </c>
      <c r="D274" s="98">
        <f t="shared" si="9"/>
        <v>-2.4538988337920564E-2</v>
      </c>
    </row>
    <row r="275" spans="1:4" x14ac:dyDescent="0.3">
      <c r="A275" s="101">
        <v>43864</v>
      </c>
      <c r="B275" s="95">
        <v>285</v>
      </c>
      <c r="C275" s="97">
        <f t="shared" si="8"/>
        <v>-2.799160251924504E-3</v>
      </c>
      <c r="D275" s="98">
        <f t="shared" si="9"/>
        <v>-2.8030852271161422E-3</v>
      </c>
    </row>
    <row r="276" spans="1:4" x14ac:dyDescent="0.3">
      <c r="A276" s="100">
        <v>43865</v>
      </c>
      <c r="B276" s="94">
        <v>291.39999999999998</v>
      </c>
      <c r="C276" s="97">
        <f t="shared" si="8"/>
        <v>2.2456140350877174E-2</v>
      </c>
      <c r="D276" s="98">
        <f t="shared" si="9"/>
        <v>2.2207713492453429E-2</v>
      </c>
    </row>
    <row r="277" spans="1:4" x14ac:dyDescent="0.3">
      <c r="A277" s="101">
        <v>43866</v>
      </c>
      <c r="B277" s="95">
        <v>290.45</v>
      </c>
      <c r="C277" s="97">
        <f t="shared" si="8"/>
        <v>-3.2601235415236074E-3</v>
      </c>
      <c r="D277" s="98">
        <f t="shared" si="9"/>
        <v>-3.2654493225630077E-3</v>
      </c>
    </row>
    <row r="278" spans="1:4" x14ac:dyDescent="0.3">
      <c r="A278" s="100">
        <v>43867</v>
      </c>
      <c r="B278" s="94">
        <v>289.60000000000002</v>
      </c>
      <c r="C278" s="97">
        <f t="shared" si="8"/>
        <v>-2.9264933723531783E-3</v>
      </c>
      <c r="D278" s="98">
        <f t="shared" si="9"/>
        <v>-2.93078392697943E-3</v>
      </c>
    </row>
    <row r="279" spans="1:4" x14ac:dyDescent="0.3">
      <c r="A279" s="101">
        <v>43868</v>
      </c>
      <c r="B279" s="95">
        <v>289.10000000000002</v>
      </c>
      <c r="C279" s="97">
        <f t="shared" si="8"/>
        <v>-1.7265193370166187E-3</v>
      </c>
      <c r="D279" s="98">
        <f t="shared" si="9"/>
        <v>-1.7280114892610499E-3</v>
      </c>
    </row>
    <row r="280" spans="1:4" x14ac:dyDescent="0.3">
      <c r="A280" s="100">
        <v>43871</v>
      </c>
      <c r="B280" s="94">
        <v>286.05</v>
      </c>
      <c r="C280" s="97">
        <f t="shared" si="8"/>
        <v>-1.0549982704946448E-2</v>
      </c>
      <c r="D280" s="98">
        <f t="shared" si="9"/>
        <v>-1.0606028307762472E-2</v>
      </c>
    </row>
    <row r="281" spans="1:4" x14ac:dyDescent="0.3">
      <c r="A281" s="101">
        <v>43872</v>
      </c>
      <c r="B281" s="95">
        <v>286.8</v>
      </c>
      <c r="C281" s="97">
        <f t="shared" si="8"/>
        <v>2.6219192448873052E-3</v>
      </c>
      <c r="D281" s="98">
        <f t="shared" si="9"/>
        <v>2.6184880109267894E-3</v>
      </c>
    </row>
    <row r="282" spans="1:4" x14ac:dyDescent="0.3">
      <c r="A282" s="100">
        <v>43873</v>
      </c>
      <c r="B282" s="94">
        <v>290.7</v>
      </c>
      <c r="C282" s="97">
        <f t="shared" si="8"/>
        <v>1.3598326359832491E-2</v>
      </c>
      <c r="D282" s="98">
        <f t="shared" si="9"/>
        <v>1.3506698839365505E-2</v>
      </c>
    </row>
    <row r="283" spans="1:4" x14ac:dyDescent="0.3">
      <c r="A283" s="101">
        <v>43874</v>
      </c>
      <c r="B283" s="95">
        <v>287.7</v>
      </c>
      <c r="C283" s="97">
        <f t="shared" si="8"/>
        <v>-1.031991744066052E-2</v>
      </c>
      <c r="D283" s="98">
        <f t="shared" si="9"/>
        <v>-1.0373537007327904E-2</v>
      </c>
    </row>
    <row r="284" spans="1:4" x14ac:dyDescent="0.3">
      <c r="A284" s="100">
        <v>43875</v>
      </c>
      <c r="B284" s="94">
        <v>288.39999999999998</v>
      </c>
      <c r="C284" s="97">
        <f t="shared" si="8"/>
        <v>2.4330900243307862E-3</v>
      </c>
      <c r="D284" s="98">
        <f t="shared" si="9"/>
        <v>2.4301348532915767E-3</v>
      </c>
    </row>
    <row r="285" spans="1:4" x14ac:dyDescent="0.3">
      <c r="A285" s="101">
        <v>43878</v>
      </c>
      <c r="B285" s="95">
        <v>291.45</v>
      </c>
      <c r="C285" s="97">
        <f t="shared" si="8"/>
        <v>1.0575589459084656E-2</v>
      </c>
      <c r="D285" s="98">
        <f t="shared" si="9"/>
        <v>1.052005908076481E-2</v>
      </c>
    </row>
    <row r="286" spans="1:4" x14ac:dyDescent="0.3">
      <c r="A286" s="100">
        <v>43879</v>
      </c>
      <c r="B286" s="94">
        <v>285.45</v>
      </c>
      <c r="C286" s="97">
        <f t="shared" si="8"/>
        <v>-2.0586721564590849E-2</v>
      </c>
      <c r="D286" s="98">
        <f t="shared" si="9"/>
        <v>-2.0801582081291237E-2</v>
      </c>
    </row>
    <row r="287" spans="1:4" x14ac:dyDescent="0.3">
      <c r="A287" s="101">
        <v>43880</v>
      </c>
      <c r="B287" s="95">
        <v>292.7</v>
      </c>
      <c r="C287" s="97">
        <f t="shared" si="8"/>
        <v>2.5398493606586081E-2</v>
      </c>
      <c r="D287" s="98">
        <f t="shared" si="9"/>
        <v>2.5081311287572738E-2</v>
      </c>
    </row>
    <row r="288" spans="1:4" x14ac:dyDescent="0.3">
      <c r="A288" s="100">
        <v>43881</v>
      </c>
      <c r="B288" s="94">
        <v>285</v>
      </c>
      <c r="C288" s="97">
        <f t="shared" si="8"/>
        <v>-2.6306798770071693E-2</v>
      </c>
      <c r="D288" s="98">
        <f t="shared" si="9"/>
        <v>-2.6659013429189748E-2</v>
      </c>
    </row>
    <row r="289" spans="1:4" x14ac:dyDescent="0.3">
      <c r="A289" s="101">
        <v>43882</v>
      </c>
      <c r="B289" s="95">
        <v>282.45</v>
      </c>
      <c r="C289" s="97">
        <f t="shared" si="8"/>
        <v>-8.9473684210527038E-3</v>
      </c>
      <c r="D289" s="98">
        <f t="shared" si="9"/>
        <v>-8.9876364973795475E-3</v>
      </c>
    </row>
    <row r="290" spans="1:4" x14ac:dyDescent="0.3">
      <c r="A290" s="100">
        <v>43885</v>
      </c>
      <c r="B290" s="94">
        <v>265.05</v>
      </c>
      <c r="C290" s="97">
        <f t="shared" si="8"/>
        <v>-6.1603823685608017E-2</v>
      </c>
      <c r="D290" s="98">
        <f t="shared" si="9"/>
        <v>-6.3583056337455979E-2</v>
      </c>
    </row>
    <row r="291" spans="1:4" x14ac:dyDescent="0.3">
      <c r="A291" s="101">
        <v>43886</v>
      </c>
      <c r="B291" s="95">
        <v>264.64999999999998</v>
      </c>
      <c r="C291" s="97">
        <f t="shared" si="8"/>
        <v>-1.5091492171289689E-3</v>
      </c>
      <c r="D291" s="98">
        <f t="shared" si="9"/>
        <v>-1.5102891298184318E-3</v>
      </c>
    </row>
    <row r="292" spans="1:4" x14ac:dyDescent="0.3">
      <c r="A292" s="100">
        <v>43887</v>
      </c>
      <c r="B292" s="94">
        <v>262.5</v>
      </c>
      <c r="C292" s="97">
        <f t="shared" si="8"/>
        <v>-8.1239372756469752E-3</v>
      </c>
      <c r="D292" s="98">
        <f t="shared" si="9"/>
        <v>-8.1571162723186319E-3</v>
      </c>
    </row>
    <row r="293" spans="1:4" x14ac:dyDescent="0.3">
      <c r="A293" s="101">
        <v>43888</v>
      </c>
      <c r="B293" s="95">
        <v>257.14999999999998</v>
      </c>
      <c r="C293" s="97">
        <f t="shared" si="8"/>
        <v>-2.03809523809525E-2</v>
      </c>
      <c r="D293" s="98">
        <f t="shared" si="9"/>
        <v>-2.0591509810753195E-2</v>
      </c>
    </row>
    <row r="294" spans="1:4" x14ac:dyDescent="0.3">
      <c r="A294" s="100">
        <v>43889</v>
      </c>
      <c r="B294" s="94">
        <v>250.55</v>
      </c>
      <c r="C294" s="97">
        <f t="shared" si="8"/>
        <v>-2.5665953723507551E-2</v>
      </c>
      <c r="D294" s="98">
        <f t="shared" si="9"/>
        <v>-2.6001070815190985E-2</v>
      </c>
    </row>
    <row r="295" spans="1:4" x14ac:dyDescent="0.3">
      <c r="A295" s="101">
        <v>43892</v>
      </c>
      <c r="B295" s="95">
        <v>246.6</v>
      </c>
      <c r="C295" s="97">
        <f t="shared" si="8"/>
        <v>-1.5765316304131027E-2</v>
      </c>
      <c r="D295" s="98">
        <f t="shared" si="9"/>
        <v>-1.5890910675490311E-2</v>
      </c>
    </row>
    <row r="296" spans="1:4" x14ac:dyDescent="0.3">
      <c r="A296" s="100">
        <v>43893</v>
      </c>
      <c r="B296" s="94">
        <v>251</v>
      </c>
      <c r="C296" s="97">
        <f t="shared" si="8"/>
        <v>1.7842660178426728E-2</v>
      </c>
      <c r="D296" s="98">
        <f t="shared" si="9"/>
        <v>1.7685348401539791E-2</v>
      </c>
    </row>
    <row r="297" spans="1:4" x14ac:dyDescent="0.3">
      <c r="A297" s="101">
        <v>43894</v>
      </c>
      <c r="B297" s="95">
        <v>252.4</v>
      </c>
      <c r="C297" s="97">
        <f t="shared" si="8"/>
        <v>5.5776892430279279E-3</v>
      </c>
      <c r="D297" s="98">
        <f t="shared" si="9"/>
        <v>5.5621915352750406E-3</v>
      </c>
    </row>
    <row r="298" spans="1:4" x14ac:dyDescent="0.3">
      <c r="A298" s="100">
        <v>43895</v>
      </c>
      <c r="B298" s="94">
        <v>249.1</v>
      </c>
      <c r="C298" s="97">
        <f t="shared" si="8"/>
        <v>-1.3074484944532561E-2</v>
      </c>
      <c r="D298" s="98">
        <f t="shared" si="9"/>
        <v>-1.3160708398923582E-2</v>
      </c>
    </row>
    <row r="299" spans="1:4" x14ac:dyDescent="0.3">
      <c r="A299" s="101">
        <v>43896</v>
      </c>
      <c r="B299" s="95">
        <v>241.05</v>
      </c>
      <c r="C299" s="97">
        <f t="shared" si="8"/>
        <v>-3.2316338819751045E-2</v>
      </c>
      <c r="D299" s="98">
        <f t="shared" si="9"/>
        <v>-3.2850041416503828E-2</v>
      </c>
    </row>
    <row r="300" spans="1:4" x14ac:dyDescent="0.3">
      <c r="A300" s="100">
        <v>43899</v>
      </c>
      <c r="B300" s="94">
        <v>227.3</v>
      </c>
      <c r="C300" s="97">
        <f t="shared" si="8"/>
        <v>-5.7042107446587886E-2</v>
      </c>
      <c r="D300" s="98">
        <f t="shared" si="9"/>
        <v>-5.8733649993133241E-2</v>
      </c>
    </row>
    <row r="301" spans="1:4" x14ac:dyDescent="0.3">
      <c r="A301" s="101">
        <v>43900</v>
      </c>
      <c r="B301" s="95">
        <v>221</v>
      </c>
      <c r="C301" s="97">
        <f t="shared" si="8"/>
        <v>-2.7716673999120145E-2</v>
      </c>
      <c r="D301" s="98">
        <f t="shared" si="9"/>
        <v>-2.8108029340745411E-2</v>
      </c>
    </row>
    <row r="302" spans="1:4" x14ac:dyDescent="0.3">
      <c r="A302" s="100">
        <v>43901</v>
      </c>
      <c r="B302" s="94">
        <v>200.8</v>
      </c>
      <c r="C302" s="97">
        <f t="shared" si="8"/>
        <v>-9.1402714932126594E-2</v>
      </c>
      <c r="D302" s="98">
        <f t="shared" si="9"/>
        <v>-9.5853313700178688E-2</v>
      </c>
    </row>
    <row r="303" spans="1:4" x14ac:dyDescent="0.3">
      <c r="A303" s="101">
        <v>43902</v>
      </c>
      <c r="B303" s="95">
        <v>173.88</v>
      </c>
      <c r="C303" s="97">
        <f t="shared" si="8"/>
        <v>-0.13406374501992036</v>
      </c>
      <c r="D303" s="98">
        <f t="shared" si="9"/>
        <v>-0.14394398169698253</v>
      </c>
    </row>
    <row r="304" spans="1:4" x14ac:dyDescent="0.3">
      <c r="A304" s="100">
        <v>43903</v>
      </c>
      <c r="B304" s="94">
        <v>171.94</v>
      </c>
      <c r="C304" s="97">
        <f t="shared" si="8"/>
        <v>-1.1157119852772013E-2</v>
      </c>
      <c r="D304" s="98">
        <f t="shared" si="9"/>
        <v>-1.1219827374293168E-2</v>
      </c>
    </row>
    <row r="305" spans="1:4" x14ac:dyDescent="0.3">
      <c r="A305" s="101">
        <v>43906</v>
      </c>
      <c r="B305" s="95">
        <v>175.7</v>
      </c>
      <c r="C305" s="97">
        <f t="shared" si="8"/>
        <v>2.1868093520995613E-2</v>
      </c>
      <c r="D305" s="98">
        <f t="shared" si="9"/>
        <v>2.1632416446752956E-2</v>
      </c>
    </row>
    <row r="306" spans="1:4" x14ac:dyDescent="0.3">
      <c r="A306" s="100">
        <v>43907</v>
      </c>
      <c r="B306" s="94">
        <v>173</v>
      </c>
      <c r="C306" s="97">
        <f t="shared" si="8"/>
        <v>-1.5367103016505346E-2</v>
      </c>
      <c r="D306" s="98">
        <f t="shared" si="9"/>
        <v>-1.548640069527174E-2</v>
      </c>
    </row>
    <row r="307" spans="1:4" x14ac:dyDescent="0.3">
      <c r="A307" s="101">
        <v>43908</v>
      </c>
      <c r="B307" s="95">
        <v>166.92</v>
      </c>
      <c r="C307" s="97">
        <f t="shared" si="8"/>
        <v>-3.5144508670520325E-2</v>
      </c>
      <c r="D307" s="98">
        <f t="shared" si="9"/>
        <v>-3.5776938774427336E-2</v>
      </c>
    </row>
    <row r="308" spans="1:4" x14ac:dyDescent="0.3">
      <c r="A308" s="100">
        <v>43909</v>
      </c>
      <c r="B308" s="94">
        <v>177.08</v>
      </c>
      <c r="C308" s="97">
        <f t="shared" si="8"/>
        <v>6.0867481428229286E-2</v>
      </c>
      <c r="D308" s="98">
        <f t="shared" si="9"/>
        <v>5.9086952140588345E-2</v>
      </c>
    </row>
    <row r="309" spans="1:4" x14ac:dyDescent="0.3">
      <c r="A309" s="101">
        <v>43910</v>
      </c>
      <c r="B309" s="95">
        <v>191.5</v>
      </c>
      <c r="C309" s="97">
        <f t="shared" si="8"/>
        <v>8.1432121075220243E-2</v>
      </c>
      <c r="D309" s="98">
        <f t="shared" si="9"/>
        <v>7.828620075675996E-2</v>
      </c>
    </row>
    <row r="310" spans="1:4" x14ac:dyDescent="0.3">
      <c r="A310" s="100">
        <v>43913</v>
      </c>
      <c r="B310" s="94">
        <v>180.62</v>
      </c>
      <c r="C310" s="97">
        <f t="shared" si="8"/>
        <v>-5.6814621409921662E-2</v>
      </c>
      <c r="D310" s="98">
        <f t="shared" si="9"/>
        <v>-5.8492431798047306E-2</v>
      </c>
    </row>
    <row r="311" spans="1:4" x14ac:dyDescent="0.3">
      <c r="A311" s="101">
        <v>43914</v>
      </c>
      <c r="B311" s="95">
        <v>195.32</v>
      </c>
      <c r="C311" s="97">
        <f t="shared" si="8"/>
        <v>8.1386335953936406E-2</v>
      </c>
      <c r="D311" s="98">
        <f t="shared" si="9"/>
        <v>7.8243862370806383E-2</v>
      </c>
    </row>
    <row r="312" spans="1:4" x14ac:dyDescent="0.3">
      <c r="A312" s="100">
        <v>43915</v>
      </c>
      <c r="B312" s="94">
        <v>211</v>
      </c>
      <c r="C312" s="97">
        <f t="shared" si="8"/>
        <v>8.0278517304935626E-2</v>
      </c>
      <c r="D312" s="98">
        <f t="shared" si="9"/>
        <v>7.7218894282607309E-2</v>
      </c>
    </row>
    <row r="313" spans="1:4" x14ac:dyDescent="0.3">
      <c r="A313" s="101">
        <v>43916</v>
      </c>
      <c r="B313" s="95">
        <v>214.6</v>
      </c>
      <c r="C313" s="97">
        <f t="shared" si="8"/>
        <v>1.7061611374407537E-2</v>
      </c>
      <c r="D313" s="98">
        <f t="shared" si="9"/>
        <v>1.6917696720531339E-2</v>
      </c>
    </row>
    <row r="314" spans="1:4" x14ac:dyDescent="0.3">
      <c r="A314" s="100">
        <v>43917</v>
      </c>
      <c r="B314" s="94">
        <v>208.95</v>
      </c>
      <c r="C314" s="97">
        <f t="shared" si="8"/>
        <v>-2.6328052190121132E-2</v>
      </c>
      <c r="D314" s="98">
        <f t="shared" si="9"/>
        <v>-2.6680841302673564E-2</v>
      </c>
    </row>
    <row r="315" spans="1:4" x14ac:dyDescent="0.3">
      <c r="A315" s="101">
        <v>43920</v>
      </c>
      <c r="B315" s="95">
        <v>206.8</v>
      </c>
      <c r="C315" s="97">
        <f t="shared" si="8"/>
        <v>-1.0289542952859443E-2</v>
      </c>
      <c r="D315" s="98">
        <f t="shared" si="9"/>
        <v>-1.0342846259650429E-2</v>
      </c>
    </row>
    <row r="316" spans="1:4" x14ac:dyDescent="0.3">
      <c r="A316" s="100">
        <v>43921</v>
      </c>
      <c r="B316" s="94">
        <v>205.9</v>
      </c>
      <c r="C316" s="97">
        <f t="shared" si="8"/>
        <v>-4.352030947775698E-3</v>
      </c>
      <c r="D316" s="98">
        <f t="shared" si="9"/>
        <v>-4.3615286005298515E-3</v>
      </c>
    </row>
    <row r="317" spans="1:4" x14ac:dyDescent="0.3">
      <c r="A317" s="101">
        <v>43922</v>
      </c>
      <c r="B317" s="95">
        <v>199.85</v>
      </c>
      <c r="C317" s="97">
        <f t="shared" si="8"/>
        <v>-2.9383195726080724E-2</v>
      </c>
      <c r="D317" s="98">
        <f t="shared" si="9"/>
        <v>-2.9823528876411487E-2</v>
      </c>
    </row>
    <row r="318" spans="1:4" x14ac:dyDescent="0.3">
      <c r="A318" s="100">
        <v>43923</v>
      </c>
      <c r="B318" s="94">
        <v>197.75</v>
      </c>
      <c r="C318" s="97">
        <f t="shared" si="8"/>
        <v>-1.0507880910682998E-2</v>
      </c>
      <c r="D318" s="98">
        <f t="shared" si="9"/>
        <v>-1.056347850956918E-2</v>
      </c>
    </row>
    <row r="319" spans="1:4" x14ac:dyDescent="0.3">
      <c r="A319" s="101">
        <v>43924</v>
      </c>
      <c r="B319" s="95">
        <v>188.55</v>
      </c>
      <c r="C319" s="97">
        <f t="shared" si="8"/>
        <v>-4.6523388116308406E-2</v>
      </c>
      <c r="D319" s="98">
        <f t="shared" si="9"/>
        <v>-4.7640382943397341E-2</v>
      </c>
    </row>
    <row r="320" spans="1:4" x14ac:dyDescent="0.3">
      <c r="A320" s="100">
        <v>43927</v>
      </c>
      <c r="B320" s="94">
        <v>200.1</v>
      </c>
      <c r="C320" s="97">
        <f t="shared" si="8"/>
        <v>6.1256961018297362E-2</v>
      </c>
      <c r="D320" s="98">
        <f t="shared" si="9"/>
        <v>5.9454017885321342E-2</v>
      </c>
    </row>
    <row r="321" spans="1:4" x14ac:dyDescent="0.3">
      <c r="A321" s="101">
        <v>43928</v>
      </c>
      <c r="B321" s="95">
        <v>207.9</v>
      </c>
      <c r="C321" s="97">
        <f t="shared" si="8"/>
        <v>3.8980509745127456E-2</v>
      </c>
      <c r="D321" s="98">
        <f t="shared" si="9"/>
        <v>3.823995327427987E-2</v>
      </c>
    </row>
    <row r="322" spans="1:4" x14ac:dyDescent="0.3">
      <c r="A322" s="100">
        <v>43929</v>
      </c>
      <c r="B322" s="94">
        <v>216</v>
      </c>
      <c r="C322" s="97">
        <f t="shared" si="8"/>
        <v>3.8961038961038863E-2</v>
      </c>
      <c r="D322" s="98">
        <f t="shared" si="9"/>
        <v>3.822121282019797E-2</v>
      </c>
    </row>
    <row r="323" spans="1:4" x14ac:dyDescent="0.3">
      <c r="A323" s="101">
        <v>43930</v>
      </c>
      <c r="B323" s="95">
        <v>224.3</v>
      </c>
      <c r="C323" s="97">
        <f t="shared" si="8"/>
        <v>3.8425925925926085E-2</v>
      </c>
      <c r="D323" s="98">
        <f t="shared" si="9"/>
        <v>3.7706033841997666E-2</v>
      </c>
    </row>
    <row r="324" spans="1:4" x14ac:dyDescent="0.3">
      <c r="A324" s="100">
        <v>43935</v>
      </c>
      <c r="B324" s="94">
        <v>224.9</v>
      </c>
      <c r="C324" s="97">
        <f t="shared" ref="C324:C387" si="10">(B324/B323)-1</f>
        <v>2.6749888542130229E-3</v>
      </c>
      <c r="D324" s="98">
        <f t="shared" ref="D324:D387" si="11">LN(B324)-LN(B323)</f>
        <v>2.6714174391067047E-3</v>
      </c>
    </row>
    <row r="325" spans="1:4" x14ac:dyDescent="0.3">
      <c r="A325" s="101">
        <v>43936</v>
      </c>
      <c r="B325" s="95">
        <v>214.3</v>
      </c>
      <c r="C325" s="97">
        <f t="shared" si="10"/>
        <v>-4.7132058692752277E-2</v>
      </c>
      <c r="D325" s="98">
        <f t="shared" si="11"/>
        <v>-4.8278956485738433E-2</v>
      </c>
    </row>
    <row r="326" spans="1:4" x14ac:dyDescent="0.3">
      <c r="A326" s="100">
        <v>43937</v>
      </c>
      <c r="B326" s="94">
        <v>211.7</v>
      </c>
      <c r="C326" s="97">
        <f t="shared" si="10"/>
        <v>-1.2132524498366881E-2</v>
      </c>
      <c r="D326" s="98">
        <f t="shared" si="11"/>
        <v>-1.2206724338711616E-2</v>
      </c>
    </row>
    <row r="327" spans="1:4" x14ac:dyDescent="0.3">
      <c r="A327" s="101">
        <v>43938</v>
      </c>
      <c r="B327" s="95">
        <v>218.7</v>
      </c>
      <c r="C327" s="97">
        <f t="shared" si="10"/>
        <v>3.3065658951346277E-2</v>
      </c>
      <c r="D327" s="98">
        <f t="shared" si="11"/>
        <v>3.2530749541902715E-2</v>
      </c>
    </row>
    <row r="328" spans="1:4" x14ac:dyDescent="0.3">
      <c r="A328" s="100">
        <v>43941</v>
      </c>
      <c r="B328" s="94">
        <v>221.6</v>
      </c>
      <c r="C328" s="97">
        <f t="shared" si="10"/>
        <v>1.3260173754001015E-2</v>
      </c>
      <c r="D328" s="98">
        <f t="shared" si="11"/>
        <v>1.3173027190406472E-2</v>
      </c>
    </row>
    <row r="329" spans="1:4" x14ac:dyDescent="0.3">
      <c r="A329" s="101">
        <v>43942</v>
      </c>
      <c r="B329" s="95">
        <v>211.2</v>
      </c>
      <c r="C329" s="97">
        <f t="shared" si="10"/>
        <v>-4.6931407942238268E-2</v>
      </c>
      <c r="D329" s="98">
        <f t="shared" si="11"/>
        <v>-4.8068403041022556E-2</v>
      </c>
    </row>
    <row r="330" spans="1:4" x14ac:dyDescent="0.3">
      <c r="A330" s="100">
        <v>43943</v>
      </c>
      <c r="B330" s="94">
        <v>206.8</v>
      </c>
      <c r="C330" s="97">
        <f t="shared" si="10"/>
        <v>-2.0833333333333259E-2</v>
      </c>
      <c r="D330" s="98">
        <f t="shared" si="11"/>
        <v>-2.1053409197832273E-2</v>
      </c>
    </row>
    <row r="331" spans="1:4" x14ac:dyDescent="0.3">
      <c r="A331" s="101">
        <v>43944</v>
      </c>
      <c r="B331" s="95">
        <v>208.4</v>
      </c>
      <c r="C331" s="97">
        <f t="shared" si="10"/>
        <v>7.7369439071566237E-3</v>
      </c>
      <c r="D331" s="98">
        <f t="shared" si="11"/>
        <v>7.707167244937807E-3</v>
      </c>
    </row>
    <row r="332" spans="1:4" x14ac:dyDescent="0.3">
      <c r="A332" s="100">
        <v>43945</v>
      </c>
      <c r="B332" s="94">
        <v>205.4</v>
      </c>
      <c r="C332" s="97">
        <f t="shared" si="10"/>
        <v>-1.4395393474088247E-2</v>
      </c>
      <c r="D332" s="98">
        <f t="shared" si="11"/>
        <v>-1.4500012384753624E-2</v>
      </c>
    </row>
    <row r="333" spans="1:4" x14ac:dyDescent="0.3">
      <c r="A333" s="101">
        <v>43948</v>
      </c>
      <c r="B333" s="95">
        <v>206.8</v>
      </c>
      <c r="C333" s="97">
        <f t="shared" si="10"/>
        <v>6.8159688412852137E-3</v>
      </c>
      <c r="D333" s="98">
        <f t="shared" si="11"/>
        <v>6.7928451398158174E-3</v>
      </c>
    </row>
    <row r="334" spans="1:4" x14ac:dyDescent="0.3">
      <c r="A334" s="100">
        <v>43949</v>
      </c>
      <c r="B334" s="94">
        <v>205.4</v>
      </c>
      <c r="C334" s="97">
        <f t="shared" si="10"/>
        <v>-6.7698259187620735E-3</v>
      </c>
      <c r="D334" s="98">
        <f t="shared" si="11"/>
        <v>-6.7928451398158174E-3</v>
      </c>
    </row>
    <row r="335" spans="1:4" x14ac:dyDescent="0.3">
      <c r="A335" s="101">
        <v>43950</v>
      </c>
      <c r="B335" s="95">
        <v>212.5</v>
      </c>
      <c r="C335" s="97">
        <f t="shared" si="10"/>
        <v>3.456669912366106E-2</v>
      </c>
      <c r="D335" s="98">
        <f t="shared" si="11"/>
        <v>3.3982690870013599E-2</v>
      </c>
    </row>
    <row r="336" spans="1:4" x14ac:dyDescent="0.3">
      <c r="A336" s="100">
        <v>43951</v>
      </c>
      <c r="B336" s="94">
        <v>209.2</v>
      </c>
      <c r="C336" s="97">
        <f t="shared" si="10"/>
        <v>-1.5529411764705903E-2</v>
      </c>
      <c r="D336" s="98">
        <f t="shared" si="11"/>
        <v>-1.5651256173703665E-2</v>
      </c>
    </row>
    <row r="337" spans="1:4" x14ac:dyDescent="0.3">
      <c r="A337" s="101">
        <v>43955</v>
      </c>
      <c r="B337" s="95">
        <v>193.85</v>
      </c>
      <c r="C337" s="97">
        <f t="shared" si="10"/>
        <v>-7.3374760994263877E-2</v>
      </c>
      <c r="D337" s="98">
        <f t="shared" si="11"/>
        <v>-7.6206068073830124E-2</v>
      </c>
    </row>
    <row r="338" spans="1:4" x14ac:dyDescent="0.3">
      <c r="A338" s="100">
        <v>43956</v>
      </c>
      <c r="B338" s="94">
        <v>198.85</v>
      </c>
      <c r="C338" s="97">
        <f t="shared" si="10"/>
        <v>2.5793139025019451E-2</v>
      </c>
      <c r="D338" s="98">
        <f t="shared" si="11"/>
        <v>2.5466107536761484E-2</v>
      </c>
    </row>
    <row r="339" spans="1:4" x14ac:dyDescent="0.3">
      <c r="A339" s="101">
        <v>43957</v>
      </c>
      <c r="B339" s="95">
        <v>200</v>
      </c>
      <c r="C339" s="97">
        <f t="shared" si="10"/>
        <v>5.7832537088258196E-3</v>
      </c>
      <c r="D339" s="98">
        <f t="shared" si="11"/>
        <v>5.7665948943368406E-3</v>
      </c>
    </row>
    <row r="340" spans="1:4" x14ac:dyDescent="0.3">
      <c r="A340" s="100">
        <v>43958</v>
      </c>
      <c r="B340" s="94">
        <v>209.1</v>
      </c>
      <c r="C340" s="97">
        <f t="shared" si="10"/>
        <v>4.5499999999999874E-2</v>
      </c>
      <c r="D340" s="98">
        <f t="shared" si="11"/>
        <v>4.4495239886551907E-2</v>
      </c>
    </row>
    <row r="341" spans="1:4" x14ac:dyDescent="0.3">
      <c r="A341" s="101">
        <v>43959</v>
      </c>
      <c r="B341" s="95">
        <v>207.9</v>
      </c>
      <c r="C341" s="97">
        <f t="shared" si="10"/>
        <v>-5.7388809182209455E-3</v>
      </c>
      <c r="D341" s="98">
        <f t="shared" si="11"/>
        <v>-5.7554115706208719E-3</v>
      </c>
    </row>
    <row r="342" spans="1:4" x14ac:dyDescent="0.3">
      <c r="A342" s="100">
        <v>43962</v>
      </c>
      <c r="B342" s="94">
        <v>205.5</v>
      </c>
      <c r="C342" s="97">
        <f t="shared" si="10"/>
        <v>-1.1544011544011523E-2</v>
      </c>
      <c r="D342" s="98">
        <f t="shared" si="11"/>
        <v>-1.1611160927677666E-2</v>
      </c>
    </row>
    <row r="343" spans="1:4" x14ac:dyDescent="0.3">
      <c r="A343" s="101">
        <v>43963</v>
      </c>
      <c r="B343" s="95">
        <v>204.3</v>
      </c>
      <c r="C343" s="97">
        <f t="shared" si="10"/>
        <v>-5.839416058394109E-3</v>
      </c>
      <c r="D343" s="98">
        <f t="shared" si="11"/>
        <v>-5.8565321127135306E-3</v>
      </c>
    </row>
    <row r="344" spans="1:4" x14ac:dyDescent="0.3">
      <c r="A344" s="100">
        <v>43964</v>
      </c>
      <c r="B344" s="94">
        <v>198.15</v>
      </c>
      <c r="C344" s="97">
        <f t="shared" si="10"/>
        <v>-3.01027900146843E-2</v>
      </c>
      <c r="D344" s="98">
        <f t="shared" si="11"/>
        <v>-3.0565182187132223E-2</v>
      </c>
    </row>
    <row r="345" spans="1:4" x14ac:dyDescent="0.3">
      <c r="A345" s="101">
        <v>43965</v>
      </c>
      <c r="B345" s="95">
        <v>195.25</v>
      </c>
      <c r="C345" s="97">
        <f t="shared" si="10"/>
        <v>-1.4635377239465064E-2</v>
      </c>
      <c r="D345" s="98">
        <f t="shared" si="11"/>
        <v>-1.4743530916648595E-2</v>
      </c>
    </row>
    <row r="346" spans="1:4" x14ac:dyDescent="0.3">
      <c r="A346" s="100">
        <v>43966</v>
      </c>
      <c r="B346" s="94">
        <v>200.3</v>
      </c>
      <c r="C346" s="97">
        <f t="shared" si="10"/>
        <v>2.5864276568501987E-2</v>
      </c>
      <c r="D346" s="98">
        <f t="shared" si="11"/>
        <v>2.5535453951976983E-2</v>
      </c>
    </row>
    <row r="347" spans="1:4" x14ac:dyDescent="0.3">
      <c r="A347" s="101">
        <v>43969</v>
      </c>
      <c r="B347" s="95">
        <v>214.9</v>
      </c>
      <c r="C347" s="97">
        <f t="shared" si="10"/>
        <v>7.289066400399391E-2</v>
      </c>
      <c r="D347" s="98">
        <f t="shared" si="11"/>
        <v>7.0356560976692073E-2</v>
      </c>
    </row>
    <row r="348" spans="1:4" x14ac:dyDescent="0.3">
      <c r="A348" s="100">
        <v>43970</v>
      </c>
      <c r="B348" s="94">
        <v>218.1</v>
      </c>
      <c r="C348" s="97">
        <f t="shared" si="10"/>
        <v>1.4890646812470765E-2</v>
      </c>
      <c r="D348" s="98">
        <f t="shared" si="11"/>
        <v>1.4780869559118948E-2</v>
      </c>
    </row>
    <row r="349" spans="1:4" x14ac:dyDescent="0.3">
      <c r="A349" s="101">
        <v>43971</v>
      </c>
      <c r="B349" s="95">
        <v>220.2</v>
      </c>
      <c r="C349" s="97">
        <f t="shared" si="10"/>
        <v>9.6286107290233236E-3</v>
      </c>
      <c r="D349" s="98">
        <f t="shared" si="11"/>
        <v>9.5825510809959269E-3</v>
      </c>
    </row>
    <row r="350" spans="1:4" x14ac:dyDescent="0.3">
      <c r="A350" s="100">
        <v>43972</v>
      </c>
      <c r="B350" s="94">
        <v>216.7</v>
      </c>
      <c r="C350" s="97">
        <f t="shared" si="10"/>
        <v>-1.5894641235240647E-2</v>
      </c>
      <c r="D350" s="98">
        <f t="shared" si="11"/>
        <v>-1.6022315746266003E-2</v>
      </c>
    </row>
    <row r="351" spans="1:4" x14ac:dyDescent="0.3">
      <c r="A351" s="101">
        <v>43973</v>
      </c>
      <c r="B351" s="95">
        <v>217.8</v>
      </c>
      <c r="C351" s="97">
        <f t="shared" si="10"/>
        <v>5.0761421319798217E-3</v>
      </c>
      <c r="D351" s="98">
        <f t="shared" si="11"/>
        <v>5.0633019565466952E-3</v>
      </c>
    </row>
    <row r="352" spans="1:4" x14ac:dyDescent="0.3">
      <c r="A352" s="100">
        <v>43976</v>
      </c>
      <c r="B352" s="94">
        <v>221.9</v>
      </c>
      <c r="C352" s="97">
        <f t="shared" si="10"/>
        <v>1.8824609733700592E-2</v>
      </c>
      <c r="D352" s="98">
        <f t="shared" si="11"/>
        <v>1.8649619439687903E-2</v>
      </c>
    </row>
    <row r="353" spans="1:4" x14ac:dyDescent="0.3">
      <c r="A353" s="101">
        <v>43977</v>
      </c>
      <c r="B353" s="95">
        <v>228.9</v>
      </c>
      <c r="C353" s="97">
        <f t="shared" si="10"/>
        <v>3.1545741324921162E-2</v>
      </c>
      <c r="D353" s="98">
        <f t="shared" si="11"/>
        <v>3.105839701997315E-2</v>
      </c>
    </row>
    <row r="354" spans="1:4" x14ac:dyDescent="0.3">
      <c r="A354" s="100">
        <v>43978</v>
      </c>
      <c r="B354" s="94">
        <v>233</v>
      </c>
      <c r="C354" s="97">
        <f t="shared" si="10"/>
        <v>1.7911751856706015E-2</v>
      </c>
      <c r="D354" s="98">
        <f t="shared" si="11"/>
        <v>1.7753226607179151E-2</v>
      </c>
    </row>
    <row r="355" spans="1:4" x14ac:dyDescent="0.3">
      <c r="A355" s="101">
        <v>43979</v>
      </c>
      <c r="B355" s="95">
        <v>239</v>
      </c>
      <c r="C355" s="97">
        <f t="shared" si="10"/>
        <v>2.5751072961373467E-2</v>
      </c>
      <c r="D355" s="98">
        <f t="shared" si="11"/>
        <v>2.5425098365810861E-2</v>
      </c>
    </row>
    <row r="356" spans="1:4" x14ac:dyDescent="0.3">
      <c r="A356" s="100">
        <v>43980</v>
      </c>
      <c r="B356" s="94">
        <v>237.2</v>
      </c>
      <c r="C356" s="97">
        <f t="shared" si="10"/>
        <v>-7.5313807531380839E-3</v>
      </c>
      <c r="D356" s="98">
        <f t="shared" si="11"/>
        <v>-7.5598848079403425E-3</v>
      </c>
    </row>
    <row r="357" spans="1:4" x14ac:dyDescent="0.3">
      <c r="A357" s="101">
        <v>43984</v>
      </c>
      <c r="B357" s="95">
        <v>241.1</v>
      </c>
      <c r="C357" s="97">
        <f t="shared" si="10"/>
        <v>1.6441821247892063E-2</v>
      </c>
      <c r="D357" s="98">
        <f t="shared" si="11"/>
        <v>1.6308118063554922E-2</v>
      </c>
    </row>
    <row r="358" spans="1:4" x14ac:dyDescent="0.3">
      <c r="A358" s="100">
        <v>43985</v>
      </c>
      <c r="B358" s="94">
        <v>250.2</v>
      </c>
      <c r="C358" s="97">
        <f t="shared" si="10"/>
        <v>3.7743674823724538E-2</v>
      </c>
      <c r="D358" s="98">
        <f t="shared" si="11"/>
        <v>3.7048812845685397E-2</v>
      </c>
    </row>
    <row r="359" spans="1:4" x14ac:dyDescent="0.3">
      <c r="A359" s="101">
        <v>43986</v>
      </c>
      <c r="B359" s="95">
        <v>254.8</v>
      </c>
      <c r="C359" s="97">
        <f t="shared" si="10"/>
        <v>1.8385291766586764E-2</v>
      </c>
      <c r="D359" s="98">
        <f t="shared" si="11"/>
        <v>1.8218325665197099E-2</v>
      </c>
    </row>
    <row r="360" spans="1:4" x14ac:dyDescent="0.3">
      <c r="A360" s="100">
        <v>43987</v>
      </c>
      <c r="B360" s="94">
        <v>264.5</v>
      </c>
      <c r="C360" s="97">
        <f t="shared" si="10"/>
        <v>3.8069073783359553E-2</v>
      </c>
      <c r="D360" s="98">
        <f t="shared" si="11"/>
        <v>3.7362327600345857E-2</v>
      </c>
    </row>
    <row r="361" spans="1:4" x14ac:dyDescent="0.3">
      <c r="A361" s="101">
        <v>43990</v>
      </c>
      <c r="B361" s="95">
        <v>257.39999999999998</v>
      </c>
      <c r="C361" s="97">
        <f t="shared" si="10"/>
        <v>-2.6843100189036018E-2</v>
      </c>
      <c r="D361" s="98">
        <f t="shared" si="11"/>
        <v>-2.7209956136327484E-2</v>
      </c>
    </row>
    <row r="362" spans="1:4" x14ac:dyDescent="0.3">
      <c r="A362" s="100">
        <v>43991</v>
      </c>
      <c r="B362" s="94">
        <v>251.3</v>
      </c>
      <c r="C362" s="97">
        <f t="shared" si="10"/>
        <v>-2.3698523698523544E-2</v>
      </c>
      <c r="D362" s="98">
        <f t="shared" si="11"/>
        <v>-2.3983850612480317E-2</v>
      </c>
    </row>
    <row r="363" spans="1:4" x14ac:dyDescent="0.3">
      <c r="A363" s="101">
        <v>43992</v>
      </c>
      <c r="B363" s="95">
        <v>248.2</v>
      </c>
      <c r="C363" s="97">
        <f t="shared" si="10"/>
        <v>-1.233585356148037E-2</v>
      </c>
      <c r="D363" s="98">
        <f t="shared" si="11"/>
        <v>-1.2412571779039538E-2</v>
      </c>
    </row>
    <row r="364" spans="1:4" x14ac:dyDescent="0.3">
      <c r="A364" s="100">
        <v>43993</v>
      </c>
      <c r="B364" s="94">
        <v>234.3</v>
      </c>
      <c r="C364" s="97">
        <f t="shared" si="10"/>
        <v>-5.6003223207090946E-2</v>
      </c>
      <c r="D364" s="98">
        <f t="shared" si="11"/>
        <v>-5.7632527256756383E-2</v>
      </c>
    </row>
    <row r="365" spans="1:4" x14ac:dyDescent="0.3">
      <c r="A365" s="101">
        <v>43994</v>
      </c>
      <c r="B365" s="95">
        <v>230.1</v>
      </c>
      <c r="C365" s="97">
        <f t="shared" si="10"/>
        <v>-1.7925736235595457E-2</v>
      </c>
      <c r="D365" s="98">
        <f t="shared" si="11"/>
        <v>-1.8088348472430127E-2</v>
      </c>
    </row>
    <row r="366" spans="1:4" x14ac:dyDescent="0.3">
      <c r="A366" s="100">
        <v>43997</v>
      </c>
      <c r="B366" s="94">
        <v>230.8</v>
      </c>
      <c r="C366" s="97">
        <f t="shared" si="10"/>
        <v>3.042155584528583E-3</v>
      </c>
      <c r="D366" s="98">
        <f t="shared" si="11"/>
        <v>3.0375375926245951E-3</v>
      </c>
    </row>
    <row r="367" spans="1:4" x14ac:dyDescent="0.3">
      <c r="A367" s="101">
        <v>43998</v>
      </c>
      <c r="B367" s="95">
        <v>240.5</v>
      </c>
      <c r="C367" s="97">
        <f t="shared" si="10"/>
        <v>4.2027729636048505E-2</v>
      </c>
      <c r="D367" s="98">
        <f t="shared" si="11"/>
        <v>4.1168554911870991E-2</v>
      </c>
    </row>
    <row r="368" spans="1:4" x14ac:dyDescent="0.3">
      <c r="A368" s="100">
        <v>43999</v>
      </c>
      <c r="B368" s="94">
        <v>241.4</v>
      </c>
      <c r="C368" s="97">
        <f t="shared" si="10"/>
        <v>3.7422037422036869E-3</v>
      </c>
      <c r="D368" s="98">
        <f t="shared" si="11"/>
        <v>3.7352191176154292E-3</v>
      </c>
    </row>
    <row r="369" spans="1:4" x14ac:dyDescent="0.3">
      <c r="A369" s="101">
        <v>44000</v>
      </c>
      <c r="B369" s="95">
        <v>240.7</v>
      </c>
      <c r="C369" s="97">
        <f t="shared" si="10"/>
        <v>-2.8997514498757537E-3</v>
      </c>
      <c r="D369" s="98">
        <f t="shared" si="11"/>
        <v>-2.9039638744050578E-3</v>
      </c>
    </row>
    <row r="370" spans="1:4" x14ac:dyDescent="0.3">
      <c r="A370" s="100">
        <v>44001</v>
      </c>
      <c r="B370" s="94">
        <v>237.6</v>
      </c>
      <c r="C370" s="97">
        <f t="shared" si="10"/>
        <v>-1.2879102617366023E-2</v>
      </c>
      <c r="D370" s="98">
        <f t="shared" si="11"/>
        <v>-1.2962757300535976E-2</v>
      </c>
    </row>
    <row r="371" spans="1:4" x14ac:dyDescent="0.3">
      <c r="A371" s="101">
        <v>44004</v>
      </c>
      <c r="B371" s="95">
        <v>235.8</v>
      </c>
      <c r="C371" s="97">
        <f t="shared" si="10"/>
        <v>-7.575757575757458E-3</v>
      </c>
      <c r="D371" s="98">
        <f t="shared" si="11"/>
        <v>-7.6045993852194016E-3</v>
      </c>
    </row>
    <row r="372" spans="1:4" x14ac:dyDescent="0.3">
      <c r="A372" s="100">
        <v>44005</v>
      </c>
      <c r="B372" s="94">
        <v>242.7</v>
      </c>
      <c r="C372" s="97">
        <f t="shared" si="10"/>
        <v>2.9262086513994756E-2</v>
      </c>
      <c r="D372" s="98">
        <f t="shared" si="11"/>
        <v>2.8842124629284704E-2</v>
      </c>
    </row>
    <row r="373" spans="1:4" x14ac:dyDescent="0.3">
      <c r="A373" s="101">
        <v>44006</v>
      </c>
      <c r="B373" s="95">
        <v>235.7</v>
      </c>
      <c r="C373" s="97">
        <f t="shared" si="10"/>
        <v>-2.8842192006592549E-2</v>
      </c>
      <c r="D373" s="98">
        <f t="shared" si="11"/>
        <v>-2.9266302790469823E-2</v>
      </c>
    </row>
    <row r="374" spans="1:4" x14ac:dyDescent="0.3">
      <c r="A374" s="100">
        <v>44007</v>
      </c>
      <c r="B374" s="94">
        <v>238</v>
      </c>
      <c r="C374" s="97">
        <f t="shared" si="10"/>
        <v>9.7581671616462362E-3</v>
      </c>
      <c r="D374" s="98">
        <f t="shared" si="11"/>
        <v>9.7108637293894517E-3</v>
      </c>
    </row>
    <row r="375" spans="1:4" x14ac:dyDescent="0.3">
      <c r="A375" s="101">
        <v>44008</v>
      </c>
      <c r="B375" s="95">
        <v>233</v>
      </c>
      <c r="C375" s="97">
        <f t="shared" si="10"/>
        <v>-2.1008403361344574E-2</v>
      </c>
      <c r="D375" s="98">
        <f t="shared" si="11"/>
        <v>-2.1232220105774857E-2</v>
      </c>
    </row>
    <row r="376" spans="1:4" x14ac:dyDescent="0.3">
      <c r="A376" s="100">
        <v>44011</v>
      </c>
      <c r="B376" s="94">
        <v>231.4</v>
      </c>
      <c r="C376" s="97">
        <f t="shared" si="10"/>
        <v>-6.8669527896995097E-3</v>
      </c>
      <c r="D376" s="98">
        <f t="shared" si="11"/>
        <v>-6.8906388061238388E-3</v>
      </c>
    </row>
    <row r="377" spans="1:4" x14ac:dyDescent="0.3">
      <c r="A377" s="101">
        <v>44012</v>
      </c>
      <c r="B377" s="95">
        <v>233.6</v>
      </c>
      <c r="C377" s="97">
        <f t="shared" si="10"/>
        <v>9.5073465859982775E-3</v>
      </c>
      <c r="D377" s="98">
        <f t="shared" si="11"/>
        <v>9.4624361944957158E-3</v>
      </c>
    </row>
    <row r="378" spans="1:4" x14ac:dyDescent="0.3">
      <c r="A378" s="100">
        <v>44013</v>
      </c>
      <c r="B378" s="94">
        <v>235.1</v>
      </c>
      <c r="C378" s="97">
        <f t="shared" si="10"/>
        <v>6.4212328767123683E-3</v>
      </c>
      <c r="D378" s="98">
        <f t="shared" si="11"/>
        <v>6.4007045919520777E-3</v>
      </c>
    </row>
    <row r="379" spans="1:4" x14ac:dyDescent="0.3">
      <c r="A379" s="101">
        <v>44014</v>
      </c>
      <c r="B379" s="95">
        <v>244.6</v>
      </c>
      <c r="C379" s="97">
        <f t="shared" si="10"/>
        <v>4.0408336877924222E-2</v>
      </c>
      <c r="D379" s="98">
        <f t="shared" si="11"/>
        <v>3.9613267707047761E-2</v>
      </c>
    </row>
    <row r="380" spans="1:4" x14ac:dyDescent="0.3">
      <c r="A380" s="100">
        <v>44015</v>
      </c>
      <c r="B380" s="94">
        <v>241.4</v>
      </c>
      <c r="C380" s="97">
        <f t="shared" si="10"/>
        <v>-1.3082583810302473E-2</v>
      </c>
      <c r="D380" s="98">
        <f t="shared" si="11"/>
        <v>-1.3168914589640757E-2</v>
      </c>
    </row>
    <row r="381" spans="1:4" x14ac:dyDescent="0.3">
      <c r="A381" s="101">
        <v>44018</v>
      </c>
      <c r="B381" s="95">
        <v>247.9</v>
      </c>
      <c r="C381" s="97">
        <f t="shared" si="10"/>
        <v>2.6926263463131761E-2</v>
      </c>
      <c r="D381" s="98">
        <f t="shared" si="11"/>
        <v>2.6570130377713497E-2</v>
      </c>
    </row>
    <row r="382" spans="1:4" x14ac:dyDescent="0.3">
      <c r="A382" s="100">
        <v>44019</v>
      </c>
      <c r="B382" s="94">
        <v>241</v>
      </c>
      <c r="C382" s="97">
        <f t="shared" si="10"/>
        <v>-2.7833803953207004E-2</v>
      </c>
      <c r="D382" s="98">
        <f t="shared" si="11"/>
        <v>-2.8228505550489835E-2</v>
      </c>
    </row>
    <row r="383" spans="1:4" x14ac:dyDescent="0.3">
      <c r="A383" s="101">
        <v>44020</v>
      </c>
      <c r="B383" s="95">
        <v>236.5</v>
      </c>
      <c r="C383" s="97">
        <f t="shared" si="10"/>
        <v>-1.8672199170124526E-2</v>
      </c>
      <c r="D383" s="98">
        <f t="shared" si="11"/>
        <v>-1.8848725558666679E-2</v>
      </c>
    </row>
    <row r="384" spans="1:4" x14ac:dyDescent="0.3">
      <c r="A384" s="100">
        <v>44021</v>
      </c>
      <c r="B384" s="94">
        <v>235.7</v>
      </c>
      <c r="C384" s="97">
        <f t="shared" si="10"/>
        <v>-3.3826638477801874E-3</v>
      </c>
      <c r="D384" s="98">
        <f t="shared" si="11"/>
        <v>-3.3883979899025363E-3</v>
      </c>
    </row>
    <row r="385" spans="1:4" x14ac:dyDescent="0.3">
      <c r="A385" s="101">
        <v>44022</v>
      </c>
      <c r="B385" s="95">
        <v>235.6</v>
      </c>
      <c r="C385" s="97">
        <f t="shared" si="10"/>
        <v>-4.2426813746287984E-4</v>
      </c>
      <c r="D385" s="98">
        <f t="shared" si="11"/>
        <v>-4.2435816465413723E-4</v>
      </c>
    </row>
    <row r="386" spans="1:4" x14ac:dyDescent="0.3">
      <c r="A386" s="100">
        <v>44025</v>
      </c>
      <c r="B386" s="94">
        <v>242</v>
      </c>
      <c r="C386" s="97">
        <f t="shared" si="10"/>
        <v>2.7164685908319219E-2</v>
      </c>
      <c r="D386" s="98">
        <f t="shared" si="11"/>
        <v>2.6802274379255309E-2</v>
      </c>
    </row>
    <row r="387" spans="1:4" x14ac:dyDescent="0.3">
      <c r="A387" s="101">
        <v>44026</v>
      </c>
      <c r="B387" s="95">
        <v>234.8</v>
      </c>
      <c r="C387" s="97">
        <f t="shared" si="10"/>
        <v>-2.9752066115702469E-2</v>
      </c>
      <c r="D387" s="98">
        <f t="shared" si="11"/>
        <v>-3.0203638202745076E-2</v>
      </c>
    </row>
    <row r="388" spans="1:4" x14ac:dyDescent="0.3">
      <c r="A388" s="100">
        <v>44027</v>
      </c>
      <c r="B388" s="94">
        <v>242.4</v>
      </c>
      <c r="C388" s="97">
        <f t="shared" ref="C388:C451" si="12">(B388/B387)-1</f>
        <v>3.236797274275971E-2</v>
      </c>
      <c r="D388" s="98">
        <f t="shared" ref="D388:D451" si="13">LN(B388)-LN(B387)</f>
        <v>3.1855166241217425E-2</v>
      </c>
    </row>
    <row r="389" spans="1:4" x14ac:dyDescent="0.3">
      <c r="A389" s="101">
        <v>44028</v>
      </c>
      <c r="B389" s="95">
        <v>238.5</v>
      </c>
      <c r="C389" s="97">
        <f t="shared" si="12"/>
        <v>-1.6089108910891103E-2</v>
      </c>
      <c r="D389" s="98">
        <f t="shared" si="13"/>
        <v>-1.6219943866762954E-2</v>
      </c>
    </row>
    <row r="390" spans="1:4" x14ac:dyDescent="0.3">
      <c r="A390" s="100">
        <v>44029</v>
      </c>
      <c r="B390" s="94">
        <v>237.8</v>
      </c>
      <c r="C390" s="97">
        <f t="shared" si="12"/>
        <v>-2.9350104821802558E-3</v>
      </c>
      <c r="D390" s="98">
        <f t="shared" si="13"/>
        <v>-2.9393260717149872E-3</v>
      </c>
    </row>
    <row r="391" spans="1:4" x14ac:dyDescent="0.3">
      <c r="A391" s="101">
        <v>44032</v>
      </c>
      <c r="B391" s="95">
        <v>242.2</v>
      </c>
      <c r="C391" s="97">
        <f t="shared" si="12"/>
        <v>1.8502943650126058E-2</v>
      </c>
      <c r="D391" s="98">
        <f t="shared" si="13"/>
        <v>1.8333846862311098E-2</v>
      </c>
    </row>
    <row r="392" spans="1:4" x14ac:dyDescent="0.3">
      <c r="A392" s="100">
        <v>44033</v>
      </c>
      <c r="B392" s="94">
        <v>246.6</v>
      </c>
      <c r="C392" s="97">
        <f t="shared" si="12"/>
        <v>1.8166804293971994E-2</v>
      </c>
      <c r="D392" s="98">
        <f t="shared" si="13"/>
        <v>1.8003759611251446E-2</v>
      </c>
    </row>
    <row r="393" spans="1:4" x14ac:dyDescent="0.3">
      <c r="A393" s="101">
        <v>44034</v>
      </c>
      <c r="B393" s="95">
        <v>245</v>
      </c>
      <c r="C393" s="97">
        <f t="shared" si="12"/>
        <v>-6.4882400648823557E-3</v>
      </c>
      <c r="D393" s="98">
        <f t="shared" si="13"/>
        <v>-6.5093801855162781E-3</v>
      </c>
    </row>
    <row r="394" spans="1:4" x14ac:dyDescent="0.3">
      <c r="A394" s="100">
        <v>44035</v>
      </c>
      <c r="B394" s="94">
        <v>243.6</v>
      </c>
      <c r="C394" s="97">
        <f t="shared" si="12"/>
        <v>-5.7142857142857828E-3</v>
      </c>
      <c r="D394" s="98">
        <f t="shared" si="13"/>
        <v>-5.7306747089853616E-3</v>
      </c>
    </row>
    <row r="395" spans="1:4" x14ac:dyDescent="0.3">
      <c r="A395" s="101">
        <v>44036</v>
      </c>
      <c r="B395" s="95">
        <v>239.1</v>
      </c>
      <c r="C395" s="97">
        <f t="shared" si="12"/>
        <v>-1.8472906403940836E-2</v>
      </c>
      <c r="D395" s="98">
        <f t="shared" si="13"/>
        <v>-1.864566137146273E-2</v>
      </c>
    </row>
    <row r="396" spans="1:4" x14ac:dyDescent="0.3">
      <c r="A396" s="100">
        <v>44039</v>
      </c>
      <c r="B396" s="94">
        <v>239.1</v>
      </c>
      <c r="C396" s="97">
        <f t="shared" si="12"/>
        <v>0</v>
      </c>
      <c r="D396" s="98">
        <f t="shared" si="13"/>
        <v>0</v>
      </c>
    </row>
    <row r="397" spans="1:4" x14ac:dyDescent="0.3">
      <c r="A397" s="101">
        <v>44040</v>
      </c>
      <c r="B397" s="95">
        <v>238.9</v>
      </c>
      <c r="C397" s="97">
        <f t="shared" si="12"/>
        <v>-8.3647009619403079E-4</v>
      </c>
      <c r="D397" s="98">
        <f t="shared" si="13"/>
        <v>-8.3682013251529241E-4</v>
      </c>
    </row>
    <row r="398" spans="1:4" x14ac:dyDescent="0.3">
      <c r="A398" s="100">
        <v>44041</v>
      </c>
      <c r="B398" s="94">
        <v>242.5</v>
      </c>
      <c r="C398" s="97">
        <f t="shared" si="12"/>
        <v>1.506906655504392E-2</v>
      </c>
      <c r="D398" s="98">
        <f t="shared" si="13"/>
        <v>1.4956656045773897E-2</v>
      </c>
    </row>
    <row r="399" spans="1:4" x14ac:dyDescent="0.3">
      <c r="A399" s="101">
        <v>44042</v>
      </c>
      <c r="B399" s="95">
        <v>234.2</v>
      </c>
      <c r="C399" s="97">
        <f t="shared" si="12"/>
        <v>-3.4226804123711374E-2</v>
      </c>
      <c r="D399" s="98">
        <f t="shared" si="13"/>
        <v>-3.482625921392124E-2</v>
      </c>
    </row>
    <row r="400" spans="1:4" x14ac:dyDescent="0.3">
      <c r="A400" s="100">
        <v>44043</v>
      </c>
      <c r="B400" s="94">
        <v>233.9</v>
      </c>
      <c r="C400" s="97">
        <f t="shared" si="12"/>
        <v>-1.2809564474807189E-3</v>
      </c>
      <c r="D400" s="98">
        <f t="shared" si="13"/>
        <v>-1.2817775734834669E-3</v>
      </c>
    </row>
    <row r="401" spans="1:4" x14ac:dyDescent="0.3">
      <c r="A401" s="101">
        <v>44046</v>
      </c>
      <c r="B401" s="95">
        <v>238.5</v>
      </c>
      <c r="C401" s="97">
        <f t="shared" si="12"/>
        <v>1.9666524155621978E-2</v>
      </c>
      <c r="D401" s="98">
        <f t="shared" si="13"/>
        <v>1.9475636738262914E-2</v>
      </c>
    </row>
    <row r="402" spans="1:4" x14ac:dyDescent="0.3">
      <c r="A402" s="100">
        <v>44047</v>
      </c>
      <c r="B402" s="94">
        <v>237.3</v>
      </c>
      <c r="C402" s="97">
        <f t="shared" si="12"/>
        <v>-5.031446540880502E-3</v>
      </c>
      <c r="D402" s="98">
        <f t="shared" si="13"/>
        <v>-5.0441468866786465E-3</v>
      </c>
    </row>
    <row r="403" spans="1:4" x14ac:dyDescent="0.3">
      <c r="A403" s="101">
        <v>44048</v>
      </c>
      <c r="B403" s="95">
        <v>239.8</v>
      </c>
      <c r="C403" s="97">
        <f t="shared" si="12"/>
        <v>1.0535187526337975E-2</v>
      </c>
      <c r="D403" s="98">
        <f t="shared" si="13"/>
        <v>1.0480079151696131E-2</v>
      </c>
    </row>
    <row r="404" spans="1:4" x14ac:dyDescent="0.3">
      <c r="A404" s="100">
        <v>44049</v>
      </c>
      <c r="B404" s="94">
        <v>244.3</v>
      </c>
      <c r="C404" s="97">
        <f t="shared" si="12"/>
        <v>1.8765638031693177E-2</v>
      </c>
      <c r="D404" s="98">
        <f t="shared" si="13"/>
        <v>1.859173567028094E-2</v>
      </c>
    </row>
    <row r="405" spans="1:4" x14ac:dyDescent="0.3">
      <c r="A405" s="101">
        <v>44050</v>
      </c>
      <c r="B405" s="95">
        <v>249.4</v>
      </c>
      <c r="C405" s="97">
        <f t="shared" si="12"/>
        <v>2.0875972165370404E-2</v>
      </c>
      <c r="D405" s="98">
        <f t="shared" si="13"/>
        <v>2.0661054982241467E-2</v>
      </c>
    </row>
    <row r="406" spans="1:4" x14ac:dyDescent="0.3">
      <c r="A406" s="100">
        <v>44053</v>
      </c>
      <c r="B406" s="94">
        <v>253.8</v>
      </c>
      <c r="C406" s="97">
        <f t="shared" si="12"/>
        <v>1.7642341619887647E-2</v>
      </c>
      <c r="D406" s="98">
        <f t="shared" si="13"/>
        <v>1.7488522034351028E-2</v>
      </c>
    </row>
    <row r="407" spans="1:4" x14ac:dyDescent="0.3">
      <c r="A407" s="101">
        <v>44054</v>
      </c>
      <c r="B407" s="95">
        <v>263.3</v>
      </c>
      <c r="C407" s="97">
        <f t="shared" si="12"/>
        <v>3.7431048069345829E-2</v>
      </c>
      <c r="D407" s="98">
        <f t="shared" si="13"/>
        <v>3.6747511221976836E-2</v>
      </c>
    </row>
    <row r="408" spans="1:4" x14ac:dyDescent="0.3">
      <c r="A408" s="100">
        <v>44055</v>
      </c>
      <c r="B408" s="94">
        <v>263.7</v>
      </c>
      <c r="C408" s="97">
        <f t="shared" si="12"/>
        <v>1.5191796429927518E-3</v>
      </c>
      <c r="D408" s="98">
        <f t="shared" si="13"/>
        <v>1.518026856976995E-3</v>
      </c>
    </row>
    <row r="409" spans="1:4" x14ac:dyDescent="0.3">
      <c r="A409" s="101">
        <v>44056</v>
      </c>
      <c r="B409" s="95">
        <v>268.2</v>
      </c>
      <c r="C409" s="97">
        <f t="shared" si="12"/>
        <v>1.7064846416382284E-2</v>
      </c>
      <c r="D409" s="98">
        <f t="shared" si="13"/>
        <v>1.6920877488336927E-2</v>
      </c>
    </row>
    <row r="410" spans="1:4" x14ac:dyDescent="0.3">
      <c r="A410" s="100">
        <v>44057</v>
      </c>
      <c r="B410" s="94">
        <v>265.89999999999998</v>
      </c>
      <c r="C410" s="97">
        <f t="shared" si="12"/>
        <v>-8.5756897837435675E-3</v>
      </c>
      <c r="D410" s="98">
        <f t="shared" si="13"/>
        <v>-8.6126725986037656E-3</v>
      </c>
    </row>
    <row r="411" spans="1:4" x14ac:dyDescent="0.3">
      <c r="A411" s="101">
        <v>44060</v>
      </c>
      <c r="B411" s="95">
        <v>268.60000000000002</v>
      </c>
      <c r="C411" s="97">
        <f t="shared" si="12"/>
        <v>1.0154193305754289E-2</v>
      </c>
      <c r="D411" s="98">
        <f t="shared" si="13"/>
        <v>1.0102985840163115E-2</v>
      </c>
    </row>
    <row r="412" spans="1:4" x14ac:dyDescent="0.3">
      <c r="A412" s="100">
        <v>44061</v>
      </c>
      <c r="B412" s="94">
        <v>267.5</v>
      </c>
      <c r="C412" s="97">
        <f t="shared" si="12"/>
        <v>-4.095309009679915E-3</v>
      </c>
      <c r="D412" s="98">
        <f t="shared" si="13"/>
        <v>-4.1037177530762747E-3</v>
      </c>
    </row>
    <row r="413" spans="1:4" x14ac:dyDescent="0.3">
      <c r="A413" s="101">
        <v>44062</v>
      </c>
      <c r="B413" s="95">
        <v>261.60000000000002</v>
      </c>
      <c r="C413" s="97">
        <f t="shared" si="12"/>
        <v>-2.2056074766355072E-2</v>
      </c>
      <c r="D413" s="98">
        <f t="shared" si="13"/>
        <v>-2.2302946753017139E-2</v>
      </c>
    </row>
    <row r="414" spans="1:4" x14ac:dyDescent="0.3">
      <c r="A414" s="100">
        <v>44063</v>
      </c>
      <c r="B414" s="94">
        <v>260</v>
      </c>
      <c r="C414" s="97">
        <f t="shared" si="12"/>
        <v>-6.1162079510703737E-3</v>
      </c>
      <c r="D414" s="98">
        <f t="shared" si="13"/>
        <v>-6.1349885675161531E-3</v>
      </c>
    </row>
    <row r="415" spans="1:4" x14ac:dyDescent="0.3">
      <c r="A415" s="101">
        <v>44064</v>
      </c>
      <c r="B415" s="95">
        <v>258.5</v>
      </c>
      <c r="C415" s="97">
        <f t="shared" si="12"/>
        <v>-5.7692307692307487E-3</v>
      </c>
      <c r="D415" s="98">
        <f t="shared" si="13"/>
        <v>-5.7859370670438892E-3</v>
      </c>
    </row>
    <row r="416" spans="1:4" x14ac:dyDescent="0.3">
      <c r="A416" s="100">
        <v>44067</v>
      </c>
      <c r="B416" s="94">
        <v>259</v>
      </c>
      <c r="C416" s="97">
        <f t="shared" si="12"/>
        <v>1.9342359767891004E-3</v>
      </c>
      <c r="D416" s="98">
        <f t="shared" si="13"/>
        <v>1.9323677510536541E-3</v>
      </c>
    </row>
    <row r="417" spans="1:4" x14ac:dyDescent="0.3">
      <c r="A417" s="101">
        <v>44068</v>
      </c>
      <c r="B417" s="95">
        <v>256.3</v>
      </c>
      <c r="C417" s="97">
        <f t="shared" si="12"/>
        <v>-1.0424710424710382E-2</v>
      </c>
      <c r="D417" s="98">
        <f t="shared" si="13"/>
        <v>-1.0479428329511542E-2</v>
      </c>
    </row>
    <row r="418" spans="1:4" x14ac:dyDescent="0.3">
      <c r="A418" s="100">
        <v>44069</v>
      </c>
      <c r="B418" s="94">
        <v>257.3</v>
      </c>
      <c r="C418" s="97">
        <f t="shared" si="12"/>
        <v>3.9016777214202492E-3</v>
      </c>
      <c r="D418" s="98">
        <f t="shared" si="13"/>
        <v>3.8940859176728182E-3</v>
      </c>
    </row>
    <row r="419" spans="1:4" x14ac:dyDescent="0.3">
      <c r="A419" s="101">
        <v>44070</v>
      </c>
      <c r="B419" s="95">
        <v>255.6</v>
      </c>
      <c r="C419" s="97">
        <f t="shared" si="12"/>
        <v>-6.6070734551108012E-3</v>
      </c>
      <c r="D419" s="98">
        <f t="shared" si="13"/>
        <v>-6.6289967843191633E-3</v>
      </c>
    </row>
    <row r="420" spans="1:4" x14ac:dyDescent="0.3">
      <c r="A420" s="100">
        <v>44071</v>
      </c>
      <c r="B420" s="94">
        <v>253</v>
      </c>
      <c r="C420" s="97">
        <f t="shared" si="12"/>
        <v>-1.0172143974960801E-2</v>
      </c>
      <c r="D420" s="98">
        <f t="shared" si="13"/>
        <v>-1.0224233775859126E-2</v>
      </c>
    </row>
    <row r="421" spans="1:4" x14ac:dyDescent="0.3">
      <c r="A421" s="101">
        <v>44074</v>
      </c>
      <c r="B421" s="95">
        <v>254.6</v>
      </c>
      <c r="C421" s="97">
        <f t="shared" si="12"/>
        <v>6.3241106719367224E-3</v>
      </c>
      <c r="D421" s="98">
        <f t="shared" si="13"/>
        <v>6.3041973957860264E-3</v>
      </c>
    </row>
    <row r="422" spans="1:4" x14ac:dyDescent="0.3">
      <c r="A422" s="100">
        <v>44075</v>
      </c>
      <c r="B422" s="94">
        <v>255</v>
      </c>
      <c r="C422" s="97">
        <f t="shared" si="12"/>
        <v>1.5710919088767206E-3</v>
      </c>
      <c r="D422" s="98">
        <f t="shared" si="13"/>
        <v>1.5698590351194142E-3</v>
      </c>
    </row>
    <row r="423" spans="1:4" x14ac:dyDescent="0.3">
      <c r="A423" s="101">
        <v>44076</v>
      </c>
      <c r="B423" s="95">
        <v>266.5</v>
      </c>
      <c r="C423" s="97">
        <f t="shared" si="12"/>
        <v>4.5098039215686336E-2</v>
      </c>
      <c r="D423" s="98">
        <f t="shared" si="13"/>
        <v>4.4110698447473062E-2</v>
      </c>
    </row>
    <row r="424" spans="1:4" x14ac:dyDescent="0.3">
      <c r="A424" s="100">
        <v>44077</v>
      </c>
      <c r="B424" s="94">
        <v>266</v>
      </c>
      <c r="C424" s="97">
        <f t="shared" si="12"/>
        <v>-1.8761726078799779E-3</v>
      </c>
      <c r="D424" s="98">
        <f t="shared" si="13"/>
        <v>-1.877934824199734E-3</v>
      </c>
    </row>
    <row r="425" spans="1:4" x14ac:dyDescent="0.3">
      <c r="A425" s="101">
        <v>44078</v>
      </c>
      <c r="B425" s="95">
        <v>262.7</v>
      </c>
      <c r="C425" s="97">
        <f t="shared" si="12"/>
        <v>-1.2406015037593976E-2</v>
      </c>
      <c r="D425" s="98">
        <f t="shared" si="13"/>
        <v>-1.2483612090204765E-2</v>
      </c>
    </row>
    <row r="426" spans="1:4" x14ac:dyDescent="0.3">
      <c r="A426" s="100">
        <v>44081</v>
      </c>
      <c r="B426" s="94">
        <v>263.10000000000002</v>
      </c>
      <c r="C426" s="97">
        <f t="shared" si="12"/>
        <v>1.5226494099733756E-3</v>
      </c>
      <c r="D426" s="98">
        <f t="shared" si="13"/>
        <v>1.5214913547527686E-3</v>
      </c>
    </row>
    <row r="427" spans="1:4" x14ac:dyDescent="0.3">
      <c r="A427" s="101">
        <v>44082</v>
      </c>
      <c r="B427" s="95">
        <v>260</v>
      </c>
      <c r="C427" s="97">
        <f t="shared" si="12"/>
        <v>-1.178259217027755E-2</v>
      </c>
      <c r="D427" s="98">
        <f t="shared" si="13"/>
        <v>-1.1852557030719524E-2</v>
      </c>
    </row>
    <row r="428" spans="1:4" x14ac:dyDescent="0.3">
      <c r="A428" s="100">
        <v>44083</v>
      </c>
      <c r="B428" s="94">
        <v>266.89999999999998</v>
      </c>
      <c r="C428" s="97">
        <f t="shared" si="12"/>
        <v>2.65384615384614E-2</v>
      </c>
      <c r="D428" s="98">
        <f t="shared" si="13"/>
        <v>2.6192425394950369E-2</v>
      </c>
    </row>
    <row r="429" spans="1:4" x14ac:dyDescent="0.3">
      <c r="A429" s="101">
        <v>44084</v>
      </c>
      <c r="B429" s="95">
        <v>272</v>
      </c>
      <c r="C429" s="97">
        <f t="shared" si="12"/>
        <v>1.9108280254777066E-2</v>
      </c>
      <c r="D429" s="98">
        <f t="shared" si="13"/>
        <v>1.8928009885519792E-2</v>
      </c>
    </row>
    <row r="430" spans="1:4" x14ac:dyDescent="0.3">
      <c r="A430" s="100">
        <v>44085</v>
      </c>
      <c r="B430" s="94">
        <v>273.3</v>
      </c>
      <c r="C430" s="97">
        <f t="shared" si="12"/>
        <v>4.7794117647059764E-3</v>
      </c>
      <c r="D430" s="98">
        <f t="shared" si="13"/>
        <v>4.7680266380245584E-3</v>
      </c>
    </row>
    <row r="431" spans="1:4" x14ac:dyDescent="0.3">
      <c r="A431" s="101">
        <v>44088</v>
      </c>
      <c r="B431" s="95">
        <v>275.8</v>
      </c>
      <c r="C431" s="97">
        <f t="shared" si="12"/>
        <v>9.1474570069520755E-3</v>
      </c>
      <c r="D431" s="98">
        <f t="shared" si="13"/>
        <v>9.105872425179129E-3</v>
      </c>
    </row>
    <row r="432" spans="1:4" x14ac:dyDescent="0.3">
      <c r="A432" s="100">
        <v>44089</v>
      </c>
      <c r="B432" s="94">
        <v>279</v>
      </c>
      <c r="C432" s="97">
        <f t="shared" si="12"/>
        <v>1.1602610587382101E-2</v>
      </c>
      <c r="D432" s="98">
        <f t="shared" si="13"/>
        <v>1.153581646216395E-2</v>
      </c>
    </row>
    <row r="433" spans="1:4" x14ac:dyDescent="0.3">
      <c r="A433" s="101">
        <v>44090</v>
      </c>
      <c r="B433" s="95">
        <v>282.89999999999998</v>
      </c>
      <c r="C433" s="97">
        <f t="shared" si="12"/>
        <v>1.3978494623655857E-2</v>
      </c>
      <c r="D433" s="98">
        <f t="shared" si="13"/>
        <v>1.3881696486156336E-2</v>
      </c>
    </row>
    <row r="434" spans="1:4" x14ac:dyDescent="0.3">
      <c r="A434" s="100">
        <v>44091</v>
      </c>
      <c r="B434" s="94">
        <v>279.5</v>
      </c>
      <c r="C434" s="97">
        <f t="shared" si="12"/>
        <v>-1.2018381053375715E-2</v>
      </c>
      <c r="D434" s="98">
        <f t="shared" si="13"/>
        <v>-1.2091185712368002E-2</v>
      </c>
    </row>
    <row r="435" spans="1:4" x14ac:dyDescent="0.3">
      <c r="A435" s="101">
        <v>44092</v>
      </c>
      <c r="B435" s="95">
        <v>279.60000000000002</v>
      </c>
      <c r="C435" s="97">
        <f t="shared" si="12"/>
        <v>3.5778175313061489E-4</v>
      </c>
      <c r="D435" s="98">
        <f t="shared" si="13"/>
        <v>3.5771776450133075E-4</v>
      </c>
    </row>
    <row r="436" spans="1:4" x14ac:dyDescent="0.3">
      <c r="A436" s="100">
        <v>44095</v>
      </c>
      <c r="B436" s="94">
        <v>271.2</v>
      </c>
      <c r="C436" s="97">
        <f t="shared" si="12"/>
        <v>-3.0042918454935785E-2</v>
      </c>
      <c r="D436" s="98">
        <f t="shared" si="13"/>
        <v>-3.0503454293414833E-2</v>
      </c>
    </row>
    <row r="437" spans="1:4" x14ac:dyDescent="0.3">
      <c r="A437" s="101">
        <v>44096</v>
      </c>
      <c r="B437" s="95">
        <v>271.8</v>
      </c>
      <c r="C437" s="97">
        <f t="shared" si="12"/>
        <v>2.2123893805310324E-3</v>
      </c>
      <c r="D437" s="98">
        <f t="shared" si="13"/>
        <v>2.2099456508035686E-3</v>
      </c>
    </row>
    <row r="438" spans="1:4" x14ac:dyDescent="0.3">
      <c r="A438" s="100">
        <v>44097</v>
      </c>
      <c r="B438" s="94">
        <v>283.8</v>
      </c>
      <c r="C438" s="97">
        <f t="shared" si="12"/>
        <v>4.4150110375275942E-2</v>
      </c>
      <c r="D438" s="98">
        <f t="shared" si="13"/>
        <v>4.3203263008898318E-2</v>
      </c>
    </row>
    <row r="439" spans="1:4" x14ac:dyDescent="0.3">
      <c r="A439" s="101">
        <v>44098</v>
      </c>
      <c r="B439" s="95">
        <v>278</v>
      </c>
      <c r="C439" s="97">
        <f t="shared" si="12"/>
        <v>-2.0436927413671646E-2</v>
      </c>
      <c r="D439" s="98">
        <f t="shared" si="13"/>
        <v>-2.0648651035305221E-2</v>
      </c>
    </row>
    <row r="440" spans="1:4" x14ac:dyDescent="0.3">
      <c r="A440" s="100">
        <v>44099</v>
      </c>
      <c r="B440" s="94">
        <v>278.5</v>
      </c>
      <c r="C440" s="97">
        <f t="shared" si="12"/>
        <v>1.7985611510791255E-3</v>
      </c>
      <c r="D440" s="98">
        <f t="shared" si="13"/>
        <v>1.7969456767019665E-3</v>
      </c>
    </row>
    <row r="441" spans="1:4" x14ac:dyDescent="0.3">
      <c r="A441" s="101">
        <v>44102</v>
      </c>
      <c r="B441" s="95">
        <v>283.7</v>
      </c>
      <c r="C441" s="97">
        <f t="shared" si="12"/>
        <v>1.8671454219030492E-2</v>
      </c>
      <c r="D441" s="98">
        <f t="shared" si="13"/>
        <v>1.849928244746657E-2</v>
      </c>
    </row>
    <row r="442" spans="1:4" x14ac:dyDescent="0.3">
      <c r="A442" s="100">
        <v>44103</v>
      </c>
      <c r="B442" s="94">
        <v>281.2</v>
      </c>
      <c r="C442" s="97">
        <f t="shared" si="12"/>
        <v>-8.8121254846669217E-3</v>
      </c>
      <c r="D442" s="98">
        <f t="shared" si="13"/>
        <v>-8.8511818782954776E-3</v>
      </c>
    </row>
    <row r="443" spans="1:4" x14ac:dyDescent="0.3">
      <c r="A443" s="101">
        <v>44104</v>
      </c>
      <c r="B443" s="95">
        <v>276.10000000000002</v>
      </c>
      <c r="C443" s="97">
        <f t="shared" si="12"/>
        <v>-1.8136557610241688E-2</v>
      </c>
      <c r="D443" s="98">
        <f t="shared" si="13"/>
        <v>-1.830304100040081E-2</v>
      </c>
    </row>
    <row r="444" spans="1:4" x14ac:dyDescent="0.3">
      <c r="A444" s="100">
        <v>44105</v>
      </c>
      <c r="B444" s="94">
        <v>278.89999999999998</v>
      </c>
      <c r="C444" s="97">
        <f t="shared" si="12"/>
        <v>1.0141253169141384E-2</v>
      </c>
      <c r="D444" s="98">
        <f t="shared" si="13"/>
        <v>1.0090175697333947E-2</v>
      </c>
    </row>
    <row r="445" spans="1:4" x14ac:dyDescent="0.3">
      <c r="A445" s="101">
        <v>44106</v>
      </c>
      <c r="B445" s="95">
        <v>276.89999999999998</v>
      </c>
      <c r="C445" s="97">
        <f t="shared" si="12"/>
        <v>-7.1710290426676426E-3</v>
      </c>
      <c r="D445" s="98">
        <f t="shared" si="13"/>
        <v>-7.1968644565272299E-3</v>
      </c>
    </row>
    <row r="446" spans="1:4" x14ac:dyDescent="0.3">
      <c r="A446" s="100">
        <v>44109</v>
      </c>
      <c r="B446" s="94">
        <v>273.5</v>
      </c>
      <c r="C446" s="97">
        <f t="shared" si="12"/>
        <v>-1.2278801011195273E-2</v>
      </c>
      <c r="D446" s="98">
        <f t="shared" si="13"/>
        <v>-1.2354808314880117E-2</v>
      </c>
    </row>
    <row r="447" spans="1:4" x14ac:dyDescent="0.3">
      <c r="A447" s="101">
        <v>44110</v>
      </c>
      <c r="B447" s="95">
        <v>276.2</v>
      </c>
      <c r="C447" s="97">
        <f t="shared" si="12"/>
        <v>9.8720292504570484E-3</v>
      </c>
      <c r="D447" s="98">
        <f t="shared" si="13"/>
        <v>9.8236191131562123E-3</v>
      </c>
    </row>
    <row r="448" spans="1:4" x14ac:dyDescent="0.3">
      <c r="A448" s="100">
        <v>44111</v>
      </c>
      <c r="B448" s="94">
        <v>277.10000000000002</v>
      </c>
      <c r="C448" s="97">
        <f t="shared" si="12"/>
        <v>3.2585083272991255E-3</v>
      </c>
      <c r="D448" s="98">
        <f t="shared" si="13"/>
        <v>3.2532108937406434E-3</v>
      </c>
    </row>
    <row r="449" spans="1:4" x14ac:dyDescent="0.3">
      <c r="A449" s="101">
        <v>44112</v>
      </c>
      <c r="B449" s="95">
        <v>277.3</v>
      </c>
      <c r="C449" s="97">
        <f t="shared" si="12"/>
        <v>7.2176109707688951E-4</v>
      </c>
      <c r="D449" s="98">
        <f t="shared" si="13"/>
        <v>7.2150075279964199E-4</v>
      </c>
    </row>
    <row r="450" spans="1:4" x14ac:dyDescent="0.3">
      <c r="A450" s="100">
        <v>44113</v>
      </c>
      <c r="B450" s="94">
        <v>282.5</v>
      </c>
      <c r="C450" s="97">
        <f t="shared" si="12"/>
        <v>1.875225387666779E-2</v>
      </c>
      <c r="D450" s="98">
        <f t="shared" si="13"/>
        <v>1.8578597964763688E-2</v>
      </c>
    </row>
    <row r="451" spans="1:4" x14ac:dyDescent="0.3">
      <c r="A451" s="101">
        <v>44116</v>
      </c>
      <c r="B451" s="95">
        <v>286.3</v>
      </c>
      <c r="C451" s="97">
        <f t="shared" si="12"/>
        <v>1.3451327433628313E-2</v>
      </c>
      <c r="D451" s="98">
        <f t="shared" si="13"/>
        <v>1.3361661517573786E-2</v>
      </c>
    </row>
    <row r="452" spans="1:4" x14ac:dyDescent="0.3">
      <c r="A452" s="100">
        <v>44117</v>
      </c>
      <c r="B452" s="94">
        <v>286.5</v>
      </c>
      <c r="C452" s="97">
        <f t="shared" ref="C452:C515" si="14">(B452/B451)-1</f>
        <v>6.9856793573164211E-4</v>
      </c>
      <c r="D452" s="98">
        <f t="shared" ref="D452:D515" si="15">LN(B452)-LN(B451)</f>
        <v>6.9832405072478565E-4</v>
      </c>
    </row>
    <row r="453" spans="1:4" x14ac:dyDescent="0.3">
      <c r="A453" s="101">
        <v>44118</v>
      </c>
      <c r="B453" s="95">
        <v>284.8</v>
      </c>
      <c r="C453" s="97">
        <f t="shared" si="14"/>
        <v>-5.9336823734729149E-3</v>
      </c>
      <c r="D453" s="98">
        <f t="shared" si="15"/>
        <v>-5.9513566169737686E-3</v>
      </c>
    </row>
    <row r="454" spans="1:4" x14ac:dyDescent="0.3">
      <c r="A454" s="100">
        <v>44119</v>
      </c>
      <c r="B454" s="94">
        <v>277</v>
      </c>
      <c r="C454" s="97">
        <f t="shared" si="14"/>
        <v>-2.73876404494382E-2</v>
      </c>
      <c r="D454" s="98">
        <f t="shared" si="15"/>
        <v>-2.7769673350482194E-2</v>
      </c>
    </row>
    <row r="455" spans="1:4" x14ac:dyDescent="0.3">
      <c r="A455" s="101">
        <v>44120</v>
      </c>
      <c r="B455" s="95">
        <v>284</v>
      </c>
      <c r="C455" s="97">
        <f t="shared" si="14"/>
        <v>2.5270758122743597E-2</v>
      </c>
      <c r="D455" s="98">
        <f t="shared" si="15"/>
        <v>2.4956731973867718E-2</v>
      </c>
    </row>
    <row r="456" spans="1:4" x14ac:dyDescent="0.3">
      <c r="A456" s="100">
        <v>44123</v>
      </c>
      <c r="B456" s="94">
        <v>284.10000000000002</v>
      </c>
      <c r="C456" s="97">
        <f t="shared" si="14"/>
        <v>3.5211267605639307E-4</v>
      </c>
      <c r="D456" s="98">
        <f t="shared" si="15"/>
        <v>3.5205069893606833E-4</v>
      </c>
    </row>
    <row r="457" spans="1:4" x14ac:dyDescent="0.3">
      <c r="A457" s="101">
        <v>44124</v>
      </c>
      <c r="B457" s="95">
        <v>281.60000000000002</v>
      </c>
      <c r="C457" s="97">
        <f t="shared" si="14"/>
        <v>-8.7997184090109482E-3</v>
      </c>
      <c r="D457" s="98">
        <f t="shared" si="15"/>
        <v>-8.8386645762552618E-3</v>
      </c>
    </row>
    <row r="458" spans="1:4" x14ac:dyDescent="0.3">
      <c r="A458" s="100">
        <v>44125</v>
      </c>
      <c r="B458" s="94">
        <v>274.5</v>
      </c>
      <c r="C458" s="97">
        <f t="shared" si="14"/>
        <v>-2.5213068181818232E-2</v>
      </c>
      <c r="D458" s="98">
        <f t="shared" si="15"/>
        <v>-2.5536363334301981E-2</v>
      </c>
    </row>
    <row r="459" spans="1:4" x14ac:dyDescent="0.3">
      <c r="A459" s="101">
        <v>44126</v>
      </c>
      <c r="B459" s="95">
        <v>282.10000000000002</v>
      </c>
      <c r="C459" s="97">
        <f t="shared" si="14"/>
        <v>2.7686703096539311E-2</v>
      </c>
      <c r="D459" s="98">
        <f t="shared" si="15"/>
        <v>2.7310357058365931E-2</v>
      </c>
    </row>
    <row r="460" spans="1:4" x14ac:dyDescent="0.3">
      <c r="A460" s="100">
        <v>44127</v>
      </c>
      <c r="B460" s="94">
        <v>281.8</v>
      </c>
      <c r="C460" s="97">
        <f t="shared" si="14"/>
        <v>-1.0634526763559915E-3</v>
      </c>
      <c r="D460" s="98">
        <f t="shared" si="15"/>
        <v>-1.0640185433707927E-3</v>
      </c>
    </row>
    <row r="461" spans="1:4" x14ac:dyDescent="0.3">
      <c r="A461" s="101">
        <v>44130</v>
      </c>
      <c r="B461" s="95">
        <v>274</v>
      </c>
      <c r="C461" s="97">
        <f t="shared" si="14"/>
        <v>-2.7679205110007099E-2</v>
      </c>
      <c r="D461" s="98">
        <f t="shared" si="15"/>
        <v>-2.8069493076509744E-2</v>
      </c>
    </row>
    <row r="462" spans="1:4" x14ac:dyDescent="0.3">
      <c r="A462" s="100">
        <v>44131</v>
      </c>
      <c r="B462" s="94">
        <v>272.89999999999998</v>
      </c>
      <c r="C462" s="97">
        <f t="shared" si="14"/>
        <v>-4.0145985401460749E-3</v>
      </c>
      <c r="D462" s="98">
        <f t="shared" si="15"/>
        <v>-4.022678673777591E-3</v>
      </c>
    </row>
    <row r="463" spans="1:4" x14ac:dyDescent="0.3">
      <c r="A463" s="101">
        <v>44132</v>
      </c>
      <c r="B463" s="95">
        <v>257</v>
      </c>
      <c r="C463" s="97">
        <f t="shared" si="14"/>
        <v>-5.8263100036643367E-2</v>
      </c>
      <c r="D463" s="98">
        <f t="shared" si="15"/>
        <v>-6.0029342819072795E-2</v>
      </c>
    </row>
    <row r="464" spans="1:4" x14ac:dyDescent="0.3">
      <c r="A464" s="100">
        <v>44133</v>
      </c>
      <c r="B464" s="94">
        <v>258.8</v>
      </c>
      <c r="C464" s="97">
        <f t="shared" si="14"/>
        <v>7.0038910505836327E-3</v>
      </c>
      <c r="D464" s="98">
        <f t="shared" si="15"/>
        <v>6.9794777315257406E-3</v>
      </c>
    </row>
    <row r="465" spans="1:4" x14ac:dyDescent="0.3">
      <c r="A465" s="101">
        <v>44134</v>
      </c>
      <c r="B465" s="95">
        <v>255</v>
      </c>
      <c r="C465" s="97">
        <f t="shared" si="14"/>
        <v>-1.4683153013910433E-2</v>
      </c>
      <c r="D465" s="98">
        <f t="shared" si="15"/>
        <v>-1.479201746832004E-2</v>
      </c>
    </row>
    <row r="466" spans="1:4" x14ac:dyDescent="0.3">
      <c r="A466" s="100">
        <v>44137</v>
      </c>
      <c r="B466" s="94">
        <v>260</v>
      </c>
      <c r="C466" s="97">
        <f t="shared" si="14"/>
        <v>1.9607843137254832E-2</v>
      </c>
      <c r="D466" s="98">
        <f t="shared" si="15"/>
        <v>1.9418085857101808E-2</v>
      </c>
    </row>
    <row r="467" spans="1:4" x14ac:dyDescent="0.3">
      <c r="A467" s="101">
        <v>44138</v>
      </c>
      <c r="B467" s="95">
        <v>267.10000000000002</v>
      </c>
      <c r="C467" s="97">
        <f t="shared" si="14"/>
        <v>2.7307692307692477E-2</v>
      </c>
      <c r="D467" s="98">
        <f t="shared" si="15"/>
        <v>2.6941489100387628E-2</v>
      </c>
    </row>
    <row r="468" spans="1:4" x14ac:dyDescent="0.3">
      <c r="A468" s="100">
        <v>44139</v>
      </c>
      <c r="B468" s="94">
        <v>269.3</v>
      </c>
      <c r="C468" s="97">
        <f t="shared" si="14"/>
        <v>8.2366154998128049E-3</v>
      </c>
      <c r="D468" s="98">
        <f t="shared" si="15"/>
        <v>8.2028797016384658E-3</v>
      </c>
    </row>
    <row r="469" spans="1:4" x14ac:dyDescent="0.3">
      <c r="A469" s="101">
        <v>44140</v>
      </c>
      <c r="B469" s="95">
        <v>275.10000000000002</v>
      </c>
      <c r="C469" s="97">
        <f t="shared" si="14"/>
        <v>2.1537318975120678E-2</v>
      </c>
      <c r="D469" s="98">
        <f t="shared" si="15"/>
        <v>2.1308668112975049E-2</v>
      </c>
    </row>
    <row r="470" spans="1:4" x14ac:dyDescent="0.3">
      <c r="A470" s="100">
        <v>44141</v>
      </c>
      <c r="B470" s="94">
        <v>277.39999999999998</v>
      </c>
      <c r="C470" s="97">
        <f t="shared" si="14"/>
        <v>8.3605961468555812E-3</v>
      </c>
      <c r="D470" s="98">
        <f t="shared" si="15"/>
        <v>8.3258399502019742E-3</v>
      </c>
    </row>
    <row r="471" spans="1:4" x14ac:dyDescent="0.3">
      <c r="A471" s="101">
        <v>44144</v>
      </c>
      <c r="B471" s="95">
        <v>298.8</v>
      </c>
      <c r="C471" s="97">
        <f t="shared" si="14"/>
        <v>7.7144917087238696E-2</v>
      </c>
      <c r="D471" s="98">
        <f t="shared" si="15"/>
        <v>7.4313945377931567E-2</v>
      </c>
    </row>
    <row r="472" spans="1:4" x14ac:dyDescent="0.3">
      <c r="A472" s="100">
        <v>44145</v>
      </c>
      <c r="B472" s="94">
        <v>281.5</v>
      </c>
      <c r="C472" s="97">
        <f t="shared" si="14"/>
        <v>-5.7898259705488675E-2</v>
      </c>
      <c r="D472" s="98">
        <f t="shared" si="15"/>
        <v>-5.9642005678917087E-2</v>
      </c>
    </row>
    <row r="473" spans="1:4" x14ac:dyDescent="0.3">
      <c r="A473" s="101">
        <v>44146</v>
      </c>
      <c r="B473" s="95">
        <v>279.3</v>
      </c>
      <c r="C473" s="97">
        <f t="shared" si="14"/>
        <v>-7.8152753108348127E-3</v>
      </c>
      <c r="D473" s="98">
        <f t="shared" si="15"/>
        <v>-7.8459746286139165E-3</v>
      </c>
    </row>
    <row r="474" spans="1:4" x14ac:dyDescent="0.3">
      <c r="A474" s="100">
        <v>44147</v>
      </c>
      <c r="B474" s="94">
        <v>274</v>
      </c>
      <c r="C474" s="97">
        <f t="shared" si="14"/>
        <v>-1.8976011457214503E-2</v>
      </c>
      <c r="D474" s="98">
        <f t="shared" si="15"/>
        <v>-1.9158366563060802E-2</v>
      </c>
    </row>
    <row r="475" spans="1:4" x14ac:dyDescent="0.3">
      <c r="A475" s="101">
        <v>44148</v>
      </c>
      <c r="B475" s="95">
        <v>270</v>
      </c>
      <c r="C475" s="97">
        <f t="shared" si="14"/>
        <v>-1.4598540145985384E-2</v>
      </c>
      <c r="D475" s="98">
        <f t="shared" si="15"/>
        <v>-1.4706147389695445E-2</v>
      </c>
    </row>
    <row r="476" spans="1:4" x14ac:dyDescent="0.3">
      <c r="A476" s="100">
        <v>44151</v>
      </c>
      <c r="B476" s="94">
        <v>275.10000000000002</v>
      </c>
      <c r="C476" s="97">
        <f t="shared" si="14"/>
        <v>1.8888888888888955E-2</v>
      </c>
      <c r="D476" s="98">
        <f t="shared" si="15"/>
        <v>1.871270893215371E-2</v>
      </c>
    </row>
    <row r="477" spans="1:4" x14ac:dyDescent="0.3">
      <c r="A477" s="101">
        <v>44152</v>
      </c>
      <c r="B477" s="95">
        <v>277.60000000000002</v>
      </c>
      <c r="C477" s="97">
        <f t="shared" si="14"/>
        <v>9.0876045074519407E-3</v>
      </c>
      <c r="D477" s="98">
        <f t="shared" si="15"/>
        <v>9.0465607021208427E-3</v>
      </c>
    </row>
    <row r="478" spans="1:4" x14ac:dyDescent="0.3">
      <c r="A478" s="100">
        <v>44153</v>
      </c>
      <c r="B478" s="94">
        <v>284.2</v>
      </c>
      <c r="C478" s="97">
        <f t="shared" si="14"/>
        <v>2.3775216138328448E-2</v>
      </c>
      <c r="D478" s="98">
        <f t="shared" si="15"/>
        <v>2.3496987030350525E-2</v>
      </c>
    </row>
    <row r="479" spans="1:4" x14ac:dyDescent="0.3">
      <c r="A479" s="101">
        <v>44154</v>
      </c>
      <c r="B479" s="95">
        <v>282</v>
      </c>
      <c r="C479" s="97">
        <f t="shared" si="14"/>
        <v>-7.7410274454609018E-3</v>
      </c>
      <c r="D479" s="98">
        <f t="shared" si="15"/>
        <v>-7.7711447248862697E-3</v>
      </c>
    </row>
    <row r="480" spans="1:4" x14ac:dyDescent="0.3">
      <c r="A480" s="100">
        <v>44155</v>
      </c>
      <c r="B480" s="94">
        <v>280.5</v>
      </c>
      <c r="C480" s="97">
        <f t="shared" si="14"/>
        <v>-5.3191489361702482E-3</v>
      </c>
      <c r="D480" s="98">
        <f t="shared" si="15"/>
        <v>-5.3333459753623913E-3</v>
      </c>
    </row>
    <row r="481" spans="1:4" x14ac:dyDescent="0.3">
      <c r="A481" s="101">
        <v>44158</v>
      </c>
      <c r="B481" s="95">
        <v>280</v>
      </c>
      <c r="C481" s="97">
        <f t="shared" si="14"/>
        <v>-1.7825311942959443E-3</v>
      </c>
      <c r="D481" s="98">
        <f t="shared" si="15"/>
        <v>-1.7841217935021803E-3</v>
      </c>
    </row>
    <row r="482" spans="1:4" x14ac:dyDescent="0.3">
      <c r="A482" s="100">
        <v>44159</v>
      </c>
      <c r="B482" s="94">
        <v>279.2</v>
      </c>
      <c r="C482" s="97">
        <f t="shared" si="14"/>
        <v>-2.8571428571428914E-3</v>
      </c>
      <c r="D482" s="98">
        <f t="shared" si="15"/>
        <v>-2.8612322810319668E-3</v>
      </c>
    </row>
    <row r="483" spans="1:4" x14ac:dyDescent="0.3">
      <c r="A483" s="101">
        <v>44160</v>
      </c>
      <c r="B483" s="95">
        <v>273.60000000000002</v>
      </c>
      <c r="C483" s="97">
        <f t="shared" si="14"/>
        <v>-2.0057306590257729E-2</v>
      </c>
      <c r="D483" s="98">
        <f t="shared" si="15"/>
        <v>-2.0261185139822224E-2</v>
      </c>
    </row>
    <row r="484" spans="1:4" x14ac:dyDescent="0.3">
      <c r="A484" s="100">
        <v>44161</v>
      </c>
      <c r="B484" s="94">
        <v>274.7</v>
      </c>
      <c r="C484" s="97">
        <f t="shared" si="14"/>
        <v>4.0204678362572022E-3</v>
      </c>
      <c r="D484" s="98">
        <f t="shared" si="15"/>
        <v>4.0124073528327031E-3</v>
      </c>
    </row>
    <row r="485" spans="1:4" x14ac:dyDescent="0.3">
      <c r="A485" s="101">
        <v>44162</v>
      </c>
      <c r="B485" s="95">
        <v>271.2</v>
      </c>
      <c r="C485" s="97">
        <f t="shared" si="14"/>
        <v>-1.2741172187841321E-2</v>
      </c>
      <c r="D485" s="98">
        <f t="shared" si="15"/>
        <v>-1.282303703498755E-2</v>
      </c>
    </row>
    <row r="486" spans="1:4" x14ac:dyDescent="0.3">
      <c r="A486" s="100">
        <v>44165</v>
      </c>
      <c r="B486" s="94">
        <v>267.3</v>
      </c>
      <c r="C486" s="97">
        <f t="shared" si="14"/>
        <v>-1.4380530973451267E-2</v>
      </c>
      <c r="D486" s="98">
        <f t="shared" si="15"/>
        <v>-1.4484932921367211E-2</v>
      </c>
    </row>
    <row r="487" spans="1:4" x14ac:dyDescent="0.3">
      <c r="A487" s="101">
        <v>44166</v>
      </c>
      <c r="B487" s="95">
        <v>272.8</v>
      </c>
      <c r="C487" s="97">
        <f t="shared" si="14"/>
        <v>2.0576131687242816E-2</v>
      </c>
      <c r="D487" s="98">
        <f t="shared" si="15"/>
        <v>2.0367302824434219E-2</v>
      </c>
    </row>
    <row r="488" spans="1:4" x14ac:dyDescent="0.3">
      <c r="A488" s="100">
        <v>44167</v>
      </c>
      <c r="B488" s="94">
        <v>267.8</v>
      </c>
      <c r="C488" s="97">
        <f t="shared" si="14"/>
        <v>-1.832844574780057E-2</v>
      </c>
      <c r="D488" s="98">
        <f t="shared" si="15"/>
        <v>-1.8498492712234693E-2</v>
      </c>
    </row>
    <row r="489" spans="1:4" x14ac:dyDescent="0.3">
      <c r="A489" s="101">
        <v>44168</v>
      </c>
      <c r="B489" s="95">
        <v>273.8</v>
      </c>
      <c r="C489" s="97">
        <f t="shared" si="14"/>
        <v>2.2404779686333143E-2</v>
      </c>
      <c r="D489" s="98">
        <f t="shared" si="15"/>
        <v>2.2157479597275653E-2</v>
      </c>
    </row>
    <row r="490" spans="1:4" x14ac:dyDescent="0.3">
      <c r="A490" s="100">
        <v>44169</v>
      </c>
      <c r="B490" s="94">
        <v>275.3</v>
      </c>
      <c r="C490" s="97">
        <f t="shared" si="14"/>
        <v>5.4784514243972904E-3</v>
      </c>
      <c r="D490" s="98">
        <f t="shared" si="15"/>
        <v>5.4634992942137472E-3</v>
      </c>
    </row>
    <row r="491" spans="1:4" x14ac:dyDescent="0.3">
      <c r="A491" s="101">
        <v>44172</v>
      </c>
      <c r="B491" s="95">
        <v>279.8</v>
      </c>
      <c r="C491" s="97">
        <f t="shared" si="14"/>
        <v>1.6345804576825218E-2</v>
      </c>
      <c r="D491" s="98">
        <f t="shared" si="15"/>
        <v>1.6213650082819164E-2</v>
      </c>
    </row>
    <row r="492" spans="1:4" x14ac:dyDescent="0.3">
      <c r="A492" s="100">
        <v>44173</v>
      </c>
      <c r="B492" s="94">
        <v>280.60000000000002</v>
      </c>
      <c r="C492" s="97">
        <f t="shared" si="14"/>
        <v>2.859185132237263E-3</v>
      </c>
      <c r="D492" s="98">
        <f t="shared" si="15"/>
        <v>2.8551054369794215E-3</v>
      </c>
    </row>
    <row r="493" spans="1:4" x14ac:dyDescent="0.3">
      <c r="A493" s="101">
        <v>44174</v>
      </c>
      <c r="B493" s="95">
        <v>285</v>
      </c>
      <c r="C493" s="97">
        <f t="shared" si="14"/>
        <v>1.5680684248039922E-2</v>
      </c>
      <c r="D493" s="98">
        <f t="shared" si="15"/>
        <v>1.5559012600290245E-2</v>
      </c>
    </row>
    <row r="494" spans="1:4" x14ac:dyDescent="0.3">
      <c r="A494" s="100">
        <v>44175</v>
      </c>
      <c r="B494" s="94">
        <v>287.60000000000002</v>
      </c>
      <c r="C494" s="97">
        <f t="shared" si="14"/>
        <v>9.1228070175439768E-3</v>
      </c>
      <c r="D494" s="98">
        <f t="shared" si="15"/>
        <v>9.0814455782410874E-3</v>
      </c>
    </row>
    <row r="495" spans="1:4" x14ac:dyDescent="0.3">
      <c r="A495" s="101">
        <v>44176</v>
      </c>
      <c r="B495" s="95">
        <v>283.3</v>
      </c>
      <c r="C495" s="97">
        <f t="shared" si="14"/>
        <v>-1.4951321279555008E-2</v>
      </c>
      <c r="D495" s="98">
        <f t="shared" si="15"/>
        <v>-1.5064219010421098E-2</v>
      </c>
    </row>
    <row r="496" spans="1:4" x14ac:dyDescent="0.3">
      <c r="A496" s="100">
        <v>44179</v>
      </c>
      <c r="B496" s="94">
        <v>287.5</v>
      </c>
      <c r="C496" s="97">
        <f t="shared" si="14"/>
        <v>1.4825273561595464E-2</v>
      </c>
      <c r="D496" s="98">
        <f t="shared" si="15"/>
        <v>1.4716453400934526E-2</v>
      </c>
    </row>
    <row r="497" spans="1:4" x14ac:dyDescent="0.3">
      <c r="A497" s="101">
        <v>44180</v>
      </c>
      <c r="B497" s="95">
        <v>290.2</v>
      </c>
      <c r="C497" s="97">
        <f t="shared" si="14"/>
        <v>9.3913043478259794E-3</v>
      </c>
      <c r="D497" s="98">
        <f t="shared" si="15"/>
        <v>9.3474802126820578E-3</v>
      </c>
    </row>
    <row r="498" spans="1:4" x14ac:dyDescent="0.3">
      <c r="A498" s="100">
        <v>44181</v>
      </c>
      <c r="B498" s="94">
        <v>290.39999999999998</v>
      </c>
      <c r="C498" s="97">
        <f t="shared" si="14"/>
        <v>6.8917987594763197E-4</v>
      </c>
      <c r="D498" s="98">
        <f t="shared" si="15"/>
        <v>6.8894250055340223E-4</v>
      </c>
    </row>
    <row r="499" spans="1:4" x14ac:dyDescent="0.3">
      <c r="A499" s="101">
        <v>44182</v>
      </c>
      <c r="B499" s="95">
        <v>295</v>
      </c>
      <c r="C499" s="97">
        <f t="shared" si="14"/>
        <v>1.5840220385675119E-2</v>
      </c>
      <c r="D499" s="98">
        <f t="shared" si="15"/>
        <v>1.5716073389179464E-2</v>
      </c>
    </row>
    <row r="500" spans="1:4" x14ac:dyDescent="0.3">
      <c r="A500" s="100">
        <v>44183</v>
      </c>
      <c r="B500" s="94">
        <v>289.89999999999998</v>
      </c>
      <c r="C500" s="97">
        <f t="shared" si="14"/>
        <v>-1.7288135593220399E-2</v>
      </c>
      <c r="D500" s="98">
        <f t="shared" si="15"/>
        <v>-1.743932041221008E-2</v>
      </c>
    </row>
    <row r="501" spans="1:4" x14ac:dyDescent="0.3">
      <c r="A501" s="101">
        <v>44186</v>
      </c>
      <c r="B501" s="95">
        <v>287.5</v>
      </c>
      <c r="C501" s="97">
        <f t="shared" si="14"/>
        <v>-8.2787167988961352E-3</v>
      </c>
      <c r="D501" s="98">
        <f t="shared" si="15"/>
        <v>-8.3131756902048437E-3</v>
      </c>
    </row>
    <row r="502" spans="1:4" x14ac:dyDescent="0.3">
      <c r="A502" s="100">
        <v>44187</v>
      </c>
      <c r="B502" s="94">
        <v>293.5</v>
      </c>
      <c r="C502" s="97">
        <f t="shared" si="14"/>
        <v>2.0869565217391362E-2</v>
      </c>
      <c r="D502" s="98">
        <f t="shared" si="15"/>
        <v>2.0654779030746084E-2</v>
      </c>
    </row>
    <row r="503" spans="1:4" x14ac:dyDescent="0.3">
      <c r="A503" s="101">
        <v>44188</v>
      </c>
      <c r="B503" s="95">
        <v>293.60000000000002</v>
      </c>
      <c r="C503" s="97">
        <f t="shared" si="14"/>
        <v>3.4071550255543315E-4</v>
      </c>
      <c r="D503" s="98">
        <f t="shared" si="15"/>
        <v>3.4065747220957121E-4</v>
      </c>
    </row>
    <row r="504" spans="1:4" x14ac:dyDescent="0.3">
      <c r="A504" s="100">
        <v>44193</v>
      </c>
      <c r="B504" s="94">
        <v>299.3</v>
      </c>
      <c r="C504" s="97">
        <f t="shared" si="14"/>
        <v>1.9414168937329723E-2</v>
      </c>
      <c r="D504" s="98">
        <f t="shared" si="15"/>
        <v>1.9228118118292059E-2</v>
      </c>
    </row>
    <row r="505" spans="1:4" x14ac:dyDescent="0.3">
      <c r="A505" s="101">
        <v>44194</v>
      </c>
      <c r="B505" s="95">
        <v>299.5</v>
      </c>
      <c r="C505" s="97">
        <f t="shared" si="14"/>
        <v>6.6822586034076537E-4</v>
      </c>
      <c r="D505" s="98">
        <f t="shared" si="15"/>
        <v>6.6800269685085567E-4</v>
      </c>
    </row>
    <row r="506" spans="1:4" x14ac:dyDescent="0.3">
      <c r="A506" s="100">
        <v>44195</v>
      </c>
      <c r="B506" s="94">
        <v>297.89999999999998</v>
      </c>
      <c r="C506" s="97">
        <f t="shared" si="14"/>
        <v>-5.3422370617697279E-3</v>
      </c>
      <c r="D506" s="98">
        <f t="shared" si="15"/>
        <v>-5.3565578362677613E-3</v>
      </c>
    </row>
    <row r="507" spans="1:4" x14ac:dyDescent="0.3">
      <c r="A507" s="101">
        <v>44200</v>
      </c>
      <c r="B507" s="95">
        <v>295.39999999999998</v>
      </c>
      <c r="C507" s="97">
        <f t="shared" si="14"/>
        <v>-8.3920778784827288E-3</v>
      </c>
      <c r="D507" s="98">
        <f t="shared" si="15"/>
        <v>-8.4274896219564965E-3</v>
      </c>
    </row>
    <row r="508" spans="1:4" x14ac:dyDescent="0.3">
      <c r="A508" s="100">
        <v>44201</v>
      </c>
      <c r="B508" s="94">
        <v>289.60000000000002</v>
      </c>
      <c r="C508" s="97">
        <f t="shared" si="14"/>
        <v>-1.9634394041976866E-2</v>
      </c>
      <c r="D508" s="98">
        <f t="shared" si="15"/>
        <v>-1.9829709585717836E-2</v>
      </c>
    </row>
    <row r="509" spans="1:4" x14ac:dyDescent="0.3">
      <c r="A509" s="101">
        <v>44202</v>
      </c>
      <c r="B509" s="95">
        <v>291.7</v>
      </c>
      <c r="C509" s="97">
        <f t="shared" si="14"/>
        <v>7.2513812154695323E-3</v>
      </c>
      <c r="D509" s="98">
        <f t="shared" si="15"/>
        <v>7.2252163621140397E-3</v>
      </c>
    </row>
    <row r="510" spans="1:4" x14ac:dyDescent="0.3">
      <c r="A510" s="100">
        <v>44203</v>
      </c>
      <c r="B510" s="94">
        <v>288.5</v>
      </c>
      <c r="C510" s="97">
        <f t="shared" si="14"/>
        <v>-1.097017483716145E-2</v>
      </c>
      <c r="D510" s="98">
        <f t="shared" si="15"/>
        <v>-1.1030790925521394E-2</v>
      </c>
    </row>
    <row r="511" spans="1:4" x14ac:dyDescent="0.3">
      <c r="A511" s="101">
        <v>44204</v>
      </c>
      <c r="B511" s="95">
        <v>295.10000000000002</v>
      </c>
      <c r="C511" s="97">
        <f t="shared" si="14"/>
        <v>2.2876949740034735E-2</v>
      </c>
      <c r="D511" s="98">
        <f t="shared" si="15"/>
        <v>2.2619196000739805E-2</v>
      </c>
    </row>
    <row r="512" spans="1:4" x14ac:dyDescent="0.3">
      <c r="A512" s="100">
        <v>44207</v>
      </c>
      <c r="B512" s="94">
        <v>291.89999999999998</v>
      </c>
      <c r="C512" s="97">
        <f t="shared" si="14"/>
        <v>-1.0843781768892002E-2</v>
      </c>
      <c r="D512" s="98">
        <f t="shared" si="15"/>
        <v>-1.0903004088825163E-2</v>
      </c>
    </row>
    <row r="513" spans="1:4" x14ac:dyDescent="0.3">
      <c r="A513" s="101">
        <v>44208</v>
      </c>
      <c r="B513" s="95">
        <v>288.2</v>
      </c>
      <c r="C513" s="97">
        <f t="shared" si="14"/>
        <v>-1.2675573826652964E-2</v>
      </c>
      <c r="D513" s="98">
        <f t="shared" si="15"/>
        <v>-1.2756594294647705E-2</v>
      </c>
    </row>
    <row r="514" spans="1:4" x14ac:dyDescent="0.3">
      <c r="A514" s="100">
        <v>44209</v>
      </c>
      <c r="B514" s="94">
        <v>286.8</v>
      </c>
      <c r="C514" s="97">
        <f t="shared" si="14"/>
        <v>-4.8577376821651308E-3</v>
      </c>
      <c r="D514" s="98">
        <f t="shared" si="15"/>
        <v>-4.8695748399563143E-3</v>
      </c>
    </row>
    <row r="515" spans="1:4" x14ac:dyDescent="0.3">
      <c r="A515" s="101">
        <v>44210</v>
      </c>
      <c r="B515" s="95">
        <v>289.8</v>
      </c>
      <c r="C515" s="97">
        <f t="shared" si="14"/>
        <v>1.0460251046025215E-2</v>
      </c>
      <c r="D515" s="98">
        <f t="shared" si="15"/>
        <v>1.0405921161116716E-2</v>
      </c>
    </row>
    <row r="516" spans="1:4" x14ac:dyDescent="0.3">
      <c r="A516" s="100">
        <v>44211</v>
      </c>
      <c r="B516" s="94">
        <v>281.8</v>
      </c>
      <c r="C516" s="97">
        <f t="shared" ref="C516:C579" si="16">(B516/B515)-1</f>
        <v>-2.7605244996549372E-2</v>
      </c>
      <c r="D516" s="98">
        <f t="shared" ref="D516:D579" si="17">LN(B516)-LN(B515)</f>
        <v>-2.7993430422001531E-2</v>
      </c>
    </row>
    <row r="517" spans="1:4" x14ac:dyDescent="0.3">
      <c r="A517" s="101">
        <v>44214</v>
      </c>
      <c r="B517" s="95">
        <v>295.2</v>
      </c>
      <c r="C517" s="97">
        <f t="shared" si="16"/>
        <v>4.7551454932576176E-2</v>
      </c>
      <c r="D517" s="98">
        <f t="shared" si="17"/>
        <v>4.6455493261737146E-2</v>
      </c>
    </row>
    <row r="518" spans="1:4" x14ac:dyDescent="0.3">
      <c r="A518" s="100">
        <v>44215</v>
      </c>
      <c r="B518" s="94">
        <v>286.2</v>
      </c>
      <c r="C518" s="97">
        <f t="shared" si="16"/>
        <v>-3.0487804878048808E-2</v>
      </c>
      <c r="D518" s="98">
        <f t="shared" si="17"/>
        <v>-3.0962225603967219E-2</v>
      </c>
    </row>
    <row r="519" spans="1:4" x14ac:dyDescent="0.3">
      <c r="A519" s="101">
        <v>44216</v>
      </c>
      <c r="B519" s="95">
        <v>284.89999999999998</v>
      </c>
      <c r="C519" s="97">
        <f t="shared" si="16"/>
        <v>-4.5422781271837742E-3</v>
      </c>
      <c r="D519" s="98">
        <f t="shared" si="17"/>
        <v>-4.5526256184880154E-3</v>
      </c>
    </row>
    <row r="520" spans="1:4" x14ac:dyDescent="0.3">
      <c r="A520" s="100">
        <v>44217</v>
      </c>
      <c r="B520" s="94">
        <v>285.10000000000002</v>
      </c>
      <c r="C520" s="97">
        <f t="shared" si="16"/>
        <v>7.0200070200088227E-4</v>
      </c>
      <c r="D520" s="98">
        <f t="shared" si="17"/>
        <v>7.0175441476383327E-4</v>
      </c>
    </row>
    <row r="521" spans="1:4" x14ac:dyDescent="0.3">
      <c r="A521" s="101">
        <v>44218</v>
      </c>
      <c r="B521" s="95">
        <v>278</v>
      </c>
      <c r="C521" s="97">
        <f t="shared" si="16"/>
        <v>-2.4903542616625862E-2</v>
      </c>
      <c r="D521" s="98">
        <f t="shared" si="17"/>
        <v>-2.521888222798907E-2</v>
      </c>
    </row>
    <row r="522" spans="1:4" x14ac:dyDescent="0.3">
      <c r="A522" s="100">
        <v>44221</v>
      </c>
      <c r="B522" s="94">
        <v>269</v>
      </c>
      <c r="C522" s="97">
        <f t="shared" si="16"/>
        <v>-3.2374100719424481E-2</v>
      </c>
      <c r="D522" s="98">
        <f t="shared" si="17"/>
        <v>-3.2909734088797826E-2</v>
      </c>
    </row>
    <row r="523" spans="1:4" x14ac:dyDescent="0.3">
      <c r="A523" s="101">
        <v>44222</v>
      </c>
      <c r="B523" s="95">
        <v>276.7</v>
      </c>
      <c r="C523" s="97">
        <f t="shared" si="16"/>
        <v>2.8624535315985078E-2</v>
      </c>
      <c r="D523" s="98">
        <f t="shared" si="17"/>
        <v>2.8222507191040691E-2</v>
      </c>
    </row>
    <row r="524" spans="1:4" x14ac:dyDescent="0.3">
      <c r="A524" s="100">
        <v>44223</v>
      </c>
      <c r="B524" s="94">
        <v>270.7</v>
      </c>
      <c r="C524" s="97">
        <f t="shared" si="16"/>
        <v>-2.1684134441633529E-2</v>
      </c>
      <c r="D524" s="98">
        <f t="shared" si="17"/>
        <v>-2.1922690172623938E-2</v>
      </c>
    </row>
    <row r="525" spans="1:4" x14ac:dyDescent="0.3">
      <c r="A525" s="101">
        <v>44224</v>
      </c>
      <c r="B525" s="95">
        <v>265.60000000000002</v>
      </c>
      <c r="C525" s="97">
        <f t="shared" si="16"/>
        <v>-1.8840044329515915E-2</v>
      </c>
      <c r="D525" s="98">
        <f t="shared" si="17"/>
        <v>-1.9019779017977356E-2</v>
      </c>
    </row>
    <row r="526" spans="1:4" x14ac:dyDescent="0.3">
      <c r="A526" s="100">
        <v>44225</v>
      </c>
      <c r="B526" s="94">
        <v>262</v>
      </c>
      <c r="C526" s="97">
        <f t="shared" si="16"/>
        <v>-1.3554216867469937E-2</v>
      </c>
      <c r="D526" s="98">
        <f t="shared" si="17"/>
        <v>-1.3646913841181885E-2</v>
      </c>
    </row>
    <row r="527" spans="1:4" x14ac:dyDescent="0.3">
      <c r="A527" s="101">
        <v>44228</v>
      </c>
      <c r="B527" s="95">
        <v>270.89999999999998</v>
      </c>
      <c r="C527" s="97">
        <f t="shared" si="16"/>
        <v>3.3969465648854946E-2</v>
      </c>
      <c r="D527" s="98">
        <f t="shared" si="17"/>
        <v>3.3405245329952926E-2</v>
      </c>
    </row>
    <row r="528" spans="1:4" x14ac:dyDescent="0.3">
      <c r="A528" s="100">
        <v>44229</v>
      </c>
      <c r="B528" s="94">
        <v>278.5</v>
      </c>
      <c r="C528" s="97">
        <f t="shared" si="16"/>
        <v>2.8054632705795557E-2</v>
      </c>
      <c r="D528" s="98">
        <f t="shared" si="17"/>
        <v>2.7668310276289354E-2</v>
      </c>
    </row>
    <row r="529" spans="1:4" x14ac:dyDescent="0.3">
      <c r="A529" s="101">
        <v>44230</v>
      </c>
      <c r="B529" s="95">
        <v>275</v>
      </c>
      <c r="C529" s="97">
        <f t="shared" si="16"/>
        <v>-1.2567324955116699E-2</v>
      </c>
      <c r="D529" s="98">
        <f t="shared" si="17"/>
        <v>-1.2646961700767179E-2</v>
      </c>
    </row>
    <row r="530" spans="1:4" x14ac:dyDescent="0.3">
      <c r="A530" s="100">
        <v>44231</v>
      </c>
      <c r="B530" s="94">
        <v>274.60000000000002</v>
      </c>
      <c r="C530" s="97">
        <f t="shared" si="16"/>
        <v>-1.4545454545453751E-3</v>
      </c>
      <c r="D530" s="98">
        <f t="shared" si="17"/>
        <v>-1.4556043327011992E-3</v>
      </c>
    </row>
    <row r="531" spans="1:4" x14ac:dyDescent="0.3">
      <c r="A531" s="101">
        <v>44232</v>
      </c>
      <c r="B531" s="95">
        <v>278.60000000000002</v>
      </c>
      <c r="C531" s="97">
        <f t="shared" si="16"/>
        <v>1.4566642388929241E-2</v>
      </c>
      <c r="D531" s="98">
        <f t="shared" si="17"/>
        <v>1.4461568011834736E-2</v>
      </c>
    </row>
    <row r="532" spans="1:4" x14ac:dyDescent="0.3">
      <c r="A532" s="100">
        <v>44235</v>
      </c>
      <c r="B532" s="94">
        <v>278.5</v>
      </c>
      <c r="C532" s="97">
        <f t="shared" si="16"/>
        <v>-3.5893754486726603E-4</v>
      </c>
      <c r="D532" s="98">
        <f t="shared" si="17"/>
        <v>-3.5900197836635783E-4</v>
      </c>
    </row>
    <row r="533" spans="1:4" x14ac:dyDescent="0.3">
      <c r="A533" s="101">
        <v>44236</v>
      </c>
      <c r="B533" s="95">
        <v>284.5</v>
      </c>
      <c r="C533" s="97">
        <f t="shared" si="16"/>
        <v>2.1543985637342944E-2</v>
      </c>
      <c r="D533" s="98">
        <f t="shared" si="17"/>
        <v>2.1315194199046594E-2</v>
      </c>
    </row>
    <row r="534" spans="1:4" x14ac:dyDescent="0.3">
      <c r="A534" s="100">
        <v>44237</v>
      </c>
      <c r="B534" s="94">
        <v>279.39999999999998</v>
      </c>
      <c r="C534" s="97">
        <f t="shared" si="16"/>
        <v>-1.7926186291739921E-2</v>
      </c>
      <c r="D534" s="98">
        <f t="shared" si="17"/>
        <v>-1.8088806743524088E-2</v>
      </c>
    </row>
    <row r="535" spans="1:4" x14ac:dyDescent="0.3">
      <c r="A535" s="101">
        <v>44238</v>
      </c>
      <c r="B535" s="95">
        <v>293.5</v>
      </c>
      <c r="C535" s="97">
        <f t="shared" si="16"/>
        <v>5.0465282748747509E-2</v>
      </c>
      <c r="D535" s="98">
        <f t="shared" si="17"/>
        <v>4.9233192445290008E-2</v>
      </c>
    </row>
    <row r="536" spans="1:4" x14ac:dyDescent="0.3">
      <c r="A536" s="100">
        <v>44239</v>
      </c>
      <c r="B536" s="94">
        <v>291.89999999999998</v>
      </c>
      <c r="C536" s="97">
        <f t="shared" si="16"/>
        <v>-5.4514480408859312E-3</v>
      </c>
      <c r="D536" s="98">
        <f t="shared" si="17"/>
        <v>-5.4663614080823208E-3</v>
      </c>
    </row>
    <row r="537" spans="1:4" x14ac:dyDescent="0.3">
      <c r="A537" s="101">
        <v>44242</v>
      </c>
      <c r="B537" s="95">
        <v>297.7</v>
      </c>
      <c r="C537" s="97">
        <f t="shared" si="16"/>
        <v>1.9869818430969577E-2</v>
      </c>
      <c r="D537" s="98">
        <f t="shared" si="17"/>
        <v>1.9674990161661299E-2</v>
      </c>
    </row>
    <row r="538" spans="1:4" x14ac:dyDescent="0.3">
      <c r="A538" s="100">
        <v>44243</v>
      </c>
      <c r="B538" s="94">
        <v>295.3</v>
      </c>
      <c r="C538" s="97">
        <f t="shared" si="16"/>
        <v>-8.0618071884446252E-3</v>
      </c>
      <c r="D538" s="98">
        <f t="shared" si="17"/>
        <v>-8.0944792718531389E-3</v>
      </c>
    </row>
    <row r="539" spans="1:4" x14ac:dyDescent="0.3">
      <c r="A539" s="101">
        <v>44244</v>
      </c>
      <c r="B539" s="95">
        <v>290.89999999999998</v>
      </c>
      <c r="C539" s="97">
        <f t="shared" si="16"/>
        <v>-1.4900101591601822E-2</v>
      </c>
      <c r="D539" s="98">
        <f t="shared" si="17"/>
        <v>-1.5012223248721313E-2</v>
      </c>
    </row>
    <row r="540" spans="1:4" x14ac:dyDescent="0.3">
      <c r="A540" s="100">
        <v>44245</v>
      </c>
      <c r="B540" s="94">
        <v>288.8</v>
      </c>
      <c r="C540" s="97">
        <f t="shared" si="16"/>
        <v>-7.2189755929871202E-3</v>
      </c>
      <c r="D540" s="98">
        <f t="shared" si="17"/>
        <v>-7.2451584824850812E-3</v>
      </c>
    </row>
    <row r="541" spans="1:4" x14ac:dyDescent="0.3">
      <c r="A541" s="101">
        <v>44246</v>
      </c>
      <c r="B541" s="95">
        <v>295.60000000000002</v>
      </c>
      <c r="C541" s="97">
        <f t="shared" si="16"/>
        <v>2.3545706371191244E-2</v>
      </c>
      <c r="D541" s="98">
        <f t="shared" si="17"/>
        <v>2.3272782055375529E-2</v>
      </c>
    </row>
    <row r="542" spans="1:4" x14ac:dyDescent="0.3">
      <c r="A542" s="100">
        <v>44249</v>
      </c>
      <c r="B542" s="94">
        <v>291.10000000000002</v>
      </c>
      <c r="C542" s="97">
        <f t="shared" si="16"/>
        <v>-1.5223274695534528E-2</v>
      </c>
      <c r="D542" s="98">
        <f t="shared" si="17"/>
        <v>-1.5340338322468838E-2</v>
      </c>
    </row>
    <row r="543" spans="1:4" x14ac:dyDescent="0.3">
      <c r="A543" s="101">
        <v>44250</v>
      </c>
      <c r="B543" s="95">
        <v>290.60000000000002</v>
      </c>
      <c r="C543" s="97">
        <f t="shared" si="16"/>
        <v>-1.717622810030961E-3</v>
      </c>
      <c r="D543" s="98">
        <f t="shared" si="17"/>
        <v>-1.7190996153946259E-3</v>
      </c>
    </row>
    <row r="544" spans="1:4" x14ac:dyDescent="0.3">
      <c r="A544" s="100">
        <v>44251</v>
      </c>
      <c r="B544" s="94">
        <v>288.7</v>
      </c>
      <c r="C544" s="97">
        <f t="shared" si="16"/>
        <v>-6.5381968341363672E-3</v>
      </c>
      <c r="D544" s="98">
        <f t="shared" si="17"/>
        <v>-6.5596644672938353E-3</v>
      </c>
    </row>
    <row r="545" spans="1:4" x14ac:dyDescent="0.3">
      <c r="A545" s="101">
        <v>44252</v>
      </c>
      <c r="B545" s="95">
        <v>293.10000000000002</v>
      </c>
      <c r="C545" s="97">
        <f t="shared" si="16"/>
        <v>1.5240734326290362E-2</v>
      </c>
      <c r="D545" s="98">
        <f t="shared" si="17"/>
        <v>1.5125761047957376E-2</v>
      </c>
    </row>
    <row r="546" spans="1:4" x14ac:dyDescent="0.3">
      <c r="A546" s="100">
        <v>44253</v>
      </c>
      <c r="B546" s="94">
        <v>288.89999999999998</v>
      </c>
      <c r="C546" s="97">
        <f t="shared" si="16"/>
        <v>-1.4329580348004245E-2</v>
      </c>
      <c r="D546" s="98">
        <f t="shared" si="17"/>
        <v>-1.4433240244656531E-2</v>
      </c>
    </row>
    <row r="547" spans="1:4" x14ac:dyDescent="0.3">
      <c r="A547" s="101">
        <v>44256</v>
      </c>
      <c r="B547" s="95">
        <v>294.2</v>
      </c>
      <c r="C547" s="97">
        <f t="shared" si="16"/>
        <v>1.8345448251990248E-2</v>
      </c>
      <c r="D547" s="98">
        <f t="shared" si="17"/>
        <v>1.8179200695147557E-2</v>
      </c>
    </row>
    <row r="548" spans="1:4" x14ac:dyDescent="0.3">
      <c r="A548" s="100">
        <v>44257</v>
      </c>
      <c r="B548" s="94">
        <v>290.2</v>
      </c>
      <c r="C548" s="97">
        <f t="shared" si="16"/>
        <v>-1.3596193065941509E-2</v>
      </c>
      <c r="D548" s="98">
        <f t="shared" si="17"/>
        <v>-1.3689467717250103E-2</v>
      </c>
    </row>
    <row r="549" spans="1:4" x14ac:dyDescent="0.3">
      <c r="A549" s="101">
        <v>44258</v>
      </c>
      <c r="B549" s="95">
        <v>289.5</v>
      </c>
      <c r="C549" s="97">
        <f t="shared" si="16"/>
        <v>-2.4121295658166009E-3</v>
      </c>
      <c r="D549" s="98">
        <f t="shared" si="17"/>
        <v>-2.4150434370371343E-3</v>
      </c>
    </row>
    <row r="550" spans="1:4" x14ac:dyDescent="0.3">
      <c r="A550" s="100">
        <v>44259</v>
      </c>
      <c r="B550" s="94">
        <v>279.2</v>
      </c>
      <c r="C550" s="97">
        <f t="shared" si="16"/>
        <v>-3.5578583765112248E-2</v>
      </c>
      <c r="D550" s="98">
        <f t="shared" si="17"/>
        <v>-3.6226926124832914E-2</v>
      </c>
    </row>
    <row r="551" spans="1:4" x14ac:dyDescent="0.3">
      <c r="A551" s="101">
        <v>44260</v>
      </c>
      <c r="B551" s="95">
        <v>271.5</v>
      </c>
      <c r="C551" s="97">
        <f t="shared" si="16"/>
        <v>-2.7578796561604557E-2</v>
      </c>
      <c r="D551" s="98">
        <f t="shared" si="17"/>
        <v>-2.7966231514227502E-2</v>
      </c>
    </row>
    <row r="552" spans="1:4" x14ac:dyDescent="0.3">
      <c r="A552" s="100">
        <v>44263</v>
      </c>
      <c r="B552" s="94">
        <v>280.2</v>
      </c>
      <c r="C552" s="97">
        <f t="shared" si="16"/>
        <v>3.204419889502752E-2</v>
      </c>
      <c r="D552" s="98">
        <f t="shared" si="17"/>
        <v>3.1541494528917191E-2</v>
      </c>
    </row>
    <row r="553" spans="1:4" x14ac:dyDescent="0.3">
      <c r="A553" s="101">
        <v>44264</v>
      </c>
      <c r="B553" s="95">
        <v>282.5</v>
      </c>
      <c r="C553" s="97">
        <f t="shared" si="16"/>
        <v>8.2084225553176182E-3</v>
      </c>
      <c r="D553" s="98">
        <f t="shared" si="17"/>
        <v>8.1749166835889397E-3</v>
      </c>
    </row>
    <row r="554" spans="1:4" x14ac:dyDescent="0.3">
      <c r="A554" s="100">
        <v>44265</v>
      </c>
      <c r="B554" s="94">
        <v>290.3</v>
      </c>
      <c r="C554" s="97">
        <f t="shared" si="16"/>
        <v>2.7610619469026654E-2</v>
      </c>
      <c r="D554" s="98">
        <f t="shared" si="17"/>
        <v>2.7236320444088413E-2</v>
      </c>
    </row>
    <row r="555" spans="1:4" x14ac:dyDescent="0.3">
      <c r="A555" s="101">
        <v>44266</v>
      </c>
      <c r="B555" s="95">
        <v>300</v>
      </c>
      <c r="C555" s="97">
        <f t="shared" si="16"/>
        <v>3.3413709955218751E-2</v>
      </c>
      <c r="D555" s="98">
        <f t="shared" si="17"/>
        <v>3.2867603625616582E-2</v>
      </c>
    </row>
    <row r="556" spans="1:4" x14ac:dyDescent="0.3">
      <c r="A556" s="100">
        <v>44267</v>
      </c>
      <c r="B556" s="94">
        <v>298.89999999999998</v>
      </c>
      <c r="C556" s="97">
        <f t="shared" si="16"/>
        <v>-3.6666666666667069E-3</v>
      </c>
      <c r="D556" s="98">
        <f t="shared" si="17"/>
        <v>-3.6734053663085575E-3</v>
      </c>
    </row>
    <row r="557" spans="1:4" x14ac:dyDescent="0.3">
      <c r="A557" s="101">
        <v>44270</v>
      </c>
      <c r="B557" s="95">
        <v>292.8</v>
      </c>
      <c r="C557" s="97">
        <f t="shared" si="16"/>
        <v>-2.0408163265306034E-2</v>
      </c>
      <c r="D557" s="98">
        <f t="shared" si="17"/>
        <v>-2.0619287202736203E-2</v>
      </c>
    </row>
    <row r="558" spans="1:4" x14ac:dyDescent="0.3">
      <c r="A558" s="100">
        <v>44271</v>
      </c>
      <c r="B558" s="94">
        <v>287.5</v>
      </c>
      <c r="C558" s="97">
        <f t="shared" si="16"/>
        <v>-1.8101092896174897E-2</v>
      </c>
      <c r="D558" s="98">
        <f t="shared" si="17"/>
        <v>-1.8266921849750872E-2</v>
      </c>
    </row>
    <row r="559" spans="1:4" x14ac:dyDescent="0.3">
      <c r="A559" s="101">
        <v>44272</v>
      </c>
      <c r="B559" s="95">
        <v>285</v>
      </c>
      <c r="C559" s="97">
        <f t="shared" si="16"/>
        <v>-8.6956521739129933E-3</v>
      </c>
      <c r="D559" s="98">
        <f t="shared" si="17"/>
        <v>-8.7336799687545152E-3</v>
      </c>
    </row>
    <row r="560" spans="1:4" x14ac:dyDescent="0.3">
      <c r="A560" s="100">
        <v>44273</v>
      </c>
      <c r="B560" s="94">
        <v>287</v>
      </c>
      <c r="C560" s="97">
        <f t="shared" si="16"/>
        <v>7.0175438596491446E-3</v>
      </c>
      <c r="D560" s="98">
        <f t="shared" si="17"/>
        <v>6.9930354909706338E-3</v>
      </c>
    </row>
    <row r="561" spans="1:4" x14ac:dyDescent="0.3">
      <c r="A561" s="101">
        <v>44274</v>
      </c>
      <c r="B561" s="95">
        <v>281</v>
      </c>
      <c r="C561" s="97">
        <f t="shared" si="16"/>
        <v>-2.0905923344947785E-2</v>
      </c>
      <c r="D561" s="98">
        <f t="shared" si="17"/>
        <v>-2.1127546425875998E-2</v>
      </c>
    </row>
    <row r="562" spans="1:4" x14ac:dyDescent="0.3">
      <c r="A562" s="100">
        <v>44277</v>
      </c>
      <c r="B562" s="94">
        <v>278</v>
      </c>
      <c r="C562" s="97">
        <f t="shared" si="16"/>
        <v>-1.0676156583629859E-2</v>
      </c>
      <c r="D562" s="98">
        <f t="shared" si="17"/>
        <v>-1.0733555643108517E-2</v>
      </c>
    </row>
    <row r="563" spans="1:4" x14ac:dyDescent="0.3">
      <c r="A563" s="101">
        <v>44278</v>
      </c>
      <c r="B563" s="95">
        <v>281.2</v>
      </c>
      <c r="C563" s="97">
        <f t="shared" si="16"/>
        <v>1.1510791366906359E-2</v>
      </c>
      <c r="D563" s="98">
        <f t="shared" si="17"/>
        <v>1.1445046245873058E-2</v>
      </c>
    </row>
    <row r="564" spans="1:4" x14ac:dyDescent="0.3">
      <c r="A564" s="100">
        <v>44279</v>
      </c>
      <c r="B564" s="94">
        <v>278.8</v>
      </c>
      <c r="C564" s="97">
        <f t="shared" si="16"/>
        <v>-8.5348506401137225E-3</v>
      </c>
      <c r="D564" s="98">
        <f t="shared" si="17"/>
        <v>-8.5714810501409389E-3</v>
      </c>
    </row>
    <row r="565" spans="1:4" x14ac:dyDescent="0.3">
      <c r="A565" s="101">
        <v>44280</v>
      </c>
      <c r="B565" s="95">
        <v>261.8</v>
      </c>
      <c r="C565" s="97">
        <f t="shared" si="16"/>
        <v>-6.0975609756097504E-2</v>
      </c>
      <c r="D565" s="98">
        <f t="shared" si="17"/>
        <v>-6.2913825410569224E-2</v>
      </c>
    </row>
    <row r="566" spans="1:4" x14ac:dyDescent="0.3">
      <c r="A566" s="100">
        <v>44281</v>
      </c>
      <c r="B566" s="94">
        <v>261.7</v>
      </c>
      <c r="C566" s="97">
        <f t="shared" si="16"/>
        <v>-3.8197097020631343E-4</v>
      </c>
      <c r="D566" s="98">
        <f t="shared" si="17"/>
        <v>-3.8204393969998307E-4</v>
      </c>
    </row>
    <row r="567" spans="1:4" x14ac:dyDescent="0.3">
      <c r="A567" s="101">
        <v>44284</v>
      </c>
      <c r="B567" s="95">
        <v>264.10000000000002</v>
      </c>
      <c r="C567" s="97">
        <f t="shared" si="16"/>
        <v>9.1708062667177348E-3</v>
      </c>
      <c r="D567" s="98">
        <f t="shared" si="17"/>
        <v>9.1290097669869397E-3</v>
      </c>
    </row>
    <row r="568" spans="1:4" x14ac:dyDescent="0.3">
      <c r="A568" s="100">
        <v>44285</v>
      </c>
      <c r="B568" s="94">
        <v>265</v>
      </c>
      <c r="C568" s="97">
        <f t="shared" si="16"/>
        <v>3.4078000757287175E-3</v>
      </c>
      <c r="D568" s="98">
        <f t="shared" si="17"/>
        <v>3.4020066831352835E-3</v>
      </c>
    </row>
    <row r="569" spans="1:4" x14ac:dyDescent="0.3">
      <c r="A569" s="101">
        <v>44286</v>
      </c>
      <c r="B569" s="95">
        <v>266.2</v>
      </c>
      <c r="C569" s="97">
        <f t="shared" si="16"/>
        <v>4.5283018867923186E-3</v>
      </c>
      <c r="D569" s="98">
        <f t="shared" si="17"/>
        <v>4.5180799747894795E-3</v>
      </c>
    </row>
    <row r="570" spans="1:4" x14ac:dyDescent="0.3">
      <c r="A570" s="100">
        <v>44287</v>
      </c>
      <c r="B570" s="94">
        <v>270.75</v>
      </c>
      <c r="C570" s="97">
        <f t="shared" si="16"/>
        <v>1.7092411720510903E-2</v>
      </c>
      <c r="D570" s="98">
        <f t="shared" si="17"/>
        <v>1.694797992008823E-2</v>
      </c>
    </row>
    <row r="571" spans="1:4" x14ac:dyDescent="0.3">
      <c r="A571" s="101">
        <v>44292</v>
      </c>
      <c r="B571" s="95">
        <v>276</v>
      </c>
      <c r="C571" s="97">
        <f t="shared" si="16"/>
        <v>1.939058171745156E-2</v>
      </c>
      <c r="D571" s="98">
        <f t="shared" si="17"/>
        <v>1.9204979836049851E-2</v>
      </c>
    </row>
    <row r="572" spans="1:4" x14ac:dyDescent="0.3">
      <c r="A572" s="100">
        <v>44293</v>
      </c>
      <c r="B572" s="94">
        <v>270.5</v>
      </c>
      <c r="C572" s="97">
        <f t="shared" si="16"/>
        <v>-1.9927536231884035E-2</v>
      </c>
      <c r="D572" s="98">
        <f t="shared" si="17"/>
        <v>-2.0128767430612982E-2</v>
      </c>
    </row>
    <row r="573" spans="1:4" x14ac:dyDescent="0.3">
      <c r="A573" s="101">
        <v>44294</v>
      </c>
      <c r="B573" s="95">
        <v>276.75</v>
      </c>
      <c r="C573" s="97">
        <f t="shared" si="16"/>
        <v>2.310536044362288E-2</v>
      </c>
      <c r="D573" s="98">
        <f t="shared" si="17"/>
        <v>2.2842473302209676E-2</v>
      </c>
    </row>
    <row r="574" spans="1:4" x14ac:dyDescent="0.3">
      <c r="A574" s="100">
        <v>44295</v>
      </c>
      <c r="B574" s="94">
        <v>280</v>
      </c>
      <c r="C574" s="97">
        <f t="shared" si="16"/>
        <v>1.1743450767841113E-2</v>
      </c>
      <c r="D574" s="98">
        <f t="shared" si="17"/>
        <v>1.1675031580502981E-2</v>
      </c>
    </row>
    <row r="575" spans="1:4" x14ac:dyDescent="0.3">
      <c r="A575" s="101">
        <v>44298</v>
      </c>
      <c r="B575" s="95">
        <v>281.60000000000002</v>
      </c>
      <c r="C575" s="97">
        <f t="shared" si="16"/>
        <v>5.7142857142857828E-3</v>
      </c>
      <c r="D575" s="98">
        <f t="shared" si="17"/>
        <v>5.6980211146377968E-3</v>
      </c>
    </row>
    <row r="576" spans="1:4" x14ac:dyDescent="0.3">
      <c r="A576" s="100">
        <v>44299</v>
      </c>
      <c r="B576" s="94">
        <v>280.45</v>
      </c>
      <c r="C576" s="97">
        <f t="shared" si="16"/>
        <v>-4.0838068181819898E-3</v>
      </c>
      <c r="D576" s="98">
        <f t="shared" si="17"/>
        <v>-4.0921683295414013E-3</v>
      </c>
    </row>
    <row r="577" spans="1:4" x14ac:dyDescent="0.3">
      <c r="A577" s="101">
        <v>44300</v>
      </c>
      <c r="B577" s="95">
        <v>277.60000000000002</v>
      </c>
      <c r="C577" s="97">
        <f t="shared" si="16"/>
        <v>-1.0162239258334704E-2</v>
      </c>
      <c r="D577" s="98">
        <f t="shared" si="17"/>
        <v>-1.0214227321696079E-2</v>
      </c>
    </row>
    <row r="578" spans="1:4" x14ac:dyDescent="0.3">
      <c r="A578" s="100">
        <v>44301</v>
      </c>
      <c r="B578" s="94">
        <v>277.55</v>
      </c>
      <c r="C578" s="97">
        <f t="shared" si="16"/>
        <v>-1.8011527377526093E-4</v>
      </c>
      <c r="D578" s="98">
        <f t="shared" si="17"/>
        <v>-1.8013149647888582E-4</v>
      </c>
    </row>
    <row r="579" spans="1:4" x14ac:dyDescent="0.3">
      <c r="A579" s="101">
        <v>44302</v>
      </c>
      <c r="B579" s="95">
        <v>277.89999999999998</v>
      </c>
      <c r="C579" s="97">
        <f t="shared" si="16"/>
        <v>1.2610340479191073E-3</v>
      </c>
      <c r="D579" s="98">
        <f t="shared" si="17"/>
        <v>1.2602396122876058E-3</v>
      </c>
    </row>
    <row r="580" spans="1:4" x14ac:dyDescent="0.3">
      <c r="A580" s="100">
        <v>44305</v>
      </c>
      <c r="B580" s="94">
        <v>277.2</v>
      </c>
      <c r="C580" s="97">
        <f t="shared" ref="C580:C643" si="18">(B580/B579)-1</f>
        <v>-2.5188916876573986E-3</v>
      </c>
      <c r="D580" s="98">
        <f t="shared" ref="D580:D643" si="19">LN(B580)-LN(B579)</f>
        <v>-2.5220694327101612E-3</v>
      </c>
    </row>
    <row r="581" spans="1:4" x14ac:dyDescent="0.3">
      <c r="A581" s="101">
        <v>44306</v>
      </c>
      <c r="B581" s="95">
        <v>269.10000000000002</v>
      </c>
      <c r="C581" s="97">
        <f t="shared" si="18"/>
        <v>-2.9220779220779147E-2</v>
      </c>
      <c r="D581" s="98">
        <f t="shared" si="19"/>
        <v>-2.965620958288806E-2</v>
      </c>
    </row>
    <row r="582" spans="1:4" x14ac:dyDescent="0.3">
      <c r="A582" s="100">
        <v>44307</v>
      </c>
      <c r="B582" s="94">
        <v>271.55</v>
      </c>
      <c r="C582" s="97">
        <f t="shared" si="18"/>
        <v>9.104422147900415E-3</v>
      </c>
      <c r="D582" s="98">
        <f t="shared" si="19"/>
        <v>9.0632267479939799E-3</v>
      </c>
    </row>
    <row r="583" spans="1:4" x14ac:dyDescent="0.3">
      <c r="A583" s="101">
        <v>44308</v>
      </c>
      <c r="B583" s="95">
        <v>270.3</v>
      </c>
      <c r="C583" s="97">
        <f t="shared" si="18"/>
        <v>-4.6032038298655653E-3</v>
      </c>
      <c r="D583" s="98">
        <f t="shared" si="19"/>
        <v>-4.6138311984522673E-3</v>
      </c>
    </row>
    <row r="584" spans="1:4" x14ac:dyDescent="0.3">
      <c r="A584" s="100">
        <v>44309</v>
      </c>
      <c r="B584" s="94">
        <v>266.10000000000002</v>
      </c>
      <c r="C584" s="97">
        <f t="shared" si="18"/>
        <v>-1.5538290788013276E-2</v>
      </c>
      <c r="D584" s="98">
        <f t="shared" si="19"/>
        <v>-1.5660275298758464E-2</v>
      </c>
    </row>
    <row r="585" spans="1:4" x14ac:dyDescent="0.3">
      <c r="A585" s="101">
        <v>44312</v>
      </c>
      <c r="B585" s="95">
        <v>265.3</v>
      </c>
      <c r="C585" s="97">
        <f t="shared" si="18"/>
        <v>-3.0063885757234399E-3</v>
      </c>
      <c r="D585" s="98">
        <f t="shared" si="19"/>
        <v>-3.0109168399494735E-3</v>
      </c>
    </row>
    <row r="586" spans="1:4" x14ac:dyDescent="0.3">
      <c r="A586" s="100">
        <v>44313</v>
      </c>
      <c r="B586" s="94">
        <v>262.75</v>
      </c>
      <c r="C586" s="97">
        <f t="shared" si="18"/>
        <v>-9.611760271390879E-3</v>
      </c>
      <c r="D586" s="98">
        <f t="shared" si="19"/>
        <v>-9.658251386633232E-3</v>
      </c>
    </row>
    <row r="587" spans="1:4" x14ac:dyDescent="0.3">
      <c r="A587" s="101">
        <v>44314</v>
      </c>
      <c r="B587" s="95">
        <v>258.85000000000002</v>
      </c>
      <c r="C587" s="97">
        <f t="shared" si="18"/>
        <v>-1.4843006660323455E-2</v>
      </c>
      <c r="D587" s="98">
        <f t="shared" si="19"/>
        <v>-1.4954266409150208E-2</v>
      </c>
    </row>
    <row r="588" spans="1:4" x14ac:dyDescent="0.3">
      <c r="A588" s="100">
        <v>44315</v>
      </c>
      <c r="B588" s="94">
        <v>260.60000000000002</v>
      </c>
      <c r="C588" s="97">
        <f t="shared" si="18"/>
        <v>6.7606722039792455E-3</v>
      </c>
      <c r="D588" s="98">
        <f t="shared" si="19"/>
        <v>6.737921342834241E-3</v>
      </c>
    </row>
    <row r="589" spans="1:4" x14ac:dyDescent="0.3">
      <c r="A589" s="101">
        <v>44316</v>
      </c>
      <c r="B589" s="95">
        <v>256.85000000000002</v>
      </c>
      <c r="C589" s="97">
        <f t="shared" si="18"/>
        <v>-1.4389869531849619E-2</v>
      </c>
      <c r="D589" s="98">
        <f t="shared" si="19"/>
        <v>-1.4494407777467799E-2</v>
      </c>
    </row>
    <row r="590" spans="1:4" x14ac:dyDescent="0.3">
      <c r="A590" s="100">
        <v>44319</v>
      </c>
      <c r="B590" s="94">
        <v>259.8</v>
      </c>
      <c r="C590" s="97">
        <f t="shared" si="18"/>
        <v>1.1485302705859457E-2</v>
      </c>
      <c r="D590" s="98">
        <f t="shared" si="19"/>
        <v>1.1419847323222321E-2</v>
      </c>
    </row>
    <row r="591" spans="1:4" x14ac:dyDescent="0.3">
      <c r="A591" s="101">
        <v>44320</v>
      </c>
      <c r="B591" s="95">
        <v>252.55</v>
      </c>
      <c r="C591" s="97">
        <f t="shared" si="18"/>
        <v>-2.7906081601231758E-2</v>
      </c>
      <c r="D591" s="98">
        <f t="shared" si="19"/>
        <v>-2.8302855322437814E-2</v>
      </c>
    </row>
    <row r="592" spans="1:4" x14ac:dyDescent="0.3">
      <c r="A592" s="100">
        <v>44321</v>
      </c>
      <c r="B592" s="94">
        <v>259.60000000000002</v>
      </c>
      <c r="C592" s="97">
        <f t="shared" si="18"/>
        <v>2.7915264304098297E-2</v>
      </c>
      <c r="D592" s="98">
        <f t="shared" si="19"/>
        <v>2.7532735915873907E-2</v>
      </c>
    </row>
    <row r="593" spans="1:4" x14ac:dyDescent="0.3">
      <c r="A593" s="101">
        <v>44322</v>
      </c>
      <c r="B593" s="95">
        <v>258.8</v>
      </c>
      <c r="C593" s="97">
        <f t="shared" si="18"/>
        <v>-3.0816640986133237E-3</v>
      </c>
      <c r="D593" s="98">
        <f t="shared" si="19"/>
        <v>-3.0864222031894428E-3</v>
      </c>
    </row>
    <row r="594" spans="1:4" x14ac:dyDescent="0.3">
      <c r="A594" s="100">
        <v>44323</v>
      </c>
      <c r="B594" s="94">
        <v>280.60000000000002</v>
      </c>
      <c r="C594" s="97">
        <f t="shared" si="18"/>
        <v>8.4234930448222611E-2</v>
      </c>
      <c r="D594" s="98">
        <f t="shared" si="19"/>
        <v>8.08746050416147E-2</v>
      </c>
    </row>
    <row r="595" spans="1:4" x14ac:dyDescent="0.3">
      <c r="A595" s="101">
        <v>44326</v>
      </c>
      <c r="B595" s="95">
        <v>286.45</v>
      </c>
      <c r="C595" s="97">
        <f t="shared" si="18"/>
        <v>2.084818246614395E-2</v>
      </c>
      <c r="D595" s="98">
        <f t="shared" si="19"/>
        <v>2.0633833186225914E-2</v>
      </c>
    </row>
    <row r="596" spans="1:4" x14ac:dyDescent="0.3">
      <c r="A596" s="100">
        <v>44327</v>
      </c>
      <c r="B596" s="94">
        <v>284.25</v>
      </c>
      <c r="C596" s="97">
        <f t="shared" si="18"/>
        <v>-7.6802234246814427E-3</v>
      </c>
      <c r="D596" s="98">
        <f t="shared" si="19"/>
        <v>-7.70986822394093E-3</v>
      </c>
    </row>
    <row r="597" spans="1:4" x14ac:dyDescent="0.3">
      <c r="A597" s="101">
        <v>44328</v>
      </c>
      <c r="B597" s="95">
        <v>286.55</v>
      </c>
      <c r="C597" s="97">
        <f t="shared" si="18"/>
        <v>8.0914687774846783E-3</v>
      </c>
      <c r="D597" s="98">
        <f t="shared" si="19"/>
        <v>8.05890836710077E-3</v>
      </c>
    </row>
    <row r="598" spans="1:4" x14ac:dyDescent="0.3">
      <c r="A598" s="100">
        <v>44329</v>
      </c>
      <c r="B598" s="94">
        <v>284.85000000000002</v>
      </c>
      <c r="C598" s="97">
        <f t="shared" si="18"/>
        <v>-5.9326470075030668E-3</v>
      </c>
      <c r="D598" s="98">
        <f t="shared" si="19"/>
        <v>-5.9503150713418052E-3</v>
      </c>
    </row>
    <row r="599" spans="1:4" x14ac:dyDescent="0.3">
      <c r="A599" s="101">
        <v>44330</v>
      </c>
      <c r="B599" s="95">
        <v>288.55</v>
      </c>
      <c r="C599" s="97">
        <f t="shared" si="18"/>
        <v>1.2989292610145586E-2</v>
      </c>
      <c r="D599" s="98">
        <f t="shared" si="19"/>
        <v>1.2905655230571078E-2</v>
      </c>
    </row>
    <row r="600" spans="1:4" x14ac:dyDescent="0.3">
      <c r="A600" s="100">
        <v>44333</v>
      </c>
      <c r="B600" s="94">
        <v>296.8</v>
      </c>
      <c r="C600" s="97">
        <f t="shared" si="18"/>
        <v>2.8591232022179947E-2</v>
      </c>
      <c r="D600" s="98">
        <f t="shared" si="19"/>
        <v>2.8190130136249714E-2</v>
      </c>
    </row>
    <row r="601" spans="1:4" x14ac:dyDescent="0.3">
      <c r="A601" s="101">
        <v>44334</v>
      </c>
      <c r="B601" s="95">
        <v>293.8</v>
      </c>
      <c r="C601" s="97">
        <f t="shared" si="18"/>
        <v>-1.0107816711590334E-2</v>
      </c>
      <c r="D601" s="98">
        <f t="shared" si="19"/>
        <v>-1.0159247553448658E-2</v>
      </c>
    </row>
    <row r="602" spans="1:4" x14ac:dyDescent="0.3">
      <c r="A602" s="100">
        <v>44335</v>
      </c>
      <c r="B602" s="94">
        <v>294.55</v>
      </c>
      <c r="C602" s="97">
        <f t="shared" si="18"/>
        <v>2.5527569775356529E-3</v>
      </c>
      <c r="D602" s="98">
        <f t="shared" si="19"/>
        <v>2.5495042279199964E-3</v>
      </c>
    </row>
    <row r="603" spans="1:4" x14ac:dyDescent="0.3">
      <c r="A603" s="101">
        <v>44336</v>
      </c>
      <c r="B603" s="95">
        <v>298.39999999999998</v>
      </c>
      <c r="C603" s="97">
        <f t="shared" si="18"/>
        <v>1.3070785944661267E-2</v>
      </c>
      <c r="D603" s="98">
        <f t="shared" si="19"/>
        <v>1.2986100361908726E-2</v>
      </c>
    </row>
    <row r="604" spans="1:4" x14ac:dyDescent="0.3">
      <c r="A604" s="100">
        <v>44337</v>
      </c>
      <c r="B604" s="94">
        <v>301.95</v>
      </c>
      <c r="C604" s="97">
        <f t="shared" si="18"/>
        <v>1.189678284182305E-2</v>
      </c>
      <c r="D604" s="98">
        <f t="shared" si="19"/>
        <v>1.1826572424304516E-2</v>
      </c>
    </row>
    <row r="605" spans="1:4" x14ac:dyDescent="0.3">
      <c r="A605" s="101">
        <v>44341</v>
      </c>
      <c r="B605" s="95">
        <v>299.14999999999998</v>
      </c>
      <c r="C605" s="97">
        <f t="shared" si="18"/>
        <v>-9.2730584533863292E-3</v>
      </c>
      <c r="D605" s="98">
        <f t="shared" si="19"/>
        <v>-9.3163209178692696E-3</v>
      </c>
    </row>
    <row r="606" spans="1:4" x14ac:dyDescent="0.3">
      <c r="A606" s="100">
        <v>44342</v>
      </c>
      <c r="B606" s="94">
        <v>297.05</v>
      </c>
      <c r="C606" s="97">
        <f t="shared" si="18"/>
        <v>-7.0198896874476002E-3</v>
      </c>
      <c r="D606" s="98">
        <f t="shared" si="19"/>
        <v>-7.0446450342904754E-3</v>
      </c>
    </row>
    <row r="607" spans="1:4" x14ac:dyDescent="0.3">
      <c r="A607" s="101">
        <v>44343</v>
      </c>
      <c r="B607" s="95">
        <v>297.25</v>
      </c>
      <c r="C607" s="97">
        <f t="shared" si="18"/>
        <v>6.7328732536608982E-4</v>
      </c>
      <c r="D607" s="98">
        <f t="shared" si="19"/>
        <v>6.7306076914075419E-4</v>
      </c>
    </row>
    <row r="608" spans="1:4" x14ac:dyDescent="0.3">
      <c r="A608" s="100">
        <v>44344</v>
      </c>
      <c r="B608" s="94">
        <v>299.35000000000002</v>
      </c>
      <c r="C608" s="97">
        <f t="shared" si="18"/>
        <v>7.0647603027755856E-3</v>
      </c>
      <c r="D608" s="98">
        <f t="shared" si="19"/>
        <v>7.0399218004704167E-3</v>
      </c>
    </row>
    <row r="609" spans="1:4" x14ac:dyDescent="0.3">
      <c r="A609" s="101">
        <v>44347</v>
      </c>
      <c r="B609" s="95">
        <v>298.35000000000002</v>
      </c>
      <c r="C609" s="97">
        <f t="shared" si="18"/>
        <v>-3.340571237681611E-3</v>
      </c>
      <c r="D609" s="98">
        <f t="shared" si="19"/>
        <v>-3.3461634032700971E-3</v>
      </c>
    </row>
    <row r="610" spans="1:4" x14ac:dyDescent="0.3">
      <c r="A610" s="100">
        <v>44348</v>
      </c>
      <c r="B610" s="94">
        <v>298</v>
      </c>
      <c r="C610" s="97">
        <f t="shared" si="18"/>
        <v>-1.1731188201776765E-3</v>
      </c>
      <c r="D610" s="98">
        <f t="shared" si="19"/>
        <v>-1.1738074626865824E-3</v>
      </c>
    </row>
    <row r="611" spans="1:4" x14ac:dyDescent="0.3">
      <c r="A611" s="101">
        <v>44349</v>
      </c>
      <c r="B611" s="95">
        <v>298.5</v>
      </c>
      <c r="C611" s="97">
        <f t="shared" si="18"/>
        <v>1.6778523489933139E-3</v>
      </c>
      <c r="D611" s="98">
        <f t="shared" si="19"/>
        <v>1.6764463272522789E-3</v>
      </c>
    </row>
    <row r="612" spans="1:4" x14ac:dyDescent="0.3">
      <c r="A612" s="100">
        <v>44350</v>
      </c>
      <c r="B612" s="94">
        <v>298.95</v>
      </c>
      <c r="C612" s="97">
        <f t="shared" si="18"/>
        <v>1.5075376884421399E-3</v>
      </c>
      <c r="D612" s="98">
        <f t="shared" si="19"/>
        <v>1.5064024942565979E-3</v>
      </c>
    </row>
    <row r="613" spans="1:4" x14ac:dyDescent="0.3">
      <c r="A613" s="101">
        <v>44351</v>
      </c>
      <c r="B613" s="95">
        <v>296.60000000000002</v>
      </c>
      <c r="C613" s="97">
        <f t="shared" si="18"/>
        <v>-7.8608462953669855E-3</v>
      </c>
      <c r="D613" s="98">
        <f t="shared" si="19"/>
        <v>-7.8919056230812856E-3</v>
      </c>
    </row>
    <row r="614" spans="1:4" x14ac:dyDescent="0.3">
      <c r="A614" s="100">
        <v>44354</v>
      </c>
      <c r="B614" s="94">
        <v>297</v>
      </c>
      <c r="C614" s="97">
        <f t="shared" si="18"/>
        <v>1.3486176668913163E-3</v>
      </c>
      <c r="D614" s="98">
        <f t="shared" si="19"/>
        <v>1.347709098867611E-3</v>
      </c>
    </row>
    <row r="615" spans="1:4" x14ac:dyDescent="0.3">
      <c r="A615" s="101">
        <v>44355</v>
      </c>
      <c r="B615" s="95">
        <v>295.10000000000002</v>
      </c>
      <c r="C615" s="97">
        <f t="shared" si="18"/>
        <v>-6.3973063973062905E-3</v>
      </c>
      <c r="D615" s="98">
        <f t="shared" si="19"/>
        <v>-6.4178568538055814E-3</v>
      </c>
    </row>
    <row r="616" spans="1:4" x14ac:dyDescent="0.3">
      <c r="A616" s="100">
        <v>44356</v>
      </c>
      <c r="B616" s="94">
        <v>293.5</v>
      </c>
      <c r="C616" s="97">
        <f t="shared" si="18"/>
        <v>-5.4218908844460012E-3</v>
      </c>
      <c r="D616" s="98">
        <f t="shared" si="19"/>
        <v>-5.4366426807428425E-3</v>
      </c>
    </row>
    <row r="617" spans="1:4" x14ac:dyDescent="0.3">
      <c r="A617" s="101">
        <v>44357</v>
      </c>
      <c r="B617" s="95">
        <v>291.3</v>
      </c>
      <c r="C617" s="97">
        <f t="shared" si="18"/>
        <v>-7.4957410562179749E-3</v>
      </c>
      <c r="D617" s="98">
        <f t="shared" si="19"/>
        <v>-7.5239753027620537E-3</v>
      </c>
    </row>
    <row r="618" spans="1:4" x14ac:dyDescent="0.3">
      <c r="A618" s="100">
        <v>44358</v>
      </c>
      <c r="B618" s="94">
        <v>294.89999999999998</v>
      </c>
      <c r="C618" s="97">
        <f t="shared" si="18"/>
        <v>1.2358393408856694E-2</v>
      </c>
      <c r="D618" s="98">
        <f t="shared" si="19"/>
        <v>1.2282651855841209E-2</v>
      </c>
    </row>
    <row r="619" spans="1:4" x14ac:dyDescent="0.3">
      <c r="A619" s="101">
        <v>44361</v>
      </c>
      <c r="B619" s="95">
        <v>293</v>
      </c>
      <c r="C619" s="97">
        <f t="shared" si="18"/>
        <v>-6.4428619871141901E-3</v>
      </c>
      <c r="D619" s="98">
        <f t="shared" si="19"/>
        <v>-6.4637068041628609E-3</v>
      </c>
    </row>
    <row r="620" spans="1:4" x14ac:dyDescent="0.3">
      <c r="A620" s="100">
        <v>44362</v>
      </c>
      <c r="B620" s="94">
        <v>293</v>
      </c>
      <c r="C620" s="97">
        <f t="shared" si="18"/>
        <v>0</v>
      </c>
      <c r="D620" s="98">
        <f t="shared" si="19"/>
        <v>0</v>
      </c>
    </row>
    <row r="621" spans="1:4" x14ac:dyDescent="0.3">
      <c r="A621" s="101">
        <v>44363</v>
      </c>
      <c r="B621" s="95">
        <v>293.35000000000002</v>
      </c>
      <c r="C621" s="97">
        <f t="shared" si="18"/>
        <v>1.1945392491468088E-3</v>
      </c>
      <c r="D621" s="98">
        <f t="shared" si="19"/>
        <v>1.1938263548012529E-3</v>
      </c>
    </row>
    <row r="622" spans="1:4" x14ac:dyDescent="0.3">
      <c r="A622" s="100">
        <v>44364</v>
      </c>
      <c r="B622" s="94">
        <v>291.85000000000002</v>
      </c>
      <c r="C622" s="97">
        <f t="shared" si="18"/>
        <v>-5.1133458326231285E-3</v>
      </c>
      <c r="D622" s="98">
        <f t="shared" si="19"/>
        <v>-5.1264637220684861E-3</v>
      </c>
    </row>
    <row r="623" spans="1:4" x14ac:dyDescent="0.3">
      <c r="A623" s="101">
        <v>44365</v>
      </c>
      <c r="B623" s="95">
        <v>287.10000000000002</v>
      </c>
      <c r="C623" s="97">
        <f t="shared" si="18"/>
        <v>-1.6275483981497363E-2</v>
      </c>
      <c r="D623" s="98">
        <f t="shared" si="19"/>
        <v>-1.6409384522781956E-2</v>
      </c>
    </row>
    <row r="624" spans="1:4" x14ac:dyDescent="0.3">
      <c r="A624" s="100">
        <v>44368</v>
      </c>
      <c r="B624" s="94">
        <v>289.7</v>
      </c>
      <c r="C624" s="97">
        <f t="shared" si="18"/>
        <v>9.0560780215951375E-3</v>
      </c>
      <c r="D624" s="98">
        <f t="shared" si="19"/>
        <v>9.0153176482861141E-3</v>
      </c>
    </row>
    <row r="625" spans="1:4" x14ac:dyDescent="0.3">
      <c r="A625" s="101">
        <v>44369</v>
      </c>
      <c r="B625" s="95">
        <v>290.7</v>
      </c>
      <c r="C625" s="97">
        <f t="shared" si="18"/>
        <v>3.4518467380049156E-3</v>
      </c>
      <c r="D625" s="98">
        <f t="shared" si="19"/>
        <v>3.4459027895259453E-3</v>
      </c>
    </row>
    <row r="626" spans="1:4" x14ac:dyDescent="0.3">
      <c r="A626" s="100">
        <v>44370</v>
      </c>
      <c r="B626" s="94">
        <v>290.64999999999998</v>
      </c>
      <c r="C626" s="97">
        <f t="shared" si="18"/>
        <v>-1.7199862401107158E-4</v>
      </c>
      <c r="D626" s="98">
        <f t="shared" si="19"/>
        <v>-1.7201341747075105E-4</v>
      </c>
    </row>
    <row r="627" spans="1:4" x14ac:dyDescent="0.3">
      <c r="A627" s="101">
        <v>44371</v>
      </c>
      <c r="B627" s="95">
        <v>292.5</v>
      </c>
      <c r="C627" s="97">
        <f t="shared" si="18"/>
        <v>6.3650438671942755E-3</v>
      </c>
      <c r="D627" s="98">
        <f t="shared" si="19"/>
        <v>6.3448725245516258E-3</v>
      </c>
    </row>
    <row r="628" spans="1:4" x14ac:dyDescent="0.3">
      <c r="A628" s="100">
        <v>44372</v>
      </c>
      <c r="B628" s="94">
        <v>311.35000000000002</v>
      </c>
      <c r="C628" s="97">
        <f t="shared" si="18"/>
        <v>6.4444444444444526E-2</v>
      </c>
      <c r="D628" s="98">
        <f t="shared" si="19"/>
        <v>6.2453014646549398E-2</v>
      </c>
    </row>
    <row r="629" spans="1:4" x14ac:dyDescent="0.3">
      <c r="A629" s="101">
        <v>44375</v>
      </c>
      <c r="B629" s="95">
        <v>309.85000000000002</v>
      </c>
      <c r="C629" s="97">
        <f t="shared" si="18"/>
        <v>-4.8177292436164532E-3</v>
      </c>
      <c r="D629" s="98">
        <f t="shared" si="19"/>
        <v>-4.8293719103442712E-3</v>
      </c>
    </row>
    <row r="630" spans="1:4" x14ac:dyDescent="0.3">
      <c r="A630" s="100">
        <v>44376</v>
      </c>
      <c r="B630" s="94">
        <v>317.5</v>
      </c>
      <c r="C630" s="97">
        <f t="shared" si="18"/>
        <v>2.4689365822171849E-2</v>
      </c>
      <c r="D630" s="98">
        <f t="shared" si="19"/>
        <v>2.4389508924629766E-2</v>
      </c>
    </row>
    <row r="631" spans="1:4" x14ac:dyDescent="0.3">
      <c r="A631" s="101">
        <v>44377</v>
      </c>
      <c r="B631" s="95">
        <v>313.89999999999998</v>
      </c>
      <c r="C631" s="97">
        <f t="shared" si="18"/>
        <v>-1.1338582677165476E-2</v>
      </c>
      <c r="D631" s="98">
        <f t="shared" si="19"/>
        <v>-1.1403354484838424E-2</v>
      </c>
    </row>
    <row r="632" spans="1:4" x14ac:dyDescent="0.3">
      <c r="A632" s="100">
        <v>44378</v>
      </c>
      <c r="B632" s="94">
        <v>314.3</v>
      </c>
      <c r="C632" s="97">
        <f t="shared" si="18"/>
        <v>1.2742911755336817E-3</v>
      </c>
      <c r="D632" s="98">
        <f t="shared" si="19"/>
        <v>1.2734799556142207E-3</v>
      </c>
    </row>
    <row r="633" spans="1:4" x14ac:dyDescent="0.3">
      <c r="A633" s="101">
        <v>44379</v>
      </c>
      <c r="B633" s="95">
        <v>316.60000000000002</v>
      </c>
      <c r="C633" s="97">
        <f t="shared" si="18"/>
        <v>7.3178491886731756E-3</v>
      </c>
      <c r="D633" s="98">
        <f t="shared" si="19"/>
        <v>7.2912036433896432E-3</v>
      </c>
    </row>
    <row r="634" spans="1:4" x14ac:dyDescent="0.3">
      <c r="A634" s="100">
        <v>44382</v>
      </c>
      <c r="B634" s="94">
        <v>315.25</v>
      </c>
      <c r="C634" s="97">
        <f t="shared" si="18"/>
        <v>-4.2640555906506838E-3</v>
      </c>
      <c r="D634" s="98">
        <f t="shared" si="19"/>
        <v>-4.2731726018825356E-3</v>
      </c>
    </row>
    <row r="635" spans="1:4" x14ac:dyDescent="0.3">
      <c r="A635" s="101">
        <v>44383</v>
      </c>
      <c r="B635" s="95">
        <v>312.10000000000002</v>
      </c>
      <c r="C635" s="97">
        <f t="shared" si="18"/>
        <v>-9.9920697858841834E-3</v>
      </c>
      <c r="D635" s="98">
        <f t="shared" si="19"/>
        <v>-1.0042325568295318E-2</v>
      </c>
    </row>
    <row r="636" spans="1:4" x14ac:dyDescent="0.3">
      <c r="A636" s="100">
        <v>44384</v>
      </c>
      <c r="B636" s="94">
        <v>318.64999999999998</v>
      </c>
      <c r="C636" s="97">
        <f t="shared" si="18"/>
        <v>2.0986863184876414E-2</v>
      </c>
      <c r="D636" s="98">
        <f t="shared" si="19"/>
        <v>2.0769672483568868E-2</v>
      </c>
    </row>
    <row r="637" spans="1:4" x14ac:dyDescent="0.3">
      <c r="A637" s="101">
        <v>44385</v>
      </c>
      <c r="B637" s="95">
        <v>313.3</v>
      </c>
      <c r="C637" s="97">
        <f t="shared" si="18"/>
        <v>-1.6789581045033586E-2</v>
      </c>
      <c r="D637" s="98">
        <f t="shared" si="19"/>
        <v>-1.6932123802156696E-2</v>
      </c>
    </row>
    <row r="638" spans="1:4" x14ac:dyDescent="0.3">
      <c r="A638" s="100">
        <v>44386</v>
      </c>
      <c r="B638" s="94">
        <v>318.45</v>
      </c>
      <c r="C638" s="97">
        <f t="shared" si="18"/>
        <v>1.6437918927545425E-2</v>
      </c>
      <c r="D638" s="98">
        <f t="shared" si="19"/>
        <v>1.6304278859228916E-2</v>
      </c>
    </row>
    <row r="639" spans="1:4" x14ac:dyDescent="0.3">
      <c r="A639" s="101">
        <v>44389</v>
      </c>
      <c r="B639" s="95">
        <v>321.10000000000002</v>
      </c>
      <c r="C639" s="97">
        <f t="shared" si="18"/>
        <v>8.3215575443555956E-3</v>
      </c>
      <c r="D639" s="98">
        <f t="shared" si="19"/>
        <v>8.2871242780937493E-3</v>
      </c>
    </row>
    <row r="640" spans="1:4" x14ac:dyDescent="0.3">
      <c r="A640" s="100">
        <v>44390</v>
      </c>
      <c r="B640" s="94">
        <v>321.2</v>
      </c>
      <c r="C640" s="97">
        <f t="shared" si="18"/>
        <v>3.1142946122697523E-4</v>
      </c>
      <c r="D640" s="98">
        <f t="shared" si="19"/>
        <v>3.1138097713778734E-4</v>
      </c>
    </row>
    <row r="641" spans="1:4" x14ac:dyDescent="0.3">
      <c r="A641" s="101">
        <v>44391</v>
      </c>
      <c r="B641" s="95">
        <v>322.7</v>
      </c>
      <c r="C641" s="97">
        <f t="shared" si="18"/>
        <v>4.6699875466997831E-3</v>
      </c>
      <c r="D641" s="98">
        <f t="shared" si="19"/>
        <v>4.6591169853096304E-3</v>
      </c>
    </row>
    <row r="642" spans="1:4" x14ac:dyDescent="0.3">
      <c r="A642" s="100">
        <v>44392</v>
      </c>
      <c r="B642" s="94">
        <v>315.85000000000002</v>
      </c>
      <c r="C642" s="97">
        <f t="shared" si="18"/>
        <v>-2.1227145955996174E-2</v>
      </c>
      <c r="D642" s="98">
        <f t="shared" si="19"/>
        <v>-2.1455681713206332E-2</v>
      </c>
    </row>
    <row r="643" spans="1:4" x14ac:dyDescent="0.3">
      <c r="A643" s="101">
        <v>44393</v>
      </c>
      <c r="B643" s="95">
        <v>311.89999999999998</v>
      </c>
      <c r="C643" s="97">
        <f t="shared" si="18"/>
        <v>-1.2505936362197434E-2</v>
      </c>
      <c r="D643" s="98">
        <f t="shared" si="19"/>
        <v>-1.2584793730952448E-2</v>
      </c>
    </row>
    <row r="644" spans="1:4" x14ac:dyDescent="0.3">
      <c r="A644" s="100">
        <v>44396</v>
      </c>
      <c r="B644" s="94">
        <v>305.45</v>
      </c>
      <c r="C644" s="97">
        <f t="shared" ref="C644:C707" si="20">(B644/B643)-1</f>
        <v>-2.0679705033664564E-2</v>
      </c>
      <c r="D644" s="98">
        <f t="shared" ref="D644:D707" si="21">LN(B644)-LN(B643)</f>
        <v>-2.0896524517981518E-2</v>
      </c>
    </row>
    <row r="645" spans="1:4" x14ac:dyDescent="0.3">
      <c r="A645" s="101">
        <v>44397</v>
      </c>
      <c r="B645" s="95">
        <v>305.39999999999998</v>
      </c>
      <c r="C645" s="97">
        <f t="shared" si="20"/>
        <v>-1.6369291209694659E-4</v>
      </c>
      <c r="D645" s="98">
        <f t="shared" si="21"/>
        <v>-1.6370631124384971E-4</v>
      </c>
    </row>
    <row r="646" spans="1:4" x14ac:dyDescent="0.3">
      <c r="A646" s="100">
        <v>44398</v>
      </c>
      <c r="B646" s="94">
        <v>308.5</v>
      </c>
      <c r="C646" s="97">
        <f t="shared" si="20"/>
        <v>1.015062213490503E-2</v>
      </c>
      <c r="D646" s="98">
        <f t="shared" si="21"/>
        <v>1.0099450560910661E-2</v>
      </c>
    </row>
    <row r="647" spans="1:4" x14ac:dyDescent="0.3">
      <c r="A647" s="101">
        <v>44399</v>
      </c>
      <c r="B647" s="95">
        <v>312.3</v>
      </c>
      <c r="C647" s="97">
        <f t="shared" si="20"/>
        <v>1.2317666126418159E-2</v>
      </c>
      <c r="D647" s="98">
        <f t="shared" si="21"/>
        <v>1.2242420943589849E-2</v>
      </c>
    </row>
    <row r="648" spans="1:4" x14ac:dyDescent="0.3">
      <c r="A648" s="100">
        <v>44400</v>
      </c>
      <c r="B648" s="94">
        <v>317.8</v>
      </c>
      <c r="C648" s="97">
        <f t="shared" si="20"/>
        <v>1.7611271213576751E-2</v>
      </c>
      <c r="D648" s="98">
        <f t="shared" si="21"/>
        <v>1.7457989813583374E-2</v>
      </c>
    </row>
    <row r="649" spans="1:4" x14ac:dyDescent="0.3">
      <c r="A649" s="101">
        <v>44403</v>
      </c>
      <c r="B649" s="95">
        <v>312</v>
      </c>
      <c r="C649" s="97">
        <f t="shared" si="20"/>
        <v>-1.8250471994965434E-2</v>
      </c>
      <c r="D649" s="98">
        <f t="shared" si="21"/>
        <v>-1.841906629313339E-2</v>
      </c>
    </row>
    <row r="650" spans="1:4" x14ac:dyDescent="0.3">
      <c r="A650" s="100">
        <v>44404</v>
      </c>
      <c r="B650" s="94">
        <v>308.95</v>
      </c>
      <c r="C650" s="97">
        <f t="shared" si="20"/>
        <v>-9.7756410256411019E-3</v>
      </c>
      <c r="D650" s="98">
        <f t="shared" si="21"/>
        <v>-9.8237363024935576E-3</v>
      </c>
    </row>
    <row r="651" spans="1:4" x14ac:dyDescent="0.3">
      <c r="A651" s="101">
        <v>44405</v>
      </c>
      <c r="B651" s="95">
        <v>309.5</v>
      </c>
      <c r="C651" s="97">
        <f t="shared" si="20"/>
        <v>1.7802233371095877E-3</v>
      </c>
      <c r="D651" s="98">
        <f t="shared" si="21"/>
        <v>1.7786406176618641E-3</v>
      </c>
    </row>
    <row r="652" spans="1:4" x14ac:dyDescent="0.3">
      <c r="A652" s="100">
        <v>44406</v>
      </c>
      <c r="B652" s="94">
        <v>308.60000000000002</v>
      </c>
      <c r="C652" s="97">
        <f t="shared" si="20"/>
        <v>-2.9079159935379018E-3</v>
      </c>
      <c r="D652" s="98">
        <f t="shared" si="21"/>
        <v>-2.9121521955906005E-3</v>
      </c>
    </row>
    <row r="653" spans="1:4" x14ac:dyDescent="0.3">
      <c r="A653" s="101">
        <v>44407</v>
      </c>
      <c r="B653" s="95">
        <v>306.10000000000002</v>
      </c>
      <c r="C653" s="97">
        <f t="shared" si="20"/>
        <v>-8.1011017498380244E-3</v>
      </c>
      <c r="D653" s="98">
        <f t="shared" si="21"/>
        <v>-8.1340939776932686E-3</v>
      </c>
    </row>
    <row r="654" spans="1:4" x14ac:dyDescent="0.3">
      <c r="A654" s="100">
        <v>44410</v>
      </c>
      <c r="B654" s="94">
        <v>317.7</v>
      </c>
      <c r="C654" s="97">
        <f t="shared" si="20"/>
        <v>3.7896112381574643E-2</v>
      </c>
      <c r="D654" s="98">
        <f t="shared" si="21"/>
        <v>3.7195695324103717E-2</v>
      </c>
    </row>
    <row r="655" spans="1:4" x14ac:dyDescent="0.3">
      <c r="A655" s="101">
        <v>44411</v>
      </c>
      <c r="B655" s="95">
        <v>322.75</v>
      </c>
      <c r="C655" s="97">
        <f t="shared" si="20"/>
        <v>1.589549889833175E-2</v>
      </c>
      <c r="D655" s="98">
        <f t="shared" si="21"/>
        <v>1.5770488451281039E-2</v>
      </c>
    </row>
    <row r="656" spans="1:4" x14ac:dyDescent="0.3">
      <c r="A656" s="100">
        <v>44412</v>
      </c>
      <c r="B656" s="94">
        <v>336.25</v>
      </c>
      <c r="C656" s="97">
        <f t="shared" si="20"/>
        <v>4.1828040278853562E-2</v>
      </c>
      <c r="D656" s="98">
        <f t="shared" si="21"/>
        <v>4.0976901189297088E-2</v>
      </c>
    </row>
    <row r="657" spans="1:4" x14ac:dyDescent="0.3">
      <c r="A657" s="101">
        <v>44413</v>
      </c>
      <c r="B657" s="95">
        <v>316</v>
      </c>
      <c r="C657" s="97">
        <f t="shared" si="20"/>
        <v>-6.0223048327137541E-2</v>
      </c>
      <c r="D657" s="98">
        <f t="shared" si="21"/>
        <v>-6.211271732913648E-2</v>
      </c>
    </row>
    <row r="658" spans="1:4" x14ac:dyDescent="0.3">
      <c r="A658" s="100">
        <v>44414</v>
      </c>
      <c r="B658" s="94">
        <v>310.55</v>
      </c>
      <c r="C658" s="97">
        <f t="shared" si="20"/>
        <v>-1.7246835443037956E-2</v>
      </c>
      <c r="D658" s="98">
        <f t="shared" si="21"/>
        <v>-1.7397294581599887E-2</v>
      </c>
    </row>
    <row r="659" spans="1:4" x14ac:dyDescent="0.3">
      <c r="A659" s="101">
        <v>44417</v>
      </c>
      <c r="B659" s="95">
        <v>313.05</v>
      </c>
      <c r="C659" s="97">
        <f t="shared" si="20"/>
        <v>8.0502334567702505E-3</v>
      </c>
      <c r="D659" s="98">
        <f t="shared" si="21"/>
        <v>8.0180031860068723E-3</v>
      </c>
    </row>
    <row r="660" spans="1:4" x14ac:dyDescent="0.3">
      <c r="A660" s="100">
        <v>44418</v>
      </c>
      <c r="B660" s="94">
        <v>308.85000000000002</v>
      </c>
      <c r="C660" s="97">
        <f t="shared" si="20"/>
        <v>-1.3416387158600829E-2</v>
      </c>
      <c r="D660" s="98">
        <f t="shared" si="21"/>
        <v>-1.3507200049411416E-2</v>
      </c>
    </row>
    <row r="661" spans="1:4" x14ac:dyDescent="0.3">
      <c r="A661" s="101">
        <v>44419</v>
      </c>
      <c r="B661" s="95">
        <v>307.10000000000002</v>
      </c>
      <c r="C661" s="97">
        <f t="shared" si="20"/>
        <v>-5.6661809940100616E-3</v>
      </c>
      <c r="D661" s="98">
        <f t="shared" si="21"/>
        <v>-5.6822946951307074E-3</v>
      </c>
    </row>
    <row r="662" spans="1:4" x14ac:dyDescent="0.3">
      <c r="A662" s="100">
        <v>44420</v>
      </c>
      <c r="B662" s="94">
        <v>312</v>
      </c>
      <c r="C662" s="97">
        <f t="shared" si="20"/>
        <v>1.59557147508953E-2</v>
      </c>
      <c r="D662" s="98">
        <f t="shared" si="21"/>
        <v>1.5829760362705336E-2</v>
      </c>
    </row>
    <row r="663" spans="1:4" x14ac:dyDescent="0.3">
      <c r="A663" s="101">
        <v>44421</v>
      </c>
      <c r="B663" s="95">
        <v>319.3</v>
      </c>
      <c r="C663" s="97">
        <f t="shared" si="20"/>
        <v>2.3397435897436036E-2</v>
      </c>
      <c r="D663" s="98">
        <f t="shared" si="21"/>
        <v>2.312791191125374E-2</v>
      </c>
    </row>
    <row r="664" spans="1:4" x14ac:dyDescent="0.3">
      <c r="A664" s="100">
        <v>44424</v>
      </c>
      <c r="B664" s="94">
        <v>313.75</v>
      </c>
      <c r="C664" s="97">
        <f t="shared" si="20"/>
        <v>-1.7381772627622971E-2</v>
      </c>
      <c r="D664" s="98">
        <f t="shared" si="21"/>
        <v>-1.7534609274742152E-2</v>
      </c>
    </row>
    <row r="665" spans="1:4" x14ac:dyDescent="0.3">
      <c r="A665" s="101">
        <v>44425</v>
      </c>
      <c r="B665" s="95">
        <v>311.7</v>
      </c>
      <c r="C665" s="97">
        <f t="shared" si="20"/>
        <v>-6.5338645418326902E-3</v>
      </c>
      <c r="D665" s="98">
        <f t="shared" si="21"/>
        <v>-6.5553036727026281E-3</v>
      </c>
    </row>
    <row r="666" spans="1:4" x14ac:dyDescent="0.3">
      <c r="A666" s="100">
        <v>44426</v>
      </c>
      <c r="B666" s="94">
        <v>307</v>
      </c>
      <c r="C666" s="97">
        <f t="shared" si="20"/>
        <v>-1.5078601219120968E-2</v>
      </c>
      <c r="D666" s="98">
        <f t="shared" si="21"/>
        <v>-1.5193439186094615E-2</v>
      </c>
    </row>
    <row r="667" spans="1:4" x14ac:dyDescent="0.3">
      <c r="A667" s="101">
        <v>44427</v>
      </c>
      <c r="B667" s="95">
        <v>303.35000000000002</v>
      </c>
      <c r="C667" s="97">
        <f t="shared" si="20"/>
        <v>-1.188925081433212E-2</v>
      </c>
      <c r="D667" s="98">
        <f t="shared" si="21"/>
        <v>-1.1960493198889921E-2</v>
      </c>
    </row>
    <row r="668" spans="1:4" x14ac:dyDescent="0.3">
      <c r="A668" s="100">
        <v>44428</v>
      </c>
      <c r="B668" s="94">
        <v>302</v>
      </c>
      <c r="C668" s="97">
        <f t="shared" si="20"/>
        <v>-4.4503049283006746E-3</v>
      </c>
      <c r="D668" s="98">
        <f t="shared" si="21"/>
        <v>-4.4602370134372293E-3</v>
      </c>
    </row>
    <row r="669" spans="1:4" x14ac:dyDescent="0.3">
      <c r="A669" s="101">
        <v>44431</v>
      </c>
      <c r="B669" s="95">
        <v>306.60000000000002</v>
      </c>
      <c r="C669" s="97">
        <f t="shared" si="20"/>
        <v>1.5231788079470343E-2</v>
      </c>
      <c r="D669" s="98">
        <f t="shared" si="21"/>
        <v>1.511694906284422E-2</v>
      </c>
    </row>
    <row r="670" spans="1:4" x14ac:dyDescent="0.3">
      <c r="A670" s="100">
        <v>44432</v>
      </c>
      <c r="B670" s="94">
        <v>304.89999999999998</v>
      </c>
      <c r="C670" s="97">
        <f t="shared" si="20"/>
        <v>-5.5446836268755462E-3</v>
      </c>
      <c r="D670" s="98">
        <f t="shared" si="21"/>
        <v>-5.560112443505183E-3</v>
      </c>
    </row>
    <row r="671" spans="1:4" x14ac:dyDescent="0.3">
      <c r="A671" s="101">
        <v>44433</v>
      </c>
      <c r="B671" s="95">
        <v>306.7</v>
      </c>
      <c r="C671" s="97">
        <f t="shared" si="20"/>
        <v>5.9035749426041839E-3</v>
      </c>
      <c r="D671" s="98">
        <f t="shared" si="21"/>
        <v>5.8862171259974616E-3</v>
      </c>
    </row>
    <row r="672" spans="1:4" x14ac:dyDescent="0.3">
      <c r="A672" s="100">
        <v>44434</v>
      </c>
      <c r="B672" s="94">
        <v>305.05</v>
      </c>
      <c r="C672" s="97">
        <f t="shared" si="20"/>
        <v>-5.3798500163024787E-3</v>
      </c>
      <c r="D672" s="98">
        <f t="shared" si="21"/>
        <v>-5.3943735223445088E-3</v>
      </c>
    </row>
    <row r="673" spans="1:4" x14ac:dyDescent="0.3">
      <c r="A673" s="101">
        <v>44435</v>
      </c>
      <c r="B673" s="95">
        <v>304.25</v>
      </c>
      <c r="C673" s="97">
        <f t="shared" si="20"/>
        <v>-2.6225208982134651E-3</v>
      </c>
      <c r="D673" s="98">
        <f t="shared" si="21"/>
        <v>-2.6259657302247774E-3</v>
      </c>
    </row>
    <row r="674" spans="1:4" x14ac:dyDescent="0.3">
      <c r="A674" s="100">
        <v>44438</v>
      </c>
      <c r="B674" s="94">
        <v>302.05</v>
      </c>
      <c r="C674" s="97">
        <f t="shared" si="20"/>
        <v>-7.2308956450287676E-3</v>
      </c>
      <c r="D674" s="98">
        <f t="shared" si="21"/>
        <v>-7.2571652828870015E-3</v>
      </c>
    </row>
    <row r="675" spans="1:4" x14ac:dyDescent="0.3">
      <c r="A675" s="101">
        <v>44439</v>
      </c>
      <c r="B675" s="95">
        <v>300.45</v>
      </c>
      <c r="C675" s="97">
        <f t="shared" si="20"/>
        <v>-5.2971362357225882E-3</v>
      </c>
      <c r="D675" s="98">
        <f t="shared" si="21"/>
        <v>-5.3112158048129743E-3</v>
      </c>
    </row>
    <row r="676" spans="1:4" x14ac:dyDescent="0.3">
      <c r="A676" s="100">
        <v>44440</v>
      </c>
      <c r="B676" s="94">
        <v>301.2</v>
      </c>
      <c r="C676" s="97">
        <f t="shared" si="20"/>
        <v>2.4962556165750716E-3</v>
      </c>
      <c r="D676" s="98">
        <f t="shared" si="21"/>
        <v>2.4931451458014564E-3</v>
      </c>
    </row>
    <row r="677" spans="1:4" x14ac:dyDescent="0.3">
      <c r="A677" s="101">
        <v>44441</v>
      </c>
      <c r="B677" s="95">
        <v>301.45</v>
      </c>
      <c r="C677" s="97">
        <f t="shared" si="20"/>
        <v>8.3001328021259368E-4</v>
      </c>
      <c r="D677" s="98">
        <f t="shared" si="21"/>
        <v>8.2966900967651469E-4</v>
      </c>
    </row>
    <row r="678" spans="1:4" x14ac:dyDescent="0.3">
      <c r="A678" s="100">
        <v>44442</v>
      </c>
      <c r="B678" s="94">
        <v>299.05</v>
      </c>
      <c r="C678" s="97">
        <f t="shared" si="20"/>
        <v>-7.961519323270827E-3</v>
      </c>
      <c r="D678" s="98">
        <f t="shared" si="21"/>
        <v>-7.9933814448489571E-3</v>
      </c>
    </row>
    <row r="679" spans="1:4" x14ac:dyDescent="0.3">
      <c r="A679" s="101">
        <v>44445</v>
      </c>
      <c r="B679" s="95">
        <v>300</v>
      </c>
      <c r="C679" s="97">
        <f t="shared" si="20"/>
        <v>3.1767262999498058E-3</v>
      </c>
      <c r="D679" s="98">
        <f t="shared" si="21"/>
        <v>3.1716911656349822E-3</v>
      </c>
    </row>
    <row r="680" spans="1:4" x14ac:dyDescent="0.3">
      <c r="A680" s="100">
        <v>44446</v>
      </c>
      <c r="B680" s="94">
        <v>300.89999999999998</v>
      </c>
      <c r="C680" s="97">
        <f t="shared" si="20"/>
        <v>2.9999999999998916E-3</v>
      </c>
      <c r="D680" s="98">
        <f t="shared" si="21"/>
        <v>2.9955089797981671E-3</v>
      </c>
    </row>
    <row r="681" spans="1:4" x14ac:dyDescent="0.3">
      <c r="A681" s="101">
        <v>44447</v>
      </c>
      <c r="B681" s="95">
        <v>296.89999999999998</v>
      </c>
      <c r="C681" s="97">
        <f t="shared" si="20"/>
        <v>-1.3293452974410092E-2</v>
      </c>
      <c r="D681" s="98">
        <f t="shared" si="21"/>
        <v>-1.3382601866284816E-2</v>
      </c>
    </row>
    <row r="682" spans="1:4" x14ac:dyDescent="0.3">
      <c r="A682" s="100">
        <v>44448</v>
      </c>
      <c r="B682" s="94">
        <v>297.75</v>
      </c>
      <c r="C682" s="97">
        <f t="shared" si="20"/>
        <v>2.8629168070057887E-3</v>
      </c>
      <c r="D682" s="98">
        <f t="shared" si="21"/>
        <v>2.858826465694797E-3</v>
      </c>
    </row>
    <row r="683" spans="1:4" x14ac:dyDescent="0.3">
      <c r="A683" s="101">
        <v>44449</v>
      </c>
      <c r="B683" s="95">
        <v>299.05</v>
      </c>
      <c r="C683" s="97">
        <f t="shared" si="20"/>
        <v>4.3660789252728538E-3</v>
      </c>
      <c r="D683" s="98">
        <f t="shared" si="21"/>
        <v>4.3565752551568693E-3</v>
      </c>
    </row>
    <row r="684" spans="1:4" x14ac:dyDescent="0.3">
      <c r="A684" s="100">
        <v>44452</v>
      </c>
      <c r="B684" s="94">
        <v>297.45</v>
      </c>
      <c r="C684" s="97">
        <f t="shared" si="20"/>
        <v>-5.350275873599819E-3</v>
      </c>
      <c r="D684" s="98">
        <f t="shared" si="21"/>
        <v>-5.3646398566513653E-3</v>
      </c>
    </row>
    <row r="685" spans="1:4" x14ac:dyDescent="0.3">
      <c r="A685" s="101">
        <v>44453</v>
      </c>
      <c r="B685" s="95">
        <v>293.55</v>
      </c>
      <c r="C685" s="97">
        <f t="shared" si="20"/>
        <v>-1.311144730206748E-2</v>
      </c>
      <c r="D685" s="98">
        <f t="shared" si="21"/>
        <v>-1.3198161123719743E-2</v>
      </c>
    </row>
    <row r="686" spans="1:4" x14ac:dyDescent="0.3">
      <c r="A686" s="100">
        <v>44454</v>
      </c>
      <c r="B686" s="94">
        <v>284.89999999999998</v>
      </c>
      <c r="C686" s="97">
        <f t="shared" si="20"/>
        <v>-2.9466871061148092E-2</v>
      </c>
      <c r="D686" s="98">
        <f t="shared" si="21"/>
        <v>-2.9909741006332702E-2</v>
      </c>
    </row>
    <row r="687" spans="1:4" x14ac:dyDescent="0.3">
      <c r="A687" s="101">
        <v>44455</v>
      </c>
      <c r="B687" s="95">
        <v>285.39999999999998</v>
      </c>
      <c r="C687" s="97">
        <f t="shared" si="20"/>
        <v>1.7550017550016506E-3</v>
      </c>
      <c r="D687" s="98">
        <f t="shared" si="21"/>
        <v>1.7534635388738451E-3</v>
      </c>
    </row>
    <row r="688" spans="1:4" x14ac:dyDescent="0.3">
      <c r="A688" s="100">
        <v>44456</v>
      </c>
      <c r="B688" s="94">
        <v>282.35000000000002</v>
      </c>
      <c r="C688" s="97">
        <f t="shared" si="20"/>
        <v>-1.068675543097386E-2</v>
      </c>
      <c r="D688" s="98">
        <f t="shared" si="21"/>
        <v>-1.0744268923890132E-2</v>
      </c>
    </row>
    <row r="689" spans="1:4" x14ac:dyDescent="0.3">
      <c r="A689" s="101">
        <v>44459</v>
      </c>
      <c r="B689" s="95">
        <v>280.3</v>
      </c>
      <c r="C689" s="97">
        <f t="shared" si="20"/>
        <v>-7.2604922967948182E-3</v>
      </c>
      <c r="D689" s="98">
        <f t="shared" si="21"/>
        <v>-7.2869779481035124E-3</v>
      </c>
    </row>
    <row r="690" spans="1:4" x14ac:dyDescent="0.3">
      <c r="A690" s="100">
        <v>44460</v>
      </c>
      <c r="B690" s="94">
        <v>282.60000000000002</v>
      </c>
      <c r="C690" s="97">
        <f t="shared" si="20"/>
        <v>8.2054941134499515E-3</v>
      </c>
      <c r="D690" s="98">
        <f t="shared" si="21"/>
        <v>8.1720120796848761E-3</v>
      </c>
    </row>
    <row r="691" spans="1:4" x14ac:dyDescent="0.3">
      <c r="A691" s="101">
        <v>44461</v>
      </c>
      <c r="B691" s="95">
        <v>284.35000000000002</v>
      </c>
      <c r="C691" s="97">
        <f t="shared" si="20"/>
        <v>6.1924982307148824E-3</v>
      </c>
      <c r="D691" s="98">
        <f t="shared" si="21"/>
        <v>6.1734035023812694E-3</v>
      </c>
    </row>
    <row r="692" spans="1:4" x14ac:dyDescent="0.3">
      <c r="A692" s="100">
        <v>44462</v>
      </c>
      <c r="B692" s="94">
        <v>289.10000000000002</v>
      </c>
      <c r="C692" s="97">
        <f t="shared" si="20"/>
        <v>1.6704765254088372E-2</v>
      </c>
      <c r="D692" s="98">
        <f t="shared" si="21"/>
        <v>1.656677526949224E-2</v>
      </c>
    </row>
    <row r="693" spans="1:4" x14ac:dyDescent="0.3">
      <c r="A693" s="101">
        <v>44463</v>
      </c>
      <c r="B693" s="95">
        <v>282</v>
      </c>
      <c r="C693" s="97">
        <f t="shared" si="20"/>
        <v>-2.4558976132826094E-2</v>
      </c>
      <c r="D693" s="98">
        <f t="shared" si="21"/>
        <v>-2.4865578084186879E-2</v>
      </c>
    </row>
    <row r="694" spans="1:4" x14ac:dyDescent="0.3">
      <c r="A694" s="100">
        <v>44466</v>
      </c>
      <c r="B694" s="94">
        <v>278.60000000000002</v>
      </c>
      <c r="C694" s="97">
        <f t="shared" si="20"/>
        <v>-1.2056737588652444E-2</v>
      </c>
      <c r="D694" s="98">
        <f t="shared" si="21"/>
        <v>-1.2130009592408619E-2</v>
      </c>
    </row>
    <row r="695" spans="1:4" x14ac:dyDescent="0.3">
      <c r="A695" s="101">
        <v>44467</v>
      </c>
      <c r="B695" s="95">
        <v>266.75</v>
      </c>
      <c r="C695" s="97">
        <f t="shared" si="20"/>
        <v>-4.2534099066762421E-2</v>
      </c>
      <c r="D695" s="98">
        <f t="shared" si="21"/>
        <v>-4.346517116384252E-2</v>
      </c>
    </row>
    <row r="696" spans="1:4" x14ac:dyDescent="0.3">
      <c r="A696" s="100">
        <v>44468</v>
      </c>
      <c r="B696" s="94">
        <v>271</v>
      </c>
      <c r="C696" s="97">
        <f t="shared" si="20"/>
        <v>1.5932521087160367E-2</v>
      </c>
      <c r="D696" s="98">
        <f t="shared" si="21"/>
        <v>1.5806930697838339E-2</v>
      </c>
    </row>
    <row r="697" spans="1:4" x14ac:dyDescent="0.3">
      <c r="A697" s="101">
        <v>44469</v>
      </c>
      <c r="B697" s="95">
        <v>271.8</v>
      </c>
      <c r="C697" s="97">
        <f t="shared" si="20"/>
        <v>2.952029520295163E-3</v>
      </c>
      <c r="D697" s="98">
        <f t="shared" si="21"/>
        <v>2.9476808373427588E-3</v>
      </c>
    </row>
    <row r="698" spans="1:4" x14ac:dyDescent="0.3">
      <c r="A698" s="100">
        <v>44470</v>
      </c>
      <c r="B698" s="94">
        <v>270.25</v>
      </c>
      <c r="C698" s="97">
        <f t="shared" si="20"/>
        <v>-5.7027225901398193E-3</v>
      </c>
      <c r="D698" s="98">
        <f t="shared" si="21"/>
        <v>-5.71904519772648E-3</v>
      </c>
    </row>
    <row r="699" spans="1:4" x14ac:dyDescent="0.3">
      <c r="A699" s="101">
        <v>44473</v>
      </c>
      <c r="B699" s="95">
        <v>264.05</v>
      </c>
      <c r="C699" s="97">
        <f t="shared" si="20"/>
        <v>-2.2941720629047091E-2</v>
      </c>
      <c r="D699" s="98">
        <f t="shared" si="21"/>
        <v>-2.3208977366374839E-2</v>
      </c>
    </row>
    <row r="700" spans="1:4" x14ac:dyDescent="0.3">
      <c r="A700" s="100">
        <v>44474</v>
      </c>
      <c r="B700" s="94">
        <v>263.7</v>
      </c>
      <c r="C700" s="97">
        <f t="shared" si="20"/>
        <v>-1.3255065328536819E-3</v>
      </c>
      <c r="D700" s="98">
        <f t="shared" si="21"/>
        <v>-1.3263857937015899E-3</v>
      </c>
    </row>
    <row r="701" spans="1:4" x14ac:dyDescent="0.3">
      <c r="A701" s="101">
        <v>44475</v>
      </c>
      <c r="B701" s="95">
        <v>261.85000000000002</v>
      </c>
      <c r="C701" s="97">
        <f t="shared" si="20"/>
        <v>-7.0155479711792035E-3</v>
      </c>
      <c r="D701" s="98">
        <f t="shared" si="21"/>
        <v>-7.0402726337439603E-3</v>
      </c>
    </row>
    <row r="702" spans="1:4" x14ac:dyDescent="0.3">
      <c r="A702" s="100">
        <v>44476</v>
      </c>
      <c r="B702" s="94">
        <v>267</v>
      </c>
      <c r="C702" s="97">
        <f t="shared" si="20"/>
        <v>1.9667748711094113E-2</v>
      </c>
      <c r="D702" s="98">
        <f t="shared" si="21"/>
        <v>1.9476837674752723E-2</v>
      </c>
    </row>
    <row r="703" spans="1:4" x14ac:dyDescent="0.3">
      <c r="A703" s="101">
        <v>44477</v>
      </c>
      <c r="B703" s="95">
        <v>262.3</v>
      </c>
      <c r="C703" s="97">
        <f t="shared" si="20"/>
        <v>-1.7602996254681647E-2</v>
      </c>
      <c r="D703" s="98">
        <f t="shared" si="21"/>
        <v>-1.7759771527421364E-2</v>
      </c>
    </row>
    <row r="704" spans="1:4" x14ac:dyDescent="0.3">
      <c r="A704" s="100">
        <v>44480</v>
      </c>
      <c r="B704" s="94">
        <v>261.25</v>
      </c>
      <c r="C704" s="97">
        <f t="shared" si="20"/>
        <v>-4.0030499428136412E-3</v>
      </c>
      <c r="D704" s="98">
        <f t="shared" si="21"/>
        <v>-4.0110835938076406E-3</v>
      </c>
    </row>
    <row r="705" spans="1:4" x14ac:dyDescent="0.3">
      <c r="A705" s="101">
        <v>44481</v>
      </c>
      <c r="B705" s="95">
        <v>260.10000000000002</v>
      </c>
      <c r="C705" s="97">
        <f t="shared" si="20"/>
        <v>-4.4019138755979625E-3</v>
      </c>
      <c r="D705" s="98">
        <f t="shared" si="21"/>
        <v>-4.4116308244150915E-3</v>
      </c>
    </row>
    <row r="706" spans="1:4" x14ac:dyDescent="0.3">
      <c r="A706" s="100">
        <v>44482</v>
      </c>
      <c r="B706" s="94">
        <v>262.85000000000002</v>
      </c>
      <c r="C706" s="97">
        <f t="shared" si="20"/>
        <v>1.0572856593617841E-2</v>
      </c>
      <c r="D706" s="98">
        <f t="shared" si="21"/>
        <v>1.051735481085192E-2</v>
      </c>
    </row>
    <row r="707" spans="1:4" x14ac:dyDescent="0.3">
      <c r="A707" s="101">
        <v>44483</v>
      </c>
      <c r="B707" s="95">
        <v>267</v>
      </c>
      <c r="C707" s="97">
        <f t="shared" si="20"/>
        <v>1.578847251283988E-2</v>
      </c>
      <c r="D707" s="98">
        <f t="shared" si="21"/>
        <v>1.5665131134792176E-2</v>
      </c>
    </row>
    <row r="708" spans="1:4" x14ac:dyDescent="0.3">
      <c r="A708" s="100">
        <v>44484</v>
      </c>
      <c r="B708" s="94">
        <v>274.39999999999998</v>
      </c>
      <c r="C708" s="97">
        <f t="shared" ref="C708:C771" si="22">(B708/B707)-1</f>
        <v>2.7715355805243425E-2</v>
      </c>
      <c r="D708" s="98">
        <f t="shared" ref="D708:D771" si="23">LN(B708)-LN(B707)</f>
        <v>2.7338237451480119E-2</v>
      </c>
    </row>
    <row r="709" spans="1:4" x14ac:dyDescent="0.3">
      <c r="A709" s="101">
        <v>44487</v>
      </c>
      <c r="B709" s="95">
        <v>270.64999999999998</v>
      </c>
      <c r="C709" s="97">
        <f t="shared" si="22"/>
        <v>-1.366618075801751E-2</v>
      </c>
      <c r="D709" s="98">
        <f t="shared" si="23"/>
        <v>-1.3760422608743106E-2</v>
      </c>
    </row>
    <row r="710" spans="1:4" x14ac:dyDescent="0.3">
      <c r="A710" s="100">
        <v>44488</v>
      </c>
      <c r="B710" s="94">
        <v>268.35000000000002</v>
      </c>
      <c r="C710" s="97">
        <f t="shared" si="22"/>
        <v>-8.4980602253831306E-3</v>
      </c>
      <c r="D710" s="98">
        <f t="shared" si="23"/>
        <v>-8.5343746201482773E-3</v>
      </c>
    </row>
    <row r="711" spans="1:4" x14ac:dyDescent="0.3">
      <c r="A711" s="101">
        <v>44489</v>
      </c>
      <c r="B711" s="95">
        <v>269.05</v>
      </c>
      <c r="C711" s="97">
        <f t="shared" si="22"/>
        <v>2.6085336314514151E-3</v>
      </c>
      <c r="D711" s="98">
        <f t="shared" si="23"/>
        <v>2.6051373125905997E-3</v>
      </c>
    </row>
    <row r="712" spans="1:4" x14ac:dyDescent="0.3">
      <c r="A712" s="100">
        <v>44490</v>
      </c>
      <c r="B712" s="94">
        <v>275.55</v>
      </c>
      <c r="C712" s="97">
        <f t="shared" si="22"/>
        <v>2.4159078238245701E-2</v>
      </c>
      <c r="D712" s="98">
        <f t="shared" si="23"/>
        <v>2.3871864393815834E-2</v>
      </c>
    </row>
    <row r="713" spans="1:4" x14ac:dyDescent="0.3">
      <c r="A713" s="101">
        <v>44491</v>
      </c>
      <c r="B713" s="95">
        <v>277.25</v>
      </c>
      <c r="C713" s="97">
        <f t="shared" si="22"/>
        <v>6.1694792233712992E-3</v>
      </c>
      <c r="D713" s="98">
        <f t="shared" si="23"/>
        <v>6.1505259012317737E-3</v>
      </c>
    </row>
    <row r="714" spans="1:4" x14ac:dyDescent="0.3">
      <c r="A714" s="100">
        <v>44494</v>
      </c>
      <c r="B714" s="94">
        <v>277.35000000000002</v>
      </c>
      <c r="C714" s="97">
        <f t="shared" si="22"/>
        <v>3.606853020741152E-4</v>
      </c>
      <c r="D714" s="98">
        <f t="shared" si="23"/>
        <v>3.6062027076688707E-4</v>
      </c>
    </row>
    <row r="715" spans="1:4" x14ac:dyDescent="0.3">
      <c r="A715" s="101">
        <v>44495</v>
      </c>
      <c r="B715" s="95">
        <v>279.95</v>
      </c>
      <c r="C715" s="97">
        <f t="shared" si="22"/>
        <v>9.374436632413774E-3</v>
      </c>
      <c r="D715" s="98">
        <f t="shared" si="23"/>
        <v>9.3307692936583919E-3</v>
      </c>
    </row>
    <row r="716" spans="1:4" x14ac:dyDescent="0.3">
      <c r="A716" s="100">
        <v>44496</v>
      </c>
      <c r="B716" s="94">
        <v>279.14999999999998</v>
      </c>
      <c r="C716" s="97">
        <f t="shared" si="22"/>
        <v>-2.8576531523486493E-3</v>
      </c>
      <c r="D716" s="98">
        <f t="shared" si="23"/>
        <v>-2.8617440385323434E-3</v>
      </c>
    </row>
    <row r="717" spans="1:4" x14ac:dyDescent="0.3">
      <c r="A717" s="101">
        <v>44497</v>
      </c>
      <c r="B717" s="95">
        <v>284.05</v>
      </c>
      <c r="C717" s="97">
        <f t="shared" si="22"/>
        <v>1.7553286763388964E-2</v>
      </c>
      <c r="D717" s="98">
        <f t="shared" si="23"/>
        <v>1.7401007246766298E-2</v>
      </c>
    </row>
    <row r="718" spans="1:4" x14ac:dyDescent="0.3">
      <c r="A718" s="100">
        <v>44498</v>
      </c>
      <c r="B718" s="94">
        <v>283.3</v>
      </c>
      <c r="C718" s="97">
        <f t="shared" si="22"/>
        <v>-2.6403802147508815E-3</v>
      </c>
      <c r="D718" s="98">
        <f t="shared" si="23"/>
        <v>-2.6438721666650622E-3</v>
      </c>
    </row>
    <row r="719" spans="1:4" x14ac:dyDescent="0.3">
      <c r="A719" s="101">
        <v>44501</v>
      </c>
      <c r="B719" s="95">
        <v>284</v>
      </c>
      <c r="C719" s="97">
        <f t="shared" si="22"/>
        <v>2.4708789269325404E-3</v>
      </c>
      <c r="D719" s="98">
        <f t="shared" si="23"/>
        <v>2.4678313247354922E-3</v>
      </c>
    </row>
    <row r="720" spans="1:4" x14ac:dyDescent="0.3">
      <c r="A720" s="100">
        <v>44502</v>
      </c>
      <c r="B720" s="94">
        <v>285.64999999999998</v>
      </c>
      <c r="C720" s="97">
        <f t="shared" si="22"/>
        <v>5.8098591549295975E-3</v>
      </c>
      <c r="D720" s="98">
        <f t="shared" si="23"/>
        <v>5.7930470092655284E-3</v>
      </c>
    </row>
    <row r="721" spans="1:4" x14ac:dyDescent="0.3">
      <c r="A721" s="101">
        <v>44503</v>
      </c>
      <c r="B721" s="95">
        <v>291.60000000000002</v>
      </c>
      <c r="C721" s="97">
        <f t="shared" si="22"/>
        <v>2.0829686679503023E-2</v>
      </c>
      <c r="D721" s="98">
        <f t="shared" si="23"/>
        <v>2.0615714964031362E-2</v>
      </c>
    </row>
    <row r="722" spans="1:4" x14ac:dyDescent="0.3">
      <c r="A722" s="100">
        <v>44504</v>
      </c>
      <c r="B722" s="94">
        <v>294.10000000000002</v>
      </c>
      <c r="C722" s="97">
        <f t="shared" si="22"/>
        <v>8.5733882030178954E-3</v>
      </c>
      <c r="D722" s="98">
        <f t="shared" si="23"/>
        <v>8.5368454254464154E-3</v>
      </c>
    </row>
    <row r="723" spans="1:4" x14ac:dyDescent="0.3">
      <c r="A723" s="101">
        <v>44505</v>
      </c>
      <c r="B723" s="95">
        <v>298.39999999999998</v>
      </c>
      <c r="C723" s="97">
        <f t="shared" si="22"/>
        <v>1.4620877252635056E-2</v>
      </c>
      <c r="D723" s="98">
        <f t="shared" si="23"/>
        <v>1.4515022769655772E-2</v>
      </c>
    </row>
    <row r="724" spans="1:4" x14ac:dyDescent="0.3">
      <c r="A724" s="100">
        <v>44508</v>
      </c>
      <c r="B724" s="94">
        <v>294</v>
      </c>
      <c r="C724" s="97">
        <f t="shared" si="22"/>
        <v>-1.4745308310991856E-2</v>
      </c>
      <c r="D724" s="98">
        <f t="shared" si="23"/>
        <v>-1.4855100990923908E-2</v>
      </c>
    </row>
    <row r="725" spans="1:4" x14ac:dyDescent="0.3">
      <c r="A725" s="101">
        <v>44509</v>
      </c>
      <c r="B725" s="95">
        <v>295.5</v>
      </c>
      <c r="C725" s="97">
        <f t="shared" si="22"/>
        <v>5.1020408163264808E-3</v>
      </c>
      <c r="D725" s="98">
        <f t="shared" si="23"/>
        <v>5.0890695074716774E-3</v>
      </c>
    </row>
    <row r="726" spans="1:4" x14ac:dyDescent="0.3">
      <c r="A726" s="100">
        <v>44510</v>
      </c>
      <c r="B726" s="94">
        <v>284.5</v>
      </c>
      <c r="C726" s="97">
        <f t="shared" si="22"/>
        <v>-3.7225042301184397E-2</v>
      </c>
      <c r="D726" s="98">
        <f t="shared" si="23"/>
        <v>-3.7935583279767648E-2</v>
      </c>
    </row>
    <row r="727" spans="1:4" x14ac:dyDescent="0.3">
      <c r="A727" s="101">
        <v>44511</v>
      </c>
      <c r="B727" s="95">
        <v>280.7</v>
      </c>
      <c r="C727" s="97">
        <f t="shared" si="22"/>
        <v>-1.3356766256590547E-2</v>
      </c>
      <c r="D727" s="98">
        <f t="shared" si="23"/>
        <v>-1.3446770198548563E-2</v>
      </c>
    </row>
    <row r="728" spans="1:4" x14ac:dyDescent="0.3">
      <c r="A728" s="100">
        <v>44512</v>
      </c>
      <c r="B728" s="94">
        <v>280.60000000000002</v>
      </c>
      <c r="C728" s="97">
        <f t="shared" si="22"/>
        <v>-3.5625222657631461E-4</v>
      </c>
      <c r="D728" s="98">
        <f t="shared" si="23"/>
        <v>-3.5631569947636166E-4</v>
      </c>
    </row>
    <row r="729" spans="1:4" x14ac:dyDescent="0.3">
      <c r="A729" s="101">
        <v>44515</v>
      </c>
      <c r="B729" s="95">
        <v>281.89999999999998</v>
      </c>
      <c r="C729" s="97">
        <f t="shared" si="22"/>
        <v>4.6329294369207297E-3</v>
      </c>
      <c r="D729" s="98">
        <f t="shared" si="23"/>
        <v>4.6222304517060664E-3</v>
      </c>
    </row>
    <row r="730" spans="1:4" x14ac:dyDescent="0.3">
      <c r="A730" s="100">
        <v>44516</v>
      </c>
      <c r="B730" s="94">
        <v>286.5</v>
      </c>
      <c r="C730" s="97">
        <f t="shared" si="22"/>
        <v>1.6317843206810956E-2</v>
      </c>
      <c r="D730" s="98">
        <f t="shared" si="23"/>
        <v>1.6186138034727904E-2</v>
      </c>
    </row>
    <row r="731" spans="1:4" x14ac:dyDescent="0.3">
      <c r="A731" s="101">
        <v>44517</v>
      </c>
      <c r="B731" s="95">
        <v>284.55</v>
      </c>
      <c r="C731" s="97">
        <f t="shared" si="22"/>
        <v>-6.8062827225130462E-3</v>
      </c>
      <c r="D731" s="98">
        <f t="shared" si="23"/>
        <v>-6.8295511056613023E-3</v>
      </c>
    </row>
    <row r="732" spans="1:4" x14ac:dyDescent="0.3">
      <c r="A732" s="100">
        <v>44518</v>
      </c>
      <c r="B732" s="94">
        <v>282.5</v>
      </c>
      <c r="C732" s="97">
        <f t="shared" si="22"/>
        <v>-7.2043577578633222E-3</v>
      </c>
      <c r="D732" s="98">
        <f t="shared" si="23"/>
        <v>-7.2304344626372696E-3</v>
      </c>
    </row>
    <row r="733" spans="1:4" x14ac:dyDescent="0.3">
      <c r="A733" s="101">
        <v>44519</v>
      </c>
      <c r="B733" s="95">
        <v>282.35000000000002</v>
      </c>
      <c r="C733" s="97">
        <f t="shared" si="22"/>
        <v>-5.3097345132735452E-4</v>
      </c>
      <c r="D733" s="98">
        <f t="shared" si="23"/>
        <v>-5.3111446765008452E-4</v>
      </c>
    </row>
    <row r="734" spans="1:4" x14ac:dyDescent="0.3">
      <c r="A734" s="100">
        <v>44522</v>
      </c>
      <c r="B734" s="94">
        <v>278.95</v>
      </c>
      <c r="C734" s="97">
        <f t="shared" si="22"/>
        <v>-1.2041792102001181E-2</v>
      </c>
      <c r="D734" s="98">
        <f t="shared" si="23"/>
        <v>-1.2114881827308466E-2</v>
      </c>
    </row>
    <row r="735" spans="1:4" x14ac:dyDescent="0.3">
      <c r="A735" s="101">
        <v>44523</v>
      </c>
      <c r="B735" s="95">
        <v>271.85000000000002</v>
      </c>
      <c r="C735" s="97">
        <f t="shared" si="22"/>
        <v>-2.5452590069904857E-2</v>
      </c>
      <c r="D735" s="98">
        <f t="shared" si="23"/>
        <v>-2.578211069960723E-2</v>
      </c>
    </row>
    <row r="736" spans="1:4" x14ac:dyDescent="0.3">
      <c r="A736" s="100">
        <v>44524</v>
      </c>
      <c r="B736" s="94">
        <v>268.39999999999998</v>
      </c>
      <c r="C736" s="97">
        <f t="shared" si="22"/>
        <v>-1.2690822144565184E-2</v>
      </c>
      <c r="D736" s="98">
        <f t="shared" si="23"/>
        <v>-1.2772038494403226E-2</v>
      </c>
    </row>
    <row r="737" spans="1:4" x14ac:dyDescent="0.3">
      <c r="A737" s="101">
        <v>44525</v>
      </c>
      <c r="B737" s="95">
        <v>267.95</v>
      </c>
      <c r="C737" s="97">
        <f t="shared" si="22"/>
        <v>-1.6766020864381614E-3</v>
      </c>
      <c r="D737" s="98">
        <f t="shared" si="23"/>
        <v>-1.6780091566674926E-3</v>
      </c>
    </row>
    <row r="738" spans="1:4" x14ac:dyDescent="0.3">
      <c r="A738" s="100">
        <v>44526</v>
      </c>
      <c r="B738" s="94">
        <v>253.35</v>
      </c>
      <c r="C738" s="97">
        <f t="shared" si="22"/>
        <v>-5.4487777570442208E-2</v>
      </c>
      <c r="D738" s="98">
        <f t="shared" si="23"/>
        <v>-5.6028464018941015E-2</v>
      </c>
    </row>
    <row r="739" spans="1:4" x14ac:dyDescent="0.3">
      <c r="A739" s="101">
        <v>44529</v>
      </c>
      <c r="B739" s="95">
        <v>254.3</v>
      </c>
      <c r="C739" s="97">
        <f t="shared" si="22"/>
        <v>3.7497533057035959E-3</v>
      </c>
      <c r="D739" s="98">
        <f t="shared" si="23"/>
        <v>3.7427405061558616E-3</v>
      </c>
    </row>
    <row r="740" spans="1:4" x14ac:dyDescent="0.3">
      <c r="A740" s="100">
        <v>44530</v>
      </c>
      <c r="B740" s="94">
        <v>255.55</v>
      </c>
      <c r="C740" s="97">
        <f t="shared" si="22"/>
        <v>4.9154541879670166E-3</v>
      </c>
      <c r="D740" s="98">
        <f t="shared" si="23"/>
        <v>4.9034127862146448E-3</v>
      </c>
    </row>
    <row r="741" spans="1:4" x14ac:dyDescent="0.3">
      <c r="A741" s="101">
        <v>44531</v>
      </c>
      <c r="B741" s="95">
        <v>261.64999999999998</v>
      </c>
      <c r="C741" s="97">
        <f t="shared" si="22"/>
        <v>2.3870084132263658E-2</v>
      </c>
      <c r="D741" s="98">
        <f t="shared" si="23"/>
        <v>2.3589647603928121E-2</v>
      </c>
    </row>
    <row r="742" spans="1:4" x14ac:dyDescent="0.3">
      <c r="A742" s="100">
        <v>44532</v>
      </c>
      <c r="B742" s="94">
        <v>256.05</v>
      </c>
      <c r="C742" s="97">
        <f t="shared" si="22"/>
        <v>-2.140263711064383E-2</v>
      </c>
      <c r="D742" s="98">
        <f t="shared" si="23"/>
        <v>-2.1634994909657479E-2</v>
      </c>
    </row>
    <row r="743" spans="1:4" x14ac:dyDescent="0.3">
      <c r="A743" s="101">
        <v>44533</v>
      </c>
      <c r="B743" s="95">
        <v>249.4</v>
      </c>
      <c r="C743" s="97">
        <f t="shared" si="22"/>
        <v>-2.5971489943370507E-2</v>
      </c>
      <c r="D743" s="98">
        <f t="shared" si="23"/>
        <v>-2.6314704662623534E-2</v>
      </c>
    </row>
    <row r="744" spans="1:4" x14ac:dyDescent="0.3">
      <c r="A744" s="100">
        <v>44536</v>
      </c>
      <c r="B744" s="94">
        <v>255.25</v>
      </c>
      <c r="C744" s="97">
        <f t="shared" si="22"/>
        <v>2.345629510825975E-2</v>
      </c>
      <c r="D744" s="98">
        <f t="shared" si="23"/>
        <v>2.3185423798838478E-2</v>
      </c>
    </row>
    <row r="745" spans="1:4" x14ac:dyDescent="0.3">
      <c r="A745" s="101">
        <v>44537</v>
      </c>
      <c r="B745" s="95">
        <v>266.35000000000002</v>
      </c>
      <c r="C745" s="97">
        <f t="shared" si="22"/>
        <v>4.3486777668952037E-2</v>
      </c>
      <c r="D745" s="98">
        <f t="shared" si="23"/>
        <v>4.2567776318233719E-2</v>
      </c>
    </row>
    <row r="746" spans="1:4" x14ac:dyDescent="0.3">
      <c r="A746" s="100">
        <v>44538</v>
      </c>
      <c r="B746" s="94">
        <v>263</v>
      </c>
      <c r="C746" s="97">
        <f t="shared" si="22"/>
        <v>-1.2577435704899664E-2</v>
      </c>
      <c r="D746" s="98">
        <f t="shared" si="23"/>
        <v>-1.2657201185243494E-2</v>
      </c>
    </row>
    <row r="747" spans="1:4" x14ac:dyDescent="0.3">
      <c r="A747" s="101">
        <v>44539</v>
      </c>
      <c r="B747" s="95">
        <v>259</v>
      </c>
      <c r="C747" s="97">
        <f t="shared" si="22"/>
        <v>-1.520912547528519E-2</v>
      </c>
      <c r="D747" s="98">
        <f t="shared" si="23"/>
        <v>-1.5325970478227369E-2</v>
      </c>
    </row>
    <row r="748" spans="1:4" x14ac:dyDescent="0.3">
      <c r="A748" s="100">
        <v>44540</v>
      </c>
      <c r="B748" s="94">
        <v>254.8</v>
      </c>
      <c r="C748" s="97">
        <f t="shared" si="22"/>
        <v>-1.6216216216216162E-2</v>
      </c>
      <c r="D748" s="98">
        <f t="shared" si="23"/>
        <v>-1.6349138001529262E-2</v>
      </c>
    </row>
    <row r="749" spans="1:4" x14ac:dyDescent="0.3">
      <c r="A749" s="101">
        <v>44543</v>
      </c>
      <c r="B749" s="95">
        <v>253.1</v>
      </c>
      <c r="C749" s="97">
        <f t="shared" si="22"/>
        <v>-6.6718995290424576E-3</v>
      </c>
      <c r="D749" s="98">
        <f t="shared" si="23"/>
        <v>-6.6942561469298667E-3</v>
      </c>
    </row>
    <row r="750" spans="1:4" x14ac:dyDescent="0.3">
      <c r="A750" s="100">
        <v>44544</v>
      </c>
      <c r="B750" s="94">
        <v>248.65</v>
      </c>
      <c r="C750" s="97">
        <f t="shared" si="22"/>
        <v>-1.7581983405768442E-2</v>
      </c>
      <c r="D750" s="98">
        <f t="shared" si="23"/>
        <v>-1.7738382390330543E-2</v>
      </c>
    </row>
    <row r="751" spans="1:4" x14ac:dyDescent="0.3">
      <c r="A751" s="101">
        <v>44545</v>
      </c>
      <c r="B751" s="95">
        <v>251.2</v>
      </c>
      <c r="C751" s="97">
        <f t="shared" si="22"/>
        <v>1.0255379046852919E-2</v>
      </c>
      <c r="D751" s="98">
        <f t="shared" si="23"/>
        <v>1.02031494332957E-2</v>
      </c>
    </row>
    <row r="752" spans="1:4" x14ac:dyDescent="0.3">
      <c r="A752" s="100">
        <v>44546</v>
      </c>
      <c r="B752" s="94">
        <v>251.6</v>
      </c>
      <c r="C752" s="97">
        <f t="shared" si="22"/>
        <v>1.5923566878981443E-3</v>
      </c>
      <c r="D752" s="98">
        <f t="shared" si="23"/>
        <v>1.5910902322424647E-3</v>
      </c>
    </row>
    <row r="753" spans="1:4" x14ac:dyDescent="0.3">
      <c r="A753" s="101">
        <v>44547</v>
      </c>
      <c r="B753" s="95">
        <v>252.7</v>
      </c>
      <c r="C753" s="97">
        <f t="shared" si="22"/>
        <v>4.3720190779013013E-3</v>
      </c>
      <c r="D753" s="98">
        <f t="shared" si="23"/>
        <v>4.3624895678622266E-3</v>
      </c>
    </row>
    <row r="754" spans="1:4" x14ac:dyDescent="0.3">
      <c r="A754" s="100">
        <v>44550</v>
      </c>
      <c r="B754" s="94">
        <v>245</v>
      </c>
      <c r="C754" s="97">
        <f t="shared" si="22"/>
        <v>-3.0470914127423754E-2</v>
      </c>
      <c r="D754" s="98">
        <f t="shared" si="23"/>
        <v>-3.0944803849420666E-2</v>
      </c>
    </row>
    <row r="755" spans="1:4" x14ac:dyDescent="0.3">
      <c r="A755" s="101">
        <v>44551</v>
      </c>
      <c r="B755" s="95">
        <v>246.35</v>
      </c>
      <c r="C755" s="97">
        <f t="shared" si="22"/>
        <v>5.5102040816326081E-3</v>
      </c>
      <c r="D755" s="98">
        <f t="shared" si="23"/>
        <v>5.4950784452447721E-3</v>
      </c>
    </row>
    <row r="756" spans="1:4" x14ac:dyDescent="0.3">
      <c r="A756" s="100">
        <v>44552</v>
      </c>
      <c r="B756" s="94">
        <v>249.65</v>
      </c>
      <c r="C756" s="97">
        <f t="shared" si="22"/>
        <v>1.3395575400852566E-2</v>
      </c>
      <c r="D756" s="98">
        <f t="shared" si="23"/>
        <v>1.3306647956645712E-2</v>
      </c>
    </row>
    <row r="757" spans="1:4" x14ac:dyDescent="0.3">
      <c r="A757" s="101">
        <v>44553</v>
      </c>
      <c r="B757" s="95">
        <v>251.9</v>
      </c>
      <c r="C757" s="97">
        <f t="shared" si="22"/>
        <v>9.0126176647307155E-3</v>
      </c>
      <c r="D757" s="98">
        <f t="shared" si="23"/>
        <v>8.972246411946827E-3</v>
      </c>
    </row>
    <row r="758" spans="1:4" x14ac:dyDescent="0.3">
      <c r="A758" s="100">
        <v>44557</v>
      </c>
      <c r="B758" s="94">
        <v>252.95</v>
      </c>
      <c r="C758" s="97">
        <f t="shared" si="22"/>
        <v>4.1683207622071894E-3</v>
      </c>
      <c r="D758" s="98">
        <f t="shared" si="23"/>
        <v>4.1596573793807323E-3</v>
      </c>
    </row>
    <row r="759" spans="1:4" x14ac:dyDescent="0.3">
      <c r="A759" s="101">
        <v>44558</v>
      </c>
      <c r="B759" s="95">
        <v>255</v>
      </c>
      <c r="C759" s="97">
        <f t="shared" si="22"/>
        <v>8.1043684522632553E-3</v>
      </c>
      <c r="D759" s="98">
        <f t="shared" si="23"/>
        <v>8.0717044204803301E-3</v>
      </c>
    </row>
    <row r="760" spans="1:4" x14ac:dyDescent="0.3">
      <c r="A760" s="100">
        <v>44559</v>
      </c>
      <c r="B760" s="94">
        <v>254.1</v>
      </c>
      <c r="C760" s="97">
        <f t="shared" si="22"/>
        <v>-3.529411764705892E-3</v>
      </c>
      <c r="D760" s="98">
        <f t="shared" si="23"/>
        <v>-3.5356548323077774E-3</v>
      </c>
    </row>
    <row r="761" spans="1:4" x14ac:dyDescent="0.3">
      <c r="A761" s="101">
        <v>44560</v>
      </c>
      <c r="B761" s="95">
        <v>253.2</v>
      </c>
      <c r="C761" s="97">
        <f t="shared" si="22"/>
        <v>-3.5419126328217754E-3</v>
      </c>
      <c r="D761" s="98">
        <f t="shared" si="23"/>
        <v>-3.5482000560973503E-3</v>
      </c>
    </row>
    <row r="762" spans="1:4" x14ac:dyDescent="0.3">
      <c r="A762" s="100">
        <v>44564</v>
      </c>
      <c r="B762" s="94">
        <v>259.10000000000002</v>
      </c>
      <c r="C762" s="97">
        <f t="shared" si="22"/>
        <v>2.330173775671418E-2</v>
      </c>
      <c r="D762" s="98">
        <f t="shared" si="23"/>
        <v>2.3034397298043352E-2</v>
      </c>
    </row>
    <row r="763" spans="1:4" x14ac:dyDescent="0.3">
      <c r="A763" s="101">
        <v>44565</v>
      </c>
      <c r="B763" s="95">
        <v>258.5</v>
      </c>
      <c r="C763" s="97">
        <f t="shared" si="22"/>
        <v>-2.3157082207643231E-3</v>
      </c>
      <c r="D763" s="98">
        <f t="shared" si="23"/>
        <v>-2.3183936195803057E-3</v>
      </c>
    </row>
    <row r="764" spans="1:4" x14ac:dyDescent="0.3">
      <c r="A764" s="100">
        <v>44566</v>
      </c>
      <c r="B764" s="94">
        <v>260.85000000000002</v>
      </c>
      <c r="C764" s="97">
        <f t="shared" si="22"/>
        <v>9.0909090909092605E-3</v>
      </c>
      <c r="D764" s="98">
        <f t="shared" si="23"/>
        <v>9.0498355199182257E-3</v>
      </c>
    </row>
    <row r="765" spans="1:4" x14ac:dyDescent="0.3">
      <c r="A765" s="101">
        <v>44567</v>
      </c>
      <c r="B765" s="95">
        <v>252.75</v>
      </c>
      <c r="C765" s="97">
        <f t="shared" si="22"/>
        <v>-3.105232892466947E-2</v>
      </c>
      <c r="D765" s="98">
        <f t="shared" si="23"/>
        <v>-3.1544671567821148E-2</v>
      </c>
    </row>
    <row r="766" spans="1:4" x14ac:dyDescent="0.3">
      <c r="A766" s="100">
        <v>44568</v>
      </c>
      <c r="B766" s="94">
        <v>247.45</v>
      </c>
      <c r="C766" s="97">
        <f t="shared" si="22"/>
        <v>-2.0969337289812096E-2</v>
      </c>
      <c r="D766" s="98">
        <f t="shared" si="23"/>
        <v>-2.1192316502685493E-2</v>
      </c>
    </row>
    <row r="767" spans="1:4" x14ac:dyDescent="0.3">
      <c r="A767" s="101">
        <v>44571</v>
      </c>
      <c r="B767" s="95">
        <v>244.25</v>
      </c>
      <c r="C767" s="97">
        <f t="shared" si="22"/>
        <v>-1.2931905435441426E-2</v>
      </c>
      <c r="D767" s="98">
        <f t="shared" si="23"/>
        <v>-1.3016250475002877E-2</v>
      </c>
    </row>
    <row r="768" spans="1:4" x14ac:dyDescent="0.3">
      <c r="A768" s="100">
        <v>44572</v>
      </c>
      <c r="B768" s="94">
        <v>254.75</v>
      </c>
      <c r="C768" s="97">
        <f t="shared" si="22"/>
        <v>4.298874104401218E-2</v>
      </c>
      <c r="D768" s="98">
        <f t="shared" si="23"/>
        <v>4.2090381179941794E-2</v>
      </c>
    </row>
    <row r="769" spans="1:4" x14ac:dyDescent="0.3">
      <c r="A769" s="101">
        <v>44573</v>
      </c>
      <c r="B769" s="95">
        <v>254</v>
      </c>
      <c r="C769" s="97">
        <f t="shared" si="22"/>
        <v>-2.9440628066732533E-3</v>
      </c>
      <c r="D769" s="98">
        <f t="shared" si="23"/>
        <v>-2.9484050842976117E-3</v>
      </c>
    </row>
    <row r="770" spans="1:4" x14ac:dyDescent="0.3">
      <c r="A770" s="100">
        <v>44574</v>
      </c>
      <c r="B770" s="94">
        <v>256.2</v>
      </c>
      <c r="C770" s="97">
        <f t="shared" si="22"/>
        <v>8.6614173228345415E-3</v>
      </c>
      <c r="D770" s="98">
        <f t="shared" si="23"/>
        <v>8.6241224440968267E-3</v>
      </c>
    </row>
    <row r="771" spans="1:4" x14ac:dyDescent="0.3">
      <c r="A771" s="101">
        <v>44575</v>
      </c>
      <c r="B771" s="95">
        <v>252.35</v>
      </c>
      <c r="C771" s="97">
        <f t="shared" si="22"/>
        <v>-1.5027322404371546E-2</v>
      </c>
      <c r="D771" s="98">
        <f t="shared" si="23"/>
        <v>-1.5141376676361951E-2</v>
      </c>
    </row>
    <row r="772" spans="1:4" x14ac:dyDescent="0.3">
      <c r="A772" s="100">
        <v>44578</v>
      </c>
      <c r="B772" s="94">
        <v>252.65</v>
      </c>
      <c r="C772" s="97">
        <f t="shared" ref="C772:C835" si="24">(B772/B771)-1</f>
        <v>1.1888250445810655E-3</v>
      </c>
      <c r="D772" s="98">
        <f t="shared" ref="D772:D835" si="25">LN(B772)-LN(B771)</f>
        <v>1.1881189516458335E-3</v>
      </c>
    </row>
    <row r="773" spans="1:4" x14ac:dyDescent="0.3">
      <c r="A773" s="101">
        <v>44579</v>
      </c>
      <c r="B773" s="95">
        <v>254.2</v>
      </c>
      <c r="C773" s="97">
        <f t="shared" si="24"/>
        <v>6.1349693251533388E-3</v>
      </c>
      <c r="D773" s="98">
        <f t="shared" si="25"/>
        <v>6.1162270174364153E-3</v>
      </c>
    </row>
    <row r="774" spans="1:4" x14ac:dyDescent="0.3">
      <c r="A774" s="100">
        <v>44580</v>
      </c>
      <c r="B774" s="94">
        <v>253.6</v>
      </c>
      <c r="C774" s="97">
        <f t="shared" si="24"/>
        <v>-2.3603461841069651E-3</v>
      </c>
      <c r="D774" s="98">
        <f t="shared" si="25"/>
        <v>-2.3631361922831218E-3</v>
      </c>
    </row>
    <row r="775" spans="1:4" x14ac:dyDescent="0.3">
      <c r="A775" s="101">
        <v>44581</v>
      </c>
      <c r="B775" s="95">
        <v>255.65</v>
      </c>
      <c r="C775" s="97">
        <f t="shared" si="24"/>
        <v>8.0835962145111573E-3</v>
      </c>
      <c r="D775" s="98">
        <f t="shared" si="25"/>
        <v>8.0510989629374308E-3</v>
      </c>
    </row>
    <row r="776" spans="1:4" x14ac:dyDescent="0.3">
      <c r="A776" s="100">
        <v>44582</v>
      </c>
      <c r="B776" s="94">
        <v>250.6</v>
      </c>
      <c r="C776" s="97">
        <f t="shared" si="24"/>
        <v>-1.9753569333072596E-2</v>
      </c>
      <c r="D776" s="98">
        <f t="shared" si="25"/>
        <v>-1.9951279064040151E-2</v>
      </c>
    </row>
    <row r="777" spans="1:4" x14ac:dyDescent="0.3">
      <c r="A777" s="101">
        <v>44585</v>
      </c>
      <c r="B777" s="95">
        <v>240.75</v>
      </c>
      <c r="C777" s="97">
        <f t="shared" si="24"/>
        <v>-3.9305666400638484E-2</v>
      </c>
      <c r="D777" s="98">
        <f t="shared" si="25"/>
        <v>-4.0098991783732885E-2</v>
      </c>
    </row>
    <row r="778" spans="1:4" x14ac:dyDescent="0.3">
      <c r="A778" s="100">
        <v>44586</v>
      </c>
      <c r="B778" s="94">
        <v>237.75</v>
      </c>
      <c r="C778" s="97">
        <f t="shared" si="24"/>
        <v>-1.2461059190031154E-2</v>
      </c>
      <c r="D778" s="98">
        <f t="shared" si="25"/>
        <v>-1.2539349252735477E-2</v>
      </c>
    </row>
    <row r="779" spans="1:4" x14ac:dyDescent="0.3">
      <c r="A779" s="101">
        <v>44587</v>
      </c>
      <c r="B779" s="95">
        <v>243.2</v>
      </c>
      <c r="C779" s="97">
        <f t="shared" si="24"/>
        <v>2.2923238696109349E-2</v>
      </c>
      <c r="D779" s="98">
        <f t="shared" si="25"/>
        <v>2.2664448666512627E-2</v>
      </c>
    </row>
    <row r="780" spans="1:4" x14ac:dyDescent="0.3">
      <c r="A780" s="100">
        <v>44588</v>
      </c>
      <c r="B780" s="94">
        <v>242.15</v>
      </c>
      <c r="C780" s="97">
        <f t="shared" si="24"/>
        <v>-4.3174342105262165E-3</v>
      </c>
      <c r="D780" s="98">
        <f t="shared" si="25"/>
        <v>-4.3267812427743024E-3</v>
      </c>
    </row>
    <row r="781" spans="1:4" x14ac:dyDescent="0.3">
      <c r="A781" s="101">
        <v>44589</v>
      </c>
      <c r="B781" s="95">
        <v>236.15</v>
      </c>
      <c r="C781" s="97">
        <f t="shared" si="24"/>
        <v>-2.4778030146603292E-2</v>
      </c>
      <c r="D781" s="98">
        <f t="shared" si="25"/>
        <v>-2.5090172507111319E-2</v>
      </c>
    </row>
    <row r="782" spans="1:4" x14ac:dyDescent="0.3">
      <c r="A782" s="100">
        <v>44592</v>
      </c>
      <c r="B782" s="94">
        <v>242.25</v>
      </c>
      <c r="C782" s="97">
        <f t="shared" si="24"/>
        <v>2.5831039593478655E-2</v>
      </c>
      <c r="D782" s="98">
        <f t="shared" si="25"/>
        <v>2.5503054428749117E-2</v>
      </c>
    </row>
    <row r="783" spans="1:4" x14ac:dyDescent="0.3">
      <c r="A783" s="101">
        <v>44593</v>
      </c>
      <c r="B783" s="95">
        <v>243.75</v>
      </c>
      <c r="C783" s="97">
        <f t="shared" si="24"/>
        <v>6.1919504643963563E-3</v>
      </c>
      <c r="D783" s="98">
        <f t="shared" si="25"/>
        <v>6.1728591070808747E-3</v>
      </c>
    </row>
    <row r="784" spans="1:4" x14ac:dyDescent="0.3">
      <c r="A784" s="100">
        <v>44594</v>
      </c>
      <c r="B784" s="94">
        <v>246.15</v>
      </c>
      <c r="C784" s="97">
        <f t="shared" si="24"/>
        <v>9.8461538461538378E-3</v>
      </c>
      <c r="D784" s="98">
        <f t="shared" si="25"/>
        <v>9.7979963262533332E-3</v>
      </c>
    </row>
    <row r="785" spans="1:4" x14ac:dyDescent="0.3">
      <c r="A785" s="101">
        <v>44595</v>
      </c>
      <c r="B785" s="95">
        <v>242.25</v>
      </c>
      <c r="C785" s="97">
        <f t="shared" si="24"/>
        <v>-1.5843997562461909E-2</v>
      </c>
      <c r="D785" s="98">
        <f t="shared" si="25"/>
        <v>-1.5970855433334208E-2</v>
      </c>
    </row>
    <row r="786" spans="1:4" x14ac:dyDescent="0.3">
      <c r="A786" s="100">
        <v>44596</v>
      </c>
      <c r="B786" s="94">
        <v>240.1</v>
      </c>
      <c r="C786" s="97">
        <f t="shared" si="24"/>
        <v>-8.8751289989680293E-3</v>
      </c>
      <c r="D786" s="98">
        <f t="shared" si="25"/>
        <v>-8.9147475436677226E-3</v>
      </c>
    </row>
    <row r="787" spans="1:4" x14ac:dyDescent="0.3">
      <c r="A787" s="101">
        <v>44599</v>
      </c>
      <c r="B787" s="95">
        <v>240.45</v>
      </c>
      <c r="C787" s="97">
        <f t="shared" si="24"/>
        <v>1.4577259475219151E-3</v>
      </c>
      <c r="D787" s="98">
        <f t="shared" si="25"/>
        <v>1.4566644964633113E-3</v>
      </c>
    </row>
    <row r="788" spans="1:4" x14ac:dyDescent="0.3">
      <c r="A788" s="100">
        <v>44600</v>
      </c>
      <c r="B788" s="94">
        <v>239.1</v>
      </c>
      <c r="C788" s="97">
        <f t="shared" si="24"/>
        <v>-5.6144728633811258E-3</v>
      </c>
      <c r="D788" s="98">
        <f t="shared" si="25"/>
        <v>-5.6302932593919053E-3</v>
      </c>
    </row>
    <row r="789" spans="1:4" x14ac:dyDescent="0.3">
      <c r="A789" s="101">
        <v>44601</v>
      </c>
      <c r="B789" s="95">
        <v>244.95</v>
      </c>
      <c r="C789" s="97">
        <f t="shared" si="24"/>
        <v>2.4466750313676178E-2</v>
      </c>
      <c r="D789" s="98">
        <f t="shared" si="25"/>
        <v>2.4172233620304517E-2</v>
      </c>
    </row>
    <row r="790" spans="1:4" x14ac:dyDescent="0.3">
      <c r="A790" s="100">
        <v>44602</v>
      </c>
      <c r="B790" s="94">
        <v>242.9</v>
      </c>
      <c r="C790" s="97">
        <f t="shared" si="24"/>
        <v>-8.3690549091650634E-3</v>
      </c>
      <c r="D790" s="98">
        <f t="shared" si="25"/>
        <v>-8.4042720764569978E-3</v>
      </c>
    </row>
    <row r="791" spans="1:4" x14ac:dyDescent="0.3">
      <c r="A791" s="101">
        <v>44603</v>
      </c>
      <c r="B791" s="95">
        <v>236.2</v>
      </c>
      <c r="C791" s="97">
        <f t="shared" si="24"/>
        <v>-2.7583367641004553E-2</v>
      </c>
      <c r="D791" s="98">
        <f t="shared" si="25"/>
        <v>-2.7970932244865132E-2</v>
      </c>
    </row>
    <row r="792" spans="1:4" x14ac:dyDescent="0.3">
      <c r="A792" s="100">
        <v>44606</v>
      </c>
      <c r="B792" s="94">
        <v>231.15</v>
      </c>
      <c r="C792" s="97">
        <f t="shared" si="24"/>
        <v>-2.1380186282811131E-2</v>
      </c>
      <c r="D792" s="98">
        <f t="shared" si="25"/>
        <v>-2.1612053329027603E-2</v>
      </c>
    </row>
    <row r="793" spans="1:4" x14ac:dyDescent="0.3">
      <c r="A793" s="101">
        <v>44607</v>
      </c>
      <c r="B793" s="95">
        <v>235.25</v>
      </c>
      <c r="C793" s="97">
        <f t="shared" si="24"/>
        <v>1.7737399956738065E-2</v>
      </c>
      <c r="D793" s="98">
        <f t="shared" si="25"/>
        <v>1.7581928031255245E-2</v>
      </c>
    </row>
    <row r="794" spans="1:4" x14ac:dyDescent="0.3">
      <c r="A794" s="100">
        <v>44608</v>
      </c>
      <c r="B794" s="94">
        <v>234.25</v>
      </c>
      <c r="C794" s="97">
        <f t="shared" si="24"/>
        <v>-4.2507970244420878E-3</v>
      </c>
      <c r="D794" s="98">
        <f t="shared" si="25"/>
        <v>-4.2598573469581069E-3</v>
      </c>
    </row>
    <row r="795" spans="1:4" x14ac:dyDescent="0.3">
      <c r="A795" s="101">
        <v>44609</v>
      </c>
      <c r="B795" s="95">
        <v>230.55</v>
      </c>
      <c r="C795" s="97">
        <f t="shared" si="24"/>
        <v>-1.5795090715048032E-2</v>
      </c>
      <c r="D795" s="98">
        <f t="shared" si="25"/>
        <v>-1.592116246581643E-2</v>
      </c>
    </row>
    <row r="796" spans="1:4" x14ac:dyDescent="0.3">
      <c r="A796" s="100">
        <v>44610</v>
      </c>
      <c r="B796" s="94">
        <v>229.4</v>
      </c>
      <c r="C796" s="97">
        <f t="shared" si="24"/>
        <v>-4.9880720017350111E-3</v>
      </c>
      <c r="D796" s="98">
        <f t="shared" si="25"/>
        <v>-5.0005539574442537E-3</v>
      </c>
    </row>
    <row r="797" spans="1:4" x14ac:dyDescent="0.3">
      <c r="A797" s="101">
        <v>44613</v>
      </c>
      <c r="B797" s="95">
        <v>226</v>
      </c>
      <c r="C797" s="97">
        <f t="shared" si="24"/>
        <v>-1.482127288578905E-2</v>
      </c>
      <c r="D797" s="98">
        <f t="shared" si="25"/>
        <v>-1.4932205422984346E-2</v>
      </c>
    </row>
    <row r="798" spans="1:4" x14ac:dyDescent="0.3">
      <c r="A798" s="100">
        <v>44614</v>
      </c>
      <c r="B798" s="94">
        <v>223.05</v>
      </c>
      <c r="C798" s="97">
        <f t="shared" si="24"/>
        <v>-1.3053097345132714E-2</v>
      </c>
      <c r="D798" s="98">
        <f t="shared" si="25"/>
        <v>-1.3139037698012501E-2</v>
      </c>
    </row>
    <row r="799" spans="1:4" x14ac:dyDescent="0.3">
      <c r="A799" s="101">
        <v>44615</v>
      </c>
      <c r="B799" s="95">
        <v>217.9</v>
      </c>
      <c r="C799" s="97">
        <f t="shared" si="24"/>
        <v>-2.3088993499215449E-2</v>
      </c>
      <c r="D799" s="98">
        <f t="shared" si="25"/>
        <v>-2.3359719623699426E-2</v>
      </c>
    </row>
    <row r="800" spans="1:4" x14ac:dyDescent="0.3">
      <c r="A800" s="100">
        <v>44616</v>
      </c>
      <c r="B800" s="94">
        <v>210.15</v>
      </c>
      <c r="C800" s="97">
        <f t="shared" si="24"/>
        <v>-3.5566773749426295E-2</v>
      </c>
      <c r="D800" s="98">
        <f t="shared" si="25"/>
        <v>-3.6214680499448981E-2</v>
      </c>
    </row>
    <row r="801" spans="1:4" x14ac:dyDescent="0.3">
      <c r="A801" s="101">
        <v>44617</v>
      </c>
      <c r="B801" s="95">
        <v>213.85</v>
      </c>
      <c r="C801" s="97">
        <f t="shared" si="24"/>
        <v>1.7606471567927606E-2</v>
      </c>
      <c r="D801" s="98">
        <f t="shared" si="25"/>
        <v>1.7453273221792465E-2</v>
      </c>
    </row>
    <row r="802" spans="1:4" x14ac:dyDescent="0.3">
      <c r="A802" s="100">
        <v>44620</v>
      </c>
      <c r="B802" s="94">
        <v>212.05</v>
      </c>
      <c r="C802" s="97">
        <f t="shared" si="24"/>
        <v>-8.4171148000934393E-3</v>
      </c>
      <c r="D802" s="98">
        <f t="shared" si="25"/>
        <v>-8.4527387523181119E-3</v>
      </c>
    </row>
    <row r="803" spans="1:4" x14ac:dyDescent="0.3">
      <c r="A803" s="101">
        <v>44621</v>
      </c>
      <c r="B803" s="95">
        <v>204.35</v>
      </c>
      <c r="C803" s="97">
        <f t="shared" si="24"/>
        <v>-3.6312190521103571E-2</v>
      </c>
      <c r="D803" s="98">
        <f t="shared" si="25"/>
        <v>-3.698788591031299E-2</v>
      </c>
    </row>
    <row r="804" spans="1:4" x14ac:dyDescent="0.3">
      <c r="A804" s="100">
        <v>44622</v>
      </c>
      <c r="B804" s="94">
        <v>205.5</v>
      </c>
      <c r="C804" s="97">
        <f t="shared" si="24"/>
        <v>5.6275997063861549E-3</v>
      </c>
      <c r="D804" s="98">
        <f t="shared" si="25"/>
        <v>5.6118239260030123E-3</v>
      </c>
    </row>
    <row r="805" spans="1:4" x14ac:dyDescent="0.3">
      <c r="A805" s="101">
        <v>44623</v>
      </c>
      <c r="B805" s="95">
        <v>200.3</v>
      </c>
      <c r="C805" s="97">
        <f t="shared" si="24"/>
        <v>-2.5304136253041287E-2</v>
      </c>
      <c r="D805" s="98">
        <f t="shared" si="25"/>
        <v>-2.5629791264517365E-2</v>
      </c>
    </row>
    <row r="806" spans="1:4" x14ac:dyDescent="0.3">
      <c r="A806" s="100">
        <v>44624</v>
      </c>
      <c r="B806" s="94">
        <v>187</v>
      </c>
      <c r="C806" s="97">
        <f t="shared" si="24"/>
        <v>-6.6400399400898702E-2</v>
      </c>
      <c r="D806" s="98">
        <f t="shared" si="25"/>
        <v>-6.870762581718548E-2</v>
      </c>
    </row>
    <row r="807" spans="1:4" x14ac:dyDescent="0.3">
      <c r="A807" s="101">
        <v>44627</v>
      </c>
      <c r="B807" s="95">
        <v>176.9</v>
      </c>
      <c r="C807" s="97">
        <f t="shared" si="24"/>
        <v>-5.4010695187165725E-2</v>
      </c>
      <c r="D807" s="98">
        <f t="shared" si="25"/>
        <v>-5.5524015688846795E-2</v>
      </c>
    </row>
    <row r="808" spans="1:4" x14ac:dyDescent="0.3">
      <c r="A808" s="100">
        <v>44628</v>
      </c>
      <c r="B808" s="94">
        <v>184.94</v>
      </c>
      <c r="C808" s="97">
        <f t="shared" si="24"/>
        <v>4.5449406444318718E-2</v>
      </c>
      <c r="D808" s="98">
        <f t="shared" si="25"/>
        <v>4.4446846983752231E-2</v>
      </c>
    </row>
    <row r="809" spans="1:4" x14ac:dyDescent="0.3">
      <c r="A809" s="101">
        <v>44629</v>
      </c>
      <c r="B809" s="95">
        <v>210.15</v>
      </c>
      <c r="C809" s="97">
        <f t="shared" si="24"/>
        <v>0.13631448037201266</v>
      </c>
      <c r="D809" s="98">
        <f t="shared" si="25"/>
        <v>0.12779011330163303</v>
      </c>
    </row>
    <row r="810" spans="1:4" x14ac:dyDescent="0.3">
      <c r="A810" s="100">
        <v>44630</v>
      </c>
      <c r="B810" s="94">
        <v>197.08</v>
      </c>
      <c r="C810" s="97">
        <f t="shared" si="24"/>
        <v>-6.2193671187247168E-2</v>
      </c>
      <c r="D810" s="98">
        <f t="shared" si="25"/>
        <v>-6.4211823775362831E-2</v>
      </c>
    </row>
    <row r="811" spans="1:4" x14ac:dyDescent="0.3">
      <c r="A811" s="101">
        <v>44631</v>
      </c>
      <c r="B811" s="95">
        <v>204</v>
      </c>
      <c r="C811" s="97">
        <f t="shared" si="24"/>
        <v>3.5112644611325239E-2</v>
      </c>
      <c r="D811" s="98">
        <f t="shared" si="25"/>
        <v>3.4510256168453601E-2</v>
      </c>
    </row>
    <row r="812" spans="1:4" x14ac:dyDescent="0.3">
      <c r="A812" s="100">
        <v>44634</v>
      </c>
      <c r="B812" s="94">
        <v>206.1</v>
      </c>
      <c r="C812" s="97">
        <f t="shared" si="24"/>
        <v>1.0294117647058787E-2</v>
      </c>
      <c r="D812" s="98">
        <f t="shared" si="25"/>
        <v>1.0241494052197098E-2</v>
      </c>
    </row>
    <row r="813" spans="1:4" x14ac:dyDescent="0.3">
      <c r="A813" s="101">
        <v>44635</v>
      </c>
      <c r="B813" s="95">
        <v>203.7</v>
      </c>
      <c r="C813" s="97">
        <f t="shared" si="24"/>
        <v>-1.1644832605531286E-2</v>
      </c>
      <c r="D813" s="98">
        <f t="shared" si="25"/>
        <v>-1.1713164663652798E-2</v>
      </c>
    </row>
    <row r="814" spans="1:4" x14ac:dyDescent="0.3">
      <c r="A814" s="100">
        <v>44636</v>
      </c>
      <c r="B814" s="94">
        <v>213.6</v>
      </c>
      <c r="C814" s="97">
        <f t="shared" si="24"/>
        <v>4.8600883652430094E-2</v>
      </c>
      <c r="D814" s="98">
        <f t="shared" si="25"/>
        <v>4.7456783853279561E-2</v>
      </c>
    </row>
    <row r="815" spans="1:4" x14ac:dyDescent="0.3">
      <c r="A815" s="101">
        <v>44637</v>
      </c>
      <c r="B815" s="95">
        <v>214.15</v>
      </c>
      <c r="C815" s="97">
        <f t="shared" si="24"/>
        <v>2.5749063670412742E-3</v>
      </c>
      <c r="D815" s="98">
        <f t="shared" si="25"/>
        <v>2.5715969753399293E-3</v>
      </c>
    </row>
    <row r="816" spans="1:4" x14ac:dyDescent="0.3">
      <c r="A816" s="100">
        <v>44638</v>
      </c>
      <c r="B816" s="94">
        <v>216.6</v>
      </c>
      <c r="C816" s="97">
        <f t="shared" si="24"/>
        <v>1.1440579033387799E-2</v>
      </c>
      <c r="D816" s="98">
        <f t="shared" si="25"/>
        <v>1.1375630505510159E-2</v>
      </c>
    </row>
    <row r="817" spans="1:4" x14ac:dyDescent="0.3">
      <c r="A817" s="101">
        <v>44641</v>
      </c>
      <c r="B817" s="95">
        <v>213.55</v>
      </c>
      <c r="C817" s="97">
        <f t="shared" si="24"/>
        <v>-1.4081255771006385E-2</v>
      </c>
      <c r="D817" s="98">
        <f t="shared" si="25"/>
        <v>-1.4181337279414841E-2</v>
      </c>
    </row>
    <row r="818" spans="1:4" x14ac:dyDescent="0.3">
      <c r="A818" s="100">
        <v>44642</v>
      </c>
      <c r="B818" s="94">
        <v>216.65</v>
      </c>
      <c r="C818" s="97">
        <f t="shared" si="24"/>
        <v>1.4516506672910268E-2</v>
      </c>
      <c r="D818" s="98">
        <f t="shared" si="25"/>
        <v>1.4412150898443166E-2</v>
      </c>
    </row>
    <row r="819" spans="1:4" x14ac:dyDescent="0.3">
      <c r="A819" s="101">
        <v>44643</v>
      </c>
      <c r="B819" s="95">
        <v>211.75</v>
      </c>
      <c r="C819" s="97">
        <f t="shared" si="24"/>
        <v>-2.2617124394184174E-2</v>
      </c>
      <c r="D819" s="98">
        <f t="shared" si="25"/>
        <v>-2.2876814653754352E-2</v>
      </c>
    </row>
    <row r="820" spans="1:4" x14ac:dyDescent="0.3">
      <c r="A820" s="100">
        <v>44644</v>
      </c>
      <c r="B820" s="94">
        <v>210.35</v>
      </c>
      <c r="C820" s="97">
        <f t="shared" si="24"/>
        <v>-6.6115702479339067E-3</v>
      </c>
      <c r="D820" s="98">
        <f t="shared" si="25"/>
        <v>-6.6335234956342859E-3</v>
      </c>
    </row>
    <row r="821" spans="1:4" x14ac:dyDescent="0.3">
      <c r="A821" s="101">
        <v>44645</v>
      </c>
      <c r="B821" s="95">
        <v>212.45</v>
      </c>
      <c r="C821" s="97">
        <f t="shared" si="24"/>
        <v>9.9833610648918381E-3</v>
      </c>
      <c r="D821" s="98">
        <f t="shared" si="25"/>
        <v>9.9338565242907961E-3</v>
      </c>
    </row>
    <row r="822" spans="1:4" x14ac:dyDescent="0.3">
      <c r="A822" s="100">
        <v>44648</v>
      </c>
      <c r="B822" s="94">
        <v>212.8</v>
      </c>
      <c r="C822" s="97">
        <f t="shared" si="24"/>
        <v>1.6474464579903092E-3</v>
      </c>
      <c r="D822" s="98">
        <f t="shared" si="25"/>
        <v>1.6460909066688956E-3</v>
      </c>
    </row>
    <row r="823" spans="1:4" x14ac:dyDescent="0.3">
      <c r="A823" s="101">
        <v>44649</v>
      </c>
      <c r="B823" s="95">
        <v>217.8</v>
      </c>
      <c r="C823" s="97">
        <f t="shared" si="24"/>
        <v>2.3496240601503793E-2</v>
      </c>
      <c r="D823" s="98">
        <f t="shared" si="25"/>
        <v>2.3224453031370551E-2</v>
      </c>
    </row>
    <row r="824" spans="1:4" x14ac:dyDescent="0.3">
      <c r="A824" s="100">
        <v>44650</v>
      </c>
      <c r="B824" s="94">
        <v>216.4</v>
      </c>
      <c r="C824" s="97">
        <f t="shared" si="24"/>
        <v>-6.4279155188246007E-3</v>
      </c>
      <c r="D824" s="98">
        <f t="shared" si="25"/>
        <v>-6.4486635265330605E-3</v>
      </c>
    </row>
    <row r="825" spans="1:4" x14ac:dyDescent="0.3">
      <c r="A825" s="101">
        <v>44651</v>
      </c>
      <c r="B825" s="95">
        <v>211.9</v>
      </c>
      <c r="C825" s="97">
        <f t="shared" si="24"/>
        <v>-2.0794824399260614E-2</v>
      </c>
      <c r="D825" s="98">
        <f t="shared" si="25"/>
        <v>-2.1014081698073284E-2</v>
      </c>
    </row>
    <row r="826" spans="1:4" x14ac:dyDescent="0.3">
      <c r="A826" s="100">
        <v>44652</v>
      </c>
      <c r="B826" s="94">
        <v>210.1</v>
      </c>
      <c r="C826" s="97">
        <f t="shared" si="24"/>
        <v>-8.4945729117509305E-3</v>
      </c>
      <c r="D826" s="98">
        <f t="shared" si="25"/>
        <v>-8.5308574232989542E-3</v>
      </c>
    </row>
    <row r="827" spans="1:4" x14ac:dyDescent="0.3">
      <c r="A827" s="101">
        <v>44655</v>
      </c>
      <c r="B827" s="95">
        <v>212.6</v>
      </c>
      <c r="C827" s="97">
        <f t="shared" si="24"/>
        <v>1.1899095668729265E-2</v>
      </c>
      <c r="D827" s="98">
        <f t="shared" si="25"/>
        <v>1.1828858056892599E-2</v>
      </c>
    </row>
    <row r="828" spans="1:4" x14ac:dyDescent="0.3">
      <c r="A828" s="100">
        <v>44656</v>
      </c>
      <c r="B828" s="94">
        <v>209.65</v>
      </c>
      <c r="C828" s="97">
        <f t="shared" si="24"/>
        <v>-1.3875823142050714E-2</v>
      </c>
      <c r="D828" s="98">
        <f t="shared" si="25"/>
        <v>-1.3972992291075848E-2</v>
      </c>
    </row>
    <row r="829" spans="1:4" x14ac:dyDescent="0.3">
      <c r="A829" s="101">
        <v>44657</v>
      </c>
      <c r="B829" s="95">
        <v>202.5</v>
      </c>
      <c r="C829" s="97">
        <f t="shared" si="24"/>
        <v>-3.4104459813975696E-2</v>
      </c>
      <c r="D829" s="98">
        <f t="shared" si="25"/>
        <v>-3.4699587070177174E-2</v>
      </c>
    </row>
    <row r="830" spans="1:4" x14ac:dyDescent="0.3">
      <c r="A830" s="100">
        <v>44658</v>
      </c>
      <c r="B830" s="94">
        <v>203.7</v>
      </c>
      <c r="C830" s="97">
        <f t="shared" si="24"/>
        <v>5.9259259259258901E-3</v>
      </c>
      <c r="D830" s="98">
        <f t="shared" si="25"/>
        <v>5.9084366861661408E-3</v>
      </c>
    </row>
    <row r="831" spans="1:4" x14ac:dyDescent="0.3">
      <c r="A831" s="101">
        <v>44659</v>
      </c>
      <c r="B831" s="95">
        <v>207.6</v>
      </c>
      <c r="C831" s="97">
        <f t="shared" si="24"/>
        <v>1.9145802650957222E-2</v>
      </c>
      <c r="D831" s="98">
        <f t="shared" si="25"/>
        <v>1.8964828058972927E-2</v>
      </c>
    </row>
    <row r="832" spans="1:4" x14ac:dyDescent="0.3">
      <c r="A832" s="100">
        <v>44662</v>
      </c>
      <c r="B832" s="94">
        <v>202.4</v>
      </c>
      <c r="C832" s="97">
        <f t="shared" si="24"/>
        <v>-2.5048169556839972E-2</v>
      </c>
      <c r="D832" s="98">
        <f t="shared" si="25"/>
        <v>-2.5367213878422668E-2</v>
      </c>
    </row>
    <row r="833" spans="1:4" x14ac:dyDescent="0.3">
      <c r="A833" s="101">
        <v>44663</v>
      </c>
      <c r="B833" s="95">
        <v>202.4</v>
      </c>
      <c r="C833" s="97">
        <f t="shared" si="24"/>
        <v>0</v>
      </c>
      <c r="D833" s="98">
        <f t="shared" si="25"/>
        <v>0</v>
      </c>
    </row>
    <row r="834" spans="1:4" x14ac:dyDescent="0.3">
      <c r="A834" s="100">
        <v>44664</v>
      </c>
      <c r="B834" s="94">
        <v>197.76</v>
      </c>
      <c r="C834" s="97">
        <f t="shared" si="24"/>
        <v>-2.2924901185770841E-2</v>
      </c>
      <c r="D834" s="98">
        <f t="shared" si="25"/>
        <v>-2.3191763143985078E-2</v>
      </c>
    </row>
    <row r="835" spans="1:4" x14ac:dyDescent="0.3">
      <c r="A835" s="101">
        <v>44665</v>
      </c>
      <c r="B835" s="95">
        <v>201</v>
      </c>
      <c r="C835" s="97">
        <f t="shared" si="24"/>
        <v>1.6383495145631199E-2</v>
      </c>
      <c r="D835" s="98">
        <f t="shared" si="25"/>
        <v>1.6250733789750171E-2</v>
      </c>
    </row>
    <row r="836" spans="1:4" x14ac:dyDescent="0.3">
      <c r="A836" s="100">
        <v>44670</v>
      </c>
      <c r="B836" s="94">
        <v>203.7</v>
      </c>
      <c r="C836" s="97">
        <f t="shared" ref="C836:C899" si="26">(B836/B835)-1</f>
        <v>1.3432835820895495E-2</v>
      </c>
      <c r="D836" s="98">
        <f t="shared" ref="D836:D899" si="27">LN(B836)-LN(B835)</f>
        <v>1.3343415173684647E-2</v>
      </c>
    </row>
    <row r="837" spans="1:4" x14ac:dyDescent="0.3">
      <c r="A837" s="101">
        <v>44671</v>
      </c>
      <c r="B837" s="95">
        <v>208.05</v>
      </c>
      <c r="C837" s="97">
        <f t="shared" si="26"/>
        <v>2.1354933726067893E-2</v>
      </c>
      <c r="D837" s="98">
        <f t="shared" si="27"/>
        <v>2.1130112196189543E-2</v>
      </c>
    </row>
    <row r="838" spans="1:4" x14ac:dyDescent="0.3">
      <c r="A838" s="100">
        <v>44672</v>
      </c>
      <c r="B838" s="94">
        <v>207.45</v>
      </c>
      <c r="C838" s="97">
        <f t="shared" si="26"/>
        <v>-2.8839221341024901E-3</v>
      </c>
      <c r="D838" s="98">
        <f t="shared" si="27"/>
        <v>-2.8880886500735059E-3</v>
      </c>
    </row>
    <row r="839" spans="1:4" x14ac:dyDescent="0.3">
      <c r="A839" s="101">
        <v>44673</v>
      </c>
      <c r="B839" s="95">
        <v>199.52</v>
      </c>
      <c r="C839" s="97">
        <f t="shared" si="26"/>
        <v>-3.822607857315008E-2</v>
      </c>
      <c r="D839" s="98">
        <f t="shared" si="27"/>
        <v>-3.8975864847150099E-2</v>
      </c>
    </row>
    <row r="840" spans="1:4" x14ac:dyDescent="0.3">
      <c r="A840" s="100">
        <v>44676</v>
      </c>
      <c r="B840" s="94">
        <v>192.24</v>
      </c>
      <c r="C840" s="97">
        <f t="shared" si="26"/>
        <v>-3.6487570168404204E-2</v>
      </c>
      <c r="D840" s="98">
        <f t="shared" si="27"/>
        <v>-3.7169890503513159E-2</v>
      </c>
    </row>
    <row r="841" spans="1:4" x14ac:dyDescent="0.3">
      <c r="A841" s="101">
        <v>44677</v>
      </c>
      <c r="B841" s="95">
        <v>188.44</v>
      </c>
      <c r="C841" s="97">
        <f t="shared" si="26"/>
        <v>-1.9766957969205246E-2</v>
      </c>
      <c r="D841" s="98">
        <f t="shared" si="27"/>
        <v>-1.9964937596372856E-2</v>
      </c>
    </row>
    <row r="842" spans="1:4" x14ac:dyDescent="0.3">
      <c r="A842" s="100">
        <v>44678</v>
      </c>
      <c r="B842" s="94">
        <v>184.24</v>
      </c>
      <c r="C842" s="97">
        <f t="shared" si="26"/>
        <v>-2.2288261515601704E-2</v>
      </c>
      <c r="D842" s="98">
        <f t="shared" si="27"/>
        <v>-2.2540398319410571E-2</v>
      </c>
    </row>
    <row r="843" spans="1:4" x14ac:dyDescent="0.3">
      <c r="A843" s="101">
        <v>44679</v>
      </c>
      <c r="B843" s="95">
        <v>188.24</v>
      </c>
      <c r="C843" s="97">
        <f t="shared" si="26"/>
        <v>2.1710811984368306E-2</v>
      </c>
      <c r="D843" s="98">
        <f t="shared" si="27"/>
        <v>2.1478488906677029E-2</v>
      </c>
    </row>
    <row r="844" spans="1:4" x14ac:dyDescent="0.3">
      <c r="A844" s="100">
        <v>44680</v>
      </c>
      <c r="B844" s="94">
        <v>193.72</v>
      </c>
      <c r="C844" s="97">
        <f t="shared" si="26"/>
        <v>2.911177220569483E-2</v>
      </c>
      <c r="D844" s="98">
        <f t="shared" si="27"/>
        <v>2.8696073115921372E-2</v>
      </c>
    </row>
    <row r="845" spans="1:4" x14ac:dyDescent="0.3">
      <c r="A845" s="101">
        <v>44683</v>
      </c>
      <c r="B845" s="95">
        <v>194.18</v>
      </c>
      <c r="C845" s="97">
        <f t="shared" si="26"/>
        <v>2.3745612223828871E-3</v>
      </c>
      <c r="D845" s="98">
        <f t="shared" si="27"/>
        <v>2.3717464069710203E-3</v>
      </c>
    </row>
    <row r="846" spans="1:4" x14ac:dyDescent="0.3">
      <c r="A846" s="100">
        <v>44684</v>
      </c>
      <c r="B846" s="94">
        <v>192.26</v>
      </c>
      <c r="C846" s="97">
        <f t="shared" si="26"/>
        <v>-9.8877330312082679E-3</v>
      </c>
      <c r="D846" s="98">
        <f t="shared" si="27"/>
        <v>-9.9369413043293164E-3</v>
      </c>
    </row>
    <row r="847" spans="1:4" x14ac:dyDescent="0.3">
      <c r="A847" s="101">
        <v>44685</v>
      </c>
      <c r="B847" s="95">
        <v>193.8</v>
      </c>
      <c r="C847" s="97">
        <f t="shared" si="26"/>
        <v>8.0099864766463025E-3</v>
      </c>
      <c r="D847" s="98">
        <f t="shared" si="27"/>
        <v>7.9780768189960938E-3</v>
      </c>
    </row>
    <row r="848" spans="1:4" x14ac:dyDescent="0.3">
      <c r="A848" s="100">
        <v>44686</v>
      </c>
      <c r="B848" s="94">
        <v>188.22</v>
      </c>
      <c r="C848" s="97">
        <f t="shared" si="26"/>
        <v>-2.8792569659442768E-2</v>
      </c>
      <c r="D848" s="98">
        <f t="shared" si="27"/>
        <v>-2.9215208026023731E-2</v>
      </c>
    </row>
    <row r="849" spans="1:4" x14ac:dyDescent="0.3">
      <c r="A849" s="101">
        <v>44687</v>
      </c>
      <c r="B849" s="95">
        <v>181.36</v>
      </c>
      <c r="C849" s="97">
        <f t="shared" si="26"/>
        <v>-3.6446711295292644E-2</v>
      </c>
      <c r="D849" s="98">
        <f t="shared" si="27"/>
        <v>-3.7127485231368773E-2</v>
      </c>
    </row>
    <row r="850" spans="1:4" x14ac:dyDescent="0.3">
      <c r="A850" s="100">
        <v>44690</v>
      </c>
      <c r="B850" s="94">
        <v>173.54</v>
      </c>
      <c r="C850" s="97">
        <f t="shared" si="26"/>
        <v>-4.3118659020732308E-2</v>
      </c>
      <c r="D850" s="98">
        <f t="shared" si="27"/>
        <v>-4.4075885833930073E-2</v>
      </c>
    </row>
    <row r="851" spans="1:4" x14ac:dyDescent="0.3">
      <c r="A851" s="101">
        <v>44691</v>
      </c>
      <c r="B851" s="95">
        <v>173.36</v>
      </c>
      <c r="C851" s="97">
        <f t="shared" si="26"/>
        <v>-1.0372248472972911E-3</v>
      </c>
      <c r="D851" s="98">
        <f t="shared" si="27"/>
        <v>-1.0377631372398E-3</v>
      </c>
    </row>
    <row r="852" spans="1:4" x14ac:dyDescent="0.3">
      <c r="A852" s="100">
        <v>44692</v>
      </c>
      <c r="B852" s="94">
        <v>181.86</v>
      </c>
      <c r="C852" s="97">
        <f t="shared" si="26"/>
        <v>4.903091832025841E-2</v>
      </c>
      <c r="D852" s="98">
        <f t="shared" si="27"/>
        <v>4.7866803069663177E-2</v>
      </c>
    </row>
    <row r="853" spans="1:4" x14ac:dyDescent="0.3">
      <c r="A853" s="101">
        <v>44693</v>
      </c>
      <c r="B853" s="95">
        <v>180.48</v>
      </c>
      <c r="C853" s="97">
        <f t="shared" si="26"/>
        <v>-7.5882547014187729E-3</v>
      </c>
      <c r="D853" s="98">
        <f t="shared" si="27"/>
        <v>-7.6171919880723138E-3</v>
      </c>
    </row>
    <row r="854" spans="1:4" x14ac:dyDescent="0.3">
      <c r="A854" s="100">
        <v>44694</v>
      </c>
      <c r="B854" s="94">
        <v>180.96</v>
      </c>
      <c r="C854" s="97">
        <f t="shared" si="26"/>
        <v>2.6595744680852906E-3</v>
      </c>
      <c r="D854" s="98">
        <f t="shared" si="27"/>
        <v>2.6560440581162581E-3</v>
      </c>
    </row>
    <row r="855" spans="1:4" x14ac:dyDescent="0.3">
      <c r="A855" s="101">
        <v>44697</v>
      </c>
      <c r="B855" s="95">
        <v>180.06</v>
      </c>
      <c r="C855" s="97">
        <f t="shared" si="26"/>
        <v>-4.9734748010610286E-3</v>
      </c>
      <c r="D855" s="98">
        <f t="shared" si="27"/>
        <v>-4.9858836874800971E-3</v>
      </c>
    </row>
    <row r="856" spans="1:4" x14ac:dyDescent="0.3">
      <c r="A856" s="100">
        <v>44698</v>
      </c>
      <c r="B856" s="94">
        <v>183.3</v>
      </c>
      <c r="C856" s="97">
        <f t="shared" si="26"/>
        <v>1.7994001999333653E-2</v>
      </c>
      <c r="D856" s="98">
        <f t="shared" si="27"/>
        <v>1.7834026165329142E-2</v>
      </c>
    </row>
    <row r="857" spans="1:4" x14ac:dyDescent="0.3">
      <c r="A857" s="101">
        <v>44699</v>
      </c>
      <c r="B857" s="95">
        <v>175.98</v>
      </c>
      <c r="C857" s="97">
        <f t="shared" si="26"/>
        <v>-3.9934533551554963E-2</v>
      </c>
      <c r="D857" s="98">
        <f t="shared" si="27"/>
        <v>-4.0753802628245239E-2</v>
      </c>
    </row>
    <row r="858" spans="1:4" x14ac:dyDescent="0.3">
      <c r="A858" s="100">
        <v>44700</v>
      </c>
      <c r="B858" s="94">
        <v>171.88</v>
      </c>
      <c r="C858" s="97">
        <f t="shared" si="26"/>
        <v>-2.3298102057051961E-2</v>
      </c>
      <c r="D858" s="98">
        <f t="shared" si="27"/>
        <v>-2.3573793310619706E-2</v>
      </c>
    </row>
    <row r="859" spans="1:4" x14ac:dyDescent="0.3">
      <c r="A859" s="101">
        <v>44701</v>
      </c>
      <c r="B859" s="95">
        <v>172.8</v>
      </c>
      <c r="C859" s="97">
        <f t="shared" si="26"/>
        <v>5.3525715615547753E-3</v>
      </c>
      <c r="D859" s="98">
        <f t="shared" si="27"/>
        <v>5.3382974631608349E-3</v>
      </c>
    </row>
    <row r="860" spans="1:4" x14ac:dyDescent="0.3">
      <c r="A860" s="100">
        <v>44704</v>
      </c>
      <c r="B860" s="94">
        <v>175.48</v>
      </c>
      <c r="C860" s="97">
        <f t="shared" si="26"/>
        <v>1.5509259259259167E-2</v>
      </c>
      <c r="D860" s="98">
        <f t="shared" si="27"/>
        <v>1.5390219928058002E-2</v>
      </c>
    </row>
    <row r="861" spans="1:4" x14ac:dyDescent="0.3">
      <c r="A861" s="101">
        <v>44705</v>
      </c>
      <c r="B861" s="95">
        <v>171.2</v>
      </c>
      <c r="C861" s="97">
        <f t="shared" si="26"/>
        <v>-2.4390243902439046E-2</v>
      </c>
      <c r="D861" s="98">
        <f t="shared" si="27"/>
        <v>-2.4692612590372143E-2</v>
      </c>
    </row>
    <row r="862" spans="1:4" x14ac:dyDescent="0.3">
      <c r="A862" s="100">
        <v>44706</v>
      </c>
      <c r="B862" s="94">
        <v>172.08</v>
      </c>
      <c r="C862" s="97">
        <f t="shared" si="26"/>
        <v>5.1401869158880231E-3</v>
      </c>
      <c r="D862" s="98">
        <f t="shared" si="27"/>
        <v>5.1270212518330638E-3</v>
      </c>
    </row>
    <row r="863" spans="1:4" x14ac:dyDescent="0.3">
      <c r="A863" s="101">
        <v>44707</v>
      </c>
      <c r="B863" s="95">
        <v>176.76</v>
      </c>
      <c r="C863" s="97">
        <f t="shared" si="26"/>
        <v>2.7196652719665204E-2</v>
      </c>
      <c r="D863" s="98">
        <f t="shared" si="27"/>
        <v>2.6833395303064833E-2</v>
      </c>
    </row>
    <row r="864" spans="1:4" x14ac:dyDescent="0.3">
      <c r="A864" s="100">
        <v>44708</v>
      </c>
      <c r="B864" s="94">
        <v>179.96</v>
      </c>
      <c r="C864" s="97">
        <f t="shared" si="26"/>
        <v>1.8103643358226007E-2</v>
      </c>
      <c r="D864" s="98">
        <f t="shared" si="27"/>
        <v>1.7941723710432456E-2</v>
      </c>
    </row>
    <row r="865" spans="1:4" x14ac:dyDescent="0.3">
      <c r="A865" s="101">
        <v>44711</v>
      </c>
      <c r="B865" s="95">
        <v>184.82</v>
      </c>
      <c r="C865" s="97">
        <f t="shared" si="26"/>
        <v>2.7006001333629515E-2</v>
      </c>
      <c r="D865" s="98">
        <f t="shared" si="27"/>
        <v>2.6647774486922238E-2</v>
      </c>
    </row>
    <row r="866" spans="1:4" x14ac:dyDescent="0.3">
      <c r="A866" s="100">
        <v>44712</v>
      </c>
      <c r="B866" s="94">
        <v>184.46</v>
      </c>
      <c r="C866" s="97">
        <f t="shared" si="26"/>
        <v>-1.9478411427333864E-3</v>
      </c>
      <c r="D866" s="98">
        <f t="shared" si="27"/>
        <v>-1.9497406523214522E-3</v>
      </c>
    </row>
    <row r="867" spans="1:4" x14ac:dyDescent="0.3">
      <c r="A867" s="101">
        <v>44713</v>
      </c>
      <c r="B867" s="95">
        <v>182.44</v>
      </c>
      <c r="C867" s="97">
        <f t="shared" si="26"/>
        <v>-1.095088366041419E-2</v>
      </c>
      <c r="D867" s="98">
        <f t="shared" si="27"/>
        <v>-1.1011285964072748E-2</v>
      </c>
    </row>
    <row r="868" spans="1:4" x14ac:dyDescent="0.3">
      <c r="A868" s="100">
        <v>44714</v>
      </c>
      <c r="B868" s="94">
        <v>186.6</v>
      </c>
      <c r="C868" s="97">
        <f t="shared" si="26"/>
        <v>2.2802017101512861E-2</v>
      </c>
      <c r="D868" s="98">
        <f t="shared" si="27"/>
        <v>2.2545936569743574E-2</v>
      </c>
    </row>
    <row r="869" spans="1:4" x14ac:dyDescent="0.3">
      <c r="A869" s="101">
        <v>44715</v>
      </c>
      <c r="B869" s="95">
        <v>187.14</v>
      </c>
      <c r="C869" s="97">
        <f t="shared" si="26"/>
        <v>2.8938906752411508E-3</v>
      </c>
      <c r="D869" s="98">
        <f t="shared" si="27"/>
        <v>2.8897114345234343E-3</v>
      </c>
    </row>
    <row r="870" spans="1:4" x14ac:dyDescent="0.3">
      <c r="A870" s="100">
        <v>44718</v>
      </c>
      <c r="B870" s="94">
        <v>188.34</v>
      </c>
      <c r="C870" s="97">
        <f t="shared" si="26"/>
        <v>6.412311638345658E-3</v>
      </c>
      <c r="D870" s="98">
        <f t="shared" si="27"/>
        <v>6.3918402341505143E-3</v>
      </c>
    </row>
    <row r="871" spans="1:4" x14ac:dyDescent="0.3">
      <c r="A871" s="101">
        <v>44719</v>
      </c>
      <c r="B871" s="95">
        <v>186</v>
      </c>
      <c r="C871" s="97">
        <f t="shared" si="26"/>
        <v>-1.2424338961452674E-2</v>
      </c>
      <c r="D871" s="98">
        <f t="shared" si="27"/>
        <v>-1.2502166368715706E-2</v>
      </c>
    </row>
    <row r="872" spans="1:4" x14ac:dyDescent="0.3">
      <c r="A872" s="100">
        <v>44720</v>
      </c>
      <c r="B872" s="94">
        <v>186.98</v>
      </c>
      <c r="C872" s="97">
        <f t="shared" si="26"/>
        <v>5.2688172043009462E-3</v>
      </c>
      <c r="D872" s="98">
        <f t="shared" si="27"/>
        <v>5.2549855499677278E-3</v>
      </c>
    </row>
    <row r="873" spans="1:4" x14ac:dyDescent="0.3">
      <c r="A873" s="101">
        <v>44721</v>
      </c>
      <c r="B873" s="95">
        <v>181.4</v>
      </c>
      <c r="C873" s="97">
        <f t="shared" si="26"/>
        <v>-2.9842763931971272E-2</v>
      </c>
      <c r="D873" s="98">
        <f t="shared" si="27"/>
        <v>-3.0297121582132824E-2</v>
      </c>
    </row>
    <row r="874" spans="1:4" x14ac:dyDescent="0.3">
      <c r="A874" s="100">
        <v>44722</v>
      </c>
      <c r="B874" s="94">
        <v>175.7</v>
      </c>
      <c r="C874" s="97">
        <f t="shared" si="26"/>
        <v>-3.1422271223814913E-2</v>
      </c>
      <c r="D874" s="98">
        <f t="shared" si="27"/>
        <v>-3.1926542487985543E-2</v>
      </c>
    </row>
    <row r="875" spans="1:4" x14ac:dyDescent="0.3">
      <c r="A875" s="101">
        <v>44725</v>
      </c>
      <c r="B875" s="95">
        <v>169.68</v>
      </c>
      <c r="C875" s="97">
        <f t="shared" si="26"/>
        <v>-3.426294820717124E-2</v>
      </c>
      <c r="D875" s="98">
        <f t="shared" si="27"/>
        <v>-3.4863684936624395E-2</v>
      </c>
    </row>
    <row r="876" spans="1:4" x14ac:dyDescent="0.3">
      <c r="A876" s="100">
        <v>44726</v>
      </c>
      <c r="B876" s="94">
        <v>164.54</v>
      </c>
      <c r="C876" s="97">
        <f t="shared" si="26"/>
        <v>-3.029231494578033E-2</v>
      </c>
      <c r="D876" s="98">
        <f t="shared" si="27"/>
        <v>-3.0760608515642218E-2</v>
      </c>
    </row>
    <row r="877" spans="1:4" x14ac:dyDescent="0.3">
      <c r="A877" s="101">
        <v>44727</v>
      </c>
      <c r="B877" s="95">
        <v>166.44</v>
      </c>
      <c r="C877" s="97">
        <f t="shared" si="26"/>
        <v>1.1547344110854452E-2</v>
      </c>
      <c r="D877" s="98">
        <f t="shared" si="27"/>
        <v>1.1481182373955789E-2</v>
      </c>
    </row>
    <row r="878" spans="1:4" x14ac:dyDescent="0.3">
      <c r="A878" s="100">
        <v>44728</v>
      </c>
      <c r="B878" s="94">
        <v>162</v>
      </c>
      <c r="C878" s="97">
        <f t="shared" si="26"/>
        <v>-2.6676279740446951E-2</v>
      </c>
      <c r="D878" s="98">
        <f t="shared" si="27"/>
        <v>-2.7038548882356572E-2</v>
      </c>
    </row>
    <row r="879" spans="1:4" x14ac:dyDescent="0.3">
      <c r="A879" s="101">
        <v>44729</v>
      </c>
      <c r="B879" s="95">
        <v>166</v>
      </c>
      <c r="C879" s="97">
        <f t="shared" si="26"/>
        <v>2.4691358024691468E-2</v>
      </c>
      <c r="D879" s="98">
        <f t="shared" si="27"/>
        <v>2.4391453124160023E-2</v>
      </c>
    </row>
    <row r="880" spans="1:4" x14ac:dyDescent="0.3">
      <c r="A880" s="100">
        <v>44732</v>
      </c>
      <c r="B880" s="94">
        <v>166.52</v>
      </c>
      <c r="C880" s="97">
        <f t="shared" si="26"/>
        <v>3.132530120482091E-3</v>
      </c>
      <c r="D880" s="98">
        <f t="shared" si="27"/>
        <v>3.1276339702310807E-3</v>
      </c>
    </row>
    <row r="881" spans="1:4" x14ac:dyDescent="0.3">
      <c r="A881" s="101">
        <v>44733</v>
      </c>
      <c r="B881" s="95">
        <v>166.08</v>
      </c>
      <c r="C881" s="97">
        <f t="shared" si="26"/>
        <v>-2.6423252462166591E-3</v>
      </c>
      <c r="D881" s="98">
        <f t="shared" si="27"/>
        <v>-2.6458223492511479E-3</v>
      </c>
    </row>
    <row r="882" spans="1:4" x14ac:dyDescent="0.3">
      <c r="A882" s="100">
        <v>44734</v>
      </c>
      <c r="B882" s="94">
        <v>164.98</v>
      </c>
      <c r="C882" s="97">
        <f t="shared" si="26"/>
        <v>-6.6233140655107547E-3</v>
      </c>
      <c r="D882" s="98">
        <f t="shared" si="27"/>
        <v>-6.6453455449382304E-3</v>
      </c>
    </row>
    <row r="883" spans="1:4" x14ac:dyDescent="0.3">
      <c r="A883" s="101">
        <v>44735</v>
      </c>
      <c r="B883" s="95">
        <v>167.06</v>
      </c>
      <c r="C883" s="97">
        <f t="shared" si="26"/>
        <v>1.2607588798642322E-2</v>
      </c>
      <c r="D883" s="98">
        <f t="shared" si="27"/>
        <v>1.2528774895175232E-2</v>
      </c>
    </row>
    <row r="884" spans="1:4" x14ac:dyDescent="0.3">
      <c r="A884" s="100">
        <v>44736</v>
      </c>
      <c r="B884" s="94">
        <v>170.36</v>
      </c>
      <c r="C884" s="97">
        <f t="shared" si="26"/>
        <v>1.9753382018436572E-2</v>
      </c>
      <c r="D884" s="98">
        <f t="shared" si="27"/>
        <v>1.9560815727252212E-2</v>
      </c>
    </row>
    <row r="885" spans="1:4" x14ac:dyDescent="0.3">
      <c r="A885" s="101">
        <v>44739</v>
      </c>
      <c r="B885" s="95">
        <v>171.88</v>
      </c>
      <c r="C885" s="97">
        <f t="shared" si="26"/>
        <v>8.9222822258745449E-3</v>
      </c>
      <c r="D885" s="98">
        <f t="shared" si="27"/>
        <v>8.8827138517819648E-3</v>
      </c>
    </row>
    <row r="886" spans="1:4" x14ac:dyDescent="0.3">
      <c r="A886" s="100">
        <v>44740</v>
      </c>
      <c r="B886" s="94">
        <v>170.32</v>
      </c>
      <c r="C886" s="97">
        <f t="shared" si="26"/>
        <v>-9.0760996043751652E-3</v>
      </c>
      <c r="D886" s="98">
        <f t="shared" si="27"/>
        <v>-9.1175383215711392E-3</v>
      </c>
    </row>
    <row r="887" spans="1:4" x14ac:dyDescent="0.3">
      <c r="A887" s="101">
        <v>44741</v>
      </c>
      <c r="B887" s="95">
        <v>170.02</v>
      </c>
      <c r="C887" s="97">
        <f t="shared" si="26"/>
        <v>-1.761390324095724E-3</v>
      </c>
      <c r="D887" s="98">
        <f t="shared" si="27"/>
        <v>-1.7629433960104635E-3</v>
      </c>
    </row>
    <row r="888" spans="1:4" x14ac:dyDescent="0.3">
      <c r="A888" s="100">
        <v>44742</v>
      </c>
      <c r="B888" s="94">
        <v>168.76</v>
      </c>
      <c r="C888" s="97">
        <f t="shared" si="26"/>
        <v>-7.4108928361370507E-3</v>
      </c>
      <c r="D888" s="98">
        <f t="shared" si="27"/>
        <v>-7.4384899330750542E-3</v>
      </c>
    </row>
    <row r="889" spans="1:4" x14ac:dyDescent="0.3">
      <c r="A889" s="101">
        <v>44743</v>
      </c>
      <c r="B889" s="95">
        <v>167.64</v>
      </c>
      <c r="C889" s="97">
        <f t="shared" si="26"/>
        <v>-6.6366437544441714E-3</v>
      </c>
      <c r="D889" s="98">
        <f t="shared" si="27"/>
        <v>-6.658764199267253E-3</v>
      </c>
    </row>
    <row r="890" spans="1:4" x14ac:dyDescent="0.3">
      <c r="A890" s="100">
        <v>44746</v>
      </c>
      <c r="B890" s="94">
        <v>167.66</v>
      </c>
      <c r="C890" s="97">
        <f t="shared" si="26"/>
        <v>1.1930326890952081E-4</v>
      </c>
      <c r="D890" s="98">
        <f t="shared" si="27"/>
        <v>1.1929615284067552E-4</v>
      </c>
    </row>
    <row r="891" spans="1:4" x14ac:dyDescent="0.3">
      <c r="A891" s="101">
        <v>44747</v>
      </c>
      <c r="B891" s="95">
        <v>166.24</v>
      </c>
      <c r="C891" s="97">
        <f t="shared" si="26"/>
        <v>-8.4695216509601545E-3</v>
      </c>
      <c r="D891" s="98">
        <f t="shared" si="27"/>
        <v>-8.5055918587944035E-3</v>
      </c>
    </row>
    <row r="892" spans="1:4" x14ac:dyDescent="0.3">
      <c r="A892" s="100">
        <v>44748</v>
      </c>
      <c r="B892" s="94">
        <v>164.54</v>
      </c>
      <c r="C892" s="97">
        <f t="shared" si="26"/>
        <v>-1.0226179018286929E-2</v>
      </c>
      <c r="D892" s="98">
        <f t="shared" si="27"/>
        <v>-1.0278825610132714E-2</v>
      </c>
    </row>
    <row r="893" spans="1:4" x14ac:dyDescent="0.3">
      <c r="A893" s="101">
        <v>44749</v>
      </c>
      <c r="B893" s="95">
        <v>169.28</v>
      </c>
      <c r="C893" s="97">
        <f t="shared" si="26"/>
        <v>2.8807584781816109E-2</v>
      </c>
      <c r="D893" s="98">
        <f t="shared" si="27"/>
        <v>2.8400446929150114E-2</v>
      </c>
    </row>
    <row r="894" spans="1:4" x14ac:dyDescent="0.3">
      <c r="A894" s="100">
        <v>44750</v>
      </c>
      <c r="B894" s="94">
        <v>168.46</v>
      </c>
      <c r="C894" s="97">
        <f t="shared" si="26"/>
        <v>-4.8440453686200424E-3</v>
      </c>
      <c r="D894" s="98">
        <f t="shared" si="27"/>
        <v>-4.8558157827169879E-3</v>
      </c>
    </row>
    <row r="895" spans="1:4" x14ac:dyDescent="0.3">
      <c r="A895" s="101">
        <v>44753</v>
      </c>
      <c r="B895" s="95">
        <v>163.08000000000001</v>
      </c>
      <c r="C895" s="97">
        <f t="shared" si="26"/>
        <v>-3.1936364715659527E-2</v>
      </c>
      <c r="D895" s="98">
        <f t="shared" si="27"/>
        <v>-3.2457454936165142E-2</v>
      </c>
    </row>
    <row r="896" spans="1:4" x14ac:dyDescent="0.3">
      <c r="A896" s="100">
        <v>44754</v>
      </c>
      <c r="B896" s="94">
        <v>160.66</v>
      </c>
      <c r="C896" s="97">
        <f t="shared" si="26"/>
        <v>-1.4839342653912291E-2</v>
      </c>
      <c r="D896" s="98">
        <f t="shared" si="27"/>
        <v>-1.4950547205385689E-2</v>
      </c>
    </row>
    <row r="897" spans="1:4" x14ac:dyDescent="0.3">
      <c r="A897" s="101">
        <v>44755</v>
      </c>
      <c r="B897" s="95">
        <v>160.94</v>
      </c>
      <c r="C897" s="97">
        <f t="shared" si="26"/>
        <v>1.7428109050168228E-3</v>
      </c>
      <c r="D897" s="98">
        <f t="shared" si="27"/>
        <v>1.741293972320257E-3</v>
      </c>
    </row>
    <row r="898" spans="1:4" x14ac:dyDescent="0.3">
      <c r="A898" s="100">
        <v>44756</v>
      </c>
      <c r="B898" s="94">
        <v>154.44</v>
      </c>
      <c r="C898" s="97">
        <f t="shared" si="26"/>
        <v>-4.0387722132471771E-2</v>
      </c>
      <c r="D898" s="98">
        <f t="shared" si="27"/>
        <v>-4.1225953321951003E-2</v>
      </c>
    </row>
    <row r="899" spans="1:4" x14ac:dyDescent="0.3">
      <c r="A899" s="101">
        <v>44757</v>
      </c>
      <c r="B899" s="95">
        <v>160.96</v>
      </c>
      <c r="C899" s="97">
        <f t="shared" si="26"/>
        <v>4.2217042217042255E-2</v>
      </c>
      <c r="D899" s="98">
        <f t="shared" si="27"/>
        <v>4.1350215515338462E-2</v>
      </c>
    </row>
    <row r="900" spans="1:4" x14ac:dyDescent="0.3">
      <c r="A900" s="100">
        <v>44760</v>
      </c>
      <c r="B900" s="94">
        <v>165.18</v>
      </c>
      <c r="C900" s="97">
        <f t="shared" ref="C900:C963" si="28">(B900/B899)-1</f>
        <v>2.6217693836978029E-2</v>
      </c>
      <c r="D900" s="98">
        <f t="shared" ref="D900:D963" si="29">LN(B900)-LN(B899)</f>
        <v>2.5879901471196121E-2</v>
      </c>
    </row>
    <row r="901" spans="1:4" x14ac:dyDescent="0.3">
      <c r="A901" s="101">
        <v>44761</v>
      </c>
      <c r="B901" s="95">
        <v>175.92</v>
      </c>
      <c r="C901" s="97">
        <f t="shared" si="28"/>
        <v>6.5019978205593798E-2</v>
      </c>
      <c r="D901" s="98">
        <f t="shared" si="29"/>
        <v>6.2993557863935123E-2</v>
      </c>
    </row>
    <row r="902" spans="1:4" x14ac:dyDescent="0.3">
      <c r="A902" s="100">
        <v>44762</v>
      </c>
      <c r="B902" s="94">
        <v>173.9</v>
      </c>
      <c r="C902" s="97">
        <f t="shared" si="28"/>
        <v>-1.1482492041837045E-2</v>
      </c>
      <c r="D902" s="98">
        <f t="shared" si="29"/>
        <v>-1.1548924886268352E-2</v>
      </c>
    </row>
    <row r="903" spans="1:4" x14ac:dyDescent="0.3">
      <c r="A903" s="101">
        <v>44763</v>
      </c>
      <c r="B903" s="95">
        <v>175.08</v>
      </c>
      <c r="C903" s="97">
        <f t="shared" si="28"/>
        <v>6.7855089131685364E-3</v>
      </c>
      <c r="D903" s="98">
        <f t="shared" si="29"/>
        <v>6.7625909624569047E-3</v>
      </c>
    </row>
    <row r="904" spans="1:4" x14ac:dyDescent="0.3">
      <c r="A904" s="100">
        <v>44764</v>
      </c>
      <c r="B904" s="94">
        <v>176.62</v>
      </c>
      <c r="C904" s="97">
        <f t="shared" si="28"/>
        <v>8.7959789810372335E-3</v>
      </c>
      <c r="D904" s="98">
        <f t="shared" si="29"/>
        <v>8.7575197179621256E-3</v>
      </c>
    </row>
    <row r="905" spans="1:4" x14ac:dyDescent="0.3">
      <c r="A905" s="101">
        <v>44767</v>
      </c>
      <c r="B905" s="95">
        <v>176.02</v>
      </c>
      <c r="C905" s="97">
        <f t="shared" si="28"/>
        <v>-3.3971237685426203E-3</v>
      </c>
      <c r="D905" s="98">
        <f t="shared" si="29"/>
        <v>-3.4029070949905815E-3</v>
      </c>
    </row>
    <row r="906" spans="1:4" x14ac:dyDescent="0.3">
      <c r="A906" s="100">
        <v>44768</v>
      </c>
      <c r="B906" s="94">
        <v>169.72</v>
      </c>
      <c r="C906" s="97">
        <f t="shared" si="28"/>
        <v>-3.5791387342347547E-2</v>
      </c>
      <c r="D906" s="98">
        <f t="shared" si="29"/>
        <v>-3.6447604611542062E-2</v>
      </c>
    </row>
    <row r="907" spans="1:4" x14ac:dyDescent="0.3">
      <c r="A907" s="101">
        <v>44769</v>
      </c>
      <c r="B907" s="95">
        <v>161.06</v>
      </c>
      <c r="C907" s="97">
        <f t="shared" si="28"/>
        <v>-5.1025218006127693E-2</v>
      </c>
      <c r="D907" s="98">
        <f t="shared" si="29"/>
        <v>-5.2373053966724648E-2</v>
      </c>
    </row>
    <row r="908" spans="1:4" x14ac:dyDescent="0.3">
      <c r="A908" s="100">
        <v>44770</v>
      </c>
      <c r="B908" s="94">
        <v>166.34</v>
      </c>
      <c r="C908" s="97">
        <f t="shared" si="28"/>
        <v>3.2782813858189597E-2</v>
      </c>
      <c r="D908" s="98">
        <f t="shared" si="29"/>
        <v>3.2256920073142403E-2</v>
      </c>
    </row>
    <row r="909" spans="1:4" x14ac:dyDescent="0.3">
      <c r="A909" s="101">
        <v>44771</v>
      </c>
      <c r="B909" s="95">
        <v>167.8</v>
      </c>
      <c r="C909" s="97">
        <f t="shared" si="28"/>
        <v>8.7772033185042897E-3</v>
      </c>
      <c r="D909" s="98">
        <f t="shared" si="29"/>
        <v>8.738907592564793E-3</v>
      </c>
    </row>
    <row r="910" spans="1:4" x14ac:dyDescent="0.3">
      <c r="A910" s="100">
        <v>44774</v>
      </c>
      <c r="B910" s="94">
        <v>170.92</v>
      </c>
      <c r="C910" s="97">
        <f t="shared" si="28"/>
        <v>1.8593563766388321E-2</v>
      </c>
      <c r="D910" s="98">
        <f t="shared" si="29"/>
        <v>1.8422816742718062E-2</v>
      </c>
    </row>
    <row r="911" spans="1:4" x14ac:dyDescent="0.3">
      <c r="A911" s="101">
        <v>44775</v>
      </c>
      <c r="B911" s="95">
        <v>167.08</v>
      </c>
      <c r="C911" s="97">
        <f t="shared" si="28"/>
        <v>-2.2466651064825482E-2</v>
      </c>
      <c r="D911" s="98">
        <f t="shared" si="29"/>
        <v>-2.2722871146849677E-2</v>
      </c>
    </row>
    <row r="912" spans="1:4" x14ac:dyDescent="0.3">
      <c r="A912" s="100">
        <v>44776</v>
      </c>
      <c r="B912" s="94">
        <v>171</v>
      </c>
      <c r="C912" s="97">
        <f t="shared" si="28"/>
        <v>2.3461814699545114E-2</v>
      </c>
      <c r="D912" s="98">
        <f t="shared" si="29"/>
        <v>2.3190816873685627E-2</v>
      </c>
    </row>
    <row r="913" spans="1:4" x14ac:dyDescent="0.3">
      <c r="A913" s="101">
        <v>44777</v>
      </c>
      <c r="B913" s="95">
        <v>175.24</v>
      </c>
      <c r="C913" s="97">
        <f t="shared" si="28"/>
        <v>2.4795321637427037E-2</v>
      </c>
      <c r="D913" s="98">
        <f t="shared" si="29"/>
        <v>2.4492906443037477E-2</v>
      </c>
    </row>
    <row r="914" spans="1:4" x14ac:dyDescent="0.3">
      <c r="A914" s="100">
        <v>44778</v>
      </c>
      <c r="B914" s="94">
        <v>171.56</v>
      </c>
      <c r="C914" s="97">
        <f t="shared" si="28"/>
        <v>-2.0999771741611495E-2</v>
      </c>
      <c r="D914" s="98">
        <f t="shared" si="29"/>
        <v>-2.1223403297017995E-2</v>
      </c>
    </row>
    <row r="915" spans="1:4" x14ac:dyDescent="0.3">
      <c r="A915" s="101">
        <v>44781</v>
      </c>
      <c r="B915" s="95">
        <v>175.1</v>
      </c>
      <c r="C915" s="97">
        <f t="shared" si="28"/>
        <v>2.0634180461646112E-2</v>
      </c>
      <c r="D915" s="98">
        <f t="shared" si="29"/>
        <v>2.0424179643126372E-2</v>
      </c>
    </row>
    <row r="916" spans="1:4" x14ac:dyDescent="0.3">
      <c r="A916" s="100">
        <v>44782</v>
      </c>
      <c r="B916" s="94">
        <v>169</v>
      </c>
      <c r="C916" s="97">
        <f t="shared" si="28"/>
        <v>-3.4837235865219807E-2</v>
      </c>
      <c r="D916" s="98">
        <f t="shared" si="29"/>
        <v>-3.5458524368732647E-2</v>
      </c>
    </row>
    <row r="917" spans="1:4" x14ac:dyDescent="0.3">
      <c r="A917" s="101">
        <v>44783</v>
      </c>
      <c r="B917" s="95">
        <v>173.36</v>
      </c>
      <c r="C917" s="97">
        <f t="shared" si="28"/>
        <v>2.5798816568047389E-2</v>
      </c>
      <c r="D917" s="98">
        <f t="shared" si="29"/>
        <v>2.5471642305030073E-2</v>
      </c>
    </row>
    <row r="918" spans="1:4" x14ac:dyDescent="0.3">
      <c r="A918" s="100">
        <v>44784</v>
      </c>
      <c r="B918" s="94">
        <v>172.02</v>
      </c>
      <c r="C918" s="97">
        <f t="shared" si="28"/>
        <v>-7.7295800646054458E-3</v>
      </c>
      <c r="D918" s="98">
        <f t="shared" si="29"/>
        <v>-7.7596081047701659E-3</v>
      </c>
    </row>
    <row r="919" spans="1:4" x14ac:dyDescent="0.3">
      <c r="A919" s="101">
        <v>44785</v>
      </c>
      <c r="B919" s="95">
        <v>173.2</v>
      </c>
      <c r="C919" s="97">
        <f t="shared" si="28"/>
        <v>6.8596674805254665E-3</v>
      </c>
      <c r="D919" s="98">
        <f t="shared" si="29"/>
        <v>6.8362470050011837E-3</v>
      </c>
    </row>
    <row r="920" spans="1:4" x14ac:dyDescent="0.3">
      <c r="A920" s="100">
        <v>44788</v>
      </c>
      <c r="B920" s="94">
        <v>172.94</v>
      </c>
      <c r="C920" s="97">
        <f t="shared" si="28"/>
        <v>-1.5011547344110365E-3</v>
      </c>
      <c r="D920" s="98">
        <f t="shared" si="29"/>
        <v>-1.5022825960500086E-3</v>
      </c>
    </row>
    <row r="921" spans="1:4" x14ac:dyDescent="0.3">
      <c r="A921" s="101">
        <v>44789</v>
      </c>
      <c r="B921" s="95">
        <v>173.36</v>
      </c>
      <c r="C921" s="97">
        <f t="shared" si="28"/>
        <v>2.4285879495780094E-3</v>
      </c>
      <c r="D921" s="98">
        <f t="shared" si="29"/>
        <v>2.4256436958189909E-3</v>
      </c>
    </row>
    <row r="922" spans="1:4" x14ac:dyDescent="0.3">
      <c r="A922" s="100">
        <v>44790</v>
      </c>
      <c r="B922" s="94">
        <v>169.1</v>
      </c>
      <c r="C922" s="97">
        <f t="shared" si="28"/>
        <v>-2.4573142593447228E-2</v>
      </c>
      <c r="D922" s="98">
        <f t="shared" si="29"/>
        <v>-2.488010132356866E-2</v>
      </c>
    </row>
    <row r="923" spans="1:4" x14ac:dyDescent="0.3">
      <c r="A923" s="101">
        <v>44791</v>
      </c>
      <c r="B923" s="95">
        <v>167.52</v>
      </c>
      <c r="C923" s="97">
        <f t="shared" si="28"/>
        <v>-9.3435836782967963E-3</v>
      </c>
      <c r="D923" s="98">
        <f t="shared" si="29"/>
        <v>-9.387508782308096E-3</v>
      </c>
    </row>
    <row r="924" spans="1:4" x14ac:dyDescent="0.3">
      <c r="A924" s="100">
        <v>44792</v>
      </c>
      <c r="B924" s="94">
        <v>165.6</v>
      </c>
      <c r="C924" s="97">
        <f t="shared" si="28"/>
        <v>-1.1461318051576019E-2</v>
      </c>
      <c r="D924" s="98">
        <f t="shared" si="29"/>
        <v>-1.1527505171067709E-2</v>
      </c>
    </row>
    <row r="925" spans="1:4" x14ac:dyDescent="0.3">
      <c r="A925" s="101">
        <v>44795</v>
      </c>
      <c r="B925" s="95">
        <v>156.97999999999999</v>
      </c>
      <c r="C925" s="97">
        <f t="shared" si="28"/>
        <v>-5.2053140096618433E-2</v>
      </c>
      <c r="D925" s="98">
        <f t="shared" si="29"/>
        <v>-5.345683325249162E-2</v>
      </c>
    </row>
    <row r="926" spans="1:4" x14ac:dyDescent="0.3">
      <c r="A926" s="100">
        <v>44796</v>
      </c>
      <c r="B926" s="94">
        <v>156.30000000000001</v>
      </c>
      <c r="C926" s="97">
        <f t="shared" si="28"/>
        <v>-4.331762007898976E-3</v>
      </c>
      <c r="D926" s="98">
        <f t="shared" si="29"/>
        <v>-4.3411712712364547E-3</v>
      </c>
    </row>
    <row r="927" spans="1:4" x14ac:dyDescent="0.3">
      <c r="A927" s="101">
        <v>44797</v>
      </c>
      <c r="B927" s="95">
        <v>158.84</v>
      </c>
      <c r="C927" s="97">
        <f t="shared" si="28"/>
        <v>1.6250799744081945E-2</v>
      </c>
      <c r="D927" s="98">
        <f t="shared" si="29"/>
        <v>1.6120168835620063E-2</v>
      </c>
    </row>
    <row r="928" spans="1:4" x14ac:dyDescent="0.3">
      <c r="A928" s="100">
        <v>44798</v>
      </c>
      <c r="B928" s="94">
        <v>158</v>
      </c>
      <c r="C928" s="97">
        <f t="shared" si="28"/>
        <v>-5.2883404683958801E-3</v>
      </c>
      <c r="D928" s="98">
        <f t="shared" si="29"/>
        <v>-5.3023732360841791E-3</v>
      </c>
    </row>
    <row r="929" spans="1:4" x14ac:dyDescent="0.3">
      <c r="A929" s="101">
        <v>44799</v>
      </c>
      <c r="B929" s="95">
        <v>151.54</v>
      </c>
      <c r="C929" s="97">
        <f t="shared" si="28"/>
        <v>-4.0886075949367107E-2</v>
      </c>
      <c r="D929" s="98">
        <f t="shared" si="29"/>
        <v>-4.1745416523739642E-2</v>
      </c>
    </row>
    <row r="930" spans="1:4" x14ac:dyDescent="0.3">
      <c r="A930" s="100">
        <v>44802</v>
      </c>
      <c r="B930" s="94">
        <v>148.28</v>
      </c>
      <c r="C930" s="97">
        <f t="shared" si="28"/>
        <v>-2.1512471954599377E-2</v>
      </c>
      <c r="D930" s="98">
        <f t="shared" si="29"/>
        <v>-2.1747238220696019E-2</v>
      </c>
    </row>
    <row r="931" spans="1:4" x14ac:dyDescent="0.3">
      <c r="A931" s="101">
        <v>44803</v>
      </c>
      <c r="B931" s="95">
        <v>151.54</v>
      </c>
      <c r="C931" s="97">
        <f t="shared" si="28"/>
        <v>2.1985432964661378E-2</v>
      </c>
      <c r="D931" s="98">
        <f t="shared" si="29"/>
        <v>2.1747238220696019E-2</v>
      </c>
    </row>
    <row r="932" spans="1:4" x14ac:dyDescent="0.3">
      <c r="A932" s="100">
        <v>44804</v>
      </c>
      <c r="B932" s="94">
        <v>148.28</v>
      </c>
      <c r="C932" s="97">
        <f t="shared" si="28"/>
        <v>-2.1512471954599377E-2</v>
      </c>
      <c r="D932" s="98">
        <f t="shared" si="29"/>
        <v>-2.1747238220696019E-2</v>
      </c>
    </row>
    <row r="933" spans="1:4" x14ac:dyDescent="0.3">
      <c r="A933" s="101">
        <v>44805</v>
      </c>
      <c r="B933" s="95">
        <v>145.16</v>
      </c>
      <c r="C933" s="97">
        <f t="shared" si="28"/>
        <v>-2.1041273266792615E-2</v>
      </c>
      <c r="D933" s="98">
        <f t="shared" si="29"/>
        <v>-2.1265795937662091E-2</v>
      </c>
    </row>
    <row r="934" spans="1:4" x14ac:dyDescent="0.3">
      <c r="A934" s="100">
        <v>44806</v>
      </c>
      <c r="B934" s="94">
        <v>148.28</v>
      </c>
      <c r="C934" s="97">
        <f t="shared" si="28"/>
        <v>2.1493524386883456E-2</v>
      </c>
      <c r="D934" s="98">
        <f t="shared" si="29"/>
        <v>2.1265795937662091E-2</v>
      </c>
    </row>
    <row r="935" spans="1:4" x14ac:dyDescent="0.3">
      <c r="A935" s="101">
        <v>44809</v>
      </c>
      <c r="B935" s="95">
        <v>145.19999999999999</v>
      </c>
      <c r="C935" s="97">
        <f t="shared" si="28"/>
        <v>-2.0771513353115778E-2</v>
      </c>
      <c r="D935" s="98">
        <f t="shared" si="29"/>
        <v>-2.0990275891835886E-2</v>
      </c>
    </row>
    <row r="936" spans="1:4" x14ac:dyDescent="0.3">
      <c r="A936" s="100">
        <v>44810</v>
      </c>
      <c r="B936" s="94">
        <v>144.36000000000001</v>
      </c>
      <c r="C936" s="97">
        <f t="shared" si="28"/>
        <v>-5.7851239669419741E-3</v>
      </c>
      <c r="D936" s="98">
        <f t="shared" si="29"/>
        <v>-5.8019226161070137E-3</v>
      </c>
    </row>
    <row r="937" spans="1:4" x14ac:dyDescent="0.3">
      <c r="A937" s="101">
        <v>44811</v>
      </c>
      <c r="B937" s="95">
        <v>141.97999999999999</v>
      </c>
      <c r="C937" s="97">
        <f t="shared" si="28"/>
        <v>-1.6486561374342124E-2</v>
      </c>
      <c r="D937" s="98">
        <f t="shared" si="29"/>
        <v>-1.6623977163348513E-2</v>
      </c>
    </row>
    <row r="938" spans="1:4" x14ac:dyDescent="0.3">
      <c r="A938" s="100">
        <v>44812</v>
      </c>
      <c r="B938" s="94">
        <v>142.36000000000001</v>
      </c>
      <c r="C938" s="97">
        <f t="shared" si="28"/>
        <v>2.6764333004649643E-3</v>
      </c>
      <c r="D938" s="98">
        <f t="shared" si="29"/>
        <v>2.6728580307517902E-3</v>
      </c>
    </row>
    <row r="939" spans="1:4" x14ac:dyDescent="0.3">
      <c r="A939" s="101">
        <v>44813</v>
      </c>
      <c r="B939" s="95">
        <v>145.36000000000001</v>
      </c>
      <c r="C939" s="97">
        <f t="shared" si="28"/>
        <v>2.1073335206518662E-2</v>
      </c>
      <c r="D939" s="98">
        <f t="shared" si="29"/>
        <v>2.0854363445923951E-2</v>
      </c>
    </row>
    <row r="940" spans="1:4" x14ac:dyDescent="0.3">
      <c r="A940" s="100">
        <v>44816</v>
      </c>
      <c r="B940" s="94">
        <v>149.22</v>
      </c>
      <c r="C940" s="97">
        <f t="shared" si="28"/>
        <v>2.6554760594386329E-2</v>
      </c>
      <c r="D940" s="98">
        <f t="shared" si="29"/>
        <v>2.6208302955452289E-2</v>
      </c>
    </row>
    <row r="941" spans="1:4" x14ac:dyDescent="0.3">
      <c r="A941" s="101">
        <v>44817</v>
      </c>
      <c r="B941" s="95">
        <v>142.9</v>
      </c>
      <c r="C941" s="97">
        <f t="shared" si="28"/>
        <v>-4.2353571907250975E-2</v>
      </c>
      <c r="D941" s="98">
        <f t="shared" si="29"/>
        <v>-4.3276642107546337E-2</v>
      </c>
    </row>
    <row r="942" spans="1:4" x14ac:dyDescent="0.3">
      <c r="A942" s="100">
        <v>44818</v>
      </c>
      <c r="B942" s="94">
        <v>142.30000000000001</v>
      </c>
      <c r="C942" s="97">
        <f t="shared" si="28"/>
        <v>-4.1987403778865895E-3</v>
      </c>
      <c r="D942" s="98">
        <f t="shared" si="29"/>
        <v>-4.2075798400151854E-3</v>
      </c>
    </row>
    <row r="943" spans="1:4" x14ac:dyDescent="0.3">
      <c r="A943" s="101">
        <v>44819</v>
      </c>
      <c r="B943" s="95">
        <v>136.6</v>
      </c>
      <c r="C943" s="97">
        <f t="shared" si="28"/>
        <v>-4.0056219255094949E-2</v>
      </c>
      <c r="D943" s="98">
        <f t="shared" si="29"/>
        <v>-4.0880557959116715E-2</v>
      </c>
    </row>
    <row r="944" spans="1:4" x14ac:dyDescent="0.3">
      <c r="A944" s="100">
        <v>44820</v>
      </c>
      <c r="B944" s="94">
        <v>135.13999999999999</v>
      </c>
      <c r="C944" s="97">
        <f t="shared" si="28"/>
        <v>-1.0688140556369019E-2</v>
      </c>
      <c r="D944" s="98">
        <f t="shared" si="29"/>
        <v>-1.0745669012661274E-2</v>
      </c>
    </row>
    <row r="945" spans="1:4" x14ac:dyDescent="0.3">
      <c r="A945" s="101">
        <v>44823</v>
      </c>
      <c r="B945" s="95">
        <v>136.69999999999999</v>
      </c>
      <c r="C945" s="97">
        <f t="shared" si="28"/>
        <v>1.1543584430960596E-2</v>
      </c>
      <c r="D945" s="98">
        <f t="shared" si="29"/>
        <v>1.1477465605875814E-2</v>
      </c>
    </row>
    <row r="946" spans="1:4" x14ac:dyDescent="0.3">
      <c r="A946" s="100">
        <v>44824</v>
      </c>
      <c r="B946" s="94">
        <v>135.74</v>
      </c>
      <c r="C946" s="97">
        <f t="shared" si="28"/>
        <v>-7.0226773957570154E-3</v>
      </c>
      <c r="D946" s="98">
        <f t="shared" si="29"/>
        <v>-7.047452454291836E-3</v>
      </c>
    </row>
    <row r="947" spans="1:4" x14ac:dyDescent="0.3">
      <c r="A947" s="101">
        <v>44825</v>
      </c>
      <c r="B947" s="95">
        <v>136.47999999999999</v>
      </c>
      <c r="C947" s="97">
        <f t="shared" si="28"/>
        <v>5.4515986444672038E-3</v>
      </c>
      <c r="D947" s="98">
        <f t="shared" si="29"/>
        <v>5.4367924677567459E-3</v>
      </c>
    </row>
    <row r="948" spans="1:4" x14ac:dyDescent="0.3">
      <c r="A948" s="100">
        <v>44826</v>
      </c>
      <c r="B948" s="94">
        <v>133.46</v>
      </c>
      <c r="C948" s="97">
        <f t="shared" si="28"/>
        <v>-2.2127784290738473E-2</v>
      </c>
      <c r="D948" s="98">
        <f t="shared" si="29"/>
        <v>-2.2376276267908501E-2</v>
      </c>
    </row>
    <row r="949" spans="1:4" x14ac:dyDescent="0.3">
      <c r="A949" s="101">
        <v>44827</v>
      </c>
      <c r="B949" s="95">
        <v>130.96</v>
      </c>
      <c r="C949" s="97">
        <f t="shared" si="28"/>
        <v>-1.8732204405814468E-2</v>
      </c>
      <c r="D949" s="98">
        <f t="shared" si="29"/>
        <v>-1.8909874412581296E-2</v>
      </c>
    </row>
    <row r="950" spans="1:4" x14ac:dyDescent="0.3">
      <c r="A950" s="100">
        <v>44830</v>
      </c>
      <c r="B950" s="94">
        <v>130.1</v>
      </c>
      <c r="C950" s="97">
        <f t="shared" si="28"/>
        <v>-6.5668906536348048E-3</v>
      </c>
      <c r="D950" s="98">
        <f t="shared" si="29"/>
        <v>-6.5885475444193986E-3</v>
      </c>
    </row>
    <row r="951" spans="1:4" x14ac:dyDescent="0.3">
      <c r="A951" s="101">
        <v>44831</v>
      </c>
      <c r="B951" s="95">
        <v>127.3</v>
      </c>
      <c r="C951" s="97">
        <f t="shared" si="28"/>
        <v>-2.1521906225980048E-2</v>
      </c>
      <c r="D951" s="98">
        <f t="shared" si="29"/>
        <v>-2.1756879955098896E-2</v>
      </c>
    </row>
    <row r="952" spans="1:4" x14ac:dyDescent="0.3">
      <c r="A952" s="100">
        <v>44832</v>
      </c>
      <c r="B952" s="94">
        <v>130.24</v>
      </c>
      <c r="C952" s="97">
        <f t="shared" si="28"/>
        <v>2.3095051060487037E-2</v>
      </c>
      <c r="D952" s="98">
        <f t="shared" si="29"/>
        <v>2.2832396690869672E-2</v>
      </c>
    </row>
    <row r="953" spans="1:4" x14ac:dyDescent="0.3">
      <c r="A953" s="101">
        <v>44833</v>
      </c>
      <c r="B953" s="95">
        <v>124.02</v>
      </c>
      <c r="C953" s="97">
        <f t="shared" si="28"/>
        <v>-4.7757985257985358E-2</v>
      </c>
      <c r="D953" s="98">
        <f t="shared" si="29"/>
        <v>-4.8936059332499227E-2</v>
      </c>
    </row>
    <row r="954" spans="1:4" x14ac:dyDescent="0.3">
      <c r="A954" s="100">
        <v>44834</v>
      </c>
      <c r="B954" s="94">
        <v>118.88</v>
      </c>
      <c r="C954" s="97">
        <f t="shared" si="28"/>
        <v>-4.1444928237381107E-2</v>
      </c>
      <c r="D954" s="98">
        <f t="shared" si="29"/>
        <v>-4.2328261952282453E-2</v>
      </c>
    </row>
    <row r="955" spans="1:4" x14ac:dyDescent="0.3">
      <c r="A955" s="101">
        <v>44837</v>
      </c>
      <c r="B955" s="95">
        <v>119</v>
      </c>
      <c r="C955" s="97">
        <f t="shared" si="28"/>
        <v>1.0094212651412526E-3</v>
      </c>
      <c r="D955" s="98">
        <f t="shared" si="29"/>
        <v>1.0089121420806535E-3</v>
      </c>
    </row>
    <row r="956" spans="1:4" x14ac:dyDescent="0.3">
      <c r="A956" s="100">
        <v>44838</v>
      </c>
      <c r="B956" s="94">
        <v>126.2</v>
      </c>
      <c r="C956" s="97">
        <f t="shared" si="28"/>
        <v>6.0504201680672276E-2</v>
      </c>
      <c r="D956" s="98">
        <f t="shared" si="29"/>
        <v>5.8744456995583505E-2</v>
      </c>
    </row>
    <row r="957" spans="1:4" x14ac:dyDescent="0.3">
      <c r="A957" s="101">
        <v>44839</v>
      </c>
      <c r="B957" s="95">
        <v>122.8</v>
      </c>
      <c r="C957" s="97">
        <f t="shared" si="28"/>
        <v>-2.6941362916006351E-2</v>
      </c>
      <c r="D957" s="98">
        <f t="shared" si="29"/>
        <v>-2.7310934394071396E-2</v>
      </c>
    </row>
    <row r="958" spans="1:4" x14ac:dyDescent="0.3">
      <c r="A958" s="100">
        <v>44840</v>
      </c>
      <c r="B958" s="94">
        <v>121.86</v>
      </c>
      <c r="C958" s="97">
        <f t="shared" si="28"/>
        <v>-7.6547231270358562E-3</v>
      </c>
      <c r="D958" s="98">
        <f t="shared" si="29"/>
        <v>-7.6841708926931318E-3</v>
      </c>
    </row>
    <row r="959" spans="1:4" x14ac:dyDescent="0.3">
      <c r="A959" s="101">
        <v>44841</v>
      </c>
      <c r="B959" s="95">
        <v>115.56</v>
      </c>
      <c r="C959" s="97">
        <f t="shared" si="28"/>
        <v>-5.1698670605612951E-2</v>
      </c>
      <c r="D959" s="98">
        <f t="shared" si="29"/>
        <v>-5.3082969222313814E-2</v>
      </c>
    </row>
    <row r="960" spans="1:4" x14ac:dyDescent="0.3">
      <c r="A960" s="100">
        <v>44844</v>
      </c>
      <c r="B960" s="94">
        <v>114.24</v>
      </c>
      <c r="C960" s="97">
        <f t="shared" si="28"/>
        <v>-1.1422637590861928E-2</v>
      </c>
      <c r="D960" s="98">
        <f t="shared" si="29"/>
        <v>-1.1488377006760864E-2</v>
      </c>
    </row>
    <row r="961" spans="1:4" x14ac:dyDescent="0.3">
      <c r="A961" s="101">
        <v>44845</v>
      </c>
      <c r="B961" s="95">
        <v>115.08</v>
      </c>
      <c r="C961" s="97">
        <f t="shared" si="28"/>
        <v>7.3529411764705621E-3</v>
      </c>
      <c r="D961" s="98">
        <f t="shared" si="29"/>
        <v>7.3260400920736046E-3</v>
      </c>
    </row>
    <row r="962" spans="1:4" x14ac:dyDescent="0.3">
      <c r="A962" s="100">
        <v>44846</v>
      </c>
      <c r="B962" s="94">
        <v>111.88</v>
      </c>
      <c r="C962" s="97">
        <f t="shared" si="28"/>
        <v>-2.7806743135210366E-2</v>
      </c>
      <c r="D962" s="98">
        <f t="shared" si="29"/>
        <v>-2.8200670349588286E-2</v>
      </c>
    </row>
    <row r="963" spans="1:4" x14ac:dyDescent="0.3">
      <c r="A963" s="101">
        <v>44847</v>
      </c>
      <c r="B963" s="95">
        <v>113.12</v>
      </c>
      <c r="C963" s="97">
        <f t="shared" si="28"/>
        <v>1.1083303539506595E-2</v>
      </c>
      <c r="D963" s="98">
        <f t="shared" si="29"/>
        <v>1.1022333814503682E-2</v>
      </c>
    </row>
    <row r="964" spans="1:4" x14ac:dyDescent="0.3">
      <c r="A964" s="100">
        <v>44848</v>
      </c>
      <c r="B964" s="94">
        <v>114.12</v>
      </c>
      <c r="C964" s="97">
        <f t="shared" ref="C964:C1027" si="30">(B964/B963)-1</f>
        <v>8.8401697312587846E-3</v>
      </c>
      <c r="D964" s="98">
        <f t="shared" ref="D964:D1027" si="31">LN(B964)-LN(B963)</f>
        <v>8.8013241970363865E-3</v>
      </c>
    </row>
    <row r="965" spans="1:4" x14ac:dyDescent="0.3">
      <c r="A965" s="101">
        <v>44851</v>
      </c>
      <c r="B965" s="95">
        <v>118.18</v>
      </c>
      <c r="C965" s="97">
        <f t="shared" si="30"/>
        <v>3.5576586049772096E-2</v>
      </c>
      <c r="D965" s="98">
        <f t="shared" si="31"/>
        <v>3.4958359572229369E-2</v>
      </c>
    </row>
    <row r="966" spans="1:4" x14ac:dyDescent="0.3">
      <c r="A966" s="100">
        <v>44852</v>
      </c>
      <c r="B966" s="94">
        <v>118.28</v>
      </c>
      <c r="C966" s="97">
        <f t="shared" si="30"/>
        <v>8.4616686410554642E-4</v>
      </c>
      <c r="D966" s="98">
        <f t="shared" si="31"/>
        <v>8.4580906674780465E-4</v>
      </c>
    </row>
    <row r="967" spans="1:4" x14ac:dyDescent="0.3">
      <c r="A967" s="101">
        <v>44853</v>
      </c>
      <c r="B967" s="95">
        <v>115.68</v>
      </c>
      <c r="C967" s="97">
        <f t="shared" si="30"/>
        <v>-2.1981738248224469E-2</v>
      </c>
      <c r="D967" s="98">
        <f t="shared" si="31"/>
        <v>-2.2226936573821909E-2</v>
      </c>
    </row>
    <row r="968" spans="1:4" x14ac:dyDescent="0.3">
      <c r="A968" s="100">
        <v>44854</v>
      </c>
      <c r="B968" s="94">
        <v>114.8</v>
      </c>
      <c r="C968" s="97">
        <f t="shared" si="30"/>
        <v>-7.6071922544952431E-3</v>
      </c>
      <c r="D968" s="98">
        <f t="shared" si="31"/>
        <v>-7.6362745249882735E-3</v>
      </c>
    </row>
    <row r="969" spans="1:4" x14ac:dyDescent="0.3">
      <c r="A969" s="101">
        <v>44855</v>
      </c>
      <c r="B969" s="95">
        <v>103.86</v>
      </c>
      <c r="C969" s="97">
        <f t="shared" si="30"/>
        <v>-9.5296167247386765E-2</v>
      </c>
      <c r="D969" s="98">
        <f t="shared" si="31"/>
        <v>-0.10014764546929378</v>
      </c>
    </row>
    <row r="970" spans="1:4" x14ac:dyDescent="0.3">
      <c r="A970" s="100">
        <v>44858</v>
      </c>
      <c r="B970" s="94">
        <v>103.82</v>
      </c>
      <c r="C970" s="97">
        <f t="shared" si="30"/>
        <v>-3.8513383400740064E-4</v>
      </c>
      <c r="D970" s="98">
        <f t="shared" si="31"/>
        <v>-3.8520801708941121E-4</v>
      </c>
    </row>
    <row r="971" spans="1:4" x14ac:dyDescent="0.3">
      <c r="A971" s="101">
        <v>44859</v>
      </c>
      <c r="B971" s="95">
        <v>100.5</v>
      </c>
      <c r="C971" s="97">
        <f t="shared" si="30"/>
        <v>-3.1978424195723276E-2</v>
      </c>
      <c r="D971" s="98">
        <f t="shared" si="31"/>
        <v>-3.2500902899952777E-2</v>
      </c>
    </row>
    <row r="972" spans="1:4" x14ac:dyDescent="0.3">
      <c r="A972" s="100">
        <v>44860</v>
      </c>
      <c r="B972" s="94">
        <v>102</v>
      </c>
      <c r="C972" s="97">
        <f t="shared" si="30"/>
        <v>1.4925373134328401E-2</v>
      </c>
      <c r="D972" s="98">
        <f t="shared" si="31"/>
        <v>1.4815085785140347E-2</v>
      </c>
    </row>
    <row r="973" spans="1:4" x14ac:dyDescent="0.3">
      <c r="A973" s="101">
        <v>44861</v>
      </c>
      <c r="B973" s="95">
        <v>99.34</v>
      </c>
      <c r="C973" s="97">
        <f t="shared" si="30"/>
        <v>-2.6078431372548949E-2</v>
      </c>
      <c r="D973" s="98">
        <f t="shared" si="31"/>
        <v>-2.6424503605066541E-2</v>
      </c>
    </row>
    <row r="974" spans="1:4" x14ac:dyDescent="0.3">
      <c r="A974" s="100">
        <v>44862</v>
      </c>
      <c r="B974" s="94">
        <v>99.35</v>
      </c>
      <c r="C974" s="97">
        <f t="shared" si="30"/>
        <v>1.0066438494060748E-4</v>
      </c>
      <c r="D974" s="98">
        <f t="shared" si="31"/>
        <v>1.0065931862168753E-4</v>
      </c>
    </row>
    <row r="975" spans="1:4" x14ac:dyDescent="0.3">
      <c r="A975" s="101">
        <v>44865</v>
      </c>
      <c r="B975" s="95">
        <v>98.98</v>
      </c>
      <c r="C975" s="97">
        <f t="shared" si="30"/>
        <v>-3.7242073477603554E-3</v>
      </c>
      <c r="D975" s="98">
        <f t="shared" si="31"/>
        <v>-3.7311594740856435E-3</v>
      </c>
    </row>
    <row r="976" spans="1:4" x14ac:dyDescent="0.3">
      <c r="A976" s="100">
        <v>44866</v>
      </c>
      <c r="B976" s="94">
        <v>98.97</v>
      </c>
      <c r="C976" s="97">
        <f t="shared" si="30"/>
        <v>-1.010305112144616E-4</v>
      </c>
      <c r="D976" s="98">
        <f t="shared" si="31"/>
        <v>-1.0103561514007708E-4</v>
      </c>
    </row>
    <row r="977" spans="1:4" x14ac:dyDescent="0.3">
      <c r="A977" s="101">
        <v>44867</v>
      </c>
      <c r="B977" s="95">
        <v>96.88</v>
      </c>
      <c r="C977" s="97">
        <f t="shared" si="30"/>
        <v>-2.1117510356673752E-2</v>
      </c>
      <c r="D977" s="98">
        <f t="shared" si="31"/>
        <v>-2.1343674663762968E-2</v>
      </c>
    </row>
    <row r="978" spans="1:4" x14ac:dyDescent="0.3">
      <c r="A978" s="100">
        <v>44868</v>
      </c>
      <c r="B978" s="94">
        <v>93.95</v>
      </c>
      <c r="C978" s="97">
        <f t="shared" si="30"/>
        <v>-3.0243600330305487E-2</v>
      </c>
      <c r="D978" s="98">
        <f t="shared" si="31"/>
        <v>-3.0710373385362644E-2</v>
      </c>
    </row>
    <row r="979" spans="1:4" x14ac:dyDescent="0.3">
      <c r="A979" s="101">
        <v>44869</v>
      </c>
      <c r="B979" s="95">
        <v>114.04</v>
      </c>
      <c r="C979" s="97">
        <f t="shared" si="30"/>
        <v>0.21383714741883986</v>
      </c>
      <c r="D979" s="98">
        <f t="shared" si="31"/>
        <v>0.19378653818499725</v>
      </c>
    </row>
    <row r="980" spans="1:4" x14ac:dyDescent="0.3">
      <c r="A980" s="100">
        <v>44872</v>
      </c>
      <c r="B980" s="94">
        <v>114.96</v>
      </c>
      <c r="C980" s="97">
        <f t="shared" si="30"/>
        <v>8.067344791301112E-3</v>
      </c>
      <c r="D980" s="98">
        <f t="shared" si="31"/>
        <v>8.0349777262975763E-3</v>
      </c>
    </row>
    <row r="981" spans="1:4" x14ac:dyDescent="0.3">
      <c r="A981" s="101">
        <v>44873</v>
      </c>
      <c r="B981" s="95">
        <v>120</v>
      </c>
      <c r="C981" s="97">
        <f t="shared" si="30"/>
        <v>4.3841336116910323E-2</v>
      </c>
      <c r="D981" s="98">
        <f t="shared" si="31"/>
        <v>4.2907501011276494E-2</v>
      </c>
    </row>
    <row r="982" spans="1:4" x14ac:dyDescent="0.3">
      <c r="A982" s="100">
        <v>44874</v>
      </c>
      <c r="B982" s="94">
        <v>124.44</v>
      </c>
      <c r="C982" s="97">
        <f t="shared" si="30"/>
        <v>3.6999999999999922E-2</v>
      </c>
      <c r="D982" s="98">
        <f t="shared" si="31"/>
        <v>3.6331929247390704E-2</v>
      </c>
    </row>
    <row r="983" spans="1:4" x14ac:dyDescent="0.3">
      <c r="A983" s="101">
        <v>44875</v>
      </c>
      <c r="B983" s="95">
        <v>128</v>
      </c>
      <c r="C983" s="97">
        <f t="shared" si="30"/>
        <v>2.8608164577306416E-2</v>
      </c>
      <c r="D983" s="98">
        <f t="shared" si="31"/>
        <v>2.8206591890180377E-2</v>
      </c>
    </row>
    <row r="984" spans="1:4" x14ac:dyDescent="0.3">
      <c r="A984" s="100">
        <v>44876</v>
      </c>
      <c r="B984" s="94">
        <v>135.63999999999999</v>
      </c>
      <c r="C984" s="97">
        <f t="shared" si="30"/>
        <v>5.9687499999999893E-2</v>
      </c>
      <c r="D984" s="98">
        <f t="shared" si="31"/>
        <v>5.7974053337821019E-2</v>
      </c>
    </row>
    <row r="985" spans="1:4" x14ac:dyDescent="0.3">
      <c r="A985" s="101">
        <v>44879</v>
      </c>
      <c r="B985" s="95">
        <v>131.86000000000001</v>
      </c>
      <c r="C985" s="97">
        <f t="shared" si="30"/>
        <v>-2.7867885579474838E-2</v>
      </c>
      <c r="D985" s="98">
        <f t="shared" si="31"/>
        <v>-2.8263563572283879E-2</v>
      </c>
    </row>
    <row r="986" spans="1:4" x14ac:dyDescent="0.3">
      <c r="A986" s="100">
        <v>44880</v>
      </c>
      <c r="B986" s="94">
        <v>132.12</v>
      </c>
      <c r="C986" s="97">
        <f t="shared" si="30"/>
        <v>1.9717882602758863E-3</v>
      </c>
      <c r="D986" s="98">
        <f t="shared" si="31"/>
        <v>1.96984683743473E-3</v>
      </c>
    </row>
    <row r="987" spans="1:4" x14ac:dyDescent="0.3">
      <c r="A987" s="101">
        <v>44881</v>
      </c>
      <c r="B987" s="95">
        <v>129.72</v>
      </c>
      <c r="C987" s="97">
        <f t="shared" si="30"/>
        <v>-1.8165304268846549E-2</v>
      </c>
      <c r="D987" s="98">
        <f t="shared" si="31"/>
        <v>-1.833231908347166E-2</v>
      </c>
    </row>
    <row r="988" spans="1:4" x14ac:dyDescent="0.3">
      <c r="A988" s="100">
        <v>44882</v>
      </c>
      <c r="B988" s="94">
        <v>129.04</v>
      </c>
      <c r="C988" s="97">
        <f t="shared" si="30"/>
        <v>-5.2420598211533331E-3</v>
      </c>
      <c r="D988" s="98">
        <f t="shared" si="31"/>
        <v>-5.2558476221635786E-3</v>
      </c>
    </row>
    <row r="989" spans="1:4" x14ac:dyDescent="0.3">
      <c r="A989" s="101">
        <v>44883</v>
      </c>
      <c r="B989" s="95">
        <v>129.19999999999999</v>
      </c>
      <c r="C989" s="97">
        <f t="shared" si="30"/>
        <v>1.2399256044637319E-3</v>
      </c>
      <c r="D989" s="98">
        <f t="shared" si="31"/>
        <v>1.2391575315477965E-3</v>
      </c>
    </row>
    <row r="990" spans="1:4" x14ac:dyDescent="0.3">
      <c r="A990" s="100">
        <v>44886</v>
      </c>
      <c r="B990" s="94">
        <v>124.3</v>
      </c>
      <c r="C990" s="97">
        <f t="shared" si="30"/>
        <v>-3.7925696594427127E-2</v>
      </c>
      <c r="D990" s="98">
        <f t="shared" si="31"/>
        <v>-3.8663592831835736E-2</v>
      </c>
    </row>
    <row r="991" spans="1:4" x14ac:dyDescent="0.3">
      <c r="A991" s="101">
        <v>44887</v>
      </c>
      <c r="B991" s="95">
        <v>123</v>
      </c>
      <c r="C991" s="97">
        <f t="shared" si="30"/>
        <v>-1.0458567980691891E-2</v>
      </c>
      <c r="D991" s="98">
        <f t="shared" si="31"/>
        <v>-1.0513643144248519E-2</v>
      </c>
    </row>
    <row r="992" spans="1:4" x14ac:dyDescent="0.3">
      <c r="A992" s="100">
        <v>44888</v>
      </c>
      <c r="B992" s="94">
        <v>124.3</v>
      </c>
      <c r="C992" s="97">
        <f t="shared" si="30"/>
        <v>1.0569105691056846E-2</v>
      </c>
      <c r="D992" s="98">
        <f t="shared" si="31"/>
        <v>1.0513643144248519E-2</v>
      </c>
    </row>
    <row r="993" spans="1:4" x14ac:dyDescent="0.3">
      <c r="A993" s="101">
        <v>44889</v>
      </c>
      <c r="B993" s="95">
        <v>126.66</v>
      </c>
      <c r="C993" s="97">
        <f t="shared" si="30"/>
        <v>1.8986323411102068E-2</v>
      </c>
      <c r="D993" s="98">
        <f t="shared" si="31"/>
        <v>1.8808332571619069E-2</v>
      </c>
    </row>
    <row r="994" spans="1:4" x14ac:dyDescent="0.3">
      <c r="A994" s="100">
        <v>44890</v>
      </c>
      <c r="B994" s="94">
        <v>123.98</v>
      </c>
      <c r="C994" s="97">
        <f t="shared" si="30"/>
        <v>-2.1159008368861421E-2</v>
      </c>
      <c r="D994" s="98">
        <f t="shared" si="31"/>
        <v>-2.1386068814511106E-2</v>
      </c>
    </row>
    <row r="995" spans="1:4" x14ac:dyDescent="0.3">
      <c r="A995" s="101">
        <v>44893</v>
      </c>
      <c r="B995" s="95">
        <v>121.26</v>
      </c>
      <c r="C995" s="97">
        <f t="shared" si="30"/>
        <v>-2.193902242297141E-2</v>
      </c>
      <c r="D995" s="98">
        <f t="shared" si="31"/>
        <v>-2.2183261630188689E-2</v>
      </c>
    </row>
    <row r="996" spans="1:4" x14ac:dyDescent="0.3">
      <c r="A996" s="100">
        <v>44894</v>
      </c>
      <c r="B996" s="94">
        <v>120.94</v>
      </c>
      <c r="C996" s="97">
        <f t="shared" si="30"/>
        <v>-2.6389576117433755E-3</v>
      </c>
      <c r="D996" s="98">
        <f t="shared" si="31"/>
        <v>-2.6424457985179117E-3</v>
      </c>
    </row>
    <row r="997" spans="1:4" x14ac:dyDescent="0.3">
      <c r="A997" s="101">
        <v>44895</v>
      </c>
      <c r="B997" s="95">
        <v>122.26</v>
      </c>
      <c r="C997" s="97">
        <f t="shared" si="30"/>
        <v>1.0914503059368252E-2</v>
      </c>
      <c r="D997" s="98">
        <f t="shared" si="31"/>
        <v>1.0855369755512712E-2</v>
      </c>
    </row>
    <row r="998" spans="1:4" x14ac:dyDescent="0.3">
      <c r="A998" s="100">
        <v>44896</v>
      </c>
      <c r="B998" s="94">
        <v>124.92</v>
      </c>
      <c r="C998" s="97">
        <f t="shared" si="30"/>
        <v>2.1756911500081744E-2</v>
      </c>
      <c r="D998" s="98">
        <f t="shared" si="31"/>
        <v>2.1523607814297741E-2</v>
      </c>
    </row>
    <row r="999" spans="1:4" x14ac:dyDescent="0.3">
      <c r="A999" s="101">
        <v>44897</v>
      </c>
      <c r="B999" s="95">
        <v>124.26</v>
      </c>
      <c r="C999" s="97">
        <f t="shared" si="30"/>
        <v>-5.2833813640730254E-3</v>
      </c>
      <c r="D999" s="98">
        <f t="shared" si="31"/>
        <v>-5.297387779329199E-3</v>
      </c>
    </row>
    <row r="1000" spans="1:4" x14ac:dyDescent="0.3">
      <c r="A1000" s="100">
        <v>44900</v>
      </c>
      <c r="B1000" s="94">
        <v>122.06</v>
      </c>
      <c r="C1000" s="97">
        <f t="shared" si="30"/>
        <v>-1.7704812489940491E-2</v>
      </c>
      <c r="D1000" s="98">
        <f t="shared" si="31"/>
        <v>-1.7863417519198954E-2</v>
      </c>
    </row>
    <row r="1001" spans="1:4" x14ac:dyDescent="0.3">
      <c r="A1001" s="101">
        <v>44901</v>
      </c>
      <c r="B1001" s="95">
        <v>119.06</v>
      </c>
      <c r="C1001" s="97">
        <f t="shared" si="30"/>
        <v>-2.4578076355890599E-2</v>
      </c>
      <c r="D1001" s="98">
        <f t="shared" si="31"/>
        <v>-2.4885159391105027E-2</v>
      </c>
    </row>
    <row r="1002" spans="1:4" x14ac:dyDescent="0.3">
      <c r="A1002" s="100">
        <v>44902</v>
      </c>
      <c r="B1002" s="94">
        <v>117.56</v>
      </c>
      <c r="C1002" s="97">
        <f t="shared" si="30"/>
        <v>-1.2598689736267432E-2</v>
      </c>
      <c r="D1002" s="98">
        <f t="shared" si="31"/>
        <v>-1.267872617452781E-2</v>
      </c>
    </row>
    <row r="1003" spans="1:4" x14ac:dyDescent="0.3">
      <c r="A1003" s="101">
        <v>44903</v>
      </c>
      <c r="B1003" s="95">
        <v>117.54</v>
      </c>
      <c r="C1003" s="97">
        <f t="shared" si="30"/>
        <v>-1.7012589316089954E-4</v>
      </c>
      <c r="D1003" s="98">
        <f t="shared" si="31"/>
        <v>-1.7014036621176842E-4</v>
      </c>
    </row>
    <row r="1004" spans="1:4" x14ac:dyDescent="0.3">
      <c r="A1004" s="100">
        <v>44904</v>
      </c>
      <c r="B1004" s="94">
        <v>118.9</v>
      </c>
      <c r="C1004" s="97">
        <f t="shared" si="30"/>
        <v>1.15705291815551E-2</v>
      </c>
      <c r="D1004" s="98">
        <f t="shared" si="31"/>
        <v>1.1504102512231995E-2</v>
      </c>
    </row>
    <row r="1005" spans="1:4" x14ac:dyDescent="0.3">
      <c r="A1005" s="101">
        <v>44907</v>
      </c>
      <c r="B1005" s="95">
        <v>117.5</v>
      </c>
      <c r="C1005" s="97">
        <f t="shared" si="30"/>
        <v>-1.1774600504625754E-2</v>
      </c>
      <c r="D1005" s="98">
        <f t="shared" si="31"/>
        <v>-1.1844470112523098E-2</v>
      </c>
    </row>
    <row r="1006" spans="1:4" x14ac:dyDescent="0.3">
      <c r="A1006" s="100">
        <v>44908</v>
      </c>
      <c r="B1006" s="94">
        <v>124</v>
      </c>
      <c r="C1006" s="97">
        <f t="shared" si="30"/>
        <v>5.5319148936170182E-2</v>
      </c>
      <c r="D1006" s="98">
        <f t="shared" si="31"/>
        <v>5.3843232020823528E-2</v>
      </c>
    </row>
    <row r="1007" spans="1:4" x14ac:dyDescent="0.3">
      <c r="A1007" s="101">
        <v>44909</v>
      </c>
      <c r="B1007" s="95">
        <v>123.98</v>
      </c>
      <c r="C1007" s="97">
        <f t="shared" si="30"/>
        <v>-1.6129032258060949E-4</v>
      </c>
      <c r="D1007" s="98">
        <f t="shared" si="31"/>
        <v>-1.6130333126351815E-4</v>
      </c>
    </row>
    <row r="1008" spans="1:4" x14ac:dyDescent="0.3">
      <c r="A1008" s="100">
        <v>44910</v>
      </c>
      <c r="B1008" s="94">
        <v>118.56</v>
      </c>
      <c r="C1008" s="97">
        <f t="shared" si="30"/>
        <v>-4.3716728504597513E-2</v>
      </c>
      <c r="D1008" s="98">
        <f t="shared" si="31"/>
        <v>-4.47011007259972E-2</v>
      </c>
    </row>
    <row r="1009" spans="1:4" x14ac:dyDescent="0.3">
      <c r="A1009" s="101">
        <v>44911</v>
      </c>
      <c r="B1009" s="95">
        <v>121.1</v>
      </c>
      <c r="C1009" s="97">
        <f t="shared" si="30"/>
        <v>2.1423751686909576E-2</v>
      </c>
      <c r="D1009" s="98">
        <f t="shared" si="31"/>
        <v>2.1197489011270498E-2</v>
      </c>
    </row>
    <row r="1010" spans="1:4" x14ac:dyDescent="0.3">
      <c r="A1010" s="100">
        <v>44914</v>
      </c>
      <c r="B1010" s="94">
        <v>121.18</v>
      </c>
      <c r="C1010" s="97">
        <f t="shared" si="30"/>
        <v>6.606110652354058E-4</v>
      </c>
      <c r="D1010" s="98">
        <f t="shared" si="31"/>
        <v>6.603929577959633E-4</v>
      </c>
    </row>
    <row r="1011" spans="1:4" x14ac:dyDescent="0.3">
      <c r="A1011" s="101">
        <v>44915</v>
      </c>
      <c r="B1011" s="95">
        <v>118.3</v>
      </c>
      <c r="C1011" s="97">
        <f t="shared" si="30"/>
        <v>-2.3766298068988334E-2</v>
      </c>
      <c r="D1011" s="98">
        <f t="shared" si="31"/>
        <v>-2.4053272532501779E-2</v>
      </c>
    </row>
    <row r="1012" spans="1:4" x14ac:dyDescent="0.3">
      <c r="A1012" s="100">
        <v>44916</v>
      </c>
      <c r="B1012" s="94">
        <v>126.3</v>
      </c>
      <c r="C1012" s="97">
        <f t="shared" si="30"/>
        <v>6.7624683009298359E-2</v>
      </c>
      <c r="D1012" s="98">
        <f t="shared" si="31"/>
        <v>6.5436258372104206E-2</v>
      </c>
    </row>
    <row r="1013" spans="1:4" x14ac:dyDescent="0.3">
      <c r="A1013" s="101">
        <v>44917</v>
      </c>
      <c r="B1013" s="95">
        <v>125.16</v>
      </c>
      <c r="C1013" s="97">
        <f t="shared" si="30"/>
        <v>-9.0261282660332176E-3</v>
      </c>
      <c r="D1013" s="98">
        <f t="shared" si="31"/>
        <v>-9.0671105557635912E-3</v>
      </c>
    </row>
    <row r="1014" spans="1:4" x14ac:dyDescent="0.3">
      <c r="A1014" s="100">
        <v>44918</v>
      </c>
      <c r="B1014" s="94">
        <v>125.86</v>
      </c>
      <c r="C1014" s="97">
        <f t="shared" si="30"/>
        <v>5.5928411633110464E-3</v>
      </c>
      <c r="D1014" s="98">
        <f t="shared" si="31"/>
        <v>5.577259298106263E-3</v>
      </c>
    </row>
    <row r="1015" spans="1:4" x14ac:dyDescent="0.3">
      <c r="A1015" s="101">
        <v>44922</v>
      </c>
      <c r="B1015" s="95">
        <v>126.34</v>
      </c>
      <c r="C1015" s="97">
        <f t="shared" si="30"/>
        <v>3.8137613221038702E-3</v>
      </c>
      <c r="D1015" s="98">
        <f t="shared" si="31"/>
        <v>3.8065073717667985E-3</v>
      </c>
    </row>
    <row r="1016" spans="1:4" x14ac:dyDescent="0.3">
      <c r="A1016" s="100">
        <v>44923</v>
      </c>
      <c r="B1016" s="94">
        <v>125.78</v>
      </c>
      <c r="C1016" s="97">
        <f t="shared" si="30"/>
        <v>-4.4324837739433409E-3</v>
      </c>
      <c r="D1016" s="98">
        <f t="shared" si="31"/>
        <v>-4.4423363551970851E-3</v>
      </c>
    </row>
    <row r="1017" spans="1:4" x14ac:dyDescent="0.3">
      <c r="A1017" s="101">
        <v>44924</v>
      </c>
      <c r="B1017" s="95">
        <v>128.38</v>
      </c>
      <c r="C1017" s="97">
        <f t="shared" si="30"/>
        <v>2.0671012879631023E-2</v>
      </c>
      <c r="D1017" s="98">
        <f t="shared" si="31"/>
        <v>2.046026676827406E-2</v>
      </c>
    </row>
    <row r="1018" spans="1:4" x14ac:dyDescent="0.3">
      <c r="A1018" s="100">
        <v>44925</v>
      </c>
      <c r="B1018" s="94">
        <v>127.46</v>
      </c>
      <c r="C1018" s="97">
        <f t="shared" si="30"/>
        <v>-7.1662252687334504E-3</v>
      </c>
      <c r="D1018" s="98">
        <f t="shared" si="31"/>
        <v>-7.1920259974840306E-3</v>
      </c>
    </row>
    <row r="1019" spans="1:4" x14ac:dyDescent="0.3">
      <c r="A1019" s="101">
        <v>44928</v>
      </c>
      <c r="B1019" s="95">
        <v>127.7</v>
      </c>
      <c r="C1019" s="97">
        <f t="shared" si="30"/>
        <v>1.8829436686020884E-3</v>
      </c>
      <c r="D1019" s="98">
        <f t="shared" si="31"/>
        <v>1.8811731523458164E-3</v>
      </c>
    </row>
    <row r="1020" spans="1:4" x14ac:dyDescent="0.3">
      <c r="A1020" s="100">
        <v>44929</v>
      </c>
      <c r="B1020" s="94">
        <v>131.88</v>
      </c>
      <c r="C1020" s="97">
        <f t="shared" si="30"/>
        <v>3.2732967893500442E-2</v>
      </c>
      <c r="D1020" s="98">
        <f t="shared" si="31"/>
        <v>3.2208655165036681E-2</v>
      </c>
    </row>
    <row r="1021" spans="1:4" x14ac:dyDescent="0.3">
      <c r="A1021" s="101">
        <v>44930</v>
      </c>
      <c r="B1021" s="95">
        <v>138.38</v>
      </c>
      <c r="C1021" s="97">
        <f t="shared" si="30"/>
        <v>4.9287230815893146E-2</v>
      </c>
      <c r="D1021" s="98">
        <f t="shared" si="31"/>
        <v>4.8111105867135073E-2</v>
      </c>
    </row>
    <row r="1022" spans="1:4" x14ac:dyDescent="0.3">
      <c r="A1022" s="100">
        <v>44931</v>
      </c>
      <c r="B1022" s="94">
        <v>138.54</v>
      </c>
      <c r="C1022" s="97">
        <f t="shared" si="30"/>
        <v>1.15623645035412E-3</v>
      </c>
      <c r="D1022" s="98">
        <f t="shared" si="31"/>
        <v>1.1555685237940594E-3</v>
      </c>
    </row>
    <row r="1023" spans="1:4" x14ac:dyDescent="0.3">
      <c r="A1023" s="101">
        <v>44932</v>
      </c>
      <c r="B1023" s="95">
        <v>140.68</v>
      </c>
      <c r="C1023" s="97">
        <f t="shared" si="30"/>
        <v>1.5446802367547363E-2</v>
      </c>
      <c r="D1023" s="98">
        <f t="shared" si="31"/>
        <v>1.532871501132238E-2</v>
      </c>
    </row>
    <row r="1024" spans="1:4" x14ac:dyDescent="0.3">
      <c r="A1024" s="100">
        <v>44935</v>
      </c>
      <c r="B1024" s="94">
        <v>141.66</v>
      </c>
      <c r="C1024" s="97">
        <f t="shared" si="30"/>
        <v>6.966164344611725E-3</v>
      </c>
      <c r="D1024" s="98">
        <f t="shared" si="31"/>
        <v>6.9420127196950787E-3</v>
      </c>
    </row>
    <row r="1025" spans="1:4" x14ac:dyDescent="0.3">
      <c r="A1025" s="101">
        <v>44936</v>
      </c>
      <c r="B1025" s="95">
        <v>140.1</v>
      </c>
      <c r="C1025" s="97">
        <f t="shared" si="30"/>
        <v>-1.1012282930961459E-2</v>
      </c>
      <c r="D1025" s="98">
        <f t="shared" si="31"/>
        <v>-1.1073366982515154E-2</v>
      </c>
    </row>
    <row r="1026" spans="1:4" x14ac:dyDescent="0.3">
      <c r="A1026" s="100">
        <v>44937</v>
      </c>
      <c r="B1026" s="94">
        <v>144.54</v>
      </c>
      <c r="C1026" s="97">
        <f t="shared" si="30"/>
        <v>3.1691648822269824E-2</v>
      </c>
      <c r="D1026" s="98">
        <f t="shared" si="31"/>
        <v>3.1199832511873637E-2</v>
      </c>
    </row>
    <row r="1027" spans="1:4" x14ac:dyDescent="0.3">
      <c r="A1027" s="101">
        <v>44938</v>
      </c>
      <c r="B1027" s="95">
        <v>146.44</v>
      </c>
      <c r="C1027" s="97">
        <f t="shared" si="30"/>
        <v>1.3145150131451455E-2</v>
      </c>
      <c r="D1027" s="98">
        <f t="shared" si="31"/>
        <v>1.305950239720044E-2</v>
      </c>
    </row>
    <row r="1028" spans="1:4" x14ac:dyDescent="0.3">
      <c r="A1028" s="100">
        <v>44939</v>
      </c>
      <c r="B1028" s="94">
        <v>146.52000000000001</v>
      </c>
      <c r="C1028" s="97">
        <f t="shared" ref="C1028:C1091" si="32">(B1028/B1027)-1</f>
        <v>5.462988254576473E-4</v>
      </c>
      <c r="D1028" s="98">
        <f t="shared" ref="D1028:D1091" si="33">LN(B1028)-LN(B1027)</f>
        <v>5.461496585779102E-4</v>
      </c>
    </row>
    <row r="1029" spans="1:4" x14ac:dyDescent="0.3">
      <c r="A1029" s="101">
        <v>44942</v>
      </c>
      <c r="B1029" s="95">
        <v>149.62</v>
      </c>
      <c r="C1029" s="97">
        <f t="shared" si="32"/>
        <v>2.1157521157521009E-2</v>
      </c>
      <c r="D1029" s="98">
        <f t="shared" si="33"/>
        <v>2.0936808533645213E-2</v>
      </c>
    </row>
    <row r="1030" spans="1:4" x14ac:dyDescent="0.3">
      <c r="A1030" s="100">
        <v>44943</v>
      </c>
      <c r="B1030" s="94">
        <v>150.62</v>
      </c>
      <c r="C1030" s="97">
        <f t="shared" si="32"/>
        <v>6.683598449405137E-3</v>
      </c>
      <c r="D1030" s="98">
        <f t="shared" si="33"/>
        <v>6.6613622289466434E-3</v>
      </c>
    </row>
    <row r="1031" spans="1:4" x14ac:dyDescent="0.3">
      <c r="A1031" s="101">
        <v>44944</v>
      </c>
      <c r="B1031" s="95">
        <v>149.47999999999999</v>
      </c>
      <c r="C1031" s="97">
        <f t="shared" si="32"/>
        <v>-7.5687159739743493E-3</v>
      </c>
      <c r="D1031" s="98">
        <f t="shared" si="33"/>
        <v>-7.5975040559219664E-3</v>
      </c>
    </row>
    <row r="1032" spans="1:4" x14ac:dyDescent="0.3">
      <c r="A1032" s="100">
        <v>44945</v>
      </c>
      <c r="B1032" s="94">
        <v>144.13999999999999</v>
      </c>
      <c r="C1032" s="97">
        <f t="shared" si="32"/>
        <v>-3.5723842654535765E-2</v>
      </c>
      <c r="D1032" s="98">
        <f t="shared" si="33"/>
        <v>-3.637755512098817E-2</v>
      </c>
    </row>
    <row r="1033" spans="1:4" x14ac:dyDescent="0.3">
      <c r="A1033" s="101">
        <v>44946</v>
      </c>
      <c r="B1033" s="95">
        <v>146.44</v>
      </c>
      <c r="C1033" s="97">
        <f t="shared" si="32"/>
        <v>1.5956708755376692E-2</v>
      </c>
      <c r="D1033" s="98">
        <f t="shared" si="33"/>
        <v>1.583073875574037E-2</v>
      </c>
    </row>
    <row r="1034" spans="1:4" x14ac:dyDescent="0.3">
      <c r="A1034" s="100">
        <v>44949</v>
      </c>
      <c r="B1034" s="94">
        <v>148.76</v>
      </c>
      <c r="C1034" s="97">
        <f t="shared" si="32"/>
        <v>1.5842665938268219E-2</v>
      </c>
      <c r="D1034" s="98">
        <f t="shared" si="33"/>
        <v>1.5718480804833845E-2</v>
      </c>
    </row>
    <row r="1035" spans="1:4" x14ac:dyDescent="0.3">
      <c r="A1035" s="101">
        <v>44950</v>
      </c>
      <c r="B1035" s="95">
        <v>148.72</v>
      </c>
      <c r="C1035" s="97">
        <f t="shared" si="32"/>
        <v>-2.6888948642100896E-4</v>
      </c>
      <c r="D1035" s="98">
        <f t="shared" si="33"/>
        <v>-2.6892564368097283E-4</v>
      </c>
    </row>
    <row r="1036" spans="1:4" x14ac:dyDescent="0.3">
      <c r="A1036" s="100">
        <v>44951</v>
      </c>
      <c r="B1036" s="94">
        <v>145.5</v>
      </c>
      <c r="C1036" s="97">
        <f t="shared" si="32"/>
        <v>-2.1651425497579369E-2</v>
      </c>
      <c r="D1036" s="98">
        <f t="shared" si="33"/>
        <v>-2.188925680164111E-2</v>
      </c>
    </row>
    <row r="1037" spans="1:4" x14ac:dyDescent="0.3">
      <c r="A1037" s="101">
        <v>44952</v>
      </c>
      <c r="B1037" s="95">
        <v>145.28</v>
      </c>
      <c r="C1037" s="97">
        <f t="shared" si="32"/>
        <v>-1.5120274914088849E-3</v>
      </c>
      <c r="D1037" s="98">
        <f t="shared" si="33"/>
        <v>-1.5131717585639137E-3</v>
      </c>
    </row>
    <row r="1038" spans="1:4" x14ac:dyDescent="0.3">
      <c r="A1038" s="100">
        <v>44953</v>
      </c>
      <c r="B1038" s="94">
        <v>148.30000000000001</v>
      </c>
      <c r="C1038" s="97">
        <f t="shared" si="32"/>
        <v>2.0787444933920707E-2</v>
      </c>
      <c r="D1038" s="98">
        <f t="shared" si="33"/>
        <v>2.0574334290903273E-2</v>
      </c>
    </row>
    <row r="1039" spans="1:4" x14ac:dyDescent="0.3">
      <c r="A1039" s="101">
        <v>44956</v>
      </c>
      <c r="B1039" s="95">
        <v>147.32</v>
      </c>
      <c r="C1039" s="97">
        <f t="shared" si="32"/>
        <v>-6.6082265677681606E-3</v>
      </c>
      <c r="D1039" s="98">
        <f t="shared" si="33"/>
        <v>-6.6301575670220103E-3</v>
      </c>
    </row>
    <row r="1040" spans="1:4" x14ac:dyDescent="0.3">
      <c r="A1040" s="100">
        <v>44957</v>
      </c>
      <c r="B1040" s="94">
        <v>147.38</v>
      </c>
      <c r="C1040" s="97">
        <f t="shared" si="32"/>
        <v>4.072766766223257E-4</v>
      </c>
      <c r="D1040" s="98">
        <f t="shared" si="33"/>
        <v>4.0719376198872226E-4</v>
      </c>
    </row>
    <row r="1041" spans="1:4" x14ac:dyDescent="0.3">
      <c r="A1041" s="101">
        <v>44958</v>
      </c>
      <c r="B1041" s="95">
        <v>147.58000000000001</v>
      </c>
      <c r="C1041" s="97">
        <f t="shared" si="32"/>
        <v>1.3570362328674257E-3</v>
      </c>
      <c r="D1041" s="98">
        <f t="shared" si="33"/>
        <v>1.3561162913671154E-3</v>
      </c>
    </row>
    <row r="1042" spans="1:4" x14ac:dyDescent="0.3">
      <c r="A1042" s="100">
        <v>44959</v>
      </c>
      <c r="B1042" s="94">
        <v>157.91999999999999</v>
      </c>
      <c r="C1042" s="97">
        <f t="shared" si="32"/>
        <v>7.0063694267515686E-2</v>
      </c>
      <c r="D1042" s="98">
        <f t="shared" si="33"/>
        <v>6.7718174054951064E-2</v>
      </c>
    </row>
    <row r="1043" spans="1:4" x14ac:dyDescent="0.3">
      <c r="A1043" s="101">
        <v>44960</v>
      </c>
      <c r="B1043" s="95">
        <v>161.06</v>
      </c>
      <c r="C1043" s="97">
        <f t="shared" si="32"/>
        <v>1.988348530901729E-2</v>
      </c>
      <c r="D1043" s="98">
        <f t="shared" si="33"/>
        <v>1.9688390682227386E-2</v>
      </c>
    </row>
    <row r="1044" spans="1:4" x14ac:dyDescent="0.3">
      <c r="A1044" s="100">
        <v>44963</v>
      </c>
      <c r="B1044" s="94">
        <v>155.36000000000001</v>
      </c>
      <c r="C1044" s="97">
        <f t="shared" si="32"/>
        <v>-3.539053768781808E-2</v>
      </c>
      <c r="D1044" s="98">
        <f t="shared" si="33"/>
        <v>-3.6031961824384062E-2</v>
      </c>
    </row>
    <row r="1045" spans="1:4" x14ac:dyDescent="0.3">
      <c r="A1045" s="101">
        <v>44964</v>
      </c>
      <c r="B1045" s="95">
        <v>153.08000000000001</v>
      </c>
      <c r="C1045" s="97">
        <f t="shared" si="32"/>
        <v>-1.4675592173017504E-2</v>
      </c>
      <c r="D1045" s="98">
        <f t="shared" si="33"/>
        <v>-1.4784343985513537E-2</v>
      </c>
    </row>
    <row r="1046" spans="1:4" x14ac:dyDescent="0.3">
      <c r="A1046" s="100">
        <v>44965</v>
      </c>
      <c r="B1046" s="94">
        <v>154</v>
      </c>
      <c r="C1046" s="97">
        <f t="shared" si="32"/>
        <v>6.0099294486541943E-3</v>
      </c>
      <c r="D1046" s="98">
        <f t="shared" si="33"/>
        <v>5.991941856128058E-3</v>
      </c>
    </row>
    <row r="1047" spans="1:4" x14ac:dyDescent="0.3">
      <c r="A1047" s="101">
        <v>44966</v>
      </c>
      <c r="B1047" s="95">
        <v>156.26</v>
      </c>
      <c r="C1047" s="97">
        <f t="shared" si="32"/>
        <v>1.4675324675324619E-2</v>
      </c>
      <c r="D1047" s="98">
        <f t="shared" si="33"/>
        <v>1.4568684154968814E-2</v>
      </c>
    </row>
    <row r="1048" spans="1:4" x14ac:dyDescent="0.3">
      <c r="A1048" s="100">
        <v>44967</v>
      </c>
      <c r="B1048" s="94">
        <v>139.26</v>
      </c>
      <c r="C1048" s="97">
        <f t="shared" si="32"/>
        <v>-0.10879303724561629</v>
      </c>
      <c r="D1048" s="98">
        <f t="shared" si="33"/>
        <v>-0.11517859705419742</v>
      </c>
    </row>
    <row r="1049" spans="1:4" x14ac:dyDescent="0.3">
      <c r="A1049" s="101">
        <v>44970</v>
      </c>
      <c r="B1049" s="95">
        <v>139.97999999999999</v>
      </c>
      <c r="C1049" s="97">
        <f t="shared" si="32"/>
        <v>5.1701852649719271E-3</v>
      </c>
      <c r="D1049" s="98">
        <f t="shared" si="33"/>
        <v>5.1568657469927004E-3</v>
      </c>
    </row>
    <row r="1050" spans="1:4" x14ac:dyDescent="0.3">
      <c r="A1050" s="100">
        <v>44971</v>
      </c>
      <c r="B1050" s="94">
        <v>138.82</v>
      </c>
      <c r="C1050" s="97">
        <f t="shared" si="32"/>
        <v>-8.2868981283039655E-3</v>
      </c>
      <c r="D1050" s="98">
        <f t="shared" si="33"/>
        <v>-8.3214253499557245E-3</v>
      </c>
    </row>
    <row r="1051" spans="1:4" x14ac:dyDescent="0.3">
      <c r="A1051" s="101">
        <v>44972</v>
      </c>
      <c r="B1051" s="95">
        <v>140.76</v>
      </c>
      <c r="C1051" s="97">
        <f t="shared" si="32"/>
        <v>1.397493156605667E-2</v>
      </c>
      <c r="D1051" s="98">
        <f t="shared" si="33"/>
        <v>1.387818254194606E-2</v>
      </c>
    </row>
    <row r="1052" spans="1:4" x14ac:dyDescent="0.3">
      <c r="A1052" s="100">
        <v>44973</v>
      </c>
      <c r="B1052" s="94">
        <v>144.91999999999999</v>
      </c>
      <c r="C1052" s="97">
        <f t="shared" si="32"/>
        <v>2.9553850525717573E-2</v>
      </c>
      <c r="D1052" s="98">
        <f t="shared" si="33"/>
        <v>2.9125553573492446E-2</v>
      </c>
    </row>
    <row r="1053" spans="1:4" x14ac:dyDescent="0.3">
      <c r="A1053" s="101">
        <v>44974</v>
      </c>
      <c r="B1053" s="95">
        <v>143.52000000000001</v>
      </c>
      <c r="C1053" s="97">
        <f t="shared" si="32"/>
        <v>-9.6605023461218131E-3</v>
      </c>
      <c r="D1053" s="98">
        <f t="shared" si="33"/>
        <v>-9.7074677163906387E-3</v>
      </c>
    </row>
    <row r="1054" spans="1:4" x14ac:dyDescent="0.3">
      <c r="A1054" s="100">
        <v>44977</v>
      </c>
      <c r="B1054" s="94">
        <v>140.78</v>
      </c>
      <c r="C1054" s="97">
        <f t="shared" si="32"/>
        <v>-1.9091415830546299E-2</v>
      </c>
      <c r="D1054" s="98">
        <f t="shared" si="33"/>
        <v>-1.9276010130500509E-2</v>
      </c>
    </row>
    <row r="1055" spans="1:4" x14ac:dyDescent="0.3">
      <c r="A1055" s="101">
        <v>44978</v>
      </c>
      <c r="B1055" s="95">
        <v>137.41999999999999</v>
      </c>
      <c r="C1055" s="97">
        <f t="shared" si="32"/>
        <v>-2.3867026566273708E-2</v>
      </c>
      <c r="D1055" s="98">
        <f t="shared" si="33"/>
        <v>-2.4156458577055062E-2</v>
      </c>
    </row>
    <row r="1056" spans="1:4" x14ac:dyDescent="0.3">
      <c r="A1056" s="100">
        <v>44979</v>
      </c>
      <c r="B1056" s="94">
        <v>139.80000000000001</v>
      </c>
      <c r="C1056" s="97">
        <f t="shared" si="32"/>
        <v>1.7319167515645661E-2</v>
      </c>
      <c r="D1056" s="98">
        <f t="shared" si="33"/>
        <v>1.7170900196779471E-2</v>
      </c>
    </row>
    <row r="1057" spans="1:4" x14ac:dyDescent="0.3">
      <c r="A1057" s="101">
        <v>44980</v>
      </c>
      <c r="B1057" s="95">
        <v>139.16</v>
      </c>
      <c r="C1057" s="97">
        <f t="shared" si="32"/>
        <v>-4.5779685264665249E-3</v>
      </c>
      <c r="D1057" s="98">
        <f t="shared" si="33"/>
        <v>-4.5884795159683023E-3</v>
      </c>
    </row>
    <row r="1058" spans="1:4" x14ac:dyDescent="0.3">
      <c r="A1058" s="100">
        <v>44981</v>
      </c>
      <c r="B1058" s="94">
        <v>136.4</v>
      </c>
      <c r="C1058" s="97">
        <f t="shared" si="32"/>
        <v>-1.9833285426846703E-2</v>
      </c>
      <c r="D1058" s="98">
        <f t="shared" si="33"/>
        <v>-2.0032604874379523E-2</v>
      </c>
    </row>
    <row r="1059" spans="1:4" x14ac:dyDescent="0.3">
      <c r="A1059" s="101">
        <v>44984</v>
      </c>
      <c r="B1059" s="95">
        <v>138.36000000000001</v>
      </c>
      <c r="C1059" s="97">
        <f t="shared" si="32"/>
        <v>1.4369501466275691E-2</v>
      </c>
      <c r="D1059" s="98">
        <f t="shared" si="33"/>
        <v>1.4267238659606107E-2</v>
      </c>
    </row>
    <row r="1060" spans="1:4" x14ac:dyDescent="0.3">
      <c r="A1060" s="100">
        <v>44985</v>
      </c>
      <c r="B1060" s="94">
        <v>141.66</v>
      </c>
      <c r="C1060" s="97">
        <f t="shared" si="32"/>
        <v>2.3850823937554111E-2</v>
      </c>
      <c r="D1060" s="98">
        <f t="shared" si="33"/>
        <v>2.3570836256508798E-2</v>
      </c>
    </row>
    <row r="1061" spans="1:4" x14ac:dyDescent="0.3">
      <c r="A1061" s="101">
        <v>44986</v>
      </c>
      <c r="B1061" s="95">
        <v>140.86000000000001</v>
      </c>
      <c r="C1061" s="97">
        <f t="shared" si="32"/>
        <v>-5.6473245799800731E-3</v>
      </c>
      <c r="D1061" s="98">
        <f t="shared" si="33"/>
        <v>-5.6633310082121469E-3</v>
      </c>
    </row>
    <row r="1062" spans="1:4" x14ac:dyDescent="0.3">
      <c r="A1062" s="100">
        <v>44987</v>
      </c>
      <c r="B1062" s="94">
        <v>143</v>
      </c>
      <c r="C1062" s="97">
        <f t="shared" si="32"/>
        <v>1.5192389606701662E-2</v>
      </c>
      <c r="D1062" s="98">
        <f t="shared" si="33"/>
        <v>1.5078140942642371E-2</v>
      </c>
    </row>
    <row r="1063" spans="1:4" x14ac:dyDescent="0.3">
      <c r="A1063" s="101">
        <v>44988</v>
      </c>
      <c r="B1063" s="95">
        <v>146</v>
      </c>
      <c r="C1063" s="97">
        <f t="shared" si="32"/>
        <v>2.0979020979021046E-2</v>
      </c>
      <c r="D1063" s="98">
        <f t="shared" si="33"/>
        <v>2.0761991448429384E-2</v>
      </c>
    </row>
    <row r="1064" spans="1:4" x14ac:dyDescent="0.3">
      <c r="A1064" s="100">
        <v>44991</v>
      </c>
      <c r="B1064" s="94">
        <v>146.58000000000001</v>
      </c>
      <c r="C1064" s="97">
        <f t="shared" si="32"/>
        <v>3.9726027397262165E-3</v>
      </c>
      <c r="D1064" s="98">
        <f t="shared" si="33"/>
        <v>3.9647327893677087E-3</v>
      </c>
    </row>
    <row r="1065" spans="1:4" x14ac:dyDescent="0.3">
      <c r="A1065" s="101">
        <v>44992</v>
      </c>
      <c r="B1065" s="95">
        <v>144.44</v>
      </c>
      <c r="C1065" s="97">
        <f t="shared" si="32"/>
        <v>-1.4599536089507481E-2</v>
      </c>
      <c r="D1065" s="98">
        <f t="shared" si="33"/>
        <v>-1.4707158088446803E-2</v>
      </c>
    </row>
    <row r="1066" spans="1:4" x14ac:dyDescent="0.3">
      <c r="A1066" s="100">
        <v>44993</v>
      </c>
      <c r="B1066" s="94">
        <v>147.5</v>
      </c>
      <c r="C1066" s="97">
        <f t="shared" si="32"/>
        <v>2.1185267238992056E-2</v>
      </c>
      <c r="D1066" s="98">
        <f t="shared" si="33"/>
        <v>2.0963979370617558E-2</v>
      </c>
    </row>
    <row r="1067" spans="1:4" x14ac:dyDescent="0.3">
      <c r="A1067" s="101">
        <v>44994</v>
      </c>
      <c r="B1067" s="95">
        <v>151.86000000000001</v>
      </c>
      <c r="C1067" s="97">
        <f t="shared" si="32"/>
        <v>2.9559322033898328E-2</v>
      </c>
      <c r="D1067" s="98">
        <f t="shared" si="33"/>
        <v>2.9130868005212918E-2</v>
      </c>
    </row>
    <row r="1068" spans="1:4" x14ac:dyDescent="0.3">
      <c r="A1068" s="100">
        <v>44995</v>
      </c>
      <c r="B1068" s="94">
        <v>149.62</v>
      </c>
      <c r="C1068" s="97">
        <f t="shared" si="32"/>
        <v>-1.4750428025813278E-2</v>
      </c>
      <c r="D1068" s="98">
        <f t="shared" si="33"/>
        <v>-1.4860297340828943E-2</v>
      </c>
    </row>
    <row r="1069" spans="1:4" x14ac:dyDescent="0.3">
      <c r="A1069" s="101">
        <v>44998</v>
      </c>
      <c r="B1069" s="95">
        <v>145.91999999999999</v>
      </c>
      <c r="C1069" s="97">
        <f t="shared" si="32"/>
        <v>-2.4729314262799229E-2</v>
      </c>
      <c r="D1069" s="98">
        <f t="shared" si="33"/>
        <v>-2.5040220118238032E-2</v>
      </c>
    </row>
    <row r="1070" spans="1:4" x14ac:dyDescent="0.3">
      <c r="A1070" s="100">
        <v>44999</v>
      </c>
      <c r="B1070" s="94">
        <v>147.96</v>
      </c>
      <c r="C1070" s="97">
        <f t="shared" si="32"/>
        <v>1.3980263157894912E-2</v>
      </c>
      <c r="D1070" s="98">
        <f t="shared" si="33"/>
        <v>1.3883440638232436E-2</v>
      </c>
    </row>
    <row r="1071" spans="1:4" x14ac:dyDescent="0.3">
      <c r="A1071" s="101">
        <v>45000</v>
      </c>
      <c r="B1071" s="95">
        <v>141.16</v>
      </c>
      <c r="C1071" s="97">
        <f t="shared" si="32"/>
        <v>-4.5958367126250455E-2</v>
      </c>
      <c r="D1071" s="98">
        <f t="shared" si="33"/>
        <v>-4.7047968157183817E-2</v>
      </c>
    </row>
    <row r="1072" spans="1:4" x14ac:dyDescent="0.3">
      <c r="A1072" s="100">
        <v>45001</v>
      </c>
      <c r="B1072" s="94">
        <v>141.94</v>
      </c>
      <c r="C1072" s="97">
        <f t="shared" si="32"/>
        <v>5.5256446585434382E-3</v>
      </c>
      <c r="D1072" s="98">
        <f t="shared" si="33"/>
        <v>5.5104342897678293E-3</v>
      </c>
    </row>
    <row r="1073" spans="1:4" x14ac:dyDescent="0.3">
      <c r="A1073" s="101">
        <v>45002</v>
      </c>
      <c r="B1073" s="95">
        <v>141.04</v>
      </c>
      <c r="C1073" s="97">
        <f t="shared" si="32"/>
        <v>-6.3407073411301251E-3</v>
      </c>
      <c r="D1073" s="98">
        <f t="shared" si="33"/>
        <v>-6.3608950072220338E-3</v>
      </c>
    </row>
    <row r="1074" spans="1:4" x14ac:dyDescent="0.3">
      <c r="A1074" s="100">
        <v>45005</v>
      </c>
      <c r="B1074" s="94">
        <v>141.66</v>
      </c>
      <c r="C1074" s="97">
        <f t="shared" si="32"/>
        <v>4.3959160521838125E-3</v>
      </c>
      <c r="D1074" s="98">
        <f t="shared" si="33"/>
        <v>4.3862822358615716E-3</v>
      </c>
    </row>
    <row r="1075" spans="1:4" x14ac:dyDescent="0.3">
      <c r="A1075" s="101">
        <v>45006</v>
      </c>
      <c r="B1075" s="95">
        <v>142.6</v>
      </c>
      <c r="C1075" s="97">
        <f t="shared" si="32"/>
        <v>6.6356063814767552E-3</v>
      </c>
      <c r="D1075" s="98">
        <f t="shared" si="33"/>
        <v>6.6136876547187029E-3</v>
      </c>
    </row>
    <row r="1076" spans="1:4" x14ac:dyDescent="0.3">
      <c r="A1076" s="100">
        <v>45007</v>
      </c>
      <c r="B1076" s="94">
        <v>141</v>
      </c>
      <c r="C1076" s="97">
        <f t="shared" si="32"/>
        <v>-1.1220196353436185E-2</v>
      </c>
      <c r="D1076" s="98">
        <f t="shared" si="33"/>
        <v>-1.1283617602027007E-2</v>
      </c>
    </row>
    <row r="1077" spans="1:4" x14ac:dyDescent="0.3">
      <c r="A1077" s="101">
        <v>45008</v>
      </c>
      <c r="B1077" s="95">
        <v>142.30000000000001</v>
      </c>
      <c r="C1077" s="97">
        <f t="shared" si="32"/>
        <v>9.2198581560285486E-3</v>
      </c>
      <c r="D1077" s="98">
        <f t="shared" si="33"/>
        <v>9.1776147176378942E-3</v>
      </c>
    </row>
    <row r="1078" spans="1:4" x14ac:dyDescent="0.3">
      <c r="A1078" s="100">
        <v>45009</v>
      </c>
      <c r="B1078" s="94">
        <v>141.12</v>
      </c>
      <c r="C1078" s="97">
        <f t="shared" si="32"/>
        <v>-8.2923401264933805E-3</v>
      </c>
      <c r="D1078" s="98">
        <f t="shared" si="33"/>
        <v>-8.3269128373251178E-3</v>
      </c>
    </row>
    <row r="1079" spans="1:4" x14ac:dyDescent="0.3">
      <c r="A1079" s="101">
        <v>45012</v>
      </c>
      <c r="B1079" s="95">
        <v>141</v>
      </c>
      <c r="C1079" s="97">
        <f t="shared" si="32"/>
        <v>-8.5034013605445047E-4</v>
      </c>
      <c r="D1079" s="98">
        <f t="shared" si="33"/>
        <v>-8.5070188031277638E-4</v>
      </c>
    </row>
    <row r="1080" spans="1:4" x14ac:dyDescent="0.3">
      <c r="A1080" s="100">
        <v>45013</v>
      </c>
      <c r="B1080" s="94">
        <v>141.18</v>
      </c>
      <c r="C1080" s="97">
        <f t="shared" si="32"/>
        <v>1.276595744680975E-3</v>
      </c>
      <c r="D1080" s="98">
        <f t="shared" si="33"/>
        <v>1.2757815891575319E-3</v>
      </c>
    </row>
    <row r="1081" spans="1:4" x14ac:dyDescent="0.3">
      <c r="A1081" s="101">
        <v>45014</v>
      </c>
      <c r="B1081" s="95">
        <v>146.41999999999999</v>
      </c>
      <c r="C1081" s="97">
        <f t="shared" si="32"/>
        <v>3.7115738773197293E-2</v>
      </c>
      <c r="D1081" s="98">
        <f t="shared" si="33"/>
        <v>3.6443532251170474E-2</v>
      </c>
    </row>
    <row r="1082" spans="1:4" x14ac:dyDescent="0.3">
      <c r="A1082" s="100">
        <v>45015</v>
      </c>
      <c r="B1082" s="94">
        <v>155</v>
      </c>
      <c r="C1082" s="97">
        <f t="shared" si="32"/>
        <v>5.8598552110367574E-2</v>
      </c>
      <c r="D1082" s="98">
        <f t="shared" si="33"/>
        <v>5.6945912700750334E-2</v>
      </c>
    </row>
    <row r="1083" spans="1:4" x14ac:dyDescent="0.3">
      <c r="A1083" s="101">
        <v>45016</v>
      </c>
      <c r="B1083" s="95">
        <v>162.78</v>
      </c>
      <c r="C1083" s="97">
        <f t="shared" si="32"/>
        <v>5.0193548387096776E-2</v>
      </c>
      <c r="D1083" s="98">
        <f t="shared" si="33"/>
        <v>4.8974478979648239E-2</v>
      </c>
    </row>
    <row r="1084" spans="1:4" x14ac:dyDescent="0.3">
      <c r="A1084" s="100">
        <v>45019</v>
      </c>
      <c r="B1084" s="94">
        <v>163.04</v>
      </c>
      <c r="C1084" s="97">
        <f t="shared" si="32"/>
        <v>1.5972478191423889E-3</v>
      </c>
      <c r="D1084" s="98">
        <f t="shared" si="33"/>
        <v>1.5959735755197713E-3</v>
      </c>
    </row>
    <row r="1085" spans="1:4" x14ac:dyDescent="0.3">
      <c r="A1085" s="101">
        <v>45020</v>
      </c>
      <c r="B1085" s="95">
        <v>163.69999999999999</v>
      </c>
      <c r="C1085" s="97">
        <f t="shared" si="32"/>
        <v>4.04808635917564E-3</v>
      </c>
      <c r="D1085" s="98">
        <f t="shared" si="33"/>
        <v>4.039914902674191E-3</v>
      </c>
    </row>
    <row r="1086" spans="1:4" x14ac:dyDescent="0.3">
      <c r="A1086" s="100">
        <v>45021</v>
      </c>
      <c r="B1086" s="94">
        <v>164</v>
      </c>
      <c r="C1086" s="97">
        <f t="shared" si="32"/>
        <v>1.8326206475260953E-3</v>
      </c>
      <c r="D1086" s="98">
        <f t="shared" si="33"/>
        <v>1.8309434471097674E-3</v>
      </c>
    </row>
    <row r="1087" spans="1:4" x14ac:dyDescent="0.3">
      <c r="A1087" s="101">
        <v>45022</v>
      </c>
      <c r="B1087" s="95">
        <v>163.80000000000001</v>
      </c>
      <c r="C1087" s="97">
        <f t="shared" si="32"/>
        <v>-1.2195121951218413E-3</v>
      </c>
      <c r="D1087" s="98">
        <f t="shared" si="33"/>
        <v>-1.2202564052294917E-3</v>
      </c>
    </row>
    <row r="1088" spans="1:4" x14ac:dyDescent="0.3">
      <c r="A1088" s="100">
        <v>45027</v>
      </c>
      <c r="B1088" s="94">
        <v>165.94</v>
      </c>
      <c r="C1088" s="97">
        <f t="shared" si="32"/>
        <v>1.3064713064713018E-2</v>
      </c>
      <c r="D1088" s="98">
        <f t="shared" si="33"/>
        <v>1.2980105817169907E-2</v>
      </c>
    </row>
    <row r="1089" spans="1:4" x14ac:dyDescent="0.3">
      <c r="A1089" s="101">
        <v>45028</v>
      </c>
      <c r="B1089" s="95">
        <v>163.44</v>
      </c>
      <c r="C1089" s="97">
        <f t="shared" si="32"/>
        <v>-1.5065686392672029E-2</v>
      </c>
      <c r="D1089" s="98">
        <f t="shared" si="33"/>
        <v>-1.5180326726772719E-2</v>
      </c>
    </row>
    <row r="1090" spans="1:4" x14ac:dyDescent="0.3">
      <c r="A1090" s="100">
        <v>45029</v>
      </c>
      <c r="B1090" s="94">
        <v>162.68</v>
      </c>
      <c r="C1090" s="97">
        <f t="shared" si="32"/>
        <v>-4.6500244738130192E-3</v>
      </c>
      <c r="D1090" s="98">
        <f t="shared" si="33"/>
        <v>-4.6608694703422771E-3</v>
      </c>
    </row>
    <row r="1091" spans="1:4" x14ac:dyDescent="0.3">
      <c r="A1091" s="101">
        <v>45030</v>
      </c>
      <c r="B1091" s="95">
        <v>165.6</v>
      </c>
      <c r="C1091" s="97">
        <f t="shared" si="32"/>
        <v>1.7949348414064259E-2</v>
      </c>
      <c r="D1091" s="98">
        <f t="shared" si="33"/>
        <v>1.7790160912134922E-2</v>
      </c>
    </row>
    <row r="1092" spans="1:4" x14ac:dyDescent="0.3">
      <c r="A1092" s="100">
        <v>45033</v>
      </c>
      <c r="B1092" s="94">
        <v>162.58000000000001</v>
      </c>
      <c r="C1092" s="97">
        <f t="shared" ref="C1092:C1155" si="34">(B1092/B1091)-1</f>
        <v>-1.8236714975845336E-2</v>
      </c>
      <c r="D1092" s="98">
        <f t="shared" ref="D1092:D1155" si="35">LN(B1092)-LN(B1091)</f>
        <v>-1.8405053632732482E-2</v>
      </c>
    </row>
    <row r="1093" spans="1:4" x14ac:dyDescent="0.3">
      <c r="A1093" s="101">
        <v>45034</v>
      </c>
      <c r="B1093" s="95">
        <v>163</v>
      </c>
      <c r="C1093" s="97">
        <f t="shared" si="34"/>
        <v>2.5833435846966957E-3</v>
      </c>
      <c r="D1093" s="98">
        <f t="shared" si="35"/>
        <v>2.5800124883357256E-3</v>
      </c>
    </row>
    <row r="1094" spans="1:4" x14ac:dyDescent="0.3">
      <c r="A1094" s="100">
        <v>45035</v>
      </c>
      <c r="B1094" s="94">
        <v>162.24</v>
      </c>
      <c r="C1094" s="97">
        <f t="shared" si="34"/>
        <v>-4.6625766871165597E-3</v>
      </c>
      <c r="D1094" s="98">
        <f t="shared" si="35"/>
        <v>-4.6734804039436639E-3</v>
      </c>
    </row>
    <row r="1095" spans="1:4" x14ac:dyDescent="0.3">
      <c r="A1095" s="101">
        <v>45036</v>
      </c>
      <c r="B1095" s="95">
        <v>161.68</v>
      </c>
      <c r="C1095" s="97">
        <f t="shared" si="34"/>
        <v>-3.4516765285995676E-3</v>
      </c>
      <c r="D1095" s="98">
        <f t="shared" si="35"/>
        <v>-3.4576473074530156E-3</v>
      </c>
    </row>
    <row r="1096" spans="1:4" x14ac:dyDescent="0.3">
      <c r="A1096" s="100">
        <v>45037</v>
      </c>
      <c r="B1096" s="94">
        <v>163.5</v>
      </c>
      <c r="C1096" s="97">
        <f t="shared" si="34"/>
        <v>1.1256803562592843E-2</v>
      </c>
      <c r="D1096" s="98">
        <f t="shared" si="35"/>
        <v>1.1193917241942408E-2</v>
      </c>
    </row>
    <row r="1097" spans="1:4" x14ac:dyDescent="0.3">
      <c r="A1097" s="101">
        <v>45040</v>
      </c>
      <c r="B1097" s="95">
        <v>161.36000000000001</v>
      </c>
      <c r="C1097" s="97">
        <f t="shared" si="34"/>
        <v>-1.308868501529048E-2</v>
      </c>
      <c r="D1097" s="98">
        <f t="shared" si="35"/>
        <v>-1.3175096691351307E-2</v>
      </c>
    </row>
    <row r="1098" spans="1:4" x14ac:dyDescent="0.3">
      <c r="A1098" s="100">
        <v>45041</v>
      </c>
      <c r="B1098" s="94">
        <v>160.1</v>
      </c>
      <c r="C1098" s="97">
        <f t="shared" si="34"/>
        <v>-7.808626673277308E-3</v>
      </c>
      <c r="D1098" s="98">
        <f t="shared" si="35"/>
        <v>-7.8392736432881804E-3</v>
      </c>
    </row>
    <row r="1099" spans="1:4" x14ac:dyDescent="0.3">
      <c r="A1099" s="101">
        <v>45042</v>
      </c>
      <c r="B1099" s="95">
        <v>159.24</v>
      </c>
      <c r="C1099" s="97">
        <f t="shared" si="34"/>
        <v>-5.3716427232978203E-3</v>
      </c>
      <c r="D1099" s="98">
        <f t="shared" si="35"/>
        <v>-5.3861218705524294E-3</v>
      </c>
    </row>
    <row r="1100" spans="1:4" x14ac:dyDescent="0.3">
      <c r="A1100" s="100">
        <v>45043</v>
      </c>
      <c r="B1100" s="94">
        <v>158.12</v>
      </c>
      <c r="C1100" s="97">
        <f t="shared" si="34"/>
        <v>-7.0334086912836602E-3</v>
      </c>
      <c r="D1100" s="98">
        <f t="shared" si="35"/>
        <v>-7.0582597036317196E-3</v>
      </c>
    </row>
    <row r="1101" spans="1:4" x14ac:dyDescent="0.3">
      <c r="A1101" s="101">
        <v>45044</v>
      </c>
      <c r="B1101" s="95">
        <v>159.44</v>
      </c>
      <c r="C1101" s="97">
        <f t="shared" si="34"/>
        <v>8.3480900581835993E-3</v>
      </c>
      <c r="D1101" s="98">
        <f t="shared" si="35"/>
        <v>8.3134374760547303E-3</v>
      </c>
    </row>
    <row r="1102" spans="1:4" x14ac:dyDescent="0.3">
      <c r="A1102" s="100">
        <v>45048</v>
      </c>
      <c r="B1102" s="94">
        <v>159.22</v>
      </c>
      <c r="C1102" s="97">
        <f t="shared" si="34"/>
        <v>-1.3798294029101488E-3</v>
      </c>
      <c r="D1102" s="98">
        <f t="shared" si="35"/>
        <v>-1.3807822441069817E-3</v>
      </c>
    </row>
    <row r="1103" spans="1:4" x14ac:dyDescent="0.3">
      <c r="A1103" s="101">
        <v>45049</v>
      </c>
      <c r="B1103" s="95">
        <v>156.66</v>
      </c>
      <c r="C1103" s="97">
        <f t="shared" si="34"/>
        <v>-1.6078382112799883E-2</v>
      </c>
      <c r="D1103" s="98">
        <f t="shared" si="35"/>
        <v>-1.6209041721340078E-2</v>
      </c>
    </row>
    <row r="1104" spans="1:4" x14ac:dyDescent="0.3">
      <c r="A1104" s="100">
        <v>45050</v>
      </c>
      <c r="B1104" s="94">
        <v>156.41999999999999</v>
      </c>
      <c r="C1104" s="97">
        <f t="shared" si="34"/>
        <v>-1.5319800842589215E-3</v>
      </c>
      <c r="D1104" s="98">
        <f t="shared" si="35"/>
        <v>-1.5331547656272093E-3</v>
      </c>
    </row>
    <row r="1105" spans="1:4" x14ac:dyDescent="0.3">
      <c r="A1105" s="101">
        <v>45051</v>
      </c>
      <c r="B1105" s="95">
        <v>170.34</v>
      </c>
      <c r="C1105" s="97">
        <f t="shared" si="34"/>
        <v>8.8991177598772619E-2</v>
      </c>
      <c r="D1105" s="98">
        <f t="shared" si="35"/>
        <v>8.5251742539470321E-2</v>
      </c>
    </row>
    <row r="1106" spans="1:4" x14ac:dyDescent="0.3">
      <c r="A1106" s="100">
        <v>45054</v>
      </c>
      <c r="B1106" s="94">
        <v>169.7</v>
      </c>
      <c r="C1106" s="97">
        <f t="shared" si="34"/>
        <v>-3.7571914993542732E-3</v>
      </c>
      <c r="D1106" s="98">
        <f t="shared" si="35"/>
        <v>-3.76426747275449E-3</v>
      </c>
    </row>
    <row r="1107" spans="1:4" x14ac:dyDescent="0.3">
      <c r="A1107" s="101">
        <v>45055</v>
      </c>
      <c r="B1107" s="95">
        <v>165.5</v>
      </c>
      <c r="C1107" s="97">
        <f t="shared" si="34"/>
        <v>-2.4749558043606346E-2</v>
      </c>
      <c r="D1107" s="98">
        <f t="shared" si="35"/>
        <v>-2.5060977423063235E-2</v>
      </c>
    </row>
    <row r="1108" spans="1:4" x14ac:dyDescent="0.3">
      <c r="A1108" s="100">
        <v>45056</v>
      </c>
      <c r="B1108" s="94">
        <v>163.72</v>
      </c>
      <c r="C1108" s="97">
        <f t="shared" si="34"/>
        <v>-1.0755287009063474E-2</v>
      </c>
      <c r="D1108" s="98">
        <f t="shared" si="35"/>
        <v>-1.0813543192915276E-2</v>
      </c>
    </row>
    <row r="1109" spans="1:4" x14ac:dyDescent="0.3">
      <c r="A1109" s="101">
        <v>45057</v>
      </c>
      <c r="B1109" s="95">
        <v>167.14</v>
      </c>
      <c r="C1109" s="97">
        <f t="shared" si="34"/>
        <v>2.0889323234791091E-2</v>
      </c>
      <c r="D1109" s="98">
        <f t="shared" si="35"/>
        <v>2.067413294908782E-2</v>
      </c>
    </row>
    <row r="1110" spans="1:4" x14ac:dyDescent="0.3">
      <c r="A1110" s="100">
        <v>45058</v>
      </c>
      <c r="B1110" s="94">
        <v>164.84</v>
      </c>
      <c r="C1110" s="97">
        <f t="shared" si="34"/>
        <v>-1.3760918990068149E-2</v>
      </c>
      <c r="D1110" s="98">
        <f t="shared" si="35"/>
        <v>-1.3856478102673542E-2</v>
      </c>
    </row>
    <row r="1111" spans="1:4" x14ac:dyDescent="0.3">
      <c r="A1111" s="101">
        <v>45061</v>
      </c>
      <c r="B1111" s="95">
        <v>166.18</v>
      </c>
      <c r="C1111" s="97">
        <f t="shared" si="34"/>
        <v>8.1290948798835583E-3</v>
      </c>
      <c r="D1111" s="98">
        <f t="shared" si="35"/>
        <v>8.0962317662187644E-3</v>
      </c>
    </row>
    <row r="1112" spans="1:4" x14ac:dyDescent="0.3">
      <c r="A1112" s="100">
        <v>45062</v>
      </c>
      <c r="B1112" s="94">
        <v>162.12</v>
      </c>
      <c r="C1112" s="97">
        <f t="shared" si="34"/>
        <v>-2.4431339511373218E-2</v>
      </c>
      <c r="D1112" s="98">
        <f t="shared" si="35"/>
        <v>-2.4734736476727193E-2</v>
      </c>
    </row>
    <row r="1113" spans="1:4" x14ac:dyDescent="0.3">
      <c r="A1113" s="101">
        <v>45063</v>
      </c>
      <c r="B1113" s="95">
        <v>162.63999999999999</v>
      </c>
      <c r="C1113" s="97">
        <f t="shared" si="34"/>
        <v>3.2075006168268416E-3</v>
      </c>
      <c r="D1113" s="98">
        <f t="shared" si="35"/>
        <v>3.2023675599832657E-3</v>
      </c>
    </row>
    <row r="1114" spans="1:4" x14ac:dyDescent="0.3">
      <c r="A1114" s="100">
        <v>45064</v>
      </c>
      <c r="B1114" s="94">
        <v>164.44</v>
      </c>
      <c r="C1114" s="97">
        <f t="shared" si="34"/>
        <v>1.1067388096409392E-2</v>
      </c>
      <c r="D1114" s="98">
        <f t="shared" si="35"/>
        <v>1.1006592709586371E-2</v>
      </c>
    </row>
    <row r="1115" spans="1:4" x14ac:dyDescent="0.3">
      <c r="A1115" s="101">
        <v>45065</v>
      </c>
      <c r="B1115" s="95">
        <v>159.02000000000001</v>
      </c>
      <c r="C1115" s="97">
        <f t="shared" si="34"/>
        <v>-3.2960350279737205E-2</v>
      </c>
      <c r="D1115" s="98">
        <f t="shared" si="35"/>
        <v>-3.3515781556340052E-2</v>
      </c>
    </row>
    <row r="1116" spans="1:4" x14ac:dyDescent="0.3">
      <c r="A1116" s="100">
        <v>45068</v>
      </c>
      <c r="B1116" s="94">
        <v>162.22</v>
      </c>
      <c r="C1116" s="97">
        <f t="shared" si="34"/>
        <v>2.0123254936485813E-2</v>
      </c>
      <c r="D1116" s="98">
        <f t="shared" si="35"/>
        <v>1.992345816886143E-2</v>
      </c>
    </row>
    <row r="1117" spans="1:4" x14ac:dyDescent="0.3">
      <c r="A1117" s="101">
        <v>45069</v>
      </c>
      <c r="B1117" s="95">
        <v>159.28</v>
      </c>
      <c r="C1117" s="97">
        <f t="shared" si="34"/>
        <v>-1.8123535938848412E-2</v>
      </c>
      <c r="D1117" s="98">
        <f t="shared" si="35"/>
        <v>-1.8289778886257935E-2</v>
      </c>
    </row>
    <row r="1118" spans="1:4" x14ac:dyDescent="0.3">
      <c r="A1118" s="100">
        <v>45070</v>
      </c>
      <c r="B1118" s="94">
        <v>154.08000000000001</v>
      </c>
      <c r="C1118" s="97">
        <f t="shared" si="34"/>
        <v>-3.264691109994966E-2</v>
      </c>
      <c r="D1118" s="98">
        <f t="shared" si="35"/>
        <v>-3.319171170612556E-2</v>
      </c>
    </row>
    <row r="1119" spans="1:4" x14ac:dyDescent="0.3">
      <c r="A1119" s="101">
        <v>45071</v>
      </c>
      <c r="B1119" s="95">
        <v>153.96</v>
      </c>
      <c r="C1119" s="97">
        <f t="shared" si="34"/>
        <v>-7.7881619937703039E-4</v>
      </c>
      <c r="D1119" s="98">
        <f t="shared" si="35"/>
        <v>-7.791196342701312E-4</v>
      </c>
    </row>
    <row r="1120" spans="1:4" x14ac:dyDescent="0.3">
      <c r="A1120" s="100">
        <v>45072</v>
      </c>
      <c r="B1120" s="94">
        <v>155.44</v>
      </c>
      <c r="C1120" s="97">
        <f t="shared" si="34"/>
        <v>9.6128864640165901E-3</v>
      </c>
      <c r="D1120" s="98">
        <f t="shared" si="35"/>
        <v>9.5669766536392586E-3</v>
      </c>
    </row>
    <row r="1121" spans="1:4" x14ac:dyDescent="0.3">
      <c r="A1121" s="101">
        <v>45075</v>
      </c>
      <c r="B1121" s="95">
        <v>154.32</v>
      </c>
      <c r="C1121" s="97">
        <f t="shared" si="34"/>
        <v>-7.2053525476067914E-3</v>
      </c>
      <c r="D1121" s="98">
        <f t="shared" si="35"/>
        <v>-7.2314364717112056E-3</v>
      </c>
    </row>
    <row r="1122" spans="1:4" x14ac:dyDescent="0.3">
      <c r="A1122" s="100">
        <v>45076</v>
      </c>
      <c r="B1122" s="94">
        <v>155.36000000000001</v>
      </c>
      <c r="C1122" s="97">
        <f t="shared" si="34"/>
        <v>6.7392431311561474E-3</v>
      </c>
      <c r="D1122" s="98">
        <f t="shared" si="35"/>
        <v>6.7166359455415048E-3</v>
      </c>
    </row>
    <row r="1123" spans="1:4" x14ac:dyDescent="0.3">
      <c r="A1123" s="101">
        <v>45077</v>
      </c>
      <c r="B1123" s="95">
        <v>151.5</v>
      </c>
      <c r="C1123" s="97">
        <f t="shared" si="34"/>
        <v>-2.4845520082389383E-2</v>
      </c>
      <c r="D1123" s="98">
        <f t="shared" si="35"/>
        <v>-2.5159379593591602E-2</v>
      </c>
    </row>
    <row r="1124" spans="1:4" x14ac:dyDescent="0.3">
      <c r="A1124" s="100">
        <v>45078</v>
      </c>
      <c r="B1124" s="94">
        <v>150.74</v>
      </c>
      <c r="C1124" s="97">
        <f t="shared" si="34"/>
        <v>-5.0165016501649839E-3</v>
      </c>
      <c r="D1124" s="98">
        <f t="shared" si="35"/>
        <v>-5.0291265340991487E-3</v>
      </c>
    </row>
    <row r="1125" spans="1:4" x14ac:dyDescent="0.3">
      <c r="A1125" s="101">
        <v>45079</v>
      </c>
      <c r="B1125" s="95">
        <v>159.52000000000001</v>
      </c>
      <c r="C1125" s="97">
        <f t="shared" si="34"/>
        <v>5.8245986466763933E-2</v>
      </c>
      <c r="D1125" s="98">
        <f t="shared" si="35"/>
        <v>5.6612807798203768E-2</v>
      </c>
    </row>
    <row r="1126" spans="1:4" x14ac:dyDescent="0.3">
      <c r="A1126" s="100">
        <v>45082</v>
      </c>
      <c r="B1126" s="94">
        <v>158.30000000000001</v>
      </c>
      <c r="C1126" s="97">
        <f t="shared" si="34"/>
        <v>-7.6479438314944748E-3</v>
      </c>
      <c r="D1126" s="98">
        <f t="shared" si="35"/>
        <v>-7.6773393265616718E-3</v>
      </c>
    </row>
    <row r="1127" spans="1:4" x14ac:dyDescent="0.3">
      <c r="A1127" s="101">
        <v>45083</v>
      </c>
      <c r="B1127" s="95">
        <v>159.68</v>
      </c>
      <c r="C1127" s="97">
        <f t="shared" si="34"/>
        <v>8.7176247631080006E-3</v>
      </c>
      <c r="D1127" s="98">
        <f t="shared" si="35"/>
        <v>8.6798456761876253E-3</v>
      </c>
    </row>
    <row r="1128" spans="1:4" x14ac:dyDescent="0.3">
      <c r="A1128" s="100">
        <v>45084</v>
      </c>
      <c r="B1128" s="94">
        <v>159.26</v>
      </c>
      <c r="C1128" s="97">
        <f t="shared" si="34"/>
        <v>-2.6302605210422048E-3</v>
      </c>
      <c r="D1128" s="98">
        <f t="shared" si="35"/>
        <v>-2.6337257338555631E-3</v>
      </c>
    </row>
    <row r="1129" spans="1:4" x14ac:dyDescent="0.3">
      <c r="A1129" s="101">
        <v>45085</v>
      </c>
      <c r="B1129" s="95">
        <v>159.02000000000001</v>
      </c>
      <c r="C1129" s="97">
        <f t="shared" si="34"/>
        <v>-1.5069697350243993E-3</v>
      </c>
      <c r="D1129" s="98">
        <f t="shared" si="35"/>
        <v>-1.5081063559607699E-3</v>
      </c>
    </row>
    <row r="1130" spans="1:4" x14ac:dyDescent="0.3">
      <c r="A1130" s="100">
        <v>45086</v>
      </c>
      <c r="B1130" s="94">
        <v>160</v>
      </c>
      <c r="C1130" s="97">
        <f t="shared" si="34"/>
        <v>6.1627468242988481E-3</v>
      </c>
      <c r="D1130" s="98">
        <f t="shared" si="35"/>
        <v>6.1438347604889643E-3</v>
      </c>
    </row>
    <row r="1131" spans="1:4" x14ac:dyDescent="0.3">
      <c r="A1131" s="101">
        <v>45089</v>
      </c>
      <c r="B1131" s="95">
        <v>168.84</v>
      </c>
      <c r="C1131" s="97">
        <f t="shared" si="34"/>
        <v>5.5250000000000021E-2</v>
      </c>
      <c r="D1131" s="98">
        <f t="shared" si="35"/>
        <v>5.3777705680471577E-2</v>
      </c>
    </row>
    <row r="1132" spans="1:4" x14ac:dyDescent="0.3">
      <c r="A1132" s="100">
        <v>45090</v>
      </c>
      <c r="B1132" s="94">
        <v>172.8</v>
      </c>
      <c r="C1132" s="97">
        <f t="shared" si="34"/>
        <v>2.3454157782516027E-2</v>
      </c>
      <c r="D1132" s="98">
        <f t="shared" si="35"/>
        <v>2.3183335455657428E-2</v>
      </c>
    </row>
    <row r="1133" spans="1:4" x14ac:dyDescent="0.3">
      <c r="A1133" s="101">
        <v>45091</v>
      </c>
      <c r="B1133" s="95">
        <v>174.7</v>
      </c>
      <c r="C1133" s="97">
        <f t="shared" si="34"/>
        <v>1.0995370370370239E-2</v>
      </c>
      <c r="D1133" s="98">
        <f t="shared" si="35"/>
        <v>1.0935360770055524E-2</v>
      </c>
    </row>
    <row r="1134" spans="1:4" x14ac:dyDescent="0.3">
      <c r="A1134" s="100">
        <v>45092</v>
      </c>
      <c r="B1134" s="94">
        <v>174.18</v>
      </c>
      <c r="C1134" s="97">
        <f t="shared" si="34"/>
        <v>-2.9765311963364516E-3</v>
      </c>
      <c r="D1134" s="98">
        <f t="shared" si="35"/>
        <v>-2.9809698754172942E-3</v>
      </c>
    </row>
    <row r="1135" spans="1:4" x14ac:dyDescent="0.3">
      <c r="A1135" s="101">
        <v>45093</v>
      </c>
      <c r="B1135" s="95">
        <v>174.82</v>
      </c>
      <c r="C1135" s="97">
        <f t="shared" si="34"/>
        <v>3.6743598576185477E-3</v>
      </c>
      <c r="D1135" s="98">
        <f t="shared" si="35"/>
        <v>3.6676258877479384E-3</v>
      </c>
    </row>
    <row r="1136" spans="1:4" x14ac:dyDescent="0.3">
      <c r="A1136" s="100">
        <v>45096</v>
      </c>
      <c r="B1136" s="94">
        <v>172.16</v>
      </c>
      <c r="C1136" s="97">
        <f t="shared" si="34"/>
        <v>-1.5215650383251345E-2</v>
      </c>
      <c r="D1136" s="98">
        <f t="shared" si="35"/>
        <v>-1.5332596178922131E-2</v>
      </c>
    </row>
    <row r="1137" spans="1:4" x14ac:dyDescent="0.3">
      <c r="A1137" s="101">
        <v>45097</v>
      </c>
      <c r="B1137" s="95">
        <v>169.44</v>
      </c>
      <c r="C1137" s="97">
        <f t="shared" si="34"/>
        <v>-1.5799256505576231E-2</v>
      </c>
      <c r="D1137" s="98">
        <f t="shared" si="35"/>
        <v>-1.5925395120323316E-2</v>
      </c>
    </row>
    <row r="1138" spans="1:4" x14ac:dyDescent="0.3">
      <c r="A1138" s="100">
        <v>45098</v>
      </c>
      <c r="B1138" s="94">
        <v>176.68</v>
      </c>
      <c r="C1138" s="97">
        <f t="shared" si="34"/>
        <v>4.2728989612842438E-2</v>
      </c>
      <c r="D1138" s="98">
        <f t="shared" si="35"/>
        <v>4.1841304875229746E-2</v>
      </c>
    </row>
    <row r="1139" spans="1:4" x14ac:dyDescent="0.3">
      <c r="A1139" s="101">
        <v>45099</v>
      </c>
      <c r="B1139" s="95">
        <v>181.38</v>
      </c>
      <c r="C1139" s="97">
        <f t="shared" si="34"/>
        <v>2.6601765904459951E-2</v>
      </c>
      <c r="D1139" s="98">
        <f t="shared" si="35"/>
        <v>2.6254091291095349E-2</v>
      </c>
    </row>
    <row r="1140" spans="1:4" x14ac:dyDescent="0.3">
      <c r="A1140" s="100">
        <v>45100</v>
      </c>
      <c r="B1140" s="94">
        <v>176.88</v>
      </c>
      <c r="C1140" s="97">
        <f t="shared" si="34"/>
        <v>-2.4809791597750541E-2</v>
      </c>
      <c r="D1140" s="98">
        <f t="shared" si="35"/>
        <v>-2.5122741470230636E-2</v>
      </c>
    </row>
    <row r="1141" spans="1:4" x14ac:dyDescent="0.3">
      <c r="A1141" s="101">
        <v>45103</v>
      </c>
      <c r="B1141" s="95">
        <v>176.58</v>
      </c>
      <c r="C1141" s="97">
        <f t="shared" si="34"/>
        <v>-1.6960651289008588E-3</v>
      </c>
      <c r="D1141" s="98">
        <f t="shared" si="35"/>
        <v>-1.6975050757546128E-3</v>
      </c>
    </row>
    <row r="1142" spans="1:4" x14ac:dyDescent="0.3">
      <c r="A1142" s="100">
        <v>45104</v>
      </c>
      <c r="B1142" s="94">
        <v>173.56</v>
      </c>
      <c r="C1142" s="97">
        <f t="shared" si="34"/>
        <v>-1.7102729640956049E-2</v>
      </c>
      <c r="D1142" s="98">
        <f t="shared" si="35"/>
        <v>-1.7250670543286439E-2</v>
      </c>
    </row>
    <row r="1143" spans="1:4" x14ac:dyDescent="0.3">
      <c r="A1143" s="101">
        <v>45105</v>
      </c>
      <c r="B1143" s="95">
        <v>172.46</v>
      </c>
      <c r="C1143" s="97">
        <f t="shared" si="34"/>
        <v>-6.3378658677114563E-3</v>
      </c>
      <c r="D1143" s="98">
        <f t="shared" si="35"/>
        <v>-6.3580354059711297E-3</v>
      </c>
    </row>
    <row r="1144" spans="1:4" x14ac:dyDescent="0.3">
      <c r="A1144" s="100">
        <v>45106</v>
      </c>
      <c r="B1144" s="94">
        <v>173.52</v>
      </c>
      <c r="C1144" s="97">
        <f t="shared" si="34"/>
        <v>6.146352777455677E-3</v>
      </c>
      <c r="D1144" s="98">
        <f t="shared" si="35"/>
        <v>6.1275409944405723E-3</v>
      </c>
    </row>
    <row r="1145" spans="1:4" x14ac:dyDescent="0.3">
      <c r="A1145" s="101">
        <v>45107</v>
      </c>
      <c r="B1145" s="95">
        <v>177.78</v>
      </c>
      <c r="C1145" s="97">
        <f t="shared" si="34"/>
        <v>2.4550484094052472E-2</v>
      </c>
      <c r="D1145" s="98">
        <f t="shared" si="35"/>
        <v>2.4253964294909558E-2</v>
      </c>
    </row>
    <row r="1146" spans="1:4" x14ac:dyDescent="0.3">
      <c r="A1146" s="100">
        <v>45110</v>
      </c>
      <c r="B1146" s="94">
        <v>176.62</v>
      </c>
      <c r="C1146" s="97">
        <f t="shared" si="34"/>
        <v>-6.5249184385195447E-3</v>
      </c>
      <c r="D1146" s="98">
        <f t="shared" si="35"/>
        <v>-6.5462987728723832E-3</v>
      </c>
    </row>
    <row r="1147" spans="1:4" x14ac:dyDescent="0.3">
      <c r="A1147" s="101">
        <v>45111</v>
      </c>
      <c r="B1147" s="95">
        <v>178.64</v>
      </c>
      <c r="C1147" s="97">
        <f t="shared" si="34"/>
        <v>1.1436983354093488E-2</v>
      </c>
      <c r="D1147" s="98">
        <f t="shared" si="35"/>
        <v>1.1372075491245859E-2</v>
      </c>
    </row>
    <row r="1148" spans="1:4" x14ac:dyDescent="0.3">
      <c r="A1148" s="100">
        <v>45112</v>
      </c>
      <c r="B1148" s="94">
        <v>174.42</v>
      </c>
      <c r="C1148" s="97">
        <f t="shared" si="34"/>
        <v>-2.3622928795342557E-2</v>
      </c>
      <c r="D1148" s="98">
        <f t="shared" si="35"/>
        <v>-2.3906423733063065E-2</v>
      </c>
    </row>
    <row r="1149" spans="1:4" x14ac:dyDescent="0.3">
      <c r="A1149" s="101">
        <v>45113</v>
      </c>
      <c r="B1149" s="95">
        <v>164.74</v>
      </c>
      <c r="C1149" s="97">
        <f t="shared" si="34"/>
        <v>-5.5498222680885112E-2</v>
      </c>
      <c r="D1149" s="98">
        <f t="shared" si="35"/>
        <v>-5.7097710285736625E-2</v>
      </c>
    </row>
    <row r="1150" spans="1:4" x14ac:dyDescent="0.3">
      <c r="A1150" s="100">
        <v>45114</v>
      </c>
      <c r="B1150" s="94">
        <v>166.62</v>
      </c>
      <c r="C1150" s="97">
        <f t="shared" si="34"/>
        <v>1.1411921816195214E-2</v>
      </c>
      <c r="D1150" s="98">
        <f t="shared" si="35"/>
        <v>1.1347297033660553E-2</v>
      </c>
    </row>
    <row r="1151" spans="1:4" x14ac:dyDescent="0.3">
      <c r="A1151" s="101">
        <v>45117</v>
      </c>
      <c r="B1151" s="95">
        <v>167.34</v>
      </c>
      <c r="C1151" s="97">
        <f t="shared" si="34"/>
        <v>4.3212099387828218E-3</v>
      </c>
      <c r="D1151" s="98">
        <f t="shared" si="35"/>
        <v>4.3119003206895101E-3</v>
      </c>
    </row>
    <row r="1152" spans="1:4" x14ac:dyDescent="0.3">
      <c r="A1152" s="100">
        <v>45118</v>
      </c>
      <c r="B1152" s="94">
        <v>171.62</v>
      </c>
      <c r="C1152" s="97">
        <f t="shared" si="34"/>
        <v>2.5576670252181133E-2</v>
      </c>
      <c r="D1152" s="98">
        <f t="shared" si="35"/>
        <v>2.5255059511522404E-2</v>
      </c>
    </row>
    <row r="1153" spans="1:4" x14ac:dyDescent="0.3">
      <c r="A1153" s="101">
        <v>45119</v>
      </c>
      <c r="B1153" s="95">
        <v>174.14</v>
      </c>
      <c r="C1153" s="97">
        <f t="shared" si="34"/>
        <v>1.4683603309637361E-2</v>
      </c>
      <c r="D1153" s="98">
        <f t="shared" si="35"/>
        <v>1.4576843021494312E-2</v>
      </c>
    </row>
    <row r="1154" spans="1:4" x14ac:dyDescent="0.3">
      <c r="A1154" s="100">
        <v>45120</v>
      </c>
      <c r="B1154" s="94">
        <v>174.02</v>
      </c>
      <c r="C1154" s="97">
        <f t="shared" si="34"/>
        <v>-6.8910072355565788E-4</v>
      </c>
      <c r="D1154" s="98">
        <f t="shared" si="35"/>
        <v>-6.8933826259076625E-4</v>
      </c>
    </row>
    <row r="1155" spans="1:4" x14ac:dyDescent="0.3">
      <c r="A1155" s="101">
        <v>45121</v>
      </c>
      <c r="B1155" s="95">
        <v>173.26</v>
      </c>
      <c r="C1155" s="97">
        <f t="shared" si="34"/>
        <v>-4.3673141018274464E-3</v>
      </c>
      <c r="D1155" s="98">
        <f t="shared" si="35"/>
        <v>-4.3768786758846545E-3</v>
      </c>
    </row>
    <row r="1156" spans="1:4" x14ac:dyDescent="0.3">
      <c r="A1156" s="100">
        <v>45124</v>
      </c>
      <c r="B1156" s="94">
        <v>172.64</v>
      </c>
      <c r="C1156" s="97">
        <f t="shared" ref="C1156:C1219" si="36">(B1156/B1155)-1</f>
        <v>-3.5784370310516511E-3</v>
      </c>
      <c r="D1156" s="98">
        <f t="shared" ref="D1156:D1219" si="37">LN(B1156)-LN(B1155)</f>
        <v>-3.5848549521695361E-3</v>
      </c>
    </row>
    <row r="1157" spans="1:4" x14ac:dyDescent="0.3">
      <c r="A1157" s="101">
        <v>45125</v>
      </c>
      <c r="B1157" s="95">
        <v>173.44</v>
      </c>
      <c r="C1157" s="97">
        <f t="shared" si="36"/>
        <v>4.6339202965710591E-3</v>
      </c>
      <c r="D1157" s="98">
        <f t="shared" si="37"/>
        <v>4.62321674145727E-3</v>
      </c>
    </row>
    <row r="1158" spans="1:4" x14ac:dyDescent="0.3">
      <c r="A1158" s="100">
        <v>45126</v>
      </c>
      <c r="B1158" s="94">
        <v>172.3</v>
      </c>
      <c r="C1158" s="97">
        <f t="shared" si="36"/>
        <v>-6.5728782287821641E-3</v>
      </c>
      <c r="D1158" s="98">
        <f t="shared" si="37"/>
        <v>-6.594574717397883E-3</v>
      </c>
    </row>
    <row r="1159" spans="1:4" x14ac:dyDescent="0.3">
      <c r="A1159" s="101">
        <v>45127</v>
      </c>
      <c r="B1159" s="95">
        <v>171</v>
      </c>
      <c r="C1159" s="97">
        <f t="shared" si="36"/>
        <v>-7.5449796865931784E-3</v>
      </c>
      <c r="D1159" s="98">
        <f t="shared" si="37"/>
        <v>-7.573587031223461E-3</v>
      </c>
    </row>
    <row r="1160" spans="1:4" x14ac:dyDescent="0.3">
      <c r="A1160" s="100">
        <v>45128</v>
      </c>
      <c r="B1160" s="94">
        <v>172.7</v>
      </c>
      <c r="C1160" s="97">
        <f t="shared" si="36"/>
        <v>9.9415204678361402E-3</v>
      </c>
      <c r="D1160" s="98">
        <f t="shared" si="37"/>
        <v>9.8924286499721958E-3</v>
      </c>
    </row>
    <row r="1161" spans="1:4" x14ac:dyDescent="0.3">
      <c r="A1161" s="101">
        <v>45131</v>
      </c>
      <c r="B1161" s="95">
        <v>174.8</v>
      </c>
      <c r="C1161" s="97">
        <f t="shared" si="36"/>
        <v>1.2159814707585648E-2</v>
      </c>
      <c r="D1161" s="98">
        <f t="shared" si="37"/>
        <v>1.2086478068802364E-2</v>
      </c>
    </row>
    <row r="1162" spans="1:4" x14ac:dyDescent="0.3">
      <c r="A1162" s="100">
        <v>45132</v>
      </c>
      <c r="B1162" s="94">
        <v>181.5</v>
      </c>
      <c r="C1162" s="97">
        <f t="shared" si="36"/>
        <v>3.8329519450800875E-2</v>
      </c>
      <c r="D1162" s="98">
        <f t="shared" si="37"/>
        <v>3.7613190483470227E-2</v>
      </c>
    </row>
    <row r="1163" spans="1:4" x14ac:dyDescent="0.3">
      <c r="A1163" s="101">
        <v>45133</v>
      </c>
      <c r="B1163" s="95">
        <v>177.48</v>
      </c>
      <c r="C1163" s="97">
        <f t="shared" si="36"/>
        <v>-2.2148760330578554E-2</v>
      </c>
      <c r="D1163" s="98">
        <f t="shared" si="37"/>
        <v>-2.2397727194196193E-2</v>
      </c>
    </row>
    <row r="1164" spans="1:4" x14ac:dyDescent="0.3">
      <c r="A1164" s="100">
        <v>45134</v>
      </c>
      <c r="B1164" s="94">
        <v>182.1</v>
      </c>
      <c r="C1164" s="97">
        <f t="shared" si="36"/>
        <v>2.6031102096010894E-2</v>
      </c>
      <c r="D1164" s="98">
        <f t="shared" si="37"/>
        <v>2.5698060222853591E-2</v>
      </c>
    </row>
    <row r="1165" spans="1:4" x14ac:dyDescent="0.3">
      <c r="A1165" s="101">
        <v>45135</v>
      </c>
      <c r="B1165" s="95">
        <v>185.14</v>
      </c>
      <c r="C1165" s="97">
        <f t="shared" si="36"/>
        <v>1.6694124107633046E-2</v>
      </c>
      <c r="D1165" s="98">
        <f t="shared" si="37"/>
        <v>1.6556308905502526E-2</v>
      </c>
    </row>
    <row r="1166" spans="1:4" x14ac:dyDescent="0.3">
      <c r="A1166" s="100">
        <v>45138</v>
      </c>
      <c r="B1166" s="94">
        <v>184</v>
      </c>
      <c r="C1166" s="97">
        <f t="shared" si="36"/>
        <v>-6.1575024305929871E-3</v>
      </c>
      <c r="D1166" s="98">
        <f t="shared" si="37"/>
        <v>-6.1765380300791151E-3</v>
      </c>
    </row>
    <row r="1167" spans="1:4" x14ac:dyDescent="0.3">
      <c r="A1167" s="101">
        <v>45139</v>
      </c>
      <c r="B1167" s="95">
        <v>182.42</v>
      </c>
      <c r="C1167" s="97">
        <f t="shared" si="36"/>
        <v>-8.5869565217392418E-3</v>
      </c>
      <c r="D1167" s="98">
        <f t="shared" si="37"/>
        <v>-8.6240368569736603E-3</v>
      </c>
    </row>
    <row r="1168" spans="1:4" x14ac:dyDescent="0.3">
      <c r="A1168" s="100">
        <v>45140</v>
      </c>
      <c r="B1168" s="94">
        <v>178.66</v>
      </c>
      <c r="C1168" s="97">
        <f t="shared" si="36"/>
        <v>-2.0611775024668266E-2</v>
      </c>
      <c r="D1168" s="98">
        <f t="shared" si="37"/>
        <v>-2.0827162478319394E-2</v>
      </c>
    </row>
    <row r="1169" spans="1:4" x14ac:dyDescent="0.3">
      <c r="A1169" s="101">
        <v>45141</v>
      </c>
      <c r="B1169" s="95">
        <v>179.5</v>
      </c>
      <c r="C1169" s="97">
        <f t="shared" si="36"/>
        <v>4.7016679726856747E-3</v>
      </c>
      <c r="D1169" s="98">
        <f t="shared" si="37"/>
        <v>4.6906496546403886E-3</v>
      </c>
    </row>
    <row r="1170" spans="1:4" x14ac:dyDescent="0.3">
      <c r="A1170" s="100">
        <v>45142</v>
      </c>
      <c r="B1170" s="94">
        <v>181.26</v>
      </c>
      <c r="C1170" s="97">
        <f t="shared" si="36"/>
        <v>9.8050139275764892E-3</v>
      </c>
      <c r="D1170" s="98">
        <f t="shared" si="37"/>
        <v>9.7572566983021858E-3</v>
      </c>
    </row>
    <row r="1171" spans="1:4" x14ac:dyDescent="0.3">
      <c r="A1171" s="101">
        <v>45145</v>
      </c>
      <c r="B1171" s="95">
        <v>179.42</v>
      </c>
      <c r="C1171" s="97">
        <f t="shared" si="36"/>
        <v>-1.0151164073706309E-2</v>
      </c>
      <c r="D1171" s="98">
        <f t="shared" si="37"/>
        <v>-1.0203038495498085E-2</v>
      </c>
    </row>
    <row r="1172" spans="1:4" x14ac:dyDescent="0.3">
      <c r="A1172" s="100">
        <v>45146</v>
      </c>
      <c r="B1172" s="94">
        <v>175.66</v>
      </c>
      <c r="C1172" s="97">
        <f t="shared" si="36"/>
        <v>-2.0956415115371718E-2</v>
      </c>
      <c r="D1172" s="98">
        <f t="shared" si="37"/>
        <v>-2.117911764216629E-2</v>
      </c>
    </row>
    <row r="1173" spans="1:4" x14ac:dyDescent="0.3">
      <c r="A1173" s="101">
        <v>45147</v>
      </c>
      <c r="B1173" s="95">
        <v>177.18</v>
      </c>
      <c r="C1173" s="97">
        <f t="shared" si="36"/>
        <v>8.653079813275788E-3</v>
      </c>
      <c r="D1173" s="98">
        <f t="shared" si="37"/>
        <v>8.6158564949156968E-3</v>
      </c>
    </row>
    <row r="1174" spans="1:4" x14ac:dyDescent="0.3">
      <c r="A1174" s="100">
        <v>45148</v>
      </c>
      <c r="B1174" s="94">
        <v>182.44</v>
      </c>
      <c r="C1174" s="97">
        <f t="shared" si="36"/>
        <v>2.9687323625691375E-2</v>
      </c>
      <c r="D1174" s="98">
        <f t="shared" si="37"/>
        <v>2.9255186859613147E-2</v>
      </c>
    </row>
    <row r="1175" spans="1:4" x14ac:dyDescent="0.3">
      <c r="A1175" s="101">
        <v>45149</v>
      </c>
      <c r="B1175" s="95">
        <v>177.94</v>
      </c>
      <c r="C1175" s="97">
        <f t="shared" si="36"/>
        <v>-2.4665643499232615E-2</v>
      </c>
      <c r="D1175" s="98">
        <f t="shared" si="37"/>
        <v>-2.4974937026878585E-2</v>
      </c>
    </row>
    <row r="1176" spans="1:4" x14ac:dyDescent="0.3">
      <c r="A1176" s="100">
        <v>45152</v>
      </c>
      <c r="B1176" s="94">
        <v>178.2</v>
      </c>
      <c r="C1176" s="97">
        <f t="shared" si="36"/>
        <v>1.4611666853994176E-3</v>
      </c>
      <c r="D1176" s="98">
        <f t="shared" si="37"/>
        <v>1.4601002200880231E-3</v>
      </c>
    </row>
    <row r="1177" spans="1:4" x14ac:dyDescent="0.3">
      <c r="A1177" s="101">
        <v>45153</v>
      </c>
      <c r="B1177" s="95">
        <v>179.74</v>
      </c>
      <c r="C1177" s="97">
        <f t="shared" si="36"/>
        <v>8.6419753086421913E-3</v>
      </c>
      <c r="D1177" s="98">
        <f t="shared" si="37"/>
        <v>8.6048471935180615E-3</v>
      </c>
    </row>
    <row r="1178" spans="1:4" x14ac:dyDescent="0.3">
      <c r="A1178" s="100">
        <v>45154</v>
      </c>
      <c r="B1178" s="94">
        <v>185.08</v>
      </c>
      <c r="C1178" s="97">
        <f t="shared" si="36"/>
        <v>2.9709580505174138E-2</v>
      </c>
      <c r="D1178" s="98">
        <f t="shared" si="37"/>
        <v>2.927680180857184E-2</v>
      </c>
    </row>
    <row r="1179" spans="1:4" x14ac:dyDescent="0.3">
      <c r="A1179" s="101">
        <v>45155</v>
      </c>
      <c r="B1179" s="95">
        <v>185</v>
      </c>
      <c r="C1179" s="97">
        <f t="shared" si="36"/>
        <v>-4.3224551545284484E-4</v>
      </c>
      <c r="D1179" s="98">
        <f t="shared" si="37"/>
        <v>-4.3233896047478737E-4</v>
      </c>
    </row>
    <row r="1180" spans="1:4" x14ac:dyDescent="0.3">
      <c r="A1180" s="100">
        <v>45156</v>
      </c>
      <c r="B1180" s="94">
        <v>183.6</v>
      </c>
      <c r="C1180" s="97">
        <f t="shared" si="36"/>
        <v>-7.5675675675676013E-3</v>
      </c>
      <c r="D1180" s="98">
        <f t="shared" si="37"/>
        <v>-7.5963468919342247E-3</v>
      </c>
    </row>
    <row r="1181" spans="1:4" x14ac:dyDescent="0.3">
      <c r="A1181" s="101">
        <v>45159</v>
      </c>
      <c r="B1181" s="95">
        <v>183.74</v>
      </c>
      <c r="C1181" s="97">
        <f t="shared" si="36"/>
        <v>7.6252723311553972E-4</v>
      </c>
      <c r="D1181" s="98">
        <f t="shared" si="37"/>
        <v>7.6223665693042619E-4</v>
      </c>
    </row>
    <row r="1182" spans="1:4" x14ac:dyDescent="0.3">
      <c r="A1182" s="100">
        <v>45160</v>
      </c>
      <c r="B1182" s="94">
        <v>184</v>
      </c>
      <c r="C1182" s="97">
        <f t="shared" si="36"/>
        <v>1.4150429955370747E-3</v>
      </c>
      <c r="D1182" s="98">
        <f t="shared" si="37"/>
        <v>1.4140427656652577E-3</v>
      </c>
    </row>
    <row r="1183" spans="1:4" x14ac:dyDescent="0.3">
      <c r="A1183" s="101">
        <v>45161</v>
      </c>
      <c r="B1183" s="95">
        <v>177.92</v>
      </c>
      <c r="C1183" s="97">
        <f t="shared" si="36"/>
        <v>-3.3043478260869619E-2</v>
      </c>
      <c r="D1183" s="98">
        <f t="shared" si="37"/>
        <v>-3.3601746546768396E-2</v>
      </c>
    </row>
    <row r="1184" spans="1:4" x14ac:dyDescent="0.3">
      <c r="A1184" s="100">
        <v>45162</v>
      </c>
      <c r="B1184" s="94">
        <v>176.24</v>
      </c>
      <c r="C1184" s="97">
        <f t="shared" si="36"/>
        <v>-9.4424460431653534E-3</v>
      </c>
      <c r="D1184" s="98">
        <f t="shared" si="37"/>
        <v>-9.4873085681292935E-3</v>
      </c>
    </row>
    <row r="1185" spans="1:4" x14ac:dyDescent="0.3">
      <c r="A1185" s="101">
        <v>45163</v>
      </c>
      <c r="B1185" s="95">
        <v>176.44</v>
      </c>
      <c r="C1185" s="97">
        <f t="shared" si="36"/>
        <v>1.1348161597819484E-3</v>
      </c>
      <c r="D1185" s="98">
        <f t="shared" si="37"/>
        <v>1.1341727426508186E-3</v>
      </c>
    </row>
    <row r="1186" spans="1:4" x14ac:dyDescent="0.3">
      <c r="A1186" s="100">
        <v>45166</v>
      </c>
      <c r="B1186" s="94">
        <v>177.8</v>
      </c>
      <c r="C1186" s="97">
        <f t="shared" si="36"/>
        <v>7.7080027204716739E-3</v>
      </c>
      <c r="D1186" s="98">
        <f t="shared" si="37"/>
        <v>7.6784478430651504E-3</v>
      </c>
    </row>
    <row r="1187" spans="1:4" x14ac:dyDescent="0.3">
      <c r="A1187" s="101">
        <v>45167</v>
      </c>
      <c r="B1187" s="95">
        <v>181.52</v>
      </c>
      <c r="C1187" s="97">
        <f t="shared" si="36"/>
        <v>2.0922384701912211E-2</v>
      </c>
      <c r="D1187" s="98">
        <f t="shared" si="37"/>
        <v>2.070651739178242E-2</v>
      </c>
    </row>
    <row r="1188" spans="1:4" x14ac:dyDescent="0.3">
      <c r="A1188" s="100">
        <v>45168</v>
      </c>
      <c r="B1188" s="94">
        <v>183.44</v>
      </c>
      <c r="C1188" s="97">
        <f t="shared" si="36"/>
        <v>1.0577346848831937E-2</v>
      </c>
      <c r="D1188" s="98">
        <f t="shared" si="37"/>
        <v>1.0521798078062083E-2</v>
      </c>
    </row>
    <row r="1189" spans="1:4" x14ac:dyDescent="0.3">
      <c r="A1189" s="101">
        <v>45169</v>
      </c>
      <c r="B1189" s="95">
        <v>184.42</v>
      </c>
      <c r="C1189" s="97">
        <f t="shared" si="36"/>
        <v>5.3423462712602898E-3</v>
      </c>
      <c r="D1189" s="98">
        <f t="shared" si="37"/>
        <v>5.3281265613467355E-3</v>
      </c>
    </row>
    <row r="1190" spans="1:4" x14ac:dyDescent="0.3">
      <c r="A1190" s="100">
        <v>45170</v>
      </c>
      <c r="B1190" s="94">
        <v>184.46</v>
      </c>
      <c r="C1190" s="97">
        <f t="shared" si="36"/>
        <v>2.1689621516118862E-4</v>
      </c>
      <c r="D1190" s="98">
        <f t="shared" si="37"/>
        <v>2.1687269657721941E-4</v>
      </c>
    </row>
    <row r="1191" spans="1:4" x14ac:dyDescent="0.3">
      <c r="A1191" s="101">
        <v>45173</v>
      </c>
      <c r="B1191" s="95">
        <v>185.86</v>
      </c>
      <c r="C1191" s="97">
        <f t="shared" si="36"/>
        <v>7.58972134880187E-3</v>
      </c>
      <c r="D1191" s="98">
        <f t="shared" si="37"/>
        <v>7.5610643216208473E-3</v>
      </c>
    </row>
    <row r="1192" spans="1:4" x14ac:dyDescent="0.3">
      <c r="A1192" s="100">
        <v>45174</v>
      </c>
      <c r="B1192" s="94">
        <v>182.88</v>
      </c>
      <c r="C1192" s="97">
        <f t="shared" si="36"/>
        <v>-1.6033573657591838E-2</v>
      </c>
      <c r="D1192" s="98">
        <f t="shared" si="37"/>
        <v>-1.6163502082693348E-2</v>
      </c>
    </row>
    <row r="1193" spans="1:4" x14ac:dyDescent="0.3">
      <c r="A1193" s="101">
        <v>45175</v>
      </c>
      <c r="B1193" s="95">
        <v>181.96</v>
      </c>
      <c r="C1193" s="97">
        <f t="shared" si="36"/>
        <v>-5.0306211723534222E-3</v>
      </c>
      <c r="D1193" s="98">
        <f t="shared" si="37"/>
        <v>-5.0433173446968738E-3</v>
      </c>
    </row>
    <row r="1194" spans="1:4" x14ac:dyDescent="0.3">
      <c r="A1194" s="100">
        <v>45176</v>
      </c>
      <c r="B1194" s="94">
        <v>176.08</v>
      </c>
      <c r="C1194" s="97">
        <f t="shared" si="36"/>
        <v>-3.2314794460320928E-2</v>
      </c>
      <c r="D1194" s="98">
        <f t="shared" si="37"/>
        <v>-3.2848445483597111E-2</v>
      </c>
    </row>
    <row r="1195" spans="1:4" x14ac:dyDescent="0.3">
      <c r="A1195" s="101">
        <v>45177</v>
      </c>
      <c r="B1195" s="95">
        <v>175.98</v>
      </c>
      <c r="C1195" s="97">
        <f t="shared" si="36"/>
        <v>-5.6792367105873431E-4</v>
      </c>
      <c r="D1195" s="98">
        <f t="shared" si="37"/>
        <v>-5.6808500079164048E-4</v>
      </c>
    </row>
    <row r="1196" spans="1:4" x14ac:dyDescent="0.3">
      <c r="A1196" s="100">
        <v>45180</v>
      </c>
      <c r="B1196" s="94">
        <v>177.84</v>
      </c>
      <c r="C1196" s="97">
        <f t="shared" si="36"/>
        <v>1.0569382884418665E-2</v>
      </c>
      <c r="D1196" s="98">
        <f t="shared" si="37"/>
        <v>1.0513917438526477E-2</v>
      </c>
    </row>
    <row r="1197" spans="1:4" x14ac:dyDescent="0.3">
      <c r="A1197" s="101">
        <v>45181</v>
      </c>
      <c r="B1197" s="95">
        <v>174.44</v>
      </c>
      <c r="C1197" s="97">
        <f t="shared" si="36"/>
        <v>-1.9118308591992816E-2</v>
      </c>
      <c r="D1197" s="98">
        <f t="shared" si="37"/>
        <v>-1.9303426681375413E-2</v>
      </c>
    </row>
    <row r="1198" spans="1:4" x14ac:dyDescent="0.3">
      <c r="A1198" s="100">
        <v>45182</v>
      </c>
      <c r="B1198" s="94">
        <v>171.1</v>
      </c>
      <c r="C1198" s="97">
        <f t="shared" si="36"/>
        <v>-1.914698463655129E-2</v>
      </c>
      <c r="D1198" s="98">
        <f t="shared" si="37"/>
        <v>-1.9332662076418039E-2</v>
      </c>
    </row>
    <row r="1199" spans="1:4" x14ac:dyDescent="0.3">
      <c r="A1199" s="101">
        <v>45183</v>
      </c>
      <c r="B1199" s="95">
        <v>170.9</v>
      </c>
      <c r="C1199" s="97">
        <f t="shared" si="36"/>
        <v>-1.1689070718877703E-3</v>
      </c>
      <c r="D1199" s="98">
        <f t="shared" si="37"/>
        <v>-1.1695907766018365E-3</v>
      </c>
    </row>
    <row r="1200" spans="1:4" x14ac:dyDescent="0.3">
      <c r="A1200" s="100">
        <v>45184</v>
      </c>
      <c r="B1200" s="94">
        <v>174.08</v>
      </c>
      <c r="C1200" s="97">
        <f t="shared" si="36"/>
        <v>1.8607372732592165E-2</v>
      </c>
      <c r="D1200" s="98">
        <f t="shared" si="37"/>
        <v>1.8436373546031781E-2</v>
      </c>
    </row>
    <row r="1201" spans="1:4" x14ac:dyDescent="0.3">
      <c r="A1201" s="101">
        <v>45187</v>
      </c>
      <c r="B1201" s="95">
        <v>169.6</v>
      </c>
      <c r="C1201" s="97">
        <f t="shared" si="36"/>
        <v>-2.5735294117647189E-2</v>
      </c>
      <c r="D1201" s="98">
        <f t="shared" si="37"/>
        <v>-2.6072240309774841E-2</v>
      </c>
    </row>
    <row r="1202" spans="1:4" x14ac:dyDescent="0.3">
      <c r="A1202" s="100">
        <v>45188</v>
      </c>
      <c r="B1202" s="94">
        <v>165.46</v>
      </c>
      <c r="C1202" s="97">
        <f t="shared" si="36"/>
        <v>-2.4410377358490498E-2</v>
      </c>
      <c r="D1202" s="98">
        <f t="shared" si="37"/>
        <v>-2.4713249595765596E-2</v>
      </c>
    </row>
    <row r="1203" spans="1:4" x14ac:dyDescent="0.3">
      <c r="A1203" s="101">
        <v>45189</v>
      </c>
      <c r="B1203" s="95">
        <v>166.8</v>
      </c>
      <c r="C1203" s="97">
        <f t="shared" si="36"/>
        <v>8.0986341109634541E-3</v>
      </c>
      <c r="D1203" s="98">
        <f t="shared" si="37"/>
        <v>8.0660161626093796E-3</v>
      </c>
    </row>
    <row r="1204" spans="1:4" x14ac:dyDescent="0.3">
      <c r="A1204" s="100">
        <v>45190</v>
      </c>
      <c r="B1204" s="94">
        <v>162.80000000000001</v>
      </c>
      <c r="C1204" s="97">
        <f t="shared" si="36"/>
        <v>-2.3980815347721784E-2</v>
      </c>
      <c r="D1204" s="98">
        <f t="shared" si="37"/>
        <v>-2.4273036356206035E-2</v>
      </c>
    </row>
    <row r="1205" spans="1:4" x14ac:dyDescent="0.3">
      <c r="A1205" s="101">
        <v>45191</v>
      </c>
      <c r="B1205" s="95">
        <v>163.80000000000001</v>
      </c>
      <c r="C1205" s="97">
        <f t="shared" si="36"/>
        <v>6.1425061425062211E-3</v>
      </c>
      <c r="D1205" s="98">
        <f t="shared" si="37"/>
        <v>6.1237178505288981E-3</v>
      </c>
    </row>
    <row r="1206" spans="1:4" x14ac:dyDescent="0.3">
      <c r="A1206" s="100">
        <v>45194</v>
      </c>
      <c r="B1206" s="94">
        <v>161.6</v>
      </c>
      <c r="C1206" s="97">
        <f t="shared" si="36"/>
        <v>-1.3431013431013494E-2</v>
      </c>
      <c r="D1206" s="98">
        <f t="shared" si="37"/>
        <v>-1.3522025331973886E-2</v>
      </c>
    </row>
    <row r="1207" spans="1:4" x14ac:dyDescent="0.3">
      <c r="A1207" s="101">
        <v>45195</v>
      </c>
      <c r="B1207" s="95">
        <v>159.94</v>
      </c>
      <c r="C1207" s="97">
        <f t="shared" si="36"/>
        <v>-1.0272277227722726E-2</v>
      </c>
      <c r="D1207" s="98">
        <f t="shared" si="37"/>
        <v>-1.032540118325187E-2</v>
      </c>
    </row>
    <row r="1208" spans="1:4" x14ac:dyDescent="0.3">
      <c r="A1208" s="100">
        <v>45196</v>
      </c>
      <c r="B1208" s="94">
        <v>157.62</v>
      </c>
      <c r="C1208" s="97">
        <f t="shared" si="36"/>
        <v>-1.4505439539827414E-2</v>
      </c>
      <c r="D1208" s="98">
        <f t="shared" si="37"/>
        <v>-1.4611671978239649E-2</v>
      </c>
    </row>
    <row r="1209" spans="1:4" x14ac:dyDescent="0.3">
      <c r="A1209" s="101">
        <v>45197</v>
      </c>
      <c r="B1209" s="95">
        <v>156.86000000000001</v>
      </c>
      <c r="C1209" s="97">
        <f t="shared" si="36"/>
        <v>-4.8217231315822451E-3</v>
      </c>
      <c r="D1209" s="98">
        <f t="shared" si="37"/>
        <v>-4.833385140983637E-3</v>
      </c>
    </row>
    <row r="1210" spans="1:4" x14ac:dyDescent="0.3">
      <c r="A1210" s="100">
        <v>45198</v>
      </c>
      <c r="B1210" s="94">
        <v>166.62</v>
      </c>
      <c r="C1210" s="97">
        <f t="shared" si="36"/>
        <v>6.2221088869055086E-2</v>
      </c>
      <c r="D1210" s="98">
        <f t="shared" si="37"/>
        <v>6.0362082762242864E-2</v>
      </c>
    </row>
    <row r="1211" spans="1:4" x14ac:dyDescent="0.3">
      <c r="A1211" s="101">
        <v>45201</v>
      </c>
      <c r="B1211" s="95">
        <v>164.6</v>
      </c>
      <c r="C1211" s="97">
        <f t="shared" si="36"/>
        <v>-1.2123394550474176E-2</v>
      </c>
      <c r="D1211" s="98">
        <f t="shared" si="37"/>
        <v>-1.2197482303793805E-2</v>
      </c>
    </row>
    <row r="1212" spans="1:4" x14ac:dyDescent="0.3">
      <c r="A1212" s="100">
        <v>45202</v>
      </c>
      <c r="B1212" s="94">
        <v>160.72</v>
      </c>
      <c r="C1212" s="97">
        <f t="shared" si="36"/>
        <v>-2.3572296476306209E-2</v>
      </c>
      <c r="D1212" s="98">
        <f t="shared" si="37"/>
        <v>-2.3854567736290022E-2</v>
      </c>
    </row>
    <row r="1213" spans="1:4" x14ac:dyDescent="0.3">
      <c r="A1213" s="101">
        <v>45203</v>
      </c>
      <c r="B1213" s="95">
        <v>162.12</v>
      </c>
      <c r="C1213" s="97">
        <f t="shared" si="36"/>
        <v>8.7108013937282625E-3</v>
      </c>
      <c r="D1213" s="98">
        <f t="shared" si="37"/>
        <v>8.6730812534288049E-3</v>
      </c>
    </row>
    <row r="1214" spans="1:4" x14ac:dyDescent="0.3">
      <c r="A1214" s="100">
        <v>45204</v>
      </c>
      <c r="B1214" s="94">
        <v>156.16</v>
      </c>
      <c r="C1214" s="97">
        <f t="shared" si="36"/>
        <v>-3.676289168517155E-2</v>
      </c>
      <c r="D1214" s="98">
        <f t="shared" si="37"/>
        <v>-3.7455679095325323E-2</v>
      </c>
    </row>
    <row r="1215" spans="1:4" x14ac:dyDescent="0.3">
      <c r="A1215" s="101">
        <v>45205</v>
      </c>
      <c r="B1215" s="95">
        <v>159.24</v>
      </c>
      <c r="C1215" s="97">
        <f t="shared" si="36"/>
        <v>1.9723360655737876E-2</v>
      </c>
      <c r="D1215" s="98">
        <f t="shared" si="37"/>
        <v>1.9531375467333412E-2</v>
      </c>
    </row>
    <row r="1216" spans="1:4" x14ac:dyDescent="0.3">
      <c r="A1216" s="100">
        <v>45208</v>
      </c>
      <c r="B1216" s="94">
        <v>166.1</v>
      </c>
      <c r="C1216" s="97">
        <f t="shared" si="36"/>
        <v>4.3079628234111933E-2</v>
      </c>
      <c r="D1216" s="98">
        <f t="shared" si="37"/>
        <v>4.2177518487132915E-2</v>
      </c>
    </row>
    <row r="1217" spans="1:4" x14ac:dyDescent="0.3">
      <c r="A1217" s="101">
        <v>45209</v>
      </c>
      <c r="B1217" s="95">
        <v>169.86</v>
      </c>
      <c r="C1217" s="97">
        <f t="shared" si="36"/>
        <v>2.2636965683323407E-2</v>
      </c>
      <c r="D1217" s="98">
        <f t="shared" si="37"/>
        <v>2.2384551732614E-2</v>
      </c>
    </row>
    <row r="1218" spans="1:4" x14ac:dyDescent="0.3">
      <c r="A1218" s="100">
        <v>45210</v>
      </c>
      <c r="B1218" s="94">
        <v>169.66</v>
      </c>
      <c r="C1218" s="97">
        <f t="shared" si="36"/>
        <v>-1.1774402449076238E-3</v>
      </c>
      <c r="D1218" s="98">
        <f t="shared" si="37"/>
        <v>-1.1781339722745088E-3</v>
      </c>
    </row>
    <row r="1219" spans="1:4" x14ac:dyDescent="0.3">
      <c r="A1219" s="101">
        <v>45211</v>
      </c>
      <c r="B1219" s="95">
        <v>169.94</v>
      </c>
      <c r="C1219" s="97">
        <f t="shared" si="36"/>
        <v>1.6503595426147211E-3</v>
      </c>
      <c r="D1219" s="98">
        <f t="shared" si="37"/>
        <v>1.648999195806411E-3</v>
      </c>
    </row>
    <row r="1220" spans="1:4" x14ac:dyDescent="0.3">
      <c r="A1220" s="100">
        <v>45212</v>
      </c>
      <c r="B1220" s="94">
        <v>167.58</v>
      </c>
      <c r="C1220" s="97">
        <f t="shared" ref="C1220:C1273" si="38">(B1220/B1219)-1</f>
        <v>-1.3887254325055776E-2</v>
      </c>
      <c r="D1220" s="98">
        <f t="shared" ref="D1220:D1273" si="39">LN(B1220)-LN(B1219)</f>
        <v>-1.3984584390254184E-2</v>
      </c>
    </row>
    <row r="1221" spans="1:4" x14ac:dyDescent="0.3">
      <c r="A1221" s="101">
        <v>45215</v>
      </c>
      <c r="B1221" s="95">
        <v>170.4</v>
      </c>
      <c r="C1221" s="97">
        <f t="shared" si="38"/>
        <v>1.6827783745076985E-2</v>
      </c>
      <c r="D1221" s="98">
        <f t="shared" si="39"/>
        <v>1.6687765210074978E-2</v>
      </c>
    </row>
    <row r="1222" spans="1:4" x14ac:dyDescent="0.3">
      <c r="A1222" s="100">
        <v>45216</v>
      </c>
      <c r="B1222" s="94">
        <v>170.96</v>
      </c>
      <c r="C1222" s="97">
        <f t="shared" si="38"/>
        <v>3.2863849765258912E-3</v>
      </c>
      <c r="D1222" s="98">
        <f t="shared" si="39"/>
        <v>3.2809966156763792E-3</v>
      </c>
    </row>
    <row r="1223" spans="1:4" x14ac:dyDescent="0.3">
      <c r="A1223" s="101">
        <v>45217</v>
      </c>
      <c r="B1223" s="95">
        <v>176.36</v>
      </c>
      <c r="C1223" s="97">
        <f t="shared" si="38"/>
        <v>3.1586335985025693E-2</v>
      </c>
      <c r="D1223" s="98">
        <f t="shared" si="39"/>
        <v>3.1097749478845138E-2</v>
      </c>
    </row>
    <row r="1224" spans="1:4" x14ac:dyDescent="0.3">
      <c r="A1224" s="100">
        <v>45218</v>
      </c>
      <c r="B1224" s="94">
        <v>174.32</v>
      </c>
      <c r="C1224" s="97">
        <f t="shared" si="38"/>
        <v>-1.1567248809253861E-2</v>
      </c>
      <c r="D1224" s="98">
        <f t="shared" si="39"/>
        <v>-1.1634669853372692E-2</v>
      </c>
    </row>
    <row r="1225" spans="1:4" x14ac:dyDescent="0.3">
      <c r="A1225" s="101">
        <v>45219</v>
      </c>
      <c r="B1225" s="95">
        <v>170</v>
      </c>
      <c r="C1225" s="97">
        <f t="shared" si="38"/>
        <v>-2.4782010096374485E-2</v>
      </c>
      <c r="D1225" s="98">
        <f t="shared" si="39"/>
        <v>-2.5094253586102511E-2</v>
      </c>
    </row>
    <row r="1226" spans="1:4" x14ac:dyDescent="0.3">
      <c r="A1226" s="100">
        <v>45222</v>
      </c>
      <c r="B1226" s="94">
        <v>169</v>
      </c>
      <c r="C1226" s="97">
        <f t="shared" si="38"/>
        <v>-5.8823529411764497E-3</v>
      </c>
      <c r="D1226" s="98">
        <f t="shared" si="39"/>
        <v>-5.8997221271885891E-3</v>
      </c>
    </row>
    <row r="1227" spans="1:4" x14ac:dyDescent="0.3">
      <c r="A1227" s="101">
        <v>45223</v>
      </c>
      <c r="B1227" s="95">
        <v>172.02</v>
      </c>
      <c r="C1227" s="97">
        <f t="shared" si="38"/>
        <v>1.7869822485207187E-2</v>
      </c>
      <c r="D1227" s="98">
        <f t="shared" si="39"/>
        <v>1.7712034200259907E-2</v>
      </c>
    </row>
    <row r="1228" spans="1:4" x14ac:dyDescent="0.3">
      <c r="A1228" s="100">
        <v>45224</v>
      </c>
      <c r="B1228" s="94">
        <v>171.5</v>
      </c>
      <c r="C1228" s="97">
        <f t="shared" si="38"/>
        <v>-3.0229043134519795E-3</v>
      </c>
      <c r="D1228" s="98">
        <f t="shared" si="39"/>
        <v>-3.0274825173384201E-3</v>
      </c>
    </row>
    <row r="1229" spans="1:4" x14ac:dyDescent="0.3">
      <c r="A1229" s="101">
        <v>45225</v>
      </c>
      <c r="B1229" s="95">
        <v>166.46</v>
      </c>
      <c r="C1229" s="97">
        <f t="shared" si="38"/>
        <v>-2.9387755102040725E-2</v>
      </c>
      <c r="D1229" s="98">
        <f t="shared" si="39"/>
        <v>-2.9828226288046267E-2</v>
      </c>
    </row>
    <row r="1230" spans="1:4" x14ac:dyDescent="0.3">
      <c r="A1230" s="100">
        <v>45226</v>
      </c>
      <c r="B1230" s="94">
        <v>166.3</v>
      </c>
      <c r="C1230" s="97">
        <f t="shared" si="38"/>
        <v>-9.6119187792864658E-4</v>
      </c>
      <c r="D1230" s="98">
        <f t="shared" si="39"/>
        <v>-9.6165411906667941E-4</v>
      </c>
    </row>
    <row r="1231" spans="1:4" x14ac:dyDescent="0.3">
      <c r="A1231" s="101">
        <v>45229</v>
      </c>
      <c r="B1231" s="95">
        <v>166.44</v>
      </c>
      <c r="C1231" s="97">
        <f t="shared" si="38"/>
        <v>8.4185207456388689E-4</v>
      </c>
      <c r="D1231" s="98">
        <f t="shared" si="39"/>
        <v>8.4149791585819145E-4</v>
      </c>
    </row>
    <row r="1232" spans="1:4" x14ac:dyDescent="0.3">
      <c r="A1232" s="100">
        <v>45230</v>
      </c>
      <c r="B1232" s="94">
        <v>167.2</v>
      </c>
      <c r="C1232" s="97">
        <f t="shared" si="38"/>
        <v>4.5662100456620447E-3</v>
      </c>
      <c r="D1232" s="98">
        <f t="shared" si="39"/>
        <v>4.5558165358610125E-3</v>
      </c>
    </row>
    <row r="1233" spans="1:4" x14ac:dyDescent="0.3">
      <c r="A1233" s="101">
        <v>45231</v>
      </c>
      <c r="B1233" s="95">
        <v>167</v>
      </c>
      <c r="C1233" s="97">
        <f t="shared" si="38"/>
        <v>-1.1961722488037507E-3</v>
      </c>
      <c r="D1233" s="98">
        <f t="shared" si="39"/>
        <v>-1.1968882338457831E-3</v>
      </c>
    </row>
    <row r="1234" spans="1:4" x14ac:dyDescent="0.3">
      <c r="A1234" s="100">
        <v>45232</v>
      </c>
      <c r="B1234" s="94">
        <v>171.18</v>
      </c>
      <c r="C1234" s="97">
        <f t="shared" si="38"/>
        <v>2.5029940119760452E-2</v>
      </c>
      <c r="D1234" s="98">
        <f t="shared" si="39"/>
        <v>2.4721822036708474E-2</v>
      </c>
    </row>
    <row r="1235" spans="1:4" x14ac:dyDescent="0.3">
      <c r="A1235" s="101">
        <v>45233</v>
      </c>
      <c r="B1235" s="95">
        <v>170.48</v>
      </c>
      <c r="C1235" s="97">
        <f t="shared" si="38"/>
        <v>-4.089262764341739E-3</v>
      </c>
      <c r="D1235" s="98">
        <f t="shared" si="39"/>
        <v>-4.0976466631024167E-3</v>
      </c>
    </row>
    <row r="1236" spans="1:4" x14ac:dyDescent="0.3">
      <c r="A1236" s="100">
        <v>45236</v>
      </c>
      <c r="B1236" s="94">
        <v>172</v>
      </c>
      <c r="C1236" s="97">
        <f t="shared" si="38"/>
        <v>8.9160018770531035E-3</v>
      </c>
      <c r="D1236" s="98">
        <f t="shared" si="39"/>
        <v>8.8764890230912386E-3</v>
      </c>
    </row>
    <row r="1237" spans="1:4" x14ac:dyDescent="0.3">
      <c r="A1237" s="101">
        <v>45237</v>
      </c>
      <c r="B1237" s="95">
        <v>171.88</v>
      </c>
      <c r="C1237" s="97">
        <f t="shared" si="38"/>
        <v>-6.9767441860468793E-4</v>
      </c>
      <c r="D1237" s="98">
        <f t="shared" si="39"/>
        <v>-6.9791790665796327E-4</v>
      </c>
    </row>
    <row r="1238" spans="1:4" x14ac:dyDescent="0.3">
      <c r="A1238" s="100">
        <v>45238</v>
      </c>
      <c r="B1238" s="94">
        <v>169.62</v>
      </c>
      <c r="C1238" s="97">
        <f t="shared" si="38"/>
        <v>-1.3148708401210074E-2</v>
      </c>
      <c r="D1238" s="98">
        <f t="shared" si="39"/>
        <v>-1.3235917973240419E-2</v>
      </c>
    </row>
    <row r="1239" spans="1:4" x14ac:dyDescent="0.3">
      <c r="A1239" s="101">
        <v>45239</v>
      </c>
      <c r="B1239" s="95">
        <v>173.98</v>
      </c>
      <c r="C1239" s="97">
        <f t="shared" si="38"/>
        <v>2.5704515976889386E-2</v>
      </c>
      <c r="D1239" s="98">
        <f t="shared" si="39"/>
        <v>2.5379709145839868E-2</v>
      </c>
    </row>
    <row r="1240" spans="1:4" x14ac:dyDescent="0.3">
      <c r="A1240" s="100">
        <v>45240</v>
      </c>
      <c r="B1240" s="94">
        <v>170.9</v>
      </c>
      <c r="C1240" s="97">
        <f t="shared" si="38"/>
        <v>-1.7703184274054373E-2</v>
      </c>
      <c r="D1240" s="98">
        <f t="shared" si="39"/>
        <v>-1.7861759957848555E-2</v>
      </c>
    </row>
    <row r="1241" spans="1:4" x14ac:dyDescent="0.3">
      <c r="A1241" s="101">
        <v>45243</v>
      </c>
      <c r="B1241" s="95">
        <v>170.08</v>
      </c>
      <c r="C1241" s="97">
        <f t="shared" si="38"/>
        <v>-4.7981275599765505E-3</v>
      </c>
      <c r="D1241" s="98">
        <f t="shared" si="39"/>
        <v>-4.8096755279081194E-3</v>
      </c>
    </row>
    <row r="1242" spans="1:4" x14ac:dyDescent="0.3">
      <c r="A1242" s="100">
        <v>45244</v>
      </c>
      <c r="B1242" s="94">
        <v>179.02</v>
      </c>
      <c r="C1242" s="97">
        <f t="shared" si="38"/>
        <v>5.2563499529633129E-2</v>
      </c>
      <c r="D1242" s="98">
        <f t="shared" si="39"/>
        <v>5.1228616849155806E-2</v>
      </c>
    </row>
    <row r="1243" spans="1:4" x14ac:dyDescent="0.3">
      <c r="A1243" s="101">
        <v>45245</v>
      </c>
      <c r="B1243" s="95">
        <v>178.92</v>
      </c>
      <c r="C1243" s="97">
        <f t="shared" si="38"/>
        <v>-5.5859680482639451E-4</v>
      </c>
      <c r="D1243" s="98">
        <f t="shared" si="39"/>
        <v>-5.5875287814632912E-4</v>
      </c>
    </row>
    <row r="1244" spans="1:4" x14ac:dyDescent="0.3">
      <c r="A1244" s="100">
        <v>45246</v>
      </c>
      <c r="B1244" s="94">
        <v>176.56</v>
      </c>
      <c r="C1244" s="97">
        <f t="shared" si="38"/>
        <v>-1.3190252626872234E-2</v>
      </c>
      <c r="D1244" s="98">
        <f t="shared" si="39"/>
        <v>-1.32780166161659E-2</v>
      </c>
    </row>
    <row r="1245" spans="1:4" x14ac:dyDescent="0.3">
      <c r="A1245" s="101">
        <v>45247</v>
      </c>
      <c r="B1245" s="95">
        <v>179.64</v>
      </c>
      <c r="C1245" s="97">
        <f t="shared" si="38"/>
        <v>1.7444494789306653E-2</v>
      </c>
      <c r="D1245" s="98">
        <f t="shared" si="39"/>
        <v>1.7294086271055775E-2</v>
      </c>
    </row>
    <row r="1246" spans="1:4" x14ac:dyDescent="0.3">
      <c r="A1246" s="100">
        <v>45250</v>
      </c>
      <c r="B1246" s="94">
        <v>181.7</v>
      </c>
      <c r="C1246" s="97">
        <f t="shared" si="38"/>
        <v>1.1467379202850125E-2</v>
      </c>
      <c r="D1246" s="98">
        <f t="shared" si="39"/>
        <v>1.1402127182588373E-2</v>
      </c>
    </row>
    <row r="1247" spans="1:4" x14ac:dyDescent="0.3">
      <c r="A1247" s="101">
        <v>45251</v>
      </c>
      <c r="B1247" s="95">
        <v>185.14</v>
      </c>
      <c r="C1247" s="97">
        <f t="shared" si="38"/>
        <v>1.8932305998899279E-2</v>
      </c>
      <c r="D1247" s="98">
        <f t="shared" si="39"/>
        <v>1.875532023693971E-2</v>
      </c>
    </row>
    <row r="1248" spans="1:4" x14ac:dyDescent="0.3">
      <c r="A1248" s="100">
        <v>45252</v>
      </c>
      <c r="B1248" s="94">
        <v>187.36</v>
      </c>
      <c r="C1248" s="97">
        <f t="shared" si="38"/>
        <v>1.1990925785891893E-2</v>
      </c>
      <c r="D1248" s="98">
        <f t="shared" si="39"/>
        <v>1.1919604210341994E-2</v>
      </c>
    </row>
    <row r="1249" spans="1:4" x14ac:dyDescent="0.3">
      <c r="A1249" s="101">
        <v>45253</v>
      </c>
      <c r="B1249" s="95">
        <v>185.78</v>
      </c>
      <c r="C1249" s="97">
        <f t="shared" si="38"/>
        <v>-8.4329632792485842E-3</v>
      </c>
      <c r="D1249" s="98">
        <f t="shared" si="39"/>
        <v>-8.4687218900318939E-3</v>
      </c>
    </row>
    <row r="1250" spans="1:4" x14ac:dyDescent="0.3">
      <c r="A1250" s="100">
        <v>45254</v>
      </c>
      <c r="B1250" s="94">
        <v>184.44</v>
      </c>
      <c r="C1250" s="97">
        <f t="shared" si="38"/>
        <v>-7.2128323823877905E-3</v>
      </c>
      <c r="D1250" s="98">
        <f t="shared" si="39"/>
        <v>-7.2389706208699778E-3</v>
      </c>
    </row>
    <row r="1251" spans="1:4" x14ac:dyDescent="0.3">
      <c r="A1251" s="101">
        <v>45257</v>
      </c>
      <c r="B1251" s="95">
        <v>185.24</v>
      </c>
      <c r="C1251" s="97">
        <f t="shared" si="38"/>
        <v>4.3374539145522029E-3</v>
      </c>
      <c r="D1251" s="98">
        <f t="shared" si="39"/>
        <v>4.3280742740465783E-3</v>
      </c>
    </row>
    <row r="1252" spans="1:4" x14ac:dyDescent="0.3">
      <c r="A1252" s="100">
        <v>45258</v>
      </c>
      <c r="B1252" s="94">
        <v>186.66</v>
      </c>
      <c r="C1252" s="97">
        <f t="shared" si="38"/>
        <v>7.6657309436405363E-3</v>
      </c>
      <c r="D1252" s="98">
        <f t="shared" si="39"/>
        <v>7.6364985250485518E-3</v>
      </c>
    </row>
    <row r="1253" spans="1:4" x14ac:dyDescent="0.3">
      <c r="A1253" s="101">
        <v>45259</v>
      </c>
      <c r="B1253" s="95">
        <v>192.72</v>
      </c>
      <c r="C1253" s="97">
        <f t="shared" si="38"/>
        <v>3.2465445194471254E-2</v>
      </c>
      <c r="D1253" s="98">
        <f t="shared" si="39"/>
        <v>3.194957816901578E-2</v>
      </c>
    </row>
    <row r="1254" spans="1:4" x14ac:dyDescent="0.3">
      <c r="A1254" s="100">
        <v>45260</v>
      </c>
      <c r="B1254" s="94">
        <v>192.14</v>
      </c>
      <c r="C1254" s="97">
        <f t="shared" si="38"/>
        <v>-3.0095475300955243E-3</v>
      </c>
      <c r="D1254" s="98">
        <f t="shared" si="39"/>
        <v>-3.0140853250237853E-3</v>
      </c>
    </row>
    <row r="1255" spans="1:4" x14ac:dyDescent="0.3">
      <c r="A1255" s="101">
        <v>45261</v>
      </c>
      <c r="B1255" s="95">
        <v>194.24</v>
      </c>
      <c r="C1255" s="97">
        <f t="shared" si="38"/>
        <v>1.0929530550640276E-2</v>
      </c>
      <c r="D1255" s="98">
        <f t="shared" si="39"/>
        <v>1.0870234889541308E-2</v>
      </c>
    </row>
    <row r="1256" spans="1:4" x14ac:dyDescent="0.3">
      <c r="A1256" s="100">
        <v>45264</v>
      </c>
      <c r="B1256" s="94">
        <v>194.64</v>
      </c>
      <c r="C1256" s="97">
        <f t="shared" si="38"/>
        <v>2.0593080724875534E-3</v>
      </c>
      <c r="D1256" s="98">
        <f t="shared" si="39"/>
        <v>2.0571906041340071E-3</v>
      </c>
    </row>
    <row r="1257" spans="1:4" x14ac:dyDescent="0.3">
      <c r="A1257" s="101">
        <v>45265</v>
      </c>
      <c r="B1257" s="95">
        <v>195.28</v>
      </c>
      <c r="C1257" s="97">
        <f t="shared" si="38"/>
        <v>3.2881216605014085E-3</v>
      </c>
      <c r="D1257" s="98">
        <f t="shared" si="39"/>
        <v>3.2827276094371527E-3</v>
      </c>
    </row>
    <row r="1258" spans="1:4" x14ac:dyDescent="0.3">
      <c r="A1258" s="100">
        <v>45266</v>
      </c>
      <c r="B1258" s="94">
        <v>197</v>
      </c>
      <c r="C1258" s="97">
        <f t="shared" si="38"/>
        <v>8.8078656288406165E-3</v>
      </c>
      <c r="D1258" s="98">
        <f t="shared" si="39"/>
        <v>8.7693026532837948E-3</v>
      </c>
    </row>
    <row r="1259" spans="1:4" x14ac:dyDescent="0.3">
      <c r="A1259" s="101">
        <v>45267</v>
      </c>
      <c r="B1259" s="95">
        <v>191.1</v>
      </c>
      <c r="C1259" s="97">
        <f t="shared" si="38"/>
        <v>-2.994923857868026E-2</v>
      </c>
      <c r="D1259" s="98">
        <f t="shared" si="39"/>
        <v>-3.0406877491761186E-2</v>
      </c>
    </row>
    <row r="1260" spans="1:4" x14ac:dyDescent="0.3">
      <c r="A1260" s="100">
        <v>45268</v>
      </c>
      <c r="B1260" s="94">
        <v>193.36</v>
      </c>
      <c r="C1260" s="97">
        <f t="shared" si="38"/>
        <v>1.1826268969126197E-2</v>
      </c>
      <c r="D1260" s="98">
        <f t="shared" si="39"/>
        <v>1.1756885149000418E-2</v>
      </c>
    </row>
    <row r="1261" spans="1:4" x14ac:dyDescent="0.3">
      <c r="A1261" s="101">
        <v>45271</v>
      </c>
      <c r="B1261" s="95">
        <v>194</v>
      </c>
      <c r="C1261" s="97">
        <f t="shared" si="38"/>
        <v>3.3098882912701022E-3</v>
      </c>
      <c r="D1261" s="98">
        <f t="shared" si="39"/>
        <v>3.3044226681004929E-3</v>
      </c>
    </row>
    <row r="1262" spans="1:4" x14ac:dyDescent="0.3">
      <c r="A1262" s="100">
        <v>45272</v>
      </c>
      <c r="B1262" s="94">
        <v>193.46</v>
      </c>
      <c r="C1262" s="97">
        <f t="shared" si="38"/>
        <v>-2.7835051546390988E-3</v>
      </c>
      <c r="D1262" s="98">
        <f t="shared" si="39"/>
        <v>-2.7873863089276085E-3</v>
      </c>
    </row>
    <row r="1263" spans="1:4" x14ac:dyDescent="0.3">
      <c r="A1263" s="101">
        <v>45273</v>
      </c>
      <c r="B1263" s="95">
        <v>194</v>
      </c>
      <c r="C1263" s="97">
        <f t="shared" si="38"/>
        <v>2.7912746821048273E-3</v>
      </c>
      <c r="D1263" s="98">
        <f t="shared" si="39"/>
        <v>2.7873863089276085E-3</v>
      </c>
    </row>
    <row r="1264" spans="1:4" x14ac:dyDescent="0.3">
      <c r="A1264" s="100">
        <v>45274</v>
      </c>
      <c r="B1264" s="94">
        <v>197.4</v>
      </c>
      <c r="C1264" s="97">
        <f t="shared" si="38"/>
        <v>1.7525773195876226E-2</v>
      </c>
      <c r="D1264" s="98">
        <f t="shared" si="39"/>
        <v>1.737396793605317E-2</v>
      </c>
    </row>
    <row r="1265" spans="1:4" x14ac:dyDescent="0.3">
      <c r="A1265" s="101">
        <v>45275</v>
      </c>
      <c r="B1265" s="95">
        <v>192.52</v>
      </c>
      <c r="C1265" s="97">
        <f t="shared" si="38"/>
        <v>-2.4721377912867215E-2</v>
      </c>
      <c r="D1265" s="98">
        <f t="shared" si="39"/>
        <v>-2.5032082564472979E-2</v>
      </c>
    </row>
    <row r="1266" spans="1:4" x14ac:dyDescent="0.3">
      <c r="A1266" s="100">
        <v>45278</v>
      </c>
      <c r="B1266" s="94">
        <v>192.24</v>
      </c>
      <c r="C1266" s="97">
        <f t="shared" si="38"/>
        <v>-1.4543943486391431E-3</v>
      </c>
      <c r="D1266" s="98">
        <f t="shared" si="39"/>
        <v>-1.4554530066952509E-3</v>
      </c>
    </row>
    <row r="1267" spans="1:4" x14ac:dyDescent="0.3">
      <c r="A1267" s="101">
        <v>45279</v>
      </c>
      <c r="B1267" s="95">
        <v>193.4</v>
      </c>
      <c r="C1267" s="97">
        <f t="shared" si="38"/>
        <v>6.0341240116521533E-3</v>
      </c>
      <c r="D1267" s="98">
        <f t="shared" si="39"/>
        <v>6.0159915909805406E-3</v>
      </c>
    </row>
    <row r="1268" spans="1:4" x14ac:dyDescent="0.3">
      <c r="A1268" s="100">
        <v>45280</v>
      </c>
      <c r="B1268" s="94">
        <v>195.94</v>
      </c>
      <c r="C1268" s="97">
        <f t="shared" si="38"/>
        <v>1.3133402275077533E-2</v>
      </c>
      <c r="D1268" s="98">
        <f t="shared" si="39"/>
        <v>1.3047906897302397E-2</v>
      </c>
    </row>
    <row r="1269" spans="1:4" x14ac:dyDescent="0.3">
      <c r="A1269" s="101">
        <v>45281</v>
      </c>
      <c r="B1269" s="95">
        <v>194.42</v>
      </c>
      <c r="C1269" s="97">
        <f t="shared" si="38"/>
        <v>-7.7574767786057208E-3</v>
      </c>
      <c r="D1269" s="98">
        <f t="shared" si="39"/>
        <v>-7.7877225235729597E-3</v>
      </c>
    </row>
    <row r="1270" spans="1:4" x14ac:dyDescent="0.3">
      <c r="A1270" s="100">
        <v>45282</v>
      </c>
      <c r="B1270" s="94">
        <v>184.14</v>
      </c>
      <c r="C1270" s="97">
        <f t="shared" si="38"/>
        <v>-5.2875218598909535E-2</v>
      </c>
      <c r="D1270" s="98">
        <f t="shared" si="39"/>
        <v>-5.4324429533223473E-2</v>
      </c>
    </row>
    <row r="1271" spans="1:4" x14ac:dyDescent="0.3">
      <c r="A1271" s="101">
        <v>45287</v>
      </c>
      <c r="B1271" s="95">
        <v>185.56</v>
      </c>
      <c r="C1271" s="97">
        <f t="shared" si="38"/>
        <v>7.7115238405562891E-3</v>
      </c>
      <c r="D1271" s="98">
        <f t="shared" si="39"/>
        <v>7.6819420238436464E-3</v>
      </c>
    </row>
    <row r="1272" spans="1:4" x14ac:dyDescent="0.3">
      <c r="A1272" s="100">
        <v>45288</v>
      </c>
      <c r="B1272" s="94">
        <v>184.1</v>
      </c>
      <c r="C1272" s="97">
        <f t="shared" si="38"/>
        <v>-7.8680750161673751E-3</v>
      </c>
      <c r="D1272" s="98">
        <f t="shared" si="39"/>
        <v>-7.8991916445110277E-3</v>
      </c>
    </row>
    <row r="1273" spans="1:4" x14ac:dyDescent="0.3">
      <c r="A1273" s="102">
        <v>45289</v>
      </c>
      <c r="B1273" s="99">
        <v>184.16</v>
      </c>
      <c r="C1273" s="97">
        <f t="shared" si="38"/>
        <v>3.2590983161329135E-4</v>
      </c>
      <c r="D1273" s="98">
        <f t="shared" si="39"/>
        <v>3.2585673454033071E-4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F2C2-B793-A149-ADFF-FCA2A23469DD}">
  <dimension ref="A1:K1273"/>
  <sheetViews>
    <sheetView zoomScale="44" zoomScaleNormal="100" workbookViewId="0"/>
  </sheetViews>
  <sheetFormatPr defaultColWidth="11.44140625" defaultRowHeight="14.4" x14ac:dyDescent="0.3"/>
  <cols>
    <col min="1" max="1" width="26" customWidth="1"/>
    <col min="2" max="2" width="29.77734375" customWidth="1"/>
    <col min="3" max="3" width="32" customWidth="1"/>
    <col min="4" max="4" width="31.77734375" customWidth="1"/>
    <col min="5" max="5" width="37.109375" customWidth="1"/>
    <col min="6" max="6" width="37" customWidth="1"/>
    <col min="7" max="7" width="19.44140625" style="91" customWidth="1"/>
    <col min="8" max="8" width="28.44140625" customWidth="1"/>
    <col min="9" max="10" width="30" customWidth="1"/>
    <col min="11" max="11" width="29.6640625" customWidth="1"/>
  </cols>
  <sheetData>
    <row r="1" spans="1:11" ht="15.6" x14ac:dyDescent="0.3">
      <c r="A1" s="122" t="s">
        <v>37</v>
      </c>
      <c r="B1" s="122" t="s">
        <v>97</v>
      </c>
      <c r="C1" s="120" t="s">
        <v>102</v>
      </c>
      <c r="D1" s="121" t="s">
        <v>103</v>
      </c>
      <c r="E1" s="122" t="s">
        <v>144</v>
      </c>
      <c r="F1" s="122" t="s">
        <v>145</v>
      </c>
      <c r="G1" s="125" t="s">
        <v>101</v>
      </c>
      <c r="H1" s="122" t="s">
        <v>140</v>
      </c>
      <c r="I1" s="122" t="s">
        <v>141</v>
      </c>
      <c r="J1" s="122" t="s">
        <v>146</v>
      </c>
      <c r="K1" s="122" t="s">
        <v>147</v>
      </c>
    </row>
    <row r="2" spans="1:11" x14ac:dyDescent="0.3">
      <c r="A2" s="100">
        <v>43467</v>
      </c>
      <c r="B2" s="94">
        <v>184.4</v>
      </c>
      <c r="C2" s="96"/>
      <c r="D2" s="98"/>
      <c r="E2" s="103"/>
      <c r="F2" s="103"/>
      <c r="G2" s="88">
        <v>10580.19</v>
      </c>
      <c r="H2" s="124"/>
      <c r="I2" s="103"/>
      <c r="J2" s="103"/>
      <c r="K2" s="103"/>
    </row>
    <row r="3" spans="1:11" x14ac:dyDescent="0.3">
      <c r="A3" s="101">
        <v>43468</v>
      </c>
      <c r="B3" s="95">
        <v>183.95</v>
      </c>
      <c r="C3" s="97">
        <f t="shared" ref="C3:C66" si="0">(B3/B2)-1</f>
        <v>-2.4403470715835818E-3</v>
      </c>
      <c r="D3" s="98">
        <f t="shared" ref="D3:D66" si="1">LN(B3)-LN(B2)</f>
        <v>-2.4433295717098957E-3</v>
      </c>
      <c r="E3" s="103"/>
      <c r="F3" s="103"/>
      <c r="G3" s="88">
        <v>10416.66</v>
      </c>
      <c r="H3" s="127">
        <f t="shared" ref="H3:H66" si="2">(G3/G2)-1</f>
        <v>-1.5456244169528177E-2</v>
      </c>
      <c r="I3" s="103">
        <f t="shared" ref="I3:I65" si="3">LN(G3)-LN(G2)</f>
        <v>-1.5576937166905225E-2</v>
      </c>
      <c r="J3" s="103"/>
      <c r="K3" s="103"/>
    </row>
    <row r="4" spans="1:11" x14ac:dyDescent="0.3">
      <c r="A4" s="100">
        <v>43469</v>
      </c>
      <c r="B4" s="94">
        <v>191.05</v>
      </c>
      <c r="C4" s="97">
        <f t="shared" si="0"/>
        <v>3.8597444957869209E-2</v>
      </c>
      <c r="D4" s="98">
        <f t="shared" si="1"/>
        <v>3.7871192342125326E-2</v>
      </c>
      <c r="E4" s="103"/>
      <c r="F4" s="103"/>
      <c r="G4" s="88">
        <v>10767.69</v>
      </c>
      <c r="H4" s="127">
        <f t="shared" si="2"/>
        <v>3.3698901567297046E-2</v>
      </c>
      <c r="I4" s="103">
        <f t="shared" si="3"/>
        <v>3.3143535969406557E-2</v>
      </c>
      <c r="J4" s="103"/>
      <c r="K4" s="103"/>
    </row>
    <row r="5" spans="1:11" x14ac:dyDescent="0.3">
      <c r="A5" s="101">
        <v>43472</v>
      </c>
      <c r="B5" s="95">
        <v>189.7</v>
      </c>
      <c r="C5" s="97">
        <f t="shared" si="0"/>
        <v>-7.0662130332375117E-3</v>
      </c>
      <c r="D5" s="98">
        <f t="shared" si="1"/>
        <v>-7.0912969519403291E-3</v>
      </c>
      <c r="E5" s="103"/>
      <c r="F5" s="103"/>
      <c r="G5" s="88">
        <v>10747.81</v>
      </c>
      <c r="H5" s="127">
        <f t="shared" si="2"/>
        <v>-1.8462641476492125E-3</v>
      </c>
      <c r="I5" s="103">
        <f t="shared" si="3"/>
        <v>-1.8479705939906665E-3</v>
      </c>
      <c r="J5" s="103"/>
      <c r="K5" s="103"/>
    </row>
    <row r="6" spans="1:11" x14ac:dyDescent="0.3">
      <c r="A6" s="100">
        <v>43473</v>
      </c>
      <c r="B6" s="94">
        <v>194.3</v>
      </c>
      <c r="C6" s="97">
        <f t="shared" si="0"/>
        <v>2.4248813916710743E-2</v>
      </c>
      <c r="D6" s="98">
        <f t="shared" si="1"/>
        <v>2.3959479442425824E-2</v>
      </c>
      <c r="E6" s="103"/>
      <c r="F6" s="103"/>
      <c r="G6" s="88">
        <v>10803.98</v>
      </c>
      <c r="H6" s="127">
        <f t="shared" si="2"/>
        <v>5.2261809615168353E-3</v>
      </c>
      <c r="I6" s="103">
        <f t="shared" si="3"/>
        <v>5.2125718729083559E-3</v>
      </c>
      <c r="J6" s="103"/>
      <c r="K6" s="103"/>
    </row>
    <row r="7" spans="1:11" x14ac:dyDescent="0.3">
      <c r="A7" s="101">
        <v>43474</v>
      </c>
      <c r="B7" s="95">
        <v>193.85</v>
      </c>
      <c r="C7" s="97">
        <f t="shared" si="0"/>
        <v>-2.3160061760165718E-3</v>
      </c>
      <c r="D7" s="98">
        <f t="shared" si="1"/>
        <v>-2.3186922664564236E-3</v>
      </c>
      <c r="E7" s="103"/>
      <c r="F7" s="103"/>
      <c r="G7" s="88">
        <v>10893.32</v>
      </c>
      <c r="H7" s="127">
        <f t="shared" si="2"/>
        <v>8.2691748781467123E-3</v>
      </c>
      <c r="I7" s="103">
        <f t="shared" si="3"/>
        <v>8.2351725703144751E-3</v>
      </c>
      <c r="J7" s="103"/>
      <c r="K7" s="103"/>
    </row>
    <row r="8" spans="1:11" x14ac:dyDescent="0.3">
      <c r="A8" s="100">
        <v>43475</v>
      </c>
      <c r="B8" s="94">
        <v>195.5</v>
      </c>
      <c r="C8" s="97">
        <f t="shared" si="0"/>
        <v>8.5117358782564878E-3</v>
      </c>
      <c r="D8" s="98">
        <f t="shared" si="1"/>
        <v>8.4757153084824566E-3</v>
      </c>
      <c r="E8" s="103"/>
      <c r="F8" s="103"/>
      <c r="G8" s="88">
        <v>10921.59</v>
      </c>
      <c r="H8" s="127">
        <f t="shared" si="2"/>
        <v>2.5951684151388488E-3</v>
      </c>
      <c r="I8" s="103">
        <f t="shared" si="3"/>
        <v>2.5918067803374356E-3</v>
      </c>
      <c r="J8" s="103"/>
      <c r="K8" s="103"/>
    </row>
    <row r="9" spans="1:11" x14ac:dyDescent="0.3">
      <c r="A9" s="101">
        <v>43476</v>
      </c>
      <c r="B9" s="95">
        <v>197</v>
      </c>
      <c r="C9" s="97">
        <f t="shared" si="0"/>
        <v>7.6726342710997653E-3</v>
      </c>
      <c r="D9" s="98">
        <f t="shared" si="1"/>
        <v>7.6433493125680485E-3</v>
      </c>
      <c r="E9" s="103"/>
      <c r="F9" s="103"/>
      <c r="G9" s="88">
        <v>10887.46</v>
      </c>
      <c r="H9" s="127">
        <f t="shared" si="2"/>
        <v>-3.1250028613051262E-3</v>
      </c>
      <c r="I9" s="103">
        <f t="shared" si="3"/>
        <v>-3.1298958792032039E-3</v>
      </c>
      <c r="J9" s="103"/>
      <c r="K9" s="103"/>
    </row>
    <row r="10" spans="1:11" x14ac:dyDescent="0.3">
      <c r="A10" s="100">
        <v>43479</v>
      </c>
      <c r="B10" s="94">
        <v>197.3</v>
      </c>
      <c r="C10" s="97">
        <f t="shared" si="0"/>
        <v>1.5228426395939021E-3</v>
      </c>
      <c r="D10" s="98">
        <f t="shared" si="1"/>
        <v>1.5216842905809713E-3</v>
      </c>
      <c r="E10" s="103"/>
      <c r="F10" s="103"/>
      <c r="G10" s="88">
        <v>10855.91</v>
      </c>
      <c r="H10" s="127">
        <f t="shared" si="2"/>
        <v>-2.8978292457561006E-3</v>
      </c>
      <c r="I10" s="103">
        <f t="shared" si="3"/>
        <v>-2.9020360820180002E-3</v>
      </c>
      <c r="J10" s="103"/>
      <c r="K10" s="103"/>
    </row>
    <row r="11" spans="1:11" x14ac:dyDescent="0.3">
      <c r="A11" s="101">
        <v>43480</v>
      </c>
      <c r="B11" s="95">
        <v>199.25</v>
      </c>
      <c r="C11" s="97">
        <f t="shared" si="0"/>
        <v>9.883426254434724E-3</v>
      </c>
      <c r="D11" s="98">
        <f t="shared" si="1"/>
        <v>9.8349046417549602E-3</v>
      </c>
      <c r="E11" s="103"/>
      <c r="F11" s="103"/>
      <c r="G11" s="88">
        <v>10891.79</v>
      </c>
      <c r="H11" s="127">
        <f t="shared" si="2"/>
        <v>3.305112146287259E-3</v>
      </c>
      <c r="I11" s="103">
        <f t="shared" si="3"/>
        <v>3.2996622681409349E-3</v>
      </c>
      <c r="J11" s="103"/>
      <c r="K11" s="103"/>
    </row>
    <row r="12" spans="1:11" x14ac:dyDescent="0.3">
      <c r="A12" s="100">
        <v>43481</v>
      </c>
      <c r="B12" s="94">
        <v>198.1</v>
      </c>
      <c r="C12" s="97">
        <f t="shared" si="0"/>
        <v>-5.7716436637390567E-3</v>
      </c>
      <c r="D12" s="98">
        <f t="shared" si="1"/>
        <v>-5.7883639658191655E-3</v>
      </c>
      <c r="E12" s="103"/>
      <c r="F12" s="103"/>
      <c r="G12" s="88">
        <v>10931.24</v>
      </c>
      <c r="H12" s="127">
        <f t="shared" si="2"/>
        <v>3.6219941809381151E-3</v>
      </c>
      <c r="I12" s="103">
        <f t="shared" si="3"/>
        <v>3.6154505559018446E-3</v>
      </c>
      <c r="J12" s="103"/>
      <c r="K12" s="103"/>
    </row>
    <row r="13" spans="1:11" x14ac:dyDescent="0.3">
      <c r="A13" s="101">
        <v>43482</v>
      </c>
      <c r="B13" s="95">
        <v>200</v>
      </c>
      <c r="C13" s="97">
        <f t="shared" si="0"/>
        <v>9.591115598182709E-3</v>
      </c>
      <c r="D13" s="98">
        <f t="shared" si="1"/>
        <v>9.5454128435310537E-3</v>
      </c>
      <c r="E13" s="103"/>
      <c r="F13" s="103"/>
      <c r="G13" s="88">
        <v>10918.62</v>
      </c>
      <c r="H13" s="127">
        <f t="shared" si="2"/>
        <v>-1.1544893351530527E-3</v>
      </c>
      <c r="I13" s="103">
        <f t="shared" si="3"/>
        <v>-1.1551562713290053E-3</v>
      </c>
      <c r="J13" s="103"/>
      <c r="K13" s="103"/>
    </row>
    <row r="14" spans="1:11" x14ac:dyDescent="0.3">
      <c r="A14" s="100">
        <v>43483</v>
      </c>
      <c r="B14" s="94">
        <v>204</v>
      </c>
      <c r="C14" s="97">
        <f t="shared" si="0"/>
        <v>2.0000000000000018E-2</v>
      </c>
      <c r="D14" s="98">
        <f t="shared" si="1"/>
        <v>1.9802627296179764E-2</v>
      </c>
      <c r="E14" s="103"/>
      <c r="F14" s="103"/>
      <c r="G14" s="88">
        <v>11205.54</v>
      </c>
      <c r="H14" s="127">
        <f t="shared" si="2"/>
        <v>2.6278046126708254E-2</v>
      </c>
      <c r="I14" s="103">
        <f t="shared" si="3"/>
        <v>2.5938710158175837E-2</v>
      </c>
      <c r="J14" s="103"/>
      <c r="K14" s="103"/>
    </row>
    <row r="15" spans="1:11" x14ac:dyDescent="0.3">
      <c r="A15" s="101">
        <v>43486</v>
      </c>
      <c r="B15" s="95">
        <v>206</v>
      </c>
      <c r="C15" s="97">
        <f t="shared" si="0"/>
        <v>9.8039215686274161E-3</v>
      </c>
      <c r="D15" s="98">
        <f t="shared" si="1"/>
        <v>9.7561749453651814E-3</v>
      </c>
      <c r="E15" s="103"/>
      <c r="F15" s="103"/>
      <c r="G15" s="88">
        <v>11136.2</v>
      </c>
      <c r="H15" s="127">
        <f t="shared" si="2"/>
        <v>-6.1880105733413959E-3</v>
      </c>
      <c r="I15" s="103">
        <f t="shared" si="3"/>
        <v>-6.2072356618365632E-3</v>
      </c>
      <c r="J15" s="103"/>
      <c r="K15" s="103"/>
    </row>
    <row r="16" spans="1:11" x14ac:dyDescent="0.3">
      <c r="A16" s="100">
        <v>43487</v>
      </c>
      <c r="B16" s="94">
        <v>205.8</v>
      </c>
      <c r="C16" s="97">
        <f t="shared" si="0"/>
        <v>-9.7087378640769995E-4</v>
      </c>
      <c r="D16" s="98">
        <f t="shared" si="1"/>
        <v>-9.7134538963228323E-4</v>
      </c>
      <c r="E16" s="103"/>
      <c r="F16" s="103"/>
      <c r="G16" s="88">
        <v>11090.11</v>
      </c>
      <c r="H16" s="127">
        <f t="shared" si="2"/>
        <v>-4.1387546919057216E-3</v>
      </c>
      <c r="I16" s="103">
        <f t="shared" si="3"/>
        <v>-4.1473430420140289E-3</v>
      </c>
      <c r="J16" s="103"/>
      <c r="K16" s="103"/>
    </row>
    <row r="17" spans="1:11" x14ac:dyDescent="0.3">
      <c r="A17" s="101">
        <v>43488</v>
      </c>
      <c r="B17" s="95">
        <v>207.3</v>
      </c>
      <c r="C17" s="97">
        <f t="shared" si="0"/>
        <v>7.2886297376093534E-3</v>
      </c>
      <c r="D17" s="98">
        <f t="shared" si="1"/>
        <v>7.2621960417853515E-3</v>
      </c>
      <c r="E17" s="103"/>
      <c r="F17" s="103"/>
      <c r="G17" s="88">
        <v>11071.54</v>
      </c>
      <c r="H17" s="127">
        <f t="shared" si="2"/>
        <v>-1.6744649061189998E-3</v>
      </c>
      <c r="I17" s="103">
        <f t="shared" si="3"/>
        <v>-1.6758683894195769E-3</v>
      </c>
      <c r="J17" s="103"/>
      <c r="K17" s="103"/>
    </row>
    <row r="18" spans="1:11" x14ac:dyDescent="0.3">
      <c r="A18" s="100">
        <v>43489</v>
      </c>
      <c r="B18" s="94">
        <v>202.3</v>
      </c>
      <c r="C18" s="97">
        <f t="shared" si="0"/>
        <v>-2.4119633381572636E-2</v>
      </c>
      <c r="D18" s="98">
        <f t="shared" si="1"/>
        <v>-2.4415275268034442E-2</v>
      </c>
      <c r="E18" s="103"/>
      <c r="F18" s="103"/>
      <c r="G18" s="88">
        <v>11130.18</v>
      </c>
      <c r="H18" s="127">
        <f t="shared" si="2"/>
        <v>5.2964628226968014E-3</v>
      </c>
      <c r="I18" s="103">
        <f t="shared" si="3"/>
        <v>5.2824858939466424E-3</v>
      </c>
      <c r="J18" s="103"/>
      <c r="K18" s="103"/>
    </row>
    <row r="19" spans="1:11" x14ac:dyDescent="0.3">
      <c r="A19" s="101">
        <v>43490</v>
      </c>
      <c r="B19" s="95">
        <v>204</v>
      </c>
      <c r="C19" s="97">
        <f t="shared" si="0"/>
        <v>8.4033613445377853E-3</v>
      </c>
      <c r="D19" s="98">
        <f t="shared" si="1"/>
        <v>8.3682496705161924E-3</v>
      </c>
      <c r="E19" s="103"/>
      <c r="F19" s="103"/>
      <c r="G19" s="88">
        <v>11281.79</v>
      </c>
      <c r="H19" s="127">
        <f t="shared" si="2"/>
        <v>1.3621522742669034E-2</v>
      </c>
      <c r="I19" s="103">
        <f t="shared" si="3"/>
        <v>1.3529583760158559E-2</v>
      </c>
      <c r="J19" s="103"/>
      <c r="K19" s="103"/>
    </row>
    <row r="20" spans="1:11" x14ac:dyDescent="0.3">
      <c r="A20" s="100">
        <v>43493</v>
      </c>
      <c r="B20" s="94">
        <v>203.1</v>
      </c>
      <c r="C20" s="97">
        <f t="shared" si="0"/>
        <v>-4.4117647058823373E-3</v>
      </c>
      <c r="D20" s="98">
        <f t="shared" si="1"/>
        <v>-4.4215252578769793E-3</v>
      </c>
      <c r="E20" s="103"/>
      <c r="F20" s="103"/>
      <c r="G20" s="88">
        <v>11210.31</v>
      </c>
      <c r="H20" s="127">
        <f t="shared" si="2"/>
        <v>-6.3358740058094831E-3</v>
      </c>
      <c r="I20" s="103">
        <f t="shared" si="3"/>
        <v>-6.356030841406124E-3</v>
      </c>
      <c r="J20" s="103"/>
      <c r="K20" s="103"/>
    </row>
    <row r="21" spans="1:11" x14ac:dyDescent="0.3">
      <c r="A21" s="101">
        <v>43494</v>
      </c>
      <c r="B21" s="95">
        <v>204.3</v>
      </c>
      <c r="C21" s="97">
        <f t="shared" si="0"/>
        <v>5.9084194977845339E-3</v>
      </c>
      <c r="D21" s="98">
        <f t="shared" si="1"/>
        <v>5.8910332372370533E-3</v>
      </c>
      <c r="E21" s="103"/>
      <c r="F21" s="103"/>
      <c r="G21" s="88">
        <v>11218.83</v>
      </c>
      <c r="H21" s="127">
        <f t="shared" si="2"/>
        <v>7.6001466507169546E-4</v>
      </c>
      <c r="I21" s="103">
        <f t="shared" si="3"/>
        <v>7.5972600017770731E-4</v>
      </c>
      <c r="J21" s="103"/>
      <c r="K21" s="103"/>
    </row>
    <row r="22" spans="1:11" x14ac:dyDescent="0.3">
      <c r="A22" s="100">
        <v>43495</v>
      </c>
      <c r="B22" s="94">
        <v>206.2</v>
      </c>
      <c r="C22" s="97">
        <f t="shared" si="0"/>
        <v>9.3000489476260384E-3</v>
      </c>
      <c r="D22" s="98">
        <f t="shared" si="1"/>
        <v>9.2570697592835316E-3</v>
      </c>
      <c r="E22" s="103">
        <f t="shared" ref="E22:E85" si="4">STDEVA(D3:D22)</f>
        <v>1.2869064655413227E-2</v>
      </c>
      <c r="F22" s="103">
        <f t="shared" ref="F22:F85" si="5">E22*SQRT(252)</f>
        <v>0.20429006810540717</v>
      </c>
      <c r="G22" s="88">
        <v>11181.66</v>
      </c>
      <c r="H22" s="127">
        <f t="shared" si="2"/>
        <v>-3.3131797166014998E-3</v>
      </c>
      <c r="I22" s="103">
        <f t="shared" si="3"/>
        <v>-3.3186804498246403E-3</v>
      </c>
      <c r="J22" s="103"/>
      <c r="K22" s="103"/>
    </row>
    <row r="23" spans="1:11" x14ac:dyDescent="0.3">
      <c r="A23" s="101">
        <v>43496</v>
      </c>
      <c r="B23" s="95">
        <v>207.7</v>
      </c>
      <c r="C23" s="97">
        <f t="shared" si="0"/>
        <v>7.2744907856450158E-3</v>
      </c>
      <c r="D23" s="98">
        <f t="shared" si="1"/>
        <v>7.2481592992073018E-3</v>
      </c>
      <c r="E23" s="103">
        <f t="shared" si="4"/>
        <v>1.2732514125330833E-2</v>
      </c>
      <c r="F23" s="103">
        <f t="shared" si="5"/>
        <v>0.20212239564145482</v>
      </c>
      <c r="G23" s="88">
        <v>11173.1</v>
      </c>
      <c r="H23" s="127">
        <f t="shared" si="2"/>
        <v>-7.6553928486466916E-4</v>
      </c>
      <c r="I23" s="103">
        <f t="shared" si="3"/>
        <v>-7.6583245969708003E-4</v>
      </c>
      <c r="J23" s="103">
        <f>STDEV(I3,I22)</f>
        <v>8.6678964501732281E-3</v>
      </c>
      <c r="K23" s="103">
        <f t="shared" ref="K23:K65" si="6">J23*SQRT(252)</f>
        <v>0.13759859038330757</v>
      </c>
    </row>
    <row r="24" spans="1:11" x14ac:dyDescent="0.3">
      <c r="A24" s="100">
        <v>43497</v>
      </c>
      <c r="B24" s="94">
        <v>198.85</v>
      </c>
      <c r="C24" s="97">
        <f t="shared" si="0"/>
        <v>-4.2609532980259934E-2</v>
      </c>
      <c r="D24" s="98">
        <f t="shared" si="1"/>
        <v>-4.3543959228367513E-2</v>
      </c>
      <c r="E24" s="103">
        <f t="shared" si="4"/>
        <v>1.4866563542854526E-2</v>
      </c>
      <c r="F24" s="103">
        <f t="shared" si="5"/>
        <v>0.23599937990719447</v>
      </c>
      <c r="G24" s="88">
        <v>11180.66</v>
      </c>
      <c r="H24" s="127">
        <f t="shared" si="2"/>
        <v>6.7662510851951296E-4</v>
      </c>
      <c r="I24" s="103">
        <f t="shared" si="3"/>
        <v>6.7639630095683856E-4</v>
      </c>
      <c r="J24" s="103">
        <f t="shared" ref="J24:J87" si="7">STDEV(I4,I23)</f>
        <v>2.3977544361972209E-2</v>
      </c>
      <c r="K24" s="103">
        <f t="shared" si="6"/>
        <v>0.38063171659078415</v>
      </c>
    </row>
    <row r="25" spans="1:11" x14ac:dyDescent="0.3">
      <c r="A25" s="101">
        <v>43500</v>
      </c>
      <c r="B25" s="95">
        <v>196.75</v>
      </c>
      <c r="C25" s="97">
        <f t="shared" si="0"/>
        <v>-1.0560724163942603E-2</v>
      </c>
      <c r="D25" s="98">
        <f t="shared" si="1"/>
        <v>-1.0616884356187128E-2</v>
      </c>
      <c r="E25" s="103">
        <f t="shared" si="4"/>
        <v>1.5000346700010117E-2</v>
      </c>
      <c r="F25" s="103">
        <f t="shared" si="5"/>
        <v>0.23812312168785105</v>
      </c>
      <c r="G25" s="88">
        <v>11176.58</v>
      </c>
      <c r="H25" s="127">
        <f t="shared" si="2"/>
        <v>-3.6491584575504277E-4</v>
      </c>
      <c r="I25" s="103">
        <f t="shared" si="3"/>
        <v>-3.6498244374527644E-4</v>
      </c>
      <c r="J25" s="103">
        <f t="shared" si="7"/>
        <v>1.78499694962021E-3</v>
      </c>
      <c r="K25" s="103">
        <f t="shared" si="6"/>
        <v>2.8335948118223795E-2</v>
      </c>
    </row>
    <row r="26" spans="1:11" x14ac:dyDescent="0.3">
      <c r="A26" s="100">
        <v>43501</v>
      </c>
      <c r="B26" s="94">
        <v>202.8</v>
      </c>
      <c r="C26" s="97">
        <f t="shared" si="0"/>
        <v>3.0749682337992468E-2</v>
      </c>
      <c r="D26" s="98">
        <f t="shared" si="1"/>
        <v>3.0286384419516033E-2</v>
      </c>
      <c r="E26" s="103">
        <f t="shared" si="4"/>
        <v>1.554842635158216E-2</v>
      </c>
      <c r="F26" s="103">
        <f t="shared" si="5"/>
        <v>0.24682361642813838</v>
      </c>
      <c r="G26" s="88">
        <v>11367.98</v>
      </c>
      <c r="H26" s="127">
        <f t="shared" si="2"/>
        <v>1.7125095512222854E-2</v>
      </c>
      <c r="I26" s="103">
        <f t="shared" si="3"/>
        <v>1.6980113938794617E-2</v>
      </c>
      <c r="J26" s="103">
        <f t="shared" si="7"/>
        <v>3.9439264797420841E-3</v>
      </c>
      <c r="K26" s="103">
        <f t="shared" si="6"/>
        <v>6.2607891927119852E-2</v>
      </c>
    </row>
    <row r="27" spans="1:11" x14ac:dyDescent="0.3">
      <c r="A27" s="101">
        <v>43502</v>
      </c>
      <c r="B27" s="95">
        <v>202</v>
      </c>
      <c r="C27" s="97">
        <f t="shared" si="0"/>
        <v>-3.9447731755424265E-3</v>
      </c>
      <c r="D27" s="98">
        <f t="shared" si="1"/>
        <v>-3.9525743158232984E-3</v>
      </c>
      <c r="E27" s="103">
        <f t="shared" si="4"/>
        <v>1.5577356184887533E-2</v>
      </c>
      <c r="F27" s="103">
        <f t="shared" si="5"/>
        <v>0.24728286329451782</v>
      </c>
      <c r="G27" s="88">
        <v>11324.72</v>
      </c>
      <c r="H27" s="127">
        <f t="shared" si="2"/>
        <v>-3.8054254141897115E-3</v>
      </c>
      <c r="I27" s="103">
        <f t="shared" si="3"/>
        <v>-3.8126844671886317E-3</v>
      </c>
      <c r="J27" s="103">
        <f t="shared" si="7"/>
        <v>6.1836073427310751E-3</v>
      </c>
      <c r="K27" s="103">
        <f t="shared" si="6"/>
        <v>9.8161723404836226E-2</v>
      </c>
    </row>
    <row r="28" spans="1:11" x14ac:dyDescent="0.3">
      <c r="A28" s="100">
        <v>43503</v>
      </c>
      <c r="B28" s="94">
        <v>199.5</v>
      </c>
      <c r="C28" s="97">
        <f t="shared" si="0"/>
        <v>-1.2376237623762387E-2</v>
      </c>
      <c r="D28" s="98">
        <f t="shared" si="1"/>
        <v>-1.2453461071286753E-2</v>
      </c>
      <c r="E28" s="103">
        <f t="shared" si="4"/>
        <v>1.582464534685174E-2</v>
      </c>
      <c r="F28" s="103">
        <f t="shared" si="5"/>
        <v>0.251208457041391</v>
      </c>
      <c r="G28" s="88">
        <v>11022.02</v>
      </c>
      <c r="H28" s="127">
        <f t="shared" si="2"/>
        <v>-2.6729137674043946E-2</v>
      </c>
      <c r="I28" s="103">
        <f t="shared" si="3"/>
        <v>-2.7092856989533232E-2</v>
      </c>
      <c r="J28" s="103">
        <f t="shared" si="7"/>
        <v>4.5286591911755736E-3</v>
      </c>
      <c r="K28" s="103">
        <f t="shared" si="6"/>
        <v>7.1890235954504902E-2</v>
      </c>
    </row>
    <row r="29" spans="1:11" x14ac:dyDescent="0.3">
      <c r="A29" s="101">
        <v>43504</v>
      </c>
      <c r="B29" s="95">
        <v>198.35</v>
      </c>
      <c r="C29" s="97">
        <f t="shared" si="0"/>
        <v>-5.7644110275689719E-3</v>
      </c>
      <c r="D29" s="98">
        <f t="shared" si="1"/>
        <v>-5.7810893695791066E-3</v>
      </c>
      <c r="E29" s="103">
        <f t="shared" si="4"/>
        <v>1.5813298368639678E-2</v>
      </c>
      <c r="F29" s="103">
        <f t="shared" si="5"/>
        <v>0.25102832934650388</v>
      </c>
      <c r="G29" s="88">
        <v>10906.78</v>
      </c>
      <c r="H29" s="127">
        <f t="shared" si="2"/>
        <v>-1.0455433758966071E-2</v>
      </c>
      <c r="I29" s="103">
        <f t="shared" si="3"/>
        <v>-1.0510475801618568E-2</v>
      </c>
      <c r="J29" s="103">
        <f t="shared" si="7"/>
        <v>1.6944372298423886E-2</v>
      </c>
      <c r="K29" s="103">
        <f t="shared" si="6"/>
        <v>0.26898357134232914</v>
      </c>
    </row>
    <row r="30" spans="1:11" x14ac:dyDescent="0.3">
      <c r="A30" s="100">
        <v>43507</v>
      </c>
      <c r="B30" s="94">
        <v>199.5</v>
      </c>
      <c r="C30" s="97">
        <f t="shared" si="0"/>
        <v>5.7978321149483314E-3</v>
      </c>
      <c r="D30" s="98">
        <f t="shared" si="1"/>
        <v>5.7810893695791066E-3</v>
      </c>
      <c r="E30" s="103">
        <f t="shared" si="4"/>
        <v>1.5858647183606415E-2</v>
      </c>
      <c r="F30" s="103">
        <f t="shared" si="5"/>
        <v>0.25174821946642473</v>
      </c>
      <c r="G30" s="88">
        <v>11014.59</v>
      </c>
      <c r="H30" s="127">
        <f t="shared" si="2"/>
        <v>9.8846772374614478E-3</v>
      </c>
      <c r="I30" s="103">
        <f t="shared" si="3"/>
        <v>9.8361433810190135E-3</v>
      </c>
      <c r="J30" s="103">
        <f t="shared" si="7"/>
        <v>5.3799793199786356E-3</v>
      </c>
      <c r="K30" s="103">
        <f t="shared" si="6"/>
        <v>8.5404524036003168E-2</v>
      </c>
    </row>
    <row r="31" spans="1:11" x14ac:dyDescent="0.3">
      <c r="A31" s="101">
        <v>43508</v>
      </c>
      <c r="B31" s="95">
        <v>201.1</v>
      </c>
      <c r="C31" s="97">
        <f t="shared" si="0"/>
        <v>8.0200501253131495E-3</v>
      </c>
      <c r="D31" s="98">
        <f t="shared" si="1"/>
        <v>7.9880604486879392E-3</v>
      </c>
      <c r="E31" s="103">
        <f t="shared" si="4"/>
        <v>1.5807057502777305E-2</v>
      </c>
      <c r="F31" s="103">
        <f t="shared" si="5"/>
        <v>0.25092925867227861</v>
      </c>
      <c r="G31" s="88">
        <v>11126.08</v>
      </c>
      <c r="H31" s="127">
        <f t="shared" si="2"/>
        <v>1.0122029054190795E-2</v>
      </c>
      <c r="I31" s="103">
        <f t="shared" si="3"/>
        <v>1.0071144400651377E-2</v>
      </c>
      <c r="J31" s="103">
        <f t="shared" si="7"/>
        <v>4.6219901200138785E-3</v>
      </c>
      <c r="K31" s="103">
        <f t="shared" si="6"/>
        <v>7.3371818518525825E-2</v>
      </c>
    </row>
    <row r="32" spans="1:11" x14ac:dyDescent="0.3">
      <c r="A32" s="100">
        <v>43509</v>
      </c>
      <c r="B32" s="94">
        <v>198.65</v>
      </c>
      <c r="C32" s="97">
        <f t="shared" si="0"/>
        <v>-1.2182993535554409E-2</v>
      </c>
      <c r="D32" s="98">
        <f t="shared" si="1"/>
        <v>-1.22578145179979E-2</v>
      </c>
      <c r="E32" s="103">
        <f t="shared" si="4"/>
        <v>1.6006632660680118E-2</v>
      </c>
      <c r="F32" s="103">
        <f t="shared" si="5"/>
        <v>0.25409741608634234</v>
      </c>
      <c r="G32" s="88">
        <v>11167.22</v>
      </c>
      <c r="H32" s="127">
        <f t="shared" si="2"/>
        <v>3.6976185682646712E-3</v>
      </c>
      <c r="I32" s="103">
        <f t="shared" si="3"/>
        <v>3.6907991818839747E-3</v>
      </c>
      <c r="J32" s="103">
        <f t="shared" si="7"/>
        <v>4.5648648948866501E-3</v>
      </c>
      <c r="K32" s="103">
        <f t="shared" si="6"/>
        <v>7.2464983682874476E-2</v>
      </c>
    </row>
    <row r="33" spans="1:11" x14ac:dyDescent="0.3">
      <c r="A33" s="101">
        <v>43510</v>
      </c>
      <c r="B33" s="95">
        <v>197</v>
      </c>
      <c r="C33" s="97">
        <f t="shared" si="0"/>
        <v>-8.3060659451296148E-3</v>
      </c>
      <c r="D33" s="98">
        <f t="shared" si="1"/>
        <v>-8.3407535226198704E-3</v>
      </c>
      <c r="E33" s="103">
        <f t="shared" si="4"/>
        <v>1.5952973654255086E-2</v>
      </c>
      <c r="F33" s="103">
        <f t="shared" si="5"/>
        <v>0.2532456057667456</v>
      </c>
      <c r="G33" s="88">
        <v>11089.79</v>
      </c>
      <c r="H33" s="127">
        <f t="shared" si="2"/>
        <v>-6.9336862710682734E-3</v>
      </c>
      <c r="I33" s="103">
        <f t="shared" si="3"/>
        <v>-6.9578359694180136E-3</v>
      </c>
      <c r="J33" s="103">
        <f t="shared" si="7"/>
        <v>3.4266079622948275E-3</v>
      </c>
      <c r="K33" s="103">
        <f t="shared" si="6"/>
        <v>5.4395715052475431E-2</v>
      </c>
    </row>
    <row r="34" spans="1:11" x14ac:dyDescent="0.3">
      <c r="A34" s="100">
        <v>43511</v>
      </c>
      <c r="B34" s="94">
        <v>199.15</v>
      </c>
      <c r="C34" s="97">
        <f t="shared" si="0"/>
        <v>1.0913705583756483E-2</v>
      </c>
      <c r="D34" s="98">
        <f t="shared" si="1"/>
        <v>1.0854580889664511E-2</v>
      </c>
      <c r="E34" s="103">
        <f t="shared" si="4"/>
        <v>1.5464051263866675E-2</v>
      </c>
      <c r="F34" s="103">
        <f t="shared" si="5"/>
        <v>0.24548420343447178</v>
      </c>
      <c r="G34" s="88">
        <v>11299.8</v>
      </c>
      <c r="H34" s="127">
        <f t="shared" si="2"/>
        <v>1.8937238667278589E-2</v>
      </c>
      <c r="I34" s="103">
        <f t="shared" si="3"/>
        <v>1.8760161241990758E-2</v>
      </c>
      <c r="J34" s="103">
        <f t="shared" si="7"/>
        <v>2.3261370844437673E-2</v>
      </c>
      <c r="K34" s="103">
        <f t="shared" si="6"/>
        <v>0.3692628144529837</v>
      </c>
    </row>
    <row r="35" spans="1:11" x14ac:dyDescent="0.3">
      <c r="A35" s="101">
        <v>43514</v>
      </c>
      <c r="B35" s="95">
        <v>198.55</v>
      </c>
      <c r="C35" s="97">
        <f t="shared" si="0"/>
        <v>-3.0128044187798242E-3</v>
      </c>
      <c r="D35" s="98">
        <f t="shared" si="1"/>
        <v>-3.0173520503922191E-3</v>
      </c>
      <c r="E35" s="103">
        <f t="shared" si="4"/>
        <v>1.5249898714562584E-2</v>
      </c>
      <c r="F35" s="103">
        <f t="shared" si="5"/>
        <v>0.24208463710593703</v>
      </c>
      <c r="G35" s="88">
        <v>11299.2</v>
      </c>
      <c r="H35" s="127">
        <f t="shared" si="2"/>
        <v>-5.3098284925279238E-5</v>
      </c>
      <c r="I35" s="103">
        <f t="shared" si="3"/>
        <v>-5.3099694689251464E-5</v>
      </c>
      <c r="J35" s="103">
        <f t="shared" si="7"/>
        <v>1.7654615659272309E-2</v>
      </c>
      <c r="K35" s="103">
        <f t="shared" si="6"/>
        <v>0.28025833516116699</v>
      </c>
    </row>
    <row r="36" spans="1:11" x14ac:dyDescent="0.3">
      <c r="A36" s="100">
        <v>43515</v>
      </c>
      <c r="B36" s="94">
        <v>201.8</v>
      </c>
      <c r="C36" s="97">
        <f t="shared" si="0"/>
        <v>1.6368672878368073E-2</v>
      </c>
      <c r="D36" s="98">
        <f t="shared" si="1"/>
        <v>1.6236150342248123E-2</v>
      </c>
      <c r="E36" s="103">
        <f t="shared" si="4"/>
        <v>1.5777861154925136E-2</v>
      </c>
      <c r="F36" s="103">
        <f t="shared" si="5"/>
        <v>0.25046578101862954</v>
      </c>
      <c r="G36" s="88">
        <v>11309.21</v>
      </c>
      <c r="H36" s="127">
        <f t="shared" si="2"/>
        <v>8.8590342679117917E-4</v>
      </c>
      <c r="I36" s="103">
        <f t="shared" si="3"/>
        <v>8.8551124595603881E-4</v>
      </c>
      <c r="J36" s="103">
        <f t="shared" si="7"/>
        <v>2.8950672347212592E-3</v>
      </c>
      <c r="K36" s="103">
        <f t="shared" si="6"/>
        <v>4.5957767591303468E-2</v>
      </c>
    </row>
    <row r="37" spans="1:11" x14ac:dyDescent="0.3">
      <c r="A37" s="101">
        <v>43516</v>
      </c>
      <c r="B37" s="95">
        <v>202.1</v>
      </c>
      <c r="C37" s="97">
        <f t="shared" si="0"/>
        <v>1.4866204162535812E-3</v>
      </c>
      <c r="D37" s="98">
        <f t="shared" si="1"/>
        <v>1.4855164900664519E-3</v>
      </c>
      <c r="E37" s="103">
        <f t="shared" si="4"/>
        <v>1.5671525660711279E-2</v>
      </c>
      <c r="F37" s="103">
        <f t="shared" si="5"/>
        <v>0.24877775737925548</v>
      </c>
      <c r="G37" s="88">
        <v>11401.97</v>
      </c>
      <c r="H37" s="127">
        <f t="shared" si="2"/>
        <v>8.2021644305836361E-3</v>
      </c>
      <c r="I37" s="103">
        <f t="shared" si="3"/>
        <v>8.1687094906950364E-3</v>
      </c>
      <c r="J37" s="103">
        <f t="shared" si="7"/>
        <v>1.8111689093672245E-3</v>
      </c>
      <c r="K37" s="103">
        <f t="shared" si="6"/>
        <v>2.8751415099106555E-2</v>
      </c>
    </row>
    <row r="38" spans="1:11" x14ac:dyDescent="0.3">
      <c r="A38" s="100">
        <v>43517</v>
      </c>
      <c r="B38" s="94">
        <v>202.8</v>
      </c>
      <c r="C38" s="97">
        <f t="shared" si="0"/>
        <v>3.4636318654133191E-3</v>
      </c>
      <c r="D38" s="98">
        <f t="shared" si="1"/>
        <v>3.4576473074530156E-3</v>
      </c>
      <c r="E38" s="103">
        <f t="shared" si="4"/>
        <v>1.471510458423954E-2</v>
      </c>
      <c r="F38" s="103">
        <f t="shared" si="5"/>
        <v>0.23359504347722598</v>
      </c>
      <c r="G38" s="88">
        <v>11423.28</v>
      </c>
      <c r="H38" s="127">
        <f t="shared" si="2"/>
        <v>1.8689752735712162E-3</v>
      </c>
      <c r="I38" s="103">
        <f t="shared" si="3"/>
        <v>1.8672309123921593E-3</v>
      </c>
      <c r="J38" s="103">
        <f t="shared" si="7"/>
        <v>2.0408682772814169E-3</v>
      </c>
      <c r="K38" s="103">
        <f t="shared" si="6"/>
        <v>3.2397779521964647E-2</v>
      </c>
    </row>
    <row r="39" spans="1:11" x14ac:dyDescent="0.3">
      <c r="A39" s="101">
        <v>43518</v>
      </c>
      <c r="B39" s="95">
        <v>204.1</v>
      </c>
      <c r="C39" s="97">
        <f t="shared" si="0"/>
        <v>6.4102564102563875E-3</v>
      </c>
      <c r="D39" s="98">
        <f t="shared" si="1"/>
        <v>6.3897980987706049E-3</v>
      </c>
      <c r="E39" s="103">
        <f t="shared" si="4"/>
        <v>1.4663320413554492E-2</v>
      </c>
      <c r="F39" s="103">
        <f t="shared" si="5"/>
        <v>0.23277299525233183</v>
      </c>
      <c r="G39" s="88">
        <v>11457.7</v>
      </c>
      <c r="H39" s="127">
        <f t="shared" si="2"/>
        <v>3.0131450861750064E-3</v>
      </c>
      <c r="I39" s="103">
        <f t="shared" si="3"/>
        <v>3.0086146627859023E-3</v>
      </c>
      <c r="J39" s="103">
        <f t="shared" si="7"/>
        <v>8.2465287832458652E-3</v>
      </c>
      <c r="K39" s="103">
        <f t="shared" si="6"/>
        <v>0.13090958604002778</v>
      </c>
    </row>
    <row r="40" spans="1:11" x14ac:dyDescent="0.3">
      <c r="A40" s="100">
        <v>43521</v>
      </c>
      <c r="B40" s="94">
        <v>210.3</v>
      </c>
      <c r="C40" s="97">
        <f t="shared" si="0"/>
        <v>3.0377266046055951E-2</v>
      </c>
      <c r="D40" s="98">
        <f t="shared" si="1"/>
        <v>2.9925012892855207E-2</v>
      </c>
      <c r="E40" s="103">
        <f t="shared" si="4"/>
        <v>1.605997866722015E-2</v>
      </c>
      <c r="F40" s="103">
        <f t="shared" si="5"/>
        <v>0.2549442576868024</v>
      </c>
      <c r="G40" s="88">
        <v>11505.39</v>
      </c>
      <c r="H40" s="127">
        <f t="shared" si="2"/>
        <v>4.162266423453076E-3</v>
      </c>
      <c r="I40" s="103">
        <f t="shared" si="3"/>
        <v>4.1536281541212361E-3</v>
      </c>
      <c r="J40" s="103">
        <f t="shared" si="7"/>
        <v>6.6218043394222978E-3</v>
      </c>
      <c r="K40" s="103">
        <f t="shared" si="6"/>
        <v>0.10511788507583844</v>
      </c>
    </row>
    <row r="41" spans="1:11" x14ac:dyDescent="0.3">
      <c r="A41" s="101">
        <v>43522</v>
      </c>
      <c r="B41" s="95">
        <v>213.9</v>
      </c>
      <c r="C41" s="97">
        <f t="shared" si="0"/>
        <v>1.7118402282453538E-2</v>
      </c>
      <c r="D41" s="98">
        <f t="shared" si="1"/>
        <v>1.6973533379705863E-2</v>
      </c>
      <c r="E41" s="103">
        <f t="shared" si="4"/>
        <v>1.6398304108820389E-2</v>
      </c>
      <c r="F41" s="103">
        <f t="shared" si="5"/>
        <v>0.26031500757088444</v>
      </c>
      <c r="G41" s="88">
        <v>11540.79</v>
      </c>
      <c r="H41" s="127">
        <f t="shared" si="2"/>
        <v>3.0768187779814937E-3</v>
      </c>
      <c r="I41" s="103">
        <f t="shared" si="3"/>
        <v>3.0720950579574691E-3</v>
      </c>
      <c r="J41" s="103">
        <f t="shared" si="7"/>
        <v>2.3998512277370984E-3</v>
      </c>
      <c r="K41" s="103">
        <f t="shared" si="6"/>
        <v>3.8096457192872378E-2</v>
      </c>
    </row>
    <row r="42" spans="1:11" x14ac:dyDescent="0.3">
      <c r="A42" s="100">
        <v>43523</v>
      </c>
      <c r="B42" s="94">
        <v>213.1</v>
      </c>
      <c r="C42" s="97">
        <f t="shared" si="0"/>
        <v>-3.740065451145469E-3</v>
      </c>
      <c r="D42" s="98">
        <f t="shared" si="1"/>
        <v>-3.747076983788844E-3</v>
      </c>
      <c r="E42" s="103">
        <f t="shared" si="4"/>
        <v>1.6365542940567E-2</v>
      </c>
      <c r="F42" s="103">
        <f t="shared" si="5"/>
        <v>0.25979494014773397</v>
      </c>
      <c r="G42" s="88">
        <v>11487.33</v>
      </c>
      <c r="H42" s="127">
        <f t="shared" si="2"/>
        <v>-4.6322652088809368E-3</v>
      </c>
      <c r="I42" s="103">
        <f t="shared" si="3"/>
        <v>-4.6430273977673409E-3</v>
      </c>
      <c r="J42" s="103">
        <f t="shared" si="7"/>
        <v>4.5189606985936307E-3</v>
      </c>
      <c r="K42" s="103">
        <f t="shared" si="6"/>
        <v>7.173627715772074E-2</v>
      </c>
    </row>
    <row r="43" spans="1:11" x14ac:dyDescent="0.3">
      <c r="A43" s="101">
        <v>43524</v>
      </c>
      <c r="B43" s="95">
        <v>213.6</v>
      </c>
      <c r="C43" s="97">
        <f t="shared" si="0"/>
        <v>2.3463162834349571E-3</v>
      </c>
      <c r="D43" s="98">
        <f t="shared" si="1"/>
        <v>2.3435679814687305E-3</v>
      </c>
      <c r="E43" s="103">
        <f t="shared" si="4"/>
        <v>1.63138399627945E-2</v>
      </c>
      <c r="F43" s="103">
        <f t="shared" si="5"/>
        <v>0.25897418082036877</v>
      </c>
      <c r="G43" s="88">
        <v>11515.64</v>
      </c>
      <c r="H43" s="127">
        <f t="shared" si="2"/>
        <v>2.4644543161900234E-3</v>
      </c>
      <c r="I43" s="103">
        <f t="shared" si="3"/>
        <v>2.4614225287660219E-3</v>
      </c>
      <c r="J43" s="103">
        <f t="shared" si="7"/>
        <v>2.7415908326916373E-3</v>
      </c>
      <c r="K43" s="103">
        <f t="shared" si="6"/>
        <v>4.3521405239979376E-2</v>
      </c>
    </row>
    <row r="44" spans="1:11" x14ac:dyDescent="0.3">
      <c r="A44" s="100">
        <v>43525</v>
      </c>
      <c r="B44" s="94">
        <v>215.9</v>
      </c>
      <c r="C44" s="97">
        <f t="shared" si="0"/>
        <v>1.0767790262172339E-2</v>
      </c>
      <c r="D44" s="98">
        <f t="shared" si="1"/>
        <v>1.0710230434721524E-2</v>
      </c>
      <c r="E44" s="103">
        <f t="shared" si="4"/>
        <v>1.2515621568925359E-2</v>
      </c>
      <c r="F44" s="103">
        <f t="shared" si="5"/>
        <v>0.19867933304863525</v>
      </c>
      <c r="G44" s="88">
        <v>11601.68</v>
      </c>
      <c r="H44" s="127">
        <f t="shared" si="2"/>
        <v>7.4715777846476872E-3</v>
      </c>
      <c r="I44" s="103">
        <f t="shared" si="3"/>
        <v>7.443803805188054E-3</v>
      </c>
      <c r="J44" s="103">
        <f t="shared" si="7"/>
        <v>1.2622041502797162E-3</v>
      </c>
      <c r="K44" s="103">
        <f t="shared" si="6"/>
        <v>2.0036869712602361E-2</v>
      </c>
    </row>
    <row r="45" spans="1:11" x14ac:dyDescent="0.3">
      <c r="A45" s="101">
        <v>43528</v>
      </c>
      <c r="B45" s="95">
        <v>215.8</v>
      </c>
      <c r="C45" s="97">
        <f t="shared" si="0"/>
        <v>-4.631773969430153E-4</v>
      </c>
      <c r="D45" s="98">
        <f t="shared" si="1"/>
        <v>-4.6328469672740624E-4</v>
      </c>
      <c r="E45" s="103">
        <f t="shared" si="4"/>
        <v>1.2085198330477279E-2</v>
      </c>
      <c r="F45" s="103">
        <f t="shared" si="5"/>
        <v>0.19184657596401519</v>
      </c>
      <c r="G45" s="88">
        <v>11592.66</v>
      </c>
      <c r="H45" s="127">
        <f t="shared" si="2"/>
        <v>-7.774736072707622E-4</v>
      </c>
      <c r="I45" s="103">
        <f t="shared" si="3"/>
        <v>-7.7777599661921215E-4</v>
      </c>
      <c r="J45" s="103">
        <f t="shared" si="7"/>
        <v>5.5216457094570221E-3</v>
      </c>
      <c r="K45" s="103">
        <f t="shared" si="6"/>
        <v>8.7653408250180531E-2</v>
      </c>
    </row>
    <row r="46" spans="1:11" x14ac:dyDescent="0.3">
      <c r="A46" s="100">
        <v>43529</v>
      </c>
      <c r="B46" s="94">
        <v>216.7</v>
      </c>
      <c r="C46" s="97">
        <f t="shared" si="0"/>
        <v>4.1705282669137755E-3</v>
      </c>
      <c r="D46" s="98">
        <f t="shared" si="1"/>
        <v>4.161855718279206E-3</v>
      </c>
      <c r="E46" s="103">
        <f t="shared" si="4"/>
        <v>1.0468895957106652E-2</v>
      </c>
      <c r="F46" s="103">
        <f t="shared" si="5"/>
        <v>0.1661885712234823</v>
      </c>
      <c r="G46" s="88">
        <v>11620.74</v>
      </c>
      <c r="H46" s="127">
        <f t="shared" si="2"/>
        <v>2.4222223372374341E-3</v>
      </c>
      <c r="I46" s="103">
        <f t="shared" si="3"/>
        <v>2.4192934853122239E-3</v>
      </c>
      <c r="J46" s="103">
        <f t="shared" si="7"/>
        <v>1.2556724392895461E-2</v>
      </c>
      <c r="K46" s="103">
        <f t="shared" si="6"/>
        <v>0.19933182015107936</v>
      </c>
    </row>
    <row r="47" spans="1:11" x14ac:dyDescent="0.3">
      <c r="A47" s="101">
        <v>43530</v>
      </c>
      <c r="B47" s="95">
        <v>217.6</v>
      </c>
      <c r="C47" s="97">
        <f t="shared" si="0"/>
        <v>4.1532071988925612E-3</v>
      </c>
      <c r="D47" s="98">
        <f t="shared" si="1"/>
        <v>4.1446064394738968E-3</v>
      </c>
      <c r="E47" s="103">
        <f t="shared" si="4"/>
        <v>1.0328691297929444E-2</v>
      </c>
      <c r="F47" s="103">
        <f t="shared" si="5"/>
        <v>0.16396289125846955</v>
      </c>
      <c r="G47" s="88">
        <v>11587.63</v>
      </c>
      <c r="H47" s="127">
        <f t="shared" si="2"/>
        <v>-2.8492161428618212E-3</v>
      </c>
      <c r="I47" s="103">
        <f t="shared" si="3"/>
        <v>-2.8532828857006365E-3</v>
      </c>
      <c r="J47" s="103">
        <f t="shared" si="7"/>
        <v>4.4066738704184108E-3</v>
      </c>
      <c r="K47" s="103">
        <f t="shared" si="6"/>
        <v>6.9953779020561505E-2</v>
      </c>
    </row>
    <row r="48" spans="1:11" x14ac:dyDescent="0.3">
      <c r="A48" s="100">
        <v>43531</v>
      </c>
      <c r="B48" s="94">
        <v>215.6</v>
      </c>
      <c r="C48" s="97">
        <f t="shared" si="0"/>
        <v>-9.1911764705882026E-3</v>
      </c>
      <c r="D48" s="98">
        <f t="shared" si="1"/>
        <v>-9.2336759469446861E-3</v>
      </c>
      <c r="E48" s="103">
        <f t="shared" si="4"/>
        <v>1.0085573067437957E-2</v>
      </c>
      <c r="F48" s="103">
        <f t="shared" si="5"/>
        <v>0.1601035089960702</v>
      </c>
      <c r="G48" s="88">
        <v>11517.8</v>
      </c>
      <c r="H48" s="127">
        <f t="shared" si="2"/>
        <v>-6.02625385864064E-3</v>
      </c>
      <c r="I48" s="103">
        <f t="shared" si="3"/>
        <v>-6.0444850070098255E-3</v>
      </c>
      <c r="J48" s="103">
        <f t="shared" si="7"/>
        <v>1.713996722189386E-2</v>
      </c>
      <c r="K48" s="103">
        <f t="shared" si="6"/>
        <v>0.27208854449357872</v>
      </c>
    </row>
    <row r="49" spans="1:11" x14ac:dyDescent="0.3">
      <c r="A49" s="101">
        <v>43532</v>
      </c>
      <c r="B49" s="95">
        <v>210.6</v>
      </c>
      <c r="C49" s="97">
        <f t="shared" si="0"/>
        <v>-2.3191094619666064E-2</v>
      </c>
      <c r="D49" s="98">
        <f t="shared" si="1"/>
        <v>-2.3464239334967552E-2</v>
      </c>
      <c r="E49" s="103">
        <f t="shared" si="4"/>
        <v>1.1633462927810674E-2</v>
      </c>
      <c r="F49" s="103">
        <f t="shared" si="5"/>
        <v>0.18467549876085843</v>
      </c>
      <c r="G49" s="88">
        <v>11457.84</v>
      </c>
      <c r="H49" s="127">
        <f t="shared" si="2"/>
        <v>-5.2058552848633921E-3</v>
      </c>
      <c r="I49" s="103">
        <f t="shared" si="3"/>
        <v>-5.2194529617093366E-3</v>
      </c>
      <c r="J49" s="103">
        <f t="shared" si="7"/>
        <v>3.1579323755845448E-3</v>
      </c>
      <c r="K49" s="103">
        <f t="shared" si="6"/>
        <v>5.0130622337736762E-2</v>
      </c>
    </row>
    <row r="50" spans="1:11" x14ac:dyDescent="0.3">
      <c r="A50" s="100">
        <v>43535</v>
      </c>
      <c r="B50" s="94">
        <v>212.6</v>
      </c>
      <c r="C50" s="97">
        <f t="shared" si="0"/>
        <v>9.4966761633428209E-3</v>
      </c>
      <c r="D50" s="98">
        <f t="shared" si="1"/>
        <v>9.451866207972337E-3</v>
      </c>
      <c r="E50" s="103">
        <f t="shared" si="4"/>
        <v>1.1708424214161775E-2</v>
      </c>
      <c r="F50" s="103">
        <f t="shared" si="5"/>
        <v>0.18586547229071351</v>
      </c>
      <c r="G50" s="88">
        <v>11543.48</v>
      </c>
      <c r="H50" s="127">
        <f t="shared" si="2"/>
        <v>7.4743581687297667E-3</v>
      </c>
      <c r="I50" s="103">
        <f t="shared" si="3"/>
        <v>7.4465635656686402E-3</v>
      </c>
      <c r="J50" s="103">
        <f t="shared" si="7"/>
        <v>1.0645914268750601E-2</v>
      </c>
      <c r="K50" s="103">
        <f t="shared" si="6"/>
        <v>0.16899864980416882</v>
      </c>
    </row>
    <row r="51" spans="1:11" x14ac:dyDescent="0.3">
      <c r="A51" s="101">
        <v>43536</v>
      </c>
      <c r="B51" s="95">
        <v>209.8</v>
      </c>
      <c r="C51" s="97">
        <f t="shared" si="0"/>
        <v>-1.3170272812793926E-2</v>
      </c>
      <c r="D51" s="98">
        <f t="shared" si="1"/>
        <v>-1.3257769945650644E-2</v>
      </c>
      <c r="E51" s="103">
        <f t="shared" si="4"/>
        <v>1.2202602316586689E-2</v>
      </c>
      <c r="F51" s="103">
        <f t="shared" si="5"/>
        <v>0.19371030646505427</v>
      </c>
      <c r="G51" s="88">
        <v>11524.17</v>
      </c>
      <c r="H51" s="127">
        <f t="shared" si="2"/>
        <v>-1.6728057743418123E-3</v>
      </c>
      <c r="I51" s="103">
        <f t="shared" si="3"/>
        <v>-1.674206476206308E-3</v>
      </c>
      <c r="J51" s="103">
        <f t="shared" si="7"/>
        <v>1.8558589061885445E-3</v>
      </c>
      <c r="K51" s="103">
        <f t="shared" si="6"/>
        <v>2.9460846805195434E-2</v>
      </c>
    </row>
    <row r="52" spans="1:11" x14ac:dyDescent="0.3">
      <c r="A52" s="100">
        <v>43537</v>
      </c>
      <c r="B52" s="94">
        <v>204.8</v>
      </c>
      <c r="C52" s="97">
        <f t="shared" si="0"/>
        <v>-2.3832221163012424E-2</v>
      </c>
      <c r="D52" s="98">
        <f t="shared" si="1"/>
        <v>-2.4120802796844032E-2</v>
      </c>
      <c r="E52" s="103">
        <f t="shared" si="4"/>
        <v>1.318677916545196E-2</v>
      </c>
      <c r="F52" s="103">
        <f t="shared" si="5"/>
        <v>0.20933362959428253</v>
      </c>
      <c r="G52" s="88">
        <v>11572.41</v>
      </c>
      <c r="H52" s="127">
        <f t="shared" si="2"/>
        <v>4.1859847607246259E-3</v>
      </c>
      <c r="I52" s="103">
        <f t="shared" si="3"/>
        <v>4.1772478996069395E-3</v>
      </c>
      <c r="J52" s="103">
        <f t="shared" si="7"/>
        <v>3.7936318819398345E-3</v>
      </c>
      <c r="K52" s="103">
        <f t="shared" si="6"/>
        <v>6.0222039152032489E-2</v>
      </c>
    </row>
    <row r="53" spans="1:11" x14ac:dyDescent="0.3">
      <c r="A53" s="101">
        <v>43538</v>
      </c>
      <c r="B53" s="95">
        <v>211.6</v>
      </c>
      <c r="C53" s="97">
        <f t="shared" si="0"/>
        <v>3.3203125E-2</v>
      </c>
      <c r="D53" s="98">
        <f t="shared" si="1"/>
        <v>3.2663806818791663E-2</v>
      </c>
      <c r="E53" s="103">
        <f t="shared" si="4"/>
        <v>1.4675792222171096E-2</v>
      </c>
      <c r="F53" s="103">
        <f t="shared" si="5"/>
        <v>0.23297097907632419</v>
      </c>
      <c r="G53" s="88">
        <v>11587.47</v>
      </c>
      <c r="H53" s="127">
        <f t="shared" si="2"/>
        <v>1.301371105931981E-3</v>
      </c>
      <c r="I53" s="103">
        <f t="shared" si="3"/>
        <v>1.3005250564912529E-3</v>
      </c>
      <c r="J53" s="103">
        <f t="shared" si="7"/>
        <v>7.8736933128684822E-3</v>
      </c>
      <c r="K53" s="103">
        <f t="shared" si="6"/>
        <v>0.12499100643265372</v>
      </c>
    </row>
    <row r="54" spans="1:11" x14ac:dyDescent="0.3">
      <c r="A54" s="100">
        <v>43539</v>
      </c>
      <c r="B54" s="94">
        <v>212.4</v>
      </c>
      <c r="C54" s="97">
        <f t="shared" si="0"/>
        <v>3.780718336483968E-3</v>
      </c>
      <c r="D54" s="98">
        <f t="shared" si="1"/>
        <v>3.7735893836394752E-3</v>
      </c>
      <c r="E54" s="103">
        <f t="shared" si="4"/>
        <v>1.4575997787353313E-2</v>
      </c>
      <c r="F54" s="103">
        <f t="shared" si="5"/>
        <v>0.23138679153578762</v>
      </c>
      <c r="G54" s="88">
        <v>11685.69</v>
      </c>
      <c r="H54" s="127">
        <f t="shared" si="2"/>
        <v>8.4763973498962475E-3</v>
      </c>
      <c r="I54" s="103">
        <f t="shared" si="3"/>
        <v>8.4406744197611516E-3</v>
      </c>
      <c r="J54" s="103">
        <f t="shared" si="7"/>
        <v>1.2345827143816724E-2</v>
      </c>
      <c r="K54" s="103">
        <f t="shared" si="6"/>
        <v>0.19598393011157947</v>
      </c>
    </row>
    <row r="55" spans="1:11" x14ac:dyDescent="0.3">
      <c r="A55" s="101">
        <v>43542</v>
      </c>
      <c r="B55" s="95">
        <v>207.4</v>
      </c>
      <c r="C55" s="97">
        <f t="shared" si="0"/>
        <v>-2.3540489642184581E-2</v>
      </c>
      <c r="D55" s="98">
        <f t="shared" si="1"/>
        <v>-2.3821993572356703E-2</v>
      </c>
      <c r="E55" s="103">
        <f t="shared" si="4"/>
        <v>1.5740468665947235E-2</v>
      </c>
      <c r="F55" s="103">
        <f t="shared" si="5"/>
        <v>0.24987219365820604</v>
      </c>
      <c r="G55" s="88">
        <v>11657.06</v>
      </c>
      <c r="H55" s="127">
        <f t="shared" si="2"/>
        <v>-2.4500050916976823E-3</v>
      </c>
      <c r="I55" s="103">
        <f t="shared" si="3"/>
        <v>-2.4530112652687563E-3</v>
      </c>
      <c r="J55" s="103">
        <f t="shared" si="7"/>
        <v>6.0060052741946427E-3</v>
      </c>
      <c r="K55" s="103">
        <f t="shared" si="6"/>
        <v>9.534237797076793E-2</v>
      </c>
    </row>
    <row r="56" spans="1:11" x14ac:dyDescent="0.3">
      <c r="A56" s="100">
        <v>43543</v>
      </c>
      <c r="B56" s="94">
        <v>211</v>
      </c>
      <c r="C56" s="97">
        <f t="shared" si="0"/>
        <v>1.7357762777242103E-2</v>
      </c>
      <c r="D56" s="98">
        <f t="shared" si="1"/>
        <v>1.7208837680639633E-2</v>
      </c>
      <c r="E56" s="103">
        <f t="shared" si="4"/>
        <v>1.5787615408014169E-2</v>
      </c>
      <c r="F56" s="103">
        <f t="shared" si="5"/>
        <v>0.25062062498602211</v>
      </c>
      <c r="G56" s="88">
        <v>11788.41</v>
      </c>
      <c r="H56" s="127">
        <f t="shared" si="2"/>
        <v>1.1267849697951249E-2</v>
      </c>
      <c r="I56" s="103">
        <f t="shared" si="3"/>
        <v>1.120484035760505E-2</v>
      </c>
      <c r="J56" s="103">
        <f t="shared" si="7"/>
        <v>2.3606919068309942E-3</v>
      </c>
      <c r="K56" s="103">
        <f t="shared" si="6"/>
        <v>3.7474822245106031E-2</v>
      </c>
    </row>
    <row r="57" spans="1:11" x14ac:dyDescent="0.3">
      <c r="A57" s="101">
        <v>43544</v>
      </c>
      <c r="B57" s="95">
        <v>209.8</v>
      </c>
      <c r="C57" s="97">
        <f t="shared" si="0"/>
        <v>-5.687203791469142E-3</v>
      </c>
      <c r="D57" s="98">
        <f t="shared" si="1"/>
        <v>-5.7034375138700355E-3</v>
      </c>
      <c r="E57" s="103">
        <f t="shared" si="4"/>
        <v>1.5886960370763897E-2</v>
      </c>
      <c r="F57" s="103">
        <f t="shared" si="5"/>
        <v>0.25219767737867865</v>
      </c>
      <c r="G57" s="88">
        <v>11603.89</v>
      </c>
      <c r="H57" s="127">
        <f t="shared" si="2"/>
        <v>-1.5652662233498926E-2</v>
      </c>
      <c r="I57" s="103">
        <f t="shared" si="3"/>
        <v>-1.5776458679559013E-2</v>
      </c>
      <c r="J57" s="103">
        <f t="shared" si="7"/>
        <v>2.146868724561862E-3</v>
      </c>
      <c r="K57" s="103">
        <f t="shared" si="6"/>
        <v>3.4080484456158674E-2</v>
      </c>
    </row>
    <row r="58" spans="1:11" x14ac:dyDescent="0.3">
      <c r="A58" s="100">
        <v>43545</v>
      </c>
      <c r="B58" s="94">
        <v>208.5</v>
      </c>
      <c r="C58" s="97">
        <f t="shared" si="0"/>
        <v>-6.1963775023832213E-3</v>
      </c>
      <c r="D58" s="98">
        <f t="shared" si="1"/>
        <v>-6.2156547233405135E-3</v>
      </c>
      <c r="E58" s="103">
        <f t="shared" si="4"/>
        <v>1.5983026468757218E-2</v>
      </c>
      <c r="F58" s="103">
        <f t="shared" si="5"/>
        <v>0.2537226794069668</v>
      </c>
      <c r="G58" s="88">
        <v>11549.96</v>
      </c>
      <c r="H58" s="127">
        <f t="shared" si="2"/>
        <v>-4.6475793893254735E-3</v>
      </c>
      <c r="I58" s="103">
        <f t="shared" si="3"/>
        <v>-4.6584129660534046E-3</v>
      </c>
      <c r="J58" s="103">
        <f t="shared" si="7"/>
        <v>1.2475972555619184E-2</v>
      </c>
      <c r="K58" s="103">
        <f t="shared" si="6"/>
        <v>0.19804992447501185</v>
      </c>
    </row>
    <row r="59" spans="1:11" x14ac:dyDescent="0.3">
      <c r="A59" s="101">
        <v>43546</v>
      </c>
      <c r="B59" s="95">
        <v>209.9</v>
      </c>
      <c r="C59" s="97">
        <f t="shared" si="0"/>
        <v>6.7146282973622462E-3</v>
      </c>
      <c r="D59" s="98">
        <f t="shared" si="1"/>
        <v>6.6921855877311032E-3</v>
      </c>
      <c r="E59" s="103">
        <f t="shared" si="4"/>
        <v>1.5988151274410937E-2</v>
      </c>
      <c r="F59" s="103">
        <f t="shared" si="5"/>
        <v>0.25380403317463046</v>
      </c>
      <c r="G59" s="88">
        <v>11364.17</v>
      </c>
      <c r="H59" s="127">
        <f t="shared" si="2"/>
        <v>-1.608576999400857E-2</v>
      </c>
      <c r="I59" s="103">
        <f t="shared" si="3"/>
        <v>-1.6216550356999093E-2</v>
      </c>
      <c r="J59" s="103">
        <f t="shared" si="7"/>
        <v>5.4214072278968902E-3</v>
      </c>
      <c r="K59" s="103">
        <f t="shared" si="6"/>
        <v>8.6062171686139471E-2</v>
      </c>
    </row>
    <row r="60" spans="1:11" x14ac:dyDescent="0.3">
      <c r="A60" s="100">
        <v>43549</v>
      </c>
      <c r="B60" s="94">
        <v>212.7</v>
      </c>
      <c r="C60" s="97">
        <f t="shared" si="0"/>
        <v>1.3339685564554449E-2</v>
      </c>
      <c r="D60" s="98">
        <f t="shared" si="1"/>
        <v>1.325149537960435E-2</v>
      </c>
      <c r="E60" s="103">
        <f t="shared" si="4"/>
        <v>1.4814138323976897E-2</v>
      </c>
      <c r="F60" s="103">
        <f t="shared" si="5"/>
        <v>0.23516715535772445</v>
      </c>
      <c r="G60" s="88">
        <v>11346.65</v>
      </c>
      <c r="H60" s="127">
        <f t="shared" si="2"/>
        <v>-1.5416876023501835E-3</v>
      </c>
      <c r="I60" s="103">
        <f t="shared" si="3"/>
        <v>-1.5428772255230427E-3</v>
      </c>
      <c r="J60" s="103">
        <f t="shared" si="7"/>
        <v>1.4403891359193675E-2</v>
      </c>
      <c r="K60" s="103">
        <f t="shared" si="6"/>
        <v>0.22865468668811156</v>
      </c>
    </row>
    <row r="61" spans="1:11" x14ac:dyDescent="0.3">
      <c r="A61" s="101">
        <v>43550</v>
      </c>
      <c r="B61" s="95">
        <v>214.2</v>
      </c>
      <c r="C61" s="97">
        <f t="shared" si="0"/>
        <v>7.0521861777150807E-3</v>
      </c>
      <c r="D61" s="98">
        <f t="shared" si="1"/>
        <v>7.0274358074566834E-3</v>
      </c>
      <c r="E61" s="103">
        <f t="shared" si="4"/>
        <v>1.4395429538046407E-2</v>
      </c>
      <c r="F61" s="103">
        <f t="shared" si="5"/>
        <v>0.22852035944174531</v>
      </c>
      <c r="G61" s="88">
        <v>11419.48</v>
      </c>
      <c r="H61" s="127">
        <f t="shared" si="2"/>
        <v>6.4186345749626117E-3</v>
      </c>
      <c r="I61" s="103">
        <f t="shared" si="3"/>
        <v>6.3981228647200794E-3</v>
      </c>
      <c r="J61" s="103">
        <f t="shared" si="7"/>
        <v>3.2632781966370357E-3</v>
      </c>
      <c r="K61" s="103">
        <f t="shared" si="6"/>
        <v>5.1802935402725583E-2</v>
      </c>
    </row>
    <row r="62" spans="1:11" x14ac:dyDescent="0.3">
      <c r="A62" s="100">
        <v>43551</v>
      </c>
      <c r="B62" s="94">
        <v>213.9</v>
      </c>
      <c r="C62" s="97">
        <f t="shared" si="0"/>
        <v>-1.4005602240895199E-3</v>
      </c>
      <c r="D62" s="98">
        <f t="shared" si="1"/>
        <v>-1.4015419252881856E-3</v>
      </c>
      <c r="E62" s="103">
        <f t="shared" si="4"/>
        <v>1.4372230828288491E-2</v>
      </c>
      <c r="F62" s="103">
        <f t="shared" si="5"/>
        <v>0.22815209134120323</v>
      </c>
      <c r="G62" s="88">
        <v>11419.04</v>
      </c>
      <c r="H62" s="127">
        <f t="shared" si="2"/>
        <v>-3.8530651132906435E-5</v>
      </c>
      <c r="I62" s="103">
        <f t="shared" si="3"/>
        <v>-3.8531393457219565E-5</v>
      </c>
      <c r="J62" s="103">
        <f t="shared" si="7"/>
        <v>7.8072722227044838E-3</v>
      </c>
      <c r="K62" s="103">
        <f t="shared" si="6"/>
        <v>0.1239366043143513</v>
      </c>
    </row>
    <row r="63" spans="1:11" x14ac:dyDescent="0.3">
      <c r="A63" s="101">
        <v>43552</v>
      </c>
      <c r="B63" s="95">
        <v>214.8</v>
      </c>
      <c r="C63" s="97">
        <f t="shared" si="0"/>
        <v>4.2075736325386526E-3</v>
      </c>
      <c r="D63" s="98">
        <f t="shared" si="1"/>
        <v>4.1987465463497742E-3</v>
      </c>
      <c r="E63" s="103">
        <f t="shared" si="4"/>
        <v>1.4392851457109071E-2</v>
      </c>
      <c r="F63" s="103">
        <f t="shared" si="5"/>
        <v>0.22847943367562537</v>
      </c>
      <c r="G63" s="88">
        <v>11428.16</v>
      </c>
      <c r="H63" s="127">
        <f t="shared" si="2"/>
        <v>7.9866608751699708E-4</v>
      </c>
      <c r="I63" s="103">
        <f t="shared" si="3"/>
        <v>7.9834732346917292E-4</v>
      </c>
      <c r="J63" s="103">
        <f t="shared" si="7"/>
        <v>1.7677343710579608E-3</v>
      </c>
      <c r="K63" s="103">
        <f t="shared" si="6"/>
        <v>2.8061913179043236E-2</v>
      </c>
    </row>
    <row r="64" spans="1:11" x14ac:dyDescent="0.3">
      <c r="A64" s="100">
        <v>43553</v>
      </c>
      <c r="B64" s="94">
        <v>216.6</v>
      </c>
      <c r="C64" s="97">
        <f t="shared" si="0"/>
        <v>8.379888268156277E-3</v>
      </c>
      <c r="D64" s="98">
        <f t="shared" si="1"/>
        <v>8.3449719321802007E-3</v>
      </c>
      <c r="E64" s="103">
        <f t="shared" si="4"/>
        <v>1.43121298659813E-2</v>
      </c>
      <c r="F64" s="103">
        <f t="shared" si="5"/>
        <v>0.22719801814228027</v>
      </c>
      <c r="G64" s="88">
        <v>11526.04</v>
      </c>
      <c r="H64" s="127">
        <f t="shared" si="2"/>
        <v>8.5648083331000269E-3</v>
      </c>
      <c r="I64" s="103">
        <f t="shared" si="3"/>
        <v>8.5283384526153583E-3</v>
      </c>
      <c r="J64" s="103">
        <f t="shared" si="7"/>
        <v>4.6990473423035167E-3</v>
      </c>
      <c r="K64" s="103">
        <f t="shared" si="6"/>
        <v>7.459506399992466E-2</v>
      </c>
    </row>
    <row r="65" spans="1:11" x14ac:dyDescent="0.3">
      <c r="A65" s="101">
        <v>43556</v>
      </c>
      <c r="B65" s="95">
        <v>219.2</v>
      </c>
      <c r="C65" s="97">
        <f t="shared" si="0"/>
        <v>1.2003693444136543E-2</v>
      </c>
      <c r="D65" s="98">
        <f t="shared" si="1"/>
        <v>1.1932220506970737E-2</v>
      </c>
      <c r="E65" s="103">
        <f t="shared" si="4"/>
        <v>1.4550045341572698E-2</v>
      </c>
      <c r="F65" s="103">
        <f t="shared" si="5"/>
        <v>0.23097480923109123</v>
      </c>
      <c r="G65" s="88">
        <v>11681.99</v>
      </c>
      <c r="H65" s="127">
        <f t="shared" si="2"/>
        <v>1.3530232412866772E-2</v>
      </c>
      <c r="I65" s="103">
        <f t="shared" si="3"/>
        <v>1.3439516176777744E-2</v>
      </c>
      <c r="J65" s="103">
        <f t="shared" si="7"/>
        <v>6.580416633551878E-3</v>
      </c>
      <c r="K65" s="103">
        <f t="shared" si="6"/>
        <v>0.10446087561342673</v>
      </c>
    </row>
    <row r="66" spans="1:11" x14ac:dyDescent="0.3">
      <c r="A66" s="100">
        <v>43557</v>
      </c>
      <c r="B66" s="94">
        <v>221.65</v>
      </c>
      <c r="C66" s="97">
        <f t="shared" si="0"/>
        <v>1.117700729927007E-2</v>
      </c>
      <c r="D66" s="98">
        <f t="shared" si="1"/>
        <v>1.1115006117202064E-2</v>
      </c>
      <c r="E66" s="103">
        <f t="shared" si="4"/>
        <v>1.4717172315666369E-2</v>
      </c>
      <c r="F66" s="103">
        <f t="shared" si="5"/>
        <v>0.23362786769602675</v>
      </c>
      <c r="G66" s="88">
        <v>11754.79</v>
      </c>
      <c r="H66" s="127">
        <f t="shared" si="2"/>
        <v>6.2318149561848557E-3</v>
      </c>
      <c r="I66" s="103">
        <f t="shared" ref="I66:I129" si="8">LN(G66)-LN(G65)</f>
        <v>6.2124774941008098E-3</v>
      </c>
      <c r="J66" s="103">
        <f t="shared" si="7"/>
        <v>7.7924741953211366E-3</v>
      </c>
      <c r="K66" s="103">
        <f t="shared" ref="K66:K129" si="9">J66*SQRT(252)</f>
        <v>0.12370169291224734</v>
      </c>
    </row>
    <row r="67" spans="1:11" x14ac:dyDescent="0.3">
      <c r="A67" s="101">
        <v>43558</v>
      </c>
      <c r="B67" s="95">
        <v>223.55</v>
      </c>
      <c r="C67" s="97">
        <f t="shared" ref="C67:C130" si="10">(B67/B66)-1</f>
        <v>8.5720730882021812E-3</v>
      </c>
      <c r="D67" s="98">
        <f t="shared" ref="D67:D130" si="11">LN(B67)-LN(B66)</f>
        <v>8.5355414889267678E-3</v>
      </c>
      <c r="E67" s="103">
        <f t="shared" si="4"/>
        <v>1.4797056135861575E-2</v>
      </c>
      <c r="F67" s="103">
        <f t="shared" si="5"/>
        <v>0.23489598402811265</v>
      </c>
      <c r="G67" s="88">
        <v>11954.4</v>
      </c>
      <c r="H67" s="127">
        <f t="shared" ref="H67:H130" si="12">(G67/G66)-1</f>
        <v>1.6981162572874409E-2</v>
      </c>
      <c r="I67" s="103">
        <f t="shared" si="8"/>
        <v>1.6838594351000324E-2</v>
      </c>
      <c r="J67" s="103">
        <f t="shared" si="7"/>
        <v>6.4104606411699329E-3</v>
      </c>
      <c r="K67" s="103">
        <f t="shared" si="9"/>
        <v>0.10176290787541985</v>
      </c>
    </row>
    <row r="68" spans="1:11" x14ac:dyDescent="0.3">
      <c r="A68" s="100">
        <v>43559</v>
      </c>
      <c r="B68" s="94">
        <v>226.4</v>
      </c>
      <c r="C68" s="97">
        <f t="shared" si="10"/>
        <v>1.2748825766047744E-2</v>
      </c>
      <c r="D68" s="98">
        <f t="shared" si="11"/>
        <v>1.2668243649038402E-2</v>
      </c>
      <c r="E68" s="103">
        <f t="shared" si="4"/>
        <v>1.4783097659068734E-2</v>
      </c>
      <c r="F68" s="103">
        <f t="shared" si="5"/>
        <v>0.23467440007846191</v>
      </c>
      <c r="G68" s="88">
        <v>11988.01</v>
      </c>
      <c r="H68" s="127">
        <f t="shared" si="12"/>
        <v>2.8115170983069593E-3</v>
      </c>
      <c r="I68" s="103">
        <f t="shared" si="8"/>
        <v>2.8075721765219441E-3</v>
      </c>
      <c r="J68" s="103">
        <f t="shared" si="7"/>
        <v>1.6180780588478886E-2</v>
      </c>
      <c r="K68" s="103">
        <f t="shared" si="9"/>
        <v>0.25686192873609898</v>
      </c>
    </row>
    <row r="69" spans="1:11" x14ac:dyDescent="0.3">
      <c r="A69" s="101">
        <v>43560</v>
      </c>
      <c r="B69" s="95">
        <v>227.55</v>
      </c>
      <c r="C69" s="97">
        <f t="shared" si="10"/>
        <v>5.079505300353393E-3</v>
      </c>
      <c r="D69" s="98">
        <f t="shared" si="11"/>
        <v>5.0666481336225644E-3</v>
      </c>
      <c r="E69" s="103">
        <f t="shared" si="4"/>
        <v>1.3469663089568963E-2</v>
      </c>
      <c r="F69" s="103">
        <f t="shared" si="5"/>
        <v>0.21382427267295245</v>
      </c>
      <c r="G69" s="88">
        <v>12009.75</v>
      </c>
      <c r="H69" s="127">
        <f t="shared" si="12"/>
        <v>1.8134786340684439E-3</v>
      </c>
      <c r="I69" s="103">
        <f t="shared" si="8"/>
        <v>1.8118362669898858E-3</v>
      </c>
      <c r="J69" s="103">
        <f t="shared" si="7"/>
        <v>5.6759639079982226E-3</v>
      </c>
      <c r="K69" s="103">
        <f t="shared" si="9"/>
        <v>9.0103133706849567E-2</v>
      </c>
    </row>
    <row r="70" spans="1:11" x14ac:dyDescent="0.3">
      <c r="A70" s="100">
        <v>43563</v>
      </c>
      <c r="B70" s="94">
        <v>224.75</v>
      </c>
      <c r="C70" s="97">
        <f t="shared" si="10"/>
        <v>-1.2304987914744103E-2</v>
      </c>
      <c r="D70" s="98">
        <f t="shared" si="11"/>
        <v>-1.2381321110920496E-2</v>
      </c>
      <c r="E70" s="103">
        <f t="shared" si="4"/>
        <v>1.3872234607313228E-2</v>
      </c>
      <c r="F70" s="103">
        <f t="shared" si="5"/>
        <v>0.22021489739816735</v>
      </c>
      <c r="G70" s="88">
        <v>11963.4</v>
      </c>
      <c r="H70" s="127">
        <f t="shared" si="12"/>
        <v>-3.8593642665334382E-3</v>
      </c>
      <c r="I70" s="103">
        <f t="shared" si="8"/>
        <v>-3.8668308297875598E-3</v>
      </c>
      <c r="J70" s="103">
        <f t="shared" si="7"/>
        <v>3.9843538830327038E-3</v>
      </c>
      <c r="K70" s="103">
        <f t="shared" si="9"/>
        <v>6.3249657058674413E-2</v>
      </c>
    </row>
    <row r="71" spans="1:11" x14ac:dyDescent="0.3">
      <c r="A71" s="101">
        <v>43564</v>
      </c>
      <c r="B71" s="95">
        <v>224.15</v>
      </c>
      <c r="C71" s="97">
        <f t="shared" si="10"/>
        <v>-2.6696329254727313E-3</v>
      </c>
      <c r="D71" s="98">
        <f t="shared" si="11"/>
        <v>-2.6732027502811562E-3</v>
      </c>
      <c r="E71" s="103">
        <f t="shared" si="4"/>
        <v>1.3422859238642367E-2</v>
      </c>
      <c r="F71" s="103">
        <f t="shared" si="5"/>
        <v>0.21308128457324096</v>
      </c>
      <c r="G71" s="88">
        <v>11850.57</v>
      </c>
      <c r="H71" s="127">
        <f t="shared" si="12"/>
        <v>-9.4312653593460194E-3</v>
      </c>
      <c r="I71" s="103">
        <f t="shared" si="8"/>
        <v>-9.4760213686377881E-3</v>
      </c>
      <c r="J71" s="103">
        <f t="shared" si="7"/>
        <v>1.5504195490120734E-3</v>
      </c>
      <c r="K71" s="103">
        <f t="shared" si="9"/>
        <v>2.4612147326993187E-2</v>
      </c>
    </row>
    <row r="72" spans="1:11" x14ac:dyDescent="0.3">
      <c r="A72" s="100">
        <v>43565</v>
      </c>
      <c r="B72" s="94">
        <v>226.3</v>
      </c>
      <c r="C72" s="97">
        <f t="shared" si="10"/>
        <v>9.5917912112424286E-3</v>
      </c>
      <c r="D72" s="98">
        <f t="shared" si="11"/>
        <v>9.5460820380424138E-3</v>
      </c>
      <c r="E72" s="103">
        <f t="shared" si="4"/>
        <v>1.181700098346177E-2</v>
      </c>
      <c r="F72" s="103">
        <f t="shared" si="5"/>
        <v>0.18758907506907321</v>
      </c>
      <c r="G72" s="88">
        <v>11905.91</v>
      </c>
      <c r="H72" s="127">
        <f t="shared" si="12"/>
        <v>4.669817569956658E-3</v>
      </c>
      <c r="I72" s="103">
        <f t="shared" si="8"/>
        <v>4.6589477986511696E-3</v>
      </c>
      <c r="J72" s="103">
        <f t="shared" si="7"/>
        <v>9.6543192849417384E-3</v>
      </c>
      <c r="K72" s="103">
        <f t="shared" si="9"/>
        <v>0.15325756743342459</v>
      </c>
    </row>
    <row r="73" spans="1:11" x14ac:dyDescent="0.3">
      <c r="A73" s="101">
        <v>43566</v>
      </c>
      <c r="B73" s="95">
        <v>225.4</v>
      </c>
      <c r="C73" s="97">
        <f t="shared" si="10"/>
        <v>-3.9770216526734403E-3</v>
      </c>
      <c r="D73" s="98">
        <f t="shared" si="11"/>
        <v>-3.9849510338152427E-3</v>
      </c>
      <c r="E73" s="103">
        <f t="shared" si="4"/>
        <v>1.0002219992437538E-2</v>
      </c>
      <c r="F73" s="103">
        <f t="shared" si="5"/>
        <v>0.15878031995128847</v>
      </c>
      <c r="G73" s="88">
        <v>11935.2</v>
      </c>
      <c r="H73" s="127">
        <f t="shared" si="12"/>
        <v>2.4601227457625718E-3</v>
      </c>
      <c r="I73" s="103">
        <f t="shared" si="8"/>
        <v>2.4571015977166155E-3</v>
      </c>
      <c r="J73" s="103">
        <f t="shared" si="7"/>
        <v>2.3747634950723969E-3</v>
      </c>
      <c r="K73" s="103">
        <f t="shared" si="9"/>
        <v>3.7698201783336743E-2</v>
      </c>
    </row>
    <row r="74" spans="1:11" x14ac:dyDescent="0.3">
      <c r="A74" s="100">
        <v>43567</v>
      </c>
      <c r="B74" s="94">
        <v>225.4</v>
      </c>
      <c r="C74" s="97">
        <f t="shared" si="10"/>
        <v>0</v>
      </c>
      <c r="D74" s="98">
        <f t="shared" si="11"/>
        <v>0</v>
      </c>
      <c r="E74" s="103">
        <f t="shared" si="4"/>
        <v>1.0025580015587484E-2</v>
      </c>
      <c r="F74" s="103">
        <f t="shared" si="5"/>
        <v>0.15915114882254128</v>
      </c>
      <c r="G74" s="88">
        <v>11999.93</v>
      </c>
      <c r="H74" s="127">
        <f t="shared" si="12"/>
        <v>5.4234533145651742E-3</v>
      </c>
      <c r="I74" s="103">
        <f t="shared" si="8"/>
        <v>5.408799351151572E-3</v>
      </c>
      <c r="J74" s="103">
        <f t="shared" si="7"/>
        <v>4.2310249181912183E-3</v>
      </c>
      <c r="K74" s="103">
        <f t="shared" si="9"/>
        <v>6.7165438346708212E-2</v>
      </c>
    </row>
    <row r="75" spans="1:11" x14ac:dyDescent="0.3">
      <c r="A75" s="101">
        <v>43570</v>
      </c>
      <c r="B75" s="95">
        <v>226.3</v>
      </c>
      <c r="C75" s="97">
        <f t="shared" si="10"/>
        <v>3.9929015084294583E-3</v>
      </c>
      <c r="D75" s="98">
        <f t="shared" si="11"/>
        <v>3.9849510338152427E-3</v>
      </c>
      <c r="E75" s="103">
        <f t="shared" si="4"/>
        <v>7.7943162970233078E-3</v>
      </c>
      <c r="F75" s="103">
        <f t="shared" si="5"/>
        <v>0.12373093537020914</v>
      </c>
      <c r="G75" s="88">
        <v>12020.28</v>
      </c>
      <c r="H75" s="127">
        <f t="shared" si="12"/>
        <v>1.6958432257521139E-3</v>
      </c>
      <c r="I75" s="103">
        <f t="shared" si="8"/>
        <v>1.6944069072479806E-3</v>
      </c>
      <c r="J75" s="103">
        <f t="shared" si="7"/>
        <v>5.5591395992752052E-3</v>
      </c>
      <c r="K75" s="103">
        <f t="shared" si="9"/>
        <v>8.8248605299040744E-2</v>
      </c>
    </row>
    <row r="76" spans="1:11" x14ac:dyDescent="0.3">
      <c r="A76" s="100">
        <v>43571</v>
      </c>
      <c r="B76" s="94">
        <v>229.7</v>
      </c>
      <c r="C76" s="97">
        <f t="shared" si="10"/>
        <v>1.5024304021210577E-2</v>
      </c>
      <c r="D76" s="98">
        <f t="shared" si="11"/>
        <v>1.4912557055561493E-2</v>
      </c>
      <c r="E76" s="103">
        <f t="shared" si="4"/>
        <v>7.6098238591212671E-3</v>
      </c>
      <c r="F76" s="103">
        <f t="shared" si="5"/>
        <v>0.12080220871344417</v>
      </c>
      <c r="G76" s="88">
        <v>12101.32</v>
      </c>
      <c r="H76" s="127">
        <f t="shared" si="12"/>
        <v>6.7419394556531564E-3</v>
      </c>
      <c r="I76" s="103">
        <f t="shared" si="8"/>
        <v>6.7193142169053033E-3</v>
      </c>
      <c r="J76" s="103">
        <f t="shared" si="7"/>
        <v>6.7248919847708588E-3</v>
      </c>
      <c r="K76" s="103">
        <f t="shared" si="9"/>
        <v>0.10675435071285154</v>
      </c>
    </row>
    <row r="77" spans="1:11" x14ac:dyDescent="0.3">
      <c r="A77" s="101">
        <v>43572</v>
      </c>
      <c r="B77" s="95">
        <v>229.45</v>
      </c>
      <c r="C77" s="97">
        <f t="shared" si="10"/>
        <v>-1.0883761427950001E-3</v>
      </c>
      <c r="D77" s="98">
        <f t="shared" si="11"/>
        <v>-1.0889688542103926E-3</v>
      </c>
      <c r="E77" s="103">
        <f t="shared" si="4"/>
        <v>7.358084492990487E-3</v>
      </c>
      <c r="F77" s="103">
        <f t="shared" si="5"/>
        <v>0.11680597016552169</v>
      </c>
      <c r="G77" s="88">
        <v>12153.07</v>
      </c>
      <c r="H77" s="127">
        <f t="shared" si="12"/>
        <v>4.2763929885334395E-3</v>
      </c>
      <c r="I77" s="103">
        <f t="shared" si="8"/>
        <v>4.2672752049455198E-3</v>
      </c>
      <c r="J77" s="103">
        <f t="shared" si="7"/>
        <v>1.5906913563122464E-2</v>
      </c>
      <c r="K77" s="103">
        <f t="shared" si="9"/>
        <v>0.25251442448773426</v>
      </c>
    </row>
    <row r="78" spans="1:11" x14ac:dyDescent="0.3">
      <c r="A78" s="100">
        <v>43573</v>
      </c>
      <c r="B78" s="94">
        <v>232.15</v>
      </c>
      <c r="C78" s="97">
        <f t="shared" si="10"/>
        <v>1.1767269557637849E-2</v>
      </c>
      <c r="D78" s="98">
        <f t="shared" si="11"/>
        <v>1.1698573625088748E-2</v>
      </c>
      <c r="E78" s="103">
        <f t="shared" si="4"/>
        <v>7.0728395983670703E-3</v>
      </c>
      <c r="F78" s="103">
        <f t="shared" si="5"/>
        <v>0.11227784784197538</v>
      </c>
      <c r="G78" s="88">
        <v>12222.39</v>
      </c>
      <c r="H78" s="127">
        <f t="shared" si="12"/>
        <v>5.7039085597301309E-3</v>
      </c>
      <c r="I78" s="103">
        <f t="shared" si="8"/>
        <v>5.6877028679540587E-3</v>
      </c>
      <c r="J78" s="103">
        <f t="shared" si="7"/>
        <v>6.311414632469892E-3</v>
      </c>
      <c r="K78" s="103">
        <f t="shared" si="9"/>
        <v>0.10019060123117675</v>
      </c>
    </row>
    <row r="79" spans="1:11" x14ac:dyDescent="0.3">
      <c r="A79" s="101">
        <v>43578</v>
      </c>
      <c r="B79" s="95">
        <v>230.9</v>
      </c>
      <c r="C79" s="97">
        <f t="shared" si="10"/>
        <v>-5.3844497092396804E-3</v>
      </c>
      <c r="D79" s="98">
        <f t="shared" si="11"/>
        <v>-5.3989981054813896E-3</v>
      </c>
      <c r="E79" s="103">
        <f t="shared" si="4"/>
        <v>7.4602224611677948E-3</v>
      </c>
      <c r="F79" s="103">
        <f t="shared" si="5"/>
        <v>0.1184273601448092</v>
      </c>
      <c r="G79" s="88">
        <v>12235.51</v>
      </c>
      <c r="H79" s="127">
        <f t="shared" si="12"/>
        <v>1.0734398100535891E-3</v>
      </c>
      <c r="I79" s="103">
        <f t="shared" si="8"/>
        <v>1.0728640855077742E-3</v>
      </c>
      <c r="J79" s="103">
        <f t="shared" si="7"/>
        <v>1.5488645992191677E-2</v>
      </c>
      <c r="K79" s="103">
        <f t="shared" si="9"/>
        <v>0.24587463264273868</v>
      </c>
    </row>
    <row r="80" spans="1:11" x14ac:dyDescent="0.3">
      <c r="A80" s="100">
        <v>43579</v>
      </c>
      <c r="B80" s="94">
        <v>230.7</v>
      </c>
      <c r="C80" s="97">
        <f t="shared" si="10"/>
        <v>-8.6617583369430484E-4</v>
      </c>
      <c r="D80" s="98">
        <f t="shared" si="11"/>
        <v>-8.6655118074219217E-4</v>
      </c>
      <c r="E80" s="103">
        <f t="shared" si="4"/>
        <v>7.2810018973112848E-3</v>
      </c>
      <c r="F80" s="103">
        <f t="shared" si="5"/>
        <v>0.11558232189405063</v>
      </c>
      <c r="G80" s="88">
        <v>12313.16</v>
      </c>
      <c r="H80" s="127">
        <f t="shared" si="12"/>
        <v>6.3462822555004905E-3</v>
      </c>
      <c r="I80" s="103">
        <f t="shared" si="8"/>
        <v>6.3262294022603527E-3</v>
      </c>
      <c r="J80" s="103">
        <f t="shared" si="7"/>
        <v>1.8496084188596809E-3</v>
      </c>
      <c r="K80" s="103">
        <f t="shared" si="9"/>
        <v>2.9361623394924631E-2</v>
      </c>
    </row>
    <row r="81" spans="1:11" x14ac:dyDescent="0.3">
      <c r="A81" s="101">
        <v>43580</v>
      </c>
      <c r="B81" s="95">
        <v>228.75</v>
      </c>
      <c r="C81" s="97">
        <f t="shared" si="10"/>
        <v>-8.4525357607281304E-3</v>
      </c>
      <c r="D81" s="98">
        <f t="shared" si="11"/>
        <v>-8.4884610240765213E-3</v>
      </c>
      <c r="E81" s="103">
        <f t="shared" si="4"/>
        <v>7.7592824647015023E-3</v>
      </c>
      <c r="F81" s="103">
        <f t="shared" si="5"/>
        <v>0.12317479052342693</v>
      </c>
      <c r="G81" s="88">
        <v>12282.6</v>
      </c>
      <c r="H81" s="127">
        <f t="shared" si="12"/>
        <v>-2.4818974170723873E-3</v>
      </c>
      <c r="I81" s="103">
        <f t="shared" si="8"/>
        <v>-2.484982429979965E-3</v>
      </c>
      <c r="J81" s="103">
        <f t="shared" si="7"/>
        <v>5.0836354828253252E-5</v>
      </c>
      <c r="K81" s="103">
        <f t="shared" si="9"/>
        <v>8.0700211461957471E-4</v>
      </c>
    </row>
    <row r="82" spans="1:11" x14ac:dyDescent="0.3">
      <c r="A82" s="100">
        <v>43581</v>
      </c>
      <c r="B82" s="94">
        <v>229.2</v>
      </c>
      <c r="C82" s="97">
        <f t="shared" si="10"/>
        <v>1.9672131147541183E-3</v>
      </c>
      <c r="D82" s="98">
        <f t="shared" si="11"/>
        <v>1.9652806849537185E-3</v>
      </c>
      <c r="E82" s="103">
        <f t="shared" si="4"/>
        <v>7.6884309920225479E-3</v>
      </c>
      <c r="F82" s="103">
        <f t="shared" si="5"/>
        <v>0.12205005826303973</v>
      </c>
      <c r="G82" s="88">
        <v>12315.18</v>
      </c>
      <c r="H82" s="127">
        <f t="shared" si="12"/>
        <v>2.6525328513506974E-3</v>
      </c>
      <c r="I82" s="103">
        <f t="shared" si="8"/>
        <v>2.6490210947489601E-3</v>
      </c>
      <c r="J82" s="103">
        <f t="shared" si="7"/>
        <v>1.7299021177660913E-3</v>
      </c>
      <c r="K82" s="103">
        <f t="shared" si="9"/>
        <v>2.7461344776558289E-2</v>
      </c>
    </row>
    <row r="83" spans="1:11" x14ac:dyDescent="0.3">
      <c r="A83" s="101">
        <v>43584</v>
      </c>
      <c r="B83" s="95">
        <v>228.6</v>
      </c>
      <c r="C83" s="97">
        <f t="shared" si="10"/>
        <v>-2.6178010471203939E-3</v>
      </c>
      <c r="D83" s="98">
        <f t="shared" si="11"/>
        <v>-2.6212334798749737E-3</v>
      </c>
      <c r="E83" s="103">
        <f t="shared" si="4"/>
        <v>7.8040475422013807E-3</v>
      </c>
      <c r="F83" s="103">
        <f t="shared" si="5"/>
        <v>0.1238854140983382</v>
      </c>
      <c r="G83" s="88">
        <v>12328.02</v>
      </c>
      <c r="H83" s="127">
        <f t="shared" si="12"/>
        <v>1.0426156986742541E-3</v>
      </c>
      <c r="I83" s="103">
        <f t="shared" si="8"/>
        <v>1.0420725524227237E-3</v>
      </c>
      <c r="J83" s="103">
        <f t="shared" si="7"/>
        <v>1.3086239734360192E-3</v>
      </c>
      <c r="K83" s="103">
        <f t="shared" si="9"/>
        <v>2.0773761560453411E-2</v>
      </c>
    </row>
    <row r="84" spans="1:11" x14ac:dyDescent="0.3">
      <c r="A84" s="100">
        <v>43585</v>
      </c>
      <c r="B84" s="94">
        <v>229.1</v>
      </c>
      <c r="C84" s="97">
        <f t="shared" si="10"/>
        <v>2.1872265966753623E-3</v>
      </c>
      <c r="D84" s="98">
        <f t="shared" si="11"/>
        <v>2.1848380987403715E-3</v>
      </c>
      <c r="E84" s="103">
        <f t="shared" si="4"/>
        <v>7.7076671673562925E-3</v>
      </c>
      <c r="F84" s="103">
        <f t="shared" si="5"/>
        <v>0.12235542307969446</v>
      </c>
      <c r="G84" s="88">
        <v>12344.08</v>
      </c>
      <c r="H84" s="127">
        <f t="shared" si="12"/>
        <v>1.3027233894817858E-3</v>
      </c>
      <c r="I84" s="103">
        <f t="shared" si="8"/>
        <v>1.3018755815927818E-3</v>
      </c>
      <c r="J84" s="103">
        <f t="shared" si="7"/>
        <v>5.2935893837918252E-3</v>
      </c>
      <c r="K84" s="103">
        <f t="shared" si="9"/>
        <v>8.4033126314428927E-2</v>
      </c>
    </row>
    <row r="85" spans="1:11" x14ac:dyDescent="0.3">
      <c r="A85" s="101">
        <v>43587</v>
      </c>
      <c r="B85" s="95">
        <v>228.9</v>
      </c>
      <c r="C85" s="97">
        <f t="shared" si="10"/>
        <v>-8.7298123090351343E-4</v>
      </c>
      <c r="D85" s="98">
        <f t="shared" si="11"/>
        <v>-8.7336250092917567E-4</v>
      </c>
      <c r="E85" s="103">
        <f t="shared" si="4"/>
        <v>7.4367069273529717E-3</v>
      </c>
      <c r="F85" s="103">
        <f t="shared" si="5"/>
        <v>0.1180540626182835</v>
      </c>
      <c r="G85" s="88">
        <v>12345.42</v>
      </c>
      <c r="H85" s="127">
        <f t="shared" si="12"/>
        <v>1.0855405992193923E-4</v>
      </c>
      <c r="I85" s="103">
        <f t="shared" si="8"/>
        <v>1.0854816835603742E-4</v>
      </c>
      <c r="J85" s="103">
        <f t="shared" si="7"/>
        <v>8.5826079724604099E-3</v>
      </c>
      <c r="K85" s="103">
        <f t="shared" si="9"/>
        <v>0.13624467777294322</v>
      </c>
    </row>
    <row r="86" spans="1:11" x14ac:dyDescent="0.3">
      <c r="A86" s="100">
        <v>43588</v>
      </c>
      <c r="B86" s="94">
        <v>249.8</v>
      </c>
      <c r="C86" s="97">
        <f t="shared" si="10"/>
        <v>9.1306247269550056E-2</v>
      </c>
      <c r="D86" s="98">
        <f t="shared" si="11"/>
        <v>8.7375370732956092E-2</v>
      </c>
      <c r="E86" s="103">
        <f t="shared" ref="E86:E149" si="13">STDEVA(D67:D86)</f>
        <v>2.0443381344466084E-2</v>
      </c>
      <c r="F86" s="103">
        <f t="shared" ref="F86:F149" si="14">E86*SQRT(252)</f>
        <v>0.32452861796828725</v>
      </c>
      <c r="G86" s="88">
        <v>12412.75</v>
      </c>
      <c r="H86" s="127">
        <f t="shared" si="12"/>
        <v>5.4538444216558624E-3</v>
      </c>
      <c r="I86" s="103">
        <f t="shared" si="8"/>
        <v>5.4390260657584122E-3</v>
      </c>
      <c r="J86" s="103">
        <f t="shared" si="7"/>
        <v>4.3161298181175591E-3</v>
      </c>
      <c r="K86" s="103">
        <f t="shared" si="9"/>
        <v>6.851643675005703E-2</v>
      </c>
    </row>
    <row r="87" spans="1:11" x14ac:dyDescent="0.3">
      <c r="A87" s="101">
        <v>43591</v>
      </c>
      <c r="B87" s="95">
        <v>252.8</v>
      </c>
      <c r="C87" s="97">
        <f t="shared" si="10"/>
        <v>1.2009607686148893E-2</v>
      </c>
      <c r="D87" s="98">
        <f t="shared" si="11"/>
        <v>1.1938064581225483E-2</v>
      </c>
      <c r="E87" s="103">
        <f t="shared" si="13"/>
        <v>2.0479909430840895E-2</v>
      </c>
      <c r="F87" s="103">
        <f t="shared" si="14"/>
        <v>0.32510848336278825</v>
      </c>
      <c r="G87" s="88">
        <v>12286.88</v>
      </c>
      <c r="H87" s="127">
        <f t="shared" si="12"/>
        <v>-1.0140379851362624E-2</v>
      </c>
      <c r="I87" s="103">
        <f t="shared" si="8"/>
        <v>-1.019214373742372E-2</v>
      </c>
      <c r="J87" s="103">
        <f t="shared" si="7"/>
        <v>8.0607120370936574E-3</v>
      </c>
      <c r="K87" s="103">
        <f t="shared" si="9"/>
        <v>0.12795983664152802</v>
      </c>
    </row>
    <row r="88" spans="1:11" x14ac:dyDescent="0.3">
      <c r="A88" s="100">
        <v>43592</v>
      </c>
      <c r="B88" s="94">
        <v>250</v>
      </c>
      <c r="C88" s="97">
        <f t="shared" si="10"/>
        <v>-1.1075949367088667E-2</v>
      </c>
      <c r="D88" s="98">
        <f t="shared" si="11"/>
        <v>-1.1137744410456563E-2</v>
      </c>
      <c r="E88" s="103">
        <f t="shared" si="13"/>
        <v>2.077075717493479E-2</v>
      </c>
      <c r="F88" s="103">
        <f t="shared" si="14"/>
        <v>0.32972554816432786</v>
      </c>
      <c r="G88" s="88">
        <v>12092.74</v>
      </c>
      <c r="H88" s="127">
        <f t="shared" si="12"/>
        <v>-1.5800593804122687E-2</v>
      </c>
      <c r="I88" s="103">
        <f t="shared" si="8"/>
        <v>-1.5926753887285372E-2</v>
      </c>
      <c r="J88" s="103">
        <f t="shared" ref="J88:J151" si="15">STDEV(I68,I87)</f>
        <v>9.1921872762496561E-3</v>
      </c>
      <c r="K88" s="103">
        <f t="shared" si="9"/>
        <v>0.14592144922613265</v>
      </c>
    </row>
    <row r="89" spans="1:11" x14ac:dyDescent="0.3">
      <c r="A89" s="101">
        <v>43593</v>
      </c>
      <c r="B89" s="95">
        <v>256.55</v>
      </c>
      <c r="C89" s="97">
        <f t="shared" si="10"/>
        <v>2.6200000000000001E-2</v>
      </c>
      <c r="D89" s="98">
        <f t="shared" si="11"/>
        <v>2.5862659525727416E-2</v>
      </c>
      <c r="E89" s="103">
        <f t="shared" si="13"/>
        <v>2.1290518089667719E-2</v>
      </c>
      <c r="F89" s="103">
        <f t="shared" si="14"/>
        <v>0.33797649689389653</v>
      </c>
      <c r="G89" s="88">
        <v>12179.93</v>
      </c>
      <c r="H89" s="127">
        <f t="shared" si="12"/>
        <v>7.2101111906814896E-3</v>
      </c>
      <c r="I89" s="103">
        <f t="shared" si="8"/>
        <v>7.1842426081349942E-3</v>
      </c>
      <c r="J89" s="103">
        <f t="shared" si="15"/>
        <v>1.2543077386776963E-2</v>
      </c>
      <c r="K89" s="103">
        <f t="shared" si="9"/>
        <v>0.19911518064509862</v>
      </c>
    </row>
    <row r="90" spans="1:11" x14ac:dyDescent="0.3">
      <c r="A90" s="100">
        <v>43594</v>
      </c>
      <c r="B90" s="94">
        <v>249.85</v>
      </c>
      <c r="C90" s="97">
        <f t="shared" si="10"/>
        <v>-2.6115766907035765E-2</v>
      </c>
      <c r="D90" s="98">
        <f t="shared" si="11"/>
        <v>-2.6462839597759746E-2</v>
      </c>
      <c r="E90" s="103">
        <f t="shared" si="13"/>
        <v>2.2145951535136561E-2</v>
      </c>
      <c r="F90" s="103">
        <f t="shared" si="14"/>
        <v>0.35155608185316262</v>
      </c>
      <c r="G90" s="88">
        <v>11973.92</v>
      </c>
      <c r="H90" s="127">
        <f t="shared" si="12"/>
        <v>-1.6913890309714463E-2</v>
      </c>
      <c r="I90" s="103">
        <f t="shared" si="8"/>
        <v>-1.705856380043258E-2</v>
      </c>
      <c r="J90" s="103">
        <f t="shared" si="15"/>
        <v>7.8142889673455708E-3</v>
      </c>
      <c r="K90" s="103">
        <f t="shared" si="9"/>
        <v>0.12404799168235267</v>
      </c>
    </row>
    <row r="91" spans="1:11" x14ac:dyDescent="0.3">
      <c r="A91" s="101">
        <v>43595</v>
      </c>
      <c r="B91" s="95">
        <v>252</v>
      </c>
      <c r="C91" s="97">
        <f t="shared" si="10"/>
        <v>8.6051630978587479E-3</v>
      </c>
      <c r="D91" s="98">
        <f t="shared" si="11"/>
        <v>8.5683497212096782E-3</v>
      </c>
      <c r="E91" s="103">
        <f t="shared" si="13"/>
        <v>2.2075654083023678E-2</v>
      </c>
      <c r="F91" s="103">
        <f t="shared" si="14"/>
        <v>0.3504401443966097</v>
      </c>
      <c r="G91" s="88">
        <v>12059.83</v>
      </c>
      <c r="H91" s="127">
        <f t="shared" si="12"/>
        <v>7.1747598113232058E-3</v>
      </c>
      <c r="I91" s="103">
        <f t="shared" si="8"/>
        <v>7.1491436755835025E-3</v>
      </c>
      <c r="J91" s="103">
        <f t="shared" si="15"/>
        <v>5.3616671721568301E-3</v>
      </c>
      <c r="K91" s="103">
        <f t="shared" si="9"/>
        <v>8.5113827701355463E-2</v>
      </c>
    </row>
    <row r="92" spans="1:11" x14ac:dyDescent="0.3">
      <c r="A92" s="100">
        <v>43598</v>
      </c>
      <c r="B92" s="94">
        <v>245.8</v>
      </c>
      <c r="C92" s="97">
        <f t="shared" si="10"/>
        <v>-2.4603174603174516E-2</v>
      </c>
      <c r="D92" s="98">
        <f t="shared" si="11"/>
        <v>-2.4910890379488571E-2</v>
      </c>
      <c r="E92" s="103">
        <f t="shared" si="13"/>
        <v>2.3093578803646337E-2</v>
      </c>
      <c r="F92" s="103">
        <f t="shared" si="14"/>
        <v>0.36659919838152444</v>
      </c>
      <c r="G92" s="88">
        <v>11876.65</v>
      </c>
      <c r="H92" s="127">
        <f t="shared" si="12"/>
        <v>-1.5189268837122905E-2</v>
      </c>
      <c r="I92" s="103">
        <f t="shared" si="8"/>
        <v>-1.5305807377115954E-2</v>
      </c>
      <c r="J92" s="103">
        <f t="shared" si="15"/>
        <v>1.760834391061634E-3</v>
      </c>
      <c r="K92" s="103">
        <f t="shared" si="9"/>
        <v>2.7952379392313629E-2</v>
      </c>
    </row>
    <row r="93" spans="1:11" x14ac:dyDescent="0.3">
      <c r="A93" s="101">
        <v>43599</v>
      </c>
      <c r="B93" s="95">
        <v>250.45</v>
      </c>
      <c r="C93" s="97">
        <f t="shared" si="10"/>
        <v>1.8917819365337651E-2</v>
      </c>
      <c r="D93" s="98">
        <f t="shared" si="11"/>
        <v>1.8741102671691046E-2</v>
      </c>
      <c r="E93" s="103">
        <f t="shared" si="13"/>
        <v>2.3231822256525078E-2</v>
      </c>
      <c r="F93" s="103">
        <f t="shared" si="14"/>
        <v>0.36879374516172458</v>
      </c>
      <c r="G93" s="88">
        <v>11991.62</v>
      </c>
      <c r="H93" s="127">
        <f t="shared" si="12"/>
        <v>9.6803391528756944E-3</v>
      </c>
      <c r="I93" s="103">
        <f t="shared" si="8"/>
        <v>9.6337848695338124E-3</v>
      </c>
      <c r="J93" s="103">
        <f t="shared" si="15"/>
        <v>1.2560273389703495E-2</v>
      </c>
      <c r="K93" s="103">
        <f t="shared" si="9"/>
        <v>0.19938815872882629</v>
      </c>
    </row>
    <row r="94" spans="1:11" x14ac:dyDescent="0.3">
      <c r="A94" s="100">
        <v>43600</v>
      </c>
      <c r="B94" s="94">
        <v>253.1</v>
      </c>
      <c r="C94" s="97">
        <f t="shared" si="10"/>
        <v>1.0580954282291888E-2</v>
      </c>
      <c r="D94" s="98">
        <f t="shared" si="11"/>
        <v>1.0525367747452385E-2</v>
      </c>
      <c r="E94" s="103">
        <f t="shared" si="13"/>
        <v>2.322539306159899E-2</v>
      </c>
      <c r="F94" s="103">
        <f t="shared" si="14"/>
        <v>0.36869168485629589</v>
      </c>
      <c r="G94" s="88">
        <v>12099.57</v>
      </c>
      <c r="H94" s="127">
        <f t="shared" si="12"/>
        <v>9.0021198136698288E-3</v>
      </c>
      <c r="I94" s="103">
        <f t="shared" si="8"/>
        <v>8.9618422747843596E-3</v>
      </c>
      <c r="J94" s="103">
        <f t="shared" si="15"/>
        <v>2.9875159104630427E-3</v>
      </c>
      <c r="K94" s="103">
        <f t="shared" si="9"/>
        <v>4.7425344821603516E-2</v>
      </c>
    </row>
    <row r="95" spans="1:11" x14ac:dyDescent="0.3">
      <c r="A95" s="101">
        <v>43601</v>
      </c>
      <c r="B95" s="95">
        <v>251.45</v>
      </c>
      <c r="C95" s="97">
        <f t="shared" si="10"/>
        <v>-6.5191623864085946E-3</v>
      </c>
      <c r="D95" s="98">
        <f t="shared" si="11"/>
        <v>-6.5405049331044296E-3</v>
      </c>
      <c r="E95" s="103">
        <f t="shared" si="13"/>
        <v>2.3387261948777556E-2</v>
      </c>
      <c r="F95" s="103">
        <f t="shared" si="14"/>
        <v>0.37126127377913543</v>
      </c>
      <c r="G95" s="88">
        <v>12310.37</v>
      </c>
      <c r="H95" s="127">
        <f t="shared" si="12"/>
        <v>1.7422106736024512E-2</v>
      </c>
      <c r="I95" s="103">
        <f t="shared" si="8"/>
        <v>1.7272081827849561E-2</v>
      </c>
      <c r="J95" s="103">
        <f t="shared" si="15"/>
        <v>5.1388528302199225E-3</v>
      </c>
      <c r="K95" s="103">
        <f t="shared" si="9"/>
        <v>8.1576759677534055E-2</v>
      </c>
    </row>
    <row r="96" spans="1:11" x14ac:dyDescent="0.3">
      <c r="A96" s="100">
        <v>43602</v>
      </c>
      <c r="B96" s="94">
        <v>255.5</v>
      </c>
      <c r="C96" s="97">
        <f t="shared" si="10"/>
        <v>1.6106581825412691E-2</v>
      </c>
      <c r="D96" s="98">
        <f t="shared" si="11"/>
        <v>1.5978247025785208E-2</v>
      </c>
      <c r="E96" s="103">
        <f t="shared" si="13"/>
        <v>2.341159083606489E-2</v>
      </c>
      <c r="F96" s="103">
        <f t="shared" si="14"/>
        <v>0.37164748289175864</v>
      </c>
      <c r="G96" s="88">
        <v>12238.94</v>
      </c>
      <c r="H96" s="127">
        <f t="shared" si="12"/>
        <v>-5.8024251098870439E-3</v>
      </c>
      <c r="I96" s="103">
        <f t="shared" si="8"/>
        <v>-5.819324582120089E-3</v>
      </c>
      <c r="J96" s="103">
        <f t="shared" si="15"/>
        <v>7.4619335379844491E-3</v>
      </c>
      <c r="K96" s="103">
        <f t="shared" si="9"/>
        <v>0.11845452264719518</v>
      </c>
    </row>
    <row r="97" spans="1:11" x14ac:dyDescent="0.3">
      <c r="A97" s="101">
        <v>43605</v>
      </c>
      <c r="B97" s="95">
        <v>251</v>
      </c>
      <c r="C97" s="97">
        <f t="shared" si="10"/>
        <v>-1.7612524461839585E-2</v>
      </c>
      <c r="D97" s="98">
        <f t="shared" si="11"/>
        <v>-1.7769470511975527E-2</v>
      </c>
      <c r="E97" s="103">
        <f t="shared" si="13"/>
        <v>2.3943097566763858E-2</v>
      </c>
      <c r="F97" s="103">
        <f t="shared" si="14"/>
        <v>0.38008489066927731</v>
      </c>
      <c r="G97" s="88">
        <v>12041.29</v>
      </c>
      <c r="H97" s="127">
        <f t="shared" si="12"/>
        <v>-1.6149274365263588E-2</v>
      </c>
      <c r="I97" s="103">
        <f t="shared" si="8"/>
        <v>-1.628109502845021E-2</v>
      </c>
      <c r="J97" s="103">
        <f t="shared" si="15"/>
        <v>7.1323031085488786E-3</v>
      </c>
      <c r="K97" s="103">
        <f t="shared" si="9"/>
        <v>0.11322180180211951</v>
      </c>
    </row>
    <row r="98" spans="1:11" x14ac:dyDescent="0.3">
      <c r="A98" s="100">
        <v>43606</v>
      </c>
      <c r="B98" s="94">
        <v>257.75</v>
      </c>
      <c r="C98" s="97">
        <f t="shared" si="10"/>
        <v>2.6892430278884438E-2</v>
      </c>
      <c r="D98" s="98">
        <f t="shared" si="11"/>
        <v>2.653718376528591E-2</v>
      </c>
      <c r="E98" s="103">
        <f t="shared" si="13"/>
        <v>2.4403752779059758E-2</v>
      </c>
      <c r="F98" s="103">
        <f t="shared" si="14"/>
        <v>0.38739756546056103</v>
      </c>
      <c r="G98" s="88">
        <v>12143.47</v>
      </c>
      <c r="H98" s="127">
        <f t="shared" si="12"/>
        <v>8.4858017704081412E-3</v>
      </c>
      <c r="I98" s="103">
        <f t="shared" si="8"/>
        <v>8.449999751210413E-3</v>
      </c>
      <c r="J98" s="103">
        <f t="shared" si="15"/>
        <v>1.5534285967064219E-2</v>
      </c>
      <c r="K98" s="103">
        <f t="shared" si="9"/>
        <v>0.24659914478287459</v>
      </c>
    </row>
    <row r="99" spans="1:11" x14ac:dyDescent="0.3">
      <c r="A99" s="101">
        <v>43607</v>
      </c>
      <c r="B99" s="95">
        <v>263.05</v>
      </c>
      <c r="C99" s="97">
        <f t="shared" si="10"/>
        <v>2.0562560620756676E-2</v>
      </c>
      <c r="D99" s="98">
        <f t="shared" si="11"/>
        <v>2.0354005279746623E-2</v>
      </c>
      <c r="E99" s="103">
        <f t="shared" si="13"/>
        <v>2.4492643811325206E-2</v>
      </c>
      <c r="F99" s="103">
        <f t="shared" si="14"/>
        <v>0.38880866685151022</v>
      </c>
      <c r="G99" s="88">
        <v>12168.74</v>
      </c>
      <c r="H99" s="127">
        <f t="shared" si="12"/>
        <v>2.0809537965671421E-3</v>
      </c>
      <c r="I99" s="103">
        <f t="shared" si="8"/>
        <v>2.0787916113000904E-3</v>
      </c>
      <c r="J99" s="103">
        <f t="shared" si="15"/>
        <v>5.2164226549514716E-3</v>
      </c>
      <c r="K99" s="103">
        <f t="shared" si="9"/>
        <v>8.2808142470429336E-2</v>
      </c>
    </row>
    <row r="100" spans="1:11" x14ac:dyDescent="0.3">
      <c r="A100" s="100">
        <v>43608</v>
      </c>
      <c r="B100" s="94">
        <v>259.8</v>
      </c>
      <c r="C100" s="97">
        <f t="shared" si="10"/>
        <v>-1.2355065576886481E-2</v>
      </c>
      <c r="D100" s="98">
        <f t="shared" si="11"/>
        <v>-1.2432023940316839E-2</v>
      </c>
      <c r="E100" s="103">
        <f t="shared" si="13"/>
        <v>2.4810636025098368E-2</v>
      </c>
      <c r="F100" s="103">
        <f t="shared" si="14"/>
        <v>0.39385663675050225</v>
      </c>
      <c r="G100" s="88">
        <v>11952.41</v>
      </c>
      <c r="H100" s="127">
        <f t="shared" si="12"/>
        <v>-1.777751846123754E-2</v>
      </c>
      <c r="I100" s="103">
        <f t="shared" si="8"/>
        <v>-1.7937436676650265E-2</v>
      </c>
      <c r="J100" s="103">
        <f t="shared" si="15"/>
        <v>3.0033920646560116E-3</v>
      </c>
      <c r="K100" s="103">
        <f t="shared" si="9"/>
        <v>4.7677370956227781E-2</v>
      </c>
    </row>
    <row r="101" spans="1:11" x14ac:dyDescent="0.3">
      <c r="A101" s="101">
        <v>43609</v>
      </c>
      <c r="B101" s="95">
        <v>259.25</v>
      </c>
      <c r="C101" s="97">
        <f t="shared" si="10"/>
        <v>-2.1170130869900827E-3</v>
      </c>
      <c r="D101" s="98">
        <f t="shared" si="11"/>
        <v>-2.1192571268624505E-3</v>
      </c>
      <c r="E101" s="103">
        <f t="shared" si="13"/>
        <v>2.4656089457902746E-2</v>
      </c>
      <c r="F101" s="103">
        <f t="shared" si="14"/>
        <v>0.39140328605383212</v>
      </c>
      <c r="G101" s="88">
        <v>12011.04</v>
      </c>
      <c r="H101" s="127">
        <f t="shared" si="12"/>
        <v>4.9052868835657293E-3</v>
      </c>
      <c r="I101" s="103">
        <f t="shared" si="8"/>
        <v>4.8932951630931143E-3</v>
      </c>
      <c r="J101" s="103">
        <f t="shared" si="15"/>
        <v>1.0926535183795435E-2</v>
      </c>
      <c r="K101" s="103">
        <f t="shared" si="9"/>
        <v>0.1734533687275209</v>
      </c>
    </row>
    <row r="102" spans="1:11" x14ac:dyDescent="0.3">
      <c r="A102" s="100">
        <v>43612</v>
      </c>
      <c r="B102" s="94">
        <v>261.85000000000002</v>
      </c>
      <c r="C102" s="97">
        <f t="shared" si="10"/>
        <v>1.0028929604628756E-2</v>
      </c>
      <c r="D102" s="98">
        <f t="shared" si="11"/>
        <v>9.9789736158601983E-3</v>
      </c>
      <c r="E102" s="103">
        <f t="shared" si="13"/>
        <v>2.4647768045543871E-2</v>
      </c>
      <c r="F102" s="103">
        <f t="shared" si="14"/>
        <v>0.39127118772788172</v>
      </c>
      <c r="G102" s="88">
        <v>12071.18</v>
      </c>
      <c r="H102" s="127">
        <f t="shared" si="12"/>
        <v>5.0070601713090301E-3</v>
      </c>
      <c r="I102" s="103">
        <f t="shared" si="8"/>
        <v>4.994566532442235E-3</v>
      </c>
      <c r="J102" s="103">
        <f t="shared" si="15"/>
        <v>1.5869414125672726E-3</v>
      </c>
      <c r="K102" s="103">
        <f t="shared" si="9"/>
        <v>2.5191913937295331E-2</v>
      </c>
    </row>
    <row r="103" spans="1:11" x14ac:dyDescent="0.3">
      <c r="A103" s="101">
        <v>43613</v>
      </c>
      <c r="B103" s="95">
        <v>264.05</v>
      </c>
      <c r="C103" s="97">
        <f t="shared" si="10"/>
        <v>8.4017567309528918E-3</v>
      </c>
      <c r="D103" s="98">
        <f t="shared" si="11"/>
        <v>8.3666584274455502E-3</v>
      </c>
      <c r="E103" s="103">
        <f t="shared" si="13"/>
        <v>2.4552304077796079E-2</v>
      </c>
      <c r="F103" s="103">
        <f t="shared" si="14"/>
        <v>0.38975574422091286</v>
      </c>
      <c r="G103" s="88">
        <v>12027.05</v>
      </c>
      <c r="H103" s="127">
        <f t="shared" si="12"/>
        <v>-3.6558149244730886E-3</v>
      </c>
      <c r="I103" s="103">
        <f t="shared" si="8"/>
        <v>-3.6625137472761082E-3</v>
      </c>
      <c r="J103" s="103">
        <f t="shared" si="15"/>
        <v>2.7948352958708021E-3</v>
      </c>
      <c r="K103" s="103">
        <f t="shared" si="9"/>
        <v>4.4366634889558609E-2</v>
      </c>
    </row>
    <row r="104" spans="1:11" x14ac:dyDescent="0.3">
      <c r="A104" s="100">
        <v>43614</v>
      </c>
      <c r="B104" s="94">
        <v>258.60000000000002</v>
      </c>
      <c r="C104" s="97">
        <f t="shared" si="10"/>
        <v>-2.0640030297292111E-2</v>
      </c>
      <c r="D104" s="98">
        <f t="shared" si="11"/>
        <v>-2.0856012815185565E-2</v>
      </c>
      <c r="E104" s="103">
        <f t="shared" si="13"/>
        <v>2.5328702864891219E-2</v>
      </c>
      <c r="F104" s="103">
        <f t="shared" si="14"/>
        <v>0.40208069287410841</v>
      </c>
      <c r="G104" s="88">
        <v>11837.81</v>
      </c>
      <c r="H104" s="127">
        <f t="shared" si="12"/>
        <v>-1.573453174302919E-2</v>
      </c>
      <c r="I104" s="103">
        <f t="shared" si="8"/>
        <v>-1.5859633501268178E-2</v>
      </c>
      <c r="J104" s="103">
        <f t="shared" si="15"/>
        <v>3.5103533588933256E-3</v>
      </c>
      <c r="K104" s="103">
        <f t="shared" si="9"/>
        <v>5.5725132009552036E-2</v>
      </c>
    </row>
    <row r="105" spans="1:11" x14ac:dyDescent="0.3">
      <c r="A105" s="101">
        <v>43615</v>
      </c>
      <c r="B105" s="95">
        <v>258.25</v>
      </c>
      <c r="C105" s="97">
        <f t="shared" si="10"/>
        <v>-1.3534416086621315E-3</v>
      </c>
      <c r="D105" s="98">
        <f t="shared" si="11"/>
        <v>-1.3543583380091206E-3</v>
      </c>
      <c r="E105" s="103">
        <f t="shared" si="13"/>
        <v>2.5335856172829668E-2</v>
      </c>
      <c r="F105" s="103">
        <f t="shared" si="14"/>
        <v>0.40219424811724797</v>
      </c>
      <c r="G105" s="88">
        <v>11902.08</v>
      </c>
      <c r="H105" s="127">
        <f t="shared" si="12"/>
        <v>5.4292136805709212E-3</v>
      </c>
      <c r="I105" s="103">
        <f t="shared" si="8"/>
        <v>5.4145286281901406E-3</v>
      </c>
      <c r="J105" s="103">
        <f t="shared" si="15"/>
        <v>1.1291209541810008E-2</v>
      </c>
      <c r="K105" s="103">
        <f t="shared" si="9"/>
        <v>0.17924239469249309</v>
      </c>
    </row>
    <row r="106" spans="1:11" x14ac:dyDescent="0.3">
      <c r="A106" s="100">
        <v>43616</v>
      </c>
      <c r="B106" s="94">
        <v>256.2</v>
      </c>
      <c r="C106" s="97">
        <f t="shared" si="10"/>
        <v>-7.9380445304937375E-3</v>
      </c>
      <c r="D106" s="98">
        <f t="shared" si="11"/>
        <v>-7.9697185371143675E-3</v>
      </c>
      <c r="E106" s="103">
        <f t="shared" si="13"/>
        <v>1.673477922567055E-2</v>
      </c>
      <c r="F106" s="103">
        <f t="shared" si="14"/>
        <v>0.26565638446016598</v>
      </c>
      <c r="G106" s="88">
        <v>11726.84</v>
      </c>
      <c r="H106" s="127">
        <f t="shared" si="12"/>
        <v>-1.4723476904877075E-2</v>
      </c>
      <c r="I106" s="103">
        <f t="shared" si="8"/>
        <v>-1.4832943101771079E-2</v>
      </c>
      <c r="J106" s="103">
        <f t="shared" si="15"/>
        <v>1.7322304226218942E-5</v>
      </c>
      <c r="K106" s="103">
        <f t="shared" si="9"/>
        <v>2.7498305470307081E-4</v>
      </c>
    </row>
    <row r="107" spans="1:11" x14ac:dyDescent="0.3">
      <c r="A107" s="101">
        <v>43619</v>
      </c>
      <c r="B107" s="95">
        <v>259.2</v>
      </c>
      <c r="C107" s="97">
        <f t="shared" si="10"/>
        <v>1.1709601873536313E-2</v>
      </c>
      <c r="D107" s="98">
        <f t="shared" si="11"/>
        <v>1.1641575015485905E-2</v>
      </c>
      <c r="E107" s="103">
        <f t="shared" si="13"/>
        <v>1.6724955227111721E-2</v>
      </c>
      <c r="F107" s="103">
        <f t="shared" si="14"/>
        <v>0.26550043331776452</v>
      </c>
      <c r="G107" s="88">
        <v>11792.81</v>
      </c>
      <c r="H107" s="127">
        <f t="shared" si="12"/>
        <v>5.6255564158800286E-3</v>
      </c>
      <c r="I107" s="103">
        <f t="shared" si="8"/>
        <v>5.6097920679061275E-3</v>
      </c>
      <c r="J107" s="103">
        <f t="shared" si="15"/>
        <v>3.2815407006562365E-3</v>
      </c>
      <c r="K107" s="103">
        <f t="shared" si="9"/>
        <v>5.2092843666438321E-2</v>
      </c>
    </row>
    <row r="108" spans="1:11" x14ac:dyDescent="0.3">
      <c r="A108" s="100">
        <v>43620</v>
      </c>
      <c r="B108" s="94">
        <v>258</v>
      </c>
      <c r="C108" s="97">
        <f t="shared" si="10"/>
        <v>-4.6296296296295392E-3</v>
      </c>
      <c r="D108" s="98">
        <f t="shared" si="11"/>
        <v>-4.6403795565019834E-3</v>
      </c>
      <c r="E108" s="103">
        <f t="shared" si="13"/>
        <v>1.653367718799096E-2</v>
      </c>
      <c r="F108" s="103">
        <f t="shared" si="14"/>
        <v>0.26246398858107478</v>
      </c>
      <c r="G108" s="88">
        <v>11971.17</v>
      </c>
      <c r="H108" s="127">
        <f t="shared" si="12"/>
        <v>1.5124469910055449E-2</v>
      </c>
      <c r="I108" s="103">
        <f t="shared" si="8"/>
        <v>1.501123542850813E-2</v>
      </c>
      <c r="J108" s="103">
        <f t="shared" si="15"/>
        <v>1.5228637688251622E-2</v>
      </c>
      <c r="K108" s="103">
        <f t="shared" si="9"/>
        <v>0.24174712877651619</v>
      </c>
    </row>
    <row r="109" spans="1:11" x14ac:dyDescent="0.3">
      <c r="A109" s="101">
        <v>43621</v>
      </c>
      <c r="B109" s="95">
        <v>257.39999999999998</v>
      </c>
      <c r="C109" s="97">
        <f t="shared" si="10"/>
        <v>-2.3255813953488857E-3</v>
      </c>
      <c r="D109" s="98">
        <f t="shared" si="11"/>
        <v>-2.3282897595908736E-3</v>
      </c>
      <c r="E109" s="103">
        <f t="shared" si="13"/>
        <v>1.5525008979945356E-2</v>
      </c>
      <c r="F109" s="103">
        <f t="shared" si="14"/>
        <v>0.24645187717787981</v>
      </c>
      <c r="G109" s="88">
        <v>11980.81</v>
      </c>
      <c r="H109" s="127">
        <f t="shared" si="12"/>
        <v>8.0526798967839319E-4</v>
      </c>
      <c r="I109" s="103">
        <f t="shared" si="8"/>
        <v>8.0494393536589826E-4</v>
      </c>
      <c r="J109" s="103">
        <f t="shared" si="15"/>
        <v>5.5345196995842628E-3</v>
      </c>
      <c r="K109" s="103">
        <f t="shared" si="9"/>
        <v>8.7857776507727206E-2</v>
      </c>
    </row>
    <row r="110" spans="1:11" x14ac:dyDescent="0.3">
      <c r="A110" s="100">
        <v>43622</v>
      </c>
      <c r="B110" s="94">
        <v>260.5</v>
      </c>
      <c r="C110" s="97">
        <f t="shared" si="10"/>
        <v>1.2043512043512061E-2</v>
      </c>
      <c r="D110" s="98">
        <f t="shared" si="11"/>
        <v>1.1971566031395042E-2</v>
      </c>
      <c r="E110" s="103">
        <f t="shared" si="13"/>
        <v>1.4392899369445655E-2</v>
      </c>
      <c r="F110" s="103">
        <f t="shared" si="14"/>
        <v>0.22848019426038937</v>
      </c>
      <c r="G110" s="88">
        <v>11953.14</v>
      </c>
      <c r="H110" s="127">
        <f t="shared" si="12"/>
        <v>-2.3095266513699642E-3</v>
      </c>
      <c r="I110" s="103">
        <f t="shared" si="8"/>
        <v>-2.31219772144442E-3</v>
      </c>
      <c r="J110" s="103">
        <f t="shared" si="15"/>
        <v>1.2631407455761454E-2</v>
      </c>
      <c r="K110" s="103">
        <f t="shared" si="9"/>
        <v>0.20051737702003147</v>
      </c>
    </row>
    <row r="111" spans="1:11" x14ac:dyDescent="0.3">
      <c r="A111" s="101">
        <v>43623</v>
      </c>
      <c r="B111" s="95">
        <v>265.25</v>
      </c>
      <c r="C111" s="97">
        <f t="shared" si="10"/>
        <v>1.8234165067178454E-2</v>
      </c>
      <c r="D111" s="98">
        <f t="shared" si="11"/>
        <v>1.8069916300670563E-2</v>
      </c>
      <c r="E111" s="103">
        <f t="shared" si="13"/>
        <v>1.476996455515028E-2</v>
      </c>
      <c r="F111" s="103">
        <f t="shared" si="14"/>
        <v>0.23446591851699833</v>
      </c>
      <c r="G111" s="88">
        <v>12045.38</v>
      </c>
      <c r="H111" s="127">
        <f t="shared" si="12"/>
        <v>7.7168007736878597E-3</v>
      </c>
      <c r="I111" s="103">
        <f t="shared" si="8"/>
        <v>7.6871785614738286E-3</v>
      </c>
      <c r="J111" s="103">
        <f t="shared" si="15"/>
        <v>6.6901786609594475E-3</v>
      </c>
      <c r="K111" s="103">
        <f t="shared" si="9"/>
        <v>0.10620329378093883</v>
      </c>
    </row>
    <row r="112" spans="1:11" x14ac:dyDescent="0.3">
      <c r="A112" s="100">
        <v>43627</v>
      </c>
      <c r="B112" s="94">
        <v>262.10000000000002</v>
      </c>
      <c r="C112" s="97">
        <f t="shared" si="10"/>
        <v>-1.187558906691788E-2</v>
      </c>
      <c r="D112" s="98">
        <f t="shared" si="11"/>
        <v>-1.1946667164731473E-2</v>
      </c>
      <c r="E112" s="103">
        <f t="shared" si="13"/>
        <v>1.3750059493435081E-2</v>
      </c>
      <c r="F112" s="103">
        <f t="shared" si="14"/>
        <v>0.21827542759183194</v>
      </c>
      <c r="G112" s="88">
        <v>12155.81</v>
      </c>
      <c r="H112" s="127">
        <f t="shared" si="12"/>
        <v>9.1678303216669033E-3</v>
      </c>
      <c r="I112" s="103">
        <f t="shared" si="8"/>
        <v>9.1260608613890071E-3</v>
      </c>
      <c r="J112" s="103">
        <f t="shared" si="15"/>
        <v>1.6258496276903771E-2</v>
      </c>
      <c r="K112" s="103">
        <f t="shared" si="9"/>
        <v>0.25809562704334155</v>
      </c>
    </row>
    <row r="113" spans="1:11" x14ac:dyDescent="0.3">
      <c r="A113" s="101">
        <v>43628</v>
      </c>
      <c r="B113" s="95">
        <v>256.8</v>
      </c>
      <c r="C113" s="97">
        <f t="shared" si="10"/>
        <v>-2.0221289584128277E-2</v>
      </c>
      <c r="D113" s="98">
        <f t="shared" si="11"/>
        <v>-2.0428538513554528E-2</v>
      </c>
      <c r="E113" s="103">
        <f t="shared" si="13"/>
        <v>1.4203598310633168E-2</v>
      </c>
      <c r="F113" s="103">
        <f t="shared" si="14"/>
        <v>0.22547513311315506</v>
      </c>
      <c r="G113" s="88">
        <v>12115.68</v>
      </c>
      <c r="H113" s="127">
        <f t="shared" si="12"/>
        <v>-3.3013020111369862E-3</v>
      </c>
      <c r="I113" s="103">
        <f t="shared" si="8"/>
        <v>-3.306763331579532E-3</v>
      </c>
      <c r="J113" s="103">
        <f t="shared" si="15"/>
        <v>3.5901508913040576E-4</v>
      </c>
      <c r="K113" s="103">
        <f t="shared" si="9"/>
        <v>5.6991878565524519E-3</v>
      </c>
    </row>
    <row r="114" spans="1:11" x14ac:dyDescent="0.3">
      <c r="A114" s="100">
        <v>43629</v>
      </c>
      <c r="B114" s="94">
        <v>259.3</v>
      </c>
      <c r="C114" s="97">
        <f t="shared" si="10"/>
        <v>9.7352024922119362E-3</v>
      </c>
      <c r="D114" s="98">
        <f t="shared" si="11"/>
        <v>9.6881207288124216E-3</v>
      </c>
      <c r="E114" s="103">
        <f t="shared" si="13"/>
        <v>1.4176035159815982E-2</v>
      </c>
      <c r="F114" s="103">
        <f t="shared" si="14"/>
        <v>0.2250375816586852</v>
      </c>
      <c r="G114" s="88">
        <v>12169.05</v>
      </c>
      <c r="H114" s="127">
        <f t="shared" si="12"/>
        <v>4.4050354581830486E-3</v>
      </c>
      <c r="I114" s="103">
        <f t="shared" si="8"/>
        <v>4.3953616879530699E-3</v>
      </c>
      <c r="J114" s="103">
        <f t="shared" si="15"/>
        <v>8.6752142199632027E-3</v>
      </c>
      <c r="K114" s="103">
        <f t="shared" si="9"/>
        <v>0.13771475637740294</v>
      </c>
    </row>
    <row r="115" spans="1:11" x14ac:dyDescent="0.3">
      <c r="A115" s="101">
        <v>43630</v>
      </c>
      <c r="B115" s="95">
        <v>260.60000000000002</v>
      </c>
      <c r="C115" s="97">
        <f t="shared" si="10"/>
        <v>5.0134978789047047E-3</v>
      </c>
      <c r="D115" s="98">
        <f t="shared" si="11"/>
        <v>5.0009721461261591E-3</v>
      </c>
      <c r="E115" s="103">
        <f t="shared" si="13"/>
        <v>1.4078500143717842E-2</v>
      </c>
      <c r="F115" s="103">
        <f t="shared" si="14"/>
        <v>0.22348926127838706</v>
      </c>
      <c r="G115" s="88">
        <v>12096.4</v>
      </c>
      <c r="H115" s="127">
        <f t="shared" si="12"/>
        <v>-5.9700633985396712E-3</v>
      </c>
      <c r="I115" s="103">
        <f t="shared" si="8"/>
        <v>-5.9879554737882756E-3</v>
      </c>
      <c r="J115" s="103">
        <f t="shared" si="15"/>
        <v>9.1052161303621978E-3</v>
      </c>
      <c r="K115" s="103">
        <f t="shared" si="9"/>
        <v>0.14454082508659347</v>
      </c>
    </row>
    <row r="116" spans="1:11" x14ac:dyDescent="0.3">
      <c r="A116" s="100">
        <v>43633</v>
      </c>
      <c r="B116" s="94">
        <v>262.8</v>
      </c>
      <c r="C116" s="97">
        <f t="shared" si="10"/>
        <v>8.4420567920184819E-3</v>
      </c>
      <c r="D116" s="98">
        <f t="shared" si="11"/>
        <v>8.4066219197111991E-3</v>
      </c>
      <c r="E116" s="103">
        <f t="shared" si="13"/>
        <v>1.3775345025744977E-2</v>
      </c>
      <c r="F116" s="103">
        <f t="shared" si="14"/>
        <v>0.21867682297339117</v>
      </c>
      <c r="G116" s="88">
        <v>12085.82</v>
      </c>
      <c r="H116" s="127">
        <f t="shared" si="12"/>
        <v>-8.7464038887596907E-4</v>
      </c>
      <c r="I116" s="103">
        <f t="shared" si="8"/>
        <v>-8.7502310995901667E-4</v>
      </c>
      <c r="J116" s="103">
        <f t="shared" si="15"/>
        <v>1.1924004701610888E-4</v>
      </c>
      <c r="K116" s="103">
        <f t="shared" si="9"/>
        <v>1.8928770643456411E-3</v>
      </c>
    </row>
    <row r="117" spans="1:11" x14ac:dyDescent="0.3">
      <c r="A117" s="101">
        <v>43634</v>
      </c>
      <c r="B117" s="95">
        <v>273.3</v>
      </c>
      <c r="C117" s="97">
        <f t="shared" si="10"/>
        <v>3.995433789954328E-2</v>
      </c>
      <c r="D117" s="98">
        <f t="shared" si="11"/>
        <v>3.917680632356646E-2</v>
      </c>
      <c r="E117" s="103">
        <f t="shared" si="13"/>
        <v>1.5392999048286152E-2</v>
      </c>
      <c r="F117" s="103">
        <f t="shared" si="14"/>
        <v>0.24435628447931451</v>
      </c>
      <c r="G117" s="88">
        <v>12331.75</v>
      </c>
      <c r="H117" s="127">
        <f t="shared" si="12"/>
        <v>2.0348639976435212E-2</v>
      </c>
      <c r="I117" s="103">
        <f t="shared" si="8"/>
        <v>2.0144372793000187E-2</v>
      </c>
      <c r="J117" s="103">
        <f t="shared" si="15"/>
        <v>1.0893737925012765E-2</v>
      </c>
      <c r="K117" s="103">
        <f t="shared" si="9"/>
        <v>0.17293272838497947</v>
      </c>
    </row>
    <row r="118" spans="1:11" x14ac:dyDescent="0.3">
      <c r="A118" s="100">
        <v>43635</v>
      </c>
      <c r="B118" s="94">
        <v>267.10000000000002</v>
      </c>
      <c r="C118" s="97">
        <f t="shared" si="10"/>
        <v>-2.2685693377241134E-2</v>
      </c>
      <c r="D118" s="98">
        <f t="shared" si="11"/>
        <v>-2.2946972818107092E-2</v>
      </c>
      <c r="E118" s="103">
        <f t="shared" si="13"/>
        <v>1.5598661181859243E-2</v>
      </c>
      <c r="F118" s="103">
        <f t="shared" si="14"/>
        <v>0.24762106963653857</v>
      </c>
      <c r="G118" s="88">
        <v>12308.53</v>
      </c>
      <c r="H118" s="127">
        <f t="shared" si="12"/>
        <v>-1.882944432055389E-3</v>
      </c>
      <c r="I118" s="103">
        <f t="shared" si="8"/>
        <v>-1.8847194003832612E-3</v>
      </c>
      <c r="J118" s="103">
        <f t="shared" si="15"/>
        <v>8.2691704795747004E-3</v>
      </c>
      <c r="K118" s="103">
        <f t="shared" si="9"/>
        <v>0.13126901182650824</v>
      </c>
    </row>
    <row r="119" spans="1:11" x14ac:dyDescent="0.3">
      <c r="A119" s="101">
        <v>43636</v>
      </c>
      <c r="B119" s="95">
        <v>269.25</v>
      </c>
      <c r="C119" s="97">
        <f t="shared" si="10"/>
        <v>8.0494196929987716E-3</v>
      </c>
      <c r="D119" s="98">
        <f t="shared" si="11"/>
        <v>8.0171959205825871E-3</v>
      </c>
      <c r="E119" s="103">
        <f t="shared" si="13"/>
        <v>1.5060205821379055E-2</v>
      </c>
      <c r="F119" s="103">
        <f t="shared" si="14"/>
        <v>0.23907335578089731</v>
      </c>
      <c r="G119" s="88">
        <v>12355.39</v>
      </c>
      <c r="H119" s="127">
        <f t="shared" si="12"/>
        <v>3.8071158781753933E-3</v>
      </c>
      <c r="I119" s="103">
        <f t="shared" si="8"/>
        <v>3.7998871537734402E-3</v>
      </c>
      <c r="J119" s="103">
        <f t="shared" si="15"/>
        <v>2.8026255136688509E-3</v>
      </c>
      <c r="K119" s="103">
        <f t="shared" si="9"/>
        <v>4.4490300763274607E-2</v>
      </c>
    </row>
    <row r="120" spans="1:11" x14ac:dyDescent="0.3">
      <c r="A120" s="100">
        <v>43637</v>
      </c>
      <c r="B120" s="94">
        <v>268.8</v>
      </c>
      <c r="C120" s="97">
        <f t="shared" si="10"/>
        <v>-1.6713091922004875E-3</v>
      </c>
      <c r="D120" s="98">
        <f t="shared" si="11"/>
        <v>-1.6727073875033582E-3</v>
      </c>
      <c r="E120" s="103">
        <f t="shared" si="13"/>
        <v>1.4737663294779442E-2</v>
      </c>
      <c r="F120" s="103">
        <f t="shared" si="14"/>
        <v>0.23395315190514723</v>
      </c>
      <c r="G120" s="88">
        <v>12339.92</v>
      </c>
      <c r="H120" s="127">
        <f t="shared" si="12"/>
        <v>-1.2520851223635221E-3</v>
      </c>
      <c r="I120" s="103">
        <f t="shared" si="8"/>
        <v>-1.2528696358611313E-3</v>
      </c>
      <c r="J120" s="103">
        <f t="shared" si="15"/>
        <v>1.5370609085340541E-2</v>
      </c>
      <c r="K120" s="103">
        <f t="shared" si="9"/>
        <v>0.24400085483640627</v>
      </c>
    </row>
    <row r="121" spans="1:11" x14ac:dyDescent="0.3">
      <c r="A121" s="101">
        <v>43640</v>
      </c>
      <c r="B121" s="95">
        <v>265.45</v>
      </c>
      <c r="C121" s="97">
        <f t="shared" si="10"/>
        <v>-1.2462797619047672E-2</v>
      </c>
      <c r="D121" s="98">
        <f t="shared" si="11"/>
        <v>-1.2541109619314206E-2</v>
      </c>
      <c r="E121" s="103">
        <f t="shared" si="13"/>
        <v>1.5060623531536902E-2</v>
      </c>
      <c r="F121" s="103">
        <f t="shared" si="14"/>
        <v>0.2390799867240839</v>
      </c>
      <c r="G121" s="88">
        <v>12274.57</v>
      </c>
      <c r="H121" s="127">
        <f t="shared" si="12"/>
        <v>-5.2958203942975457E-3</v>
      </c>
      <c r="I121" s="103">
        <f t="shared" si="8"/>
        <v>-5.3098929569532771E-3</v>
      </c>
      <c r="J121" s="103">
        <f t="shared" si="15"/>
        <v>4.3459948076306001E-3</v>
      </c>
      <c r="K121" s="103">
        <f t="shared" si="9"/>
        <v>6.8990528761011388E-2</v>
      </c>
    </row>
    <row r="122" spans="1:11" x14ac:dyDescent="0.3">
      <c r="A122" s="100">
        <v>43641</v>
      </c>
      <c r="B122" s="94">
        <v>263.2</v>
      </c>
      <c r="C122" s="97">
        <f t="shared" si="10"/>
        <v>-8.4761725372010099E-3</v>
      </c>
      <c r="D122" s="98">
        <f t="shared" si="11"/>
        <v>-8.5122995785180677E-3</v>
      </c>
      <c r="E122" s="103">
        <f t="shared" si="13"/>
        <v>1.5059722937112691E-2</v>
      </c>
      <c r="F122" s="103">
        <f t="shared" si="14"/>
        <v>0.23906569023081234</v>
      </c>
      <c r="G122" s="88">
        <v>12228.44</v>
      </c>
      <c r="H122" s="127">
        <f t="shared" si="12"/>
        <v>-3.7581764575052024E-3</v>
      </c>
      <c r="I122" s="103">
        <f t="shared" si="8"/>
        <v>-3.7652561460266298E-3</v>
      </c>
      <c r="J122" s="103">
        <f t="shared" si="15"/>
        <v>7.2863531814136356E-3</v>
      </c>
      <c r="K122" s="103">
        <f t="shared" si="9"/>
        <v>0.11566727089562867</v>
      </c>
    </row>
    <row r="123" spans="1:11" x14ac:dyDescent="0.3">
      <c r="A123" s="101">
        <v>43642</v>
      </c>
      <c r="B123" s="95">
        <v>270.89999999999998</v>
      </c>
      <c r="C123" s="97">
        <f t="shared" si="10"/>
        <v>2.9255319148936199E-2</v>
      </c>
      <c r="D123" s="98">
        <f t="shared" si="11"/>
        <v>2.8835549639887326E-2</v>
      </c>
      <c r="E123" s="103">
        <f t="shared" si="13"/>
        <v>1.628548455924381E-2</v>
      </c>
      <c r="F123" s="103">
        <f t="shared" si="14"/>
        <v>0.25852405274364876</v>
      </c>
      <c r="G123" s="88">
        <v>12245.32</v>
      </c>
      <c r="H123" s="127">
        <f t="shared" si="12"/>
        <v>1.3803886677286048E-3</v>
      </c>
      <c r="I123" s="103">
        <f t="shared" si="8"/>
        <v>1.3794368071486929E-3</v>
      </c>
      <c r="J123" s="103">
        <f t="shared" si="15"/>
        <v>7.2649846871866093E-5</v>
      </c>
      <c r="K123" s="103">
        <f t="shared" si="9"/>
        <v>1.1532805656592887E-3</v>
      </c>
    </row>
    <row r="124" spans="1:11" x14ac:dyDescent="0.3">
      <c r="A124" s="100">
        <v>43643</v>
      </c>
      <c r="B124" s="94">
        <v>265.7</v>
      </c>
      <c r="C124" s="97">
        <f t="shared" si="10"/>
        <v>-1.9195275009228463E-2</v>
      </c>
      <c r="D124" s="98">
        <f t="shared" si="11"/>
        <v>-1.9381896325281645E-2</v>
      </c>
      <c r="E124" s="103">
        <f t="shared" si="13"/>
        <v>1.6183038104218516E-2</v>
      </c>
      <c r="F124" s="103">
        <f t="shared" si="14"/>
        <v>0.2568977656874662</v>
      </c>
      <c r="G124" s="88">
        <v>12271.03</v>
      </c>
      <c r="H124" s="127">
        <f t="shared" si="12"/>
        <v>2.0995776345575923E-3</v>
      </c>
      <c r="I124" s="103">
        <f t="shared" si="8"/>
        <v>2.0973766017231554E-3</v>
      </c>
      <c r="J124" s="103">
        <f t="shared" si="15"/>
        <v>1.2189863516433233E-2</v>
      </c>
      <c r="K124" s="103">
        <f t="shared" si="9"/>
        <v>0.19350808428180991</v>
      </c>
    </row>
    <row r="125" spans="1:11" x14ac:dyDescent="0.3">
      <c r="A125" s="101">
        <v>43644</v>
      </c>
      <c r="B125" s="95">
        <v>271.5</v>
      </c>
      <c r="C125" s="97">
        <f t="shared" si="10"/>
        <v>2.1829130598419288E-2</v>
      </c>
      <c r="D125" s="98">
        <f t="shared" si="11"/>
        <v>2.1594286608221935E-2</v>
      </c>
      <c r="E125" s="103">
        <f t="shared" si="13"/>
        <v>1.6783314621654326E-2</v>
      </c>
      <c r="F125" s="103">
        <f t="shared" si="14"/>
        <v>0.26642685998550869</v>
      </c>
      <c r="G125" s="88">
        <v>12398.8</v>
      </c>
      <c r="H125" s="127">
        <f t="shared" si="12"/>
        <v>1.0412328875408106E-2</v>
      </c>
      <c r="I125" s="103">
        <f t="shared" si="8"/>
        <v>1.0358493954571557E-2</v>
      </c>
      <c r="J125" s="103">
        <f t="shared" si="15"/>
        <v>2.3455806921415033E-3</v>
      </c>
      <c r="K125" s="103">
        <f t="shared" si="9"/>
        <v>3.7234939148647034E-2</v>
      </c>
    </row>
    <row r="126" spans="1:11" x14ac:dyDescent="0.3">
      <c r="A126" s="100">
        <v>43647</v>
      </c>
      <c r="B126" s="94">
        <v>274.35000000000002</v>
      </c>
      <c r="C126" s="97">
        <f t="shared" si="10"/>
        <v>1.0497237569060847E-2</v>
      </c>
      <c r="D126" s="98">
        <f t="shared" si="11"/>
        <v>1.044252413099489E-2</v>
      </c>
      <c r="E126" s="103">
        <f t="shared" si="13"/>
        <v>1.6683381005988793E-2</v>
      </c>
      <c r="F126" s="103">
        <f t="shared" si="14"/>
        <v>0.26484046301750963</v>
      </c>
      <c r="G126" s="88">
        <v>12521.38</v>
      </c>
      <c r="H126" s="127">
        <f t="shared" si="12"/>
        <v>9.8864406232861413E-3</v>
      </c>
      <c r="I126" s="103">
        <f t="shared" si="8"/>
        <v>9.8378895054267446E-3</v>
      </c>
      <c r="J126" s="103">
        <f t="shared" si="15"/>
        <v>1.7813035970373956E-2</v>
      </c>
      <c r="K126" s="103">
        <f t="shared" si="9"/>
        <v>0.28277317963594567</v>
      </c>
    </row>
    <row r="127" spans="1:11" x14ac:dyDescent="0.3">
      <c r="A127" s="101">
        <v>43648</v>
      </c>
      <c r="B127" s="95">
        <v>273.8</v>
      </c>
      <c r="C127" s="97">
        <f t="shared" si="10"/>
        <v>-2.004738472753842E-3</v>
      </c>
      <c r="D127" s="98">
        <f t="shared" si="11"/>
        <v>-2.0067506506364907E-3</v>
      </c>
      <c r="E127" s="103">
        <f t="shared" si="13"/>
        <v>1.660845294858718E-2</v>
      </c>
      <c r="F127" s="103">
        <f t="shared" si="14"/>
        <v>0.26365101698087462</v>
      </c>
      <c r="G127" s="88">
        <v>12526.72</v>
      </c>
      <c r="H127" s="127">
        <f t="shared" si="12"/>
        <v>4.2647056474609535E-4</v>
      </c>
      <c r="I127" s="103">
        <f t="shared" si="8"/>
        <v>4.263796520209695E-4</v>
      </c>
      <c r="J127" s="103">
        <f t="shared" si="15"/>
        <v>2.9897163695882926E-3</v>
      </c>
      <c r="K127" s="103">
        <f t="shared" si="9"/>
        <v>4.7460276027296959E-2</v>
      </c>
    </row>
    <row r="128" spans="1:11" x14ac:dyDescent="0.3">
      <c r="A128" s="100">
        <v>43649</v>
      </c>
      <c r="B128" s="94">
        <v>278.64999999999998</v>
      </c>
      <c r="C128" s="97">
        <f t="shared" si="10"/>
        <v>1.771365960555138E-2</v>
      </c>
      <c r="D128" s="98">
        <f t="shared" si="11"/>
        <v>1.7558601161197451E-2</v>
      </c>
      <c r="E128" s="103">
        <f t="shared" si="13"/>
        <v>1.682957802374685E-2</v>
      </c>
      <c r="F128" s="103">
        <f t="shared" si="14"/>
        <v>0.26716126872595231</v>
      </c>
      <c r="G128" s="88">
        <v>12616.24</v>
      </c>
      <c r="H128" s="127">
        <f t="shared" si="12"/>
        <v>7.1463240177795928E-3</v>
      </c>
      <c r="I128" s="103">
        <f t="shared" si="8"/>
        <v>7.1209100500961853E-3</v>
      </c>
      <c r="J128" s="103">
        <f t="shared" si="15"/>
        <v>1.031305042218186E-2</v>
      </c>
      <c r="K128" s="103">
        <f t="shared" si="9"/>
        <v>0.16371460005337732</v>
      </c>
    </row>
    <row r="129" spans="1:11" x14ac:dyDescent="0.3">
      <c r="A129" s="101">
        <v>43650</v>
      </c>
      <c r="B129" s="95">
        <v>278.25</v>
      </c>
      <c r="C129" s="97">
        <f t="shared" si="10"/>
        <v>-1.4354925533822671E-3</v>
      </c>
      <c r="D129" s="98">
        <f t="shared" si="11"/>
        <v>-1.4365238598914587E-3</v>
      </c>
      <c r="E129" s="103">
        <f t="shared" si="13"/>
        <v>1.6813521836511216E-2</v>
      </c>
      <c r="F129" s="103">
        <f t="shared" si="14"/>
        <v>0.26690638465537603</v>
      </c>
      <c r="G129" s="88">
        <v>12629.9</v>
      </c>
      <c r="H129" s="127">
        <f t="shared" si="12"/>
        <v>1.0827314635739604E-3</v>
      </c>
      <c r="I129" s="103">
        <f t="shared" si="8"/>
        <v>1.0821457326191108E-3</v>
      </c>
      <c r="J129" s="103">
        <f t="shared" si="15"/>
        <v>4.4660624694702385E-3</v>
      </c>
      <c r="K129" s="103">
        <f t="shared" si="9"/>
        <v>7.0896543803383477E-2</v>
      </c>
    </row>
    <row r="130" spans="1:11" x14ac:dyDescent="0.3">
      <c r="A130" s="100">
        <v>43651</v>
      </c>
      <c r="B130" s="94">
        <v>277.14999999999998</v>
      </c>
      <c r="C130" s="97">
        <f t="shared" si="10"/>
        <v>-3.9532794249775849E-3</v>
      </c>
      <c r="D130" s="98">
        <f t="shared" si="11"/>
        <v>-3.9611142898401397E-3</v>
      </c>
      <c r="E130" s="103">
        <f t="shared" si="13"/>
        <v>1.6788111238626273E-2</v>
      </c>
      <c r="F130" s="103">
        <f t="shared" si="14"/>
        <v>0.26650300391936194</v>
      </c>
      <c r="G130" s="88">
        <v>12568.53</v>
      </c>
      <c r="H130" s="127">
        <f t="shared" si="12"/>
        <v>-4.8591041892650511E-3</v>
      </c>
      <c r="I130" s="103">
        <f t="shared" ref="I130:I193" si="16">LN(G130)-LN(G129)</f>
        <v>-4.8709480185369358E-3</v>
      </c>
      <c r="J130" s="103">
        <f t="shared" si="15"/>
        <v>2.400163274044491E-3</v>
      </c>
      <c r="K130" s="103">
        <f t="shared" ref="K130:K193" si="17">J130*SQRT(252)</f>
        <v>3.8101410774433755E-2</v>
      </c>
    </row>
    <row r="131" spans="1:11" x14ac:dyDescent="0.3">
      <c r="A131" s="101">
        <v>43654</v>
      </c>
      <c r="B131" s="95">
        <v>280</v>
      </c>
      <c r="C131" s="97">
        <f t="shared" ref="C131:C194" si="18">(B131/B130)-1</f>
        <v>1.028324012267734E-2</v>
      </c>
      <c r="D131" s="98">
        <f t="shared" ref="D131:D194" si="19">LN(B131)-LN(B130)</f>
        <v>1.0230727303435216E-2</v>
      </c>
      <c r="E131" s="103">
        <f t="shared" si="13"/>
        <v>1.6509350863804489E-2</v>
      </c>
      <c r="F131" s="103">
        <f t="shared" si="14"/>
        <v>0.26207782015641634</v>
      </c>
      <c r="G131" s="88">
        <v>12543.51</v>
      </c>
      <c r="H131" s="127">
        <f t="shared" ref="H131:H194" si="20">(G131/G130)-1</f>
        <v>-1.9906862616392296E-3</v>
      </c>
      <c r="I131" s="103">
        <f t="shared" si="16"/>
        <v>-1.9926703110524357E-3</v>
      </c>
      <c r="J131" s="103">
        <f t="shared" si="15"/>
        <v>8.8799364637246383E-3</v>
      </c>
      <c r="K131" s="103">
        <f t="shared" si="17"/>
        <v>0.14096462124641837</v>
      </c>
    </row>
    <row r="132" spans="1:11" x14ac:dyDescent="0.3">
      <c r="A132" s="100">
        <v>43655</v>
      </c>
      <c r="B132" s="94">
        <v>281.7</v>
      </c>
      <c r="C132" s="97">
        <f t="shared" si="18"/>
        <v>6.0714285714285054E-3</v>
      </c>
      <c r="D132" s="98">
        <f t="shared" si="19"/>
        <v>6.0530717130777845E-3</v>
      </c>
      <c r="E132" s="103">
        <f t="shared" si="13"/>
        <v>1.6155369110234213E-2</v>
      </c>
      <c r="F132" s="103">
        <f t="shared" si="14"/>
        <v>0.25645853402480734</v>
      </c>
      <c r="G132" s="88">
        <v>12436.55</v>
      </c>
      <c r="H132" s="127">
        <f t="shared" si="20"/>
        <v>-8.52711880486412E-3</v>
      </c>
      <c r="I132" s="103">
        <f t="shared" si="16"/>
        <v>-8.5636826871766658E-3</v>
      </c>
      <c r="J132" s="103">
        <f t="shared" si="15"/>
        <v>7.8621302102235956E-3</v>
      </c>
      <c r="K132" s="103">
        <f t="shared" si="17"/>
        <v>0.12480744786875762</v>
      </c>
    </row>
    <row r="133" spans="1:11" x14ac:dyDescent="0.3">
      <c r="A133" s="101">
        <v>43656</v>
      </c>
      <c r="B133" s="95">
        <v>278.64999999999998</v>
      </c>
      <c r="C133" s="97">
        <f t="shared" si="18"/>
        <v>-1.0827121050763222E-2</v>
      </c>
      <c r="D133" s="98">
        <f t="shared" si="19"/>
        <v>-1.0886160866781402E-2</v>
      </c>
      <c r="E133" s="103">
        <f t="shared" si="13"/>
        <v>1.5537284842690395E-2</v>
      </c>
      <c r="F133" s="103">
        <f t="shared" si="14"/>
        <v>0.24664675045759263</v>
      </c>
      <c r="G133" s="88">
        <v>12373.41</v>
      </c>
      <c r="H133" s="127">
        <f t="shared" si="20"/>
        <v>-5.0769707032898292E-3</v>
      </c>
      <c r="I133" s="103">
        <f t="shared" si="16"/>
        <v>-5.0899023065316129E-3</v>
      </c>
      <c r="J133" s="103">
        <f t="shared" si="15"/>
        <v>3.7172033244935489E-3</v>
      </c>
      <c r="K133" s="103">
        <f t="shared" si="17"/>
        <v>5.900877341563477E-2</v>
      </c>
    </row>
    <row r="134" spans="1:11" x14ac:dyDescent="0.3">
      <c r="A134" s="100">
        <v>43657</v>
      </c>
      <c r="B134" s="94">
        <v>278.25</v>
      </c>
      <c r="C134" s="97">
        <f t="shared" si="18"/>
        <v>-1.4354925533822671E-3</v>
      </c>
      <c r="D134" s="98">
        <f t="shared" si="19"/>
        <v>-1.4365238598914587E-3</v>
      </c>
      <c r="E134" s="103">
        <f t="shared" si="13"/>
        <v>1.5525184782363245E-2</v>
      </c>
      <c r="F134" s="103">
        <f t="shared" si="14"/>
        <v>0.24645466795474552</v>
      </c>
      <c r="G134" s="88">
        <v>12332.12</v>
      </c>
      <c r="H134" s="127">
        <f t="shared" si="20"/>
        <v>-3.3369944097867421E-3</v>
      </c>
      <c r="I134" s="103">
        <f t="shared" si="16"/>
        <v>-3.3425745931179307E-3</v>
      </c>
      <c r="J134" s="103">
        <f t="shared" si="15"/>
        <v>6.707094491844718E-3</v>
      </c>
      <c r="K134" s="103">
        <f t="shared" si="17"/>
        <v>0.10647182427139354</v>
      </c>
    </row>
    <row r="135" spans="1:11" x14ac:dyDescent="0.3">
      <c r="A135" s="101">
        <v>43658</v>
      </c>
      <c r="B135" s="95">
        <v>276.5</v>
      </c>
      <c r="C135" s="97">
        <f t="shared" si="18"/>
        <v>-6.2893081761006275E-3</v>
      </c>
      <c r="D135" s="98">
        <f t="shared" si="19"/>
        <v>-6.3091691932646299E-3</v>
      </c>
      <c r="E135" s="103">
        <f t="shared" si="13"/>
        <v>1.567393260728504E-2</v>
      </c>
      <c r="F135" s="103">
        <f t="shared" si="14"/>
        <v>0.24881596647157458</v>
      </c>
      <c r="G135" s="88">
        <v>12323.32</v>
      </c>
      <c r="H135" s="127">
        <f t="shared" si="20"/>
        <v>-7.1358371472229898E-4</v>
      </c>
      <c r="I135" s="103">
        <f t="shared" si="16"/>
        <v>-7.13838436766423E-4</v>
      </c>
      <c r="J135" s="103">
        <f t="shared" si="15"/>
        <v>1.870566759543242E-3</v>
      </c>
      <c r="K135" s="103">
        <f t="shared" si="17"/>
        <v>2.9694326738972255E-2</v>
      </c>
    </row>
    <row r="136" spans="1:11" x14ac:dyDescent="0.3">
      <c r="A136" s="100">
        <v>43661</v>
      </c>
      <c r="B136" s="94">
        <v>278.60000000000002</v>
      </c>
      <c r="C136" s="97">
        <f t="shared" si="18"/>
        <v>7.5949367088608E-3</v>
      </c>
      <c r="D136" s="98">
        <f t="shared" si="19"/>
        <v>7.5662403833156588E-3</v>
      </c>
      <c r="E136" s="103">
        <f t="shared" si="13"/>
        <v>1.5659686059737648E-2</v>
      </c>
      <c r="F136" s="103">
        <f t="shared" si="14"/>
        <v>0.24858980954046467</v>
      </c>
      <c r="G136" s="88">
        <v>12387.34</v>
      </c>
      <c r="H136" s="127">
        <f t="shared" si="20"/>
        <v>5.1950286124193834E-3</v>
      </c>
      <c r="I136" s="103">
        <f t="shared" si="16"/>
        <v>5.1815810049742339E-3</v>
      </c>
      <c r="J136" s="103">
        <f t="shared" si="15"/>
        <v>1.139747754378205E-4</v>
      </c>
      <c r="K136" s="103">
        <f t="shared" si="17"/>
        <v>1.8092934692574354E-3</v>
      </c>
    </row>
    <row r="137" spans="1:11" x14ac:dyDescent="0.3">
      <c r="A137" s="101">
        <v>43662</v>
      </c>
      <c r="B137" s="95">
        <v>280.7</v>
      </c>
      <c r="C137" s="97">
        <f t="shared" si="18"/>
        <v>7.5376884422109214E-3</v>
      </c>
      <c r="D137" s="98">
        <f t="shared" si="19"/>
        <v>7.5094220221316732E-3</v>
      </c>
      <c r="E137" s="103">
        <f t="shared" si="13"/>
        <v>1.3210051654187522E-2</v>
      </c>
      <c r="F137" s="103">
        <f t="shared" si="14"/>
        <v>0.20970306889978563</v>
      </c>
      <c r="G137" s="88">
        <v>12430.97</v>
      </c>
      <c r="H137" s="127">
        <f t="shared" si="20"/>
        <v>3.5221443828941101E-3</v>
      </c>
      <c r="I137" s="103">
        <f t="shared" si="16"/>
        <v>3.5159561586564081E-3</v>
      </c>
      <c r="J137" s="103">
        <f t="shared" si="15"/>
        <v>1.0580291538795538E-2</v>
      </c>
      <c r="K137" s="103">
        <f t="shared" si="17"/>
        <v>0.16795692126128334</v>
      </c>
    </row>
    <row r="138" spans="1:11" x14ac:dyDescent="0.3">
      <c r="A138" s="100">
        <v>43663</v>
      </c>
      <c r="B138" s="94">
        <v>280.8</v>
      </c>
      <c r="C138" s="97">
        <f t="shared" si="18"/>
        <v>3.5625222657653666E-4</v>
      </c>
      <c r="D138" s="98">
        <f t="shared" si="19"/>
        <v>3.5618878381882269E-4</v>
      </c>
      <c r="E138" s="103">
        <f t="shared" si="13"/>
        <v>1.192025616766491E-2</v>
      </c>
      <c r="F138" s="103">
        <f t="shared" si="14"/>
        <v>0.18922820030295126</v>
      </c>
      <c r="G138" s="88">
        <v>12341.03</v>
      </c>
      <c r="H138" s="127">
        <f t="shared" si="20"/>
        <v>-7.2351554223040182E-3</v>
      </c>
      <c r="I138" s="103">
        <f t="shared" si="16"/>
        <v>-7.2614560957191543E-3</v>
      </c>
      <c r="J138" s="103">
        <f t="shared" si="15"/>
        <v>3.8188543107853983E-3</v>
      </c>
      <c r="K138" s="103">
        <f t="shared" si="17"/>
        <v>6.0622432797150787E-2</v>
      </c>
    </row>
    <row r="139" spans="1:11" x14ac:dyDescent="0.3">
      <c r="A139" s="101">
        <v>43664</v>
      </c>
      <c r="B139" s="95">
        <v>281.85000000000002</v>
      </c>
      <c r="C139" s="97">
        <f t="shared" si="18"/>
        <v>3.739316239316226E-3</v>
      </c>
      <c r="D139" s="98">
        <f t="shared" si="19"/>
        <v>3.7323423759287877E-3</v>
      </c>
      <c r="E139" s="103">
        <f t="shared" si="13"/>
        <v>1.1854218061458876E-2</v>
      </c>
      <c r="F139" s="103">
        <f t="shared" si="14"/>
        <v>0.18817987786650223</v>
      </c>
      <c r="G139" s="88">
        <v>12227.85</v>
      </c>
      <c r="H139" s="127">
        <f t="shared" si="20"/>
        <v>-9.1710335360987161E-3</v>
      </c>
      <c r="I139" s="103">
        <f t="shared" si="16"/>
        <v>-9.2133463644241687E-3</v>
      </c>
      <c r="J139" s="103">
        <f t="shared" si="15"/>
        <v>7.8215508207482541E-3</v>
      </c>
      <c r="K139" s="103">
        <f t="shared" si="17"/>
        <v>0.12416327003131811</v>
      </c>
    </row>
    <row r="140" spans="1:11" x14ac:dyDescent="0.3">
      <c r="A140" s="100">
        <v>43665</v>
      </c>
      <c r="B140" s="94">
        <v>278.95</v>
      </c>
      <c r="C140" s="97">
        <f t="shared" si="18"/>
        <v>-1.0289160901188699E-2</v>
      </c>
      <c r="D140" s="98">
        <f t="shared" si="19"/>
        <v>-1.0342460236047124E-2</v>
      </c>
      <c r="E140" s="103">
        <f t="shared" si="13"/>
        <v>1.2161172873195214E-2</v>
      </c>
      <c r="F140" s="103">
        <f t="shared" si="14"/>
        <v>0.19305263444003623</v>
      </c>
      <c r="G140" s="88">
        <v>12260.07</v>
      </c>
      <c r="H140" s="127">
        <f t="shared" si="20"/>
        <v>2.6349685349427165E-3</v>
      </c>
      <c r="I140" s="103">
        <f t="shared" si="16"/>
        <v>2.6315030915746718E-3</v>
      </c>
      <c r="J140" s="103">
        <f t="shared" si="15"/>
        <v>5.6289070762446268E-3</v>
      </c>
      <c r="K140" s="103">
        <f t="shared" si="17"/>
        <v>8.9356129661009837E-2</v>
      </c>
    </row>
    <row r="141" spans="1:11" x14ac:dyDescent="0.3">
      <c r="A141" s="101">
        <v>43668</v>
      </c>
      <c r="B141" s="95">
        <v>284.10000000000002</v>
      </c>
      <c r="C141" s="97">
        <f t="shared" si="18"/>
        <v>1.8462089980283425E-2</v>
      </c>
      <c r="D141" s="98">
        <f t="shared" si="19"/>
        <v>1.8293734568604947E-2</v>
      </c>
      <c r="E141" s="103">
        <f t="shared" si="13"/>
        <v>1.2194781278522698E-2</v>
      </c>
      <c r="F141" s="103">
        <f t="shared" si="14"/>
        <v>0.19358615133478413</v>
      </c>
      <c r="G141" s="88">
        <v>12289.4</v>
      </c>
      <c r="H141" s="127">
        <f t="shared" si="20"/>
        <v>2.3923191303150126E-3</v>
      </c>
      <c r="I141" s="103">
        <f t="shared" si="16"/>
        <v>2.3894620906297348E-3</v>
      </c>
      <c r="J141" s="103">
        <f t="shared" si="15"/>
        <v>5.6154149980021653E-3</v>
      </c>
      <c r="K141" s="103">
        <f t="shared" si="17"/>
        <v>8.9141949558815964E-2</v>
      </c>
    </row>
    <row r="142" spans="1:11" x14ac:dyDescent="0.3">
      <c r="A142" s="100">
        <v>43669</v>
      </c>
      <c r="B142" s="94">
        <v>283.05</v>
      </c>
      <c r="C142" s="97">
        <f t="shared" si="18"/>
        <v>-3.6958817317845893E-3</v>
      </c>
      <c r="D142" s="98">
        <f t="shared" si="19"/>
        <v>-3.7027283774735409E-3</v>
      </c>
      <c r="E142" s="103">
        <f t="shared" si="13"/>
        <v>1.1993372260462515E-2</v>
      </c>
      <c r="F142" s="103">
        <f t="shared" si="14"/>
        <v>0.19038888229322634</v>
      </c>
      <c r="G142" s="88">
        <v>12490.74</v>
      </c>
      <c r="H142" s="127">
        <f t="shared" si="20"/>
        <v>1.638322456751351E-2</v>
      </c>
      <c r="I142" s="103">
        <f t="shared" si="16"/>
        <v>1.6250467573154737E-2</v>
      </c>
      <c r="J142" s="103">
        <f t="shared" si="15"/>
        <v>4.3520430014322257E-3</v>
      </c>
      <c r="K142" s="103">
        <f t="shared" si="17"/>
        <v>6.9086540861092727E-2</v>
      </c>
    </row>
    <row r="143" spans="1:11" x14ac:dyDescent="0.3">
      <c r="A143" s="101">
        <v>43670</v>
      </c>
      <c r="B143" s="95">
        <v>282.25</v>
      </c>
      <c r="C143" s="97">
        <f t="shared" si="18"/>
        <v>-2.8263557675323181E-3</v>
      </c>
      <c r="D143" s="98">
        <f t="shared" si="19"/>
        <v>-2.8303574528969477E-3</v>
      </c>
      <c r="E143" s="103">
        <f t="shared" si="13"/>
        <v>1.0487097057509498E-2</v>
      </c>
      <c r="F143" s="103">
        <f t="shared" si="14"/>
        <v>0.16647750473500419</v>
      </c>
      <c r="G143" s="88">
        <v>12522.89</v>
      </c>
      <c r="H143" s="127">
        <f t="shared" si="20"/>
        <v>2.5739067501204804E-3</v>
      </c>
      <c r="I143" s="103">
        <f t="shared" si="16"/>
        <v>2.5705999252316758E-3</v>
      </c>
      <c r="J143" s="103">
        <f t="shared" si="15"/>
        <v>1.051540669787665E-2</v>
      </c>
      <c r="K143" s="103">
        <f t="shared" si="17"/>
        <v>0.16692690634370716</v>
      </c>
    </row>
    <row r="144" spans="1:11" x14ac:dyDescent="0.3">
      <c r="A144" s="100">
        <v>43671</v>
      </c>
      <c r="B144" s="94">
        <v>282.7</v>
      </c>
      <c r="C144" s="97">
        <f t="shared" si="18"/>
        <v>1.5943312666075737E-3</v>
      </c>
      <c r="D144" s="98">
        <f t="shared" si="19"/>
        <v>1.5930616697730215E-3</v>
      </c>
      <c r="E144" s="103">
        <f t="shared" si="13"/>
        <v>9.2006833674124298E-3</v>
      </c>
      <c r="F144" s="103">
        <f t="shared" si="14"/>
        <v>0.14605632049212966</v>
      </c>
      <c r="G144" s="88">
        <v>12362.1</v>
      </c>
      <c r="H144" s="127">
        <f t="shared" si="20"/>
        <v>-1.2839687963401292E-2</v>
      </c>
      <c r="I144" s="103">
        <f t="shared" si="16"/>
        <v>-1.292282919527743E-2</v>
      </c>
      <c r="J144" s="103">
        <f t="shared" si="15"/>
        <v>3.3461942106851011E-4</v>
      </c>
      <c r="K144" s="103">
        <f t="shared" si="17"/>
        <v>5.3119186319981098E-3</v>
      </c>
    </row>
    <row r="145" spans="1:11" x14ac:dyDescent="0.3">
      <c r="A145" s="101">
        <v>43672</v>
      </c>
      <c r="B145" s="95">
        <v>289.8</v>
      </c>
      <c r="C145" s="97">
        <f t="shared" si="18"/>
        <v>2.5114962858153511E-2</v>
      </c>
      <c r="D145" s="98">
        <f t="shared" si="19"/>
        <v>2.4804765187036892E-2</v>
      </c>
      <c r="E145" s="103">
        <f t="shared" si="13"/>
        <v>9.5612591084802013E-3</v>
      </c>
      <c r="F145" s="103">
        <f t="shared" si="14"/>
        <v>0.15178028293013851</v>
      </c>
      <c r="G145" s="88">
        <v>12419.9</v>
      </c>
      <c r="H145" s="127">
        <f t="shared" si="20"/>
        <v>4.6755810096990036E-3</v>
      </c>
      <c r="I145" s="103">
        <f t="shared" si="16"/>
        <v>4.66468443282686E-3</v>
      </c>
      <c r="J145" s="103">
        <f t="shared" si="15"/>
        <v>1.6462381474253572E-2</v>
      </c>
      <c r="K145" s="103">
        <f t="shared" si="17"/>
        <v>0.26133220421251091</v>
      </c>
    </row>
    <row r="146" spans="1:11" x14ac:dyDescent="0.3">
      <c r="A146" s="100">
        <v>43675</v>
      </c>
      <c r="B146" s="94">
        <v>288.89999999999998</v>
      </c>
      <c r="C146" s="97">
        <f t="shared" si="18"/>
        <v>-3.1055900621119736E-3</v>
      </c>
      <c r="D146" s="98">
        <f t="shared" si="19"/>
        <v>-3.1104224143918557E-3</v>
      </c>
      <c r="E146" s="103">
        <f t="shared" si="13"/>
        <v>9.5056340773859403E-3</v>
      </c>
      <c r="F146" s="103">
        <f t="shared" si="14"/>
        <v>0.1508972629364646</v>
      </c>
      <c r="G146" s="88">
        <v>12417.47</v>
      </c>
      <c r="H146" s="127">
        <f t="shared" si="20"/>
        <v>-1.956537492250332E-4</v>
      </c>
      <c r="I146" s="103">
        <f t="shared" si="16"/>
        <v>-1.9567289191613213E-4</v>
      </c>
      <c r="J146" s="103">
        <f t="shared" si="15"/>
        <v>3.6580083873040251E-3</v>
      </c>
      <c r="K146" s="103">
        <f t="shared" si="17"/>
        <v>5.8069082919569359E-2</v>
      </c>
    </row>
    <row r="147" spans="1:11" x14ac:dyDescent="0.3">
      <c r="A147" s="101">
        <v>43676</v>
      </c>
      <c r="B147" s="95">
        <v>279.14999999999998</v>
      </c>
      <c r="C147" s="97">
        <f t="shared" si="18"/>
        <v>-3.3748701973001061E-2</v>
      </c>
      <c r="D147" s="98">
        <f t="shared" si="19"/>
        <v>-3.4331335715820366E-2</v>
      </c>
      <c r="E147" s="103">
        <f t="shared" si="13"/>
        <v>1.2578583456322923E-2</v>
      </c>
      <c r="F147" s="103">
        <f t="shared" si="14"/>
        <v>0.19967882202541046</v>
      </c>
      <c r="G147" s="88">
        <v>12147.24</v>
      </c>
      <c r="H147" s="127">
        <f t="shared" si="20"/>
        <v>-2.1762081969998737E-2</v>
      </c>
      <c r="I147" s="103">
        <f t="shared" si="16"/>
        <v>-2.200236856333504E-2</v>
      </c>
      <c r="J147" s="103">
        <f t="shared" si="15"/>
        <v>4.3985757207226737E-4</v>
      </c>
      <c r="K147" s="103">
        <f t="shared" si="17"/>
        <v>6.9825224879513344E-3</v>
      </c>
    </row>
    <row r="148" spans="1:11" x14ac:dyDescent="0.3">
      <c r="A148" s="100">
        <v>43677</v>
      </c>
      <c r="B148" s="94">
        <v>289.55</v>
      </c>
      <c r="C148" s="97">
        <f t="shared" si="18"/>
        <v>3.7255955579437616E-2</v>
      </c>
      <c r="D148" s="98">
        <f t="shared" si="19"/>
        <v>3.6578721915429213E-2</v>
      </c>
      <c r="E148" s="103">
        <f t="shared" si="13"/>
        <v>1.4475020457819303E-2</v>
      </c>
      <c r="F148" s="103">
        <f t="shared" si="14"/>
        <v>0.22978382612377315</v>
      </c>
      <c r="G148" s="88">
        <v>12189.04</v>
      </c>
      <c r="H148" s="127">
        <f t="shared" si="20"/>
        <v>3.4411109025589415E-3</v>
      </c>
      <c r="I148" s="103">
        <f t="shared" si="16"/>
        <v>3.4352038278253616E-3</v>
      </c>
      <c r="J148" s="103">
        <f t="shared" si="15"/>
        <v>2.0593267797942374E-2</v>
      </c>
      <c r="K148" s="103">
        <f t="shared" si="17"/>
        <v>0.3269079916530615</v>
      </c>
    </row>
    <row r="149" spans="1:11" x14ac:dyDescent="0.3">
      <c r="A149" s="101">
        <v>43678</v>
      </c>
      <c r="B149" s="95">
        <v>296.35000000000002</v>
      </c>
      <c r="C149" s="97">
        <f t="shared" si="18"/>
        <v>2.3484717665342769E-2</v>
      </c>
      <c r="D149" s="98">
        <f t="shared" si="19"/>
        <v>2.32131945620484E-2</v>
      </c>
      <c r="E149" s="103">
        <f t="shared" si="13"/>
        <v>1.5205300116453347E-2</v>
      </c>
      <c r="F149" s="103">
        <f t="shared" si="14"/>
        <v>0.24137665630942209</v>
      </c>
      <c r="G149" s="88">
        <v>12253.15</v>
      </c>
      <c r="H149" s="127">
        <f t="shared" si="20"/>
        <v>5.259643089201349E-3</v>
      </c>
      <c r="I149" s="103">
        <f t="shared" si="16"/>
        <v>5.2458594766182642E-3</v>
      </c>
      <c r="J149" s="103">
        <f t="shared" si="15"/>
        <v>1.6638633356462404E-3</v>
      </c>
      <c r="K149" s="103">
        <f t="shared" si="17"/>
        <v>2.6413011610310063E-2</v>
      </c>
    </row>
    <row r="150" spans="1:11" x14ac:dyDescent="0.3">
      <c r="A150" s="100">
        <v>43679</v>
      </c>
      <c r="B150" s="94">
        <v>279.39999999999998</v>
      </c>
      <c r="C150" s="97">
        <f t="shared" si="18"/>
        <v>-5.7195883246161761E-2</v>
      </c>
      <c r="D150" s="98">
        <f t="shared" si="19"/>
        <v>-5.8896741410985776E-2</v>
      </c>
      <c r="E150" s="103">
        <f t="shared" ref="E150:E213" si="21">STDEVA(D131:D150)</f>
        <v>2.0572429622507847E-2</v>
      </c>
      <c r="F150" s="103">
        <f t="shared" ref="F150:F213" si="22">E150*SQRT(252)</f>
        <v>0.32657719587320494</v>
      </c>
      <c r="G150" s="88">
        <v>11872.44</v>
      </c>
      <c r="H150" s="127">
        <f t="shared" si="20"/>
        <v>-3.1070377821213246E-2</v>
      </c>
      <c r="I150" s="103">
        <f t="shared" si="16"/>
        <v>-3.1563299059465422E-2</v>
      </c>
      <c r="J150" s="103">
        <f t="shared" si="15"/>
        <v>7.1536631837831322E-3</v>
      </c>
      <c r="K150" s="103">
        <f t="shared" si="17"/>
        <v>0.1135608824844523</v>
      </c>
    </row>
    <row r="151" spans="1:11" x14ac:dyDescent="0.3">
      <c r="A151" s="101">
        <v>43682</v>
      </c>
      <c r="B151" s="95">
        <v>267.8</v>
      </c>
      <c r="C151" s="97">
        <f t="shared" si="18"/>
        <v>-4.1517537580529562E-2</v>
      </c>
      <c r="D151" s="98">
        <f t="shared" si="19"/>
        <v>-4.2404013565788823E-2</v>
      </c>
      <c r="E151" s="103">
        <f t="shared" si="21"/>
        <v>2.252337070701867E-2</v>
      </c>
      <c r="F151" s="103">
        <f t="shared" si="22"/>
        <v>0.35754742546613066</v>
      </c>
      <c r="G151" s="88">
        <v>11658.51</v>
      </c>
      <c r="H151" s="127">
        <f t="shared" si="20"/>
        <v>-1.801904242093455E-2</v>
      </c>
      <c r="I151" s="103">
        <f t="shared" si="16"/>
        <v>-1.8183362283034299E-2</v>
      </c>
      <c r="J151" s="103">
        <f t="shared" si="15"/>
        <v>2.0909592111952695E-2</v>
      </c>
      <c r="K151" s="103">
        <f t="shared" si="17"/>
        <v>0.33192948446414799</v>
      </c>
    </row>
    <row r="152" spans="1:11" x14ac:dyDescent="0.3">
      <c r="A152" s="100">
        <v>43683</v>
      </c>
      <c r="B152" s="94">
        <v>269.85000000000002</v>
      </c>
      <c r="C152" s="97">
        <f t="shared" si="18"/>
        <v>7.6549663928304756E-3</v>
      </c>
      <c r="D152" s="98">
        <f t="shared" si="19"/>
        <v>7.6258158075797056E-3</v>
      </c>
      <c r="E152" s="103">
        <f t="shared" si="21"/>
        <v>2.2556523726509941E-2</v>
      </c>
      <c r="F152" s="103">
        <f t="shared" si="22"/>
        <v>0.35807371333483934</v>
      </c>
      <c r="G152" s="88">
        <v>11567.96</v>
      </c>
      <c r="H152" s="127">
        <f t="shared" si="20"/>
        <v>-7.7668587152218693E-3</v>
      </c>
      <c r="I152" s="103">
        <f t="shared" si="16"/>
        <v>-7.7971778540515402E-3</v>
      </c>
      <c r="J152" s="103">
        <f t="shared" ref="J152:J215" si="23">STDEV(I132,I151)</f>
        <v>6.8021406750727988E-3</v>
      </c>
      <c r="K152" s="103">
        <f t="shared" si="17"/>
        <v>0.10798063565471783</v>
      </c>
    </row>
    <row r="153" spans="1:11" x14ac:dyDescent="0.3">
      <c r="A153" s="101">
        <v>43684</v>
      </c>
      <c r="B153" s="95">
        <v>273.55</v>
      </c>
      <c r="C153" s="97">
        <f t="shared" si="18"/>
        <v>1.3711321104317165E-2</v>
      </c>
      <c r="D153" s="98">
        <f t="shared" si="19"/>
        <v>1.3618171445182625E-2</v>
      </c>
      <c r="E153" s="103">
        <f t="shared" si="21"/>
        <v>2.2721856312971779E-2</v>
      </c>
      <c r="F153" s="103">
        <f t="shared" si="22"/>
        <v>0.36069828677919796</v>
      </c>
      <c r="G153" s="88">
        <v>11650.15</v>
      </c>
      <c r="H153" s="127">
        <f t="shared" si="20"/>
        <v>7.1049692426323752E-3</v>
      </c>
      <c r="I153" s="103">
        <f t="shared" si="16"/>
        <v>7.0798478695319744E-3</v>
      </c>
      <c r="J153" s="103">
        <f t="shared" si="23"/>
        <v>1.9143328981918639E-3</v>
      </c>
      <c r="K153" s="103">
        <f t="shared" si="17"/>
        <v>3.0389092651231211E-2</v>
      </c>
    </row>
    <row r="154" spans="1:11" x14ac:dyDescent="0.3">
      <c r="A154" s="100">
        <v>43685</v>
      </c>
      <c r="B154" s="94">
        <v>267.45</v>
      </c>
      <c r="C154" s="97">
        <f t="shared" si="18"/>
        <v>-2.2299396819594253E-2</v>
      </c>
      <c r="D154" s="98">
        <f t="shared" si="19"/>
        <v>-2.2551787532576029E-2</v>
      </c>
      <c r="E154" s="103">
        <f t="shared" si="21"/>
        <v>2.3231778169544408E-2</v>
      </c>
      <c r="F154" s="103">
        <f t="shared" si="22"/>
        <v>0.36879304530260315</v>
      </c>
      <c r="G154" s="88">
        <v>11845.41</v>
      </c>
      <c r="H154" s="127">
        <f t="shared" si="20"/>
        <v>1.6760299223615105E-2</v>
      </c>
      <c r="I154" s="103">
        <f t="shared" si="16"/>
        <v>1.6621395307486964E-2</v>
      </c>
      <c r="J154" s="103">
        <f t="shared" si="23"/>
        <v>7.3697655997307437E-3</v>
      </c>
      <c r="K154" s="103">
        <f t="shared" si="17"/>
        <v>0.116991401986358</v>
      </c>
    </row>
    <row r="155" spans="1:11" x14ac:dyDescent="0.3">
      <c r="A155" s="101">
        <v>43686</v>
      </c>
      <c r="B155" s="95">
        <v>259.64999999999998</v>
      </c>
      <c r="C155" s="97">
        <f t="shared" si="18"/>
        <v>-2.9164329781267595E-2</v>
      </c>
      <c r="D155" s="98">
        <f t="shared" si="19"/>
        <v>-2.9598062686931215E-2</v>
      </c>
      <c r="E155" s="103">
        <f t="shared" si="21"/>
        <v>2.4030157935678559E-2</v>
      </c>
      <c r="F155" s="103">
        <f t="shared" si="22"/>
        <v>0.38146693118046437</v>
      </c>
      <c r="G155" s="88">
        <v>11693.8</v>
      </c>
      <c r="H155" s="127">
        <f t="shared" si="20"/>
        <v>-1.2799050433881187E-2</v>
      </c>
      <c r="I155" s="103">
        <f t="shared" si="16"/>
        <v>-1.2881663953317357E-2</v>
      </c>
      <c r="J155" s="103">
        <f t="shared" si="23"/>
        <v>1.2257861334015435E-2</v>
      </c>
      <c r="K155" s="103">
        <f t="shared" si="17"/>
        <v>0.19458751617191575</v>
      </c>
    </row>
    <row r="156" spans="1:11" x14ac:dyDescent="0.3">
      <c r="A156" s="100">
        <v>43689</v>
      </c>
      <c r="B156" s="94">
        <v>261.7</v>
      </c>
      <c r="C156" s="97">
        <f t="shared" si="18"/>
        <v>7.8952435971499924E-3</v>
      </c>
      <c r="D156" s="98">
        <f t="shared" si="19"/>
        <v>7.8642392457721755E-3</v>
      </c>
      <c r="E156" s="103">
        <f t="shared" si="21"/>
        <v>2.4037239582504338E-2</v>
      </c>
      <c r="F156" s="103">
        <f t="shared" si="22"/>
        <v>0.38157934883870714</v>
      </c>
      <c r="G156" s="88">
        <v>11679.68</v>
      </c>
      <c r="H156" s="127">
        <f t="shared" si="20"/>
        <v>-1.2074774666916976E-3</v>
      </c>
      <c r="I156" s="103">
        <f t="shared" si="16"/>
        <v>-1.2082070549759294E-3</v>
      </c>
      <c r="J156" s="103">
        <f t="shared" si="23"/>
        <v>1.2772643000241699E-2</v>
      </c>
      <c r="K156" s="103">
        <f t="shared" si="17"/>
        <v>0.20275942178189665</v>
      </c>
    </row>
    <row r="157" spans="1:11" x14ac:dyDescent="0.3">
      <c r="A157" s="101">
        <v>43690</v>
      </c>
      <c r="B157" s="95">
        <v>261.75</v>
      </c>
      <c r="C157" s="97">
        <f t="shared" si="18"/>
        <v>1.9105846389000369E-4</v>
      </c>
      <c r="D157" s="98">
        <f t="shared" si="19"/>
        <v>1.9104021454641185E-4</v>
      </c>
      <c r="E157" s="103">
        <f t="shared" si="21"/>
        <v>2.3922197174955116E-2</v>
      </c>
      <c r="F157" s="103">
        <f t="shared" si="22"/>
        <v>0.37975310723509886</v>
      </c>
      <c r="G157" s="88">
        <v>11750.13</v>
      </c>
      <c r="H157" s="127">
        <f t="shared" si="20"/>
        <v>6.0318433381736369E-3</v>
      </c>
      <c r="I157" s="103">
        <f t="shared" si="16"/>
        <v>6.0137245942577522E-3</v>
      </c>
      <c r="J157" s="103">
        <f t="shared" si="23"/>
        <v>3.3404878437914582E-3</v>
      </c>
      <c r="K157" s="103">
        <f t="shared" si="17"/>
        <v>5.3028600553839469E-2</v>
      </c>
    </row>
    <row r="158" spans="1:11" x14ac:dyDescent="0.3">
      <c r="A158" s="100">
        <v>43691</v>
      </c>
      <c r="B158" s="94">
        <v>255.2</v>
      </c>
      <c r="C158" s="97">
        <f t="shared" si="18"/>
        <v>-2.5023877745940837E-2</v>
      </c>
      <c r="D158" s="98">
        <f t="shared" si="19"/>
        <v>-2.5342298280011555E-2</v>
      </c>
      <c r="E158" s="103">
        <f t="shared" si="21"/>
        <v>2.43900536912557E-2</v>
      </c>
      <c r="F158" s="103">
        <f t="shared" si="22"/>
        <v>0.3871800991834532</v>
      </c>
      <c r="G158" s="88">
        <v>11492.66</v>
      </c>
      <c r="H158" s="127">
        <f t="shared" si="20"/>
        <v>-2.1912097993809332E-2</v>
      </c>
      <c r="I158" s="103">
        <f t="shared" si="16"/>
        <v>-2.215573363429435E-2</v>
      </c>
      <c r="J158" s="103">
        <f t="shared" si="23"/>
        <v>9.3869702873593808E-3</v>
      </c>
      <c r="K158" s="103">
        <f t="shared" si="17"/>
        <v>0.14901353366823264</v>
      </c>
    </row>
    <row r="159" spans="1:11" x14ac:dyDescent="0.3">
      <c r="A159" s="101">
        <v>43692</v>
      </c>
      <c r="B159" s="95">
        <v>257.10000000000002</v>
      </c>
      <c r="C159" s="97">
        <f t="shared" si="18"/>
        <v>7.4451410658309403E-3</v>
      </c>
      <c r="D159" s="98">
        <f t="shared" si="19"/>
        <v>7.4175628012094208E-3</v>
      </c>
      <c r="E159" s="103">
        <f t="shared" si="21"/>
        <v>2.4471529523459077E-2</v>
      </c>
      <c r="F159" s="103">
        <f t="shared" si="22"/>
        <v>0.38847348792268616</v>
      </c>
      <c r="G159" s="88">
        <v>11412.67</v>
      </c>
      <c r="H159" s="127">
        <f t="shared" si="20"/>
        <v>-6.960094529899985E-3</v>
      </c>
      <c r="I159" s="103">
        <f t="shared" si="16"/>
        <v>-6.9844289668878901E-3</v>
      </c>
      <c r="J159" s="103">
        <f t="shared" si="23"/>
        <v>9.1516498032676551E-3</v>
      </c>
      <c r="K159" s="103">
        <f t="shared" si="17"/>
        <v>0.14527793679239642</v>
      </c>
    </row>
    <row r="160" spans="1:11" x14ac:dyDescent="0.3">
      <c r="A160" s="100">
        <v>43693</v>
      </c>
      <c r="B160" s="94">
        <v>257.7</v>
      </c>
      <c r="C160" s="97">
        <f t="shared" si="18"/>
        <v>2.3337222870476459E-3</v>
      </c>
      <c r="D160" s="98">
        <f t="shared" si="19"/>
        <v>2.3310033864749613E-3</v>
      </c>
      <c r="E160" s="103">
        <f t="shared" si="21"/>
        <v>2.4478967689707469E-2</v>
      </c>
      <c r="F160" s="103">
        <f t="shared" si="22"/>
        <v>0.38859156515130777</v>
      </c>
      <c r="G160" s="88">
        <v>11562.74</v>
      </c>
      <c r="H160" s="127">
        <f t="shared" si="20"/>
        <v>1.3149420775331322E-2</v>
      </c>
      <c r="I160" s="103">
        <f t="shared" si="16"/>
        <v>1.306371762231251E-2</v>
      </c>
      <c r="J160" s="103">
        <f t="shared" si="23"/>
        <v>6.7994907659679948E-3</v>
      </c>
      <c r="K160" s="103">
        <f t="shared" si="17"/>
        <v>0.1079385696517884</v>
      </c>
    </row>
    <row r="161" spans="1:11" x14ac:dyDescent="0.3">
      <c r="A161" s="101">
        <v>43696</v>
      </c>
      <c r="B161" s="95">
        <v>259.5</v>
      </c>
      <c r="C161" s="97">
        <f t="shared" si="18"/>
        <v>6.9848661233993248E-3</v>
      </c>
      <c r="D161" s="98">
        <f t="shared" si="19"/>
        <v>6.9605849476239712E-3</v>
      </c>
      <c r="E161" s="103">
        <f t="shared" si="21"/>
        <v>2.4064326610447211E-2</v>
      </c>
      <c r="F161" s="103">
        <f t="shared" si="22"/>
        <v>0.38200934207686338</v>
      </c>
      <c r="G161" s="88">
        <v>11715.37</v>
      </c>
      <c r="H161" s="127">
        <f t="shared" si="20"/>
        <v>1.320015843995459E-2</v>
      </c>
      <c r="I161" s="103">
        <f t="shared" si="16"/>
        <v>1.3113795521164207E-2</v>
      </c>
      <c r="J161" s="103">
        <f t="shared" si="23"/>
        <v>7.5478384705709054E-3</v>
      </c>
      <c r="K161" s="103">
        <f t="shared" si="17"/>
        <v>0.11981822117530037</v>
      </c>
    </row>
    <row r="162" spans="1:11" x14ac:dyDescent="0.3">
      <c r="A162" s="100">
        <v>43697</v>
      </c>
      <c r="B162" s="94">
        <v>260.95</v>
      </c>
      <c r="C162" s="97">
        <f t="shared" si="18"/>
        <v>5.5876685934488357E-3</v>
      </c>
      <c r="D162" s="98">
        <f t="shared" si="19"/>
        <v>5.5721154834795783E-3</v>
      </c>
      <c r="E162" s="103">
        <f t="shared" si="21"/>
        <v>2.4170211661278206E-2</v>
      </c>
      <c r="F162" s="103">
        <f t="shared" si="22"/>
        <v>0.38369021514921287</v>
      </c>
      <c r="G162" s="88">
        <v>11651.18</v>
      </c>
      <c r="H162" s="127">
        <f t="shared" si="20"/>
        <v>-5.4791269930015707E-3</v>
      </c>
      <c r="I162" s="103">
        <f t="shared" si="16"/>
        <v>-5.4941924649263285E-3</v>
      </c>
      <c r="J162" s="103">
        <f t="shared" si="23"/>
        <v>2.2179620783208268E-3</v>
      </c>
      <c r="K162" s="103">
        <f t="shared" si="17"/>
        <v>3.5209056459653235E-2</v>
      </c>
    </row>
    <row r="163" spans="1:11" x14ac:dyDescent="0.3">
      <c r="A163" s="101">
        <v>43698</v>
      </c>
      <c r="B163" s="95">
        <v>265.8</v>
      </c>
      <c r="C163" s="97">
        <f t="shared" si="18"/>
        <v>1.8585936003065795E-2</v>
      </c>
      <c r="D163" s="98">
        <f t="shared" si="19"/>
        <v>1.841532818972258E-2</v>
      </c>
      <c r="E163" s="103">
        <f t="shared" si="21"/>
        <v>2.4688633852443138E-2</v>
      </c>
      <c r="F163" s="103">
        <f t="shared" si="22"/>
        <v>0.3919199123009704</v>
      </c>
      <c r="G163" s="88">
        <v>11802.85</v>
      </c>
      <c r="H163" s="127">
        <f t="shared" si="20"/>
        <v>1.3017565602797321E-2</v>
      </c>
      <c r="I163" s="103">
        <f t="shared" si="16"/>
        <v>1.293356529665779E-2</v>
      </c>
      <c r="J163" s="103">
        <f t="shared" si="23"/>
        <v>5.7026693879423896E-3</v>
      </c>
      <c r="K163" s="103">
        <f t="shared" si="17"/>
        <v>9.0527070058298909E-2</v>
      </c>
    </row>
    <row r="164" spans="1:11" x14ac:dyDescent="0.3">
      <c r="A164" s="100">
        <v>43699</v>
      </c>
      <c r="B164" s="94">
        <v>262.55</v>
      </c>
      <c r="C164" s="97">
        <f t="shared" si="18"/>
        <v>-1.2227238525206907E-2</v>
      </c>
      <c r="D164" s="98">
        <f t="shared" si="19"/>
        <v>-1.2302606195277122E-2</v>
      </c>
      <c r="E164" s="103">
        <f t="shared" si="21"/>
        <v>2.4747954522726653E-2</v>
      </c>
      <c r="F164" s="103">
        <f t="shared" si="22"/>
        <v>0.39286159874802545</v>
      </c>
      <c r="G164" s="88">
        <v>11747.04</v>
      </c>
      <c r="H164" s="127">
        <f t="shared" si="20"/>
        <v>-4.728518959403849E-3</v>
      </c>
      <c r="I164" s="103">
        <f t="shared" si="16"/>
        <v>-4.7397337721140076E-3</v>
      </c>
      <c r="J164" s="103">
        <f t="shared" si="23"/>
        <v>1.828323188228189E-2</v>
      </c>
      <c r="K164" s="103">
        <f t="shared" si="17"/>
        <v>0.29023730833827144</v>
      </c>
    </row>
    <row r="165" spans="1:11" x14ac:dyDescent="0.3">
      <c r="A165" s="101">
        <v>43700</v>
      </c>
      <c r="B165" s="95">
        <v>259.8</v>
      </c>
      <c r="C165" s="97">
        <f t="shared" si="18"/>
        <v>-1.047419539135408E-2</v>
      </c>
      <c r="D165" s="98">
        <f t="shared" si="19"/>
        <v>-1.0529435847368873E-2</v>
      </c>
      <c r="E165" s="103">
        <f t="shared" si="21"/>
        <v>2.3851131923666148E-2</v>
      </c>
      <c r="F165" s="103">
        <f t="shared" si="22"/>
        <v>0.37862498134448536</v>
      </c>
      <c r="G165" s="88">
        <v>11611.51</v>
      </c>
      <c r="H165" s="127">
        <f t="shared" si="20"/>
        <v>-1.1537374521581656E-2</v>
      </c>
      <c r="I165" s="103">
        <f t="shared" si="16"/>
        <v>-1.1604446415120151E-2</v>
      </c>
      <c r="J165" s="103">
        <f t="shared" si="23"/>
        <v>6.6499278858279057E-3</v>
      </c>
      <c r="K165" s="103">
        <f t="shared" si="17"/>
        <v>0.10556433253448498</v>
      </c>
    </row>
    <row r="166" spans="1:11" x14ac:dyDescent="0.3">
      <c r="A166" s="100">
        <v>43703</v>
      </c>
      <c r="B166" s="94">
        <v>261.39999999999998</v>
      </c>
      <c r="C166" s="97">
        <f t="shared" si="18"/>
        <v>6.1585835257889077E-3</v>
      </c>
      <c r="D166" s="98">
        <f t="shared" si="19"/>
        <v>6.1396969536220425E-3</v>
      </c>
      <c r="E166" s="103">
        <f t="shared" si="21"/>
        <v>2.3988462811482612E-2</v>
      </c>
      <c r="F166" s="103">
        <f t="shared" si="22"/>
        <v>0.38080504160342582</v>
      </c>
      <c r="G166" s="88">
        <v>11658.04</v>
      </c>
      <c r="H166" s="127">
        <f t="shared" si="20"/>
        <v>4.0072307563787657E-3</v>
      </c>
      <c r="I166" s="103">
        <f t="shared" si="16"/>
        <v>3.9992231921885946E-3</v>
      </c>
      <c r="J166" s="103">
        <f t="shared" si="23"/>
        <v>8.0672211232790999E-3</v>
      </c>
      <c r="K166" s="103">
        <f t="shared" si="17"/>
        <v>0.12806316518138183</v>
      </c>
    </row>
    <row r="167" spans="1:11" x14ac:dyDescent="0.3">
      <c r="A167" s="101">
        <v>43704</v>
      </c>
      <c r="B167" s="95">
        <v>264.10000000000002</v>
      </c>
      <c r="C167" s="97">
        <f t="shared" si="18"/>
        <v>1.0328997704667442E-2</v>
      </c>
      <c r="D167" s="98">
        <f t="shared" si="19"/>
        <v>1.0276018112965524E-2</v>
      </c>
      <c r="E167" s="103">
        <f t="shared" si="21"/>
        <v>2.3177970239494132E-2</v>
      </c>
      <c r="F167" s="103">
        <f t="shared" si="22"/>
        <v>0.367938870893746</v>
      </c>
      <c r="G167" s="88">
        <v>11730.02</v>
      </c>
      <c r="H167" s="127">
        <f t="shared" si="20"/>
        <v>6.1742797245505354E-3</v>
      </c>
      <c r="I167" s="103">
        <f t="shared" si="16"/>
        <v>6.155296956036338E-3</v>
      </c>
      <c r="J167" s="103">
        <f t="shared" si="23"/>
        <v>1.838590185197499E-2</v>
      </c>
      <c r="K167" s="103">
        <f t="shared" si="17"/>
        <v>0.29186714357980631</v>
      </c>
    </row>
    <row r="168" spans="1:11" x14ac:dyDescent="0.3">
      <c r="A168" s="100">
        <v>43705</v>
      </c>
      <c r="B168" s="94">
        <v>265.25</v>
      </c>
      <c r="C168" s="97">
        <f t="shared" si="18"/>
        <v>4.3544112078757191E-3</v>
      </c>
      <c r="D168" s="98">
        <f t="shared" si="19"/>
        <v>4.3449581910053325E-3</v>
      </c>
      <c r="E168" s="103">
        <f t="shared" si="21"/>
        <v>2.1346056670462667E-2</v>
      </c>
      <c r="F168" s="103">
        <f t="shared" si="22"/>
        <v>0.33885814453161389</v>
      </c>
      <c r="G168" s="88">
        <v>11701.02</v>
      </c>
      <c r="H168" s="127">
        <f t="shared" si="20"/>
        <v>-2.472289049805565E-3</v>
      </c>
      <c r="I168" s="103">
        <f t="shared" si="16"/>
        <v>-2.4753502027898833E-3</v>
      </c>
      <c r="J168" s="103">
        <f t="shared" si="23"/>
        <v>1.9233962964169105E-3</v>
      </c>
      <c r="K168" s="103">
        <f t="shared" si="17"/>
        <v>3.0532969637650915E-2</v>
      </c>
    </row>
    <row r="169" spans="1:11" x14ac:dyDescent="0.3">
      <c r="A169" s="101">
        <v>43706</v>
      </c>
      <c r="B169" s="95">
        <v>266</v>
      </c>
      <c r="C169" s="97">
        <f t="shared" si="18"/>
        <v>2.827521206409056E-3</v>
      </c>
      <c r="D169" s="98">
        <f t="shared" si="19"/>
        <v>2.8235312876070395E-3</v>
      </c>
      <c r="E169" s="103">
        <f t="shared" si="21"/>
        <v>2.0425777762318173E-2</v>
      </c>
      <c r="F169" s="103">
        <f t="shared" si="22"/>
        <v>0.32424916976500362</v>
      </c>
      <c r="G169" s="88">
        <v>11838.88</v>
      </c>
      <c r="H169" s="127">
        <f t="shared" si="20"/>
        <v>1.1781878844750127E-2</v>
      </c>
      <c r="I169" s="103">
        <f t="shared" si="16"/>
        <v>1.1713012895935293E-2</v>
      </c>
      <c r="J169" s="103">
        <f t="shared" si="23"/>
        <v>5.4597197232727091E-3</v>
      </c>
      <c r="K169" s="103">
        <f t="shared" si="17"/>
        <v>8.667036369536385E-2</v>
      </c>
    </row>
    <row r="170" spans="1:11" x14ac:dyDescent="0.3">
      <c r="A170" s="100">
        <v>43707</v>
      </c>
      <c r="B170" s="94">
        <v>269.7</v>
      </c>
      <c r="C170" s="97">
        <f t="shared" si="18"/>
        <v>1.3909774436090094E-2</v>
      </c>
      <c r="D170" s="98">
        <f t="shared" si="19"/>
        <v>1.381392136398496E-2</v>
      </c>
      <c r="E170" s="103">
        <f t="shared" si="21"/>
        <v>1.6496081315710981E-2</v>
      </c>
      <c r="F170" s="103">
        <f t="shared" si="22"/>
        <v>0.26186717261082254</v>
      </c>
      <c r="G170" s="88">
        <v>11939.28</v>
      </c>
      <c r="H170" s="127">
        <f t="shared" si="20"/>
        <v>8.4805319422107672E-3</v>
      </c>
      <c r="I170" s="103">
        <f t="shared" si="16"/>
        <v>8.4447742517959057E-3</v>
      </c>
      <c r="J170" s="103">
        <f t="shared" si="23"/>
        <v>3.0600973648408303E-2</v>
      </c>
      <c r="K170" s="103">
        <f t="shared" si="17"/>
        <v>0.48577539690077554</v>
      </c>
    </row>
    <row r="171" spans="1:11" x14ac:dyDescent="0.3">
      <c r="A171" s="101">
        <v>43710</v>
      </c>
      <c r="B171" s="95">
        <v>270.2</v>
      </c>
      <c r="C171" s="97">
        <f t="shared" si="18"/>
        <v>1.8539117538005634E-3</v>
      </c>
      <c r="D171" s="98">
        <f t="shared" si="19"/>
        <v>1.8521953804144786E-3</v>
      </c>
      <c r="E171" s="103">
        <f t="shared" si="21"/>
        <v>1.3443974944900454E-2</v>
      </c>
      <c r="F171" s="103">
        <f t="shared" si="22"/>
        <v>0.21341648601833932</v>
      </c>
      <c r="G171" s="88">
        <v>11953.78</v>
      </c>
      <c r="H171" s="127">
        <f t="shared" si="20"/>
        <v>1.2144785950241044E-3</v>
      </c>
      <c r="I171" s="103">
        <f t="shared" si="16"/>
        <v>1.2137417124531424E-3</v>
      </c>
      <c r="J171" s="103">
        <f t="shared" si="23"/>
        <v>1.8828935914139693E-2</v>
      </c>
      <c r="K171" s="103">
        <f t="shared" si="17"/>
        <v>0.29890009128471751</v>
      </c>
    </row>
    <row r="172" spans="1:11" x14ac:dyDescent="0.3">
      <c r="A172" s="100">
        <v>43711</v>
      </c>
      <c r="B172" s="94">
        <v>270.39999999999998</v>
      </c>
      <c r="C172" s="97">
        <f t="shared" si="18"/>
        <v>7.4019245003698053E-4</v>
      </c>
      <c r="D172" s="98">
        <f t="shared" si="19"/>
        <v>7.3991864271061303E-4</v>
      </c>
      <c r="E172" s="103">
        <f t="shared" si="21"/>
        <v>1.3338184225173308E-2</v>
      </c>
      <c r="F172" s="103">
        <f t="shared" si="22"/>
        <v>0.21173711040583992</v>
      </c>
      <c r="G172" s="88">
        <v>11910.86</v>
      </c>
      <c r="H172" s="127">
        <f t="shared" si="20"/>
        <v>-3.5904960606603087E-3</v>
      </c>
      <c r="I172" s="103">
        <f t="shared" si="16"/>
        <v>-3.5969573624630158E-3</v>
      </c>
      <c r="J172" s="103">
        <f t="shared" si="23"/>
        <v>6.3716823302020064E-3</v>
      </c>
      <c r="K172" s="103">
        <f t="shared" si="17"/>
        <v>0.10114732127291427</v>
      </c>
    </row>
    <row r="173" spans="1:11" x14ac:dyDescent="0.3">
      <c r="A173" s="101">
        <v>43712</v>
      </c>
      <c r="B173" s="95">
        <v>273.05</v>
      </c>
      <c r="C173" s="97">
        <f t="shared" si="18"/>
        <v>9.8002958579883614E-3</v>
      </c>
      <c r="D173" s="98">
        <f t="shared" si="19"/>
        <v>9.7525844293535613E-3</v>
      </c>
      <c r="E173" s="103">
        <f t="shared" si="21"/>
        <v>1.315881583966225E-2</v>
      </c>
      <c r="F173" s="103">
        <f t="shared" si="22"/>
        <v>0.20888972555906341</v>
      </c>
      <c r="G173" s="88">
        <v>12025.04</v>
      </c>
      <c r="H173" s="127">
        <f t="shared" si="20"/>
        <v>9.586209560014991E-3</v>
      </c>
      <c r="I173" s="103">
        <f t="shared" si="16"/>
        <v>9.5405534009191939E-3</v>
      </c>
      <c r="J173" s="103">
        <f t="shared" si="23"/>
        <v>7.5496413809516671E-3</v>
      </c>
      <c r="K173" s="103">
        <f t="shared" si="17"/>
        <v>0.11984684149032217</v>
      </c>
    </row>
    <row r="174" spans="1:11" x14ac:dyDescent="0.3">
      <c r="A174" s="100">
        <v>43713</v>
      </c>
      <c r="B174" s="94">
        <v>274.8</v>
      </c>
      <c r="C174" s="97">
        <f t="shared" si="18"/>
        <v>6.4090825856071287E-3</v>
      </c>
      <c r="D174" s="98">
        <f t="shared" si="19"/>
        <v>6.3886317500312373E-3</v>
      </c>
      <c r="E174" s="103">
        <f t="shared" si="21"/>
        <v>1.210824638385577E-2</v>
      </c>
      <c r="F174" s="103">
        <f t="shared" si="22"/>
        <v>0.19221245246867696</v>
      </c>
      <c r="G174" s="88">
        <v>12126.78</v>
      </c>
      <c r="H174" s="127">
        <f t="shared" si="20"/>
        <v>8.4606787170771192E-3</v>
      </c>
      <c r="I174" s="103">
        <f t="shared" si="16"/>
        <v>8.4250877829674664E-3</v>
      </c>
      <c r="J174" s="103">
        <f t="shared" si="23"/>
        <v>5.0069113286439551E-3</v>
      </c>
      <c r="K174" s="103">
        <f t="shared" si="17"/>
        <v>7.9482253272863373E-2</v>
      </c>
    </row>
    <row r="175" spans="1:11" x14ac:dyDescent="0.3">
      <c r="A175" s="101">
        <v>43714</v>
      </c>
      <c r="B175" s="95">
        <v>278.89999999999998</v>
      </c>
      <c r="C175" s="97">
        <f t="shared" si="18"/>
        <v>1.4919941775836776E-2</v>
      </c>
      <c r="D175" s="98">
        <f t="shared" si="19"/>
        <v>1.4809734285249121E-2</v>
      </c>
      <c r="E175" s="103">
        <f t="shared" si="21"/>
        <v>1.0025939033835191E-2</v>
      </c>
      <c r="F175" s="103">
        <f t="shared" si="22"/>
        <v>0.15915684806053867</v>
      </c>
      <c r="G175" s="88">
        <v>12191.73</v>
      </c>
      <c r="H175" s="127">
        <f t="shared" si="20"/>
        <v>5.3559147605546364E-3</v>
      </c>
      <c r="I175" s="103">
        <f t="shared" si="16"/>
        <v>5.3416228571929736E-3</v>
      </c>
      <c r="J175" s="103">
        <f t="shared" si="23"/>
        <v>1.5066148637785246E-2</v>
      </c>
      <c r="K175" s="103">
        <f t="shared" si="17"/>
        <v>0.23916769506668586</v>
      </c>
    </row>
    <row r="176" spans="1:11" x14ac:dyDescent="0.3">
      <c r="A176" s="100">
        <v>43717</v>
      </c>
      <c r="B176" s="94">
        <v>277.05</v>
      </c>
      <c r="C176" s="97">
        <f t="shared" si="18"/>
        <v>-6.6332018644674751E-3</v>
      </c>
      <c r="D176" s="98">
        <f t="shared" si="19"/>
        <v>-6.6552993200845734E-3</v>
      </c>
      <c r="E176" s="103">
        <f t="shared" si="21"/>
        <v>1.0222826379283203E-2</v>
      </c>
      <c r="F176" s="103">
        <f t="shared" si="22"/>
        <v>0.16228233777464529</v>
      </c>
      <c r="G176" s="88">
        <v>12226.1</v>
      </c>
      <c r="H176" s="127">
        <f t="shared" si="20"/>
        <v>2.8191241111803489E-3</v>
      </c>
      <c r="I176" s="103">
        <f t="shared" si="16"/>
        <v>2.8151578333410754E-3</v>
      </c>
      <c r="J176" s="103">
        <f t="shared" si="23"/>
        <v>4.6314291465131205E-3</v>
      </c>
      <c r="K176" s="103">
        <f t="shared" si="17"/>
        <v>7.3521658418939081E-2</v>
      </c>
    </row>
    <row r="177" spans="1:11" x14ac:dyDescent="0.3">
      <c r="A177" s="101">
        <v>43718</v>
      </c>
      <c r="B177" s="95">
        <v>269.85000000000002</v>
      </c>
      <c r="C177" s="97">
        <f t="shared" si="18"/>
        <v>-2.5988088792636699E-2</v>
      </c>
      <c r="D177" s="98">
        <f t="shared" si="19"/>
        <v>-2.6331746248706267E-2</v>
      </c>
      <c r="E177" s="103">
        <f t="shared" si="21"/>
        <v>1.2128579952863986E-2</v>
      </c>
      <c r="F177" s="103">
        <f t="shared" si="22"/>
        <v>0.19253523786984961</v>
      </c>
      <c r="G177" s="88">
        <v>12268.71</v>
      </c>
      <c r="H177" s="127">
        <f t="shared" si="20"/>
        <v>3.4851669788402706E-3</v>
      </c>
      <c r="I177" s="103">
        <f t="shared" si="16"/>
        <v>3.4791078583555901E-3</v>
      </c>
      <c r="J177" s="103">
        <f t="shared" si="23"/>
        <v>2.2617282467220713E-3</v>
      </c>
      <c r="K177" s="103">
        <f t="shared" si="17"/>
        <v>3.5903822844220432E-2</v>
      </c>
    </row>
    <row r="178" spans="1:11" x14ac:dyDescent="0.3">
      <c r="A178" s="100">
        <v>43719</v>
      </c>
      <c r="B178" s="94">
        <v>270.5</v>
      </c>
      <c r="C178" s="97">
        <f t="shared" si="18"/>
        <v>2.4087455994070694E-3</v>
      </c>
      <c r="D178" s="98">
        <f t="shared" si="19"/>
        <v>2.4058492218843597E-3</v>
      </c>
      <c r="E178" s="103">
        <f t="shared" si="21"/>
        <v>1.0350281621681183E-2</v>
      </c>
      <c r="F178" s="103">
        <f t="shared" si="22"/>
        <v>0.16430562702270438</v>
      </c>
      <c r="G178" s="88">
        <v>12359.07</v>
      </c>
      <c r="H178" s="127">
        <f t="shared" si="20"/>
        <v>7.365077502035744E-3</v>
      </c>
      <c r="I178" s="103">
        <f t="shared" si="16"/>
        <v>7.3380877587467808E-3</v>
      </c>
      <c r="J178" s="103">
        <f t="shared" si="23"/>
        <v>1.8126570254095052E-2</v>
      </c>
      <c r="K178" s="103">
        <f t="shared" si="17"/>
        <v>0.28775038208925835</v>
      </c>
    </row>
    <row r="179" spans="1:11" x14ac:dyDescent="0.3">
      <c r="A179" s="101">
        <v>43720</v>
      </c>
      <c r="B179" s="95">
        <v>275.85000000000002</v>
      </c>
      <c r="C179" s="97">
        <f t="shared" si="18"/>
        <v>1.9778188539741226E-2</v>
      </c>
      <c r="D179" s="98">
        <f t="shared" si="19"/>
        <v>1.9585141431903708E-2</v>
      </c>
      <c r="E179" s="103">
        <f t="shared" si="21"/>
        <v>1.0968251112003346E-2</v>
      </c>
      <c r="F179" s="103">
        <f t="shared" si="22"/>
        <v>0.17411558855801104</v>
      </c>
      <c r="G179" s="88">
        <v>12410.25</v>
      </c>
      <c r="H179" s="127">
        <f t="shared" si="20"/>
        <v>4.14108828576909E-3</v>
      </c>
      <c r="I179" s="103">
        <f t="shared" si="16"/>
        <v>4.1325375777034878E-3</v>
      </c>
      <c r="J179" s="103">
        <f t="shared" si="23"/>
        <v>1.0127548700354023E-2</v>
      </c>
      <c r="K179" s="103">
        <f t="shared" si="17"/>
        <v>0.16076985151099288</v>
      </c>
    </row>
    <row r="180" spans="1:11" x14ac:dyDescent="0.3">
      <c r="A180" s="100">
        <v>43721</v>
      </c>
      <c r="B180" s="94">
        <v>272.55</v>
      </c>
      <c r="C180" s="97">
        <f t="shared" si="18"/>
        <v>-1.1963023382273064E-2</v>
      </c>
      <c r="D180" s="98">
        <f t="shared" si="19"/>
        <v>-1.2035156208150433E-2</v>
      </c>
      <c r="E180" s="103">
        <f t="shared" si="21"/>
        <v>1.150735839775272E-2</v>
      </c>
      <c r="F180" s="103">
        <f t="shared" si="22"/>
        <v>0.18267365140646633</v>
      </c>
      <c r="G180" s="88">
        <v>12468.53</v>
      </c>
      <c r="H180" s="127">
        <f t="shared" si="20"/>
        <v>4.696118128160176E-3</v>
      </c>
      <c r="I180" s="103">
        <f t="shared" si="16"/>
        <v>4.6851257662758883E-3</v>
      </c>
      <c r="J180" s="103">
        <f t="shared" si="23"/>
        <v>6.3152979735410118E-3</v>
      </c>
      <c r="K180" s="103">
        <f t="shared" si="17"/>
        <v>0.10025224735955811</v>
      </c>
    </row>
    <row r="181" spans="1:11" x14ac:dyDescent="0.3">
      <c r="A181" s="101">
        <v>43724</v>
      </c>
      <c r="B181" s="95">
        <v>268.5</v>
      </c>
      <c r="C181" s="97">
        <f t="shared" si="18"/>
        <v>-1.4859658778205831E-2</v>
      </c>
      <c r="D181" s="98">
        <f t="shared" si="19"/>
        <v>-1.4971169561370345E-2</v>
      </c>
      <c r="E181" s="103">
        <f t="shared" si="21"/>
        <v>1.2118879364428433E-2</v>
      </c>
      <c r="F181" s="103">
        <f t="shared" si="22"/>
        <v>0.19238124580242083</v>
      </c>
      <c r="G181" s="88">
        <v>12380.31</v>
      </c>
      <c r="H181" s="127">
        <f t="shared" si="20"/>
        <v>-7.0754130599197662E-3</v>
      </c>
      <c r="I181" s="103">
        <f t="shared" si="16"/>
        <v>-7.1005624935356337E-3</v>
      </c>
      <c r="J181" s="103">
        <f t="shared" si="23"/>
        <v>5.959969540063486E-3</v>
      </c>
      <c r="K181" s="103">
        <f t="shared" si="17"/>
        <v>9.461158334716796E-2</v>
      </c>
    </row>
    <row r="182" spans="1:11" x14ac:dyDescent="0.3">
      <c r="A182" s="100">
        <v>43725</v>
      </c>
      <c r="B182" s="94">
        <v>270.8</v>
      </c>
      <c r="C182" s="97">
        <f t="shared" si="18"/>
        <v>8.566108007448836E-3</v>
      </c>
      <c r="D182" s="98">
        <f t="shared" si="19"/>
        <v>8.5296270892003534E-3</v>
      </c>
      <c r="E182" s="103">
        <f t="shared" si="21"/>
        <v>1.2186409222319908E-2</v>
      </c>
      <c r="F182" s="103">
        <f t="shared" si="22"/>
        <v>0.19345324906273509</v>
      </c>
      <c r="G182" s="88">
        <v>12372.61</v>
      </c>
      <c r="H182" s="127">
        <f t="shared" si="20"/>
        <v>-6.2195534683695541E-4</v>
      </c>
      <c r="I182" s="103">
        <f t="shared" si="16"/>
        <v>-6.2214884129829784E-4</v>
      </c>
      <c r="J182" s="103">
        <f t="shared" si="23"/>
        <v>1.1358751403244681E-3</v>
      </c>
      <c r="K182" s="103">
        <f t="shared" si="17"/>
        <v>1.8031458850314826E-2</v>
      </c>
    </row>
    <row r="183" spans="1:11" x14ac:dyDescent="0.3">
      <c r="A183" s="101">
        <v>43726</v>
      </c>
      <c r="B183" s="95">
        <v>273.45</v>
      </c>
      <c r="C183" s="97">
        <f t="shared" si="18"/>
        <v>9.7858197932052526E-3</v>
      </c>
      <c r="D183" s="98">
        <f t="shared" si="19"/>
        <v>9.7382487546617824E-3</v>
      </c>
      <c r="E183" s="103">
        <f t="shared" si="21"/>
        <v>1.1710897961800961E-2</v>
      </c>
      <c r="F183" s="103">
        <f t="shared" si="22"/>
        <v>0.18590474181707123</v>
      </c>
      <c r="G183" s="88">
        <v>12389.62</v>
      </c>
      <c r="H183" s="127">
        <f t="shared" si="20"/>
        <v>1.3748109735940428E-3</v>
      </c>
      <c r="I183" s="103">
        <f t="shared" si="16"/>
        <v>1.3738667862739362E-3</v>
      </c>
      <c r="J183" s="103">
        <f t="shared" si="23"/>
        <v>9.5853373907751043E-3</v>
      </c>
      <c r="K183" s="103">
        <f t="shared" si="17"/>
        <v>0.15216251381183804</v>
      </c>
    </row>
    <row r="184" spans="1:11" x14ac:dyDescent="0.3">
      <c r="A184" s="100">
        <v>43727</v>
      </c>
      <c r="B184" s="94">
        <v>275</v>
      </c>
      <c r="C184" s="97">
        <f t="shared" si="18"/>
        <v>5.6683123057232887E-3</v>
      </c>
      <c r="D184" s="98">
        <f t="shared" si="19"/>
        <v>5.6523078737900079E-3</v>
      </c>
      <c r="E184" s="103">
        <f t="shared" si="21"/>
        <v>1.1284098219461075E-2</v>
      </c>
      <c r="F184" s="103">
        <f t="shared" si="22"/>
        <v>0.17912950594992452</v>
      </c>
      <c r="G184" s="88">
        <v>12457.7</v>
      </c>
      <c r="H184" s="127">
        <f t="shared" si="20"/>
        <v>5.4949223624292109E-3</v>
      </c>
      <c r="I184" s="103">
        <f t="shared" si="16"/>
        <v>5.4798803544979791E-3</v>
      </c>
      <c r="J184" s="103">
        <f t="shared" si="23"/>
        <v>4.322968412301979E-3</v>
      </c>
      <c r="K184" s="103">
        <f t="shared" si="17"/>
        <v>6.8624996067232644E-2</v>
      </c>
    </row>
    <row r="185" spans="1:11" x14ac:dyDescent="0.3">
      <c r="A185" s="101">
        <v>43728</v>
      </c>
      <c r="B185" s="95">
        <v>274.75</v>
      </c>
      <c r="C185" s="97">
        <f t="shared" si="18"/>
        <v>-9.0909090909085943E-4</v>
      </c>
      <c r="D185" s="98">
        <f t="shared" si="19"/>
        <v>-9.0950438284131963E-4</v>
      </c>
      <c r="E185" s="103">
        <f t="shared" si="21"/>
        <v>1.0906417444304447E-2</v>
      </c>
      <c r="F185" s="103">
        <f t="shared" si="22"/>
        <v>0.1731340095137173</v>
      </c>
      <c r="G185" s="88">
        <v>12468.01</v>
      </c>
      <c r="H185" s="127">
        <f t="shared" si="20"/>
        <v>8.2760060043174377E-4</v>
      </c>
      <c r="I185" s="103">
        <f t="shared" si="16"/>
        <v>8.2725832788455023E-4</v>
      </c>
      <c r="J185" s="103">
        <f t="shared" si="23"/>
        <v>1.2080443310803842E-2</v>
      </c>
      <c r="K185" s="103">
        <f t="shared" si="17"/>
        <v>0.1917710923668044</v>
      </c>
    </row>
    <row r="186" spans="1:11" x14ac:dyDescent="0.3">
      <c r="A186" s="100">
        <v>43731</v>
      </c>
      <c r="B186" s="94">
        <v>272.39999999999998</v>
      </c>
      <c r="C186" s="97">
        <f t="shared" si="18"/>
        <v>-8.5532302092812262E-3</v>
      </c>
      <c r="D186" s="98">
        <f t="shared" si="19"/>
        <v>-8.5900190083734174E-3</v>
      </c>
      <c r="E186" s="103">
        <f t="shared" si="21"/>
        <v>1.116315654607988E-2</v>
      </c>
      <c r="F186" s="103">
        <f t="shared" si="22"/>
        <v>0.17720961640446065</v>
      </c>
      <c r="G186" s="88">
        <v>12342.33</v>
      </c>
      <c r="H186" s="127">
        <f t="shared" si="20"/>
        <v>-1.0080197240778577E-2</v>
      </c>
      <c r="I186" s="103">
        <f t="shared" si="16"/>
        <v>-1.0131346448689627E-2</v>
      </c>
      <c r="J186" s="103">
        <f t="shared" si="23"/>
        <v>2.2429178652348565E-3</v>
      </c>
      <c r="K186" s="103">
        <f t="shared" si="17"/>
        <v>3.5605217295331885E-2</v>
      </c>
    </row>
    <row r="187" spans="1:11" x14ac:dyDescent="0.3">
      <c r="A187" s="101">
        <v>43732</v>
      </c>
      <c r="B187" s="95">
        <v>273.89999999999998</v>
      </c>
      <c r="C187" s="97">
        <f t="shared" si="18"/>
        <v>5.5066079295154058E-3</v>
      </c>
      <c r="D187" s="98">
        <f t="shared" si="19"/>
        <v>5.4915019936752074E-3</v>
      </c>
      <c r="E187" s="103">
        <f t="shared" si="21"/>
        <v>1.1028294591671607E-2</v>
      </c>
      <c r="F187" s="103">
        <f t="shared" si="22"/>
        <v>0.17506874924833013</v>
      </c>
      <c r="G187" s="88">
        <v>12307.15</v>
      </c>
      <c r="H187" s="127">
        <f t="shared" si="20"/>
        <v>-2.8503532153167921E-3</v>
      </c>
      <c r="I187" s="103">
        <f t="shared" si="16"/>
        <v>-2.8544232078253629E-3</v>
      </c>
      <c r="J187" s="103">
        <f t="shared" si="23"/>
        <v>1.151639599424889E-2</v>
      </c>
      <c r="K187" s="103">
        <f t="shared" si="17"/>
        <v>0.182817118803138</v>
      </c>
    </row>
    <row r="188" spans="1:11" x14ac:dyDescent="0.3">
      <c r="A188" s="100">
        <v>43733</v>
      </c>
      <c r="B188" s="94">
        <v>269.7</v>
      </c>
      <c r="C188" s="97">
        <f t="shared" si="18"/>
        <v>-1.5334063526834529E-2</v>
      </c>
      <c r="D188" s="98">
        <f t="shared" si="19"/>
        <v>-1.5452846123348074E-2</v>
      </c>
      <c r="E188" s="103">
        <f t="shared" si="21"/>
        <v>1.1660302194367561E-2</v>
      </c>
      <c r="F188" s="103">
        <f t="shared" si="22"/>
        <v>0.18510155890894378</v>
      </c>
      <c r="G188" s="88">
        <v>12234.18</v>
      </c>
      <c r="H188" s="127">
        <f t="shared" si="20"/>
        <v>-5.9290737498119972E-3</v>
      </c>
      <c r="I188" s="103">
        <f t="shared" si="16"/>
        <v>-5.9467204947196706E-3</v>
      </c>
      <c r="J188" s="103">
        <f t="shared" si="23"/>
        <v>2.6804509242534988E-4</v>
      </c>
      <c r="K188" s="103">
        <f t="shared" si="17"/>
        <v>4.255083928252793E-3</v>
      </c>
    </row>
    <row r="189" spans="1:11" x14ac:dyDescent="0.3">
      <c r="A189" s="101">
        <v>43734</v>
      </c>
      <c r="B189" s="95">
        <v>278.64999999999998</v>
      </c>
      <c r="C189" s="97">
        <f t="shared" si="18"/>
        <v>3.3185020393029285E-2</v>
      </c>
      <c r="D189" s="98">
        <f t="shared" si="19"/>
        <v>3.264628386986157E-2</v>
      </c>
      <c r="E189" s="103">
        <f t="shared" si="21"/>
        <v>1.3663263322179537E-2</v>
      </c>
      <c r="F189" s="103">
        <f t="shared" si="22"/>
        <v>0.21689758108846346</v>
      </c>
      <c r="G189" s="88">
        <v>12288.54</v>
      </c>
      <c r="H189" s="127">
        <f t="shared" si="20"/>
        <v>4.4432892110464195E-3</v>
      </c>
      <c r="I189" s="103">
        <f t="shared" si="16"/>
        <v>4.4334469454589964E-3</v>
      </c>
      <c r="J189" s="103">
        <f t="shared" si="23"/>
        <v>1.2487317234478625E-2</v>
      </c>
      <c r="K189" s="103">
        <f t="shared" si="17"/>
        <v>0.19823001566880769</v>
      </c>
    </row>
    <row r="190" spans="1:11" x14ac:dyDescent="0.3">
      <c r="A190" s="100">
        <v>43735</v>
      </c>
      <c r="B190" s="94">
        <v>285.10000000000002</v>
      </c>
      <c r="C190" s="97">
        <f t="shared" si="18"/>
        <v>2.3147317423291014E-2</v>
      </c>
      <c r="D190" s="98">
        <f t="shared" si="19"/>
        <v>2.2883481903080316E-2</v>
      </c>
      <c r="E190" s="103">
        <f t="shared" si="21"/>
        <v>1.4204501950086157E-2</v>
      </c>
      <c r="F190" s="103">
        <f t="shared" si="22"/>
        <v>0.2254894779447599</v>
      </c>
      <c r="G190" s="88">
        <v>12380.94</v>
      </c>
      <c r="H190" s="127">
        <f t="shared" si="20"/>
        <v>7.5192008163702528E-3</v>
      </c>
      <c r="I190" s="103">
        <f t="shared" si="16"/>
        <v>7.4910725393557698E-3</v>
      </c>
      <c r="J190" s="103">
        <f t="shared" si="23"/>
        <v>2.8364367398695939E-3</v>
      </c>
      <c r="K190" s="103">
        <f t="shared" si="17"/>
        <v>4.502703733957051E-2</v>
      </c>
    </row>
    <row r="191" spans="1:11" x14ac:dyDescent="0.3">
      <c r="A191" s="101">
        <v>43738</v>
      </c>
      <c r="B191" s="95">
        <v>285.64999999999998</v>
      </c>
      <c r="C191" s="97">
        <f t="shared" si="18"/>
        <v>1.9291476674849761E-3</v>
      </c>
      <c r="D191" s="98">
        <f t="shared" si="19"/>
        <v>1.9272892518458207E-3</v>
      </c>
      <c r="E191" s="103">
        <f t="shared" si="21"/>
        <v>1.4204254694353945E-2</v>
      </c>
      <c r="F191" s="103">
        <f t="shared" si="22"/>
        <v>0.22548555288169392</v>
      </c>
      <c r="G191" s="88">
        <v>12428.08</v>
      </c>
      <c r="H191" s="127">
        <f t="shared" si="20"/>
        <v>3.8074653459267971E-3</v>
      </c>
      <c r="I191" s="103">
        <f t="shared" si="16"/>
        <v>3.8002352960440078E-3</v>
      </c>
      <c r="J191" s="103">
        <f t="shared" si="23"/>
        <v>4.438743195454206E-3</v>
      </c>
      <c r="K191" s="103">
        <f t="shared" si="17"/>
        <v>7.0462863773111978E-2</v>
      </c>
    </row>
    <row r="192" spans="1:11" x14ac:dyDescent="0.3">
      <c r="A192" s="100">
        <v>43739</v>
      </c>
      <c r="B192" s="94">
        <v>282.2</v>
      </c>
      <c r="C192" s="97">
        <f t="shared" si="18"/>
        <v>-1.2077717486434381E-2</v>
      </c>
      <c r="D192" s="98">
        <f t="shared" si="19"/>
        <v>-1.2151245751757855E-2</v>
      </c>
      <c r="E192" s="103">
        <f t="shared" si="21"/>
        <v>1.4588989185160127E-2</v>
      </c>
      <c r="F192" s="103">
        <f t="shared" si="22"/>
        <v>0.23159302358246725</v>
      </c>
      <c r="G192" s="88">
        <v>12263.83</v>
      </c>
      <c r="H192" s="127">
        <f t="shared" si="20"/>
        <v>-1.3216039806631441E-2</v>
      </c>
      <c r="I192" s="103">
        <f t="shared" si="16"/>
        <v>-1.3304148823278794E-2</v>
      </c>
      <c r="J192" s="103">
        <f t="shared" si="23"/>
        <v>5.2306050905736616E-3</v>
      </c>
      <c r="K192" s="103">
        <f t="shared" si="17"/>
        <v>8.3033281656278324E-2</v>
      </c>
    </row>
    <row r="193" spans="1:11" x14ac:dyDescent="0.3">
      <c r="A193" s="101">
        <v>43740</v>
      </c>
      <c r="B193" s="95">
        <v>268.75</v>
      </c>
      <c r="C193" s="97">
        <f t="shared" si="18"/>
        <v>-4.7661233167965888E-2</v>
      </c>
      <c r="D193" s="98">
        <f t="shared" si="19"/>
        <v>-4.8834459976841771E-2</v>
      </c>
      <c r="E193" s="103">
        <f t="shared" si="21"/>
        <v>1.8370814824565401E-2</v>
      </c>
      <c r="F193" s="103">
        <f t="shared" si="22"/>
        <v>0.29162764444451239</v>
      </c>
      <c r="G193" s="88">
        <v>11925.25</v>
      </c>
      <c r="H193" s="127">
        <f t="shared" si="20"/>
        <v>-2.7608014788202406E-2</v>
      </c>
      <c r="I193" s="103">
        <f t="shared" si="16"/>
        <v>-2.7996278849128586E-2</v>
      </c>
      <c r="J193" s="103">
        <f t="shared" si="23"/>
        <v>1.6153643856917803E-2</v>
      </c>
      <c r="K193" s="103">
        <f t="shared" si="17"/>
        <v>0.25643114647746451</v>
      </c>
    </row>
    <row r="194" spans="1:11" x14ac:dyDescent="0.3">
      <c r="A194" s="100">
        <v>43742</v>
      </c>
      <c r="B194" s="94">
        <v>271.60000000000002</v>
      </c>
      <c r="C194" s="97">
        <f t="shared" si="18"/>
        <v>1.0604651162790857E-2</v>
      </c>
      <c r="D194" s="98">
        <f t="shared" si="19"/>
        <v>1.0548816242669012E-2</v>
      </c>
      <c r="E194" s="103">
        <f t="shared" si="21"/>
        <v>1.8479648929914681E-2</v>
      </c>
      <c r="F194" s="103">
        <f t="shared" si="22"/>
        <v>0.2933553323060108</v>
      </c>
      <c r="G194" s="88">
        <v>12012.81</v>
      </c>
      <c r="H194" s="127">
        <f t="shared" si="20"/>
        <v>7.3424037231923922E-3</v>
      </c>
      <c r="I194" s="103">
        <f t="shared" ref="I194:I257" si="24">LN(G194)-LN(G193)</f>
        <v>7.3155794998012169E-3</v>
      </c>
      <c r="J194" s="103">
        <f t="shared" si="23"/>
        <v>2.5753795325636566E-2</v>
      </c>
      <c r="K194" s="103">
        <f t="shared" ref="K194:K257" si="25">J194*SQRT(252)</f>
        <v>0.40882882648615243</v>
      </c>
    </row>
    <row r="195" spans="1:11" x14ac:dyDescent="0.3">
      <c r="A195" s="101">
        <v>43745</v>
      </c>
      <c r="B195" s="95">
        <v>272.35000000000002</v>
      </c>
      <c r="C195" s="97">
        <f t="shared" ref="C195:C258" si="26">(B195/B194)-1</f>
        <v>2.7614138438880609E-3</v>
      </c>
      <c r="D195" s="98">
        <f t="shared" ref="D195:D258" si="27">LN(B195)-LN(B194)</f>
        <v>2.757608145142143E-3</v>
      </c>
      <c r="E195" s="103">
        <f t="shared" si="21"/>
        <v>1.8144663850840615E-2</v>
      </c>
      <c r="F195" s="103">
        <f t="shared" si="22"/>
        <v>0.28803760903312703</v>
      </c>
      <c r="G195" s="88">
        <v>12097.43</v>
      </c>
      <c r="H195" s="127">
        <f t="shared" ref="H195:H258" si="28">(G195/G194)-1</f>
        <v>7.044147039701798E-3</v>
      </c>
      <c r="I195" s="103">
        <f t="shared" si="24"/>
        <v>7.0194529340650291E-3</v>
      </c>
      <c r="J195" s="103">
        <f t="shared" si="23"/>
        <v>1.3957981277565191E-3</v>
      </c>
      <c r="K195" s="103">
        <f t="shared" si="25"/>
        <v>2.2157608358959868E-2</v>
      </c>
    </row>
    <row r="196" spans="1:11" x14ac:dyDescent="0.3">
      <c r="A196" s="100">
        <v>43746</v>
      </c>
      <c r="B196" s="94">
        <v>269.85000000000002</v>
      </c>
      <c r="C196" s="97">
        <f t="shared" si="26"/>
        <v>-9.1793647879566675E-3</v>
      </c>
      <c r="D196" s="98">
        <f t="shared" si="27"/>
        <v>-9.2217547650310649E-3</v>
      </c>
      <c r="E196" s="103">
        <f t="shared" si="21"/>
        <v>1.8194369950721375E-2</v>
      </c>
      <c r="F196" s="103">
        <f t="shared" si="22"/>
        <v>0.28882666890669162</v>
      </c>
      <c r="G196" s="88">
        <v>11970.2</v>
      </c>
      <c r="H196" s="127">
        <f t="shared" si="28"/>
        <v>-1.0517109832418936E-2</v>
      </c>
      <c r="I196" s="103">
        <f t="shared" si="24"/>
        <v>-1.0572805481050551E-2</v>
      </c>
      <c r="J196" s="103">
        <f t="shared" si="23"/>
        <v>2.9728855758312861E-3</v>
      </c>
      <c r="K196" s="103">
        <f t="shared" si="25"/>
        <v>4.7193095459403818E-2</v>
      </c>
    </row>
    <row r="197" spans="1:11" x14ac:dyDescent="0.3">
      <c r="A197" s="101">
        <v>43747</v>
      </c>
      <c r="B197" s="95">
        <v>278.75</v>
      </c>
      <c r="C197" s="97">
        <f t="shared" si="26"/>
        <v>3.298128589957372E-2</v>
      </c>
      <c r="D197" s="98">
        <f t="shared" si="27"/>
        <v>3.2449073709676313E-2</v>
      </c>
      <c r="E197" s="103">
        <f t="shared" si="21"/>
        <v>1.8681921049752897E-2</v>
      </c>
      <c r="F197" s="103">
        <f t="shared" si="22"/>
        <v>0.2965663026635334</v>
      </c>
      <c r="G197" s="88">
        <v>12094.26</v>
      </c>
      <c r="H197" s="127">
        <f t="shared" si="28"/>
        <v>1.0364070775759737E-2</v>
      </c>
      <c r="I197" s="103">
        <f t="shared" si="24"/>
        <v>1.0310732015481605E-2</v>
      </c>
      <c r="J197" s="103">
        <f t="shared" si="23"/>
        <v>9.9362032109397876E-3</v>
      </c>
      <c r="K197" s="103">
        <f t="shared" si="25"/>
        <v>0.15773233603408884</v>
      </c>
    </row>
    <row r="198" spans="1:11" x14ac:dyDescent="0.3">
      <c r="A198" s="100">
        <v>43748</v>
      </c>
      <c r="B198" s="94">
        <v>278.60000000000002</v>
      </c>
      <c r="C198" s="97">
        <f t="shared" si="26"/>
        <v>-5.3811659192815053E-4</v>
      </c>
      <c r="D198" s="98">
        <f t="shared" si="27"/>
        <v>-5.3826142862334336E-4</v>
      </c>
      <c r="E198" s="103">
        <f t="shared" si="21"/>
        <v>1.8687021812134424E-2</v>
      </c>
      <c r="F198" s="103">
        <f t="shared" si="22"/>
        <v>0.29664727475608355</v>
      </c>
      <c r="G198" s="88">
        <v>12164.2</v>
      </c>
      <c r="H198" s="127">
        <f t="shared" si="28"/>
        <v>5.7829085863874141E-3</v>
      </c>
      <c r="I198" s="103">
        <f t="shared" si="24"/>
        <v>5.7662517562935278E-3</v>
      </c>
      <c r="J198" s="103">
        <f t="shared" si="23"/>
        <v>2.1019769119924388E-3</v>
      </c>
      <c r="K198" s="103">
        <f t="shared" si="25"/>
        <v>3.3367849024388968E-2</v>
      </c>
    </row>
    <row r="199" spans="1:11" x14ac:dyDescent="0.3">
      <c r="A199" s="101">
        <v>43749</v>
      </c>
      <c r="B199" s="95">
        <v>280.2</v>
      </c>
      <c r="C199" s="97">
        <f t="shared" si="26"/>
        <v>5.7430007178749243E-3</v>
      </c>
      <c r="D199" s="98">
        <f t="shared" si="27"/>
        <v>5.7265725572017701E-3</v>
      </c>
      <c r="E199" s="103">
        <f t="shared" si="21"/>
        <v>1.8231542112199468E-2</v>
      </c>
      <c r="F199" s="103">
        <f t="shared" si="22"/>
        <v>0.28941675867648625</v>
      </c>
      <c r="G199" s="88">
        <v>12511.65</v>
      </c>
      <c r="H199" s="127">
        <f t="shared" si="28"/>
        <v>2.8563325167294096E-2</v>
      </c>
      <c r="I199" s="103">
        <f t="shared" si="24"/>
        <v>2.8162998626086733E-2</v>
      </c>
      <c r="J199" s="103">
        <f t="shared" si="23"/>
        <v>1.1552103742016276E-3</v>
      </c>
      <c r="K199" s="103">
        <f t="shared" si="25"/>
        <v>1.8338396172596236E-2</v>
      </c>
    </row>
    <row r="200" spans="1:11" x14ac:dyDescent="0.3">
      <c r="A200" s="100">
        <v>43752</v>
      </c>
      <c r="B200" s="94">
        <v>280.89999999999998</v>
      </c>
      <c r="C200" s="97">
        <f t="shared" si="26"/>
        <v>2.4982155603139322E-3</v>
      </c>
      <c r="D200" s="98">
        <f t="shared" si="27"/>
        <v>2.4951002072910455E-3</v>
      </c>
      <c r="E200" s="103">
        <f t="shared" si="21"/>
        <v>1.7981690890804414E-2</v>
      </c>
      <c r="F200" s="103">
        <f t="shared" si="22"/>
        <v>0.28545049349702395</v>
      </c>
      <c r="G200" s="88">
        <v>12486.56</v>
      </c>
      <c r="H200" s="127">
        <f t="shared" si="28"/>
        <v>-2.0053310314787076E-3</v>
      </c>
      <c r="I200" s="103">
        <f t="shared" si="24"/>
        <v>-2.0073443998480656E-3</v>
      </c>
      <c r="J200" s="103">
        <f t="shared" si="23"/>
        <v>1.6601363107007851E-2</v>
      </c>
      <c r="K200" s="103">
        <f t="shared" si="25"/>
        <v>0.26353846923495211</v>
      </c>
    </row>
    <row r="201" spans="1:11" x14ac:dyDescent="0.3">
      <c r="A201" s="101">
        <v>43753</v>
      </c>
      <c r="B201" s="95">
        <v>286.60000000000002</v>
      </c>
      <c r="C201" s="97">
        <f t="shared" si="26"/>
        <v>2.0291918832324729E-2</v>
      </c>
      <c r="D201" s="98">
        <f t="shared" si="27"/>
        <v>2.008878128387348E-2</v>
      </c>
      <c r="E201" s="103">
        <f t="shared" si="21"/>
        <v>1.7999483848824958E-2</v>
      </c>
      <c r="F201" s="103">
        <f t="shared" si="22"/>
        <v>0.28573294794908738</v>
      </c>
      <c r="G201" s="88">
        <v>12629.79</v>
      </c>
      <c r="H201" s="127">
        <f t="shared" si="28"/>
        <v>1.1470733332479277E-2</v>
      </c>
      <c r="I201" s="103">
        <f t="shared" si="24"/>
        <v>1.1405443279711491E-2</v>
      </c>
      <c r="J201" s="103">
        <f t="shared" si="23"/>
        <v>3.6014490521084994E-3</v>
      </c>
      <c r="K201" s="103">
        <f t="shared" si="25"/>
        <v>5.7171231308090341E-2</v>
      </c>
    </row>
    <row r="202" spans="1:11" x14ac:dyDescent="0.3">
      <c r="A202" s="100">
        <v>43754</v>
      </c>
      <c r="B202" s="94">
        <v>281.60000000000002</v>
      </c>
      <c r="C202" s="97">
        <f t="shared" si="26"/>
        <v>-1.7445917655268706E-2</v>
      </c>
      <c r="D202" s="98">
        <f t="shared" si="27"/>
        <v>-1.7599891110184451E-2</v>
      </c>
      <c r="E202" s="103">
        <f t="shared" si="21"/>
        <v>1.853726133306096E-2</v>
      </c>
      <c r="F202" s="103">
        <f t="shared" si="22"/>
        <v>0.29426990085295784</v>
      </c>
      <c r="G202" s="88">
        <v>12670.11</v>
      </c>
      <c r="H202" s="127">
        <f t="shared" si="28"/>
        <v>3.1924521310331411E-3</v>
      </c>
      <c r="I202" s="103">
        <f t="shared" si="24"/>
        <v>3.1873670753856942E-3</v>
      </c>
      <c r="J202" s="103">
        <f t="shared" si="23"/>
        <v>8.5047919501119121E-3</v>
      </c>
      <c r="K202" s="103">
        <f t="shared" si="25"/>
        <v>0.135009386714041</v>
      </c>
    </row>
    <row r="203" spans="1:11" x14ac:dyDescent="0.3">
      <c r="A203" s="101">
        <v>43755</v>
      </c>
      <c r="B203" s="95">
        <v>282</v>
      </c>
      <c r="C203" s="97">
        <f t="shared" si="26"/>
        <v>1.4204545454543638E-3</v>
      </c>
      <c r="D203" s="98">
        <f t="shared" si="27"/>
        <v>1.4194466542267747E-3</v>
      </c>
      <c r="E203" s="103">
        <f t="shared" si="21"/>
        <v>1.8446543995350503E-2</v>
      </c>
      <c r="F203" s="103">
        <f t="shared" si="22"/>
        <v>0.29282980776185547</v>
      </c>
      <c r="G203" s="88">
        <v>12654.95</v>
      </c>
      <c r="H203" s="127">
        <f t="shared" si="28"/>
        <v>-1.1965168416059324E-3</v>
      </c>
      <c r="I203" s="103">
        <f t="shared" si="24"/>
        <v>-1.1972332393934693E-3</v>
      </c>
      <c r="J203" s="103">
        <f t="shared" si="23"/>
        <v>1.2823383521146886E-3</v>
      </c>
      <c r="K203" s="103">
        <f t="shared" si="25"/>
        <v>2.0356490258015066E-2</v>
      </c>
    </row>
    <row r="204" spans="1:11" x14ac:dyDescent="0.3">
      <c r="A204" s="100">
        <v>43756</v>
      </c>
      <c r="B204" s="94">
        <v>281.35000000000002</v>
      </c>
      <c r="C204" s="97">
        <f t="shared" si="26"/>
        <v>-2.3049645390069706E-3</v>
      </c>
      <c r="D204" s="98">
        <f t="shared" si="27"/>
        <v>-2.3076250588260905E-3</v>
      </c>
      <c r="E204" s="103">
        <f t="shared" si="21"/>
        <v>1.8439004011627944E-2</v>
      </c>
      <c r="F204" s="103">
        <f t="shared" si="22"/>
        <v>0.29271011423093929</v>
      </c>
      <c r="G204" s="88">
        <v>12633.6</v>
      </c>
      <c r="H204" s="127">
        <f t="shared" si="28"/>
        <v>-1.6870868711452713E-3</v>
      </c>
      <c r="I204" s="103">
        <f t="shared" si="24"/>
        <v>-1.6885116048594995E-3</v>
      </c>
      <c r="J204" s="103">
        <f t="shared" si="23"/>
        <v>4.721432300993522E-3</v>
      </c>
      <c r="K204" s="103">
        <f t="shared" si="25"/>
        <v>7.4950414202737903E-2</v>
      </c>
    </row>
    <row r="205" spans="1:11" x14ac:dyDescent="0.3">
      <c r="A205" s="101">
        <v>43759</v>
      </c>
      <c r="B205" s="95">
        <v>281.35000000000002</v>
      </c>
      <c r="C205" s="97">
        <f t="shared" si="26"/>
        <v>0</v>
      </c>
      <c r="D205" s="98">
        <f t="shared" si="27"/>
        <v>0</v>
      </c>
      <c r="E205" s="103">
        <f t="shared" si="21"/>
        <v>1.8434800761870009E-2</v>
      </c>
      <c r="F205" s="103">
        <f t="shared" si="22"/>
        <v>0.29264338970959258</v>
      </c>
      <c r="G205" s="88">
        <v>12747.96</v>
      </c>
      <c r="H205" s="127">
        <f t="shared" si="28"/>
        <v>9.0520516717325084E-3</v>
      </c>
      <c r="I205" s="103">
        <f t="shared" si="24"/>
        <v>9.0113274261529597E-3</v>
      </c>
      <c r="J205" s="103">
        <f t="shared" si="23"/>
        <v>1.7789179793485422E-3</v>
      </c>
      <c r="K205" s="103">
        <f t="shared" si="25"/>
        <v>2.8239447456826668E-2</v>
      </c>
    </row>
    <row r="206" spans="1:11" x14ac:dyDescent="0.3">
      <c r="A206" s="100">
        <v>43760</v>
      </c>
      <c r="B206" s="94">
        <v>280.14999999999998</v>
      </c>
      <c r="C206" s="97">
        <f t="shared" si="26"/>
        <v>-4.2651501688290017E-3</v>
      </c>
      <c r="D206" s="98">
        <f t="shared" si="27"/>
        <v>-4.2742718679944502E-3</v>
      </c>
      <c r="E206" s="103">
        <f t="shared" si="21"/>
        <v>1.8339346163357344E-2</v>
      </c>
      <c r="F206" s="103">
        <f t="shared" si="22"/>
        <v>0.29112809493462039</v>
      </c>
      <c r="G206" s="88">
        <v>12754.69</v>
      </c>
      <c r="H206" s="127">
        <f t="shared" si="28"/>
        <v>5.2792760567199615E-4</v>
      </c>
      <c r="I206" s="103">
        <f t="shared" si="24"/>
        <v>5.2778830092137241E-4</v>
      </c>
      <c r="J206" s="103">
        <f t="shared" si="23"/>
        <v>1.3535914506943757E-2</v>
      </c>
      <c r="K206" s="103">
        <f t="shared" si="25"/>
        <v>0.21487598131922794</v>
      </c>
    </row>
    <row r="207" spans="1:11" x14ac:dyDescent="0.3">
      <c r="A207" s="101">
        <v>43761</v>
      </c>
      <c r="B207" s="95">
        <v>274</v>
      </c>
      <c r="C207" s="97">
        <f t="shared" si="26"/>
        <v>-2.1952525432803793E-2</v>
      </c>
      <c r="D207" s="98">
        <f t="shared" si="27"/>
        <v>-2.2197067623222821E-2</v>
      </c>
      <c r="E207" s="103">
        <f t="shared" si="21"/>
        <v>1.9045924434557687E-2</v>
      </c>
      <c r="F207" s="103">
        <f t="shared" si="22"/>
        <v>0.30234467725900877</v>
      </c>
      <c r="G207" s="88">
        <v>12798.19</v>
      </c>
      <c r="H207" s="127">
        <f t="shared" si="28"/>
        <v>3.4105101731205512E-3</v>
      </c>
      <c r="I207" s="103">
        <f t="shared" si="24"/>
        <v>3.404707572775223E-3</v>
      </c>
      <c r="J207" s="103">
        <f t="shared" si="23"/>
        <v>2.3915846932420007E-3</v>
      </c>
      <c r="K207" s="103">
        <f t="shared" si="25"/>
        <v>3.7965230026002182E-2</v>
      </c>
    </row>
    <row r="208" spans="1:11" x14ac:dyDescent="0.3">
      <c r="A208" s="100">
        <v>43762</v>
      </c>
      <c r="B208" s="94">
        <v>273.14999999999998</v>
      </c>
      <c r="C208" s="97">
        <f t="shared" si="26"/>
        <v>-3.1021897810219468E-3</v>
      </c>
      <c r="D208" s="98">
        <f t="shared" si="27"/>
        <v>-3.107011546344296E-3</v>
      </c>
      <c r="E208" s="103">
        <f t="shared" si="21"/>
        <v>1.8715303250620905E-2</v>
      </c>
      <c r="F208" s="103">
        <f t="shared" si="22"/>
        <v>0.29709622867380991</v>
      </c>
      <c r="G208" s="88">
        <v>12872.1</v>
      </c>
      <c r="H208" s="127">
        <f t="shared" si="28"/>
        <v>5.7750353760961382E-3</v>
      </c>
      <c r="I208" s="103">
        <f t="shared" si="24"/>
        <v>5.7584237836376673E-3</v>
      </c>
      <c r="J208" s="103">
        <f t="shared" si="23"/>
        <v>6.6124582003038515E-3</v>
      </c>
      <c r="K208" s="103">
        <f t="shared" si="25"/>
        <v>0.10496951971688231</v>
      </c>
    </row>
    <row r="209" spans="1:11" x14ac:dyDescent="0.3">
      <c r="A209" s="101">
        <v>43763</v>
      </c>
      <c r="B209" s="95">
        <v>275.14999999999998</v>
      </c>
      <c r="C209" s="97">
        <f t="shared" si="26"/>
        <v>7.3219842577338934E-3</v>
      </c>
      <c r="D209" s="98">
        <f t="shared" si="27"/>
        <v>7.2953086640419329E-3</v>
      </c>
      <c r="E209" s="103">
        <f t="shared" si="21"/>
        <v>1.72329554264412E-2</v>
      </c>
      <c r="F209" s="103">
        <f t="shared" si="22"/>
        <v>0.27356468647814675</v>
      </c>
      <c r="G209" s="88">
        <v>12894.51</v>
      </c>
      <c r="H209" s="127">
        <f t="shared" si="28"/>
        <v>1.7409746661383174E-3</v>
      </c>
      <c r="I209" s="103">
        <f t="shared" si="24"/>
        <v>1.7394609264105299E-3</v>
      </c>
      <c r="J209" s="103">
        <f t="shared" si="23"/>
        <v>9.3690010719124899E-4</v>
      </c>
      <c r="K209" s="103">
        <f t="shared" si="25"/>
        <v>1.4872828121626816E-2</v>
      </c>
    </row>
    <row r="210" spans="1:11" x14ac:dyDescent="0.3">
      <c r="A210" s="100">
        <v>43766</v>
      </c>
      <c r="B210" s="94">
        <v>278.60000000000002</v>
      </c>
      <c r="C210" s="97">
        <f t="shared" si="26"/>
        <v>1.2538615300745182E-2</v>
      </c>
      <c r="D210" s="98">
        <f t="shared" si="27"/>
        <v>1.2460657839937106E-2</v>
      </c>
      <c r="E210" s="103">
        <f t="shared" si="21"/>
        <v>1.6631498688346704E-2</v>
      </c>
      <c r="F210" s="103">
        <f t="shared" si="22"/>
        <v>0.26401685675797387</v>
      </c>
      <c r="G210" s="88">
        <v>12941.71</v>
      </c>
      <c r="H210" s="127">
        <f t="shared" si="28"/>
        <v>3.6604725577007446E-3</v>
      </c>
      <c r="I210" s="103">
        <f t="shared" si="24"/>
        <v>3.6537893322385884E-3</v>
      </c>
      <c r="J210" s="103">
        <f t="shared" si="23"/>
        <v>4.0670035742648748E-3</v>
      </c>
      <c r="K210" s="103">
        <f t="shared" si="25"/>
        <v>6.4561680232294014E-2</v>
      </c>
    </row>
    <row r="211" spans="1:11" x14ac:dyDescent="0.3">
      <c r="A211" s="101">
        <v>43767</v>
      </c>
      <c r="B211" s="95">
        <v>276</v>
      </c>
      <c r="C211" s="97">
        <f t="shared" si="26"/>
        <v>-9.3323761665471405E-3</v>
      </c>
      <c r="D211" s="98">
        <f t="shared" si="27"/>
        <v>-9.376195628555628E-3</v>
      </c>
      <c r="E211" s="103">
        <f t="shared" si="21"/>
        <v>1.6713167252589242E-2</v>
      </c>
      <c r="F211" s="103">
        <f t="shared" si="22"/>
        <v>0.26531330502347861</v>
      </c>
      <c r="G211" s="88">
        <v>12939.62</v>
      </c>
      <c r="H211" s="127">
        <f t="shared" si="28"/>
        <v>-1.6149334206982946E-4</v>
      </c>
      <c r="I211" s="103">
        <f t="shared" si="24"/>
        <v>-1.6150638352385727E-4</v>
      </c>
      <c r="J211" s="103">
        <f t="shared" si="23"/>
        <v>1.0355293408421177E-4</v>
      </c>
      <c r="K211" s="103">
        <f t="shared" si="25"/>
        <v>1.6438518667073305E-3</v>
      </c>
    </row>
    <row r="212" spans="1:11" x14ac:dyDescent="0.3">
      <c r="A212" s="100">
        <v>43768</v>
      </c>
      <c r="B212" s="94">
        <v>277.95</v>
      </c>
      <c r="C212" s="97">
        <f t="shared" si="26"/>
        <v>7.0652173913043903E-3</v>
      </c>
      <c r="D212" s="98">
        <f t="shared" si="27"/>
        <v>7.0403756823287367E-3</v>
      </c>
      <c r="E212" s="103">
        <f t="shared" si="21"/>
        <v>1.663338773550288E-2</v>
      </c>
      <c r="F212" s="103">
        <f t="shared" si="22"/>
        <v>0.26404684445191456</v>
      </c>
      <c r="G212" s="88">
        <v>12910.23</v>
      </c>
      <c r="H212" s="127">
        <f t="shared" si="28"/>
        <v>-2.2713186322319556E-3</v>
      </c>
      <c r="I212" s="103">
        <f t="shared" si="24"/>
        <v>-2.2739019888877721E-3</v>
      </c>
      <c r="J212" s="103">
        <f t="shared" si="23"/>
        <v>9.2932515918608283E-3</v>
      </c>
      <c r="K212" s="103">
        <f t="shared" si="25"/>
        <v>0.1475257954993133</v>
      </c>
    </row>
    <row r="213" spans="1:11" x14ac:dyDescent="0.3">
      <c r="A213" s="101">
        <v>43769</v>
      </c>
      <c r="B213" s="95">
        <v>276.85000000000002</v>
      </c>
      <c r="C213" s="97">
        <f t="shared" si="26"/>
        <v>-3.9575463212806472E-3</v>
      </c>
      <c r="D213" s="98">
        <f t="shared" si="27"/>
        <v>-3.9653981305018959E-3</v>
      </c>
      <c r="E213" s="103">
        <f t="shared" si="21"/>
        <v>1.2258334059282084E-2</v>
      </c>
      <c r="F213" s="103">
        <f t="shared" si="22"/>
        <v>0.1945950204528798</v>
      </c>
      <c r="G213" s="88">
        <v>12866.79</v>
      </c>
      <c r="H213" s="127">
        <f t="shared" si="28"/>
        <v>-3.3647735168156334E-3</v>
      </c>
      <c r="I213" s="103">
        <f t="shared" si="24"/>
        <v>-3.3704470976783085E-3</v>
      </c>
      <c r="J213" s="103">
        <f t="shared" si="23"/>
        <v>1.8188467106112213E-2</v>
      </c>
      <c r="K213" s="103">
        <f t="shared" si="25"/>
        <v>0.28873296415350941</v>
      </c>
    </row>
    <row r="214" spans="1:11" x14ac:dyDescent="0.3">
      <c r="A214" s="100">
        <v>43770</v>
      </c>
      <c r="B214" s="94">
        <v>280</v>
      </c>
      <c r="C214" s="97">
        <f t="shared" si="26"/>
        <v>1.1378002528444897E-2</v>
      </c>
      <c r="D214" s="98">
        <f t="shared" si="27"/>
        <v>1.1313759900272835E-2</v>
      </c>
      <c r="E214" s="103">
        <f t="shared" ref="E214:E277" si="29">STDEVA(D195:D214)</f>
        <v>1.2289257744729382E-2</v>
      </c>
      <c r="F214" s="103">
        <f t="shared" ref="F214:F277" si="30">E214*SQRT(252)</f>
        <v>0.19508591874077064</v>
      </c>
      <c r="G214" s="88">
        <v>12961.05</v>
      </c>
      <c r="H214" s="127">
        <f t="shared" si="28"/>
        <v>7.3258365140020931E-3</v>
      </c>
      <c r="I214" s="103">
        <f t="shared" si="24"/>
        <v>7.2991329118625714E-3</v>
      </c>
      <c r="J214" s="103">
        <f t="shared" si="23"/>
        <v>7.5561618710175823E-3</v>
      </c>
      <c r="K214" s="103">
        <f t="shared" si="25"/>
        <v>0.11995035106116624</v>
      </c>
    </row>
    <row r="215" spans="1:11" x14ac:dyDescent="0.3">
      <c r="A215" s="101">
        <v>43773</v>
      </c>
      <c r="B215" s="95">
        <v>286.10000000000002</v>
      </c>
      <c r="C215" s="97">
        <f t="shared" si="26"/>
        <v>2.1785714285714297E-2</v>
      </c>
      <c r="D215" s="98">
        <f t="shared" si="27"/>
        <v>2.1551796886815744E-2</v>
      </c>
      <c r="E215" s="103">
        <f t="shared" si="29"/>
        <v>1.3081646691006319E-2</v>
      </c>
      <c r="F215" s="103">
        <f t="shared" si="30"/>
        <v>0.20766470330168241</v>
      </c>
      <c r="G215" s="88">
        <v>13136.28</v>
      </c>
      <c r="H215" s="127">
        <f t="shared" si="28"/>
        <v>1.3519737984191149E-2</v>
      </c>
      <c r="I215" s="103">
        <f t="shared" si="24"/>
        <v>1.3429161791016497E-2</v>
      </c>
      <c r="J215" s="103">
        <f t="shared" si="23"/>
        <v>1.9776360886274521E-4</v>
      </c>
      <c r="K215" s="103">
        <f t="shared" si="25"/>
        <v>3.1393999645768383E-3</v>
      </c>
    </row>
    <row r="216" spans="1:11" x14ac:dyDescent="0.3">
      <c r="A216" s="100">
        <v>43774</v>
      </c>
      <c r="B216" s="94">
        <v>281.35000000000002</v>
      </c>
      <c r="C216" s="97">
        <f t="shared" si="26"/>
        <v>-1.660258650821389E-2</v>
      </c>
      <c r="D216" s="98">
        <f t="shared" si="27"/>
        <v>-1.6741954176777263E-2</v>
      </c>
      <c r="E216" s="103">
        <f t="shared" si="29"/>
        <v>1.3535381039300673E-2</v>
      </c>
      <c r="F216" s="103">
        <f t="shared" si="30"/>
        <v>0.21486751278293134</v>
      </c>
      <c r="G216" s="88">
        <v>13148.5</v>
      </c>
      <c r="H216" s="127">
        <f t="shared" si="28"/>
        <v>9.3024813721998001E-4</v>
      </c>
      <c r="I216" s="103">
        <f t="shared" si="24"/>
        <v>9.2981572456807271E-4</v>
      </c>
      <c r="J216" s="103">
        <f t="shared" ref="J216:J279" si="31">STDEV(I196,I215)</f>
        <v>1.6971953819896191E-2</v>
      </c>
      <c r="K216" s="103">
        <f t="shared" si="25"/>
        <v>0.2694214144219082</v>
      </c>
    </row>
    <row r="217" spans="1:11" x14ac:dyDescent="0.3">
      <c r="A217" s="101">
        <v>43775</v>
      </c>
      <c r="B217" s="95">
        <v>266.3</v>
      </c>
      <c r="C217" s="97">
        <f t="shared" si="26"/>
        <v>-5.3492091700728661E-2</v>
      </c>
      <c r="D217" s="98">
        <f t="shared" si="27"/>
        <v>-5.497595305940095E-2</v>
      </c>
      <c r="E217" s="103">
        <f t="shared" si="29"/>
        <v>1.6910029891138521E-2</v>
      </c>
      <c r="F217" s="103">
        <f t="shared" si="30"/>
        <v>0.26843840252772694</v>
      </c>
      <c r="G217" s="88">
        <v>13179.89</v>
      </c>
      <c r="H217" s="127">
        <f t="shared" si="28"/>
        <v>2.3873445640185675E-3</v>
      </c>
      <c r="I217" s="103">
        <f t="shared" si="24"/>
        <v>2.3844993843677997E-3</v>
      </c>
      <c r="J217" s="103">
        <f t="shared" si="31"/>
        <v>6.6333095230483143E-3</v>
      </c>
      <c r="K217" s="103">
        <f t="shared" si="25"/>
        <v>0.10530052420381388</v>
      </c>
    </row>
    <row r="218" spans="1:11" x14ac:dyDescent="0.3">
      <c r="A218" s="100">
        <v>43776</v>
      </c>
      <c r="B218" s="94">
        <v>274.5</v>
      </c>
      <c r="C218" s="97">
        <f t="shared" si="26"/>
        <v>3.0792339466766849E-2</v>
      </c>
      <c r="D218" s="98">
        <f t="shared" si="27"/>
        <v>3.0327768129698285E-2</v>
      </c>
      <c r="E218" s="103">
        <f t="shared" si="29"/>
        <v>1.8418974555987195E-2</v>
      </c>
      <c r="F218" s="103">
        <f t="shared" si="30"/>
        <v>0.29239215647981076</v>
      </c>
      <c r="G218" s="88">
        <v>13289.46</v>
      </c>
      <c r="H218" s="127">
        <f t="shared" si="28"/>
        <v>8.3134229496604206E-3</v>
      </c>
      <c r="I218" s="103">
        <f t="shared" si="24"/>
        <v>8.2790567846959817E-3</v>
      </c>
      <c r="J218" s="103">
        <f t="shared" si="31"/>
        <v>2.3912600344823732E-3</v>
      </c>
      <c r="K218" s="103">
        <f t="shared" si="25"/>
        <v>3.7960076227968584E-2</v>
      </c>
    </row>
    <row r="219" spans="1:11" x14ac:dyDescent="0.3">
      <c r="A219" s="101">
        <v>43777</v>
      </c>
      <c r="B219" s="95">
        <v>272</v>
      </c>
      <c r="C219" s="97">
        <f t="shared" si="26"/>
        <v>-9.1074681238615396E-3</v>
      </c>
      <c r="D219" s="98">
        <f t="shared" si="27"/>
        <v>-9.1491946535873225E-3</v>
      </c>
      <c r="E219" s="103">
        <f t="shared" si="29"/>
        <v>1.8444381603104982E-2</v>
      </c>
      <c r="F219" s="103">
        <f t="shared" si="30"/>
        <v>0.29279548084914375</v>
      </c>
      <c r="G219" s="88">
        <v>13228.56</v>
      </c>
      <c r="H219" s="127">
        <f t="shared" si="28"/>
        <v>-4.5825789761209101E-3</v>
      </c>
      <c r="I219" s="103">
        <f t="shared" si="24"/>
        <v>-4.5931111799113467E-3</v>
      </c>
      <c r="J219" s="103">
        <f t="shared" si="31"/>
        <v>1.4060070112766328E-2</v>
      </c>
      <c r="K219" s="103">
        <f t="shared" si="25"/>
        <v>0.22319669360706948</v>
      </c>
    </row>
    <row r="220" spans="1:11" x14ac:dyDescent="0.3">
      <c r="A220" s="100">
        <v>43780</v>
      </c>
      <c r="B220" s="94">
        <v>269.8</v>
      </c>
      <c r="C220" s="97">
        <f t="shared" si="26"/>
        <v>-8.0882352941176183E-3</v>
      </c>
      <c r="D220" s="98">
        <f t="shared" si="27"/>
        <v>-8.1211225223425387E-3</v>
      </c>
      <c r="E220" s="103">
        <f t="shared" si="29"/>
        <v>1.8476541446572028E-2</v>
      </c>
      <c r="F220" s="103">
        <f t="shared" si="30"/>
        <v>0.29330600253724315</v>
      </c>
      <c r="G220" s="88">
        <v>13198.37</v>
      </c>
      <c r="H220" s="127">
        <f t="shared" si="28"/>
        <v>-2.2821833971345962E-3</v>
      </c>
      <c r="I220" s="103">
        <f t="shared" si="24"/>
        <v>-2.2847915466037705E-3</v>
      </c>
      <c r="J220" s="103">
        <f t="shared" si="31"/>
        <v>1.8284132247496506E-3</v>
      </c>
      <c r="K220" s="103">
        <f t="shared" si="25"/>
        <v>2.9025160119295346E-2</v>
      </c>
    </row>
    <row r="221" spans="1:11" x14ac:dyDescent="0.3">
      <c r="A221" s="101">
        <v>43781</v>
      </c>
      <c r="B221" s="95">
        <v>269.45</v>
      </c>
      <c r="C221" s="97">
        <f t="shared" si="26"/>
        <v>-1.2972572275761207E-3</v>
      </c>
      <c r="D221" s="98">
        <f t="shared" si="27"/>
        <v>-1.2980993941491548E-3</v>
      </c>
      <c r="E221" s="103">
        <f t="shared" si="29"/>
        <v>1.7733847967430823E-2</v>
      </c>
      <c r="F221" s="103">
        <f t="shared" si="30"/>
        <v>0.28151610906030139</v>
      </c>
      <c r="G221" s="88">
        <v>13283.51</v>
      </c>
      <c r="H221" s="127">
        <f t="shared" si="28"/>
        <v>6.4507965756377406E-3</v>
      </c>
      <c r="I221" s="103">
        <f t="shared" si="24"/>
        <v>6.4300792352440794E-3</v>
      </c>
      <c r="J221" s="103">
        <f t="shared" si="31"/>
        <v>9.6804578817237565E-3</v>
      </c>
      <c r="K221" s="103">
        <f t="shared" si="25"/>
        <v>0.15367250479365707</v>
      </c>
    </row>
    <row r="222" spans="1:11" x14ac:dyDescent="0.3">
      <c r="A222" s="100">
        <v>43782</v>
      </c>
      <c r="B222" s="94">
        <v>266.89999999999998</v>
      </c>
      <c r="C222" s="97">
        <f t="shared" si="26"/>
        <v>-9.4637223974763929E-3</v>
      </c>
      <c r="D222" s="98">
        <f t="shared" si="27"/>
        <v>-9.5087879690280985E-3</v>
      </c>
      <c r="E222" s="103">
        <f t="shared" si="29"/>
        <v>1.7475714548604145E-2</v>
      </c>
      <c r="F222" s="103">
        <f t="shared" si="30"/>
        <v>0.27741836807255976</v>
      </c>
      <c r="G222" s="88">
        <v>13230.07</v>
      </c>
      <c r="H222" s="127">
        <f t="shared" si="28"/>
        <v>-4.0230330688199034E-3</v>
      </c>
      <c r="I222" s="103">
        <f t="shared" si="24"/>
        <v>-4.0311472360432532E-3</v>
      </c>
      <c r="J222" s="103">
        <f t="shared" si="31"/>
        <v>2.2929437576719412E-3</v>
      </c>
      <c r="K222" s="103">
        <f t="shared" si="25"/>
        <v>3.6399353718347446E-2</v>
      </c>
    </row>
    <row r="223" spans="1:11" x14ac:dyDescent="0.3">
      <c r="A223" s="101">
        <v>43783</v>
      </c>
      <c r="B223" s="95">
        <v>265.3</v>
      </c>
      <c r="C223" s="97">
        <f t="shared" si="26"/>
        <v>-5.9947545897338639E-3</v>
      </c>
      <c r="D223" s="98">
        <f t="shared" si="27"/>
        <v>-6.01279526678411E-3</v>
      </c>
      <c r="E223" s="103">
        <f t="shared" si="29"/>
        <v>1.7462955448833105E-2</v>
      </c>
      <c r="F223" s="103">
        <f t="shared" si="30"/>
        <v>0.27721582364287634</v>
      </c>
      <c r="G223" s="88">
        <v>13180.23</v>
      </c>
      <c r="H223" s="127">
        <f t="shared" si="28"/>
        <v>-3.7671758350484863E-3</v>
      </c>
      <c r="I223" s="103">
        <f t="shared" si="24"/>
        <v>-3.7742895132062415E-3</v>
      </c>
      <c r="J223" s="103">
        <f t="shared" si="31"/>
        <v>2.0038798043305328E-3</v>
      </c>
      <c r="K223" s="103">
        <f t="shared" si="25"/>
        <v>3.1810605717140179E-2</v>
      </c>
    </row>
    <row r="224" spans="1:11" x14ac:dyDescent="0.3">
      <c r="A224" s="100">
        <v>43784</v>
      </c>
      <c r="B224" s="94">
        <v>267.45</v>
      </c>
      <c r="C224" s="97">
        <f t="shared" si="26"/>
        <v>8.1040331699961943E-3</v>
      </c>
      <c r="D224" s="98">
        <f t="shared" si="27"/>
        <v>8.0713718335649887E-3</v>
      </c>
      <c r="E224" s="103">
        <f t="shared" si="29"/>
        <v>1.7639573639083854E-2</v>
      </c>
      <c r="F224" s="103">
        <f t="shared" si="30"/>
        <v>0.28001955049335903</v>
      </c>
      <c r="G224" s="88">
        <v>13241.75</v>
      </c>
      <c r="H224" s="127">
        <f t="shared" si="28"/>
        <v>4.667596847703015E-3</v>
      </c>
      <c r="I224" s="103">
        <f t="shared" si="24"/>
        <v>4.6567373961199365E-3</v>
      </c>
      <c r="J224" s="103">
        <f t="shared" si="31"/>
        <v>1.4748677030410745E-3</v>
      </c>
      <c r="K224" s="103">
        <f t="shared" si="25"/>
        <v>2.3412798953806466E-2</v>
      </c>
    </row>
    <row r="225" spans="1:11" x14ac:dyDescent="0.3">
      <c r="A225" s="101">
        <v>43787</v>
      </c>
      <c r="B225" s="95">
        <v>270.95</v>
      </c>
      <c r="C225" s="97">
        <f t="shared" si="26"/>
        <v>1.3086558235184231E-2</v>
      </c>
      <c r="D225" s="98">
        <f t="shared" si="27"/>
        <v>1.3001669034863994E-2</v>
      </c>
      <c r="E225" s="103">
        <f t="shared" si="29"/>
        <v>1.7974255194659984E-2</v>
      </c>
      <c r="F225" s="103">
        <f t="shared" si="30"/>
        <v>0.28533245548008712</v>
      </c>
      <c r="G225" s="88">
        <v>13207.01</v>
      </c>
      <c r="H225" s="127">
        <f t="shared" si="28"/>
        <v>-2.6235203050956057E-3</v>
      </c>
      <c r="I225" s="103">
        <f t="shared" si="24"/>
        <v>-2.6269677654653378E-3</v>
      </c>
      <c r="J225" s="103">
        <f t="shared" si="31"/>
        <v>3.0791601395236822E-3</v>
      </c>
      <c r="K225" s="103">
        <f t="shared" si="25"/>
        <v>4.8880151856735658E-2</v>
      </c>
    </row>
    <row r="226" spans="1:11" x14ac:dyDescent="0.3">
      <c r="A226" s="100">
        <v>43788</v>
      </c>
      <c r="B226" s="94">
        <v>272.14999999999998</v>
      </c>
      <c r="C226" s="97">
        <f t="shared" si="26"/>
        <v>4.4288614135448157E-3</v>
      </c>
      <c r="D226" s="98">
        <f t="shared" si="27"/>
        <v>4.4190828680861216E-3</v>
      </c>
      <c r="E226" s="103">
        <f t="shared" si="29"/>
        <v>1.8018451017746781E-2</v>
      </c>
      <c r="F226" s="103">
        <f t="shared" si="30"/>
        <v>0.28603404242133995</v>
      </c>
      <c r="G226" s="88">
        <v>13221.12</v>
      </c>
      <c r="H226" s="127">
        <f t="shared" si="28"/>
        <v>1.06837202364507E-3</v>
      </c>
      <c r="I226" s="103">
        <f t="shared" si="24"/>
        <v>1.0678017204153178E-3</v>
      </c>
      <c r="J226" s="103">
        <f t="shared" si="31"/>
        <v>2.2307494075314411E-3</v>
      </c>
      <c r="K226" s="103">
        <f t="shared" si="25"/>
        <v>3.5412049017797216E-2</v>
      </c>
    </row>
    <row r="227" spans="1:11" x14ac:dyDescent="0.3">
      <c r="A227" s="101">
        <v>43789</v>
      </c>
      <c r="B227" s="95">
        <v>273</v>
      </c>
      <c r="C227" s="97">
        <f t="shared" si="26"/>
        <v>3.1232776042624533E-3</v>
      </c>
      <c r="D227" s="98">
        <f t="shared" si="27"/>
        <v>3.1184103047507961E-3</v>
      </c>
      <c r="E227" s="103">
        <f t="shared" si="29"/>
        <v>1.736139309525412E-2</v>
      </c>
      <c r="F227" s="103">
        <f t="shared" si="30"/>
        <v>0.27560357126205792</v>
      </c>
      <c r="G227" s="88">
        <v>13158.14</v>
      </c>
      <c r="H227" s="127">
        <f t="shared" si="28"/>
        <v>-4.7635903766096721E-3</v>
      </c>
      <c r="I227" s="103">
        <f t="shared" si="24"/>
        <v>-4.7749724339389843E-3</v>
      </c>
      <c r="J227" s="103">
        <f t="shared" si="31"/>
        <v>1.6524419751982175E-3</v>
      </c>
      <c r="K227" s="103">
        <f t="shared" si="25"/>
        <v>2.6231703134033075E-2</v>
      </c>
    </row>
    <row r="228" spans="1:11" x14ac:dyDescent="0.3">
      <c r="A228" s="100">
        <v>43790</v>
      </c>
      <c r="B228" s="94">
        <v>273</v>
      </c>
      <c r="C228" s="97">
        <f t="shared" si="26"/>
        <v>0</v>
      </c>
      <c r="D228" s="98">
        <f t="shared" si="27"/>
        <v>0</v>
      </c>
      <c r="E228" s="103">
        <f t="shared" si="29"/>
        <v>1.7347745579722348E-2</v>
      </c>
      <c r="F228" s="103">
        <f t="shared" si="30"/>
        <v>0.27538692366939216</v>
      </c>
      <c r="G228" s="88">
        <v>13137.7</v>
      </c>
      <c r="H228" s="127">
        <f t="shared" si="28"/>
        <v>-1.5534110444180849E-3</v>
      </c>
      <c r="I228" s="103">
        <f t="shared" si="24"/>
        <v>-1.5546188383162018E-3</v>
      </c>
      <c r="J228" s="103">
        <f t="shared" si="31"/>
        <v>7.4482358943731806E-3</v>
      </c>
      <c r="K228" s="103">
        <f t="shared" si="25"/>
        <v>0.11823707929593712</v>
      </c>
    </row>
    <row r="229" spans="1:11" x14ac:dyDescent="0.3">
      <c r="A229" s="101">
        <v>43791</v>
      </c>
      <c r="B229" s="95">
        <v>273</v>
      </c>
      <c r="C229" s="97">
        <f t="shared" si="26"/>
        <v>0</v>
      </c>
      <c r="D229" s="98">
        <f t="shared" si="27"/>
        <v>0</v>
      </c>
      <c r="E229" s="103">
        <f t="shared" si="29"/>
        <v>1.7262155017770741E-2</v>
      </c>
      <c r="F229" s="103">
        <f t="shared" si="30"/>
        <v>0.27402821562040286</v>
      </c>
      <c r="G229" s="88">
        <v>13163.88</v>
      </c>
      <c r="H229" s="127">
        <f t="shared" si="28"/>
        <v>1.9927384549804916E-3</v>
      </c>
      <c r="I229" s="103">
        <f t="shared" si="24"/>
        <v>1.9907555854938863E-3</v>
      </c>
      <c r="J229" s="103">
        <f t="shared" si="31"/>
        <v>2.329266139407659E-3</v>
      </c>
      <c r="K229" s="103">
        <f t="shared" si="25"/>
        <v>3.697595365293703E-2</v>
      </c>
    </row>
    <row r="230" spans="1:11" x14ac:dyDescent="0.3">
      <c r="A230" s="100">
        <v>43794</v>
      </c>
      <c r="B230" s="94">
        <v>274.95</v>
      </c>
      <c r="C230" s="97">
        <f t="shared" si="26"/>
        <v>7.1428571428571175E-3</v>
      </c>
      <c r="D230" s="98">
        <f t="shared" si="27"/>
        <v>7.1174677688636834E-3</v>
      </c>
      <c r="E230" s="103">
        <f t="shared" si="29"/>
        <v>1.7093287798668887E-2</v>
      </c>
      <c r="F230" s="103">
        <f t="shared" si="30"/>
        <v>0.2713475316223955</v>
      </c>
      <c r="G230" s="88">
        <v>13246.45</v>
      </c>
      <c r="H230" s="127">
        <f t="shared" si="28"/>
        <v>6.2724667803111256E-3</v>
      </c>
      <c r="I230" s="103">
        <f t="shared" si="24"/>
        <v>6.2528767364788962E-3</v>
      </c>
      <c r="J230" s="103">
        <f t="shared" si="31"/>
        <v>1.1759424396652503E-3</v>
      </c>
      <c r="K230" s="103">
        <f t="shared" si="25"/>
        <v>1.8667507508884976E-2</v>
      </c>
    </row>
    <row r="231" spans="1:11" x14ac:dyDescent="0.3">
      <c r="A231" s="101">
        <v>43795</v>
      </c>
      <c r="B231" s="95">
        <v>278.55</v>
      </c>
      <c r="C231" s="97">
        <f t="shared" si="26"/>
        <v>1.309328968903456E-2</v>
      </c>
      <c r="D231" s="98">
        <f t="shared" si="27"/>
        <v>1.3008313513001468E-2</v>
      </c>
      <c r="E231" s="103">
        <f t="shared" si="29"/>
        <v>1.7224828118419043E-2</v>
      </c>
      <c r="F231" s="103">
        <f t="shared" si="30"/>
        <v>0.27343566946301645</v>
      </c>
      <c r="G231" s="88">
        <v>13236.42</v>
      </c>
      <c r="H231" s="127">
        <f t="shared" si="28"/>
        <v>-7.5718400024160637E-4</v>
      </c>
      <c r="I231" s="103">
        <f t="shared" si="24"/>
        <v>-7.5747080883381557E-4</v>
      </c>
      <c r="J231" s="103">
        <f t="shared" si="31"/>
        <v>4.5356538012824707E-3</v>
      </c>
      <c r="K231" s="103">
        <f t="shared" si="25"/>
        <v>7.2001271947669143E-2</v>
      </c>
    </row>
    <row r="232" spans="1:11" x14ac:dyDescent="0.3">
      <c r="A232" s="100">
        <v>43796</v>
      </c>
      <c r="B232" s="94">
        <v>281.95</v>
      </c>
      <c r="C232" s="97">
        <f t="shared" si="26"/>
        <v>1.2206067133369247E-2</v>
      </c>
      <c r="D232" s="98">
        <f t="shared" si="27"/>
        <v>1.2132173786365996E-2</v>
      </c>
      <c r="E232" s="103">
        <f t="shared" si="29"/>
        <v>1.7364275215865803E-2</v>
      </c>
      <c r="F232" s="103">
        <f t="shared" si="30"/>
        <v>0.27564932350837995</v>
      </c>
      <c r="G232" s="88">
        <v>13287.07</v>
      </c>
      <c r="H232" s="127">
        <f t="shared" si="28"/>
        <v>3.8265633758975959E-3</v>
      </c>
      <c r="I232" s="103">
        <f t="shared" si="24"/>
        <v>3.8192607057556671E-3</v>
      </c>
      <c r="J232" s="103">
        <f t="shared" si="31"/>
        <v>1.0722787706188711E-3</v>
      </c>
      <c r="K232" s="103">
        <f t="shared" si="25"/>
        <v>1.7021897779149635E-2</v>
      </c>
    </row>
    <row r="233" spans="1:11" x14ac:dyDescent="0.3">
      <c r="A233" s="101">
        <v>43797</v>
      </c>
      <c r="B233" s="95">
        <v>281.95</v>
      </c>
      <c r="C233" s="97">
        <f t="shared" si="26"/>
        <v>0</v>
      </c>
      <c r="D233" s="98">
        <f t="shared" si="27"/>
        <v>0</v>
      </c>
      <c r="E233" s="103">
        <f t="shared" si="29"/>
        <v>1.7330633750362121E-2</v>
      </c>
      <c r="F233" s="103">
        <f t="shared" si="30"/>
        <v>0.27511528179960498</v>
      </c>
      <c r="G233" s="88">
        <v>13245.58</v>
      </c>
      <c r="H233" s="127">
        <f t="shared" si="28"/>
        <v>-3.1225845878737335E-3</v>
      </c>
      <c r="I233" s="103">
        <f t="shared" si="24"/>
        <v>-3.1274700279126932E-3</v>
      </c>
      <c r="J233" s="103">
        <f t="shared" si="31"/>
        <v>5.0838911425580011E-3</v>
      </c>
      <c r="K233" s="103">
        <f t="shared" si="25"/>
        <v>8.0704269934394945E-2</v>
      </c>
    </row>
    <row r="234" spans="1:11" x14ac:dyDescent="0.3">
      <c r="A234" s="100">
        <v>43798</v>
      </c>
      <c r="B234" s="94">
        <v>282.75</v>
      </c>
      <c r="C234" s="97">
        <f t="shared" si="26"/>
        <v>2.8373825146303933E-3</v>
      </c>
      <c r="D234" s="98">
        <f t="shared" si="27"/>
        <v>2.8333647430391906E-3</v>
      </c>
      <c r="E234" s="103">
        <f t="shared" si="29"/>
        <v>1.7165720782417543E-2</v>
      </c>
      <c r="F234" s="103">
        <f t="shared" si="30"/>
        <v>0.27249736959269943</v>
      </c>
      <c r="G234" s="88">
        <v>13236.38</v>
      </c>
      <c r="H234" s="127">
        <f t="shared" si="28"/>
        <v>-6.9457132115025022E-4</v>
      </c>
      <c r="I234" s="103">
        <f t="shared" si="24"/>
        <v>-6.9481264756277028E-4</v>
      </c>
      <c r="J234" s="103">
        <f t="shared" si="31"/>
        <v>7.3727216434546815E-3</v>
      </c>
      <c r="K234" s="103">
        <f t="shared" si="25"/>
        <v>0.11703832772570705</v>
      </c>
    </row>
    <row r="235" spans="1:11" x14ac:dyDescent="0.3">
      <c r="A235" s="101">
        <v>43801</v>
      </c>
      <c r="B235" s="95">
        <v>275.05</v>
      </c>
      <c r="C235" s="97">
        <f t="shared" si="26"/>
        <v>-2.7232537577365101E-2</v>
      </c>
      <c r="D235" s="98">
        <f t="shared" si="27"/>
        <v>-2.7610215674762628E-2</v>
      </c>
      <c r="E235" s="103">
        <f t="shared" si="29"/>
        <v>1.7507329092848203E-2</v>
      </c>
      <c r="F235" s="103">
        <f t="shared" si="30"/>
        <v>0.2779202334038543</v>
      </c>
      <c r="G235" s="88">
        <v>12964.68</v>
      </c>
      <c r="H235" s="127">
        <f t="shared" si="28"/>
        <v>-2.0526760337796213E-2</v>
      </c>
      <c r="I235" s="103">
        <f t="shared" si="24"/>
        <v>-2.0740362376871602E-2</v>
      </c>
      <c r="J235" s="103">
        <f t="shared" si="31"/>
        <v>9.9871581028248609E-3</v>
      </c>
      <c r="K235" s="103">
        <f t="shared" si="25"/>
        <v>0.15854121986614936</v>
      </c>
    </row>
    <row r="236" spans="1:11" x14ac:dyDescent="0.3">
      <c r="A236" s="100">
        <v>43802</v>
      </c>
      <c r="B236" s="94">
        <v>278.10000000000002</v>
      </c>
      <c r="C236" s="97">
        <f t="shared" si="26"/>
        <v>1.1088892928558414E-2</v>
      </c>
      <c r="D236" s="98">
        <f t="shared" si="27"/>
        <v>1.102786191845162E-2</v>
      </c>
      <c r="E236" s="103">
        <f t="shared" si="29"/>
        <v>1.737476782736835E-2</v>
      </c>
      <c r="F236" s="103">
        <f t="shared" si="30"/>
        <v>0.27581588855221612</v>
      </c>
      <c r="G236" s="88">
        <v>12989.29</v>
      </c>
      <c r="H236" s="127">
        <f t="shared" si="28"/>
        <v>1.8982342795965668E-3</v>
      </c>
      <c r="I236" s="103">
        <f t="shared" si="24"/>
        <v>1.8964349096304289E-3</v>
      </c>
      <c r="J236" s="103">
        <f t="shared" si="31"/>
        <v>1.5323129885048217E-2</v>
      </c>
      <c r="K236" s="103">
        <f t="shared" si="25"/>
        <v>0.24324714589787599</v>
      </c>
    </row>
    <row r="237" spans="1:11" x14ac:dyDescent="0.3">
      <c r="A237" s="101">
        <v>43803</v>
      </c>
      <c r="B237" s="95">
        <v>277.85000000000002</v>
      </c>
      <c r="C237" s="97">
        <f t="shared" si="26"/>
        <v>-8.9895720963684145E-4</v>
      </c>
      <c r="D237" s="98">
        <f t="shared" si="27"/>
        <v>-8.9936151398894992E-4</v>
      </c>
      <c r="E237" s="103">
        <f t="shared" si="29"/>
        <v>1.1767121946300127E-2</v>
      </c>
      <c r="F237" s="103">
        <f t="shared" si="30"/>
        <v>0.18679726990128287</v>
      </c>
      <c r="G237" s="88">
        <v>13140.57</v>
      </c>
      <c r="H237" s="127">
        <f t="shared" si="28"/>
        <v>1.1646518015996143E-2</v>
      </c>
      <c r="I237" s="103">
        <f t="shared" si="24"/>
        <v>1.1579219351110837E-2</v>
      </c>
      <c r="J237" s="103">
        <f t="shared" si="31"/>
        <v>3.4511369974304533E-4</v>
      </c>
      <c r="K237" s="103">
        <f t="shared" si="25"/>
        <v>5.478510141369082E-3</v>
      </c>
    </row>
    <row r="238" spans="1:11" x14ac:dyDescent="0.3">
      <c r="A238" s="100">
        <v>43804</v>
      </c>
      <c r="B238" s="94">
        <v>276.10000000000002</v>
      </c>
      <c r="C238" s="97">
        <f t="shared" si="26"/>
        <v>-6.2983624257693105E-3</v>
      </c>
      <c r="D238" s="98">
        <f t="shared" si="27"/>
        <v>-6.3182807898209958E-3</v>
      </c>
      <c r="E238" s="103">
        <f t="shared" si="29"/>
        <v>9.8393142138337789E-3</v>
      </c>
      <c r="F238" s="103">
        <f t="shared" si="30"/>
        <v>0.1561942708873631</v>
      </c>
      <c r="G238" s="88">
        <v>13054.8</v>
      </c>
      <c r="H238" s="127">
        <f t="shared" si="28"/>
        <v>-6.5271141206203476E-3</v>
      </c>
      <c r="I238" s="103">
        <f t="shared" si="24"/>
        <v>-6.5485088781560563E-3</v>
      </c>
      <c r="J238" s="103">
        <f t="shared" si="31"/>
        <v>2.3335673297299438E-3</v>
      </c>
      <c r="K238" s="103">
        <f t="shared" si="25"/>
        <v>3.704423293254297E-2</v>
      </c>
    </row>
    <row r="239" spans="1:11" x14ac:dyDescent="0.3">
      <c r="A239" s="101">
        <v>43805</v>
      </c>
      <c r="B239" s="95">
        <v>279.2</v>
      </c>
      <c r="C239" s="97">
        <f t="shared" si="26"/>
        <v>1.1227816008692271E-2</v>
      </c>
      <c r="D239" s="98">
        <f t="shared" si="27"/>
        <v>1.1165251952108157E-2</v>
      </c>
      <c r="E239" s="103">
        <f t="shared" si="29"/>
        <v>9.8620611788115247E-3</v>
      </c>
      <c r="F239" s="103">
        <f t="shared" si="30"/>
        <v>0.15655536776183876</v>
      </c>
      <c r="G239" s="88">
        <v>13166.58</v>
      </c>
      <c r="H239" s="127">
        <f t="shared" si="28"/>
        <v>8.5623678646935542E-3</v>
      </c>
      <c r="I239" s="103">
        <f t="shared" si="24"/>
        <v>8.5259187059225638E-3</v>
      </c>
      <c r="J239" s="103">
        <f t="shared" si="31"/>
        <v>1.3826749723454006E-3</v>
      </c>
      <c r="K239" s="103">
        <f t="shared" si="25"/>
        <v>2.1949284725154242E-2</v>
      </c>
    </row>
    <row r="240" spans="1:11" x14ac:dyDescent="0.3">
      <c r="A240" s="100">
        <v>43808</v>
      </c>
      <c r="B240" s="94">
        <v>273.89999999999998</v>
      </c>
      <c r="C240" s="97">
        <f t="shared" si="26"/>
        <v>-1.8982808022922626E-2</v>
      </c>
      <c r="D240" s="98">
        <f t="shared" si="27"/>
        <v>-1.9165294619185147E-2</v>
      </c>
      <c r="E240" s="103">
        <f t="shared" si="29"/>
        <v>1.0691994800752228E-2</v>
      </c>
      <c r="F240" s="103">
        <f t="shared" si="30"/>
        <v>0.16973015557191598</v>
      </c>
      <c r="G240" s="88">
        <v>13105.61</v>
      </c>
      <c r="H240" s="127">
        <f t="shared" si="28"/>
        <v>-4.6306633917083673E-3</v>
      </c>
      <c r="I240" s="103">
        <f t="shared" si="24"/>
        <v>-4.6414181273171096E-3</v>
      </c>
      <c r="J240" s="103">
        <f t="shared" si="31"/>
        <v>7.6443265290043038E-3</v>
      </c>
      <c r="K240" s="103">
        <f t="shared" si="25"/>
        <v>0.12134992161791382</v>
      </c>
    </row>
    <row r="241" spans="1:11" x14ac:dyDescent="0.3">
      <c r="A241" s="101">
        <v>43809</v>
      </c>
      <c r="B241" s="95">
        <v>275.05</v>
      </c>
      <c r="C241" s="97">
        <f t="shared" si="26"/>
        <v>4.1986126323476647E-3</v>
      </c>
      <c r="D241" s="98">
        <f t="shared" si="27"/>
        <v>4.1898230524353153E-3</v>
      </c>
      <c r="E241" s="103">
        <f t="shared" si="29"/>
        <v>1.0706965358944732E-2</v>
      </c>
      <c r="F241" s="103">
        <f t="shared" si="30"/>
        <v>0.16996780581570708</v>
      </c>
      <c r="G241" s="88">
        <v>13070.72</v>
      </c>
      <c r="H241" s="127">
        <f t="shared" si="28"/>
        <v>-2.6622186987100838E-3</v>
      </c>
      <c r="I241" s="103">
        <f t="shared" si="24"/>
        <v>-2.6657687049045364E-3</v>
      </c>
      <c r="J241" s="103">
        <f t="shared" si="31"/>
        <v>7.8287308629559921E-3</v>
      </c>
      <c r="K241" s="103">
        <f t="shared" si="25"/>
        <v>0.12427724966782584</v>
      </c>
    </row>
    <row r="242" spans="1:11" x14ac:dyDescent="0.3">
      <c r="A242" s="100">
        <v>43810</v>
      </c>
      <c r="B242" s="94">
        <v>278.39999999999998</v>
      </c>
      <c r="C242" s="97">
        <f t="shared" si="26"/>
        <v>1.2179603708416531E-2</v>
      </c>
      <c r="D242" s="98">
        <f t="shared" si="27"/>
        <v>1.2106029138797325E-2</v>
      </c>
      <c r="E242" s="103">
        <f t="shared" si="29"/>
        <v>1.0678212239853059E-2</v>
      </c>
      <c r="F242" s="103">
        <f t="shared" si="30"/>
        <v>0.16951136420050314</v>
      </c>
      <c r="G242" s="88">
        <v>13146.74</v>
      </c>
      <c r="H242" s="127">
        <f t="shared" si="28"/>
        <v>5.8160529794839544E-3</v>
      </c>
      <c r="I242" s="103">
        <f t="shared" si="24"/>
        <v>5.7992050374728876E-3</v>
      </c>
      <c r="J242" s="103">
        <f t="shared" si="31"/>
        <v>9.6546841825471432E-4</v>
      </c>
      <c r="K242" s="103">
        <f t="shared" si="25"/>
        <v>1.5326336000333202E-2</v>
      </c>
    </row>
    <row r="243" spans="1:11" x14ac:dyDescent="0.3">
      <c r="A243" s="101">
        <v>43811</v>
      </c>
      <c r="B243" s="95">
        <v>278.2</v>
      </c>
      <c r="C243" s="97">
        <f t="shared" si="26"/>
        <v>-7.1839080459767946E-4</v>
      </c>
      <c r="D243" s="98">
        <f t="shared" si="27"/>
        <v>-7.1864897092233093E-4</v>
      </c>
      <c r="E243" s="103">
        <f t="shared" si="29"/>
        <v>1.0530877351139899E-2</v>
      </c>
      <c r="F243" s="103">
        <f t="shared" si="30"/>
        <v>0.16717249535063275</v>
      </c>
      <c r="G243" s="88">
        <v>13221.64</v>
      </c>
      <c r="H243" s="127">
        <f t="shared" si="28"/>
        <v>5.697229883605992E-3</v>
      </c>
      <c r="I243" s="103">
        <f t="shared" si="24"/>
        <v>5.681062048282115E-3</v>
      </c>
      <c r="J243" s="103">
        <f t="shared" si="31"/>
        <v>6.7694829164376717E-3</v>
      </c>
      <c r="K243" s="103">
        <f t="shared" si="25"/>
        <v>0.10746220980836592</v>
      </c>
    </row>
    <row r="244" spans="1:11" x14ac:dyDescent="0.3">
      <c r="A244" s="100">
        <v>43812</v>
      </c>
      <c r="B244" s="94">
        <v>278.60000000000002</v>
      </c>
      <c r="C244" s="97">
        <f t="shared" si="26"/>
        <v>1.4378145219267058E-3</v>
      </c>
      <c r="D244" s="98">
        <f t="shared" si="27"/>
        <v>1.4367818563627566E-3</v>
      </c>
      <c r="E244" s="103">
        <f t="shared" si="29"/>
        <v>1.0446114788846632E-2</v>
      </c>
      <c r="F244" s="103">
        <f t="shared" si="30"/>
        <v>0.16582693138873311</v>
      </c>
      <c r="G244" s="88">
        <v>13282.72</v>
      </c>
      <c r="H244" s="127">
        <f t="shared" si="28"/>
        <v>4.619699220369089E-3</v>
      </c>
      <c r="I244" s="103">
        <f t="shared" si="24"/>
        <v>4.6090611604352461E-3</v>
      </c>
      <c r="J244" s="103">
        <f t="shared" si="31"/>
        <v>7.2430690768042797E-4</v>
      </c>
      <c r="K244" s="103">
        <f t="shared" si="25"/>
        <v>1.149801570365179E-2</v>
      </c>
    </row>
    <row r="245" spans="1:11" x14ac:dyDescent="0.3">
      <c r="A245" s="101">
        <v>43815</v>
      </c>
      <c r="B245" s="95">
        <v>285.8</v>
      </c>
      <c r="C245" s="97">
        <f t="shared" si="26"/>
        <v>2.5843503230437825E-2</v>
      </c>
      <c r="D245" s="98">
        <f t="shared" si="27"/>
        <v>2.5515204150061699E-2</v>
      </c>
      <c r="E245" s="103">
        <f t="shared" si="29"/>
        <v>1.1462402998870502E-2</v>
      </c>
      <c r="F245" s="103">
        <f t="shared" si="30"/>
        <v>0.18196000657327396</v>
      </c>
      <c r="G245" s="88">
        <v>13407.66</v>
      </c>
      <c r="H245" s="127">
        <f t="shared" si="28"/>
        <v>9.4062059578159385E-3</v>
      </c>
      <c r="I245" s="103">
        <f t="shared" si="24"/>
        <v>9.3622430701891801E-3</v>
      </c>
      <c r="J245" s="103">
        <f t="shared" si="31"/>
        <v>5.1166451223663128E-3</v>
      </c>
      <c r="K245" s="103">
        <f t="shared" si="25"/>
        <v>8.1224223244517488E-2</v>
      </c>
    </row>
    <row r="246" spans="1:11" x14ac:dyDescent="0.3">
      <c r="A246" s="100">
        <v>43816</v>
      </c>
      <c r="B246" s="94">
        <v>286.89999999999998</v>
      </c>
      <c r="C246" s="97">
        <f t="shared" si="26"/>
        <v>3.8488453463960681E-3</v>
      </c>
      <c r="D246" s="98">
        <f t="shared" si="27"/>
        <v>3.8414574915517363E-3</v>
      </c>
      <c r="E246" s="103">
        <f t="shared" si="29"/>
        <v>1.1458485430244154E-2</v>
      </c>
      <c r="F246" s="103">
        <f t="shared" si="30"/>
        <v>0.18189781709929789</v>
      </c>
      <c r="G246" s="88">
        <v>13287.83</v>
      </c>
      <c r="H246" s="127">
        <f t="shared" si="28"/>
        <v>-8.9374283059087123E-3</v>
      </c>
      <c r="I246" s="103">
        <f t="shared" si="24"/>
        <v>-8.9776066917170994E-3</v>
      </c>
      <c r="J246" s="103">
        <f t="shared" si="31"/>
        <v>5.8650557245791988E-3</v>
      </c>
      <c r="K246" s="103">
        <f t="shared" si="25"/>
        <v>9.3104873236633787E-2</v>
      </c>
    </row>
    <row r="247" spans="1:11" x14ac:dyDescent="0.3">
      <c r="A247" s="101">
        <v>43817</v>
      </c>
      <c r="B247" s="95">
        <v>289.64999999999998</v>
      </c>
      <c r="C247" s="97">
        <f t="shared" si="26"/>
        <v>9.5852213314744361E-3</v>
      </c>
      <c r="D247" s="98">
        <f t="shared" si="27"/>
        <v>9.5395745553146227E-3</v>
      </c>
      <c r="E247" s="103">
        <f t="shared" si="29"/>
        <v>1.1562114150784434E-2</v>
      </c>
      <c r="F247" s="103">
        <f t="shared" si="30"/>
        <v>0.18354287203869823</v>
      </c>
      <c r="G247" s="88">
        <v>13222.16</v>
      </c>
      <c r="H247" s="127">
        <f t="shared" si="28"/>
        <v>-4.9421162070857338E-3</v>
      </c>
      <c r="I247" s="103">
        <f t="shared" si="24"/>
        <v>-4.9543688493791649E-3</v>
      </c>
      <c r="J247" s="103">
        <f t="shared" si="31"/>
        <v>2.9717111825217982E-3</v>
      </c>
      <c r="K247" s="103">
        <f t="shared" si="25"/>
        <v>4.7174452543574115E-2</v>
      </c>
    </row>
    <row r="248" spans="1:11" x14ac:dyDescent="0.3">
      <c r="A248" s="100">
        <v>43818</v>
      </c>
      <c r="B248" s="94">
        <v>288.35000000000002</v>
      </c>
      <c r="C248" s="97">
        <f t="shared" si="26"/>
        <v>-4.488175384084081E-3</v>
      </c>
      <c r="D248" s="98">
        <f t="shared" si="27"/>
        <v>-4.4982774812112325E-3</v>
      </c>
      <c r="E248" s="103">
        <f t="shared" si="29"/>
        <v>1.1666011005556712E-2</v>
      </c>
      <c r="F248" s="103">
        <f t="shared" si="30"/>
        <v>0.1851921834770737</v>
      </c>
      <c r="G248" s="88">
        <v>13211.96</v>
      </c>
      <c r="H248" s="127">
        <f t="shared" si="28"/>
        <v>-7.7143220169784144E-4</v>
      </c>
      <c r="I248" s="103">
        <f t="shared" si="24"/>
        <v>-7.7172990863516588E-4</v>
      </c>
      <c r="J248" s="103">
        <f t="shared" si="31"/>
        <v>2.403986287161662E-3</v>
      </c>
      <c r="K248" s="103">
        <f t="shared" si="25"/>
        <v>3.8162099226235591E-2</v>
      </c>
    </row>
    <row r="249" spans="1:11" x14ac:dyDescent="0.3">
      <c r="A249" s="101">
        <v>43819</v>
      </c>
      <c r="B249" s="95">
        <v>291.45</v>
      </c>
      <c r="C249" s="97">
        <f t="shared" si="26"/>
        <v>1.0750823651811903E-2</v>
      </c>
      <c r="D249" s="98">
        <f t="shared" si="27"/>
        <v>1.0693444430136978E-2</v>
      </c>
      <c r="E249" s="103">
        <f t="shared" si="29"/>
        <v>1.1778562416544973E-2</v>
      </c>
      <c r="F249" s="103">
        <f t="shared" si="30"/>
        <v>0.18697888173617985</v>
      </c>
      <c r="G249" s="88">
        <v>13318.9</v>
      </c>
      <c r="H249" s="127">
        <f t="shared" si="28"/>
        <v>8.0941813326713685E-3</v>
      </c>
      <c r="I249" s="103">
        <f t="shared" si="24"/>
        <v>8.061599146282461E-3</v>
      </c>
      <c r="J249" s="103">
        <f t="shared" si="31"/>
        <v>1.9533722258281232E-3</v>
      </c>
      <c r="K249" s="103">
        <f t="shared" si="25"/>
        <v>3.1008822764891489E-2</v>
      </c>
    </row>
    <row r="250" spans="1:11" x14ac:dyDescent="0.3">
      <c r="A250" s="100">
        <v>43822</v>
      </c>
      <c r="B250" s="94">
        <v>291.10000000000002</v>
      </c>
      <c r="C250" s="97">
        <f t="shared" si="26"/>
        <v>-1.2008920912677246E-3</v>
      </c>
      <c r="D250" s="98">
        <f t="shared" si="27"/>
        <v>-1.2016137399815108E-3</v>
      </c>
      <c r="E250" s="103">
        <f t="shared" si="29"/>
        <v>1.1782425167946866E-2</v>
      </c>
      <c r="F250" s="103">
        <f t="shared" si="30"/>
        <v>0.18704020101369509</v>
      </c>
      <c r="G250" s="88">
        <v>13300.98</v>
      </c>
      <c r="H250" s="127">
        <f t="shared" si="28"/>
        <v>-1.3454564566143246E-3</v>
      </c>
      <c r="I250" s="103">
        <f t="shared" si="24"/>
        <v>-1.3463623958447357E-3</v>
      </c>
      <c r="J250" s="103">
        <f t="shared" si="31"/>
        <v>1.2789598812561742E-3</v>
      </c>
      <c r="K250" s="103">
        <f t="shared" si="25"/>
        <v>2.0302858695795217E-2</v>
      </c>
    </row>
    <row r="251" spans="1:11" x14ac:dyDescent="0.3">
      <c r="A251" s="101">
        <v>43826</v>
      </c>
      <c r="B251" s="95">
        <v>292.5</v>
      </c>
      <c r="C251" s="97">
        <f t="shared" si="26"/>
        <v>4.809343868086513E-3</v>
      </c>
      <c r="D251" s="98">
        <f t="shared" si="27"/>
        <v>4.7978159203339033E-3</v>
      </c>
      <c r="E251" s="103">
        <f t="shared" si="29"/>
        <v>1.1550759959652856E-2</v>
      </c>
      <c r="F251" s="103">
        <f t="shared" si="30"/>
        <v>0.18336262984226354</v>
      </c>
      <c r="G251" s="88">
        <v>13337.11</v>
      </c>
      <c r="H251" s="127">
        <f t="shared" si="28"/>
        <v>2.7163412019266531E-3</v>
      </c>
      <c r="I251" s="103">
        <f t="shared" si="24"/>
        <v>2.7126586144312625E-3</v>
      </c>
      <c r="J251" s="103">
        <f t="shared" si="31"/>
        <v>4.1640923455912941E-4</v>
      </c>
      <c r="K251" s="103">
        <f t="shared" si="25"/>
        <v>6.6102916696453157E-3</v>
      </c>
    </row>
    <row r="252" spans="1:11" x14ac:dyDescent="0.3">
      <c r="A252" s="100">
        <v>43829</v>
      </c>
      <c r="B252" s="94">
        <v>289.8</v>
      </c>
      <c r="C252" s="97">
        <f t="shared" si="26"/>
        <v>-9.2307692307691536E-3</v>
      </c>
      <c r="D252" s="98">
        <f t="shared" si="27"/>
        <v>-9.2736367853296642E-3</v>
      </c>
      <c r="E252" s="103">
        <f t="shared" si="29"/>
        <v>1.1597380119322197E-2</v>
      </c>
      <c r="F252" s="103">
        <f t="shared" si="30"/>
        <v>0.18410270193366673</v>
      </c>
      <c r="G252" s="88">
        <v>13249.01</v>
      </c>
      <c r="H252" s="127">
        <f t="shared" si="28"/>
        <v>-6.6056289555983527E-3</v>
      </c>
      <c r="I252" s="103">
        <f t="shared" si="24"/>
        <v>-6.6275426784709879E-3</v>
      </c>
      <c r="J252" s="103">
        <f t="shared" si="31"/>
        <v>7.8248584285070164E-4</v>
      </c>
      <c r="K252" s="103">
        <f t="shared" si="25"/>
        <v>1.2421577667670351E-2</v>
      </c>
    </row>
    <row r="253" spans="1:11" x14ac:dyDescent="0.3">
      <c r="A253" s="101">
        <v>43832</v>
      </c>
      <c r="B253" s="95">
        <v>291.55</v>
      </c>
      <c r="C253" s="97">
        <f t="shared" si="26"/>
        <v>6.0386473429951959E-3</v>
      </c>
      <c r="D253" s="98">
        <f t="shared" si="27"/>
        <v>6.0204877815834834E-3</v>
      </c>
      <c r="E253" s="103">
        <f t="shared" si="29"/>
        <v>1.1637928502215195E-2</v>
      </c>
      <c r="F253" s="103">
        <f t="shared" si="30"/>
        <v>0.18474638755687092</v>
      </c>
      <c r="G253" s="88">
        <v>13385.93</v>
      </c>
      <c r="H253" s="127">
        <f t="shared" si="28"/>
        <v>1.0334357057621757E-2</v>
      </c>
      <c r="I253" s="103">
        <f t="shared" si="24"/>
        <v>1.0281322661040093E-2</v>
      </c>
      <c r="J253" s="103">
        <f t="shared" si="31"/>
        <v>2.4749251058553434E-3</v>
      </c>
      <c r="K253" s="103">
        <f t="shared" si="25"/>
        <v>3.9288218061620674E-2</v>
      </c>
    </row>
    <row r="254" spans="1:11" x14ac:dyDescent="0.3">
      <c r="A254" s="100">
        <v>43833</v>
      </c>
      <c r="B254" s="94">
        <v>291.95</v>
      </c>
      <c r="C254" s="97">
        <f t="shared" si="26"/>
        <v>1.3719773623734888E-3</v>
      </c>
      <c r="D254" s="98">
        <f t="shared" si="27"/>
        <v>1.3710370613813083E-3</v>
      </c>
      <c r="E254" s="103">
        <f t="shared" si="29"/>
        <v>1.1634855109375619E-2</v>
      </c>
      <c r="F254" s="103">
        <f t="shared" si="30"/>
        <v>0.18469759895806259</v>
      </c>
      <c r="G254" s="88">
        <v>13219.14</v>
      </c>
      <c r="H254" s="127">
        <f t="shared" si="28"/>
        <v>-1.2460098028302946E-2</v>
      </c>
      <c r="I254" s="103">
        <f t="shared" si="24"/>
        <v>-1.2538375963258019E-2</v>
      </c>
      <c r="J254" s="103">
        <f t="shared" si="31"/>
        <v>7.7612997079341828E-3</v>
      </c>
      <c r="K254" s="103">
        <f t="shared" si="25"/>
        <v>0.12320681326699254</v>
      </c>
    </row>
    <row r="255" spans="1:11" x14ac:dyDescent="0.3">
      <c r="A255" s="101">
        <v>43836</v>
      </c>
      <c r="B255" s="95">
        <v>289.64999999999998</v>
      </c>
      <c r="C255" s="97">
        <f t="shared" si="26"/>
        <v>-7.8780613118685228E-3</v>
      </c>
      <c r="D255" s="98">
        <f t="shared" si="27"/>
        <v>-7.9092571869132655E-3</v>
      </c>
      <c r="E255" s="103">
        <f t="shared" si="29"/>
        <v>9.7055919881894083E-3</v>
      </c>
      <c r="F255" s="103">
        <f t="shared" si="30"/>
        <v>0.15407149636446069</v>
      </c>
      <c r="G255" s="88">
        <v>13126.99</v>
      </c>
      <c r="H255" s="127">
        <f t="shared" si="28"/>
        <v>-6.9709527246099023E-3</v>
      </c>
      <c r="I255" s="103">
        <f t="shared" si="24"/>
        <v>-6.9953633251280678E-3</v>
      </c>
      <c r="J255" s="103">
        <f t="shared" si="31"/>
        <v>5.799680212266096E-3</v>
      </c>
      <c r="K255" s="103">
        <f t="shared" si="25"/>
        <v>9.2067069152150321E-2</v>
      </c>
    </row>
    <row r="256" spans="1:11" x14ac:dyDescent="0.3">
      <c r="A256" s="100">
        <v>43837</v>
      </c>
      <c r="B256" s="94">
        <v>294.75</v>
      </c>
      <c r="C256" s="97">
        <f t="shared" si="26"/>
        <v>1.7607457276022975E-2</v>
      </c>
      <c r="D256" s="98">
        <f t="shared" si="27"/>
        <v>1.7454241874847121E-2</v>
      </c>
      <c r="E256" s="103">
        <f t="shared" si="29"/>
        <v>1.0098218214127068E-2</v>
      </c>
      <c r="F256" s="103">
        <f t="shared" si="30"/>
        <v>0.16030424447665811</v>
      </c>
      <c r="G256" s="88">
        <v>13226.83</v>
      </c>
      <c r="H256" s="127">
        <f t="shared" si="28"/>
        <v>7.6057039732642107E-3</v>
      </c>
      <c r="I256" s="103">
        <f t="shared" si="24"/>
        <v>7.576926430338915E-3</v>
      </c>
      <c r="J256" s="103">
        <f t="shared" si="31"/>
        <v>6.2874508287403064E-3</v>
      </c>
      <c r="K256" s="103">
        <f t="shared" si="25"/>
        <v>9.9810187640362882E-2</v>
      </c>
    </row>
    <row r="257" spans="1:11" x14ac:dyDescent="0.3">
      <c r="A257" s="101">
        <v>43838</v>
      </c>
      <c r="B257" s="95">
        <v>302.85000000000002</v>
      </c>
      <c r="C257" s="97">
        <f t="shared" si="26"/>
        <v>2.7480916030534486E-2</v>
      </c>
      <c r="D257" s="98">
        <f t="shared" si="27"/>
        <v>2.7110094009476171E-2</v>
      </c>
      <c r="E257" s="103">
        <f t="shared" si="29"/>
        <v>1.1400743552197418E-2</v>
      </c>
      <c r="F257" s="103">
        <f t="shared" si="30"/>
        <v>0.18098119320202499</v>
      </c>
      <c r="G257" s="88">
        <v>13320.18</v>
      </c>
      <c r="H257" s="127">
        <f t="shared" si="28"/>
        <v>7.0576245404228022E-3</v>
      </c>
      <c r="I257" s="103">
        <f t="shared" si="24"/>
        <v>7.0328360718097116E-3</v>
      </c>
      <c r="J257" s="103">
        <f t="shared" si="31"/>
        <v>2.8300484645727392E-3</v>
      </c>
      <c r="K257" s="103">
        <f t="shared" si="25"/>
        <v>4.4925626613117942E-2</v>
      </c>
    </row>
    <row r="258" spans="1:11" x14ac:dyDescent="0.3">
      <c r="A258" s="100">
        <v>43839</v>
      </c>
      <c r="B258" s="94">
        <v>310</v>
      </c>
      <c r="C258" s="97">
        <f t="shared" si="26"/>
        <v>2.3609047383192916E-2</v>
      </c>
      <c r="D258" s="98">
        <f t="shared" si="27"/>
        <v>2.333466405223561E-2</v>
      </c>
      <c r="E258" s="103">
        <f t="shared" si="29"/>
        <v>1.1864818693902164E-2</v>
      </c>
      <c r="F258" s="103">
        <f t="shared" si="30"/>
        <v>0.18834815768961188</v>
      </c>
      <c r="G258" s="88">
        <v>13495.06</v>
      </c>
      <c r="H258" s="127">
        <f t="shared" si="28"/>
        <v>1.3128951710862813E-2</v>
      </c>
      <c r="I258" s="103">
        <f t="shared" ref="I258:I321" si="32">LN(G258)-LN(G257)</f>
        <v>1.3043514016779056E-2</v>
      </c>
      <c r="J258" s="103">
        <f t="shared" si="31"/>
        <v>9.6034611117544657E-3</v>
      </c>
      <c r="K258" s="103">
        <f t="shared" ref="K258:K321" si="33">J258*SQRT(252)</f>
        <v>0.15245021896309313</v>
      </c>
    </row>
    <row r="259" spans="1:11" x14ac:dyDescent="0.3">
      <c r="A259" s="101">
        <v>43840</v>
      </c>
      <c r="B259" s="95">
        <v>309.05</v>
      </c>
      <c r="C259" s="97">
        <f t="shared" ref="C259:C322" si="34">(B259/B258)-1</f>
        <v>-3.0645161290322465E-3</v>
      </c>
      <c r="D259" s="98">
        <f t="shared" ref="D259:D322" si="35">LN(B259)-LN(B258)</f>
        <v>-3.0692213739094143E-3</v>
      </c>
      <c r="E259" s="103">
        <f t="shared" si="29"/>
        <v>1.1952051252216827E-2</v>
      </c>
      <c r="F259" s="103">
        <f t="shared" si="30"/>
        <v>0.18973293162278312</v>
      </c>
      <c r="G259" s="88">
        <v>13483.31</v>
      </c>
      <c r="H259" s="127">
        <f t="shared" ref="H259:H322" si="36">(G259/G258)-1</f>
        <v>-8.7068897804087886E-4</v>
      </c>
      <c r="I259" s="103">
        <f t="shared" si="32"/>
        <v>-8.7106824785543324E-4</v>
      </c>
      <c r="J259" s="103">
        <f t="shared" si="31"/>
        <v>3.1944222789631748E-3</v>
      </c>
      <c r="K259" s="103">
        <f t="shared" si="33"/>
        <v>5.0709881595964547E-2</v>
      </c>
    </row>
    <row r="260" spans="1:11" x14ac:dyDescent="0.3">
      <c r="A260" s="100">
        <v>43843</v>
      </c>
      <c r="B260" s="94">
        <v>309.14999999999998</v>
      </c>
      <c r="C260" s="97">
        <f t="shared" si="34"/>
        <v>3.2357223750190123E-4</v>
      </c>
      <c r="D260" s="98">
        <f t="shared" si="35"/>
        <v>3.2351989929502167E-4</v>
      </c>
      <c r="E260" s="103">
        <f t="shared" si="29"/>
        <v>1.0588045511505583E-2</v>
      </c>
      <c r="F260" s="103">
        <f t="shared" si="30"/>
        <v>0.16808001176206472</v>
      </c>
      <c r="G260" s="88">
        <v>13451.52</v>
      </c>
      <c r="H260" s="127">
        <f t="shared" si="36"/>
        <v>-2.3577296672701031E-3</v>
      </c>
      <c r="I260" s="103">
        <f t="shared" si="32"/>
        <v>-2.3605134883872836E-3</v>
      </c>
      <c r="J260" s="103">
        <f t="shared" si="31"/>
        <v>2.6660399672132329E-3</v>
      </c>
      <c r="K260" s="103">
        <f t="shared" si="33"/>
        <v>4.232207243163006E-2</v>
      </c>
    </row>
    <row r="261" spans="1:11" x14ac:dyDescent="0.3">
      <c r="A261" s="101">
        <v>43844</v>
      </c>
      <c r="B261" s="95">
        <v>313.25</v>
      </c>
      <c r="C261" s="97">
        <f t="shared" si="34"/>
        <v>1.3262170467410739E-2</v>
      </c>
      <c r="D261" s="98">
        <f t="shared" si="35"/>
        <v>1.3174997771599806E-2</v>
      </c>
      <c r="E261" s="103">
        <f t="shared" si="29"/>
        <v>1.0694905428731532E-2</v>
      </c>
      <c r="F261" s="103">
        <f t="shared" si="30"/>
        <v>0.16977636035866955</v>
      </c>
      <c r="G261" s="88">
        <v>13456.49</v>
      </c>
      <c r="H261" s="127">
        <f t="shared" si="36"/>
        <v>3.6947497383188477E-4</v>
      </c>
      <c r="I261" s="103">
        <f t="shared" si="32"/>
        <v>3.6940673476060226E-4</v>
      </c>
      <c r="J261" s="103">
        <f t="shared" si="31"/>
        <v>2.1584803359191729E-4</v>
      </c>
      <c r="K261" s="103">
        <f t="shared" si="33"/>
        <v>3.426481307199174E-3</v>
      </c>
    </row>
    <row r="262" spans="1:11" x14ac:dyDescent="0.3">
      <c r="A262" s="100">
        <v>43845</v>
      </c>
      <c r="B262" s="94">
        <v>316.05</v>
      </c>
      <c r="C262" s="97">
        <f t="shared" si="34"/>
        <v>8.9385474860335101E-3</v>
      </c>
      <c r="D262" s="98">
        <f t="shared" si="35"/>
        <v>8.8988351421299683E-3</v>
      </c>
      <c r="E262" s="103">
        <f t="shared" si="29"/>
        <v>1.0630312171443494E-2</v>
      </c>
      <c r="F262" s="103">
        <f t="shared" si="30"/>
        <v>0.16875097418773502</v>
      </c>
      <c r="G262" s="88">
        <v>13432.3</v>
      </c>
      <c r="H262" s="127">
        <f t="shared" si="36"/>
        <v>-1.7976455970316607E-3</v>
      </c>
      <c r="I262" s="103">
        <f t="shared" si="32"/>
        <v>-1.7992633008745429E-3</v>
      </c>
      <c r="J262" s="103">
        <f t="shared" si="31"/>
        <v>3.839447200323063E-3</v>
      </c>
      <c r="K262" s="103">
        <f t="shared" si="33"/>
        <v>6.0949334784108099E-2</v>
      </c>
    </row>
    <row r="263" spans="1:11" x14ac:dyDescent="0.3">
      <c r="A263" s="101">
        <v>43846</v>
      </c>
      <c r="B263" s="95">
        <v>313.89999999999998</v>
      </c>
      <c r="C263" s="97">
        <f t="shared" si="34"/>
        <v>-6.8027210884354927E-3</v>
      </c>
      <c r="D263" s="98">
        <f t="shared" si="35"/>
        <v>-6.8259650703996755E-3</v>
      </c>
      <c r="E263" s="103">
        <f t="shared" si="29"/>
        <v>1.0927381569803021E-2</v>
      </c>
      <c r="F263" s="103">
        <f t="shared" si="30"/>
        <v>0.17346680468885634</v>
      </c>
      <c r="G263" s="88">
        <v>13429.43</v>
      </c>
      <c r="H263" s="127">
        <f t="shared" si="36"/>
        <v>-2.1366407837819512E-4</v>
      </c>
      <c r="I263" s="103">
        <f t="shared" si="32"/>
        <v>-2.1368690779866029E-4</v>
      </c>
      <c r="J263" s="103">
        <f t="shared" si="31"/>
        <v>5.2893887798703019E-3</v>
      </c>
      <c r="K263" s="103">
        <f t="shared" si="33"/>
        <v>8.3966443794433118E-2</v>
      </c>
    </row>
    <row r="264" spans="1:11" x14ac:dyDescent="0.3">
      <c r="A264" s="100">
        <v>43847</v>
      </c>
      <c r="B264" s="94">
        <v>311.64999999999998</v>
      </c>
      <c r="C264" s="97">
        <f t="shared" si="34"/>
        <v>-7.167887862376543E-3</v>
      </c>
      <c r="D264" s="98">
        <f t="shared" si="35"/>
        <v>-7.1937005930484688E-3</v>
      </c>
      <c r="E264" s="103">
        <f t="shared" si="29"/>
        <v>1.1283210261125469E-2</v>
      </c>
      <c r="F264" s="103">
        <f t="shared" si="30"/>
        <v>0.17911541004834092</v>
      </c>
      <c r="G264" s="88">
        <v>13526.13</v>
      </c>
      <c r="H264" s="127">
        <f t="shared" si="36"/>
        <v>7.2006034507792194E-3</v>
      </c>
      <c r="I264" s="103">
        <f t="shared" si="32"/>
        <v>7.1748028848137579E-3</v>
      </c>
      <c r="J264" s="103">
        <f t="shared" si="31"/>
        <v>3.4101978630025173E-3</v>
      </c>
      <c r="K264" s="103">
        <f t="shared" si="33"/>
        <v>5.4135212802171456E-2</v>
      </c>
    </row>
    <row r="265" spans="1:11" x14ac:dyDescent="0.3">
      <c r="A265" s="101">
        <v>43850</v>
      </c>
      <c r="B265" s="95">
        <v>310.25</v>
      </c>
      <c r="C265" s="97">
        <f t="shared" si="34"/>
        <v>-4.4922188352317649E-3</v>
      </c>
      <c r="D265" s="98">
        <f t="shared" si="35"/>
        <v>-4.5023391701430882E-3</v>
      </c>
      <c r="E265" s="103">
        <f t="shared" si="29"/>
        <v>1.0461977232904856E-2</v>
      </c>
      <c r="F265" s="103">
        <f t="shared" si="30"/>
        <v>0.16607873988171554</v>
      </c>
      <c r="G265" s="88">
        <v>13548.94</v>
      </c>
      <c r="H265" s="127">
        <f t="shared" si="36"/>
        <v>1.6863655753716067E-3</v>
      </c>
      <c r="I265" s="103">
        <f t="shared" si="32"/>
        <v>1.6849452575034007E-3</v>
      </c>
      <c r="J265" s="103">
        <f t="shared" si="31"/>
        <v>1.5467537885189198E-3</v>
      </c>
      <c r="K265" s="103">
        <f t="shared" si="33"/>
        <v>2.4553955183208329E-2</v>
      </c>
    </row>
    <row r="266" spans="1:11" x14ac:dyDescent="0.3">
      <c r="A266" s="100">
        <v>43851</v>
      </c>
      <c r="B266" s="94">
        <v>311.5</v>
      </c>
      <c r="C266" s="97">
        <f t="shared" si="34"/>
        <v>4.0290088638195165E-3</v>
      </c>
      <c r="D266" s="98">
        <f t="shared" si="35"/>
        <v>4.0209141427913764E-3</v>
      </c>
      <c r="E266" s="103">
        <f t="shared" si="29"/>
        <v>1.0461816886461172E-2</v>
      </c>
      <c r="F266" s="103">
        <f t="shared" si="30"/>
        <v>0.16607619446083394</v>
      </c>
      <c r="G266" s="88">
        <v>13555.87</v>
      </c>
      <c r="H266" s="127">
        <f t="shared" si="36"/>
        <v>5.1147912678040086E-4</v>
      </c>
      <c r="I266" s="103">
        <f t="shared" si="32"/>
        <v>5.113483659187068E-4</v>
      </c>
      <c r="J266" s="103">
        <f t="shared" si="31"/>
        <v>7.5395627880476554E-3</v>
      </c>
      <c r="K266" s="103">
        <f t="shared" si="33"/>
        <v>0.11968684878798531</v>
      </c>
    </row>
    <row r="267" spans="1:11" x14ac:dyDescent="0.3">
      <c r="A267" s="101">
        <v>43852</v>
      </c>
      <c r="B267" s="95">
        <v>315.05</v>
      </c>
      <c r="C267" s="97">
        <f t="shared" si="34"/>
        <v>1.1396468699839568E-2</v>
      </c>
      <c r="D267" s="98">
        <f t="shared" si="35"/>
        <v>1.1332018160556956E-2</v>
      </c>
      <c r="E267" s="103">
        <f t="shared" si="29"/>
        <v>1.0518273575932571E-2</v>
      </c>
      <c r="F267" s="103">
        <f t="shared" si="30"/>
        <v>0.16697241662195783</v>
      </c>
      <c r="G267" s="88">
        <v>13515.75</v>
      </c>
      <c r="H267" s="127">
        <f t="shared" si="36"/>
        <v>-2.9596034780505764E-3</v>
      </c>
      <c r="I267" s="103">
        <f t="shared" si="32"/>
        <v>-2.9639917649557646E-3</v>
      </c>
      <c r="J267" s="103">
        <f t="shared" si="31"/>
        <v>3.8648457069851783E-3</v>
      </c>
      <c r="K267" s="103">
        <f t="shared" si="33"/>
        <v>6.1352523577910344E-2</v>
      </c>
    </row>
    <row r="268" spans="1:11" x14ac:dyDescent="0.3">
      <c r="A268" s="100">
        <v>43853</v>
      </c>
      <c r="B268" s="94">
        <v>310.60000000000002</v>
      </c>
      <c r="C268" s="97">
        <f t="shared" si="34"/>
        <v>-1.4124742104427823E-2</v>
      </c>
      <c r="D268" s="98">
        <f t="shared" si="35"/>
        <v>-1.4225445673478276E-2</v>
      </c>
      <c r="E268" s="103">
        <f t="shared" si="29"/>
        <v>1.1147834586130079E-2</v>
      </c>
      <c r="F268" s="103">
        <f t="shared" si="30"/>
        <v>0.17696638783070909</v>
      </c>
      <c r="G268" s="88">
        <v>13388.42</v>
      </c>
      <c r="H268" s="127">
        <f t="shared" si="36"/>
        <v>-9.4208608475296884E-3</v>
      </c>
      <c r="I268" s="103">
        <f t="shared" si="32"/>
        <v>-9.4655178499927217E-3</v>
      </c>
      <c r="J268" s="103">
        <f t="shared" si="31"/>
        <v>1.5501632247409041E-3</v>
      </c>
      <c r="K268" s="103">
        <f t="shared" si="33"/>
        <v>2.4608078305334163E-2</v>
      </c>
    </row>
    <row r="269" spans="1:11" x14ac:dyDescent="0.3">
      <c r="A269" s="101">
        <v>43854</v>
      </c>
      <c r="B269" s="95">
        <v>313</v>
      </c>
      <c r="C269" s="97">
        <f t="shared" si="34"/>
        <v>7.726980038634812E-3</v>
      </c>
      <c r="D269" s="98">
        <f t="shared" si="35"/>
        <v>7.6972798255665609E-3</v>
      </c>
      <c r="E269" s="103">
        <f t="shared" si="29"/>
        <v>1.106899504403017E-2</v>
      </c>
      <c r="F269" s="103">
        <f t="shared" si="30"/>
        <v>0.17571484889946168</v>
      </c>
      <c r="G269" s="88">
        <v>13576.68</v>
      </c>
      <c r="H269" s="127">
        <f t="shared" si="36"/>
        <v>1.4061405303986696E-2</v>
      </c>
      <c r="I269" s="103">
        <f t="shared" si="32"/>
        <v>1.3963460834460761E-2</v>
      </c>
      <c r="J269" s="103">
        <f t="shared" si="31"/>
        <v>1.2393543282716173E-2</v>
      </c>
      <c r="K269" s="103">
        <f t="shared" si="33"/>
        <v>0.1967414003338924</v>
      </c>
    </row>
    <row r="270" spans="1:11" x14ac:dyDescent="0.3">
      <c r="A270" s="100">
        <v>43857</v>
      </c>
      <c r="B270" s="94">
        <v>300</v>
      </c>
      <c r="C270" s="97">
        <f t="shared" si="34"/>
        <v>-4.1533546325878579E-2</v>
      </c>
      <c r="D270" s="98">
        <f t="shared" si="35"/>
        <v>-4.242071588395202E-2</v>
      </c>
      <c r="E270" s="103">
        <f t="shared" si="29"/>
        <v>1.51050501345891E-2</v>
      </c>
      <c r="F270" s="103">
        <f t="shared" si="30"/>
        <v>0.23978523718371292</v>
      </c>
      <c r="G270" s="88">
        <v>13204.77</v>
      </c>
      <c r="H270" s="127">
        <f t="shared" si="36"/>
        <v>-2.7393294973439786E-2</v>
      </c>
      <c r="I270" s="103">
        <f t="shared" si="32"/>
        <v>-2.7775487116246111E-2</v>
      </c>
      <c r="J270" s="103">
        <f t="shared" si="31"/>
        <v>1.0825679824916352E-2</v>
      </c>
      <c r="K270" s="103">
        <f t="shared" si="33"/>
        <v>0.17185233953962756</v>
      </c>
    </row>
    <row r="271" spans="1:11" x14ac:dyDescent="0.3">
      <c r="A271" s="101">
        <v>43858</v>
      </c>
      <c r="B271" s="95">
        <v>301.95</v>
      </c>
      <c r="C271" s="97">
        <f t="shared" si="34"/>
        <v>6.4999999999999503E-3</v>
      </c>
      <c r="D271" s="98">
        <f t="shared" si="35"/>
        <v>6.478966097708927E-3</v>
      </c>
      <c r="E271" s="103">
        <f t="shared" si="29"/>
        <v>1.5128992755194035E-2</v>
      </c>
      <c r="F271" s="103">
        <f t="shared" si="30"/>
        <v>0.24016531450284787</v>
      </c>
      <c r="G271" s="88">
        <v>13323.69</v>
      </c>
      <c r="H271" s="127">
        <f t="shared" si="36"/>
        <v>9.0058365272549512E-3</v>
      </c>
      <c r="I271" s="103">
        <f t="shared" si="32"/>
        <v>8.9655258217931078E-3</v>
      </c>
      <c r="J271" s="103">
        <f t="shared" si="31"/>
        <v>2.1558374591965659E-2</v>
      </c>
      <c r="K271" s="103">
        <f t="shared" si="33"/>
        <v>0.34222858704668824</v>
      </c>
    </row>
    <row r="272" spans="1:11" x14ac:dyDescent="0.3">
      <c r="A272" s="100">
        <v>43859</v>
      </c>
      <c r="B272" s="94">
        <v>296.3</v>
      </c>
      <c r="C272" s="97">
        <f t="shared" si="34"/>
        <v>-1.8711707236297337E-2</v>
      </c>
      <c r="D272" s="98">
        <f t="shared" si="35"/>
        <v>-1.888898617439061E-2</v>
      </c>
      <c r="E272" s="103">
        <f t="shared" si="29"/>
        <v>1.5636641238901721E-2</v>
      </c>
      <c r="F272" s="103">
        <f t="shared" si="30"/>
        <v>0.24822398435082524</v>
      </c>
      <c r="G272" s="88">
        <v>13345</v>
      </c>
      <c r="H272" s="127">
        <f t="shared" si="36"/>
        <v>1.5994067709470539E-3</v>
      </c>
      <c r="I272" s="103">
        <f t="shared" si="32"/>
        <v>1.5981290821187599E-3</v>
      </c>
      <c r="J272" s="103">
        <f t="shared" si="31"/>
        <v>1.1025964476043091E-2</v>
      </c>
      <c r="K272" s="103">
        <f t="shared" si="33"/>
        <v>0.17503175980945568</v>
      </c>
    </row>
    <row r="273" spans="1:11" x14ac:dyDescent="0.3">
      <c r="A273" s="101">
        <v>43860</v>
      </c>
      <c r="B273" s="95">
        <v>292.89999999999998</v>
      </c>
      <c r="C273" s="97">
        <f t="shared" si="34"/>
        <v>-1.1474856564293034E-2</v>
      </c>
      <c r="D273" s="98">
        <f t="shared" si="35"/>
        <v>-1.1541200745831759E-2</v>
      </c>
      <c r="E273" s="103">
        <f t="shared" si="29"/>
        <v>1.5838117177662817E-2</v>
      </c>
      <c r="F273" s="103">
        <f t="shared" si="30"/>
        <v>0.25142231572557611</v>
      </c>
      <c r="G273" s="88">
        <v>13157.12</v>
      </c>
      <c r="H273" s="127">
        <f t="shared" si="36"/>
        <v>-1.4078681153990247E-2</v>
      </c>
      <c r="I273" s="103">
        <f t="shared" si="32"/>
        <v>-1.4178725894176125E-2</v>
      </c>
      <c r="J273" s="103">
        <f t="shared" si="31"/>
        <v>6.1399450620107619E-3</v>
      </c>
      <c r="K273" s="103">
        <f t="shared" si="33"/>
        <v>9.7468606186077195E-2</v>
      </c>
    </row>
    <row r="274" spans="1:11" x14ac:dyDescent="0.3">
      <c r="A274" s="100">
        <v>43861</v>
      </c>
      <c r="B274" s="94">
        <v>285.8</v>
      </c>
      <c r="C274" s="97">
        <f t="shared" si="34"/>
        <v>-2.4240355069989672E-2</v>
      </c>
      <c r="D274" s="98">
        <f t="shared" si="35"/>
        <v>-2.4538988337920564E-2</v>
      </c>
      <c r="E274" s="103">
        <f t="shared" si="29"/>
        <v>1.6772092488303858E-2</v>
      </c>
      <c r="F274" s="103">
        <f t="shared" si="30"/>
        <v>0.26624871414135903</v>
      </c>
      <c r="G274" s="88">
        <v>12981.97</v>
      </c>
      <c r="H274" s="127">
        <f t="shared" si="36"/>
        <v>-1.331218382138355E-2</v>
      </c>
      <c r="I274" s="103">
        <f t="shared" si="32"/>
        <v>-1.3401585245709668E-2</v>
      </c>
      <c r="J274" s="103">
        <f t="shared" si="31"/>
        <v>1.1599025596710773E-3</v>
      </c>
      <c r="K274" s="103">
        <f t="shared" si="33"/>
        <v>1.8412882307741563E-2</v>
      </c>
    </row>
    <row r="275" spans="1:11" x14ac:dyDescent="0.3">
      <c r="A275" s="101">
        <v>43864</v>
      </c>
      <c r="B275" s="95">
        <v>285</v>
      </c>
      <c r="C275" s="97">
        <f t="shared" si="34"/>
        <v>-2.799160251924504E-3</v>
      </c>
      <c r="D275" s="98">
        <f t="shared" si="35"/>
        <v>-2.8030852271161422E-3</v>
      </c>
      <c r="E275" s="103">
        <f t="shared" si="29"/>
        <v>1.670112999331087E-2</v>
      </c>
      <c r="F275" s="103">
        <f t="shared" si="30"/>
        <v>0.26512221945637438</v>
      </c>
      <c r="G275" s="88">
        <v>13045.19</v>
      </c>
      <c r="H275" s="127">
        <f t="shared" si="36"/>
        <v>4.8698310040773407E-3</v>
      </c>
      <c r="I275" s="103">
        <f t="shared" si="32"/>
        <v>4.858011733443135E-3</v>
      </c>
      <c r="J275" s="103">
        <f t="shared" si="31"/>
        <v>4.529882961829157E-3</v>
      </c>
      <c r="K275" s="103">
        <f t="shared" si="33"/>
        <v>7.1909662711371863E-2</v>
      </c>
    </row>
    <row r="276" spans="1:11" x14ac:dyDescent="0.3">
      <c r="A276" s="100">
        <v>43865</v>
      </c>
      <c r="B276" s="94">
        <v>291.39999999999998</v>
      </c>
      <c r="C276" s="97">
        <f t="shared" si="34"/>
        <v>2.2456140350877174E-2</v>
      </c>
      <c r="D276" s="98">
        <f t="shared" si="35"/>
        <v>2.2207713492453429E-2</v>
      </c>
      <c r="E276" s="103">
        <f t="shared" si="29"/>
        <v>1.7005761247827225E-2</v>
      </c>
      <c r="F276" s="103">
        <f t="shared" si="30"/>
        <v>0.26995809070254173</v>
      </c>
      <c r="G276" s="88">
        <v>13281.74</v>
      </c>
      <c r="H276" s="127">
        <f t="shared" si="36"/>
        <v>1.8133120330175334E-2</v>
      </c>
      <c r="I276" s="103">
        <f t="shared" si="32"/>
        <v>1.7970676111721318E-2</v>
      </c>
      <c r="J276" s="103">
        <f t="shared" si="31"/>
        <v>1.9225630196427726E-3</v>
      </c>
      <c r="K276" s="103">
        <f t="shared" si="33"/>
        <v>3.0519741778944984E-2</v>
      </c>
    </row>
    <row r="277" spans="1:11" x14ac:dyDescent="0.3">
      <c r="A277" s="101">
        <v>43866</v>
      </c>
      <c r="B277" s="95">
        <v>290.45</v>
      </c>
      <c r="C277" s="97">
        <f t="shared" si="34"/>
        <v>-3.2601235415236074E-3</v>
      </c>
      <c r="D277" s="98">
        <f t="shared" si="35"/>
        <v>-3.2654493225630077E-3</v>
      </c>
      <c r="E277" s="103">
        <f t="shared" si="29"/>
        <v>1.571049510080989E-2</v>
      </c>
      <c r="F277" s="103">
        <f t="shared" si="30"/>
        <v>0.24939637806264958</v>
      </c>
      <c r="G277" s="88">
        <v>13478.33</v>
      </c>
      <c r="H277" s="127">
        <f t="shared" si="36"/>
        <v>1.4801524499049146E-2</v>
      </c>
      <c r="I277" s="103">
        <f t="shared" si="32"/>
        <v>1.4693051007380831E-2</v>
      </c>
      <c r="J277" s="103">
        <f t="shared" si="31"/>
        <v>7.7342208637552349E-3</v>
      </c>
      <c r="K277" s="103">
        <f t="shared" si="33"/>
        <v>0.12277694994206115</v>
      </c>
    </row>
    <row r="278" spans="1:11" x14ac:dyDescent="0.3">
      <c r="A278" s="100">
        <v>43867</v>
      </c>
      <c r="B278" s="94">
        <v>289.60000000000002</v>
      </c>
      <c r="C278" s="97">
        <f t="shared" si="34"/>
        <v>-2.9264933723531783E-3</v>
      </c>
      <c r="D278" s="98">
        <f t="shared" si="35"/>
        <v>-2.93078392697943E-3</v>
      </c>
      <c r="E278" s="103">
        <f t="shared" ref="E278:E341" si="37">STDEVA(D259:D278)</f>
        <v>1.4526485614484929E-2</v>
      </c>
      <c r="F278" s="103">
        <f t="shared" ref="F278:F341" si="38">E278*SQRT(252)</f>
        <v>0.23060081015810649</v>
      </c>
      <c r="G278" s="88">
        <v>13574.82</v>
      </c>
      <c r="H278" s="127">
        <f t="shared" si="36"/>
        <v>7.1588987656483472E-3</v>
      </c>
      <c r="I278" s="103">
        <f t="shared" si="32"/>
        <v>7.1333954944332589E-3</v>
      </c>
      <c r="J278" s="103">
        <f t="shared" si="31"/>
        <v>1.1663987918725648E-3</v>
      </c>
      <c r="K278" s="103">
        <f t="shared" si="33"/>
        <v>1.8516006796925957E-2</v>
      </c>
    </row>
    <row r="279" spans="1:11" x14ac:dyDescent="0.3">
      <c r="A279" s="101">
        <v>43868</v>
      </c>
      <c r="B279" s="95">
        <v>289.10000000000002</v>
      </c>
      <c r="C279" s="97">
        <f t="shared" si="34"/>
        <v>-1.7265193370166187E-3</v>
      </c>
      <c r="D279" s="98">
        <f t="shared" si="35"/>
        <v>-1.7280114892610499E-3</v>
      </c>
      <c r="E279" s="103">
        <f t="shared" si="37"/>
        <v>1.4531205439098901E-2</v>
      </c>
      <c r="F279" s="103">
        <f t="shared" si="38"/>
        <v>0.23067573505106898</v>
      </c>
      <c r="G279" s="88">
        <v>13513.81</v>
      </c>
      <c r="H279" s="127">
        <f t="shared" si="36"/>
        <v>-4.4943505696576347E-3</v>
      </c>
      <c r="I279" s="103">
        <f t="shared" si="32"/>
        <v>-4.5044805262914878E-3</v>
      </c>
      <c r="J279" s="103">
        <f t="shared" si="31"/>
        <v>5.660010591934184E-3</v>
      </c>
      <c r="K279" s="103">
        <f t="shared" si="33"/>
        <v>8.9849882665496025E-2</v>
      </c>
    </row>
    <row r="280" spans="1:11" x14ac:dyDescent="0.3">
      <c r="A280" s="100">
        <v>43871</v>
      </c>
      <c r="B280" s="94">
        <v>286.05</v>
      </c>
      <c r="C280" s="97">
        <f t="shared" si="34"/>
        <v>-1.0549982704946448E-2</v>
      </c>
      <c r="D280" s="98">
        <f t="shared" si="35"/>
        <v>-1.0606028307762472E-2</v>
      </c>
      <c r="E280" s="103">
        <f t="shared" si="37"/>
        <v>1.4591705965924351E-2</v>
      </c>
      <c r="F280" s="103">
        <f t="shared" si="38"/>
        <v>0.23163615114008018</v>
      </c>
      <c r="G280" s="88">
        <v>13494.03</v>
      </c>
      <c r="H280" s="127">
        <f t="shared" si="36"/>
        <v>-1.4636878866877145E-3</v>
      </c>
      <c r="I280" s="103">
        <f t="shared" si="32"/>
        <v>-1.4647601242110397E-3</v>
      </c>
      <c r="J280" s="103">
        <f t="shared" ref="J280:J343" si="39">STDEV(I260,I279)</f>
        <v>1.5160136311424986E-3</v>
      </c>
      <c r="K280" s="103">
        <f t="shared" si="33"/>
        <v>2.406597031312234E-2</v>
      </c>
    </row>
    <row r="281" spans="1:11" x14ac:dyDescent="0.3">
      <c r="A281" s="101">
        <v>43872</v>
      </c>
      <c r="B281" s="95">
        <v>286.8</v>
      </c>
      <c r="C281" s="97">
        <f t="shared" si="34"/>
        <v>2.6219192448873052E-3</v>
      </c>
      <c r="D281" s="98">
        <f t="shared" si="35"/>
        <v>2.6184880109267894E-3</v>
      </c>
      <c r="E281" s="103">
        <f t="shared" si="37"/>
        <v>1.4125679986376639E-2</v>
      </c>
      <c r="F281" s="103">
        <f t="shared" si="38"/>
        <v>0.22423821806180905</v>
      </c>
      <c r="G281" s="88">
        <v>13627.84</v>
      </c>
      <c r="H281" s="127">
        <f t="shared" si="36"/>
        <v>9.9162370322283255E-3</v>
      </c>
      <c r="I281" s="103">
        <f t="shared" si="32"/>
        <v>9.867393782528211E-3</v>
      </c>
      <c r="J281" s="103">
        <f t="shared" si="39"/>
        <v>1.2969518238064781E-3</v>
      </c>
      <c r="K281" s="103">
        <f t="shared" si="33"/>
        <v>2.0588471929341608E-2</v>
      </c>
    </row>
    <row r="282" spans="1:11" x14ac:dyDescent="0.3">
      <c r="A282" s="100">
        <v>43873</v>
      </c>
      <c r="B282" s="94">
        <v>290.7</v>
      </c>
      <c r="C282" s="97">
        <f t="shared" si="34"/>
        <v>1.3598326359832491E-2</v>
      </c>
      <c r="D282" s="98">
        <f t="shared" si="35"/>
        <v>1.3506698839365505E-2</v>
      </c>
      <c r="E282" s="103">
        <f t="shared" si="37"/>
        <v>1.4389306787419561E-2</v>
      </c>
      <c r="F282" s="103">
        <f t="shared" si="38"/>
        <v>0.22842316378875552</v>
      </c>
      <c r="G282" s="88">
        <v>13749.78</v>
      </c>
      <c r="H282" s="127">
        <f t="shared" si="36"/>
        <v>8.9478596754879458E-3</v>
      </c>
      <c r="I282" s="103">
        <f t="shared" si="32"/>
        <v>8.9080647889741016E-3</v>
      </c>
      <c r="J282" s="103">
        <f t="shared" si="39"/>
        <v>8.2495723374521567E-3</v>
      </c>
      <c r="K282" s="103">
        <f t="shared" si="33"/>
        <v>0.13095790096521734</v>
      </c>
    </row>
    <row r="283" spans="1:11" x14ac:dyDescent="0.3">
      <c r="A283" s="101">
        <v>43874</v>
      </c>
      <c r="B283" s="95">
        <v>287.7</v>
      </c>
      <c r="C283" s="97">
        <f t="shared" si="34"/>
        <v>-1.031991744066052E-2</v>
      </c>
      <c r="D283" s="98">
        <f t="shared" si="35"/>
        <v>-1.0373537007327904E-2</v>
      </c>
      <c r="E283" s="103">
        <f t="shared" si="37"/>
        <v>1.4445391350868003E-2</v>
      </c>
      <c r="F283" s="103">
        <f t="shared" si="38"/>
        <v>0.2293134786324007</v>
      </c>
      <c r="G283" s="88">
        <v>13745.43</v>
      </c>
      <c r="H283" s="127">
        <f t="shared" si="36"/>
        <v>-3.1636869826279224E-4</v>
      </c>
      <c r="I283" s="103">
        <f t="shared" si="32"/>
        <v>-3.1641875339794012E-4</v>
      </c>
      <c r="J283" s="103">
        <f t="shared" si="39"/>
        <v>6.4500524810879156E-3</v>
      </c>
      <c r="K283" s="103">
        <f t="shared" si="33"/>
        <v>0.10239140884964261</v>
      </c>
    </row>
    <row r="284" spans="1:11" x14ac:dyDescent="0.3">
      <c r="A284" s="100">
        <v>43875</v>
      </c>
      <c r="B284" s="94">
        <v>288.39999999999998</v>
      </c>
      <c r="C284" s="97">
        <f t="shared" si="34"/>
        <v>2.4330900243307862E-3</v>
      </c>
      <c r="D284" s="98">
        <f t="shared" si="35"/>
        <v>2.4301348532915767E-3</v>
      </c>
      <c r="E284" s="103">
        <f t="shared" si="37"/>
        <v>1.4506115402420316E-2</v>
      </c>
      <c r="F284" s="103">
        <f t="shared" si="38"/>
        <v>0.23027744306644682</v>
      </c>
      <c r="G284" s="88">
        <v>13744.21</v>
      </c>
      <c r="H284" s="127">
        <f t="shared" si="36"/>
        <v>-8.875677225095302E-5</v>
      </c>
      <c r="I284" s="103">
        <f t="shared" si="32"/>
        <v>-8.8760711365765133E-5</v>
      </c>
      <c r="J284" s="103">
        <f t="shared" si="39"/>
        <v>5.2970936197508896E-3</v>
      </c>
      <c r="K284" s="103">
        <f t="shared" si="33"/>
        <v>8.4088754335726767E-2</v>
      </c>
    </row>
    <row r="285" spans="1:11" x14ac:dyDescent="0.3">
      <c r="A285" s="101">
        <v>43878</v>
      </c>
      <c r="B285" s="95">
        <v>291.45</v>
      </c>
      <c r="C285" s="97">
        <f t="shared" si="34"/>
        <v>1.0575589459084656E-2</v>
      </c>
      <c r="D285" s="98">
        <f t="shared" si="35"/>
        <v>1.052005908076481E-2</v>
      </c>
      <c r="E285" s="103">
        <f t="shared" si="37"/>
        <v>1.485670051841621E-2</v>
      </c>
      <c r="F285" s="103">
        <f t="shared" si="38"/>
        <v>0.23584280924816203</v>
      </c>
      <c r="G285" s="88">
        <v>13783.89</v>
      </c>
      <c r="H285" s="127">
        <f t="shared" si="36"/>
        <v>2.8870338855415678E-3</v>
      </c>
      <c r="I285" s="103">
        <f t="shared" si="32"/>
        <v>2.8828744069944179E-3</v>
      </c>
      <c r="J285" s="103">
        <f t="shared" si="39"/>
        <v>1.2541995184184426E-3</v>
      </c>
      <c r="K285" s="103">
        <f t="shared" si="33"/>
        <v>1.9909800121153037E-2</v>
      </c>
    </row>
    <row r="286" spans="1:11" x14ac:dyDescent="0.3">
      <c r="A286" s="100">
        <v>43879</v>
      </c>
      <c r="B286" s="94">
        <v>285.45</v>
      </c>
      <c r="C286" s="97">
        <f t="shared" si="34"/>
        <v>-2.0586721564590849E-2</v>
      </c>
      <c r="D286" s="98">
        <f t="shared" si="35"/>
        <v>-2.0801582081291237E-2</v>
      </c>
      <c r="E286" s="103">
        <f t="shared" si="37"/>
        <v>1.5259637821784454E-2</v>
      </c>
      <c r="F286" s="103">
        <f t="shared" si="38"/>
        <v>0.24223924064014221</v>
      </c>
      <c r="G286" s="88">
        <v>13681.19</v>
      </c>
      <c r="H286" s="127">
        <f t="shared" si="36"/>
        <v>-7.450726899300486E-3</v>
      </c>
      <c r="I286" s="103">
        <f t="shared" si="32"/>
        <v>-7.4786222115754697E-3</v>
      </c>
      <c r="J286" s="103">
        <f t="shared" si="39"/>
        <v>1.6769221454051221E-3</v>
      </c>
      <c r="K286" s="103">
        <f t="shared" si="33"/>
        <v>2.662031378855309E-2</v>
      </c>
    </row>
    <row r="287" spans="1:11" x14ac:dyDescent="0.3">
      <c r="A287" s="101">
        <v>43880</v>
      </c>
      <c r="B287" s="95">
        <v>292.7</v>
      </c>
      <c r="C287" s="97">
        <f t="shared" si="34"/>
        <v>2.5398493606586081E-2</v>
      </c>
      <c r="D287" s="98">
        <f t="shared" si="35"/>
        <v>2.5081311287572738E-2</v>
      </c>
      <c r="E287" s="103">
        <f t="shared" si="37"/>
        <v>1.6279718934726725E-2</v>
      </c>
      <c r="F287" s="103">
        <f t="shared" si="38"/>
        <v>0.25843252629189767</v>
      </c>
      <c r="G287" s="88">
        <v>13789</v>
      </c>
      <c r="H287" s="127">
        <f t="shared" si="36"/>
        <v>7.8801624712470097E-3</v>
      </c>
      <c r="I287" s="103">
        <f t="shared" si="32"/>
        <v>7.84927614436981E-3</v>
      </c>
      <c r="J287" s="103">
        <f t="shared" si="39"/>
        <v>3.1923258033560464E-3</v>
      </c>
      <c r="K287" s="103">
        <f t="shared" si="33"/>
        <v>5.0676601077447495E-2</v>
      </c>
    </row>
    <row r="288" spans="1:11" x14ac:dyDescent="0.3">
      <c r="A288" s="100">
        <v>43881</v>
      </c>
      <c r="B288" s="94">
        <v>285</v>
      </c>
      <c r="C288" s="97">
        <f t="shared" si="34"/>
        <v>-2.6306798770071693E-2</v>
      </c>
      <c r="D288" s="98">
        <f t="shared" si="35"/>
        <v>-2.6659013429189748E-2</v>
      </c>
      <c r="E288" s="103">
        <f t="shared" si="37"/>
        <v>1.6928138535762371E-2</v>
      </c>
      <c r="F288" s="103">
        <f t="shared" si="38"/>
        <v>0.26872586834925788</v>
      </c>
      <c r="G288" s="88">
        <v>13664</v>
      </c>
      <c r="H288" s="127">
        <f t="shared" si="36"/>
        <v>-9.0651968960765439E-3</v>
      </c>
      <c r="I288" s="103">
        <f t="shared" si="32"/>
        <v>-9.1065358133910479E-3</v>
      </c>
      <c r="J288" s="103">
        <f t="shared" si="39"/>
        <v>1.2243408248261855E-2</v>
      </c>
      <c r="K288" s="103">
        <f t="shared" si="33"/>
        <v>0.19435808054842696</v>
      </c>
    </row>
    <row r="289" spans="1:11" x14ac:dyDescent="0.3">
      <c r="A289" s="101">
        <v>43882</v>
      </c>
      <c r="B289" s="95">
        <v>282.45</v>
      </c>
      <c r="C289" s="97">
        <f t="shared" si="34"/>
        <v>-8.9473684210527038E-3</v>
      </c>
      <c r="D289" s="98">
        <f t="shared" si="35"/>
        <v>-8.9876364973795475E-3</v>
      </c>
      <c r="E289" s="103">
        <f t="shared" si="37"/>
        <v>1.6715526327824491E-2</v>
      </c>
      <c r="F289" s="103">
        <f t="shared" si="38"/>
        <v>0.265350754181858</v>
      </c>
      <c r="G289" s="88">
        <v>13579.33</v>
      </c>
      <c r="H289" s="127">
        <f t="shared" si="36"/>
        <v>-6.1965749414519822E-3</v>
      </c>
      <c r="I289" s="103">
        <f t="shared" si="32"/>
        <v>-6.2158533934635329E-3</v>
      </c>
      <c r="J289" s="103">
        <f t="shared" si="39"/>
        <v>1.6312951071646934E-2</v>
      </c>
      <c r="K289" s="103">
        <f t="shared" si="33"/>
        <v>0.25896007011085437</v>
      </c>
    </row>
    <row r="290" spans="1:11" x14ac:dyDescent="0.3">
      <c r="A290" s="100">
        <v>43885</v>
      </c>
      <c r="B290" s="94">
        <v>265.05</v>
      </c>
      <c r="C290" s="97">
        <f t="shared" si="34"/>
        <v>-6.1603823685608017E-2</v>
      </c>
      <c r="D290" s="98">
        <f t="shared" si="35"/>
        <v>-6.3583056337455979E-2</v>
      </c>
      <c r="E290" s="103">
        <f t="shared" si="37"/>
        <v>1.9617825609074928E-2</v>
      </c>
      <c r="F290" s="103">
        <f t="shared" si="38"/>
        <v>0.31142332695267894</v>
      </c>
      <c r="G290" s="88">
        <v>13035.24</v>
      </c>
      <c r="H290" s="127">
        <f t="shared" si="36"/>
        <v>-4.0067514376629809E-2</v>
      </c>
      <c r="I290" s="103">
        <f t="shared" si="32"/>
        <v>-4.0892324469004038E-2</v>
      </c>
      <c r="J290" s="103">
        <f t="shared" si="39"/>
        <v>1.5244963205277731E-2</v>
      </c>
      <c r="K290" s="103">
        <f t="shared" si="33"/>
        <v>0.24200628832497001</v>
      </c>
    </row>
    <row r="291" spans="1:11" x14ac:dyDescent="0.3">
      <c r="A291" s="101">
        <v>43886</v>
      </c>
      <c r="B291" s="95">
        <v>264.64999999999998</v>
      </c>
      <c r="C291" s="97">
        <f t="shared" si="34"/>
        <v>-1.5091492171289689E-3</v>
      </c>
      <c r="D291" s="98">
        <f t="shared" si="35"/>
        <v>-1.5102891298184318E-3</v>
      </c>
      <c r="E291" s="103">
        <f t="shared" si="37"/>
        <v>1.9426619029998662E-2</v>
      </c>
      <c r="F291" s="103">
        <f t="shared" si="38"/>
        <v>0.3083880166090277</v>
      </c>
      <c r="G291" s="88">
        <v>12790.49</v>
      </c>
      <c r="H291" s="127">
        <f t="shared" si="36"/>
        <v>-1.8776025604438473E-2</v>
      </c>
      <c r="I291" s="103">
        <f t="shared" si="32"/>
        <v>-1.8954533146239072E-2</v>
      </c>
      <c r="J291" s="103">
        <f t="shared" si="39"/>
        <v>3.5254824036006341E-2</v>
      </c>
      <c r="K291" s="103">
        <f t="shared" si="33"/>
        <v>0.55965298148769138</v>
      </c>
    </row>
    <row r="292" spans="1:11" x14ac:dyDescent="0.3">
      <c r="A292" s="100">
        <v>43887</v>
      </c>
      <c r="B292" s="94">
        <v>262.5</v>
      </c>
      <c r="C292" s="97">
        <f t="shared" si="34"/>
        <v>-8.1239372756469752E-3</v>
      </c>
      <c r="D292" s="98">
        <f t="shared" si="35"/>
        <v>-8.1571162723186319E-3</v>
      </c>
      <c r="E292" s="103">
        <f t="shared" si="37"/>
        <v>1.9216175055919833E-2</v>
      </c>
      <c r="F292" s="103">
        <f t="shared" si="38"/>
        <v>0.30504732208707952</v>
      </c>
      <c r="G292" s="88">
        <v>12774.88</v>
      </c>
      <c r="H292" s="127">
        <f t="shared" si="36"/>
        <v>-1.2204379972933221E-3</v>
      </c>
      <c r="I292" s="103">
        <f t="shared" si="32"/>
        <v>-1.2211833382362869E-3</v>
      </c>
      <c r="J292" s="103">
        <f t="shared" si="39"/>
        <v>1.4532926833108441E-2</v>
      </c>
      <c r="K292" s="103">
        <f t="shared" si="33"/>
        <v>0.23070306133381457</v>
      </c>
    </row>
    <row r="293" spans="1:11" x14ac:dyDescent="0.3">
      <c r="A293" s="101">
        <v>43888</v>
      </c>
      <c r="B293" s="95">
        <v>257.14999999999998</v>
      </c>
      <c r="C293" s="97">
        <f t="shared" si="34"/>
        <v>-2.03809523809525E-2</v>
      </c>
      <c r="D293" s="98">
        <f t="shared" si="35"/>
        <v>-2.0591509810753195E-2</v>
      </c>
      <c r="E293" s="103">
        <f t="shared" si="37"/>
        <v>1.9457190881718607E-2</v>
      </c>
      <c r="F293" s="103">
        <f t="shared" si="38"/>
        <v>0.30887332970964604</v>
      </c>
      <c r="G293" s="88">
        <v>12367.46</v>
      </c>
      <c r="H293" s="127">
        <f t="shared" si="36"/>
        <v>-3.1892276091830207E-2</v>
      </c>
      <c r="I293" s="103">
        <f t="shared" si="32"/>
        <v>-3.2411912868179016E-2</v>
      </c>
      <c r="J293" s="103">
        <f t="shared" si="39"/>
        <v>9.1623662088183289E-3</v>
      </c>
      <c r="K293" s="103">
        <f t="shared" si="33"/>
        <v>0.14544805445660999</v>
      </c>
    </row>
    <row r="294" spans="1:11" x14ac:dyDescent="0.3">
      <c r="A294" s="100">
        <v>43889</v>
      </c>
      <c r="B294" s="94">
        <v>250.55</v>
      </c>
      <c r="C294" s="97">
        <f t="shared" si="34"/>
        <v>-2.5665953723507551E-2</v>
      </c>
      <c r="D294" s="98">
        <f t="shared" si="35"/>
        <v>-2.6001070815190985E-2</v>
      </c>
      <c r="E294" s="103">
        <f t="shared" si="37"/>
        <v>1.9531106013771189E-2</v>
      </c>
      <c r="F294" s="103">
        <f t="shared" si="38"/>
        <v>0.31004669605485979</v>
      </c>
      <c r="G294" s="88">
        <v>11890.35</v>
      </c>
      <c r="H294" s="127">
        <f t="shared" si="36"/>
        <v>-3.857784864474989E-2</v>
      </c>
      <c r="I294" s="103">
        <f t="shared" si="32"/>
        <v>-3.9341683060385435E-2</v>
      </c>
      <c r="J294" s="103">
        <f t="shared" si="39"/>
        <v>1.344233157442601E-2</v>
      </c>
      <c r="K294" s="103">
        <f t="shared" si="33"/>
        <v>0.21339039832081536</v>
      </c>
    </row>
    <row r="295" spans="1:11" x14ac:dyDescent="0.3">
      <c r="A295" s="101">
        <v>43892</v>
      </c>
      <c r="B295" s="95">
        <v>246.6</v>
      </c>
      <c r="C295" s="97">
        <f t="shared" si="34"/>
        <v>-1.5765316304131027E-2</v>
      </c>
      <c r="D295" s="98">
        <f t="shared" si="35"/>
        <v>-1.5890910675490311E-2</v>
      </c>
      <c r="E295" s="103">
        <f t="shared" si="37"/>
        <v>1.9616906194332415E-2</v>
      </c>
      <c r="F295" s="103">
        <f t="shared" si="38"/>
        <v>0.31140873169611644</v>
      </c>
      <c r="G295" s="88">
        <v>11857.87</v>
      </c>
      <c r="H295" s="127">
        <f t="shared" si="36"/>
        <v>-2.731626907534257E-3</v>
      </c>
      <c r="I295" s="103">
        <f t="shared" si="32"/>
        <v>-2.7353646085366279E-3</v>
      </c>
      <c r="J295" s="103">
        <f t="shared" si="39"/>
        <v>3.1253903915091918E-2</v>
      </c>
      <c r="K295" s="103">
        <f t="shared" si="33"/>
        <v>0.49614034355544712</v>
      </c>
    </row>
    <row r="296" spans="1:11" x14ac:dyDescent="0.3">
      <c r="A296" s="100">
        <v>43893</v>
      </c>
      <c r="B296" s="94">
        <v>251</v>
      </c>
      <c r="C296" s="97">
        <f t="shared" si="34"/>
        <v>1.7842660178426728E-2</v>
      </c>
      <c r="D296" s="98">
        <f t="shared" si="35"/>
        <v>1.7685348401539791E-2</v>
      </c>
      <c r="E296" s="103">
        <f t="shared" si="37"/>
        <v>1.9282873772892332E-2</v>
      </c>
      <c r="F296" s="103">
        <f t="shared" si="38"/>
        <v>0.3061061313943374</v>
      </c>
      <c r="G296" s="88">
        <v>11985.39</v>
      </c>
      <c r="H296" s="127">
        <f t="shared" si="36"/>
        <v>1.0754039300481244E-2</v>
      </c>
      <c r="I296" s="103">
        <f t="shared" si="32"/>
        <v>1.0696625870586729E-2</v>
      </c>
      <c r="J296" s="103">
        <f t="shared" si="39"/>
        <v>1.4641381804819177E-2</v>
      </c>
      <c r="K296" s="103">
        <f t="shared" si="33"/>
        <v>0.23242473063538549</v>
      </c>
    </row>
    <row r="297" spans="1:11" x14ac:dyDescent="0.3">
      <c r="A297" s="101">
        <v>43894</v>
      </c>
      <c r="B297" s="95">
        <v>252.4</v>
      </c>
      <c r="C297" s="97">
        <f t="shared" si="34"/>
        <v>5.5776892430279279E-3</v>
      </c>
      <c r="D297" s="98">
        <f t="shared" si="35"/>
        <v>5.5621915352750406E-3</v>
      </c>
      <c r="E297" s="103">
        <f t="shared" si="37"/>
        <v>1.9483975675428231E-2</v>
      </c>
      <c r="F297" s="103">
        <f t="shared" si="38"/>
        <v>0.30929852512808903</v>
      </c>
      <c r="G297" s="88">
        <v>12127.69</v>
      </c>
      <c r="H297" s="127">
        <f t="shared" si="36"/>
        <v>1.1872788453275218E-2</v>
      </c>
      <c r="I297" s="103">
        <f t="shared" si="32"/>
        <v>1.1802859854563863E-2</v>
      </c>
      <c r="J297" s="103">
        <f t="shared" si="39"/>
        <v>2.825899314731485E-3</v>
      </c>
      <c r="K297" s="103">
        <f t="shared" si="33"/>
        <v>4.4859760901324132E-2</v>
      </c>
    </row>
    <row r="298" spans="1:11" x14ac:dyDescent="0.3">
      <c r="A298" s="100">
        <v>43895</v>
      </c>
      <c r="B298" s="94">
        <v>249.1</v>
      </c>
      <c r="C298" s="97">
        <f t="shared" si="34"/>
        <v>-1.3074484944532561E-2</v>
      </c>
      <c r="D298" s="98">
        <f t="shared" si="35"/>
        <v>-1.3160708398923582E-2</v>
      </c>
      <c r="E298" s="103">
        <f t="shared" si="37"/>
        <v>1.9505219556828438E-2</v>
      </c>
      <c r="F298" s="103">
        <f t="shared" si="38"/>
        <v>0.3096357612904892</v>
      </c>
      <c r="G298" s="88">
        <v>11944.72</v>
      </c>
      <c r="H298" s="127">
        <f t="shared" si="36"/>
        <v>-1.5086962150252958E-2</v>
      </c>
      <c r="I298" s="103">
        <f t="shared" si="32"/>
        <v>-1.5201928154484179E-2</v>
      </c>
      <c r="J298" s="103">
        <f t="shared" si="39"/>
        <v>3.3018099135572543E-3</v>
      </c>
      <c r="K298" s="103">
        <f t="shared" si="33"/>
        <v>5.2414607446081014E-2</v>
      </c>
    </row>
    <row r="299" spans="1:11" x14ac:dyDescent="0.3">
      <c r="A299" s="101">
        <v>43896</v>
      </c>
      <c r="B299" s="95">
        <v>241.05</v>
      </c>
      <c r="C299" s="97">
        <f t="shared" si="34"/>
        <v>-3.2316338819751045E-2</v>
      </c>
      <c r="D299" s="98">
        <f t="shared" si="35"/>
        <v>-3.2850041416503828E-2</v>
      </c>
      <c r="E299" s="103">
        <f t="shared" si="37"/>
        <v>2.0245190066515095E-2</v>
      </c>
      <c r="F299" s="103">
        <f t="shared" si="38"/>
        <v>0.32138242896740488</v>
      </c>
      <c r="G299" s="88">
        <v>11541.87</v>
      </c>
      <c r="H299" s="127">
        <f t="shared" si="36"/>
        <v>-3.3726198688625475E-2</v>
      </c>
      <c r="I299" s="103">
        <f t="shared" si="32"/>
        <v>-3.4308046720106233E-2</v>
      </c>
      <c r="J299" s="103">
        <f t="shared" si="39"/>
        <v>7.5642377592829999E-3</v>
      </c>
      <c r="K299" s="103">
        <f t="shared" si="33"/>
        <v>0.12007855181296367</v>
      </c>
    </row>
    <row r="300" spans="1:11" x14ac:dyDescent="0.3">
      <c r="A300" s="100">
        <v>43899</v>
      </c>
      <c r="B300" s="94">
        <v>227.3</v>
      </c>
      <c r="C300" s="97">
        <f t="shared" si="34"/>
        <v>-5.7042107446587886E-2</v>
      </c>
      <c r="D300" s="98">
        <f t="shared" si="35"/>
        <v>-5.8733649993133241E-2</v>
      </c>
      <c r="E300" s="103">
        <f t="shared" si="37"/>
        <v>2.3094792826022517E-2</v>
      </c>
      <c r="F300" s="103">
        <f t="shared" si="38"/>
        <v>0.36661847038928508</v>
      </c>
      <c r="G300" s="88">
        <v>10625.02</v>
      </c>
      <c r="H300" s="127">
        <f t="shared" si="36"/>
        <v>-7.9436867682619927E-2</v>
      </c>
      <c r="I300" s="103">
        <f t="shared" si="32"/>
        <v>-8.2769695851080627E-2</v>
      </c>
      <c r="J300" s="103">
        <f t="shared" si="39"/>
        <v>2.3223710668410735E-2</v>
      </c>
      <c r="K300" s="103">
        <f t="shared" si="33"/>
        <v>0.36866497769239454</v>
      </c>
    </row>
    <row r="301" spans="1:11" x14ac:dyDescent="0.3">
      <c r="A301" s="101">
        <v>43900</v>
      </c>
      <c r="B301" s="95">
        <v>221</v>
      </c>
      <c r="C301" s="97">
        <f t="shared" si="34"/>
        <v>-2.7716673999120145E-2</v>
      </c>
      <c r="D301" s="98">
        <f t="shared" si="35"/>
        <v>-2.8108029340745411E-2</v>
      </c>
      <c r="E301" s="103">
        <f t="shared" si="37"/>
        <v>2.3128506611534212E-2</v>
      </c>
      <c r="F301" s="103">
        <f t="shared" si="38"/>
        <v>0.36715366014259621</v>
      </c>
      <c r="G301" s="88">
        <v>10475.49</v>
      </c>
      <c r="H301" s="127">
        <f t="shared" si="36"/>
        <v>-1.4073385273627781E-2</v>
      </c>
      <c r="I301" s="103">
        <f t="shared" si="32"/>
        <v>-1.4173354404547922E-2</v>
      </c>
      <c r="J301" s="103">
        <f t="shared" si="39"/>
        <v>6.5504314269310832E-2</v>
      </c>
      <c r="K301" s="103">
        <f t="shared" si="33"/>
        <v>1.0398487521504967</v>
      </c>
    </row>
    <row r="302" spans="1:11" x14ac:dyDescent="0.3">
      <c r="A302" s="100">
        <v>43901</v>
      </c>
      <c r="B302" s="94">
        <v>200.8</v>
      </c>
      <c r="C302" s="97">
        <f t="shared" si="34"/>
        <v>-9.1402714932126594E-2</v>
      </c>
      <c r="D302" s="98">
        <f t="shared" si="35"/>
        <v>-9.5853313700178688E-2</v>
      </c>
      <c r="E302" s="103">
        <f t="shared" si="37"/>
        <v>2.876484311402849E-2</v>
      </c>
      <c r="F302" s="103">
        <f t="shared" si="38"/>
        <v>0.45662772828904885</v>
      </c>
      <c r="G302" s="88">
        <v>10438.68</v>
      </c>
      <c r="H302" s="127">
        <f t="shared" si="36"/>
        <v>-3.5139167714349773E-3</v>
      </c>
      <c r="I302" s="103">
        <f t="shared" si="32"/>
        <v>-3.5201050780209187E-3</v>
      </c>
      <c r="J302" s="103">
        <f t="shared" si="39"/>
        <v>1.6321028031148755E-2</v>
      </c>
      <c r="K302" s="103">
        <f t="shared" si="33"/>
        <v>0.25908828786800253</v>
      </c>
    </row>
    <row r="303" spans="1:11" x14ac:dyDescent="0.3">
      <c r="A303" s="101">
        <v>43902</v>
      </c>
      <c r="B303" s="95">
        <v>173.88</v>
      </c>
      <c r="C303" s="97">
        <f t="shared" si="34"/>
        <v>-0.13406374501992036</v>
      </c>
      <c r="D303" s="98">
        <f t="shared" si="35"/>
        <v>-0.14394398169698253</v>
      </c>
      <c r="E303" s="103">
        <f t="shared" si="37"/>
        <v>4.0065237962490265E-2</v>
      </c>
      <c r="F303" s="103">
        <f t="shared" si="38"/>
        <v>0.6360159352042406</v>
      </c>
      <c r="G303" s="88">
        <v>9161.1299999999992</v>
      </c>
      <c r="H303" s="127">
        <f t="shared" si="36"/>
        <v>-0.12238616376783285</v>
      </c>
      <c r="I303" s="103">
        <f t="shared" si="32"/>
        <v>-0.13054860415614833</v>
      </c>
      <c r="J303" s="103">
        <f t="shared" si="39"/>
        <v>2.2653483249355151E-3</v>
      </c>
      <c r="K303" s="103">
        <f t="shared" si="33"/>
        <v>3.5961289804296678E-2</v>
      </c>
    </row>
    <row r="304" spans="1:11" x14ac:dyDescent="0.3">
      <c r="A304" s="100">
        <v>43903</v>
      </c>
      <c r="B304" s="94">
        <v>171.94</v>
      </c>
      <c r="C304" s="97">
        <f t="shared" si="34"/>
        <v>-1.1157119852772013E-2</v>
      </c>
      <c r="D304" s="98">
        <f t="shared" si="35"/>
        <v>-1.1219827374293168E-2</v>
      </c>
      <c r="E304" s="103">
        <f t="shared" si="37"/>
        <v>3.9684650158849956E-2</v>
      </c>
      <c r="F304" s="103">
        <f t="shared" si="38"/>
        <v>0.62997429112150138</v>
      </c>
      <c r="G304" s="88">
        <v>9232.08</v>
      </c>
      <c r="H304" s="127">
        <f t="shared" si="36"/>
        <v>7.7446777853824589E-3</v>
      </c>
      <c r="I304" s="103">
        <f t="shared" si="32"/>
        <v>7.71484171653114E-3</v>
      </c>
      <c r="J304" s="103">
        <f t="shared" si="39"/>
        <v>9.2249039972341101E-2</v>
      </c>
      <c r="K304" s="103">
        <f t="shared" si="33"/>
        <v>1.4644081107076279</v>
      </c>
    </row>
    <row r="305" spans="1:11" x14ac:dyDescent="0.3">
      <c r="A305" s="101">
        <v>43906</v>
      </c>
      <c r="B305" s="95">
        <v>175.7</v>
      </c>
      <c r="C305" s="97">
        <f t="shared" si="34"/>
        <v>2.1868093520995613E-2</v>
      </c>
      <c r="D305" s="98">
        <f t="shared" si="35"/>
        <v>2.1632416446752956E-2</v>
      </c>
      <c r="E305" s="103">
        <f t="shared" si="37"/>
        <v>4.0293925064120953E-2</v>
      </c>
      <c r="F305" s="103">
        <f t="shared" si="38"/>
        <v>0.63964623039801827</v>
      </c>
      <c r="G305" s="88">
        <v>8742.25</v>
      </c>
      <c r="H305" s="127">
        <f t="shared" si="36"/>
        <v>-5.3057382518349017E-2</v>
      </c>
      <c r="I305" s="103">
        <f t="shared" si="32"/>
        <v>-5.4516781632317546E-2</v>
      </c>
      <c r="J305" s="103">
        <f t="shared" si="39"/>
        <v>3.4167168510451347E-3</v>
      </c>
      <c r="K305" s="103">
        <f t="shared" si="33"/>
        <v>5.423869852913487E-2</v>
      </c>
    </row>
    <row r="306" spans="1:11" x14ac:dyDescent="0.3">
      <c r="A306" s="100">
        <v>43907</v>
      </c>
      <c r="B306" s="94">
        <v>173</v>
      </c>
      <c r="C306" s="97">
        <f t="shared" si="34"/>
        <v>-1.5367103016505346E-2</v>
      </c>
      <c r="D306" s="98">
        <f t="shared" si="35"/>
        <v>-1.548640069527174E-2</v>
      </c>
      <c r="E306" s="103">
        <f t="shared" si="37"/>
        <v>4.0342686052280266E-2</v>
      </c>
      <c r="F306" s="103">
        <f t="shared" si="38"/>
        <v>0.64042028708812615</v>
      </c>
      <c r="G306" s="88">
        <v>8939.1</v>
      </c>
      <c r="H306" s="127">
        <f t="shared" si="36"/>
        <v>2.2517086562383826E-2</v>
      </c>
      <c r="I306" s="103">
        <f t="shared" si="32"/>
        <v>2.2267319369657201E-2</v>
      </c>
      <c r="J306" s="103">
        <f t="shared" si="39"/>
        <v>3.3261001500940607E-2</v>
      </c>
      <c r="K306" s="103">
        <f t="shared" si="33"/>
        <v>0.52800202997060963</v>
      </c>
    </row>
    <row r="307" spans="1:11" x14ac:dyDescent="0.3">
      <c r="A307" s="101">
        <v>43908</v>
      </c>
      <c r="B307" s="95">
        <v>166.92</v>
      </c>
      <c r="C307" s="97">
        <f t="shared" si="34"/>
        <v>-3.5144508670520325E-2</v>
      </c>
      <c r="D307" s="98">
        <f t="shared" si="35"/>
        <v>-3.5776938774427336E-2</v>
      </c>
      <c r="E307" s="103">
        <f t="shared" si="37"/>
        <v>3.8621792398111643E-2</v>
      </c>
      <c r="F307" s="103">
        <f t="shared" si="38"/>
        <v>0.61310194723780997</v>
      </c>
      <c r="G307" s="88">
        <v>8441.7099999999991</v>
      </c>
      <c r="H307" s="127">
        <f t="shared" si="36"/>
        <v>-5.5642066874741491E-2</v>
      </c>
      <c r="I307" s="103">
        <f t="shared" si="32"/>
        <v>-5.7250018255817992E-2</v>
      </c>
      <c r="J307" s="103">
        <f t="shared" si="39"/>
        <v>1.0195096136041477E-2</v>
      </c>
      <c r="K307" s="103">
        <f t="shared" si="33"/>
        <v>0.16184213381016768</v>
      </c>
    </row>
    <row r="308" spans="1:11" x14ac:dyDescent="0.3">
      <c r="A308" s="100">
        <v>43909</v>
      </c>
      <c r="B308" s="94">
        <v>177.08</v>
      </c>
      <c r="C308" s="97">
        <f t="shared" si="34"/>
        <v>6.0867481428229286E-2</v>
      </c>
      <c r="D308" s="98">
        <f t="shared" si="35"/>
        <v>5.9086952140588345E-2</v>
      </c>
      <c r="E308" s="103">
        <f t="shared" si="37"/>
        <v>4.3267796155841108E-2</v>
      </c>
      <c r="F308" s="103">
        <f t="shared" si="38"/>
        <v>0.68685497043715238</v>
      </c>
      <c r="G308" s="88">
        <v>8610.43</v>
      </c>
      <c r="H308" s="127">
        <f t="shared" si="36"/>
        <v>1.9986471935188543E-2</v>
      </c>
      <c r="I308" s="103">
        <f t="shared" si="32"/>
        <v>1.9789364399589005E-2</v>
      </c>
      <c r="J308" s="103">
        <f t="shared" si="39"/>
        <v>3.4042582904975589E-2</v>
      </c>
      <c r="K308" s="103">
        <f t="shared" si="33"/>
        <v>0.5404092501171851</v>
      </c>
    </row>
    <row r="309" spans="1:11" x14ac:dyDescent="0.3">
      <c r="A309" s="101">
        <v>43910</v>
      </c>
      <c r="B309" s="95">
        <v>191.5</v>
      </c>
      <c r="C309" s="97">
        <f t="shared" si="34"/>
        <v>8.1432121075220243E-2</v>
      </c>
      <c r="D309" s="98">
        <f t="shared" si="35"/>
        <v>7.828620075675996E-2</v>
      </c>
      <c r="E309" s="103">
        <f t="shared" si="37"/>
        <v>4.8877026375912978E-2</v>
      </c>
      <c r="F309" s="103">
        <f t="shared" si="38"/>
        <v>0.77589873969006207</v>
      </c>
      <c r="G309" s="88">
        <v>8928.9500000000007</v>
      </c>
      <c r="H309" s="127">
        <f t="shared" si="36"/>
        <v>3.6992345330024268E-2</v>
      </c>
      <c r="I309" s="103">
        <f t="shared" si="32"/>
        <v>3.6324547667614837E-2</v>
      </c>
      <c r="J309" s="103">
        <f t="shared" si="39"/>
        <v>1.838846584770051E-2</v>
      </c>
      <c r="K309" s="103">
        <f t="shared" si="33"/>
        <v>0.29190784575012046</v>
      </c>
    </row>
    <row r="310" spans="1:11" x14ac:dyDescent="0.3">
      <c r="A310" s="100">
        <v>43913</v>
      </c>
      <c r="B310" s="94">
        <v>180.62</v>
      </c>
      <c r="C310" s="97">
        <f t="shared" si="34"/>
        <v>-5.6814621409921662E-2</v>
      </c>
      <c r="D310" s="98">
        <f t="shared" si="35"/>
        <v>-5.8492431798047306E-2</v>
      </c>
      <c r="E310" s="103">
        <f t="shared" si="37"/>
        <v>4.8647714774510326E-2</v>
      </c>
      <c r="F310" s="103">
        <f t="shared" si="38"/>
        <v>0.77225853086974172</v>
      </c>
      <c r="G310" s="88">
        <v>8741.15</v>
      </c>
      <c r="H310" s="127">
        <f t="shared" si="36"/>
        <v>-2.1032708213171936E-2</v>
      </c>
      <c r="I310" s="103">
        <f t="shared" si="32"/>
        <v>-2.1257046829127546E-2</v>
      </c>
      <c r="J310" s="103">
        <f t="shared" si="39"/>
        <v>5.4600573909817783E-2</v>
      </c>
      <c r="K310" s="103">
        <f t="shared" si="33"/>
        <v>0.86675724004067689</v>
      </c>
    </row>
    <row r="311" spans="1:11" x14ac:dyDescent="0.3">
      <c r="A311" s="101">
        <v>43914</v>
      </c>
      <c r="B311" s="95">
        <v>195.32</v>
      </c>
      <c r="C311" s="97">
        <f t="shared" si="34"/>
        <v>8.1386335953936406E-2</v>
      </c>
      <c r="D311" s="98">
        <f t="shared" si="35"/>
        <v>7.8243862370806383E-2</v>
      </c>
      <c r="E311" s="103">
        <f t="shared" si="37"/>
        <v>5.3225411284161236E-2</v>
      </c>
      <c r="F311" s="103">
        <f t="shared" si="38"/>
        <v>0.8449272101221299</v>
      </c>
      <c r="G311" s="88">
        <v>9700.57</v>
      </c>
      <c r="H311" s="127">
        <f t="shared" si="36"/>
        <v>0.10975901340212668</v>
      </c>
      <c r="I311" s="103">
        <f t="shared" si="32"/>
        <v>0.10414288671040239</v>
      </c>
      <c r="J311" s="103">
        <f t="shared" si="39"/>
        <v>1.6281230389452517E-3</v>
      </c>
      <c r="K311" s="103">
        <f t="shared" si="33"/>
        <v>2.5845651989183194E-2</v>
      </c>
    </row>
    <row r="312" spans="1:11" x14ac:dyDescent="0.3">
      <c r="A312" s="100">
        <v>43915</v>
      </c>
      <c r="B312" s="94">
        <v>211</v>
      </c>
      <c r="C312" s="97">
        <f t="shared" si="34"/>
        <v>8.0278517304935626E-2</v>
      </c>
      <c r="D312" s="98">
        <f t="shared" si="35"/>
        <v>7.7218894282607309E-2</v>
      </c>
      <c r="E312" s="103">
        <f t="shared" si="37"/>
        <v>5.7101556728874639E-2</v>
      </c>
      <c r="F312" s="103">
        <f t="shared" si="38"/>
        <v>0.90645911147549507</v>
      </c>
      <c r="G312" s="88">
        <v>9874.26</v>
      </c>
      <c r="H312" s="127">
        <f t="shared" si="36"/>
        <v>1.7905133409686247E-2</v>
      </c>
      <c r="I312" s="103">
        <f t="shared" si="32"/>
        <v>1.7746724600964825E-2</v>
      </c>
      <c r="J312" s="103">
        <f t="shared" si="39"/>
        <v>7.450364842480682E-2</v>
      </c>
      <c r="K312" s="103">
        <f t="shared" si="33"/>
        <v>1.1827087529941678</v>
      </c>
    </row>
    <row r="313" spans="1:11" x14ac:dyDescent="0.3">
      <c r="A313" s="101">
        <v>43916</v>
      </c>
      <c r="B313" s="95">
        <v>214.6</v>
      </c>
      <c r="C313" s="97">
        <f t="shared" si="34"/>
        <v>1.7061611374407537E-2</v>
      </c>
      <c r="D313" s="98">
        <f t="shared" si="35"/>
        <v>1.6917696720531339E-2</v>
      </c>
      <c r="E313" s="103">
        <f t="shared" si="37"/>
        <v>5.7382462759656055E-2</v>
      </c>
      <c r="F313" s="103">
        <f t="shared" si="38"/>
        <v>0.9109183564708504</v>
      </c>
      <c r="G313" s="88">
        <v>10000.959999999999</v>
      </c>
      <c r="H313" s="127">
        <f t="shared" si="36"/>
        <v>1.2831341285321596E-2</v>
      </c>
      <c r="I313" s="103">
        <f t="shared" si="32"/>
        <v>1.2749717115912773E-2</v>
      </c>
      <c r="J313" s="103">
        <f t="shared" si="39"/>
        <v>3.5467512689509255E-2</v>
      </c>
      <c r="K313" s="103">
        <f t="shared" si="33"/>
        <v>0.56302930919081473</v>
      </c>
    </row>
    <row r="314" spans="1:11" x14ac:dyDescent="0.3">
      <c r="A314" s="100">
        <v>43917</v>
      </c>
      <c r="B314" s="94">
        <v>208.95</v>
      </c>
      <c r="C314" s="97">
        <f t="shared" si="34"/>
        <v>-2.6328052190121132E-2</v>
      </c>
      <c r="D314" s="98">
        <f t="shared" si="35"/>
        <v>-2.6680841302673564E-2</v>
      </c>
      <c r="E314" s="103">
        <f t="shared" si="37"/>
        <v>5.7393235515877966E-2</v>
      </c>
      <c r="F314" s="103">
        <f t="shared" si="38"/>
        <v>0.91108936867423773</v>
      </c>
      <c r="G314" s="88">
        <v>9632.52</v>
      </c>
      <c r="H314" s="127">
        <f t="shared" si="36"/>
        <v>-3.6840463315521599E-2</v>
      </c>
      <c r="I314" s="103">
        <f t="shared" si="32"/>
        <v>-3.7536214566141979E-2</v>
      </c>
      <c r="J314" s="103">
        <f t="shared" si="39"/>
        <v>3.6834182306162581E-2</v>
      </c>
      <c r="K314" s="103">
        <f t="shared" si="33"/>
        <v>0.5847245167711308</v>
      </c>
    </row>
    <row r="315" spans="1:11" x14ac:dyDescent="0.3">
      <c r="A315" s="101">
        <v>43920</v>
      </c>
      <c r="B315" s="95">
        <v>206.8</v>
      </c>
      <c r="C315" s="97">
        <f t="shared" si="34"/>
        <v>-1.0289542952859443E-2</v>
      </c>
      <c r="D315" s="98">
        <f t="shared" si="35"/>
        <v>-1.0342846259650429E-2</v>
      </c>
      <c r="E315" s="103">
        <f t="shared" si="37"/>
        <v>5.7371977920021883E-2</v>
      </c>
      <c r="F315" s="103">
        <f t="shared" si="38"/>
        <v>0.91075191480159989</v>
      </c>
      <c r="G315" s="88">
        <v>9815.9699999999993</v>
      </c>
      <c r="H315" s="127">
        <f t="shared" si="36"/>
        <v>1.9044860534937813E-2</v>
      </c>
      <c r="I315" s="103">
        <f t="shared" si="32"/>
        <v>1.8865777349022395E-2</v>
      </c>
      <c r="J315" s="103">
        <f t="shared" si="39"/>
        <v>2.4607916996078318E-2</v>
      </c>
      <c r="K315" s="103">
        <f t="shared" si="33"/>
        <v>0.39063857192965701</v>
      </c>
    </row>
    <row r="316" spans="1:11" x14ac:dyDescent="0.3">
      <c r="A316" s="100">
        <v>43921</v>
      </c>
      <c r="B316" s="94">
        <v>205.9</v>
      </c>
      <c r="C316" s="97">
        <f t="shared" si="34"/>
        <v>-4.352030947775698E-3</v>
      </c>
      <c r="D316" s="98">
        <f t="shared" si="35"/>
        <v>-4.3615286005298515E-3</v>
      </c>
      <c r="E316" s="103">
        <f t="shared" si="37"/>
        <v>5.7047174481237646E-2</v>
      </c>
      <c r="F316" s="103">
        <f t="shared" si="38"/>
        <v>0.90559582005758976</v>
      </c>
      <c r="G316" s="88">
        <v>9935.84</v>
      </c>
      <c r="H316" s="127">
        <f t="shared" si="36"/>
        <v>1.2211732513444984E-2</v>
      </c>
      <c r="I316" s="103">
        <f t="shared" si="32"/>
        <v>1.213777083266443E-2</v>
      </c>
      <c r="J316" s="103">
        <f t="shared" si="39"/>
        <v>5.7764624069419701E-3</v>
      </c>
      <c r="K316" s="103">
        <f t="shared" si="33"/>
        <v>9.169849791889223E-2</v>
      </c>
    </row>
    <row r="317" spans="1:11" x14ac:dyDescent="0.3">
      <c r="A317" s="101">
        <v>43922</v>
      </c>
      <c r="B317" s="95">
        <v>199.85</v>
      </c>
      <c r="C317" s="97">
        <f t="shared" si="34"/>
        <v>-2.9383195726080724E-2</v>
      </c>
      <c r="D317" s="98">
        <f t="shared" si="35"/>
        <v>-2.9823528876411487E-2</v>
      </c>
      <c r="E317" s="103">
        <f t="shared" si="37"/>
        <v>5.7090999310461993E-2</v>
      </c>
      <c r="F317" s="103">
        <f t="shared" si="38"/>
        <v>0.90629151765385474</v>
      </c>
      <c r="G317" s="88">
        <v>9544.75</v>
      </c>
      <c r="H317" s="127">
        <f t="shared" si="36"/>
        <v>-3.9361543664149234E-2</v>
      </c>
      <c r="I317" s="103">
        <f t="shared" si="32"/>
        <v>-4.0157156890598955E-2</v>
      </c>
      <c r="J317" s="103">
        <f t="shared" si="39"/>
        <v>2.3681782370872995E-4</v>
      </c>
      <c r="K317" s="103">
        <f t="shared" si="33"/>
        <v>3.7593664053650121E-3</v>
      </c>
    </row>
    <row r="318" spans="1:11" x14ac:dyDescent="0.3">
      <c r="A318" s="100">
        <v>43923</v>
      </c>
      <c r="B318" s="94">
        <v>197.75</v>
      </c>
      <c r="C318" s="97">
        <f t="shared" si="34"/>
        <v>-1.0507880910682998E-2</v>
      </c>
      <c r="D318" s="98">
        <f t="shared" si="35"/>
        <v>-1.056347850956918E-2</v>
      </c>
      <c r="E318" s="103">
        <f t="shared" si="37"/>
        <v>5.7090389651076406E-2</v>
      </c>
      <c r="F318" s="103">
        <f t="shared" si="38"/>
        <v>0.9062818396111425</v>
      </c>
      <c r="G318" s="88">
        <v>9570.82</v>
      </c>
      <c r="H318" s="127">
        <f t="shared" si="36"/>
        <v>2.7313444563765721E-3</v>
      </c>
      <c r="I318" s="103">
        <f t="shared" si="32"/>
        <v>2.7276211133866468E-3</v>
      </c>
      <c r="J318" s="103">
        <f t="shared" si="39"/>
        <v>1.764601146536816E-2</v>
      </c>
      <c r="K318" s="103">
        <f t="shared" si="33"/>
        <v>0.28012174781735166</v>
      </c>
    </row>
    <row r="319" spans="1:11" x14ac:dyDescent="0.3">
      <c r="A319" s="101">
        <v>43924</v>
      </c>
      <c r="B319" s="95">
        <v>188.55</v>
      </c>
      <c r="C319" s="97">
        <f t="shared" si="34"/>
        <v>-4.6523388116308406E-2</v>
      </c>
      <c r="D319" s="98">
        <f t="shared" si="35"/>
        <v>-4.7640382943397341E-2</v>
      </c>
      <c r="E319" s="103">
        <f t="shared" si="37"/>
        <v>5.7475416316821737E-2</v>
      </c>
      <c r="F319" s="103">
        <f t="shared" si="38"/>
        <v>0.91239394844528565</v>
      </c>
      <c r="G319" s="88">
        <v>9525.77</v>
      </c>
      <c r="H319" s="127">
        <f t="shared" si="36"/>
        <v>-4.7070156998041401E-3</v>
      </c>
      <c r="I319" s="103">
        <f t="shared" si="32"/>
        <v>-4.7181285842636811E-3</v>
      </c>
      <c r="J319" s="103">
        <f t="shared" si="39"/>
        <v>2.6188171870835306E-2</v>
      </c>
      <c r="K319" s="103">
        <f t="shared" si="33"/>
        <v>0.41572434036988409</v>
      </c>
    </row>
    <row r="320" spans="1:11" x14ac:dyDescent="0.3">
      <c r="A320" s="100">
        <v>43927</v>
      </c>
      <c r="B320" s="94">
        <v>200.1</v>
      </c>
      <c r="C320" s="97">
        <f t="shared" si="34"/>
        <v>6.1256961018297362E-2</v>
      </c>
      <c r="D320" s="98">
        <f t="shared" si="35"/>
        <v>5.9454017885321342E-2</v>
      </c>
      <c r="E320" s="103">
        <f t="shared" si="37"/>
        <v>5.8514480458903423E-2</v>
      </c>
      <c r="F320" s="103">
        <f t="shared" si="38"/>
        <v>0.92888858034244259</v>
      </c>
      <c r="G320" s="88">
        <v>10075.17</v>
      </c>
      <c r="H320" s="127">
        <f t="shared" si="36"/>
        <v>5.7675127574988716E-2</v>
      </c>
      <c r="I320" s="103">
        <f t="shared" si="32"/>
        <v>5.6073223499112146E-2</v>
      </c>
      <c r="J320" s="103">
        <f t="shared" si="39"/>
        <v>5.5190792496604225E-2</v>
      </c>
      <c r="K320" s="103">
        <f t="shared" si="33"/>
        <v>0.87612666963950647</v>
      </c>
    </row>
    <row r="321" spans="1:11" x14ac:dyDescent="0.3">
      <c r="A321" s="101">
        <v>43928</v>
      </c>
      <c r="B321" s="95">
        <v>207.9</v>
      </c>
      <c r="C321" s="97">
        <f t="shared" si="34"/>
        <v>3.8980509745127456E-2</v>
      </c>
      <c r="D321" s="98">
        <f t="shared" si="35"/>
        <v>3.823995327427987E-2</v>
      </c>
      <c r="E321" s="103">
        <f t="shared" si="37"/>
        <v>5.9095240794349253E-2</v>
      </c>
      <c r="F321" s="103">
        <f t="shared" si="38"/>
        <v>0.93810786485596331</v>
      </c>
      <c r="G321" s="88">
        <v>10356.700000000001</v>
      </c>
      <c r="H321" s="127">
        <f t="shared" si="36"/>
        <v>2.79429528236248E-2</v>
      </c>
      <c r="I321" s="103">
        <f t="shared" si="32"/>
        <v>2.7559672130928803E-2</v>
      </c>
      <c r="J321" s="103">
        <f t="shared" si="39"/>
        <v>4.9671831590827123E-2</v>
      </c>
      <c r="K321" s="103">
        <f t="shared" si="33"/>
        <v>0.78851588132646244</v>
      </c>
    </row>
    <row r="322" spans="1:11" x14ac:dyDescent="0.3">
      <c r="A322" s="100">
        <v>43929</v>
      </c>
      <c r="B322" s="94">
        <v>216</v>
      </c>
      <c r="C322" s="97">
        <f t="shared" si="34"/>
        <v>3.8961038961038863E-2</v>
      </c>
      <c r="D322" s="98">
        <f t="shared" si="35"/>
        <v>3.822121282019797E-2</v>
      </c>
      <c r="E322" s="103">
        <f t="shared" si="37"/>
        <v>5.5510158303445738E-2</v>
      </c>
      <c r="F322" s="103">
        <f t="shared" si="38"/>
        <v>0.88119644465246727</v>
      </c>
      <c r="G322" s="88">
        <v>10332.89</v>
      </c>
      <c r="H322" s="127">
        <f t="shared" si="36"/>
        <v>-2.2989948535732108E-3</v>
      </c>
      <c r="I322" s="103">
        <f t="shared" ref="I322:I385" si="40">LN(G322)-LN(G321)</f>
        <v>-2.3016415995904538E-3</v>
      </c>
      <c r="J322" s="103">
        <f t="shared" si="39"/>
        <v>2.1976721222215456E-2</v>
      </c>
      <c r="K322" s="103">
        <f t="shared" ref="K322:K385" si="41">J322*SQRT(252)</f>
        <v>0.34886963391946535</v>
      </c>
    </row>
    <row r="323" spans="1:11" x14ac:dyDescent="0.3">
      <c r="A323" s="101">
        <v>43930</v>
      </c>
      <c r="B323" s="95">
        <v>224.3</v>
      </c>
      <c r="C323" s="97">
        <f t="shared" ref="C323:C386" si="42">(B323/B322)-1</f>
        <v>3.8425925925926085E-2</v>
      </c>
      <c r="D323" s="98">
        <f t="shared" ref="D323:D386" si="43">LN(B323)-LN(B322)</f>
        <v>3.7706033841997666E-2</v>
      </c>
      <c r="E323" s="103">
        <f t="shared" si="37"/>
        <v>4.3693147829272493E-2</v>
      </c>
      <c r="F323" s="103">
        <f t="shared" si="38"/>
        <v>0.69360721892302002</v>
      </c>
      <c r="G323" s="88">
        <v>10564.74</v>
      </c>
      <c r="H323" s="127">
        <f t="shared" ref="H323:H386" si="44">(G323/G322)-1</f>
        <v>2.2438059439324309E-2</v>
      </c>
      <c r="I323" s="103">
        <f t="shared" si="40"/>
        <v>2.2190029534471023E-2</v>
      </c>
      <c r="J323" s="103">
        <f t="shared" si="39"/>
        <v>9.0684296890319316E-2</v>
      </c>
      <c r="K323" s="103">
        <f t="shared" si="41"/>
        <v>1.4395685843431976</v>
      </c>
    </row>
    <row r="324" spans="1:11" x14ac:dyDescent="0.3">
      <c r="A324" s="100">
        <v>43935</v>
      </c>
      <c r="B324" s="94">
        <v>224.9</v>
      </c>
      <c r="C324" s="97">
        <f t="shared" si="42"/>
        <v>2.6749888542130229E-3</v>
      </c>
      <c r="D324" s="98">
        <f t="shared" si="43"/>
        <v>2.6714174391067047E-3</v>
      </c>
      <c r="E324" s="103">
        <f t="shared" si="37"/>
        <v>4.3401817966160688E-2</v>
      </c>
      <c r="F324" s="103">
        <f t="shared" si="38"/>
        <v>0.68898250071933809</v>
      </c>
      <c r="G324" s="88">
        <v>10696.56</v>
      </c>
      <c r="H324" s="127">
        <f t="shared" si="44"/>
        <v>1.2477353915004041E-2</v>
      </c>
      <c r="I324" s="103">
        <f t="shared" si="40"/>
        <v>1.2400153244724876E-2</v>
      </c>
      <c r="J324" s="103">
        <f t="shared" si="39"/>
        <v>1.0235503465014197E-2</v>
      </c>
      <c r="K324" s="103">
        <f t="shared" si="41"/>
        <v>0.16248358027180484</v>
      </c>
    </row>
    <row r="325" spans="1:11" x14ac:dyDescent="0.3">
      <c r="A325" s="101">
        <v>43936</v>
      </c>
      <c r="B325" s="95">
        <v>214.3</v>
      </c>
      <c r="C325" s="97">
        <f t="shared" si="42"/>
        <v>-4.7132058692752277E-2</v>
      </c>
      <c r="D325" s="98">
        <f t="shared" si="43"/>
        <v>-4.8278956485738433E-2</v>
      </c>
      <c r="E325" s="103">
        <f t="shared" si="37"/>
        <v>4.5471996403227542E-2</v>
      </c>
      <c r="F325" s="103">
        <f t="shared" si="38"/>
        <v>0.72184556460338178</v>
      </c>
      <c r="G325" s="88">
        <v>10279.76</v>
      </c>
      <c r="H325" s="127">
        <f t="shared" si="44"/>
        <v>-3.8965798350123704E-2</v>
      </c>
      <c r="I325" s="103">
        <f t="shared" si="40"/>
        <v>-3.9745280999069266E-2</v>
      </c>
      <c r="J325" s="103">
        <f t="shared" si="39"/>
        <v>4.7317418427775287E-2</v>
      </c>
      <c r="K325" s="103">
        <f t="shared" si="41"/>
        <v>0.7511407310488698</v>
      </c>
    </row>
    <row r="326" spans="1:11" x14ac:dyDescent="0.3">
      <c r="A326" s="100">
        <v>43937</v>
      </c>
      <c r="B326" s="94">
        <v>211.7</v>
      </c>
      <c r="C326" s="97">
        <f t="shared" si="42"/>
        <v>-1.2132524498366881E-2</v>
      </c>
      <c r="D326" s="98">
        <f t="shared" si="43"/>
        <v>-1.2206724338711616E-2</v>
      </c>
      <c r="E326" s="103">
        <f t="shared" si="37"/>
        <v>4.5381337670014468E-2</v>
      </c>
      <c r="F326" s="103">
        <f t="shared" si="38"/>
        <v>0.72040640182983406</v>
      </c>
      <c r="G326" s="88">
        <v>10301.540000000001</v>
      </c>
      <c r="H326" s="127">
        <f t="shared" si="44"/>
        <v>2.1187265072337702E-3</v>
      </c>
      <c r="I326" s="103">
        <f t="shared" si="40"/>
        <v>2.1164851715216315E-3</v>
      </c>
      <c r="J326" s="103">
        <f t="shared" si="39"/>
        <v>4.384953023973788E-2</v>
      </c>
      <c r="K326" s="103">
        <f t="shared" si="41"/>
        <v>0.69608971272811748</v>
      </c>
    </row>
    <row r="327" spans="1:11" x14ac:dyDescent="0.3">
      <c r="A327" s="101">
        <v>43938</v>
      </c>
      <c r="B327" s="95">
        <v>218.7</v>
      </c>
      <c r="C327" s="97">
        <f t="shared" si="42"/>
        <v>3.3065658951346277E-2</v>
      </c>
      <c r="D327" s="98">
        <f t="shared" si="43"/>
        <v>3.2530749541902715E-2</v>
      </c>
      <c r="E327" s="103">
        <f t="shared" si="37"/>
        <v>4.4305059549664683E-2</v>
      </c>
      <c r="F327" s="103">
        <f t="shared" si="38"/>
        <v>0.70332101634192057</v>
      </c>
      <c r="G327" s="88">
        <v>10625.78</v>
      </c>
      <c r="H327" s="127">
        <f t="shared" si="44"/>
        <v>3.1474905693711808E-2</v>
      </c>
      <c r="I327" s="103">
        <f t="shared" si="40"/>
        <v>3.0989725258166345E-2</v>
      </c>
      <c r="J327" s="103">
        <f t="shared" si="39"/>
        <v>4.1978457148806263E-2</v>
      </c>
      <c r="K327" s="103">
        <f t="shared" si="41"/>
        <v>0.66638734822753742</v>
      </c>
    </row>
    <row r="328" spans="1:11" x14ac:dyDescent="0.3">
      <c r="A328" s="100">
        <v>43941</v>
      </c>
      <c r="B328" s="94">
        <v>221.6</v>
      </c>
      <c r="C328" s="97">
        <f t="shared" si="42"/>
        <v>1.3260173754001015E-2</v>
      </c>
      <c r="D328" s="98">
        <f t="shared" si="43"/>
        <v>1.3173027190406472E-2</v>
      </c>
      <c r="E328" s="103">
        <f t="shared" si="37"/>
        <v>4.2989114448646074E-2</v>
      </c>
      <c r="F328" s="103">
        <f t="shared" si="38"/>
        <v>0.68243103548406658</v>
      </c>
      <c r="G328" s="88">
        <v>10675.9</v>
      </c>
      <c r="H328" s="127">
        <f t="shared" si="44"/>
        <v>4.7168301997593254E-3</v>
      </c>
      <c r="I328" s="103">
        <f t="shared" si="40"/>
        <v>4.7057408136872425E-3</v>
      </c>
      <c r="J328" s="103">
        <f t="shared" si="39"/>
        <v>7.9198511148364115E-3</v>
      </c>
      <c r="K328" s="103">
        <f t="shared" si="41"/>
        <v>0.12572373882308877</v>
      </c>
    </row>
    <row r="329" spans="1:11" x14ac:dyDescent="0.3">
      <c r="A329" s="101">
        <v>43942</v>
      </c>
      <c r="B329" s="95">
        <v>211.2</v>
      </c>
      <c r="C329" s="97">
        <f t="shared" si="42"/>
        <v>-4.6931407942238268E-2</v>
      </c>
      <c r="D329" s="98">
        <f t="shared" si="43"/>
        <v>-4.8068403041022556E-2</v>
      </c>
      <c r="E329" s="103">
        <f t="shared" si="37"/>
        <v>4.1883653049315468E-2</v>
      </c>
      <c r="F329" s="103">
        <f t="shared" si="38"/>
        <v>0.66488237980440501</v>
      </c>
      <c r="G329" s="88">
        <v>10249.85</v>
      </c>
      <c r="H329" s="127">
        <f t="shared" si="44"/>
        <v>-3.990764244700673E-2</v>
      </c>
      <c r="I329" s="103">
        <f t="shared" si="40"/>
        <v>-4.0725793363366236E-2</v>
      </c>
      <c r="J329" s="103">
        <f t="shared" si="39"/>
        <v>2.2357872739439889E-2</v>
      </c>
      <c r="K329" s="103">
        <f t="shared" si="41"/>
        <v>0.35492022667793016</v>
      </c>
    </row>
    <row r="330" spans="1:11" x14ac:dyDescent="0.3">
      <c r="A330" s="100">
        <v>43943</v>
      </c>
      <c r="B330" s="94">
        <v>206.8</v>
      </c>
      <c r="C330" s="97">
        <f t="shared" si="42"/>
        <v>-2.0833333333333259E-2</v>
      </c>
      <c r="D330" s="98">
        <f t="shared" si="43"/>
        <v>-2.1053409197832273E-2</v>
      </c>
      <c r="E330" s="103">
        <f t="shared" si="37"/>
        <v>3.9680149115532512E-2</v>
      </c>
      <c r="F330" s="103">
        <f t="shared" si="38"/>
        <v>0.62990283927395163</v>
      </c>
      <c r="G330" s="88">
        <v>10415.030000000001</v>
      </c>
      <c r="H330" s="127">
        <f t="shared" si="44"/>
        <v>1.6115357785723816E-2</v>
      </c>
      <c r="I330" s="103">
        <f t="shared" si="40"/>
        <v>1.5986883838664312E-2</v>
      </c>
      <c r="J330" s="103">
        <f t="shared" si="39"/>
        <v>1.376648269556228E-2</v>
      </c>
      <c r="K330" s="103">
        <f t="shared" si="41"/>
        <v>0.21853613784319142</v>
      </c>
    </row>
    <row r="331" spans="1:11" x14ac:dyDescent="0.3">
      <c r="A331" s="101">
        <v>43944</v>
      </c>
      <c r="B331" s="95">
        <v>208.4</v>
      </c>
      <c r="C331" s="97">
        <f t="shared" si="42"/>
        <v>7.7369439071566237E-3</v>
      </c>
      <c r="D331" s="98">
        <f t="shared" si="43"/>
        <v>7.707167244937807E-3</v>
      </c>
      <c r="E331" s="103">
        <f t="shared" si="37"/>
        <v>3.5952497530835972E-2</v>
      </c>
      <c r="F331" s="103">
        <f t="shared" si="38"/>
        <v>0.57072820486953435</v>
      </c>
      <c r="G331" s="88">
        <v>10513.79</v>
      </c>
      <c r="H331" s="127">
        <f t="shared" si="44"/>
        <v>9.4824498825256676E-3</v>
      </c>
      <c r="I331" s="103">
        <f t="shared" si="40"/>
        <v>9.437773659284332E-3</v>
      </c>
      <c r="J331" s="103">
        <f t="shared" si="39"/>
        <v>6.2335707432906756E-2</v>
      </c>
      <c r="K331" s="103">
        <f t="shared" si="41"/>
        <v>0.98954867800051083</v>
      </c>
    </row>
    <row r="332" spans="1:11" x14ac:dyDescent="0.3">
      <c r="A332" s="100">
        <v>43945</v>
      </c>
      <c r="B332" s="94">
        <v>205.4</v>
      </c>
      <c r="C332" s="97">
        <f t="shared" si="42"/>
        <v>-1.4395393474088247E-2</v>
      </c>
      <c r="D332" s="98">
        <f t="shared" si="43"/>
        <v>-1.4500012384753624E-2</v>
      </c>
      <c r="E332" s="103">
        <f t="shared" si="37"/>
        <v>3.1606509097808454E-2</v>
      </c>
      <c r="F332" s="103">
        <f t="shared" si="38"/>
        <v>0.50173777730220981</v>
      </c>
      <c r="G332" s="88">
        <v>10336.09</v>
      </c>
      <c r="H332" s="127">
        <f t="shared" si="44"/>
        <v>-1.6901612073286665E-2</v>
      </c>
      <c r="I332" s="103">
        <f t="shared" si="40"/>
        <v>-1.7046074396267485E-2</v>
      </c>
      <c r="J332" s="103">
        <f t="shared" si="39"/>
        <v>5.875315555408627E-3</v>
      </c>
      <c r="K332" s="103">
        <f t="shared" si="41"/>
        <v>9.3267743001843359E-2</v>
      </c>
    </row>
    <row r="333" spans="1:11" x14ac:dyDescent="0.3">
      <c r="A333" s="101">
        <v>43948</v>
      </c>
      <c r="B333" s="95">
        <v>206.8</v>
      </c>
      <c r="C333" s="97">
        <f t="shared" si="42"/>
        <v>6.8159688412852137E-3</v>
      </c>
      <c r="D333" s="98">
        <f t="shared" si="43"/>
        <v>6.7928451398158174E-3</v>
      </c>
      <c r="E333" s="103">
        <f t="shared" si="37"/>
        <v>3.13788655905409E-2</v>
      </c>
      <c r="F333" s="103">
        <f t="shared" si="38"/>
        <v>0.49812404865535898</v>
      </c>
      <c r="G333" s="88">
        <v>10659.99</v>
      </c>
      <c r="H333" s="127">
        <f t="shared" si="44"/>
        <v>3.1336801440389861E-2</v>
      </c>
      <c r="I333" s="103">
        <f t="shared" si="40"/>
        <v>3.0855826218276761E-2</v>
      </c>
      <c r="J333" s="103">
        <f t="shared" si="39"/>
        <v>2.1068806229083234E-2</v>
      </c>
      <c r="K333" s="103">
        <f t="shared" si="41"/>
        <v>0.33445693021897671</v>
      </c>
    </row>
    <row r="334" spans="1:11" x14ac:dyDescent="0.3">
      <c r="A334" s="100">
        <v>43949</v>
      </c>
      <c r="B334" s="94">
        <v>205.4</v>
      </c>
      <c r="C334" s="97">
        <f t="shared" si="42"/>
        <v>-6.7698259187620735E-3</v>
      </c>
      <c r="D334" s="98">
        <f t="shared" si="43"/>
        <v>-6.7928451398158174E-3</v>
      </c>
      <c r="E334" s="103">
        <f t="shared" si="37"/>
        <v>3.0861458196062726E-2</v>
      </c>
      <c r="F334" s="103">
        <f t="shared" si="38"/>
        <v>0.48991046090158813</v>
      </c>
      <c r="G334" s="88">
        <v>10795.63</v>
      </c>
      <c r="H334" s="127">
        <f t="shared" si="44"/>
        <v>1.272421456305306E-2</v>
      </c>
      <c r="I334" s="103">
        <f t="shared" si="40"/>
        <v>1.2643941964931571E-2</v>
      </c>
      <c r="J334" s="103">
        <f t="shared" si="39"/>
        <v>4.8360475817849413E-2</v>
      </c>
      <c r="K334" s="103">
        <f t="shared" si="41"/>
        <v>0.76769875379269514</v>
      </c>
    </row>
    <row r="335" spans="1:11" x14ac:dyDescent="0.3">
      <c r="A335" s="101">
        <v>43950</v>
      </c>
      <c r="B335" s="95">
        <v>212.5</v>
      </c>
      <c r="C335" s="97">
        <f t="shared" si="42"/>
        <v>3.456669912366106E-2</v>
      </c>
      <c r="D335" s="98">
        <f t="shared" si="43"/>
        <v>3.3982690870013599E-2</v>
      </c>
      <c r="E335" s="103">
        <f t="shared" si="37"/>
        <v>3.1723914653758942E-2</v>
      </c>
      <c r="F335" s="103">
        <f t="shared" si="38"/>
        <v>0.50360153272370345</v>
      </c>
      <c r="G335" s="88">
        <v>11107.74</v>
      </c>
      <c r="H335" s="127">
        <f t="shared" si="44"/>
        <v>2.8910772229133519E-2</v>
      </c>
      <c r="I335" s="103">
        <f t="shared" si="40"/>
        <v>2.8500740000895419E-2</v>
      </c>
      <c r="J335" s="103">
        <f t="shared" si="39"/>
        <v>4.3995019915170387E-3</v>
      </c>
      <c r="K335" s="103">
        <f t="shared" si="41"/>
        <v>6.9839928972524903E-2</v>
      </c>
    </row>
    <row r="336" spans="1:11" x14ac:dyDescent="0.3">
      <c r="A336" s="100">
        <v>43951</v>
      </c>
      <c r="B336" s="94">
        <v>209.2</v>
      </c>
      <c r="C336" s="97">
        <f t="shared" si="42"/>
        <v>-1.5529411764705903E-2</v>
      </c>
      <c r="D336" s="98">
        <f t="shared" si="43"/>
        <v>-1.5651256173703665E-2</v>
      </c>
      <c r="E336" s="103">
        <f t="shared" si="37"/>
        <v>3.1930838949182139E-2</v>
      </c>
      <c r="F336" s="103">
        <f t="shared" si="38"/>
        <v>0.50688635407914562</v>
      </c>
      <c r="G336" s="88">
        <v>10861.64</v>
      </c>
      <c r="H336" s="127">
        <f t="shared" si="44"/>
        <v>-2.215572204606886E-2</v>
      </c>
      <c r="I336" s="103">
        <f t="shared" si="40"/>
        <v>-2.2404846620945662E-2</v>
      </c>
      <c r="J336" s="103">
        <f t="shared" si="39"/>
        <v>1.157036645920253E-2</v>
      </c>
      <c r="K336" s="103">
        <f t="shared" si="41"/>
        <v>0.18367387337359717</v>
      </c>
    </row>
    <row r="337" spans="1:11" x14ac:dyDescent="0.3">
      <c r="A337" s="101">
        <v>43955</v>
      </c>
      <c r="B337" s="95">
        <v>193.85</v>
      </c>
      <c r="C337" s="97">
        <f t="shared" si="42"/>
        <v>-7.3374760994263877E-2</v>
      </c>
      <c r="D337" s="98">
        <f t="shared" si="43"/>
        <v>-7.6206068073830124E-2</v>
      </c>
      <c r="E337" s="103">
        <f t="shared" si="37"/>
        <v>3.5730051312328405E-2</v>
      </c>
      <c r="F337" s="103">
        <f t="shared" si="38"/>
        <v>0.56719698062398782</v>
      </c>
      <c r="G337" s="88">
        <v>10466.799999999999</v>
      </c>
      <c r="H337" s="127">
        <f t="shared" si="44"/>
        <v>-3.6351784813343113E-2</v>
      </c>
      <c r="I337" s="103">
        <f t="shared" si="40"/>
        <v>-3.7028972977372732E-2</v>
      </c>
      <c r="J337" s="103">
        <f t="shared" si="39"/>
        <v>1.2552778973399445E-2</v>
      </c>
      <c r="K337" s="103">
        <f t="shared" si="41"/>
        <v>0.19926918855825365</v>
      </c>
    </row>
    <row r="338" spans="1:11" x14ac:dyDescent="0.3">
      <c r="A338" s="100">
        <v>43956</v>
      </c>
      <c r="B338" s="94">
        <v>198.85</v>
      </c>
      <c r="C338" s="97">
        <f t="shared" si="42"/>
        <v>2.5793139025019451E-2</v>
      </c>
      <c r="D338" s="98">
        <f t="shared" si="43"/>
        <v>2.5466107536761484E-2</v>
      </c>
      <c r="E338" s="103">
        <f t="shared" si="37"/>
        <v>3.615605843630941E-2</v>
      </c>
      <c r="F338" s="103">
        <f t="shared" si="38"/>
        <v>0.57395963406476147</v>
      </c>
      <c r="G338" s="88">
        <v>10729.46</v>
      </c>
      <c r="H338" s="127">
        <f t="shared" si="44"/>
        <v>2.5094584782359375E-2</v>
      </c>
      <c r="I338" s="103">
        <f t="shared" si="40"/>
        <v>2.4784886169481268E-2</v>
      </c>
      <c r="J338" s="103">
        <f t="shared" si="39"/>
        <v>2.8112157278456978E-2</v>
      </c>
      <c r="K338" s="103">
        <f t="shared" si="41"/>
        <v>0.44626666185798919</v>
      </c>
    </row>
    <row r="339" spans="1:11" x14ac:dyDescent="0.3">
      <c r="A339" s="101">
        <v>43957</v>
      </c>
      <c r="B339" s="95">
        <v>200</v>
      </c>
      <c r="C339" s="97">
        <f t="shared" si="42"/>
        <v>5.7832537088258196E-3</v>
      </c>
      <c r="D339" s="98">
        <f t="shared" si="43"/>
        <v>5.7665948943368406E-3</v>
      </c>
      <c r="E339" s="103">
        <f t="shared" si="37"/>
        <v>3.435829571556575E-2</v>
      </c>
      <c r="F339" s="103">
        <f t="shared" si="38"/>
        <v>0.54542103561241795</v>
      </c>
      <c r="G339" s="88">
        <v>10606.2</v>
      </c>
      <c r="H339" s="127">
        <f t="shared" si="44"/>
        <v>-1.1487996600015093E-2</v>
      </c>
      <c r="I339" s="103">
        <f t="shared" si="40"/>
        <v>-1.1554493400188548E-2</v>
      </c>
      <c r="J339" s="103">
        <f t="shared" si="39"/>
        <v>2.0861781797819813E-2</v>
      </c>
      <c r="K339" s="103">
        <f t="shared" si="41"/>
        <v>0.3311705192563511</v>
      </c>
    </row>
    <row r="340" spans="1:11" x14ac:dyDescent="0.3">
      <c r="A340" s="100">
        <v>43958</v>
      </c>
      <c r="B340" s="94">
        <v>209.1</v>
      </c>
      <c r="C340" s="97">
        <f t="shared" si="42"/>
        <v>4.5499999999999874E-2</v>
      </c>
      <c r="D340" s="98">
        <f t="shared" si="43"/>
        <v>4.4495239886551907E-2</v>
      </c>
      <c r="E340" s="103">
        <f t="shared" si="37"/>
        <v>3.320700883252977E-2</v>
      </c>
      <c r="F340" s="103">
        <f t="shared" si="38"/>
        <v>0.52714492293119453</v>
      </c>
      <c r="G340" s="88">
        <v>10759.27</v>
      </c>
      <c r="H340" s="127">
        <f t="shared" si="44"/>
        <v>1.443212460636234E-2</v>
      </c>
      <c r="I340" s="103">
        <f t="shared" si="40"/>
        <v>1.4328972778212545E-2</v>
      </c>
      <c r="J340" s="103">
        <f t="shared" si="39"/>
        <v>4.7820017215659601E-2</v>
      </c>
      <c r="K340" s="103">
        <f t="shared" si="41"/>
        <v>0.75911923946077609</v>
      </c>
    </row>
    <row r="341" spans="1:11" x14ac:dyDescent="0.3">
      <c r="A341" s="101">
        <v>43959</v>
      </c>
      <c r="B341" s="95">
        <v>207.9</v>
      </c>
      <c r="C341" s="97">
        <f t="shared" si="42"/>
        <v>-5.7388809182209455E-3</v>
      </c>
      <c r="D341" s="98">
        <f t="shared" si="43"/>
        <v>-5.7554115706208719E-3</v>
      </c>
      <c r="E341" s="103">
        <f t="shared" si="37"/>
        <v>3.2133777620237308E-2</v>
      </c>
      <c r="F341" s="103">
        <f t="shared" si="38"/>
        <v>0.51010790560920516</v>
      </c>
      <c r="G341" s="88">
        <v>10904.48</v>
      </c>
      <c r="H341" s="127">
        <f t="shared" si="44"/>
        <v>1.3496268798905531E-2</v>
      </c>
      <c r="I341" s="103">
        <f t="shared" si="40"/>
        <v>1.3406005402307741E-2</v>
      </c>
      <c r="J341" s="103">
        <f t="shared" si="39"/>
        <v>9.3555172321461225E-3</v>
      </c>
      <c r="K341" s="103">
        <f t="shared" si="41"/>
        <v>0.14851423189582785</v>
      </c>
    </row>
    <row r="342" spans="1:11" x14ac:dyDescent="0.3">
      <c r="A342" s="100">
        <v>43962</v>
      </c>
      <c r="B342" s="94">
        <v>205.5</v>
      </c>
      <c r="C342" s="97">
        <f t="shared" si="42"/>
        <v>-1.1544011544011523E-2</v>
      </c>
      <c r="D342" s="98">
        <f t="shared" si="43"/>
        <v>-1.1611160927677666E-2</v>
      </c>
      <c r="E342" s="103">
        <f t="shared" ref="E342:E405" si="45">STDEVA(D323:D342)</f>
        <v>3.0923341800214166E-2</v>
      </c>
      <c r="F342" s="103">
        <f t="shared" ref="F342:F405" si="46">E342*SQRT(252)</f>
        <v>0.49089283266249056</v>
      </c>
      <c r="G342" s="88">
        <v>10824.99</v>
      </c>
      <c r="H342" s="127">
        <f t="shared" si="44"/>
        <v>-7.2896644314996983E-3</v>
      </c>
      <c r="I342" s="103">
        <f t="shared" si="40"/>
        <v>-7.3163638676785325E-3</v>
      </c>
      <c r="J342" s="103">
        <f t="shared" si="39"/>
        <v>1.1106983711526755E-2</v>
      </c>
      <c r="K342" s="103">
        <f t="shared" si="41"/>
        <v>0.17631790030046979</v>
      </c>
    </row>
    <row r="343" spans="1:11" x14ac:dyDescent="0.3">
      <c r="A343" s="101">
        <v>43963</v>
      </c>
      <c r="B343" s="95">
        <v>204.3</v>
      </c>
      <c r="C343" s="97">
        <f t="shared" si="42"/>
        <v>-5.839416058394109E-3</v>
      </c>
      <c r="D343" s="98">
        <f t="shared" si="43"/>
        <v>-5.8565321127135306E-3</v>
      </c>
      <c r="E343" s="103">
        <f t="shared" si="45"/>
        <v>2.9441641481718465E-2</v>
      </c>
      <c r="F343" s="103">
        <f t="shared" si="46"/>
        <v>0.46737156930090162</v>
      </c>
      <c r="G343" s="88">
        <v>10819.5</v>
      </c>
      <c r="H343" s="127">
        <f t="shared" si="44"/>
        <v>-5.0715982185667308E-4</v>
      </c>
      <c r="I343" s="103">
        <f t="shared" si="40"/>
        <v>-5.0728847089764884E-4</v>
      </c>
      <c r="J343" s="103">
        <f t="shared" si="39"/>
        <v>2.0864170863017954E-2</v>
      </c>
      <c r="K343" s="103">
        <f t="shared" si="41"/>
        <v>0.3312084444906323</v>
      </c>
    </row>
    <row r="344" spans="1:11" x14ac:dyDescent="0.3">
      <c r="A344" s="100">
        <v>43964</v>
      </c>
      <c r="B344" s="94">
        <v>198.15</v>
      </c>
      <c r="C344" s="97">
        <f t="shared" si="42"/>
        <v>-3.01027900146843E-2</v>
      </c>
      <c r="D344" s="98">
        <f t="shared" si="43"/>
        <v>-3.0565182187132223E-2</v>
      </c>
      <c r="E344" s="103">
        <f t="shared" si="45"/>
        <v>2.9939273715028546E-2</v>
      </c>
      <c r="F344" s="103">
        <f t="shared" si="46"/>
        <v>0.47527123610315047</v>
      </c>
      <c r="G344" s="88">
        <v>10542.66</v>
      </c>
      <c r="H344" s="127">
        <f t="shared" si="44"/>
        <v>-2.5587134340773643E-2</v>
      </c>
      <c r="I344" s="103">
        <f t="shared" si="40"/>
        <v>-2.5920178440410169E-2</v>
      </c>
      <c r="J344" s="103">
        <f t="shared" ref="J344:J407" si="47">STDEV(I324,I343)</f>
        <v>9.1269395648868133E-3</v>
      </c>
      <c r="K344" s="103">
        <f t="shared" si="41"/>
        <v>0.14488567391883944</v>
      </c>
    </row>
    <row r="345" spans="1:11" x14ac:dyDescent="0.3">
      <c r="A345" s="101">
        <v>43965</v>
      </c>
      <c r="B345" s="95">
        <v>195.25</v>
      </c>
      <c r="C345" s="97">
        <f t="shared" si="42"/>
        <v>-1.4635377239465064E-2</v>
      </c>
      <c r="D345" s="98">
        <f t="shared" si="43"/>
        <v>-1.4743530916648595E-2</v>
      </c>
      <c r="E345" s="103">
        <f t="shared" si="45"/>
        <v>2.8363977509847947E-2</v>
      </c>
      <c r="F345" s="103">
        <f t="shared" si="46"/>
        <v>0.4502641841021206</v>
      </c>
      <c r="G345" s="88">
        <v>10337.02</v>
      </c>
      <c r="H345" s="127">
        <f t="shared" si="44"/>
        <v>-1.9505513788740214E-2</v>
      </c>
      <c r="I345" s="103">
        <f t="shared" si="40"/>
        <v>-1.9698256807483716E-2</v>
      </c>
      <c r="J345" s="103">
        <f t="shared" si="47"/>
        <v>9.7758237698273558E-3</v>
      </c>
      <c r="K345" s="103">
        <f t="shared" si="41"/>
        <v>0.15518639133454271</v>
      </c>
    </row>
    <row r="346" spans="1:11" x14ac:dyDescent="0.3">
      <c r="A346" s="100">
        <v>43966</v>
      </c>
      <c r="B346" s="94">
        <v>200.3</v>
      </c>
      <c r="C346" s="97">
        <f t="shared" si="42"/>
        <v>2.5864276568501987E-2</v>
      </c>
      <c r="D346" s="98">
        <f t="shared" si="43"/>
        <v>2.5535453951976983E-2</v>
      </c>
      <c r="E346" s="103">
        <f t="shared" si="45"/>
        <v>2.9081542241844015E-2</v>
      </c>
      <c r="F346" s="103">
        <f t="shared" si="46"/>
        <v>0.4616551710848345</v>
      </c>
      <c r="G346" s="88">
        <v>10465.17</v>
      </c>
      <c r="H346" s="127">
        <f t="shared" si="44"/>
        <v>1.2397189905794859E-2</v>
      </c>
      <c r="I346" s="103">
        <f t="shared" si="40"/>
        <v>1.2320974009154995E-2</v>
      </c>
      <c r="J346" s="103">
        <f t="shared" si="47"/>
        <v>1.5425351983189527E-2</v>
      </c>
      <c r="K346" s="103">
        <f t="shared" si="41"/>
        <v>0.24486987139893884</v>
      </c>
    </row>
    <row r="347" spans="1:11" x14ac:dyDescent="0.3">
      <c r="A347" s="101">
        <v>43969</v>
      </c>
      <c r="B347" s="95">
        <v>214.9</v>
      </c>
      <c r="C347" s="97">
        <f t="shared" si="42"/>
        <v>7.289066400399391E-2</v>
      </c>
      <c r="D347" s="98">
        <f t="shared" si="43"/>
        <v>7.0356560976692073E-2</v>
      </c>
      <c r="E347" s="103">
        <f t="shared" si="45"/>
        <v>3.2524179703896358E-2</v>
      </c>
      <c r="F347" s="103">
        <f t="shared" si="46"/>
        <v>0.51630534655730487</v>
      </c>
      <c r="G347" s="88">
        <v>11058.87</v>
      </c>
      <c r="H347" s="127">
        <f t="shared" si="44"/>
        <v>5.6731042113983943E-2</v>
      </c>
      <c r="I347" s="103">
        <f t="shared" si="40"/>
        <v>5.5180220501602761E-2</v>
      </c>
      <c r="J347" s="103">
        <f t="shared" si="47"/>
        <v>1.3200800604460756E-2</v>
      </c>
      <c r="K347" s="103">
        <f t="shared" si="41"/>
        <v>0.20955621303812572</v>
      </c>
    </row>
    <row r="348" spans="1:11" x14ac:dyDescent="0.3">
      <c r="A348" s="100">
        <v>43970</v>
      </c>
      <c r="B348" s="94">
        <v>218.1</v>
      </c>
      <c r="C348" s="97">
        <f t="shared" si="42"/>
        <v>1.4890646812470765E-2</v>
      </c>
      <c r="D348" s="98">
        <f t="shared" si="43"/>
        <v>1.4780869559118948E-2</v>
      </c>
      <c r="E348" s="103">
        <f t="shared" si="45"/>
        <v>3.2562698622950172E-2</v>
      </c>
      <c r="F348" s="103">
        <f t="shared" si="46"/>
        <v>0.51691681544082935</v>
      </c>
      <c r="G348" s="88">
        <v>11075.29</v>
      </c>
      <c r="H348" s="127">
        <f t="shared" si="44"/>
        <v>1.4847809948033142E-3</v>
      </c>
      <c r="I348" s="103">
        <f t="shared" si="40"/>
        <v>1.4836797973920568E-3</v>
      </c>
      <c r="J348" s="103">
        <f t="shared" si="47"/>
        <v>3.569084686418772E-2</v>
      </c>
      <c r="K348" s="103">
        <f t="shared" si="41"/>
        <v>0.56657462930358116</v>
      </c>
    </row>
    <row r="349" spans="1:11" x14ac:dyDescent="0.3">
      <c r="A349" s="101">
        <v>43971</v>
      </c>
      <c r="B349" s="95">
        <v>220.2</v>
      </c>
      <c r="C349" s="97">
        <f t="shared" si="42"/>
        <v>9.6286107290233236E-3</v>
      </c>
      <c r="D349" s="98">
        <f t="shared" si="43"/>
        <v>9.5825510809959269E-3</v>
      </c>
      <c r="E349" s="103">
        <f t="shared" si="45"/>
        <v>3.0653506472481027E-2</v>
      </c>
      <c r="F349" s="103">
        <f t="shared" si="46"/>
        <v>0.48660932962976156</v>
      </c>
      <c r="G349" s="88">
        <v>11223.71</v>
      </c>
      <c r="H349" s="127">
        <f t="shared" si="44"/>
        <v>1.3401003495167929E-2</v>
      </c>
      <c r="I349" s="103">
        <f t="shared" si="40"/>
        <v>1.3312004285319645E-2</v>
      </c>
      <c r="J349" s="103">
        <f t="shared" si="47"/>
        <v>2.9846604702283765E-2</v>
      </c>
      <c r="K349" s="103">
        <f t="shared" si="41"/>
        <v>0.47380016113136308</v>
      </c>
    </row>
    <row r="350" spans="1:11" x14ac:dyDescent="0.3">
      <c r="A350" s="100">
        <v>43972</v>
      </c>
      <c r="B350" s="94">
        <v>216.7</v>
      </c>
      <c r="C350" s="97">
        <f t="shared" si="42"/>
        <v>-1.5894641235240647E-2</v>
      </c>
      <c r="D350" s="98">
        <f t="shared" si="43"/>
        <v>-1.6022315746266003E-2</v>
      </c>
      <c r="E350" s="103">
        <f t="shared" si="45"/>
        <v>3.0473732950451748E-2</v>
      </c>
      <c r="F350" s="103">
        <f t="shared" si="46"/>
        <v>0.48375551344013962</v>
      </c>
      <c r="G350" s="88">
        <v>11065.93</v>
      </c>
      <c r="H350" s="127">
        <f t="shared" si="44"/>
        <v>-1.4057740265919105E-2</v>
      </c>
      <c r="I350" s="103">
        <f t="shared" si="40"/>
        <v>-1.4157486201634484E-2</v>
      </c>
      <c r="J350" s="103">
        <f t="shared" si="47"/>
        <v>1.8914254710272573E-3</v>
      </c>
      <c r="K350" s="103">
        <f t="shared" si="41"/>
        <v>3.0025448518507962E-2</v>
      </c>
    </row>
    <row r="351" spans="1:11" x14ac:dyDescent="0.3">
      <c r="A351" s="101">
        <v>43973</v>
      </c>
      <c r="B351" s="95">
        <v>217.8</v>
      </c>
      <c r="C351" s="97">
        <f t="shared" si="42"/>
        <v>5.0761421319798217E-3</v>
      </c>
      <c r="D351" s="98">
        <f t="shared" si="43"/>
        <v>5.0633019565466952E-3</v>
      </c>
      <c r="E351" s="103">
        <f t="shared" si="45"/>
        <v>3.0454945046846968E-2</v>
      </c>
      <c r="F351" s="103">
        <f t="shared" si="46"/>
        <v>0.48345726471657258</v>
      </c>
      <c r="G351" s="88">
        <v>11073.87</v>
      </c>
      <c r="H351" s="127">
        <f t="shared" si="44"/>
        <v>7.1751764198757506E-4</v>
      </c>
      <c r="I351" s="103">
        <f t="shared" si="40"/>
        <v>7.1726034927266369E-4</v>
      </c>
      <c r="J351" s="103">
        <f t="shared" si="47"/>
        <v>1.668436825151445E-2</v>
      </c>
      <c r="K351" s="103">
        <f t="shared" si="41"/>
        <v>0.26485613505437272</v>
      </c>
    </row>
    <row r="352" spans="1:11" x14ac:dyDescent="0.3">
      <c r="A352" s="100">
        <v>43976</v>
      </c>
      <c r="B352" s="94">
        <v>221.9</v>
      </c>
      <c r="C352" s="97">
        <f t="shared" si="42"/>
        <v>1.8824609733700592E-2</v>
      </c>
      <c r="D352" s="98">
        <f t="shared" si="43"/>
        <v>1.8649619439687903E-2</v>
      </c>
      <c r="E352" s="103">
        <f t="shared" si="45"/>
        <v>3.0399907984334788E-2</v>
      </c>
      <c r="F352" s="103">
        <f t="shared" si="46"/>
        <v>0.48258357843478011</v>
      </c>
      <c r="G352" s="88">
        <v>11391.28</v>
      </c>
      <c r="H352" s="127">
        <f t="shared" si="44"/>
        <v>2.8662969675461225E-2</v>
      </c>
      <c r="I352" s="103">
        <f t="shared" si="40"/>
        <v>2.8259871302170225E-2</v>
      </c>
      <c r="J352" s="103">
        <f t="shared" si="47"/>
        <v>1.2560574455058053E-2</v>
      </c>
      <c r="K352" s="103">
        <f t="shared" si="41"/>
        <v>0.19939293799316551</v>
      </c>
    </row>
    <row r="353" spans="1:11" x14ac:dyDescent="0.3">
      <c r="A353" s="101">
        <v>43977</v>
      </c>
      <c r="B353" s="95">
        <v>228.9</v>
      </c>
      <c r="C353" s="97">
        <f t="shared" si="42"/>
        <v>3.1545741324921162E-2</v>
      </c>
      <c r="D353" s="98">
        <f t="shared" si="43"/>
        <v>3.105839701997315E-2</v>
      </c>
      <c r="E353" s="103">
        <f t="shared" si="45"/>
        <v>3.1001256512651704E-2</v>
      </c>
      <c r="F353" s="103">
        <f t="shared" si="46"/>
        <v>0.49212969037798754</v>
      </c>
      <c r="G353" s="88">
        <v>11504.65</v>
      </c>
      <c r="H353" s="127">
        <f t="shared" si="44"/>
        <v>9.9523495164721698E-3</v>
      </c>
      <c r="I353" s="103">
        <f t="shared" si="40"/>
        <v>9.903151043655356E-3</v>
      </c>
      <c r="J353" s="103">
        <f t="shared" si="47"/>
        <v>1.8356173248334862E-3</v>
      </c>
      <c r="K353" s="103">
        <f t="shared" si="41"/>
        <v>2.9139521662746436E-2</v>
      </c>
    </row>
    <row r="354" spans="1:11" x14ac:dyDescent="0.3">
      <c r="A354" s="100">
        <v>43978</v>
      </c>
      <c r="B354" s="94">
        <v>233</v>
      </c>
      <c r="C354" s="97">
        <f t="shared" si="42"/>
        <v>1.7911751856706015E-2</v>
      </c>
      <c r="D354" s="98">
        <f t="shared" si="43"/>
        <v>1.7753226607179151E-2</v>
      </c>
      <c r="E354" s="103">
        <f t="shared" si="45"/>
        <v>3.0992499256069242E-2</v>
      </c>
      <c r="F354" s="103">
        <f t="shared" si="46"/>
        <v>0.49199067323948131</v>
      </c>
      <c r="G354" s="88">
        <v>11657.69</v>
      </c>
      <c r="H354" s="127">
        <f t="shared" si="44"/>
        <v>1.3302447271320794E-2</v>
      </c>
      <c r="I354" s="103">
        <f t="shared" si="40"/>
        <v>1.3214746619047091E-2</v>
      </c>
      <c r="J354" s="103">
        <f t="shared" si="47"/>
        <v>1.9380318462489366E-3</v>
      </c>
      <c r="K354" s="103">
        <f t="shared" si="41"/>
        <v>3.0765301788588318E-2</v>
      </c>
    </row>
    <row r="355" spans="1:11" x14ac:dyDescent="0.3">
      <c r="A355" s="101">
        <v>43979</v>
      </c>
      <c r="B355" s="95">
        <v>239</v>
      </c>
      <c r="C355" s="97">
        <f t="shared" si="42"/>
        <v>2.5751072961373467E-2</v>
      </c>
      <c r="D355" s="98">
        <f t="shared" si="43"/>
        <v>2.5425098365810861E-2</v>
      </c>
      <c r="E355" s="103">
        <f t="shared" si="45"/>
        <v>3.0647408515304831E-2</v>
      </c>
      <c r="F355" s="103">
        <f t="shared" si="46"/>
        <v>0.48651252756059915</v>
      </c>
      <c r="G355" s="88">
        <v>11781.13</v>
      </c>
      <c r="H355" s="127">
        <f t="shared" si="44"/>
        <v>1.0588718691267207E-2</v>
      </c>
      <c r="I355" s="103">
        <f t="shared" si="40"/>
        <v>1.0533050832231439E-2</v>
      </c>
      <c r="J355" s="103">
        <f t="shared" si="47"/>
        <v>1.0808829577477643E-2</v>
      </c>
      <c r="K355" s="103">
        <f t="shared" si="41"/>
        <v>0.17158485015411121</v>
      </c>
    </row>
    <row r="356" spans="1:11" x14ac:dyDescent="0.3">
      <c r="A356" s="100">
        <v>43980</v>
      </c>
      <c r="B356" s="94">
        <v>237.2</v>
      </c>
      <c r="C356" s="97">
        <f t="shared" si="42"/>
        <v>-7.5313807531380839E-3</v>
      </c>
      <c r="D356" s="98">
        <f t="shared" si="43"/>
        <v>-7.5598848079403425E-3</v>
      </c>
      <c r="E356" s="103">
        <f t="shared" si="45"/>
        <v>3.040068800114E-2</v>
      </c>
      <c r="F356" s="103">
        <f t="shared" si="46"/>
        <v>0.48259596081769035</v>
      </c>
      <c r="G356" s="88">
        <v>11586.85</v>
      </c>
      <c r="H356" s="127">
        <f t="shared" si="44"/>
        <v>-1.6490778049304211E-2</v>
      </c>
      <c r="I356" s="103">
        <f t="shared" si="40"/>
        <v>-1.6628264531304282E-2</v>
      </c>
      <c r="J356" s="103">
        <f t="shared" si="47"/>
        <v>2.3290610647168641E-2</v>
      </c>
      <c r="K356" s="103">
        <f t="shared" si="41"/>
        <v>0.3697269819314481</v>
      </c>
    </row>
    <row r="357" spans="1:11" x14ac:dyDescent="0.3">
      <c r="A357" s="101">
        <v>43984</v>
      </c>
      <c r="B357" s="95">
        <v>241.1</v>
      </c>
      <c r="C357" s="97">
        <f t="shared" si="42"/>
        <v>1.6441821247892063E-2</v>
      </c>
      <c r="D357" s="98">
        <f t="shared" si="43"/>
        <v>1.6308118063554922E-2</v>
      </c>
      <c r="E357" s="103">
        <f t="shared" si="45"/>
        <v>2.3427809740175429E-2</v>
      </c>
      <c r="F357" s="103">
        <f t="shared" si="46"/>
        <v>0.37190495001264556</v>
      </c>
      <c r="G357" s="88">
        <v>12021.28</v>
      </c>
      <c r="H357" s="127">
        <f t="shared" si="44"/>
        <v>3.7493365323621131E-2</v>
      </c>
      <c r="I357" s="103">
        <f t="shared" si="40"/>
        <v>3.6807578233469584E-2</v>
      </c>
      <c r="J357" s="103">
        <f t="shared" si="47"/>
        <v>1.4425479283224676E-2</v>
      </c>
      <c r="K357" s="103">
        <f t="shared" si="41"/>
        <v>0.22899738435796069</v>
      </c>
    </row>
    <row r="358" spans="1:11" x14ac:dyDescent="0.3">
      <c r="A358" s="100">
        <v>43985</v>
      </c>
      <c r="B358" s="94">
        <v>250.2</v>
      </c>
      <c r="C358" s="97">
        <f t="shared" si="42"/>
        <v>3.7743674823724538E-2</v>
      </c>
      <c r="D358" s="98">
        <f t="shared" si="43"/>
        <v>3.7048812845685397E-2</v>
      </c>
      <c r="E358" s="103">
        <f t="shared" si="45"/>
        <v>2.3944142065691551E-2</v>
      </c>
      <c r="F358" s="103">
        <f t="shared" si="46"/>
        <v>0.38010147157572144</v>
      </c>
      <c r="G358" s="88">
        <v>12487.36</v>
      </c>
      <c r="H358" s="127">
        <f t="shared" si="44"/>
        <v>3.8771245657700293E-2</v>
      </c>
      <c r="I358" s="103">
        <f t="shared" si="40"/>
        <v>3.8038520078432114E-2</v>
      </c>
      <c r="J358" s="103">
        <f t="shared" si="47"/>
        <v>8.5013270865638164E-3</v>
      </c>
      <c r="K358" s="103">
        <f t="shared" si="41"/>
        <v>0.13495438371039081</v>
      </c>
    </row>
    <row r="359" spans="1:11" x14ac:dyDescent="0.3">
      <c r="A359" s="101">
        <v>43986</v>
      </c>
      <c r="B359" s="95">
        <v>254.8</v>
      </c>
      <c r="C359" s="97">
        <f t="shared" si="42"/>
        <v>1.8385291766586764E-2</v>
      </c>
      <c r="D359" s="98">
        <f t="shared" si="43"/>
        <v>1.8218325665197099E-2</v>
      </c>
      <c r="E359" s="103">
        <f t="shared" si="45"/>
        <v>2.3949497135735315E-2</v>
      </c>
      <c r="F359" s="103">
        <f t="shared" si="46"/>
        <v>0.38018648067725624</v>
      </c>
      <c r="G359" s="88">
        <v>12430.56</v>
      </c>
      <c r="H359" s="127">
        <f t="shared" si="44"/>
        <v>-4.5485995438588889E-3</v>
      </c>
      <c r="I359" s="103">
        <f t="shared" si="40"/>
        <v>-4.5589758999788899E-3</v>
      </c>
      <c r="J359" s="103">
        <f t="shared" si="47"/>
        <v>3.5067556130208524E-2</v>
      </c>
      <c r="K359" s="103">
        <f t="shared" si="41"/>
        <v>0.55668019564398197</v>
      </c>
    </row>
    <row r="360" spans="1:11" x14ac:dyDescent="0.3">
      <c r="A360" s="100">
        <v>43987</v>
      </c>
      <c r="B360" s="94">
        <v>264.5</v>
      </c>
      <c r="C360" s="97">
        <f t="shared" si="42"/>
        <v>3.8069073783359553E-2</v>
      </c>
      <c r="D360" s="98">
        <f t="shared" si="43"/>
        <v>3.7362327600345857E-2</v>
      </c>
      <c r="E360" s="103">
        <f t="shared" si="45"/>
        <v>2.3490529773698279E-2</v>
      </c>
      <c r="F360" s="103">
        <f t="shared" si="46"/>
        <v>0.37290059967818412</v>
      </c>
      <c r="G360" s="88">
        <v>12847.68</v>
      </c>
      <c r="H360" s="127">
        <f t="shared" si="44"/>
        <v>3.3556010348689158E-2</v>
      </c>
      <c r="I360" s="103">
        <f t="shared" si="40"/>
        <v>3.3005293493346244E-2</v>
      </c>
      <c r="J360" s="103">
        <f t="shared" si="47"/>
        <v>1.3355796593052652E-2</v>
      </c>
      <c r="K360" s="103">
        <f t="shared" si="41"/>
        <v>0.2120166980782863</v>
      </c>
    </row>
    <row r="361" spans="1:11" x14ac:dyDescent="0.3">
      <c r="A361" s="101">
        <v>43990</v>
      </c>
      <c r="B361" s="95">
        <v>257.39999999999998</v>
      </c>
      <c r="C361" s="97">
        <f t="shared" si="42"/>
        <v>-2.6843100189036018E-2</v>
      </c>
      <c r="D361" s="98">
        <f t="shared" si="43"/>
        <v>-2.7209956136327484E-2</v>
      </c>
      <c r="E361" s="103">
        <f t="shared" si="45"/>
        <v>2.4786222957992914E-2</v>
      </c>
      <c r="F361" s="103">
        <f t="shared" si="46"/>
        <v>0.39346909132469404</v>
      </c>
      <c r="G361" s="88">
        <v>12819.59</v>
      </c>
      <c r="H361" s="127">
        <f t="shared" si="44"/>
        <v>-2.1863869585793116E-3</v>
      </c>
      <c r="I361" s="103">
        <f t="shared" si="40"/>
        <v>-2.1887805921210202E-3</v>
      </c>
      <c r="J361" s="103">
        <f t="shared" si="47"/>
        <v>1.3858789515602068E-2</v>
      </c>
      <c r="K361" s="103">
        <f t="shared" si="41"/>
        <v>0.22000146318403424</v>
      </c>
    </row>
    <row r="362" spans="1:11" x14ac:dyDescent="0.3">
      <c r="A362" s="100">
        <v>43991</v>
      </c>
      <c r="B362" s="94">
        <v>251.3</v>
      </c>
      <c r="C362" s="97">
        <f t="shared" si="42"/>
        <v>-2.3698523698523544E-2</v>
      </c>
      <c r="D362" s="98">
        <f t="shared" si="43"/>
        <v>-2.3983850612480317E-2</v>
      </c>
      <c r="E362" s="103">
        <f t="shared" si="45"/>
        <v>2.5515506728184735E-2</v>
      </c>
      <c r="F362" s="103">
        <f t="shared" si="46"/>
        <v>0.40504611227143289</v>
      </c>
      <c r="G362" s="88">
        <v>12617.99</v>
      </c>
      <c r="H362" s="127">
        <f t="shared" si="44"/>
        <v>-1.5725931952581984E-2</v>
      </c>
      <c r="I362" s="103">
        <f t="shared" si="40"/>
        <v>-1.5850896272182169E-2</v>
      </c>
      <c r="J362" s="103">
        <f t="shared" si="47"/>
        <v>3.6257489052454474E-3</v>
      </c>
      <c r="K362" s="103">
        <f t="shared" si="41"/>
        <v>5.7556979517864884E-2</v>
      </c>
    </row>
    <row r="363" spans="1:11" x14ac:dyDescent="0.3">
      <c r="A363" s="101">
        <v>43992</v>
      </c>
      <c r="B363" s="95">
        <v>248.2</v>
      </c>
      <c r="C363" s="97">
        <f t="shared" si="42"/>
        <v>-1.233585356148037E-2</v>
      </c>
      <c r="D363" s="98">
        <f t="shared" si="43"/>
        <v>-1.2412571779039538E-2</v>
      </c>
      <c r="E363" s="103">
        <f t="shared" si="45"/>
        <v>2.5771580551362694E-2</v>
      </c>
      <c r="F363" s="103">
        <f t="shared" si="46"/>
        <v>0.40911115819184735</v>
      </c>
      <c r="G363" s="88">
        <v>12530.16</v>
      </c>
      <c r="H363" s="127">
        <f t="shared" si="44"/>
        <v>-6.9606965927220266E-3</v>
      </c>
      <c r="I363" s="103">
        <f t="shared" si="40"/>
        <v>-6.9850352496789725E-3</v>
      </c>
      <c r="J363" s="103">
        <f t="shared" si="47"/>
        <v>1.0849569124155098E-2</v>
      </c>
      <c r="K363" s="103">
        <f t="shared" si="41"/>
        <v>0.17223157040831552</v>
      </c>
    </row>
    <row r="364" spans="1:11" x14ac:dyDescent="0.3">
      <c r="A364" s="100">
        <v>43993</v>
      </c>
      <c r="B364" s="94">
        <v>234.3</v>
      </c>
      <c r="C364" s="97">
        <f t="shared" si="42"/>
        <v>-5.6003223207090946E-2</v>
      </c>
      <c r="D364" s="98">
        <f t="shared" si="43"/>
        <v>-5.7632527256756383E-2</v>
      </c>
      <c r="E364" s="103">
        <f t="shared" si="45"/>
        <v>2.8559091130465997E-2</v>
      </c>
      <c r="F364" s="103">
        <f t="shared" si="46"/>
        <v>0.45336151680746123</v>
      </c>
      <c r="G364" s="88">
        <v>11970.29</v>
      </c>
      <c r="H364" s="127">
        <f t="shared" si="44"/>
        <v>-4.4681791772810509E-2</v>
      </c>
      <c r="I364" s="103">
        <f t="shared" si="40"/>
        <v>-4.5710791668838624E-2</v>
      </c>
      <c r="J364" s="103">
        <f t="shared" si="47"/>
        <v>1.3389168152904309E-2</v>
      </c>
      <c r="K364" s="103">
        <f t="shared" si="41"/>
        <v>0.21254645516766504</v>
      </c>
    </row>
    <row r="365" spans="1:11" x14ac:dyDescent="0.3">
      <c r="A365" s="101">
        <v>43994</v>
      </c>
      <c r="B365" s="95">
        <v>230.1</v>
      </c>
      <c r="C365" s="97">
        <f t="shared" si="42"/>
        <v>-1.7925736235595457E-2</v>
      </c>
      <c r="D365" s="98">
        <f t="shared" si="43"/>
        <v>-1.8088348472430127E-2</v>
      </c>
      <c r="E365" s="103">
        <f t="shared" si="45"/>
        <v>2.8711011170670129E-2</v>
      </c>
      <c r="F365" s="103">
        <f t="shared" si="46"/>
        <v>0.45577317268074363</v>
      </c>
      <c r="G365" s="88">
        <v>11949.28</v>
      </c>
      <c r="H365" s="127">
        <f t="shared" si="44"/>
        <v>-1.7551788636699373E-3</v>
      </c>
      <c r="I365" s="103">
        <f t="shared" si="40"/>
        <v>-1.7567209948339269E-3</v>
      </c>
      <c r="J365" s="103">
        <f t="shared" si="47"/>
        <v>1.8393639796315531E-2</v>
      </c>
      <c r="K365" s="103">
        <f t="shared" si="41"/>
        <v>0.29198997963810985</v>
      </c>
    </row>
    <row r="366" spans="1:11" x14ac:dyDescent="0.3">
      <c r="A366" s="100">
        <v>43997</v>
      </c>
      <c r="B366" s="94">
        <v>230.8</v>
      </c>
      <c r="C366" s="97">
        <f t="shared" si="42"/>
        <v>3.042155584528583E-3</v>
      </c>
      <c r="D366" s="98">
        <f t="shared" si="43"/>
        <v>3.0375375926245951E-3</v>
      </c>
      <c r="E366" s="103">
        <f t="shared" si="45"/>
        <v>2.8435958517061294E-2</v>
      </c>
      <c r="F366" s="103">
        <f t="shared" si="46"/>
        <v>0.4514068471673594</v>
      </c>
      <c r="G366" s="88">
        <v>11911.35</v>
      </c>
      <c r="H366" s="127">
        <f t="shared" si="44"/>
        <v>-3.1742498292783861E-3</v>
      </c>
      <c r="I366" s="103">
        <f t="shared" si="40"/>
        <v>-3.179298446815082E-3</v>
      </c>
      <c r="J366" s="103">
        <f t="shared" si="47"/>
        <v>9.9544336007965466E-3</v>
      </c>
      <c r="K366" s="103">
        <f t="shared" si="41"/>
        <v>0.15802173450127727</v>
      </c>
    </row>
    <row r="367" spans="1:11" x14ac:dyDescent="0.3">
      <c r="A367" s="101">
        <v>43998</v>
      </c>
      <c r="B367" s="95">
        <v>240.5</v>
      </c>
      <c r="C367" s="97">
        <f t="shared" si="42"/>
        <v>4.2027729636048505E-2</v>
      </c>
      <c r="D367" s="98">
        <f t="shared" si="43"/>
        <v>4.1168554911870991E-2</v>
      </c>
      <c r="E367" s="103">
        <f t="shared" si="45"/>
        <v>2.5628289582123515E-2</v>
      </c>
      <c r="F367" s="103">
        <f t="shared" si="46"/>
        <v>0.40683648457347771</v>
      </c>
      <c r="G367" s="88">
        <v>12315.66</v>
      </c>
      <c r="H367" s="127">
        <f t="shared" si="44"/>
        <v>3.3943255802239003E-2</v>
      </c>
      <c r="I367" s="103">
        <f t="shared" si="40"/>
        <v>3.337989624597526E-2</v>
      </c>
      <c r="J367" s="103">
        <f t="shared" si="47"/>
        <v>4.1266411595211071E-2</v>
      </c>
      <c r="K367" s="103">
        <f t="shared" si="41"/>
        <v>0.65508397548576436</v>
      </c>
    </row>
    <row r="368" spans="1:11" x14ac:dyDescent="0.3">
      <c r="A368" s="100">
        <v>43999</v>
      </c>
      <c r="B368" s="94">
        <v>241.4</v>
      </c>
      <c r="C368" s="97">
        <f t="shared" si="42"/>
        <v>3.7422037422036869E-3</v>
      </c>
      <c r="D368" s="98">
        <f t="shared" si="43"/>
        <v>3.7352191176154292E-3</v>
      </c>
      <c r="E368" s="103">
        <f t="shared" si="45"/>
        <v>2.5539513808857627E-2</v>
      </c>
      <c r="F368" s="103">
        <f t="shared" si="46"/>
        <v>0.40542721286242372</v>
      </c>
      <c r="G368" s="88">
        <v>12382.14</v>
      </c>
      <c r="H368" s="127">
        <f t="shared" si="44"/>
        <v>5.3980054662112753E-3</v>
      </c>
      <c r="I368" s="103">
        <f t="shared" si="40"/>
        <v>5.3834884532157901E-3</v>
      </c>
      <c r="J368" s="103">
        <f t="shared" si="47"/>
        <v>2.2554030944987081E-2</v>
      </c>
      <c r="K368" s="103">
        <f t="shared" si="41"/>
        <v>0.35803414165494551</v>
      </c>
    </row>
    <row r="369" spans="1:11" x14ac:dyDescent="0.3">
      <c r="A369" s="101">
        <v>44000</v>
      </c>
      <c r="B369" s="95">
        <v>240.7</v>
      </c>
      <c r="C369" s="97">
        <f t="shared" si="42"/>
        <v>-2.8997514498757537E-3</v>
      </c>
      <c r="D369" s="98">
        <f t="shared" si="43"/>
        <v>-2.9039638744050578E-3</v>
      </c>
      <c r="E369" s="103">
        <f t="shared" si="45"/>
        <v>2.5576120424449435E-2</v>
      </c>
      <c r="F369" s="103">
        <f t="shared" si="46"/>
        <v>0.4060083248695977</v>
      </c>
      <c r="G369" s="88">
        <v>12281.53</v>
      </c>
      <c r="H369" s="127">
        <f t="shared" si="44"/>
        <v>-8.1254128930862146E-3</v>
      </c>
      <c r="I369" s="103">
        <f t="shared" si="40"/>
        <v>-8.1586039768737351E-3</v>
      </c>
      <c r="J369" s="103">
        <f t="shared" si="47"/>
        <v>5.6063073096255392E-3</v>
      </c>
      <c r="K369" s="103">
        <f t="shared" si="41"/>
        <v>8.8997369488036618E-2</v>
      </c>
    </row>
    <row r="370" spans="1:11" x14ac:dyDescent="0.3">
      <c r="A370" s="100">
        <v>44001</v>
      </c>
      <c r="B370" s="94">
        <v>237.6</v>
      </c>
      <c r="C370" s="97">
        <f t="shared" si="42"/>
        <v>-1.2879102617366023E-2</v>
      </c>
      <c r="D370" s="98">
        <f t="shared" si="43"/>
        <v>-1.2962757300535976E-2</v>
      </c>
      <c r="E370" s="103">
        <f t="shared" si="45"/>
        <v>2.5456088628569146E-2</v>
      </c>
      <c r="F370" s="103">
        <f t="shared" si="46"/>
        <v>0.40410287918167942</v>
      </c>
      <c r="G370" s="88">
        <v>12330.76</v>
      </c>
      <c r="H370" s="127">
        <f t="shared" si="44"/>
        <v>4.0084582295527582E-3</v>
      </c>
      <c r="I370" s="103">
        <f t="shared" si="40"/>
        <v>4.0004457654791992E-3</v>
      </c>
      <c r="J370" s="103">
        <f t="shared" si="47"/>
        <v>4.2418503006677695E-3</v>
      </c>
      <c r="K370" s="103">
        <f t="shared" si="41"/>
        <v>6.7337285965988883E-2</v>
      </c>
    </row>
    <row r="371" spans="1:11" x14ac:dyDescent="0.3">
      <c r="A371" s="101">
        <v>44004</v>
      </c>
      <c r="B371" s="95">
        <v>235.8</v>
      </c>
      <c r="C371" s="97">
        <f t="shared" si="42"/>
        <v>-7.575757575757458E-3</v>
      </c>
      <c r="D371" s="98">
        <f t="shared" si="43"/>
        <v>-7.6045993852194016E-3</v>
      </c>
      <c r="E371" s="103">
        <f t="shared" si="45"/>
        <v>2.5601238591365632E-2</v>
      </c>
      <c r="F371" s="103">
        <f t="shared" si="46"/>
        <v>0.40640706340789812</v>
      </c>
      <c r="G371" s="88">
        <v>12262.97</v>
      </c>
      <c r="H371" s="127">
        <f t="shared" si="44"/>
        <v>-5.4976335602996418E-3</v>
      </c>
      <c r="I371" s="103">
        <f t="shared" si="40"/>
        <v>-5.5128011638423402E-3</v>
      </c>
      <c r="J371" s="103">
        <f t="shared" si="47"/>
        <v>2.3215626716924188E-3</v>
      </c>
      <c r="K371" s="103">
        <f t="shared" si="41"/>
        <v>3.6853664894092988E-2</v>
      </c>
    </row>
    <row r="372" spans="1:11" x14ac:dyDescent="0.3">
      <c r="A372" s="100">
        <v>44005</v>
      </c>
      <c r="B372" s="94">
        <v>242.7</v>
      </c>
      <c r="C372" s="97">
        <f t="shared" si="42"/>
        <v>2.9262086513994756E-2</v>
      </c>
      <c r="D372" s="98">
        <f t="shared" si="43"/>
        <v>2.8842124629284704E-2</v>
      </c>
      <c r="E372" s="103">
        <f t="shared" si="45"/>
        <v>2.600705877998909E-2</v>
      </c>
      <c r="F372" s="103">
        <f t="shared" si="46"/>
        <v>0.41284925918454007</v>
      </c>
      <c r="G372" s="88">
        <v>12523.76</v>
      </c>
      <c r="H372" s="127">
        <f t="shared" si="44"/>
        <v>2.1266463181431661E-2</v>
      </c>
      <c r="I372" s="103">
        <f t="shared" si="40"/>
        <v>2.1043487680433515E-2</v>
      </c>
      <c r="J372" s="103">
        <f t="shared" si="47"/>
        <v>2.3880885719509689E-2</v>
      </c>
      <c r="K372" s="103">
        <f t="shared" si="41"/>
        <v>0.37909730821065851</v>
      </c>
    </row>
    <row r="373" spans="1:11" x14ac:dyDescent="0.3">
      <c r="A373" s="101">
        <v>44006</v>
      </c>
      <c r="B373" s="95">
        <v>235.7</v>
      </c>
      <c r="C373" s="97">
        <f t="shared" si="42"/>
        <v>-2.8842192006592549E-2</v>
      </c>
      <c r="D373" s="98">
        <f t="shared" si="43"/>
        <v>-2.9266302790469823E-2</v>
      </c>
      <c r="E373" s="103">
        <f t="shared" si="45"/>
        <v>2.6259252994065559E-2</v>
      </c>
      <c r="F373" s="103">
        <f t="shared" si="46"/>
        <v>0.41685271821975439</v>
      </c>
      <c r="G373" s="88">
        <v>12093.94</v>
      </c>
      <c r="H373" s="127">
        <f t="shared" si="44"/>
        <v>-3.4320363852389346E-2</v>
      </c>
      <c r="I373" s="103">
        <f t="shared" si="40"/>
        <v>-3.4923139372939005E-2</v>
      </c>
      <c r="J373" s="103">
        <f t="shared" si="47"/>
        <v>7.8774075805667695E-3</v>
      </c>
      <c r="K373" s="103">
        <f t="shared" si="41"/>
        <v>0.12504996860444806</v>
      </c>
    </row>
    <row r="374" spans="1:11" x14ac:dyDescent="0.3">
      <c r="A374" s="100">
        <v>44007</v>
      </c>
      <c r="B374" s="94">
        <v>238</v>
      </c>
      <c r="C374" s="97">
        <f t="shared" si="42"/>
        <v>9.7581671616462362E-3</v>
      </c>
      <c r="D374" s="98">
        <f t="shared" si="43"/>
        <v>9.7108637293894517E-3</v>
      </c>
      <c r="E374" s="103">
        <f t="shared" si="45"/>
        <v>2.6057479489569605E-2</v>
      </c>
      <c r="F374" s="103">
        <f t="shared" si="46"/>
        <v>0.4136496631354048</v>
      </c>
      <c r="G374" s="88">
        <v>12177.87</v>
      </c>
      <c r="H374" s="127">
        <f t="shared" si="44"/>
        <v>6.9398392914137297E-3</v>
      </c>
      <c r="I374" s="103">
        <f t="shared" si="40"/>
        <v>6.9158694407605026E-3</v>
      </c>
      <c r="J374" s="103">
        <f t="shared" si="47"/>
        <v>3.4038625616918283E-2</v>
      </c>
      <c r="K374" s="103">
        <f t="shared" si="41"/>
        <v>0.54034643011678984</v>
      </c>
    </row>
    <row r="375" spans="1:11" x14ac:dyDescent="0.3">
      <c r="A375" s="101">
        <v>44008</v>
      </c>
      <c r="B375" s="95">
        <v>233</v>
      </c>
      <c r="C375" s="97">
        <f t="shared" si="42"/>
        <v>-2.1008403361344574E-2</v>
      </c>
      <c r="D375" s="98">
        <f t="shared" si="43"/>
        <v>-2.1232220105774857E-2</v>
      </c>
      <c r="E375" s="103">
        <f t="shared" si="45"/>
        <v>2.5849200975670845E-2</v>
      </c>
      <c r="F375" s="103">
        <f t="shared" si="46"/>
        <v>0.41034334422811941</v>
      </c>
      <c r="G375" s="88">
        <v>12089.39</v>
      </c>
      <c r="H375" s="127">
        <f t="shared" si="44"/>
        <v>-7.2656384080304059E-3</v>
      </c>
      <c r="I375" s="103">
        <f t="shared" si="40"/>
        <v>-7.2921617093353319E-3</v>
      </c>
      <c r="J375" s="103">
        <f t="shared" si="47"/>
        <v>2.5577334906908907E-3</v>
      </c>
      <c r="K375" s="103">
        <f t="shared" si="41"/>
        <v>4.0602760418095414E-2</v>
      </c>
    </row>
    <row r="376" spans="1:11" x14ac:dyDescent="0.3">
      <c r="A376" s="100">
        <v>44011</v>
      </c>
      <c r="B376" s="94">
        <v>231.4</v>
      </c>
      <c r="C376" s="97">
        <f t="shared" si="42"/>
        <v>-6.8669527896995097E-3</v>
      </c>
      <c r="D376" s="98">
        <f t="shared" si="43"/>
        <v>-6.8906388061238388E-3</v>
      </c>
      <c r="E376" s="103">
        <f t="shared" si="45"/>
        <v>2.5841063654793928E-2</v>
      </c>
      <c r="F376" s="103">
        <f t="shared" si="46"/>
        <v>0.41021416826384749</v>
      </c>
      <c r="G376" s="88">
        <v>12232.12</v>
      </c>
      <c r="H376" s="127">
        <f t="shared" si="44"/>
        <v>1.1806220164954695E-2</v>
      </c>
      <c r="I376" s="103">
        <f t="shared" si="40"/>
        <v>1.1737070479805212E-2</v>
      </c>
      <c r="J376" s="103">
        <f t="shared" si="47"/>
        <v>6.6016216152691067E-3</v>
      </c>
      <c r="K376" s="103">
        <f t="shared" si="41"/>
        <v>0.10479749426250348</v>
      </c>
    </row>
    <row r="377" spans="1:11" x14ac:dyDescent="0.3">
      <c r="A377" s="101">
        <v>44012</v>
      </c>
      <c r="B377" s="95">
        <v>233.6</v>
      </c>
      <c r="C377" s="97">
        <f t="shared" si="42"/>
        <v>9.5073465859982775E-3</v>
      </c>
      <c r="D377" s="98">
        <f t="shared" si="43"/>
        <v>9.4624361944957158E-3</v>
      </c>
      <c r="E377" s="103">
        <f t="shared" si="45"/>
        <v>2.5640986507409983E-2</v>
      </c>
      <c r="F377" s="103">
        <f t="shared" si="46"/>
        <v>0.40703804201381666</v>
      </c>
      <c r="G377" s="88">
        <v>12310.93</v>
      </c>
      <c r="H377" s="127">
        <f t="shared" si="44"/>
        <v>6.4428733531063376E-3</v>
      </c>
      <c r="I377" s="103">
        <f t="shared" si="40"/>
        <v>6.4222067652259796E-3</v>
      </c>
      <c r="J377" s="103">
        <f t="shared" si="47"/>
        <v>1.7727526040405998E-2</v>
      </c>
      <c r="K377" s="103">
        <f t="shared" si="41"/>
        <v>0.28141575158001508</v>
      </c>
    </row>
    <row r="378" spans="1:11" x14ac:dyDescent="0.3">
      <c r="A378" s="100">
        <v>44013</v>
      </c>
      <c r="B378" s="94">
        <v>235.1</v>
      </c>
      <c r="C378" s="97">
        <f t="shared" si="42"/>
        <v>6.4212328767123683E-3</v>
      </c>
      <c r="D378" s="98">
        <f t="shared" si="43"/>
        <v>6.4007045919520777E-3</v>
      </c>
      <c r="E378" s="103">
        <f t="shared" si="45"/>
        <v>2.4079123986510052E-2</v>
      </c>
      <c r="F378" s="103">
        <f t="shared" si="46"/>
        <v>0.38224424313957484</v>
      </c>
      <c r="G378" s="88">
        <v>12260.57</v>
      </c>
      <c r="H378" s="127">
        <f t="shared" si="44"/>
        <v>-4.0906738970979406E-3</v>
      </c>
      <c r="I378" s="103">
        <f t="shared" si="40"/>
        <v>-4.0990635910489459E-3</v>
      </c>
      <c r="J378" s="103">
        <f t="shared" si="47"/>
        <v>2.2356109539886579E-2</v>
      </c>
      <c r="K378" s="103">
        <f t="shared" si="41"/>
        <v>0.35489223675275111</v>
      </c>
    </row>
    <row r="379" spans="1:11" x14ac:dyDescent="0.3">
      <c r="A379" s="101">
        <v>44014</v>
      </c>
      <c r="B379" s="95">
        <v>244.6</v>
      </c>
      <c r="C379" s="97">
        <f t="shared" si="42"/>
        <v>4.0408336877924222E-2</v>
      </c>
      <c r="D379" s="98">
        <f t="shared" si="43"/>
        <v>3.9613267707047761E-2</v>
      </c>
      <c r="E379" s="103">
        <f t="shared" si="45"/>
        <v>2.5509419506535819E-2</v>
      </c>
      <c r="F379" s="103">
        <f t="shared" si="46"/>
        <v>0.40494948062348274</v>
      </c>
      <c r="G379" s="88">
        <v>12608.46</v>
      </c>
      <c r="H379" s="127">
        <f t="shared" si="44"/>
        <v>2.8374700360586758E-2</v>
      </c>
      <c r="I379" s="103">
        <f t="shared" si="40"/>
        <v>2.7979595135175117E-2</v>
      </c>
      <c r="J379" s="103">
        <f t="shared" si="47"/>
        <v>3.2520711239552571E-4</v>
      </c>
      <c r="K379" s="103">
        <f t="shared" si="41"/>
        <v>5.1625028639279511E-3</v>
      </c>
    </row>
    <row r="380" spans="1:11" x14ac:dyDescent="0.3">
      <c r="A380" s="100">
        <v>44015</v>
      </c>
      <c r="B380" s="94">
        <v>241.4</v>
      </c>
      <c r="C380" s="97">
        <f t="shared" si="42"/>
        <v>-1.3082583810302473E-2</v>
      </c>
      <c r="D380" s="98">
        <f t="shared" si="43"/>
        <v>-1.3168914589640757E-2</v>
      </c>
      <c r="E380" s="103">
        <f t="shared" si="45"/>
        <v>2.384957439459208E-2</v>
      </c>
      <c r="F380" s="103">
        <f t="shared" si="46"/>
        <v>0.37860025633694694</v>
      </c>
      <c r="G380" s="88">
        <v>12528.18</v>
      </c>
      <c r="H380" s="127">
        <f t="shared" si="44"/>
        <v>-6.3671534826615916E-3</v>
      </c>
      <c r="I380" s="103">
        <f t="shared" si="40"/>
        <v>-6.3875102602199973E-3</v>
      </c>
      <c r="J380" s="103">
        <f t="shared" si="47"/>
        <v>3.553705389260902E-3</v>
      </c>
      <c r="K380" s="103">
        <f t="shared" si="41"/>
        <v>5.6413324156646003E-2</v>
      </c>
    </row>
    <row r="381" spans="1:11" x14ac:dyDescent="0.3">
      <c r="A381" s="101">
        <v>44018</v>
      </c>
      <c r="B381" s="95">
        <v>247.9</v>
      </c>
      <c r="C381" s="97">
        <f t="shared" si="42"/>
        <v>2.6926263463131761E-2</v>
      </c>
      <c r="D381" s="98">
        <f t="shared" si="43"/>
        <v>2.6570130377713497E-2</v>
      </c>
      <c r="E381" s="103">
        <f t="shared" si="45"/>
        <v>2.4191877059353641E-2</v>
      </c>
      <c r="F381" s="103">
        <f t="shared" si="46"/>
        <v>0.38403414268138975</v>
      </c>
      <c r="G381" s="88">
        <v>12733.45</v>
      </c>
      <c r="H381" s="127">
        <f t="shared" si="44"/>
        <v>1.6384662417046947E-2</v>
      </c>
      <c r="I381" s="103">
        <f t="shared" si="40"/>
        <v>1.6251882244787907E-2</v>
      </c>
      <c r="J381" s="103">
        <f t="shared" si="47"/>
        <v>2.9689502206819299E-3</v>
      </c>
      <c r="K381" s="103">
        <f t="shared" si="41"/>
        <v>4.7130623633128331E-2</v>
      </c>
    </row>
    <row r="382" spans="1:11" x14ac:dyDescent="0.3">
      <c r="A382" s="100">
        <v>44019</v>
      </c>
      <c r="B382" s="94">
        <v>241</v>
      </c>
      <c r="C382" s="97">
        <f t="shared" si="42"/>
        <v>-2.7833803953207004E-2</v>
      </c>
      <c r="D382" s="98">
        <f t="shared" si="43"/>
        <v>-2.8228505550489835E-2</v>
      </c>
      <c r="E382" s="103">
        <f t="shared" si="45"/>
        <v>2.441359801183899E-2</v>
      </c>
      <c r="F382" s="103">
        <f t="shared" si="46"/>
        <v>0.38755385368576134</v>
      </c>
      <c r="G382" s="88">
        <v>12616.8</v>
      </c>
      <c r="H382" s="127">
        <f t="shared" si="44"/>
        <v>-9.1609108293511099E-3</v>
      </c>
      <c r="I382" s="103">
        <f t="shared" si="40"/>
        <v>-9.2031300149013617E-3</v>
      </c>
      <c r="J382" s="103">
        <f t="shared" si="47"/>
        <v>2.270009238427936E-2</v>
      </c>
      <c r="K382" s="103">
        <f t="shared" si="41"/>
        <v>0.36035279512196666</v>
      </c>
    </row>
    <row r="383" spans="1:11" x14ac:dyDescent="0.3">
      <c r="A383" s="101">
        <v>44020</v>
      </c>
      <c r="B383" s="95">
        <v>236.5</v>
      </c>
      <c r="C383" s="97">
        <f t="shared" si="42"/>
        <v>-1.8672199170124526E-2</v>
      </c>
      <c r="D383" s="98">
        <f t="shared" si="43"/>
        <v>-1.8848725558666679E-2</v>
      </c>
      <c r="E383" s="103">
        <f t="shared" si="45"/>
        <v>2.4598510085966998E-2</v>
      </c>
      <c r="F383" s="103">
        <f t="shared" si="46"/>
        <v>0.39048924186109646</v>
      </c>
      <c r="G383" s="88">
        <v>12494.81</v>
      </c>
      <c r="H383" s="127">
        <f t="shared" si="44"/>
        <v>-9.6688542261111898E-3</v>
      </c>
      <c r="I383" s="103">
        <f t="shared" si="40"/>
        <v>-9.7159011023411068E-3</v>
      </c>
      <c r="J383" s="103">
        <f t="shared" si="47"/>
        <v>1.5684298498031346E-3</v>
      </c>
      <c r="K383" s="103">
        <f t="shared" si="41"/>
        <v>2.4898051988576895E-2</v>
      </c>
    </row>
    <row r="384" spans="1:11" x14ac:dyDescent="0.3">
      <c r="A384" s="100">
        <v>44021</v>
      </c>
      <c r="B384" s="94">
        <v>235.7</v>
      </c>
      <c r="C384" s="97">
        <f t="shared" si="42"/>
        <v>-3.3826638477801874E-3</v>
      </c>
      <c r="D384" s="98">
        <f t="shared" si="43"/>
        <v>-3.3883979899025363E-3</v>
      </c>
      <c r="E384" s="103">
        <f t="shared" si="45"/>
        <v>2.0902563232918302E-2</v>
      </c>
      <c r="F384" s="103">
        <f t="shared" si="46"/>
        <v>0.33181790446862464</v>
      </c>
      <c r="G384" s="88">
        <v>12489.46</v>
      </c>
      <c r="H384" s="127">
        <f t="shared" si="44"/>
        <v>-4.2817777941406288E-4</v>
      </c>
      <c r="I384" s="103">
        <f t="shared" si="40"/>
        <v>-4.2826947369434265E-4</v>
      </c>
      <c r="J384" s="103">
        <f t="shared" si="47"/>
        <v>2.5452231207638083E-2</v>
      </c>
      <c r="K384" s="103">
        <f t="shared" si="41"/>
        <v>0.40404164452276531</v>
      </c>
    </row>
    <row r="385" spans="1:11" x14ac:dyDescent="0.3">
      <c r="A385" s="101">
        <v>44022</v>
      </c>
      <c r="B385" s="95">
        <v>235.6</v>
      </c>
      <c r="C385" s="97">
        <f t="shared" si="42"/>
        <v>-4.2426813746287984E-4</v>
      </c>
      <c r="D385" s="98">
        <f t="shared" si="43"/>
        <v>-4.2435816465413723E-4</v>
      </c>
      <c r="E385" s="103">
        <f t="shared" si="45"/>
        <v>2.0453147340789558E-2</v>
      </c>
      <c r="F385" s="103">
        <f t="shared" si="46"/>
        <v>0.3246836483537473</v>
      </c>
      <c r="G385" s="88">
        <v>12633.71</v>
      </c>
      <c r="H385" s="127">
        <f t="shared" si="44"/>
        <v>1.1549738739705218E-2</v>
      </c>
      <c r="I385" s="103">
        <f t="shared" si="40"/>
        <v>1.1483549664058401E-2</v>
      </c>
      <c r="J385" s="103">
        <f t="shared" si="47"/>
        <v>9.3935707907538419E-4</v>
      </c>
      <c r="K385" s="103">
        <f t="shared" si="41"/>
        <v>1.4911831341129013E-2</v>
      </c>
    </row>
    <row r="386" spans="1:11" x14ac:dyDescent="0.3">
      <c r="A386" s="100">
        <v>44025</v>
      </c>
      <c r="B386" s="94">
        <v>242</v>
      </c>
      <c r="C386" s="97">
        <f t="shared" si="42"/>
        <v>2.7164685908319219E-2</v>
      </c>
      <c r="D386" s="98">
        <f t="shared" si="43"/>
        <v>2.6802274379255309E-2</v>
      </c>
      <c r="E386" s="103">
        <f t="shared" si="45"/>
        <v>2.1241784619808315E-2</v>
      </c>
      <c r="F386" s="103">
        <f t="shared" si="46"/>
        <v>0.33720287704325708</v>
      </c>
      <c r="G386" s="88">
        <v>12799.97</v>
      </c>
      <c r="H386" s="127">
        <f t="shared" si="44"/>
        <v>1.3160029793306993E-2</v>
      </c>
      <c r="I386" s="103">
        <f t="shared" ref="I386:I449" si="48">LN(G386)-LN(G385)</f>
        <v>1.3074188893591909E-2</v>
      </c>
      <c r="J386" s="103">
        <f t="shared" si="47"/>
        <v>1.0368199330706998E-2</v>
      </c>
      <c r="K386" s="103">
        <f t="shared" ref="K386:K449" si="49">J386*SQRT(252)</f>
        <v>0.16459006183558231</v>
      </c>
    </row>
    <row r="387" spans="1:11" x14ac:dyDescent="0.3">
      <c r="A387" s="101">
        <v>44026</v>
      </c>
      <c r="B387" s="95">
        <v>234.8</v>
      </c>
      <c r="C387" s="97">
        <f t="shared" ref="C387:C450" si="50">(B387/B386)-1</f>
        <v>-2.9752066115702469E-2</v>
      </c>
      <c r="D387" s="98">
        <f t="shared" ref="D387:D450" si="51">LN(B387)-LN(B386)</f>
        <v>-3.0203638202745076E-2</v>
      </c>
      <c r="E387" s="103">
        <f t="shared" si="45"/>
        <v>2.0357296446671985E-2</v>
      </c>
      <c r="F387" s="103">
        <f t="shared" si="46"/>
        <v>0.3231620625810776</v>
      </c>
      <c r="G387" s="88">
        <v>12697.36</v>
      </c>
      <c r="H387" s="127">
        <f t="shared" ref="H387:H450" si="52">(G387/G386)-1</f>
        <v>-8.0164250384960889E-3</v>
      </c>
      <c r="I387" s="103">
        <f t="shared" si="48"/>
        <v>-8.0487293328257437E-3</v>
      </c>
      <c r="J387" s="103">
        <f t="shared" si="47"/>
        <v>1.4358303365659799E-2</v>
      </c>
      <c r="K387" s="103">
        <f t="shared" si="49"/>
        <v>0.22793099972614522</v>
      </c>
    </row>
    <row r="388" spans="1:11" x14ac:dyDescent="0.3">
      <c r="A388" s="100">
        <v>44027</v>
      </c>
      <c r="B388" s="94">
        <v>242.4</v>
      </c>
      <c r="C388" s="97">
        <f t="shared" si="50"/>
        <v>3.236797274275971E-2</v>
      </c>
      <c r="D388" s="98">
        <f t="shared" si="51"/>
        <v>3.1855166241217425E-2</v>
      </c>
      <c r="E388" s="103">
        <f t="shared" si="45"/>
        <v>2.164629851239953E-2</v>
      </c>
      <c r="F388" s="103">
        <f t="shared" si="46"/>
        <v>0.34362433601325937</v>
      </c>
      <c r="G388" s="88">
        <v>12930.98</v>
      </c>
      <c r="H388" s="127">
        <f t="shared" si="52"/>
        <v>1.8399100285413583E-2</v>
      </c>
      <c r="I388" s="103">
        <f t="shared" si="48"/>
        <v>1.8231884801727105E-2</v>
      </c>
      <c r="J388" s="103">
        <f t="shared" si="47"/>
        <v>9.4980122828845232E-3</v>
      </c>
      <c r="K388" s="103">
        <f t="shared" si="49"/>
        <v>0.15077627069969587</v>
      </c>
    </row>
    <row r="389" spans="1:11" x14ac:dyDescent="0.3">
      <c r="A389" s="101">
        <v>44028</v>
      </c>
      <c r="B389" s="95">
        <v>238.5</v>
      </c>
      <c r="C389" s="97">
        <f t="shared" si="50"/>
        <v>-1.6089108910891103E-2</v>
      </c>
      <c r="D389" s="98">
        <f t="shared" si="51"/>
        <v>-1.6219943866762954E-2</v>
      </c>
      <c r="E389" s="103">
        <f t="shared" si="45"/>
        <v>2.1949673426138568E-2</v>
      </c>
      <c r="F389" s="103">
        <f t="shared" si="46"/>
        <v>0.34844026346787432</v>
      </c>
      <c r="G389" s="88">
        <v>12874.97</v>
      </c>
      <c r="H389" s="127">
        <f t="shared" si="52"/>
        <v>-4.3314582498774623E-3</v>
      </c>
      <c r="I389" s="103">
        <f t="shared" si="48"/>
        <v>-4.3408661917290203E-3</v>
      </c>
      <c r="J389" s="103">
        <f t="shared" si="47"/>
        <v>1.8660893574176142E-2</v>
      </c>
      <c r="K389" s="103">
        <f t="shared" si="49"/>
        <v>0.29623250183707994</v>
      </c>
    </row>
    <row r="390" spans="1:11" x14ac:dyDescent="0.3">
      <c r="A390" s="100">
        <v>44029</v>
      </c>
      <c r="B390" s="94">
        <v>237.8</v>
      </c>
      <c r="C390" s="97">
        <f t="shared" si="50"/>
        <v>-2.9350104821802558E-3</v>
      </c>
      <c r="D390" s="98">
        <f t="shared" si="51"/>
        <v>-2.9393260717149872E-3</v>
      </c>
      <c r="E390" s="103">
        <f t="shared" si="45"/>
        <v>2.1762790259991865E-2</v>
      </c>
      <c r="F390" s="103">
        <f t="shared" si="46"/>
        <v>0.34547358517678312</v>
      </c>
      <c r="G390" s="88">
        <v>12919.61</v>
      </c>
      <c r="H390" s="127">
        <f t="shared" si="52"/>
        <v>3.4671925449147878E-3</v>
      </c>
      <c r="I390" s="103">
        <f t="shared" si="48"/>
        <v>3.46119569034542E-3</v>
      </c>
      <c r="J390" s="103">
        <f t="shared" si="47"/>
        <v>5.8981982489343648E-3</v>
      </c>
      <c r="K390" s="103">
        <f t="shared" si="49"/>
        <v>9.3630994500221817E-2</v>
      </c>
    </row>
    <row r="391" spans="1:11" x14ac:dyDescent="0.3">
      <c r="A391" s="101">
        <v>44032</v>
      </c>
      <c r="B391" s="95">
        <v>242.2</v>
      </c>
      <c r="C391" s="97">
        <f t="shared" si="50"/>
        <v>1.8502943650126058E-2</v>
      </c>
      <c r="D391" s="98">
        <f t="shared" si="51"/>
        <v>1.8333846862311098E-2</v>
      </c>
      <c r="E391" s="103">
        <f t="shared" si="45"/>
        <v>2.2054047444376373E-2</v>
      </c>
      <c r="F391" s="103">
        <f t="shared" si="46"/>
        <v>0.35009714964143684</v>
      </c>
      <c r="G391" s="88">
        <v>13046.92</v>
      </c>
      <c r="H391" s="127">
        <f t="shared" si="52"/>
        <v>9.8540126211239532E-3</v>
      </c>
      <c r="I391" s="103">
        <f t="shared" si="48"/>
        <v>9.8057784466885067E-3</v>
      </c>
      <c r="J391" s="103">
        <f t="shared" si="47"/>
        <v>6.3455740299429107E-3</v>
      </c>
      <c r="K391" s="103">
        <f t="shared" si="49"/>
        <v>0.10073286485507324</v>
      </c>
    </row>
    <row r="392" spans="1:11" x14ac:dyDescent="0.3">
      <c r="A392" s="100">
        <v>44033</v>
      </c>
      <c r="B392" s="94">
        <v>246.6</v>
      </c>
      <c r="C392" s="97">
        <f t="shared" si="50"/>
        <v>1.8166804293971994E-2</v>
      </c>
      <c r="D392" s="98">
        <f t="shared" si="51"/>
        <v>1.8003759611251446E-2</v>
      </c>
      <c r="E392" s="103">
        <f t="shared" si="45"/>
        <v>2.1468039691187466E-2</v>
      </c>
      <c r="F392" s="103">
        <f t="shared" si="46"/>
        <v>0.34079456495367544</v>
      </c>
      <c r="G392" s="88">
        <v>13171.83</v>
      </c>
      <c r="H392" s="127">
        <f t="shared" si="52"/>
        <v>9.573907098380241E-3</v>
      </c>
      <c r="I392" s="103">
        <f t="shared" si="48"/>
        <v>9.528367679209282E-3</v>
      </c>
      <c r="J392" s="103">
        <f t="shared" si="47"/>
        <v>7.9462604041837734E-3</v>
      </c>
      <c r="K392" s="103">
        <f t="shared" si="49"/>
        <v>0.12614297329457919</v>
      </c>
    </row>
    <row r="393" spans="1:11" x14ac:dyDescent="0.3">
      <c r="A393" s="101">
        <v>44034</v>
      </c>
      <c r="B393" s="95">
        <v>245</v>
      </c>
      <c r="C393" s="97">
        <f t="shared" si="50"/>
        <v>-6.4882400648823557E-3</v>
      </c>
      <c r="D393" s="98">
        <f t="shared" si="51"/>
        <v>-6.5093801855162781E-3</v>
      </c>
      <c r="E393" s="103">
        <f t="shared" si="45"/>
        <v>2.0365530233860132E-2</v>
      </c>
      <c r="F393" s="103">
        <f t="shared" si="46"/>
        <v>0.32329276990056605</v>
      </c>
      <c r="G393" s="88">
        <v>13104.25</v>
      </c>
      <c r="H393" s="127">
        <f t="shared" si="52"/>
        <v>-5.1306462351852211E-3</v>
      </c>
      <c r="I393" s="103">
        <f t="shared" si="48"/>
        <v>-5.1438531934344667E-3</v>
      </c>
      <c r="J393" s="103">
        <f t="shared" si="47"/>
        <v>3.1431962070535696E-2</v>
      </c>
      <c r="K393" s="103">
        <f t="shared" si="49"/>
        <v>0.49896692914471386</v>
      </c>
    </row>
    <row r="394" spans="1:11" x14ac:dyDescent="0.3">
      <c r="A394" s="100">
        <v>44035</v>
      </c>
      <c r="B394" s="94">
        <v>243.6</v>
      </c>
      <c r="C394" s="97">
        <f t="shared" si="50"/>
        <v>-5.7142857142857828E-3</v>
      </c>
      <c r="D394" s="98">
        <f t="shared" si="51"/>
        <v>-5.7306747089853616E-3</v>
      </c>
      <c r="E394" s="103">
        <f t="shared" si="45"/>
        <v>2.0347915448959808E-2</v>
      </c>
      <c r="F394" s="103">
        <f t="shared" si="46"/>
        <v>0.32301314385910113</v>
      </c>
      <c r="G394" s="88">
        <v>13103.39</v>
      </c>
      <c r="H394" s="127">
        <f t="shared" si="52"/>
        <v>-6.5627563576753367E-5</v>
      </c>
      <c r="I394" s="103">
        <f t="shared" si="48"/>
        <v>-6.5629717159509937E-5</v>
      </c>
      <c r="J394" s="103">
        <f t="shared" si="47"/>
        <v>8.5275116538681573E-3</v>
      </c>
      <c r="K394" s="103">
        <f t="shared" si="49"/>
        <v>0.13537005083004153</v>
      </c>
    </row>
    <row r="395" spans="1:11" x14ac:dyDescent="0.3">
      <c r="A395" s="101">
        <v>44036</v>
      </c>
      <c r="B395" s="95">
        <v>239.1</v>
      </c>
      <c r="C395" s="97">
        <f t="shared" si="50"/>
        <v>-1.8472906403940836E-2</v>
      </c>
      <c r="D395" s="98">
        <f t="shared" si="51"/>
        <v>-1.864566137146273E-2</v>
      </c>
      <c r="E395" s="103">
        <f t="shared" si="45"/>
        <v>2.0205808282066407E-2</v>
      </c>
      <c r="F395" s="103">
        <f t="shared" si="46"/>
        <v>0.32075726252038178</v>
      </c>
      <c r="G395" s="88">
        <v>12838.06</v>
      </c>
      <c r="H395" s="127">
        <f t="shared" si="52"/>
        <v>-2.0248958475631129E-2</v>
      </c>
      <c r="I395" s="103">
        <f t="shared" si="48"/>
        <v>-2.0456778851805524E-2</v>
      </c>
      <c r="J395" s="103">
        <f t="shared" si="47"/>
        <v>5.1099297761290543E-3</v>
      </c>
      <c r="K395" s="103">
        <f t="shared" si="49"/>
        <v>8.1117620427848619E-2</v>
      </c>
    </row>
    <row r="396" spans="1:11" x14ac:dyDescent="0.3">
      <c r="A396" s="100">
        <v>44039</v>
      </c>
      <c r="B396" s="94">
        <v>239.1</v>
      </c>
      <c r="C396" s="97">
        <f t="shared" si="50"/>
        <v>0</v>
      </c>
      <c r="D396" s="98">
        <f t="shared" si="51"/>
        <v>0</v>
      </c>
      <c r="E396" s="103">
        <f t="shared" si="45"/>
        <v>2.0117492208070655E-2</v>
      </c>
      <c r="F396" s="103">
        <f t="shared" si="46"/>
        <v>0.31935528830900772</v>
      </c>
      <c r="G396" s="88">
        <v>12838.66</v>
      </c>
      <c r="H396" s="127">
        <f t="shared" si="52"/>
        <v>4.6736033325833759E-5</v>
      </c>
      <c r="I396" s="103">
        <f t="shared" si="48"/>
        <v>4.6734941230752725E-5</v>
      </c>
      <c r="J396" s="103">
        <f t="shared" si="47"/>
        <v>2.2764489174879953E-2</v>
      </c>
      <c r="K396" s="103">
        <f t="shared" si="49"/>
        <v>0.36137506248092593</v>
      </c>
    </row>
    <row r="397" spans="1:11" x14ac:dyDescent="0.3">
      <c r="A397" s="101">
        <v>44040</v>
      </c>
      <c r="B397" s="95">
        <v>238.9</v>
      </c>
      <c r="C397" s="97">
        <f t="shared" si="50"/>
        <v>-8.3647009619403079E-4</v>
      </c>
      <c r="D397" s="98">
        <f t="shared" si="51"/>
        <v>-8.3682013251529241E-4</v>
      </c>
      <c r="E397" s="103">
        <f t="shared" si="45"/>
        <v>2.0038290772262327E-2</v>
      </c>
      <c r="F397" s="103">
        <f t="shared" si="46"/>
        <v>0.31809800449323927</v>
      </c>
      <c r="G397" s="88">
        <v>12835.28</v>
      </c>
      <c r="H397" s="127">
        <f t="shared" si="52"/>
        <v>-2.6326735033088688E-4</v>
      </c>
      <c r="I397" s="103">
        <f t="shared" si="48"/>
        <v>-2.6330201126256725E-4</v>
      </c>
      <c r="J397" s="103">
        <f t="shared" si="47"/>
        <v>4.5081393600107916E-3</v>
      </c>
      <c r="K397" s="103">
        <f t="shared" si="49"/>
        <v>7.1564493733262624E-2</v>
      </c>
    </row>
    <row r="398" spans="1:11" x14ac:dyDescent="0.3">
      <c r="A398" s="100">
        <v>44041</v>
      </c>
      <c r="B398" s="94">
        <v>242.5</v>
      </c>
      <c r="C398" s="97">
        <f t="shared" si="50"/>
        <v>1.506906655504392E-2</v>
      </c>
      <c r="D398" s="98">
        <f t="shared" si="51"/>
        <v>1.4956656045773897E-2</v>
      </c>
      <c r="E398" s="103">
        <f t="shared" si="45"/>
        <v>2.0247164923147452E-2</v>
      </c>
      <c r="F398" s="103">
        <f t="shared" si="46"/>
        <v>0.32141377884455019</v>
      </c>
      <c r="G398" s="88">
        <v>12822.26</v>
      </c>
      <c r="H398" s="127">
        <f t="shared" si="52"/>
        <v>-1.0143915831988259E-3</v>
      </c>
      <c r="I398" s="103">
        <f t="shared" si="48"/>
        <v>-1.0149064265387864E-3</v>
      </c>
      <c r="J398" s="103">
        <f t="shared" si="47"/>
        <v>2.7122930240817719E-3</v>
      </c>
      <c r="K398" s="103">
        <f t="shared" si="49"/>
        <v>4.3056316946734147E-2</v>
      </c>
    </row>
    <row r="399" spans="1:11" x14ac:dyDescent="0.3">
      <c r="A399" s="101">
        <v>44042</v>
      </c>
      <c r="B399" s="95">
        <v>234.2</v>
      </c>
      <c r="C399" s="97">
        <f t="shared" si="50"/>
        <v>-3.4226804123711374E-2</v>
      </c>
      <c r="D399" s="98">
        <f t="shared" si="51"/>
        <v>-3.482625921392124E-2</v>
      </c>
      <c r="E399" s="103">
        <f t="shared" si="45"/>
        <v>1.9716804171395205E-2</v>
      </c>
      <c r="F399" s="103">
        <f t="shared" si="46"/>
        <v>0.31299456291883593</v>
      </c>
      <c r="G399" s="88">
        <v>12379.65</v>
      </c>
      <c r="H399" s="127">
        <f t="shared" si="52"/>
        <v>-3.451887576761048E-2</v>
      </c>
      <c r="I399" s="103">
        <f t="shared" si="48"/>
        <v>-3.5128727555957084E-2</v>
      </c>
      <c r="J399" s="103">
        <f t="shared" si="47"/>
        <v>2.0502208671411844E-2</v>
      </c>
      <c r="K399" s="103">
        <f t="shared" si="49"/>
        <v>0.32546247283264623</v>
      </c>
    </row>
    <row r="400" spans="1:11" x14ac:dyDescent="0.3">
      <c r="A400" s="100">
        <v>44043</v>
      </c>
      <c r="B400" s="94">
        <v>233.9</v>
      </c>
      <c r="C400" s="97">
        <f t="shared" si="50"/>
        <v>-1.2809564474807189E-3</v>
      </c>
      <c r="D400" s="98">
        <f t="shared" si="51"/>
        <v>-1.2817775734834669E-3</v>
      </c>
      <c r="E400" s="103">
        <f t="shared" si="45"/>
        <v>1.9546302059182851E-2</v>
      </c>
      <c r="F400" s="103">
        <f t="shared" si="46"/>
        <v>0.3102879257972852</v>
      </c>
      <c r="G400" s="88">
        <v>12313.36</v>
      </c>
      <c r="H400" s="127">
        <f t="shared" si="52"/>
        <v>-5.3547555867895502E-3</v>
      </c>
      <c r="I400" s="103">
        <f t="shared" si="48"/>
        <v>-5.3691436766083456E-3</v>
      </c>
      <c r="J400" s="103">
        <f t="shared" si="47"/>
        <v>2.0323109649371781E-2</v>
      </c>
      <c r="K400" s="103">
        <f t="shared" si="49"/>
        <v>0.32261936399840896</v>
      </c>
    </row>
    <row r="401" spans="1:11" x14ac:dyDescent="0.3">
      <c r="A401" s="101">
        <v>44046</v>
      </c>
      <c r="B401" s="95">
        <v>238.5</v>
      </c>
      <c r="C401" s="97">
        <f t="shared" si="50"/>
        <v>1.9666524155621978E-2</v>
      </c>
      <c r="D401" s="98">
        <f t="shared" si="51"/>
        <v>1.9475636738262914E-2</v>
      </c>
      <c r="E401" s="103">
        <f t="shared" si="45"/>
        <v>1.9067085422586161E-2</v>
      </c>
      <c r="F401" s="103">
        <f t="shared" si="46"/>
        <v>0.30268059752992732</v>
      </c>
      <c r="G401" s="88">
        <v>12646.98</v>
      </c>
      <c r="H401" s="127">
        <f t="shared" si="52"/>
        <v>2.7094148144779284E-2</v>
      </c>
      <c r="I401" s="103">
        <f t="shared" si="48"/>
        <v>2.6733599719179324E-2</v>
      </c>
      <c r="J401" s="103">
        <f t="shared" si="47"/>
        <v>1.5288374045229411E-2</v>
      </c>
      <c r="K401" s="103">
        <f t="shared" si="49"/>
        <v>0.24269541404526945</v>
      </c>
    </row>
    <row r="402" spans="1:11" x14ac:dyDescent="0.3">
      <c r="A402" s="100">
        <v>44047</v>
      </c>
      <c r="B402" s="94">
        <v>237.3</v>
      </c>
      <c r="C402" s="97">
        <f t="shared" si="50"/>
        <v>-5.031446540880502E-3</v>
      </c>
      <c r="D402" s="98">
        <f t="shared" si="51"/>
        <v>-5.0441468866786465E-3</v>
      </c>
      <c r="E402" s="103">
        <f t="shared" si="45"/>
        <v>1.8062555200225369E-2</v>
      </c>
      <c r="F402" s="103">
        <f t="shared" si="46"/>
        <v>0.28673417461303685</v>
      </c>
      <c r="G402" s="88">
        <v>12600.87</v>
      </c>
      <c r="H402" s="127">
        <f t="shared" si="52"/>
        <v>-3.6459297002129354E-3</v>
      </c>
      <c r="I402" s="103">
        <f t="shared" si="48"/>
        <v>-3.6525923010817252E-3</v>
      </c>
      <c r="J402" s="103">
        <f t="shared" si="47"/>
        <v>2.5411105288636687E-2</v>
      </c>
      <c r="K402" s="103">
        <f t="shared" si="49"/>
        <v>0.40338879079806522</v>
      </c>
    </row>
    <row r="403" spans="1:11" x14ac:dyDescent="0.3">
      <c r="A403" s="101">
        <v>44048</v>
      </c>
      <c r="B403" s="95">
        <v>239.8</v>
      </c>
      <c r="C403" s="97">
        <f t="shared" si="50"/>
        <v>1.0535187526337975E-2</v>
      </c>
      <c r="D403" s="98">
        <f t="shared" si="51"/>
        <v>1.0480079151696131E-2</v>
      </c>
      <c r="E403" s="103">
        <f t="shared" si="45"/>
        <v>1.7704872394558546E-2</v>
      </c>
      <c r="F403" s="103">
        <f t="shared" si="46"/>
        <v>0.28105613610080732</v>
      </c>
      <c r="G403" s="88">
        <v>12660.25</v>
      </c>
      <c r="H403" s="127">
        <f t="shared" si="52"/>
        <v>4.71237303456018E-3</v>
      </c>
      <c r="I403" s="103">
        <f t="shared" si="48"/>
        <v>4.7013045636408179E-3</v>
      </c>
      <c r="J403" s="103">
        <f t="shared" si="47"/>
        <v>4.2874067697985839E-3</v>
      </c>
      <c r="K403" s="103">
        <f t="shared" si="49"/>
        <v>6.8060472493570834E-2</v>
      </c>
    </row>
    <row r="404" spans="1:11" x14ac:dyDescent="0.3">
      <c r="A404" s="100">
        <v>44049</v>
      </c>
      <c r="B404" s="94">
        <v>244.3</v>
      </c>
      <c r="C404" s="97">
        <f t="shared" si="50"/>
        <v>1.8765638031693177E-2</v>
      </c>
      <c r="D404" s="98">
        <f t="shared" si="51"/>
        <v>1.859173567028094E-2</v>
      </c>
      <c r="E404" s="103">
        <f t="shared" si="45"/>
        <v>1.8115629711086611E-2</v>
      </c>
      <c r="F404" s="103">
        <f t="shared" si="46"/>
        <v>0.28757670635320831</v>
      </c>
      <c r="G404" s="88">
        <v>12591.68</v>
      </c>
      <c r="H404" s="127">
        <f t="shared" si="52"/>
        <v>-5.4161647676783664E-3</v>
      </c>
      <c r="I404" s="103">
        <f t="shared" si="48"/>
        <v>-5.4308853649214228E-3</v>
      </c>
      <c r="J404" s="103">
        <f t="shared" si="47"/>
        <v>3.6271565863981487E-3</v>
      </c>
      <c r="K404" s="103">
        <f t="shared" si="49"/>
        <v>5.7579325763396805E-2</v>
      </c>
    </row>
    <row r="405" spans="1:11" x14ac:dyDescent="0.3">
      <c r="A405" s="101">
        <v>44050</v>
      </c>
      <c r="B405" s="95">
        <v>249.4</v>
      </c>
      <c r="C405" s="97">
        <f t="shared" si="50"/>
        <v>2.0875972165370404E-2</v>
      </c>
      <c r="D405" s="98">
        <f t="shared" si="51"/>
        <v>2.0661054982241467E-2</v>
      </c>
      <c r="E405" s="103">
        <f t="shared" si="45"/>
        <v>1.8587276332135055E-2</v>
      </c>
      <c r="F405" s="103">
        <f t="shared" si="46"/>
        <v>0.29506386434919696</v>
      </c>
      <c r="G405" s="88">
        <v>12674.88</v>
      </c>
      <c r="H405" s="127">
        <f t="shared" si="52"/>
        <v>6.6075376756715709E-3</v>
      </c>
      <c r="I405" s="103">
        <f t="shared" si="48"/>
        <v>6.5858035852865981E-3</v>
      </c>
      <c r="J405" s="103">
        <f t="shared" si="47"/>
        <v>1.196031170893091E-2</v>
      </c>
      <c r="K405" s="103">
        <f t="shared" si="49"/>
        <v>0.18986406230787078</v>
      </c>
    </row>
    <row r="406" spans="1:11" x14ac:dyDescent="0.3">
      <c r="A406" s="100">
        <v>44053</v>
      </c>
      <c r="B406" s="94">
        <v>253.8</v>
      </c>
      <c r="C406" s="97">
        <f t="shared" si="50"/>
        <v>1.7642341619887647E-2</v>
      </c>
      <c r="D406" s="98">
        <f t="shared" si="51"/>
        <v>1.7488522034351028E-2</v>
      </c>
      <c r="E406" s="103">
        <f t="shared" ref="E406:E469" si="53">STDEVA(D387:D406)</f>
        <v>1.8064818180603258E-2</v>
      </c>
      <c r="F406" s="103">
        <f t="shared" ref="F406:F469" si="54">E406*SQRT(252)</f>
        <v>0.28677009831284717</v>
      </c>
      <c r="G406" s="88">
        <v>12687.53</v>
      </c>
      <c r="H406" s="127">
        <f t="shared" si="52"/>
        <v>9.9803706228396294E-4</v>
      </c>
      <c r="I406" s="103">
        <f t="shared" si="48"/>
        <v>9.9753935442237207E-4</v>
      </c>
      <c r="J406" s="103">
        <f t="shared" si="47"/>
        <v>4.5879812504538552E-3</v>
      </c>
      <c r="K406" s="103">
        <f t="shared" si="49"/>
        <v>7.2831944451168293E-2</v>
      </c>
    </row>
    <row r="407" spans="1:11" x14ac:dyDescent="0.3">
      <c r="A407" s="101">
        <v>44054</v>
      </c>
      <c r="B407" s="95">
        <v>263.3</v>
      </c>
      <c r="C407" s="97">
        <f t="shared" si="50"/>
        <v>3.7431048069345829E-2</v>
      </c>
      <c r="D407" s="98">
        <f t="shared" si="51"/>
        <v>3.6747511221976836E-2</v>
      </c>
      <c r="E407" s="103">
        <f t="shared" si="53"/>
        <v>1.7911575026502046E-2</v>
      </c>
      <c r="F407" s="103">
        <f t="shared" si="54"/>
        <v>0.28433743865759742</v>
      </c>
      <c r="G407" s="88">
        <v>12946.89</v>
      </c>
      <c r="H407" s="127">
        <f t="shared" si="52"/>
        <v>2.0442119151639293E-2</v>
      </c>
      <c r="I407" s="103">
        <f t="shared" si="48"/>
        <v>2.0235983532465696E-2</v>
      </c>
      <c r="J407" s="103">
        <f t="shared" si="47"/>
        <v>6.3966779331886704E-3</v>
      </c>
      <c r="K407" s="103">
        <f t="shared" si="49"/>
        <v>0.10154411416915117</v>
      </c>
    </row>
    <row r="408" spans="1:11" x14ac:dyDescent="0.3">
      <c r="A408" s="100">
        <v>44055</v>
      </c>
      <c r="B408" s="94">
        <v>263.7</v>
      </c>
      <c r="C408" s="97">
        <f t="shared" si="50"/>
        <v>1.5191796429927518E-3</v>
      </c>
      <c r="D408" s="98">
        <f t="shared" si="51"/>
        <v>1.518026856976995E-3</v>
      </c>
      <c r="E408" s="103">
        <f t="shared" si="53"/>
        <v>1.6834713150542292E-2</v>
      </c>
      <c r="F408" s="103">
        <f t="shared" si="54"/>
        <v>0.26724278633666143</v>
      </c>
      <c r="G408" s="88">
        <v>13058.63</v>
      </c>
      <c r="H408" s="127">
        <f t="shared" si="52"/>
        <v>8.6306441160772795E-3</v>
      </c>
      <c r="I408" s="103">
        <f t="shared" si="48"/>
        <v>8.593613022732427E-3</v>
      </c>
      <c r="J408" s="103">
        <f t="shared" ref="J408:J471" si="55">STDEV(I388,I407)</f>
        <v>1.4171118026726102E-3</v>
      </c>
      <c r="K408" s="103">
        <f t="shared" si="49"/>
        <v>2.2495952459076984E-2</v>
      </c>
    </row>
    <row r="409" spans="1:11" x14ac:dyDescent="0.3">
      <c r="A409" s="101">
        <v>44056</v>
      </c>
      <c r="B409" s="95">
        <v>268.2</v>
      </c>
      <c r="C409" s="97">
        <f t="shared" si="50"/>
        <v>1.7064846416382284E-2</v>
      </c>
      <c r="D409" s="98">
        <f t="shared" si="51"/>
        <v>1.6920877488336927E-2</v>
      </c>
      <c r="E409" s="103">
        <f t="shared" si="53"/>
        <v>1.6341642283014289E-2</v>
      </c>
      <c r="F409" s="103">
        <f t="shared" si="54"/>
        <v>0.25941552897140163</v>
      </c>
      <c r="G409" s="88">
        <v>12993.71</v>
      </c>
      <c r="H409" s="127">
        <f t="shared" si="52"/>
        <v>-4.971425026974452E-3</v>
      </c>
      <c r="I409" s="103">
        <f t="shared" si="48"/>
        <v>-4.9838236700594507E-3</v>
      </c>
      <c r="J409" s="103">
        <f t="shared" si="55"/>
        <v>9.146057963662137E-3</v>
      </c>
      <c r="K409" s="103">
        <f t="shared" si="49"/>
        <v>0.14518916909059104</v>
      </c>
    </row>
    <row r="410" spans="1:11" x14ac:dyDescent="0.3">
      <c r="A410" s="100">
        <v>44057</v>
      </c>
      <c r="B410" s="94">
        <v>265.89999999999998</v>
      </c>
      <c r="C410" s="97">
        <f t="shared" si="50"/>
        <v>-8.5756897837435675E-3</v>
      </c>
      <c r="D410" s="98">
        <f t="shared" si="51"/>
        <v>-8.6126725986037656E-3</v>
      </c>
      <c r="E410" s="103">
        <f t="shared" si="53"/>
        <v>1.6550480669895527E-2</v>
      </c>
      <c r="F410" s="103">
        <f t="shared" si="54"/>
        <v>0.26273073558675153</v>
      </c>
      <c r="G410" s="88">
        <v>12901.34</v>
      </c>
      <c r="H410" s="127">
        <f t="shared" si="52"/>
        <v>-7.1088241926284823E-3</v>
      </c>
      <c r="I410" s="103">
        <f t="shared" si="48"/>
        <v>-7.1342122744866288E-3</v>
      </c>
      <c r="J410" s="103">
        <f t="shared" si="55"/>
        <v>5.9715304569939653E-3</v>
      </c>
      <c r="K410" s="103">
        <f t="shared" si="49"/>
        <v>9.4795107213923507E-2</v>
      </c>
    </row>
    <row r="411" spans="1:11" x14ac:dyDescent="0.3">
      <c r="A411" s="101">
        <v>44060</v>
      </c>
      <c r="B411" s="95">
        <v>268.60000000000002</v>
      </c>
      <c r="C411" s="97">
        <f t="shared" si="50"/>
        <v>1.0154193305754289E-2</v>
      </c>
      <c r="D411" s="98">
        <f t="shared" si="51"/>
        <v>1.0102985840163115E-2</v>
      </c>
      <c r="E411" s="103">
        <f t="shared" si="53"/>
        <v>1.6317464927177602E-2</v>
      </c>
      <c r="F411" s="103">
        <f t="shared" si="54"/>
        <v>0.25903172534598373</v>
      </c>
      <c r="G411" s="88">
        <v>12920.66</v>
      </c>
      <c r="H411" s="127">
        <f t="shared" si="52"/>
        <v>1.4975188623818081E-3</v>
      </c>
      <c r="I411" s="103">
        <f t="shared" si="48"/>
        <v>1.4963986991816114E-3</v>
      </c>
      <c r="J411" s="103">
        <f t="shared" si="55"/>
        <v>1.1978382312180132E-2</v>
      </c>
      <c r="K411" s="103">
        <f t="shared" si="49"/>
        <v>0.19015092424130092</v>
      </c>
    </row>
    <row r="412" spans="1:11" x14ac:dyDescent="0.3">
      <c r="A412" s="100">
        <v>44061</v>
      </c>
      <c r="B412" s="94">
        <v>267.5</v>
      </c>
      <c r="C412" s="97">
        <f t="shared" si="50"/>
        <v>-4.095309009679915E-3</v>
      </c>
      <c r="D412" s="98">
        <f t="shared" si="51"/>
        <v>-4.1037177530762747E-3</v>
      </c>
      <c r="E412" s="103">
        <f t="shared" si="53"/>
        <v>1.615048383550384E-2</v>
      </c>
      <c r="F412" s="103">
        <f t="shared" si="54"/>
        <v>0.25638098269267057</v>
      </c>
      <c r="G412" s="88">
        <v>12881.76</v>
      </c>
      <c r="H412" s="127">
        <f t="shared" si="52"/>
        <v>-3.0106821168577325E-3</v>
      </c>
      <c r="I412" s="103">
        <f t="shared" si="48"/>
        <v>-3.0152233373339499E-3</v>
      </c>
      <c r="J412" s="103">
        <f t="shared" si="55"/>
        <v>5.6794597320575626E-3</v>
      </c>
      <c r="K412" s="103">
        <f t="shared" si="49"/>
        <v>9.0158628193379067E-2</v>
      </c>
    </row>
    <row r="413" spans="1:11" x14ac:dyDescent="0.3">
      <c r="A413" s="101">
        <v>44062</v>
      </c>
      <c r="B413" s="95">
        <v>261.60000000000002</v>
      </c>
      <c r="C413" s="97">
        <f t="shared" si="50"/>
        <v>-2.2056074766355072E-2</v>
      </c>
      <c r="D413" s="98">
        <f t="shared" si="51"/>
        <v>-2.2302946753017139E-2</v>
      </c>
      <c r="E413" s="103">
        <f t="shared" si="53"/>
        <v>1.7055614579078743E-2</v>
      </c>
      <c r="F413" s="103">
        <f t="shared" si="54"/>
        <v>0.27074948780165958</v>
      </c>
      <c r="G413" s="88">
        <v>12977.33</v>
      </c>
      <c r="H413" s="127">
        <f t="shared" si="52"/>
        <v>7.4190172771422258E-3</v>
      </c>
      <c r="I413" s="103">
        <f t="shared" si="48"/>
        <v>7.3916317342614946E-3</v>
      </c>
      <c r="J413" s="103">
        <f t="shared" si="55"/>
        <v>1.5051686058848203E-3</v>
      </c>
      <c r="K413" s="103">
        <f t="shared" si="49"/>
        <v>2.3893810874358153E-2</v>
      </c>
    </row>
    <row r="414" spans="1:11" x14ac:dyDescent="0.3">
      <c r="A414" s="100">
        <v>44063</v>
      </c>
      <c r="B414" s="94">
        <v>260</v>
      </c>
      <c r="C414" s="97">
        <f t="shared" si="50"/>
        <v>-6.1162079510703737E-3</v>
      </c>
      <c r="D414" s="98">
        <f t="shared" si="51"/>
        <v>-6.1349885675161531E-3</v>
      </c>
      <c r="E414" s="103">
        <f t="shared" si="53"/>
        <v>1.7067090031436256E-2</v>
      </c>
      <c r="F414" s="103">
        <f t="shared" si="54"/>
        <v>0.2709316549603793</v>
      </c>
      <c r="G414" s="88">
        <v>12830</v>
      </c>
      <c r="H414" s="127">
        <f t="shared" si="52"/>
        <v>-1.1352874589765416E-2</v>
      </c>
      <c r="I414" s="103">
        <f t="shared" si="48"/>
        <v>-1.1417810410447871E-2</v>
      </c>
      <c r="J414" s="103">
        <f t="shared" si="55"/>
        <v>5.2730801413808284E-3</v>
      </c>
      <c r="K414" s="103">
        <f t="shared" si="49"/>
        <v>8.3707552184441911E-2</v>
      </c>
    </row>
    <row r="415" spans="1:11" x14ac:dyDescent="0.3">
      <c r="A415" s="101">
        <v>44064</v>
      </c>
      <c r="B415" s="95">
        <v>258.5</v>
      </c>
      <c r="C415" s="97">
        <f t="shared" si="50"/>
        <v>-5.7692307692307487E-3</v>
      </c>
      <c r="D415" s="98">
        <f t="shared" si="51"/>
        <v>-5.7859370670438892E-3</v>
      </c>
      <c r="E415" s="103">
        <f t="shared" si="53"/>
        <v>1.6428773002291355E-2</v>
      </c>
      <c r="F415" s="103">
        <f t="shared" si="54"/>
        <v>0.26079868625996944</v>
      </c>
      <c r="G415" s="88">
        <v>12764.8</v>
      </c>
      <c r="H415" s="127">
        <f t="shared" si="52"/>
        <v>-5.0818394388153498E-3</v>
      </c>
      <c r="I415" s="103">
        <f t="shared" si="48"/>
        <v>-5.0947958985947395E-3</v>
      </c>
      <c r="J415" s="103">
        <f t="shared" si="55"/>
        <v>6.3915158798151985E-3</v>
      </c>
      <c r="K415" s="103">
        <f t="shared" si="49"/>
        <v>0.10146216911226727</v>
      </c>
    </row>
    <row r="416" spans="1:11" x14ac:dyDescent="0.3">
      <c r="A416" s="100">
        <v>44067</v>
      </c>
      <c r="B416" s="94">
        <v>259</v>
      </c>
      <c r="C416" s="97">
        <f t="shared" si="50"/>
        <v>1.9342359767891004E-3</v>
      </c>
      <c r="D416" s="98">
        <f t="shared" si="51"/>
        <v>1.9323677510536541E-3</v>
      </c>
      <c r="E416" s="103">
        <f t="shared" si="53"/>
        <v>1.6410297262828919E-2</v>
      </c>
      <c r="F416" s="103">
        <f t="shared" si="54"/>
        <v>0.26050539298853564</v>
      </c>
      <c r="G416" s="88">
        <v>13066.54</v>
      </c>
      <c r="H416" s="127">
        <f t="shared" si="52"/>
        <v>2.363844321885189E-2</v>
      </c>
      <c r="I416" s="103">
        <f t="shared" si="48"/>
        <v>2.336338147482131E-2</v>
      </c>
      <c r="J416" s="103">
        <f t="shared" si="55"/>
        <v>3.6356113225203706E-3</v>
      </c>
      <c r="K416" s="103">
        <f t="shared" si="49"/>
        <v>5.771354053847725E-2</v>
      </c>
    </row>
    <row r="417" spans="1:11" x14ac:dyDescent="0.3">
      <c r="A417" s="101">
        <v>44068</v>
      </c>
      <c r="B417" s="95">
        <v>256.3</v>
      </c>
      <c r="C417" s="97">
        <f t="shared" si="50"/>
        <v>-1.0424710424710382E-2</v>
      </c>
      <c r="D417" s="98">
        <f t="shared" si="51"/>
        <v>-1.0479428329511542E-2</v>
      </c>
      <c r="E417" s="103">
        <f t="shared" si="53"/>
        <v>1.6698908568819813E-2</v>
      </c>
      <c r="F417" s="103">
        <f t="shared" si="54"/>
        <v>0.26508695543581651</v>
      </c>
      <c r="G417" s="88">
        <v>13061.62</v>
      </c>
      <c r="H417" s="127">
        <f t="shared" si="52"/>
        <v>-3.7653426232198139E-4</v>
      </c>
      <c r="I417" s="103">
        <f t="shared" si="48"/>
        <v>-3.766051691478367E-4</v>
      </c>
      <c r="J417" s="103">
        <f t="shared" si="55"/>
        <v>1.6706588109958127E-2</v>
      </c>
      <c r="K417" s="103">
        <f t="shared" si="49"/>
        <v>0.2652088643720269</v>
      </c>
    </row>
    <row r="418" spans="1:11" x14ac:dyDescent="0.3">
      <c r="A418" s="100">
        <v>44069</v>
      </c>
      <c r="B418" s="94">
        <v>257.3</v>
      </c>
      <c r="C418" s="97">
        <f t="shared" si="50"/>
        <v>3.9016777214202492E-3</v>
      </c>
      <c r="D418" s="98">
        <f t="shared" si="51"/>
        <v>3.8940859176728182E-3</v>
      </c>
      <c r="E418" s="103">
        <f t="shared" si="53"/>
        <v>1.648178348473131E-2</v>
      </c>
      <c r="F418" s="103">
        <f t="shared" si="54"/>
        <v>0.26164020158046353</v>
      </c>
      <c r="G418" s="88">
        <v>13190.15</v>
      </c>
      <c r="H418" s="127">
        <f t="shared" si="52"/>
        <v>9.8402801490167224E-3</v>
      </c>
      <c r="I418" s="103">
        <f t="shared" si="48"/>
        <v>9.7921798816429373E-3</v>
      </c>
      <c r="J418" s="103">
        <f t="shared" si="55"/>
        <v>4.5134714754104037E-4</v>
      </c>
      <c r="K418" s="103">
        <f t="shared" si="49"/>
        <v>7.1649138441118249E-3</v>
      </c>
    </row>
    <row r="419" spans="1:11" x14ac:dyDescent="0.3">
      <c r="A419" s="101">
        <v>44070</v>
      </c>
      <c r="B419" s="95">
        <v>255.6</v>
      </c>
      <c r="C419" s="97">
        <f t="shared" si="50"/>
        <v>-6.6070734551108012E-3</v>
      </c>
      <c r="D419" s="98">
        <f t="shared" si="51"/>
        <v>-6.6289967843191633E-3</v>
      </c>
      <c r="E419" s="103">
        <f t="shared" si="53"/>
        <v>1.4115337141107303E-2</v>
      </c>
      <c r="F419" s="103">
        <f t="shared" si="54"/>
        <v>0.22407403048322017</v>
      </c>
      <c r="G419" s="88">
        <v>13096.36</v>
      </c>
      <c r="H419" s="127">
        <f t="shared" si="52"/>
        <v>-7.1106090529674537E-3</v>
      </c>
      <c r="I419" s="103">
        <f t="shared" si="48"/>
        <v>-7.1360099155430845E-3</v>
      </c>
      <c r="J419" s="103">
        <f t="shared" si="55"/>
        <v>3.1763878266180198E-2</v>
      </c>
      <c r="K419" s="103">
        <f t="shared" si="49"/>
        <v>0.50423593540345391</v>
      </c>
    </row>
    <row r="420" spans="1:11" x14ac:dyDescent="0.3">
      <c r="A420" s="100">
        <v>44071</v>
      </c>
      <c r="B420" s="94">
        <v>253</v>
      </c>
      <c r="C420" s="97">
        <f t="shared" si="50"/>
        <v>-1.0172143974960801E-2</v>
      </c>
      <c r="D420" s="98">
        <f t="shared" si="51"/>
        <v>-1.0224233775859126E-2</v>
      </c>
      <c r="E420" s="103">
        <f t="shared" si="53"/>
        <v>1.4441710474453816E-2</v>
      </c>
      <c r="F420" s="103">
        <f t="shared" si="54"/>
        <v>0.2292550465308085</v>
      </c>
      <c r="G420" s="88">
        <v>13033.2</v>
      </c>
      <c r="H420" s="127">
        <f t="shared" si="52"/>
        <v>-4.8227140976576655E-3</v>
      </c>
      <c r="I420" s="103">
        <f t="shared" si="48"/>
        <v>-4.8343809088695622E-3</v>
      </c>
      <c r="J420" s="103">
        <f t="shared" si="55"/>
        <v>1.2493630990003245E-3</v>
      </c>
      <c r="K420" s="103">
        <f t="shared" si="49"/>
        <v>1.9833024343054971E-2</v>
      </c>
    </row>
    <row r="421" spans="1:11" x14ac:dyDescent="0.3">
      <c r="A421" s="101">
        <v>44074</v>
      </c>
      <c r="B421" s="95">
        <v>254.6</v>
      </c>
      <c r="C421" s="97">
        <f t="shared" si="50"/>
        <v>6.3241106719367224E-3</v>
      </c>
      <c r="D421" s="98">
        <f t="shared" si="51"/>
        <v>6.3041973957860264E-3</v>
      </c>
      <c r="E421" s="103">
        <f t="shared" si="53"/>
        <v>1.3988445328818809E-2</v>
      </c>
      <c r="F421" s="103">
        <f t="shared" si="54"/>
        <v>0.22205968541086629</v>
      </c>
      <c r="G421" s="88">
        <v>12945.38</v>
      </c>
      <c r="H421" s="127">
        <f t="shared" si="52"/>
        <v>-6.7381763496302538E-3</v>
      </c>
      <c r="I421" s="103">
        <f t="shared" si="48"/>
        <v>-6.7609803558941195E-3</v>
      </c>
      <c r="J421" s="103">
        <f t="shared" si="55"/>
        <v>2.2321933170458937E-2</v>
      </c>
      <c r="K421" s="103">
        <f t="shared" si="49"/>
        <v>0.35434970370742747</v>
      </c>
    </row>
    <row r="422" spans="1:11" x14ac:dyDescent="0.3">
      <c r="A422" s="100">
        <v>44075</v>
      </c>
      <c r="B422" s="94">
        <v>255</v>
      </c>
      <c r="C422" s="97">
        <f t="shared" si="50"/>
        <v>1.5710919088767206E-3</v>
      </c>
      <c r="D422" s="98">
        <f t="shared" si="51"/>
        <v>1.5698590351194142E-3</v>
      </c>
      <c r="E422" s="103">
        <f t="shared" si="53"/>
        <v>1.3859223902958236E-2</v>
      </c>
      <c r="F422" s="103">
        <f t="shared" si="54"/>
        <v>0.22000835886953682</v>
      </c>
      <c r="G422" s="88">
        <v>12974.25</v>
      </c>
      <c r="H422" s="127">
        <f t="shared" si="52"/>
        <v>2.2301392465884362E-3</v>
      </c>
      <c r="I422" s="103">
        <f t="shared" si="48"/>
        <v>2.2276561770997461E-3</v>
      </c>
      <c r="J422" s="103">
        <f t="shared" si="55"/>
        <v>2.1979622721171057E-3</v>
      </c>
      <c r="K422" s="103">
        <f t="shared" si="49"/>
        <v>3.4891569378746032E-2</v>
      </c>
    </row>
    <row r="423" spans="1:11" x14ac:dyDescent="0.3">
      <c r="A423" s="101">
        <v>44076</v>
      </c>
      <c r="B423" s="95">
        <v>266.5</v>
      </c>
      <c r="C423" s="97">
        <f t="shared" si="50"/>
        <v>4.5098039215686336E-2</v>
      </c>
      <c r="D423" s="98">
        <f t="shared" si="51"/>
        <v>4.4110698447473062E-2</v>
      </c>
      <c r="E423" s="103">
        <f t="shared" si="53"/>
        <v>1.652258606401771E-2</v>
      </c>
      <c r="F423" s="103">
        <f t="shared" si="54"/>
        <v>0.26228792244631433</v>
      </c>
      <c r="G423" s="88">
        <v>13243.43</v>
      </c>
      <c r="H423" s="127">
        <f t="shared" si="52"/>
        <v>2.074724935930794E-2</v>
      </c>
      <c r="I423" s="103">
        <f t="shared" si="48"/>
        <v>2.0534956488772238E-2</v>
      </c>
      <c r="J423" s="103">
        <f t="shared" si="55"/>
        <v>1.749133548394354E-3</v>
      </c>
      <c r="K423" s="103">
        <f t="shared" si="49"/>
        <v>2.776663427334853E-2</v>
      </c>
    </row>
    <row r="424" spans="1:11" x14ac:dyDescent="0.3">
      <c r="A424" s="100">
        <v>44077</v>
      </c>
      <c r="B424" s="94">
        <v>266</v>
      </c>
      <c r="C424" s="97">
        <f t="shared" si="50"/>
        <v>-1.8761726078799779E-3</v>
      </c>
      <c r="D424" s="98">
        <f t="shared" si="51"/>
        <v>-1.877934824199734E-3</v>
      </c>
      <c r="E424" s="103">
        <f t="shared" si="53"/>
        <v>1.6286806178772262E-2</v>
      </c>
      <c r="F424" s="103">
        <f t="shared" si="54"/>
        <v>0.25854503280324953</v>
      </c>
      <c r="G424" s="88">
        <v>13057.77</v>
      </c>
      <c r="H424" s="127">
        <f t="shared" si="52"/>
        <v>-1.4019026792907896E-2</v>
      </c>
      <c r="I424" s="103">
        <f t="shared" si="48"/>
        <v>-1.4118221515900586E-2</v>
      </c>
      <c r="J424" s="103">
        <f t="shared" si="55"/>
        <v>1.836062285396426E-2</v>
      </c>
      <c r="K424" s="103">
        <f t="shared" si="49"/>
        <v>0.29146585192703056</v>
      </c>
    </row>
    <row r="425" spans="1:11" x14ac:dyDescent="0.3">
      <c r="A425" s="101">
        <v>44078</v>
      </c>
      <c r="B425" s="95">
        <v>262.7</v>
      </c>
      <c r="C425" s="97">
        <f t="shared" si="50"/>
        <v>-1.2406015037593976E-2</v>
      </c>
      <c r="D425" s="98">
        <f t="shared" si="51"/>
        <v>-1.2483612090204765E-2</v>
      </c>
      <c r="E425" s="103">
        <f t="shared" si="53"/>
        <v>1.6215705321622229E-2</v>
      </c>
      <c r="F425" s="103">
        <f t="shared" si="54"/>
        <v>0.25741634168711447</v>
      </c>
      <c r="G425" s="88">
        <v>12842.66</v>
      </c>
      <c r="H425" s="127">
        <f t="shared" si="52"/>
        <v>-1.6473716415590145E-2</v>
      </c>
      <c r="I425" s="103">
        <f t="shared" si="48"/>
        <v>-1.6610916970808631E-2</v>
      </c>
      <c r="J425" s="103">
        <f t="shared" si="55"/>
        <v>1.4639956546905955E-2</v>
      </c>
      <c r="K425" s="103">
        <f t="shared" si="49"/>
        <v>0.23240210536743042</v>
      </c>
    </row>
    <row r="426" spans="1:11" x14ac:dyDescent="0.3">
      <c r="A426" s="100">
        <v>44081</v>
      </c>
      <c r="B426" s="94">
        <v>263.10000000000002</v>
      </c>
      <c r="C426" s="97">
        <f t="shared" si="50"/>
        <v>1.5226494099733756E-3</v>
      </c>
      <c r="D426" s="98">
        <f t="shared" si="51"/>
        <v>1.5214913547527686E-3</v>
      </c>
      <c r="E426" s="103">
        <f t="shared" si="53"/>
        <v>1.5832525287412965E-2</v>
      </c>
      <c r="F426" s="103">
        <f t="shared" si="54"/>
        <v>0.25133354721981682</v>
      </c>
      <c r="G426" s="88">
        <v>13100.28</v>
      </c>
      <c r="H426" s="127">
        <f t="shared" si="52"/>
        <v>2.0059707256907977E-2</v>
      </c>
      <c r="I426" s="103">
        <f t="shared" si="48"/>
        <v>1.9861162109362951E-2</v>
      </c>
      <c r="J426" s="103">
        <f t="shared" si="55"/>
        <v>1.2451058873797998E-2</v>
      </c>
      <c r="K426" s="103">
        <f t="shared" si="49"/>
        <v>0.19765443203696076</v>
      </c>
    </row>
    <row r="427" spans="1:11" x14ac:dyDescent="0.3">
      <c r="A427" s="101">
        <v>44082</v>
      </c>
      <c r="B427" s="95">
        <v>260</v>
      </c>
      <c r="C427" s="97">
        <f t="shared" si="50"/>
        <v>-1.178259217027755E-2</v>
      </c>
      <c r="D427" s="98">
        <f t="shared" si="51"/>
        <v>-1.1852557030719524E-2</v>
      </c>
      <c r="E427" s="103">
        <f t="shared" si="53"/>
        <v>1.3783311073582162E-2</v>
      </c>
      <c r="F427" s="103">
        <f t="shared" si="54"/>
        <v>0.21880328006244659</v>
      </c>
      <c r="G427" s="88">
        <v>12968.33</v>
      </c>
      <c r="H427" s="127">
        <f t="shared" si="52"/>
        <v>-1.0072303798086768E-2</v>
      </c>
      <c r="I427" s="103">
        <f t="shared" si="48"/>
        <v>-1.0123372660105545E-2</v>
      </c>
      <c r="J427" s="103">
        <f t="shared" si="55"/>
        <v>2.6503877000994284E-4</v>
      </c>
      <c r="K427" s="103">
        <f t="shared" si="49"/>
        <v>4.2073600394205166E-3</v>
      </c>
    </row>
    <row r="428" spans="1:11" x14ac:dyDescent="0.3">
      <c r="A428" s="100">
        <v>44083</v>
      </c>
      <c r="B428" s="94">
        <v>266.89999999999998</v>
      </c>
      <c r="C428" s="97">
        <f t="shared" si="50"/>
        <v>2.65384615384614E-2</v>
      </c>
      <c r="D428" s="98">
        <f t="shared" si="51"/>
        <v>2.6192425394950369E-2</v>
      </c>
      <c r="E428" s="103">
        <f t="shared" si="53"/>
        <v>1.5033351501903573E-2</v>
      </c>
      <c r="F428" s="103">
        <f t="shared" si="54"/>
        <v>0.23864705667513728</v>
      </c>
      <c r="G428" s="88">
        <v>13237.21</v>
      </c>
      <c r="H428" s="127">
        <f t="shared" si="52"/>
        <v>2.0733587131110953E-2</v>
      </c>
      <c r="I428" s="103">
        <f t="shared" si="48"/>
        <v>2.052157186330561E-2</v>
      </c>
      <c r="J428" s="103">
        <f t="shared" si="55"/>
        <v>1.3234907499706253E-2</v>
      </c>
      <c r="K428" s="103">
        <f t="shared" si="49"/>
        <v>0.21009764321499841</v>
      </c>
    </row>
    <row r="429" spans="1:11" x14ac:dyDescent="0.3">
      <c r="A429" s="101">
        <v>44084</v>
      </c>
      <c r="B429" s="95">
        <v>272</v>
      </c>
      <c r="C429" s="97">
        <f t="shared" si="50"/>
        <v>1.9108280254777066E-2</v>
      </c>
      <c r="D429" s="98">
        <f t="shared" si="51"/>
        <v>1.8928009885519792E-2</v>
      </c>
      <c r="E429" s="103">
        <f t="shared" si="53"/>
        <v>1.5154229093179173E-2</v>
      </c>
      <c r="F429" s="103">
        <f t="shared" si="54"/>
        <v>0.24056592894871176</v>
      </c>
      <c r="G429" s="88">
        <v>13208.89</v>
      </c>
      <c r="H429" s="127">
        <f t="shared" si="52"/>
        <v>-2.1394236398757371E-3</v>
      </c>
      <c r="I429" s="103">
        <f t="shared" si="48"/>
        <v>-2.1417154760197121E-3</v>
      </c>
      <c r="J429" s="103">
        <f t="shared" si="55"/>
        <v>1.8035038138487516E-2</v>
      </c>
      <c r="K429" s="103">
        <f t="shared" si="49"/>
        <v>0.28629735480001944</v>
      </c>
    </row>
    <row r="430" spans="1:11" x14ac:dyDescent="0.3">
      <c r="A430" s="100">
        <v>44085</v>
      </c>
      <c r="B430" s="94">
        <v>273.3</v>
      </c>
      <c r="C430" s="97">
        <f t="shared" si="50"/>
        <v>4.7794117647059764E-3</v>
      </c>
      <c r="D430" s="98">
        <f t="shared" si="51"/>
        <v>4.7680266380245584E-3</v>
      </c>
      <c r="E430" s="103">
        <f t="shared" si="53"/>
        <v>1.501602808303084E-2</v>
      </c>
      <c r="F430" s="103">
        <f t="shared" si="54"/>
        <v>0.23837205592596936</v>
      </c>
      <c r="G430" s="88">
        <v>13202.84</v>
      </c>
      <c r="H430" s="127">
        <f t="shared" si="52"/>
        <v>-4.5802486052948232E-4</v>
      </c>
      <c r="I430" s="103">
        <f t="shared" si="48"/>
        <v>-4.5812978595627385E-4</v>
      </c>
      <c r="J430" s="103">
        <f t="shared" si="55"/>
        <v>3.5302283412480856E-3</v>
      </c>
      <c r="K430" s="103">
        <f t="shared" si="49"/>
        <v>5.6040637573286985E-2</v>
      </c>
    </row>
    <row r="431" spans="1:11" x14ac:dyDescent="0.3">
      <c r="A431" s="101">
        <v>44088</v>
      </c>
      <c r="B431" s="95">
        <v>275.8</v>
      </c>
      <c r="C431" s="97">
        <f t="shared" si="50"/>
        <v>9.1474570069520755E-3</v>
      </c>
      <c r="D431" s="98">
        <f t="shared" si="51"/>
        <v>9.105872425179129E-3</v>
      </c>
      <c r="E431" s="103">
        <f t="shared" si="53"/>
        <v>1.4987143301137765E-2</v>
      </c>
      <c r="F431" s="103">
        <f t="shared" si="54"/>
        <v>0.23791352422858886</v>
      </c>
      <c r="G431" s="88">
        <v>13193.66</v>
      </c>
      <c r="H431" s="127">
        <f t="shared" si="52"/>
        <v>-6.9530494954117561E-4</v>
      </c>
      <c r="I431" s="103">
        <f t="shared" si="48"/>
        <v>-6.9554678613492626E-4</v>
      </c>
      <c r="J431" s="103">
        <f t="shared" si="55"/>
        <v>1.3820603458632686E-3</v>
      </c>
      <c r="K431" s="103">
        <f t="shared" si="49"/>
        <v>2.1939527832228748E-2</v>
      </c>
    </row>
    <row r="432" spans="1:11" x14ac:dyDescent="0.3">
      <c r="A432" s="100">
        <v>44089</v>
      </c>
      <c r="B432" s="94">
        <v>279</v>
      </c>
      <c r="C432" s="97">
        <f t="shared" si="50"/>
        <v>1.1602610587382101E-2</v>
      </c>
      <c r="D432" s="98">
        <f t="shared" si="51"/>
        <v>1.153581646216395E-2</v>
      </c>
      <c r="E432" s="103">
        <f t="shared" si="53"/>
        <v>1.5096721274215155E-2</v>
      </c>
      <c r="F432" s="103">
        <f t="shared" si="54"/>
        <v>0.23965302062418867</v>
      </c>
      <c r="G432" s="88">
        <v>13217.67</v>
      </c>
      <c r="H432" s="127">
        <f t="shared" si="52"/>
        <v>1.8198134558569112E-3</v>
      </c>
      <c r="I432" s="103">
        <f t="shared" si="48"/>
        <v>1.8181596015178769E-3</v>
      </c>
      <c r="J432" s="103">
        <f t="shared" si="55"/>
        <v>1.6402590195122534E-3</v>
      </c>
      <c r="K432" s="103">
        <f t="shared" si="49"/>
        <v>2.6038304708160386E-2</v>
      </c>
    </row>
    <row r="433" spans="1:11" x14ac:dyDescent="0.3">
      <c r="A433" s="101">
        <v>44090</v>
      </c>
      <c r="B433" s="95">
        <v>282.89999999999998</v>
      </c>
      <c r="C433" s="97">
        <f t="shared" si="50"/>
        <v>1.3978494623655857E-2</v>
      </c>
      <c r="D433" s="98">
        <f t="shared" si="51"/>
        <v>1.3881696486156336E-2</v>
      </c>
      <c r="E433" s="103">
        <f t="shared" si="53"/>
        <v>1.4156667267805552E-2</v>
      </c>
      <c r="F433" s="103">
        <f t="shared" si="54"/>
        <v>0.22473012590461031</v>
      </c>
      <c r="G433" s="88">
        <v>13255.37</v>
      </c>
      <c r="H433" s="127">
        <f t="shared" si="52"/>
        <v>2.8522424905448318E-3</v>
      </c>
      <c r="I433" s="103">
        <f t="shared" si="48"/>
        <v>2.8481825650281678E-3</v>
      </c>
      <c r="J433" s="103">
        <f t="shared" si="55"/>
        <v>3.9410399398172617E-3</v>
      </c>
      <c r="K433" s="103">
        <f t="shared" si="49"/>
        <v>6.2562069526376621E-2</v>
      </c>
    </row>
    <row r="434" spans="1:11" x14ac:dyDescent="0.3">
      <c r="A434" s="100">
        <v>44091</v>
      </c>
      <c r="B434" s="94">
        <v>279.5</v>
      </c>
      <c r="C434" s="97">
        <f t="shared" si="50"/>
        <v>-1.2018381053375715E-2</v>
      </c>
      <c r="D434" s="98">
        <f t="shared" si="51"/>
        <v>-1.2091185712368002E-2</v>
      </c>
      <c r="E434" s="103">
        <f t="shared" si="53"/>
        <v>1.443902141261668E-2</v>
      </c>
      <c r="F434" s="103">
        <f t="shared" si="54"/>
        <v>0.22921235899752168</v>
      </c>
      <c r="G434" s="88">
        <v>13208.12</v>
      </c>
      <c r="H434" s="127">
        <f t="shared" si="52"/>
        <v>-3.5645930668098957E-3</v>
      </c>
      <c r="I434" s="103">
        <f t="shared" si="48"/>
        <v>-3.5709613667798124E-3</v>
      </c>
      <c r="J434" s="103">
        <f t="shared" si="55"/>
        <v>1.0087580373318758E-2</v>
      </c>
      <c r="K434" s="103">
        <f t="shared" si="49"/>
        <v>0.16013537398906524</v>
      </c>
    </row>
    <row r="435" spans="1:11" x14ac:dyDescent="0.3">
      <c r="A435" s="101">
        <v>44092</v>
      </c>
      <c r="B435" s="95">
        <v>279.60000000000002</v>
      </c>
      <c r="C435" s="97">
        <f t="shared" si="50"/>
        <v>3.5778175313061489E-4</v>
      </c>
      <c r="D435" s="98">
        <f t="shared" si="51"/>
        <v>3.5771776450133075E-4</v>
      </c>
      <c r="E435" s="103">
        <f t="shared" si="53"/>
        <v>1.4293085923387509E-2</v>
      </c>
      <c r="F435" s="103">
        <f t="shared" si="54"/>
        <v>0.2268957049257681</v>
      </c>
      <c r="G435" s="88">
        <v>13116.25</v>
      </c>
      <c r="H435" s="127">
        <f t="shared" si="52"/>
        <v>-6.9555697555746532E-3</v>
      </c>
      <c r="I435" s="103">
        <f t="shared" si="48"/>
        <v>-6.9798724893566089E-3</v>
      </c>
      <c r="J435" s="103">
        <f t="shared" si="55"/>
        <v>1.0775137308525627E-3</v>
      </c>
      <c r="K435" s="103">
        <f t="shared" si="49"/>
        <v>1.7105000196559597E-2</v>
      </c>
    </row>
    <row r="436" spans="1:11" x14ac:dyDescent="0.3">
      <c r="A436" s="100">
        <v>44095</v>
      </c>
      <c r="B436" s="94">
        <v>271.2</v>
      </c>
      <c r="C436" s="97">
        <f t="shared" si="50"/>
        <v>-3.0042918454935785E-2</v>
      </c>
      <c r="D436" s="98">
        <f t="shared" si="51"/>
        <v>-3.0503454293414833E-2</v>
      </c>
      <c r="E436" s="103">
        <f t="shared" si="53"/>
        <v>1.6238650790740786E-2</v>
      </c>
      <c r="F436" s="103">
        <f t="shared" si="54"/>
        <v>0.25778058971713491</v>
      </c>
      <c r="G436" s="88">
        <v>12542.44</v>
      </c>
      <c r="H436" s="127">
        <f t="shared" si="52"/>
        <v>-4.3748022491184591E-2</v>
      </c>
      <c r="I436" s="103">
        <f t="shared" si="48"/>
        <v>-4.4733825860454601E-2</v>
      </c>
      <c r="J436" s="103">
        <f t="shared" si="55"/>
        <v>2.1455920641335797E-2</v>
      </c>
      <c r="K436" s="103">
        <f t="shared" si="49"/>
        <v>0.34060218100147199</v>
      </c>
    </row>
    <row r="437" spans="1:11" x14ac:dyDescent="0.3">
      <c r="A437" s="101">
        <v>44096</v>
      </c>
      <c r="B437" s="95">
        <v>271.8</v>
      </c>
      <c r="C437" s="97">
        <f t="shared" si="50"/>
        <v>2.2123893805310324E-3</v>
      </c>
      <c r="D437" s="98">
        <f t="shared" si="51"/>
        <v>2.2099456508035686E-3</v>
      </c>
      <c r="E437" s="103">
        <f t="shared" si="53"/>
        <v>1.5958480609245176E-2</v>
      </c>
      <c r="F437" s="103">
        <f t="shared" si="54"/>
        <v>0.25333302596705565</v>
      </c>
      <c r="G437" s="88">
        <v>12594.39</v>
      </c>
      <c r="H437" s="127">
        <f t="shared" si="52"/>
        <v>4.1419372944977439E-3</v>
      </c>
      <c r="I437" s="103">
        <f t="shared" si="48"/>
        <v>4.1333830847527508E-3</v>
      </c>
      <c r="J437" s="103">
        <f t="shared" si="55"/>
        <v>3.1365291545411254E-2</v>
      </c>
      <c r="K437" s="103">
        <f t="shared" si="49"/>
        <v>0.49790856736916972</v>
      </c>
    </row>
    <row r="438" spans="1:11" x14ac:dyDescent="0.3">
      <c r="A438" s="100">
        <v>44097</v>
      </c>
      <c r="B438" s="94">
        <v>283.8</v>
      </c>
      <c r="C438" s="97">
        <f t="shared" si="50"/>
        <v>4.4150110375275942E-2</v>
      </c>
      <c r="D438" s="98">
        <f t="shared" si="51"/>
        <v>4.3203263008898318E-2</v>
      </c>
      <c r="E438" s="103">
        <f t="shared" si="53"/>
        <v>1.8327533664914006E-2</v>
      </c>
      <c r="F438" s="103">
        <f t="shared" si="54"/>
        <v>0.29094057733515993</v>
      </c>
      <c r="G438" s="88">
        <v>12642.97</v>
      </c>
      <c r="H438" s="127">
        <f t="shared" si="52"/>
        <v>3.8572729604211542E-3</v>
      </c>
      <c r="I438" s="103">
        <f t="shared" si="48"/>
        <v>3.849852758118999E-3</v>
      </c>
      <c r="J438" s="103">
        <f t="shared" si="55"/>
        <v>4.0013735884377663E-3</v>
      </c>
      <c r="K438" s="103">
        <f t="shared" si="49"/>
        <v>6.3519836506010674E-2</v>
      </c>
    </row>
    <row r="439" spans="1:11" x14ac:dyDescent="0.3">
      <c r="A439" s="101">
        <v>44098</v>
      </c>
      <c r="B439" s="95">
        <v>278</v>
      </c>
      <c r="C439" s="97">
        <f t="shared" si="50"/>
        <v>-2.0436927413671646E-2</v>
      </c>
      <c r="D439" s="98">
        <f t="shared" si="51"/>
        <v>-2.0648651035305221E-2</v>
      </c>
      <c r="E439" s="103">
        <f t="shared" si="53"/>
        <v>1.9045786243331725E-2</v>
      </c>
      <c r="F439" s="103">
        <f t="shared" si="54"/>
        <v>0.30234248354130516</v>
      </c>
      <c r="G439" s="88">
        <v>12606.57</v>
      </c>
      <c r="H439" s="127">
        <f t="shared" si="52"/>
        <v>-2.8790703450217725E-3</v>
      </c>
      <c r="I439" s="103">
        <f t="shared" si="48"/>
        <v>-2.883222840178945E-3</v>
      </c>
      <c r="J439" s="103">
        <f t="shared" si="55"/>
        <v>7.7681779937306353E-3</v>
      </c>
      <c r="K439" s="103">
        <f t="shared" si="49"/>
        <v>0.12331600266897558</v>
      </c>
    </row>
    <row r="440" spans="1:11" x14ac:dyDescent="0.3">
      <c r="A440" s="100">
        <v>44099</v>
      </c>
      <c r="B440" s="94">
        <v>278.5</v>
      </c>
      <c r="C440" s="97">
        <f t="shared" si="50"/>
        <v>1.7985611510791255E-3</v>
      </c>
      <c r="D440" s="98">
        <f t="shared" si="51"/>
        <v>1.7969456767019665E-3</v>
      </c>
      <c r="E440" s="103">
        <f t="shared" si="53"/>
        <v>1.8754058264134822E-2</v>
      </c>
      <c r="F440" s="103">
        <f t="shared" si="54"/>
        <v>0.29771144544069855</v>
      </c>
      <c r="G440" s="88">
        <v>12469.2</v>
      </c>
      <c r="H440" s="127">
        <f t="shared" si="52"/>
        <v>-1.0896699102134755E-2</v>
      </c>
      <c r="I440" s="103">
        <f t="shared" si="48"/>
        <v>-1.0956502967758297E-2</v>
      </c>
      <c r="J440" s="103">
        <f t="shared" si="55"/>
        <v>1.3796771015379828E-3</v>
      </c>
      <c r="K440" s="103">
        <f t="shared" si="49"/>
        <v>2.1901695001439476E-2</v>
      </c>
    </row>
    <row r="441" spans="1:11" x14ac:dyDescent="0.3">
      <c r="A441" s="101">
        <v>44102</v>
      </c>
      <c r="B441" s="95">
        <v>283.7</v>
      </c>
      <c r="C441" s="97">
        <f t="shared" si="50"/>
        <v>1.8671454219030492E-2</v>
      </c>
      <c r="D441" s="98">
        <f t="shared" si="51"/>
        <v>1.849928244746657E-2</v>
      </c>
      <c r="E441" s="103">
        <f t="shared" si="53"/>
        <v>1.900209989611611E-2</v>
      </c>
      <c r="F441" s="103">
        <f t="shared" si="54"/>
        <v>0.30164898427877712</v>
      </c>
      <c r="G441" s="88">
        <v>12870.87</v>
      </c>
      <c r="H441" s="127">
        <f t="shared" si="52"/>
        <v>3.2212972764892767E-2</v>
      </c>
      <c r="I441" s="103">
        <f t="shared" si="48"/>
        <v>3.1705014726457037E-2</v>
      </c>
      <c r="J441" s="103">
        <f t="shared" si="55"/>
        <v>2.9666824894706554E-3</v>
      </c>
      <c r="K441" s="103">
        <f t="shared" si="49"/>
        <v>4.7094624516176103E-2</v>
      </c>
    </row>
    <row r="442" spans="1:11" x14ac:dyDescent="0.3">
      <c r="A442" s="100">
        <v>44103</v>
      </c>
      <c r="B442" s="94">
        <v>281.2</v>
      </c>
      <c r="C442" s="97">
        <f t="shared" si="50"/>
        <v>-8.8121254846669217E-3</v>
      </c>
      <c r="D442" s="98">
        <f t="shared" si="51"/>
        <v>-8.8511818782954776E-3</v>
      </c>
      <c r="E442" s="103">
        <f t="shared" si="53"/>
        <v>1.9254180108991444E-2</v>
      </c>
      <c r="F442" s="103">
        <f t="shared" si="54"/>
        <v>0.30565063360102723</v>
      </c>
      <c r="G442" s="88">
        <v>12825.82</v>
      </c>
      <c r="H442" s="127">
        <f t="shared" si="52"/>
        <v>-3.5001518933841513E-3</v>
      </c>
      <c r="I442" s="103">
        <f t="shared" si="48"/>
        <v>-3.5062917561781148E-3</v>
      </c>
      <c r="J442" s="103">
        <f t="shared" si="55"/>
        <v>2.0843640121717789E-2</v>
      </c>
      <c r="K442" s="103">
        <f t="shared" si="49"/>
        <v>0.33088252907636007</v>
      </c>
    </row>
    <row r="443" spans="1:11" x14ac:dyDescent="0.3">
      <c r="A443" s="101">
        <v>44104</v>
      </c>
      <c r="B443" s="95">
        <v>276.10000000000002</v>
      </c>
      <c r="C443" s="97">
        <f t="shared" si="50"/>
        <v>-1.8136557610241688E-2</v>
      </c>
      <c r="D443" s="98">
        <f t="shared" si="51"/>
        <v>-1.830304100040081E-2</v>
      </c>
      <c r="E443" s="103">
        <f t="shared" si="53"/>
        <v>1.7544892977239934E-2</v>
      </c>
      <c r="F443" s="103">
        <f t="shared" si="54"/>
        <v>0.27851654158212291</v>
      </c>
      <c r="G443" s="88">
        <v>12760.73</v>
      </c>
      <c r="H443" s="127">
        <f t="shared" si="52"/>
        <v>-5.0749191864536414E-3</v>
      </c>
      <c r="I443" s="103">
        <f t="shared" si="48"/>
        <v>-5.0878403231831015E-3</v>
      </c>
      <c r="J443" s="103">
        <f t="shared" si="55"/>
        <v>1.6999729662193579E-2</v>
      </c>
      <c r="K443" s="103">
        <f t="shared" si="49"/>
        <v>0.26986234224895367</v>
      </c>
    </row>
    <row r="444" spans="1:11" x14ac:dyDescent="0.3">
      <c r="A444" s="100">
        <v>44105</v>
      </c>
      <c r="B444" s="94">
        <v>278.89999999999998</v>
      </c>
      <c r="C444" s="97">
        <f t="shared" si="50"/>
        <v>1.0141253169141384E-2</v>
      </c>
      <c r="D444" s="98">
        <f t="shared" si="51"/>
        <v>1.0090175697333947E-2</v>
      </c>
      <c r="E444" s="103">
        <f t="shared" si="53"/>
        <v>1.7617890948335102E-2</v>
      </c>
      <c r="F444" s="103">
        <f t="shared" si="54"/>
        <v>0.2796753484485035</v>
      </c>
      <c r="G444" s="88">
        <v>12730.77</v>
      </c>
      <c r="H444" s="127">
        <f t="shared" si="52"/>
        <v>-2.3478280631279436E-3</v>
      </c>
      <c r="I444" s="103">
        <f t="shared" si="48"/>
        <v>-2.3505885330195042E-3</v>
      </c>
      <c r="J444" s="103">
        <f t="shared" si="55"/>
        <v>6.3854437780699975E-3</v>
      </c>
      <c r="K444" s="103">
        <f t="shared" si="49"/>
        <v>0.10136577748534757</v>
      </c>
    </row>
    <row r="445" spans="1:11" x14ac:dyDescent="0.3">
      <c r="A445" s="101">
        <v>44106</v>
      </c>
      <c r="B445" s="95">
        <v>276.89999999999998</v>
      </c>
      <c r="C445" s="97">
        <f t="shared" si="50"/>
        <v>-7.1710290426676426E-3</v>
      </c>
      <c r="D445" s="98">
        <f t="shared" si="51"/>
        <v>-7.1968644565272299E-3</v>
      </c>
      <c r="E445" s="103">
        <f t="shared" si="53"/>
        <v>1.74219037976426E-2</v>
      </c>
      <c r="F445" s="103">
        <f t="shared" si="54"/>
        <v>0.27656414888312447</v>
      </c>
      <c r="G445" s="88">
        <v>12689.04</v>
      </c>
      <c r="H445" s="127">
        <f t="shared" si="52"/>
        <v>-3.2778849983150504E-3</v>
      </c>
      <c r="I445" s="103">
        <f t="shared" si="48"/>
        <v>-3.2832690320621083E-3</v>
      </c>
      <c r="J445" s="103">
        <f t="shared" si="55"/>
        <v>1.0083574940308057E-2</v>
      </c>
      <c r="K445" s="103">
        <f t="shared" si="49"/>
        <v>0.16007178971122857</v>
      </c>
    </row>
    <row r="446" spans="1:11" x14ac:dyDescent="0.3">
      <c r="A446" s="100">
        <v>44109</v>
      </c>
      <c r="B446" s="94">
        <v>273.5</v>
      </c>
      <c r="C446" s="97">
        <f t="shared" si="50"/>
        <v>-1.2278801011195273E-2</v>
      </c>
      <c r="D446" s="98">
        <f t="shared" si="51"/>
        <v>-1.2354808314880117E-2</v>
      </c>
      <c r="E446" s="103">
        <f t="shared" si="53"/>
        <v>1.7741833847002061E-2</v>
      </c>
      <c r="F446" s="103">
        <f t="shared" si="54"/>
        <v>0.28164288096837498</v>
      </c>
      <c r="G446" s="88">
        <v>12828.31</v>
      </c>
      <c r="H446" s="127">
        <f t="shared" si="52"/>
        <v>1.0975613600398448E-2</v>
      </c>
      <c r="I446" s="103">
        <f t="shared" si="48"/>
        <v>1.091581867956215E-2</v>
      </c>
      <c r="J446" s="103">
        <f t="shared" si="55"/>
        <v>1.6365584206806765E-2</v>
      </c>
      <c r="K446" s="103">
        <f t="shared" si="49"/>
        <v>0.25979559522898177</v>
      </c>
    </row>
    <row r="447" spans="1:11" x14ac:dyDescent="0.3">
      <c r="A447" s="101">
        <v>44110</v>
      </c>
      <c r="B447" s="95">
        <v>276.2</v>
      </c>
      <c r="C447" s="97">
        <f t="shared" si="50"/>
        <v>9.8720292504570484E-3</v>
      </c>
      <c r="D447" s="98">
        <f t="shared" si="51"/>
        <v>9.8236191131562123E-3</v>
      </c>
      <c r="E447" s="103">
        <f t="shared" si="53"/>
        <v>1.7515670094213405E-2</v>
      </c>
      <c r="F447" s="103">
        <f t="shared" si="54"/>
        <v>0.27805264269563973</v>
      </c>
      <c r="G447" s="88">
        <v>12906.02</v>
      </c>
      <c r="H447" s="127">
        <f t="shared" si="52"/>
        <v>6.0576958305498252E-3</v>
      </c>
      <c r="I447" s="103">
        <f t="shared" si="48"/>
        <v>6.039421753229135E-3</v>
      </c>
      <c r="J447" s="103">
        <f t="shared" si="55"/>
        <v>1.487695486696031E-2</v>
      </c>
      <c r="K447" s="103">
        <f t="shared" si="49"/>
        <v>0.23616433706345391</v>
      </c>
    </row>
    <row r="448" spans="1:11" x14ac:dyDescent="0.3">
      <c r="A448" s="100">
        <v>44111</v>
      </c>
      <c r="B448" s="94">
        <v>277.10000000000002</v>
      </c>
      <c r="C448" s="97">
        <f t="shared" si="50"/>
        <v>3.2585083272991255E-3</v>
      </c>
      <c r="D448" s="98">
        <f t="shared" si="51"/>
        <v>3.2532108937406434E-3</v>
      </c>
      <c r="E448" s="103">
        <f t="shared" si="53"/>
        <v>1.6648151511897524E-2</v>
      </c>
      <c r="F448" s="103">
        <f t="shared" si="54"/>
        <v>0.26428121213642891</v>
      </c>
      <c r="G448" s="88">
        <v>12928.57</v>
      </c>
      <c r="H448" s="127">
        <f t="shared" si="52"/>
        <v>1.7472466337413728E-3</v>
      </c>
      <c r="I448" s="103">
        <f t="shared" si="48"/>
        <v>1.7457219740535379E-3</v>
      </c>
      <c r="J448" s="103">
        <f t="shared" si="55"/>
        <v>1.0240426548996583E-2</v>
      </c>
      <c r="K448" s="103">
        <f t="shared" si="49"/>
        <v>0.16256173180721012</v>
      </c>
    </row>
    <row r="449" spans="1:11" x14ac:dyDescent="0.3">
      <c r="A449" s="101">
        <v>44112</v>
      </c>
      <c r="B449" s="95">
        <v>277.3</v>
      </c>
      <c r="C449" s="97">
        <f t="shared" si="50"/>
        <v>7.2176109707688951E-4</v>
      </c>
      <c r="D449" s="98">
        <f t="shared" si="51"/>
        <v>7.2150075279964199E-4</v>
      </c>
      <c r="E449" s="103">
        <f t="shared" si="53"/>
        <v>1.6157151902993844E-2</v>
      </c>
      <c r="F449" s="103">
        <f t="shared" si="54"/>
        <v>0.25648683498249425</v>
      </c>
      <c r="G449" s="88">
        <v>13042.21</v>
      </c>
      <c r="H449" s="127">
        <f t="shared" si="52"/>
        <v>8.7898352253961143E-3</v>
      </c>
      <c r="I449" s="103">
        <f t="shared" si="48"/>
        <v>8.7514295129285102E-3</v>
      </c>
      <c r="J449" s="103">
        <f t="shared" si="55"/>
        <v>2.7488333823853356E-3</v>
      </c>
      <c r="K449" s="103">
        <f t="shared" si="49"/>
        <v>4.3636377152064691E-2</v>
      </c>
    </row>
    <row r="450" spans="1:11" x14ac:dyDescent="0.3">
      <c r="A450" s="100">
        <v>44113</v>
      </c>
      <c r="B450" s="94">
        <v>282.5</v>
      </c>
      <c r="C450" s="97">
        <f t="shared" si="50"/>
        <v>1.875225387666779E-2</v>
      </c>
      <c r="D450" s="98">
        <f t="shared" si="51"/>
        <v>1.8578597964763688E-2</v>
      </c>
      <c r="E450" s="103">
        <f t="shared" si="53"/>
        <v>1.6616826825862088E-2</v>
      </c>
      <c r="F450" s="103">
        <f t="shared" si="54"/>
        <v>0.26378394816154727</v>
      </c>
      <c r="G450" s="88">
        <v>13051.23</v>
      </c>
      <c r="H450" s="127">
        <f t="shared" si="52"/>
        <v>6.9160057996309199E-4</v>
      </c>
      <c r="I450" s="103">
        <f t="shared" ref="I450:I513" si="56">LN(G450)-LN(G449)</f>
        <v>6.9136153449100846E-4</v>
      </c>
      <c r="J450" s="103">
        <f t="shared" si="55"/>
        <v>6.5121418319810578E-3</v>
      </c>
      <c r="K450" s="103">
        <f t="shared" ref="K450:K513" si="57">J450*SQRT(252)</f>
        <v>0.10337704673881469</v>
      </c>
    </row>
    <row r="451" spans="1:11" x14ac:dyDescent="0.3">
      <c r="A451" s="101">
        <v>44116</v>
      </c>
      <c r="B451" s="95">
        <v>286.3</v>
      </c>
      <c r="C451" s="97">
        <f t="shared" ref="C451:C514" si="58">(B451/B450)-1</f>
        <v>1.3451327433628313E-2</v>
      </c>
      <c r="D451" s="98">
        <f t="shared" ref="D451:D514" si="59">LN(B451)-LN(B450)</f>
        <v>1.3361661517573786E-2</v>
      </c>
      <c r="E451" s="103">
        <f t="shared" si="53"/>
        <v>1.6744018537667642E-2</v>
      </c>
      <c r="F451" s="103">
        <f t="shared" si="54"/>
        <v>0.26580305399114385</v>
      </c>
      <c r="G451" s="88">
        <v>13138.41</v>
      </c>
      <c r="H451" s="127">
        <f t="shared" ref="H451:H514" si="60">(G451/G450)-1</f>
        <v>6.6798301769259716E-3</v>
      </c>
      <c r="I451" s="103">
        <f t="shared" si="56"/>
        <v>6.6576189678695386E-3</v>
      </c>
      <c r="J451" s="103">
        <f t="shared" si="55"/>
        <v>9.8069227839864487E-4</v>
      </c>
      <c r="K451" s="103">
        <f t="shared" si="57"/>
        <v>1.5568007287944812E-2</v>
      </c>
    </row>
    <row r="452" spans="1:11" x14ac:dyDescent="0.3">
      <c r="A452" s="100">
        <v>44117</v>
      </c>
      <c r="B452" s="94">
        <v>286.5</v>
      </c>
      <c r="C452" s="97">
        <f t="shared" si="58"/>
        <v>6.9856793573164211E-4</v>
      </c>
      <c r="D452" s="98">
        <f t="shared" si="59"/>
        <v>6.9832405072478565E-4</v>
      </c>
      <c r="E452" s="103">
        <f t="shared" si="53"/>
        <v>1.6589334693686321E-2</v>
      </c>
      <c r="F452" s="103">
        <f t="shared" si="54"/>
        <v>0.26334752409305928</v>
      </c>
      <c r="G452" s="88">
        <v>13018.99</v>
      </c>
      <c r="H452" s="127">
        <f t="shared" si="60"/>
        <v>-9.0893799173568102E-3</v>
      </c>
      <c r="I452" s="103">
        <f t="shared" si="56"/>
        <v>-9.1309403617962914E-3</v>
      </c>
      <c r="J452" s="103">
        <f t="shared" si="55"/>
        <v>3.4220145352240115E-3</v>
      </c>
      <c r="K452" s="103">
        <f t="shared" si="57"/>
        <v>5.432279665830609E-2</v>
      </c>
    </row>
    <row r="453" spans="1:11" x14ac:dyDescent="0.3">
      <c r="A453" s="101">
        <v>44118</v>
      </c>
      <c r="B453" s="95">
        <v>284.8</v>
      </c>
      <c r="C453" s="97">
        <f t="shared" si="58"/>
        <v>-5.9336823734729149E-3</v>
      </c>
      <c r="D453" s="98">
        <f t="shared" si="59"/>
        <v>-5.9513566169737686E-3</v>
      </c>
      <c r="E453" s="103">
        <f t="shared" si="53"/>
        <v>1.6390906958011587E-2</v>
      </c>
      <c r="F453" s="103">
        <f t="shared" si="54"/>
        <v>0.26019758144218125</v>
      </c>
      <c r="G453" s="88">
        <v>13028.06</v>
      </c>
      <c r="H453" s="127">
        <f t="shared" si="60"/>
        <v>6.9667462683353776E-4</v>
      </c>
      <c r="I453" s="103">
        <f t="shared" si="56"/>
        <v>6.9643206171754457E-4</v>
      </c>
      <c r="J453" s="103">
        <f t="shared" si="55"/>
        <v>8.4705190542248166E-3</v>
      </c>
      <c r="K453" s="103">
        <f t="shared" si="57"/>
        <v>0.13446532135867742</v>
      </c>
    </row>
    <row r="454" spans="1:11" x14ac:dyDescent="0.3">
      <c r="A454" s="100">
        <v>44119</v>
      </c>
      <c r="B454" s="94">
        <v>277</v>
      </c>
      <c r="C454" s="97">
        <f t="shared" si="58"/>
        <v>-2.73876404494382E-2</v>
      </c>
      <c r="D454" s="98">
        <f t="shared" si="59"/>
        <v>-2.7769673350482194E-2</v>
      </c>
      <c r="E454" s="103">
        <f t="shared" si="53"/>
        <v>1.7362598543917224E-2</v>
      </c>
      <c r="F454" s="103">
        <f t="shared" si="54"/>
        <v>0.27562270716634291</v>
      </c>
      <c r="G454" s="88">
        <v>12703.75</v>
      </c>
      <c r="H454" s="127">
        <f t="shared" si="60"/>
        <v>-2.4893192079250448E-2</v>
      </c>
      <c r="I454" s="103">
        <f t="shared" si="56"/>
        <v>-2.5208267398694417E-2</v>
      </c>
      <c r="J454" s="103">
        <f t="shared" si="55"/>
        <v>3.017502831281391E-3</v>
      </c>
      <c r="K454" s="103">
        <f t="shared" si="57"/>
        <v>4.790137243202313E-2</v>
      </c>
    </row>
    <row r="455" spans="1:11" x14ac:dyDescent="0.3">
      <c r="A455" s="101">
        <v>44120</v>
      </c>
      <c r="B455" s="95">
        <v>284</v>
      </c>
      <c r="C455" s="97">
        <f t="shared" si="58"/>
        <v>2.5270758122743597E-2</v>
      </c>
      <c r="D455" s="98">
        <f t="shared" si="59"/>
        <v>2.4956731973867718E-2</v>
      </c>
      <c r="E455" s="103">
        <f t="shared" si="53"/>
        <v>1.8270328776478415E-2</v>
      </c>
      <c r="F455" s="103">
        <f t="shared" si="54"/>
        <v>0.2900324778836933</v>
      </c>
      <c r="G455" s="88">
        <v>12908.99</v>
      </c>
      <c r="H455" s="127">
        <f t="shared" si="60"/>
        <v>1.6155859490307956E-2</v>
      </c>
      <c r="I455" s="103">
        <f t="shared" si="56"/>
        <v>1.6026742401091809E-2</v>
      </c>
      <c r="J455" s="103">
        <f t="shared" si="55"/>
        <v>1.2889421650539107E-2</v>
      </c>
      <c r="K455" s="103">
        <f t="shared" si="57"/>
        <v>0.20461322538466897</v>
      </c>
    </row>
    <row r="456" spans="1:11" x14ac:dyDescent="0.3">
      <c r="A456" s="100">
        <v>44123</v>
      </c>
      <c r="B456" s="94">
        <v>284.10000000000002</v>
      </c>
      <c r="C456" s="97">
        <f t="shared" si="58"/>
        <v>3.5211267605639307E-4</v>
      </c>
      <c r="D456" s="98">
        <f t="shared" si="59"/>
        <v>3.5205069893606833E-4</v>
      </c>
      <c r="E456" s="103">
        <f t="shared" si="53"/>
        <v>1.6727183952242416E-2</v>
      </c>
      <c r="F456" s="103">
        <f t="shared" si="54"/>
        <v>0.26553581323238373</v>
      </c>
      <c r="G456" s="88">
        <v>12854.66</v>
      </c>
      <c r="H456" s="127">
        <f t="shared" si="60"/>
        <v>-4.2086948707837912E-3</v>
      </c>
      <c r="I456" s="103">
        <f t="shared" si="56"/>
        <v>-4.2175763554404E-3</v>
      </c>
      <c r="J456" s="103">
        <f t="shared" si="55"/>
        <v>4.2964209846487585E-2</v>
      </c>
      <c r="K456" s="103">
        <f t="shared" si="57"/>
        <v>0.68203568718119234</v>
      </c>
    </row>
    <row r="457" spans="1:11" x14ac:dyDescent="0.3">
      <c r="A457" s="101">
        <v>44124</v>
      </c>
      <c r="B457" s="95">
        <v>281.60000000000002</v>
      </c>
      <c r="C457" s="97">
        <f t="shared" si="58"/>
        <v>-8.7997184090109482E-3</v>
      </c>
      <c r="D457" s="98">
        <f t="shared" si="59"/>
        <v>-8.8386645762552618E-3</v>
      </c>
      <c r="E457" s="103">
        <f t="shared" si="53"/>
        <v>1.6912549241823643E-2</v>
      </c>
      <c r="F457" s="103">
        <f t="shared" si="54"/>
        <v>0.26847839597999612</v>
      </c>
      <c r="G457" s="88">
        <v>12736.95</v>
      </c>
      <c r="H457" s="127">
        <f t="shared" si="60"/>
        <v>-9.15699053883956E-3</v>
      </c>
      <c r="I457" s="103">
        <f t="shared" si="56"/>
        <v>-9.1991734867438169E-3</v>
      </c>
      <c r="J457" s="103">
        <f t="shared" si="55"/>
        <v>5.9050200495743919E-3</v>
      </c>
      <c r="K457" s="103">
        <f t="shared" si="57"/>
        <v>9.3739287228144855E-2</v>
      </c>
    </row>
    <row r="458" spans="1:11" x14ac:dyDescent="0.3">
      <c r="A458" s="100">
        <v>44125</v>
      </c>
      <c r="B458" s="94">
        <v>274.5</v>
      </c>
      <c r="C458" s="97">
        <f t="shared" si="58"/>
        <v>-2.5213068181818232E-2</v>
      </c>
      <c r="D458" s="98">
        <f t="shared" si="59"/>
        <v>-2.5536363334301981E-2</v>
      </c>
      <c r="E458" s="103">
        <f t="shared" si="53"/>
        <v>1.4916368075144359E-2</v>
      </c>
      <c r="F458" s="103">
        <f t="shared" si="54"/>
        <v>0.23679000234681116</v>
      </c>
      <c r="G458" s="88">
        <v>12557.64</v>
      </c>
      <c r="H458" s="127">
        <f t="shared" si="60"/>
        <v>-1.4077938595974837E-2</v>
      </c>
      <c r="I458" s="103">
        <f t="shared" si="56"/>
        <v>-1.4177972732923649E-2</v>
      </c>
      <c r="J458" s="103">
        <f t="shared" si="55"/>
        <v>9.2270549456237271E-3</v>
      </c>
      <c r="K458" s="103">
        <f t="shared" si="57"/>
        <v>0.14647495631789395</v>
      </c>
    </row>
    <row r="459" spans="1:11" x14ac:dyDescent="0.3">
      <c r="A459" s="101">
        <v>44126</v>
      </c>
      <c r="B459" s="95">
        <v>282.10000000000002</v>
      </c>
      <c r="C459" s="97">
        <f t="shared" si="58"/>
        <v>2.7686703096539311E-2</v>
      </c>
      <c r="D459" s="98">
        <f t="shared" si="59"/>
        <v>2.7310357058365931E-2</v>
      </c>
      <c r="E459" s="103">
        <f t="shared" si="53"/>
        <v>1.5545756611658657E-2</v>
      </c>
      <c r="F459" s="103">
        <f t="shared" si="54"/>
        <v>0.24678123562072152</v>
      </c>
      <c r="G459" s="88">
        <v>12543.06</v>
      </c>
      <c r="H459" s="127">
        <f t="shared" si="60"/>
        <v>-1.1610461838370556E-3</v>
      </c>
      <c r="I459" s="103">
        <f t="shared" si="56"/>
        <v>-1.1617207201197743E-3</v>
      </c>
      <c r="J459" s="103">
        <f t="shared" si="55"/>
        <v>7.9865942409658112E-3</v>
      </c>
      <c r="K459" s="103">
        <f t="shared" si="57"/>
        <v>0.12678325310385724</v>
      </c>
    </row>
    <row r="460" spans="1:11" x14ac:dyDescent="0.3">
      <c r="A460" s="100">
        <v>44127</v>
      </c>
      <c r="B460" s="94">
        <v>281.8</v>
      </c>
      <c r="C460" s="97">
        <f t="shared" si="58"/>
        <v>-1.0634526763559915E-3</v>
      </c>
      <c r="D460" s="98">
        <f t="shared" si="59"/>
        <v>-1.0640185433707927E-3</v>
      </c>
      <c r="E460" s="103">
        <f t="shared" si="53"/>
        <v>1.5548604414838222E-2</v>
      </c>
      <c r="F460" s="103">
        <f t="shared" si="54"/>
        <v>0.24682644309469745</v>
      </c>
      <c r="G460" s="88">
        <v>12645.75</v>
      </c>
      <c r="H460" s="127">
        <f t="shared" si="60"/>
        <v>8.1869974312489546E-3</v>
      </c>
      <c r="I460" s="103">
        <f t="shared" si="56"/>
        <v>8.1536657683596303E-3</v>
      </c>
      <c r="J460" s="103">
        <f t="shared" si="55"/>
        <v>6.9259569475508126E-3</v>
      </c>
      <c r="K460" s="103">
        <f t="shared" si="57"/>
        <v>0.10994615804615684</v>
      </c>
    </row>
    <row r="461" spans="1:11" x14ac:dyDescent="0.3">
      <c r="A461" s="101">
        <v>44130</v>
      </c>
      <c r="B461" s="95">
        <v>274</v>
      </c>
      <c r="C461" s="97">
        <f t="shared" si="58"/>
        <v>-2.7679205110007099E-2</v>
      </c>
      <c r="D461" s="98">
        <f t="shared" si="59"/>
        <v>-2.8069493076509744E-2</v>
      </c>
      <c r="E461" s="103">
        <f t="shared" si="53"/>
        <v>1.6198634135728814E-2</v>
      </c>
      <c r="F461" s="103">
        <f t="shared" si="54"/>
        <v>0.25714534501236086</v>
      </c>
      <c r="G461" s="88">
        <v>12177.18</v>
      </c>
      <c r="H461" s="127">
        <f t="shared" si="60"/>
        <v>-3.7053555542375882E-2</v>
      </c>
      <c r="I461" s="103">
        <f t="shared" si="56"/>
        <v>-3.7757481962442441E-2</v>
      </c>
      <c r="J461" s="103">
        <f t="shared" si="55"/>
        <v>1.6653318554361401E-2</v>
      </c>
      <c r="K461" s="103">
        <f t="shared" si="57"/>
        <v>0.26436323639266768</v>
      </c>
    </row>
    <row r="462" spans="1:11" x14ac:dyDescent="0.3">
      <c r="A462" s="100">
        <v>44131</v>
      </c>
      <c r="B462" s="94">
        <v>272.89999999999998</v>
      </c>
      <c r="C462" s="97">
        <f t="shared" si="58"/>
        <v>-4.0145985401460749E-3</v>
      </c>
      <c r="D462" s="98">
        <f t="shared" si="59"/>
        <v>-4.022678673777591E-3</v>
      </c>
      <c r="E462" s="103">
        <f t="shared" si="53"/>
        <v>1.6122867062171836E-2</v>
      </c>
      <c r="F462" s="103">
        <f t="shared" si="54"/>
        <v>0.25594258000716746</v>
      </c>
      <c r="G462" s="88">
        <v>12063.57</v>
      </c>
      <c r="H462" s="127">
        <f t="shared" si="60"/>
        <v>-9.329746295940522E-3</v>
      </c>
      <c r="I462" s="103">
        <f t="shared" si="56"/>
        <v>-9.373540987329676E-3</v>
      </c>
      <c r="J462" s="103">
        <f t="shared" si="55"/>
        <v>2.4219248858559767E-2</v>
      </c>
      <c r="K462" s="103">
        <f t="shared" si="57"/>
        <v>0.38446865652320455</v>
      </c>
    </row>
    <row r="463" spans="1:11" x14ac:dyDescent="0.3">
      <c r="A463" s="101">
        <v>44132</v>
      </c>
      <c r="B463" s="95">
        <v>257</v>
      </c>
      <c r="C463" s="97">
        <f t="shared" si="58"/>
        <v>-5.8263100036643367E-2</v>
      </c>
      <c r="D463" s="98">
        <f t="shared" si="59"/>
        <v>-6.0029342819072795E-2</v>
      </c>
      <c r="E463" s="103">
        <f t="shared" si="53"/>
        <v>2.0513719958908438E-2</v>
      </c>
      <c r="F463" s="103">
        <f t="shared" si="54"/>
        <v>0.32564520885656317</v>
      </c>
      <c r="G463" s="88">
        <v>11560.51</v>
      </c>
      <c r="H463" s="127">
        <f t="shared" si="60"/>
        <v>-4.1700756906952074E-2</v>
      </c>
      <c r="I463" s="103">
        <f t="shared" si="56"/>
        <v>-4.2595187476154095E-2</v>
      </c>
      <c r="J463" s="103">
        <f t="shared" si="55"/>
        <v>3.0304480017537337E-3</v>
      </c>
      <c r="K463" s="103">
        <f t="shared" si="57"/>
        <v>4.8106870642518063E-2</v>
      </c>
    </row>
    <row r="464" spans="1:11" x14ac:dyDescent="0.3">
      <c r="A464" s="100">
        <v>44133</v>
      </c>
      <c r="B464" s="94">
        <v>258.8</v>
      </c>
      <c r="C464" s="97">
        <f t="shared" si="58"/>
        <v>7.0038910505836327E-3</v>
      </c>
      <c r="D464" s="98">
        <f t="shared" si="59"/>
        <v>6.9794777315257406E-3</v>
      </c>
      <c r="E464" s="103">
        <f t="shared" si="53"/>
        <v>2.0416143502928651E-2</v>
      </c>
      <c r="F464" s="103">
        <f t="shared" si="54"/>
        <v>0.32409623063853782</v>
      </c>
      <c r="G464" s="88">
        <v>11598.07</v>
      </c>
      <c r="H464" s="127">
        <f t="shared" si="60"/>
        <v>3.2489916102316219E-3</v>
      </c>
      <c r="I464" s="103">
        <f t="shared" si="56"/>
        <v>3.2437250412655771E-3</v>
      </c>
      <c r="J464" s="103">
        <f t="shared" si="55"/>
        <v>2.8457228818823434E-2</v>
      </c>
      <c r="K464" s="103">
        <f t="shared" si="57"/>
        <v>0.45174450274000294</v>
      </c>
    </row>
    <row r="465" spans="1:11" x14ac:dyDescent="0.3">
      <c r="A465" s="101">
        <v>44134</v>
      </c>
      <c r="B465" s="95">
        <v>255</v>
      </c>
      <c r="C465" s="97">
        <f t="shared" si="58"/>
        <v>-1.4683153013910433E-2</v>
      </c>
      <c r="D465" s="98">
        <f t="shared" si="59"/>
        <v>-1.479201746832004E-2</v>
      </c>
      <c r="E465" s="103">
        <f t="shared" si="53"/>
        <v>2.0554003296160018E-2</v>
      </c>
      <c r="F465" s="103">
        <f t="shared" si="54"/>
        <v>0.32628468701064772</v>
      </c>
      <c r="G465" s="88">
        <v>11556.48</v>
      </c>
      <c r="H465" s="127">
        <f t="shared" si="60"/>
        <v>-3.5859414540523327E-3</v>
      </c>
      <c r="I465" s="103">
        <f t="shared" si="56"/>
        <v>-3.5923863540787693E-3</v>
      </c>
      <c r="J465" s="103">
        <f t="shared" si="55"/>
        <v>4.6152817700144122E-3</v>
      </c>
      <c r="K465" s="103">
        <f t="shared" si="57"/>
        <v>7.3265326763688812E-2</v>
      </c>
    </row>
    <row r="466" spans="1:11" x14ac:dyDescent="0.3">
      <c r="A466" s="100">
        <v>44137</v>
      </c>
      <c r="B466" s="94">
        <v>260</v>
      </c>
      <c r="C466" s="97">
        <f t="shared" si="58"/>
        <v>1.9607843137254832E-2</v>
      </c>
      <c r="D466" s="98">
        <f t="shared" si="59"/>
        <v>1.9418085857101808E-2</v>
      </c>
      <c r="E466" s="103">
        <f t="shared" si="53"/>
        <v>2.1104508061383975E-2</v>
      </c>
      <c r="F466" s="103">
        <f t="shared" si="54"/>
        <v>0.33502367923667925</v>
      </c>
      <c r="G466" s="88">
        <v>11788.28</v>
      </c>
      <c r="H466" s="127">
        <f t="shared" si="60"/>
        <v>2.0058010743756016E-2</v>
      </c>
      <c r="I466" s="103">
        <f t="shared" si="56"/>
        <v>1.9859498957149668E-2</v>
      </c>
      <c r="J466" s="103">
        <f t="shared" si="55"/>
        <v>1.0258850162132297E-2</v>
      </c>
      <c r="K466" s="103">
        <f t="shared" si="57"/>
        <v>0.16285419759886027</v>
      </c>
    </row>
    <row r="467" spans="1:11" x14ac:dyDescent="0.3">
      <c r="A467" s="101">
        <v>44138</v>
      </c>
      <c r="B467" s="95">
        <v>267.10000000000002</v>
      </c>
      <c r="C467" s="97">
        <f t="shared" si="58"/>
        <v>2.7307692307692477E-2</v>
      </c>
      <c r="D467" s="98">
        <f t="shared" si="59"/>
        <v>2.6941489100387628E-2</v>
      </c>
      <c r="E467" s="103">
        <f t="shared" si="53"/>
        <v>2.1961623059537395E-2</v>
      </c>
      <c r="F467" s="103">
        <f t="shared" si="54"/>
        <v>0.34862995801726449</v>
      </c>
      <c r="G467" s="88">
        <v>12088.98</v>
      </c>
      <c r="H467" s="127">
        <f t="shared" si="60"/>
        <v>2.5508386295540975E-2</v>
      </c>
      <c r="I467" s="103">
        <f t="shared" si="56"/>
        <v>2.5188476259454973E-2</v>
      </c>
      <c r="J467" s="103">
        <f t="shared" si="55"/>
        <v>9.7722703074138266E-3</v>
      </c>
      <c r="K467" s="103">
        <f t="shared" si="57"/>
        <v>0.15512998186750621</v>
      </c>
    </row>
    <row r="468" spans="1:11" x14ac:dyDescent="0.3">
      <c r="A468" s="100">
        <v>44139</v>
      </c>
      <c r="B468" s="94">
        <v>269.3</v>
      </c>
      <c r="C468" s="97">
        <f t="shared" si="58"/>
        <v>8.2366154998128049E-3</v>
      </c>
      <c r="D468" s="98">
        <f t="shared" si="59"/>
        <v>8.2028797016384658E-3</v>
      </c>
      <c r="E468" s="103">
        <f t="shared" si="53"/>
        <v>2.2047802366021184E-2</v>
      </c>
      <c r="F468" s="103">
        <f t="shared" si="54"/>
        <v>0.34999801209596121</v>
      </c>
      <c r="G468" s="88">
        <v>12324.22</v>
      </c>
      <c r="H468" s="127">
        <f t="shared" si="60"/>
        <v>1.945904451823055E-2</v>
      </c>
      <c r="I468" s="103">
        <f t="shared" si="56"/>
        <v>1.9272138100125957E-2</v>
      </c>
      <c r="J468" s="103">
        <f t="shared" si="55"/>
        <v>1.657653052489735E-2</v>
      </c>
      <c r="K468" s="103">
        <f t="shared" si="57"/>
        <v>0.26314426421489623</v>
      </c>
    </row>
    <row r="469" spans="1:11" x14ac:dyDescent="0.3">
      <c r="A469" s="101">
        <v>44140</v>
      </c>
      <c r="B469" s="95">
        <v>275.10000000000002</v>
      </c>
      <c r="C469" s="97">
        <f t="shared" si="58"/>
        <v>2.1537318975120678E-2</v>
      </c>
      <c r="D469" s="98">
        <f t="shared" si="59"/>
        <v>2.1308668112975049E-2</v>
      </c>
      <c r="E469" s="103">
        <f t="shared" si="53"/>
        <v>2.2626410750505008E-2</v>
      </c>
      <c r="F469" s="103">
        <f t="shared" si="54"/>
        <v>0.35918313544700747</v>
      </c>
      <c r="G469" s="88">
        <v>12568.09</v>
      </c>
      <c r="H469" s="127">
        <f t="shared" si="60"/>
        <v>1.9787864870961513E-2</v>
      </c>
      <c r="I469" s="103">
        <f t="shared" si="56"/>
        <v>1.9594630049548201E-2</v>
      </c>
      <c r="J469" s="103">
        <f t="shared" si="55"/>
        <v>7.439264384894854E-3</v>
      </c>
      <c r="K469" s="103">
        <f t="shared" si="57"/>
        <v>0.11809466099815005</v>
      </c>
    </row>
    <row r="470" spans="1:11" x14ac:dyDescent="0.3">
      <c r="A470" s="100">
        <v>44141</v>
      </c>
      <c r="B470" s="94">
        <v>277.39999999999998</v>
      </c>
      <c r="C470" s="97">
        <f t="shared" si="58"/>
        <v>8.3605961468555812E-3</v>
      </c>
      <c r="D470" s="98">
        <f t="shared" si="59"/>
        <v>8.3258399502019742E-3</v>
      </c>
      <c r="E470" s="103">
        <f t="shared" ref="E470:E533" si="61">STDEVA(D451:D470)</f>
        <v>2.228743751428499E-2</v>
      </c>
      <c r="F470" s="103">
        <f t="shared" ref="F470:F533" si="62">E470*SQRT(252)</f>
        <v>0.35380210214213792</v>
      </c>
      <c r="G470" s="88">
        <v>12480.02</v>
      </c>
      <c r="H470" s="127">
        <f t="shared" si="60"/>
        <v>-7.0074291320320059E-3</v>
      </c>
      <c r="I470" s="103">
        <f t="shared" si="56"/>
        <v>-7.0320964675012476E-3</v>
      </c>
      <c r="J470" s="103">
        <f t="shared" si="55"/>
        <v>1.33666293535871E-2</v>
      </c>
      <c r="K470" s="103">
        <f t="shared" si="57"/>
        <v>0.21218866282060508</v>
      </c>
    </row>
    <row r="471" spans="1:11" x14ac:dyDescent="0.3">
      <c r="A471" s="101">
        <v>44144</v>
      </c>
      <c r="B471" s="95">
        <v>298.8</v>
      </c>
      <c r="C471" s="97">
        <f t="shared" si="58"/>
        <v>7.7144917087238696E-2</v>
      </c>
      <c r="D471" s="98">
        <f t="shared" si="59"/>
        <v>7.4313945377931567E-2</v>
      </c>
      <c r="E471" s="103">
        <f t="shared" si="61"/>
        <v>2.7821971734662193E-2</v>
      </c>
      <c r="F471" s="103">
        <f t="shared" si="62"/>
        <v>0.4416601091603069</v>
      </c>
      <c r="G471" s="88">
        <v>13095.97</v>
      </c>
      <c r="H471" s="127">
        <f t="shared" si="60"/>
        <v>4.9354888854344692E-2</v>
      </c>
      <c r="I471" s="103">
        <f t="shared" si="56"/>
        <v>4.8175583786299825E-2</v>
      </c>
      <c r="J471" s="103">
        <f t="shared" si="55"/>
        <v>9.6800906168648324E-3</v>
      </c>
      <c r="K471" s="103">
        <f t="shared" si="57"/>
        <v>0.15366667464476505</v>
      </c>
    </row>
    <row r="472" spans="1:11" x14ac:dyDescent="0.3">
      <c r="A472" s="100">
        <v>44145</v>
      </c>
      <c r="B472" s="94">
        <v>281.5</v>
      </c>
      <c r="C472" s="97">
        <f t="shared" si="58"/>
        <v>-5.7898259705488675E-2</v>
      </c>
      <c r="D472" s="98">
        <f t="shared" si="59"/>
        <v>-5.9642005678917087E-2</v>
      </c>
      <c r="E472" s="103">
        <f t="shared" si="61"/>
        <v>3.1068407839894188E-2</v>
      </c>
      <c r="F472" s="103">
        <f t="shared" si="62"/>
        <v>0.49319568465053676</v>
      </c>
      <c r="G472" s="88">
        <v>13163.11</v>
      </c>
      <c r="H472" s="127">
        <f t="shared" si="60"/>
        <v>5.1267680057300868E-3</v>
      </c>
      <c r="I472" s="103">
        <f t="shared" si="56"/>
        <v>5.1136708755308291E-3</v>
      </c>
      <c r="J472" s="103">
        <f t="shared" ref="J472:J535" si="63">STDEV(I452,I471)</f>
        <v>4.05218318313494E-2</v>
      </c>
      <c r="K472" s="103">
        <f t="shared" si="57"/>
        <v>0.64326413816718919</v>
      </c>
    </row>
    <row r="473" spans="1:11" x14ac:dyDescent="0.3">
      <c r="A473" s="101">
        <v>44146</v>
      </c>
      <c r="B473" s="95">
        <v>279.3</v>
      </c>
      <c r="C473" s="97">
        <f t="shared" si="58"/>
        <v>-7.8152753108348127E-3</v>
      </c>
      <c r="D473" s="98">
        <f t="shared" si="59"/>
        <v>-7.8459746286139165E-3</v>
      </c>
      <c r="E473" s="103">
        <f t="shared" si="61"/>
        <v>3.1087566359170742E-2</v>
      </c>
      <c r="F473" s="103">
        <f t="shared" si="62"/>
        <v>0.49349981671550075</v>
      </c>
      <c r="G473" s="88">
        <v>13216.18</v>
      </c>
      <c r="H473" s="127">
        <f t="shared" si="60"/>
        <v>4.0317219866732312E-3</v>
      </c>
      <c r="I473" s="103">
        <f t="shared" si="56"/>
        <v>4.023616374663419E-3</v>
      </c>
      <c r="J473" s="103">
        <f t="shared" si="63"/>
        <v>3.1234595193677952E-3</v>
      </c>
      <c r="K473" s="103">
        <f t="shared" si="57"/>
        <v>4.9583382710547123E-2</v>
      </c>
    </row>
    <row r="474" spans="1:11" x14ac:dyDescent="0.3">
      <c r="A474" s="100">
        <v>44147</v>
      </c>
      <c r="B474" s="94">
        <v>274</v>
      </c>
      <c r="C474" s="97">
        <f t="shared" si="58"/>
        <v>-1.8976011457214503E-2</v>
      </c>
      <c r="D474" s="98">
        <f t="shared" si="59"/>
        <v>-1.9158366563060802E-2</v>
      </c>
      <c r="E474" s="103">
        <f t="shared" si="61"/>
        <v>3.0754778865647567E-2</v>
      </c>
      <c r="F474" s="103">
        <f t="shared" si="62"/>
        <v>0.48821697903173172</v>
      </c>
      <c r="G474" s="88">
        <v>13052.95</v>
      </c>
      <c r="H474" s="127">
        <f t="shared" si="60"/>
        <v>-1.2350770040964854E-2</v>
      </c>
      <c r="I474" s="103">
        <f t="shared" si="56"/>
        <v>-1.2427674678319178E-2</v>
      </c>
      <c r="J474" s="103">
        <f t="shared" si="63"/>
        <v>2.0670063242998329E-2</v>
      </c>
      <c r="K474" s="103">
        <f t="shared" si="57"/>
        <v>0.32812708154970499</v>
      </c>
    </row>
    <row r="475" spans="1:11" x14ac:dyDescent="0.3">
      <c r="A475" s="101">
        <v>44148</v>
      </c>
      <c r="B475" s="95">
        <v>270</v>
      </c>
      <c r="C475" s="97">
        <f t="shared" si="58"/>
        <v>-1.4598540145985384E-2</v>
      </c>
      <c r="D475" s="98">
        <f t="shared" si="59"/>
        <v>-1.4706147389695445E-2</v>
      </c>
      <c r="E475" s="103">
        <f t="shared" si="61"/>
        <v>3.0299258844180461E-2</v>
      </c>
      <c r="F475" s="103">
        <f t="shared" si="62"/>
        <v>0.48098582286765512</v>
      </c>
      <c r="G475" s="88">
        <v>13076.72</v>
      </c>
      <c r="H475" s="127">
        <f t="shared" si="60"/>
        <v>1.8210442850081776E-3</v>
      </c>
      <c r="I475" s="103">
        <f t="shared" si="56"/>
        <v>1.8193881941019896E-3</v>
      </c>
      <c r="J475" s="103">
        <f t="shared" si="63"/>
        <v>2.0120311271561827E-2</v>
      </c>
      <c r="K475" s="103">
        <f t="shared" si="57"/>
        <v>0.31940003955457419</v>
      </c>
    </row>
    <row r="476" spans="1:11" x14ac:dyDescent="0.3">
      <c r="A476" s="100">
        <v>44151</v>
      </c>
      <c r="B476" s="94">
        <v>275.10000000000002</v>
      </c>
      <c r="C476" s="97">
        <f t="shared" si="58"/>
        <v>1.8888888888888955E-2</v>
      </c>
      <c r="D476" s="98">
        <f t="shared" si="59"/>
        <v>1.871270893215371E-2</v>
      </c>
      <c r="E476" s="103">
        <f t="shared" si="61"/>
        <v>3.0667023093592035E-2</v>
      </c>
      <c r="F476" s="103">
        <f t="shared" si="62"/>
        <v>0.48682389933791526</v>
      </c>
      <c r="G476" s="88">
        <v>13138.61</v>
      </c>
      <c r="H476" s="127">
        <f t="shared" si="60"/>
        <v>4.7328382040756622E-3</v>
      </c>
      <c r="I476" s="103">
        <f t="shared" si="56"/>
        <v>4.7216735385209319E-3</v>
      </c>
      <c r="J476" s="103">
        <f t="shared" si="63"/>
        <v>4.2687785707642145E-3</v>
      </c>
      <c r="K476" s="103">
        <f t="shared" si="57"/>
        <v>6.7764759001463101E-2</v>
      </c>
    </row>
    <row r="477" spans="1:11" x14ac:dyDescent="0.3">
      <c r="A477" s="101">
        <v>44152</v>
      </c>
      <c r="B477" s="95">
        <v>277.60000000000002</v>
      </c>
      <c r="C477" s="97">
        <f t="shared" si="58"/>
        <v>9.0876045074519407E-3</v>
      </c>
      <c r="D477" s="98">
        <f t="shared" si="59"/>
        <v>9.0465607021208427E-3</v>
      </c>
      <c r="E477" s="103">
        <f t="shared" si="61"/>
        <v>3.0705870728882614E-2</v>
      </c>
      <c r="F477" s="103">
        <f t="shared" si="62"/>
        <v>0.4874405864299261</v>
      </c>
      <c r="G477" s="88">
        <v>13133.47</v>
      </c>
      <c r="H477" s="127">
        <f t="shared" si="60"/>
        <v>-3.912133779754301E-4</v>
      </c>
      <c r="I477" s="103">
        <f t="shared" si="56"/>
        <v>-3.9128992189318978E-4</v>
      </c>
      <c r="J477" s="103">
        <f t="shared" si="63"/>
        <v>9.8435253314252819E-3</v>
      </c>
      <c r="K477" s="103">
        <f t="shared" si="57"/>
        <v>0.1562611203066957</v>
      </c>
    </row>
    <row r="478" spans="1:11" x14ac:dyDescent="0.3">
      <c r="A478" s="100">
        <v>44153</v>
      </c>
      <c r="B478" s="94">
        <v>284.2</v>
      </c>
      <c r="C478" s="97">
        <f t="shared" si="58"/>
        <v>2.3775216138328448E-2</v>
      </c>
      <c r="D478" s="98">
        <f t="shared" si="59"/>
        <v>2.3496987030350525E-2</v>
      </c>
      <c r="E478" s="103">
        <f t="shared" si="61"/>
        <v>3.0576993047718461E-2</v>
      </c>
      <c r="F478" s="103">
        <f t="shared" si="62"/>
        <v>0.48539471666648398</v>
      </c>
      <c r="G478" s="88">
        <v>13201.89</v>
      </c>
      <c r="H478" s="127">
        <f t="shared" si="60"/>
        <v>5.2095904585764963E-3</v>
      </c>
      <c r="I478" s="103">
        <f t="shared" si="56"/>
        <v>5.1960674879634183E-3</v>
      </c>
      <c r="J478" s="103">
        <f t="shared" si="63"/>
        <v>9.7486569057476519E-3</v>
      </c>
      <c r="K478" s="103">
        <f t="shared" si="57"/>
        <v>0.15475513073700436</v>
      </c>
    </row>
    <row r="479" spans="1:11" x14ac:dyDescent="0.3">
      <c r="A479" s="101">
        <v>44154</v>
      </c>
      <c r="B479" s="95">
        <v>282</v>
      </c>
      <c r="C479" s="97">
        <f t="shared" si="58"/>
        <v>-7.7410274454609018E-3</v>
      </c>
      <c r="D479" s="98">
        <f t="shared" si="59"/>
        <v>-7.7711447248862697E-3</v>
      </c>
      <c r="E479" s="103">
        <f t="shared" si="61"/>
        <v>3.0034124841276332E-2</v>
      </c>
      <c r="F479" s="103">
        <f t="shared" si="62"/>
        <v>0.47677695105290668</v>
      </c>
      <c r="G479" s="88">
        <v>13086.16</v>
      </c>
      <c r="H479" s="127">
        <f t="shared" si="60"/>
        <v>-8.7661690863959363E-3</v>
      </c>
      <c r="I479" s="103">
        <f t="shared" si="56"/>
        <v>-8.8048179808932758E-3</v>
      </c>
      <c r="J479" s="103">
        <f t="shared" si="63"/>
        <v>4.4956351552834948E-3</v>
      </c>
      <c r="K479" s="103">
        <f t="shared" si="57"/>
        <v>7.1365995636956225E-2</v>
      </c>
    </row>
    <row r="480" spans="1:11" x14ac:dyDescent="0.3">
      <c r="A480" s="100">
        <v>44155</v>
      </c>
      <c r="B480" s="94">
        <v>280.5</v>
      </c>
      <c r="C480" s="97">
        <f t="shared" si="58"/>
        <v>-5.3191489361702482E-3</v>
      </c>
      <c r="D480" s="98">
        <f t="shared" si="59"/>
        <v>-5.3333459753623913E-3</v>
      </c>
      <c r="E480" s="103">
        <f t="shared" si="61"/>
        <v>3.0057115947798935E-2</v>
      </c>
      <c r="F480" s="103">
        <f t="shared" si="62"/>
        <v>0.47714192355425672</v>
      </c>
      <c r="G480" s="88">
        <v>13137.25</v>
      </c>
      <c r="H480" s="127">
        <f t="shared" si="60"/>
        <v>3.9041246630027171E-3</v>
      </c>
      <c r="I480" s="103">
        <f t="shared" si="56"/>
        <v>3.8965233462118221E-3</v>
      </c>
      <c r="J480" s="103">
        <f t="shared" si="63"/>
        <v>1.1991458857738597E-2</v>
      </c>
      <c r="K480" s="103">
        <f t="shared" si="57"/>
        <v>0.19035850796663395</v>
      </c>
    </row>
    <row r="481" spans="1:11" x14ac:dyDescent="0.3">
      <c r="A481" s="101">
        <v>44158</v>
      </c>
      <c r="B481" s="95">
        <v>280</v>
      </c>
      <c r="C481" s="97">
        <f t="shared" si="58"/>
        <v>-1.7825311942959443E-3</v>
      </c>
      <c r="D481" s="98">
        <f t="shared" si="59"/>
        <v>-1.7841217935021803E-3</v>
      </c>
      <c r="E481" s="103">
        <f t="shared" si="61"/>
        <v>2.9341966353690817E-2</v>
      </c>
      <c r="F481" s="103">
        <f t="shared" si="62"/>
        <v>0.46578927569694351</v>
      </c>
      <c r="G481" s="88">
        <v>13126.97</v>
      </c>
      <c r="H481" s="127">
        <f t="shared" si="60"/>
        <v>-7.8250775466714995E-4</v>
      </c>
      <c r="I481" s="103">
        <f t="shared" si="56"/>
        <v>-7.8281407366809219E-4</v>
      </c>
      <c r="J481" s="103">
        <f t="shared" si="63"/>
        <v>2.9453829617329876E-2</v>
      </c>
      <c r="K481" s="103">
        <f t="shared" si="57"/>
        <v>0.46756504995554155</v>
      </c>
    </row>
    <row r="482" spans="1:11" x14ac:dyDescent="0.3">
      <c r="A482" s="100">
        <v>44159</v>
      </c>
      <c r="B482" s="94">
        <v>279.2</v>
      </c>
      <c r="C482" s="97">
        <f t="shared" si="58"/>
        <v>-2.8571428571428914E-3</v>
      </c>
      <c r="D482" s="98">
        <f t="shared" si="59"/>
        <v>-2.8612322810319668E-3</v>
      </c>
      <c r="E482" s="103">
        <f t="shared" si="61"/>
        <v>2.9332477233443326E-2</v>
      </c>
      <c r="F482" s="103">
        <f t="shared" si="62"/>
        <v>0.46563864058292964</v>
      </c>
      <c r="G482" s="88">
        <v>13292.44</v>
      </c>
      <c r="H482" s="127">
        <f t="shared" si="60"/>
        <v>1.2605346092815051E-2</v>
      </c>
      <c r="I482" s="103">
        <f t="shared" si="56"/>
        <v>1.252656010996489E-2</v>
      </c>
      <c r="J482" s="103">
        <f t="shared" si="63"/>
        <v>6.0745612559718861E-3</v>
      </c>
      <c r="K482" s="103">
        <f t="shared" si="57"/>
        <v>9.6430670442778713E-2</v>
      </c>
    </row>
    <row r="483" spans="1:11" x14ac:dyDescent="0.3">
      <c r="A483" s="101">
        <v>44160</v>
      </c>
      <c r="B483" s="95">
        <v>273.60000000000002</v>
      </c>
      <c r="C483" s="97">
        <f t="shared" si="58"/>
        <v>-2.0057306590257729E-2</v>
      </c>
      <c r="D483" s="98">
        <f t="shared" si="59"/>
        <v>-2.0261185139822224E-2</v>
      </c>
      <c r="E483" s="103">
        <f t="shared" si="61"/>
        <v>2.6141966520675981E-2</v>
      </c>
      <c r="F483" s="103">
        <f t="shared" si="62"/>
        <v>0.4149908531753107</v>
      </c>
      <c r="G483" s="88">
        <v>13289.8</v>
      </c>
      <c r="H483" s="127">
        <f t="shared" si="60"/>
        <v>-1.9860913421476667E-4</v>
      </c>
      <c r="I483" s="103">
        <f t="shared" si="56"/>
        <v>-1.9862885961963173E-4</v>
      </c>
      <c r="J483" s="103">
        <f t="shared" si="63"/>
        <v>3.8976961508997945E-2</v>
      </c>
      <c r="K483" s="103">
        <f t="shared" si="57"/>
        <v>0.61874008208247244</v>
      </c>
    </row>
    <row r="484" spans="1:11" x14ac:dyDescent="0.3">
      <c r="A484" s="100">
        <v>44161</v>
      </c>
      <c r="B484" s="94">
        <v>274.7</v>
      </c>
      <c r="C484" s="97">
        <f t="shared" si="58"/>
        <v>4.0204678362572022E-3</v>
      </c>
      <c r="D484" s="98">
        <f t="shared" si="59"/>
        <v>4.0124073528327031E-3</v>
      </c>
      <c r="E484" s="103">
        <f t="shared" si="61"/>
        <v>2.612738350341352E-2</v>
      </c>
      <c r="F484" s="103">
        <f t="shared" si="62"/>
        <v>0.4147593549530621</v>
      </c>
      <c r="G484" s="88">
        <v>13286.57</v>
      </c>
      <c r="H484" s="127">
        <f t="shared" si="60"/>
        <v>-2.4304353714876825E-4</v>
      </c>
      <c r="I484" s="103">
        <f t="shared" si="56"/>
        <v>-2.4307307701576519E-4</v>
      </c>
      <c r="J484" s="103">
        <f t="shared" si="63"/>
        <v>2.4341117865598959E-3</v>
      </c>
      <c r="K484" s="103">
        <f t="shared" si="57"/>
        <v>3.8640326703411706E-2</v>
      </c>
    </row>
    <row r="485" spans="1:11" x14ac:dyDescent="0.3">
      <c r="A485" s="101">
        <v>44162</v>
      </c>
      <c r="B485" s="95">
        <v>271.2</v>
      </c>
      <c r="C485" s="97">
        <f t="shared" si="58"/>
        <v>-1.2741172187841321E-2</v>
      </c>
      <c r="D485" s="98">
        <f t="shared" si="59"/>
        <v>-1.282303703498755E-2</v>
      </c>
      <c r="E485" s="103">
        <f t="shared" si="61"/>
        <v>2.6060512582145E-2</v>
      </c>
      <c r="F485" s="103">
        <f t="shared" si="62"/>
        <v>0.41369781198735239</v>
      </c>
      <c r="G485" s="88">
        <v>13335.68</v>
      </c>
      <c r="H485" s="127">
        <f t="shared" si="60"/>
        <v>3.6962135449556399E-3</v>
      </c>
      <c r="I485" s="103">
        <f t="shared" si="56"/>
        <v>3.6893993336946096E-3</v>
      </c>
      <c r="J485" s="103">
        <f t="shared" si="63"/>
        <v>2.368322130529388E-3</v>
      </c>
      <c r="K485" s="103">
        <f t="shared" si="57"/>
        <v>3.7595948291228476E-2</v>
      </c>
    </row>
    <row r="486" spans="1:11" x14ac:dyDescent="0.3">
      <c r="A486" s="100">
        <v>44165</v>
      </c>
      <c r="B486" s="94">
        <v>267.3</v>
      </c>
      <c r="C486" s="97">
        <f t="shared" si="58"/>
        <v>-1.4380530973451267E-2</v>
      </c>
      <c r="D486" s="98">
        <f t="shared" si="59"/>
        <v>-1.4484932921367211E-2</v>
      </c>
      <c r="E486" s="103">
        <f t="shared" si="61"/>
        <v>2.6044451267470931E-2</v>
      </c>
      <c r="F486" s="103">
        <f t="shared" si="62"/>
        <v>0.41344284652121432</v>
      </c>
      <c r="G486" s="88">
        <v>13291.16</v>
      </c>
      <c r="H486" s="127">
        <f t="shared" si="60"/>
        <v>-3.3384124394106873E-3</v>
      </c>
      <c r="I486" s="103">
        <f t="shared" si="56"/>
        <v>-3.3439973715534421E-3</v>
      </c>
      <c r="J486" s="103">
        <f t="shared" si="63"/>
        <v>1.1433987096207111E-2</v>
      </c>
      <c r="K486" s="103">
        <f t="shared" si="57"/>
        <v>0.18150891810291347</v>
      </c>
    </row>
    <row r="487" spans="1:11" x14ac:dyDescent="0.3">
      <c r="A487" s="101">
        <v>44166</v>
      </c>
      <c r="B487" s="95">
        <v>272.8</v>
      </c>
      <c r="C487" s="97">
        <f t="shared" si="58"/>
        <v>2.0576131687242816E-2</v>
      </c>
      <c r="D487" s="98">
        <f t="shared" si="59"/>
        <v>2.0367302824434219E-2</v>
      </c>
      <c r="E487" s="103">
        <f t="shared" si="61"/>
        <v>2.5744679066403171E-2</v>
      </c>
      <c r="F487" s="103">
        <f t="shared" si="62"/>
        <v>0.40868411035723989</v>
      </c>
      <c r="G487" s="88">
        <v>13382.3</v>
      </c>
      <c r="H487" s="127">
        <f t="shared" si="60"/>
        <v>6.8571892897233422E-3</v>
      </c>
      <c r="I487" s="103">
        <f t="shared" si="56"/>
        <v>6.833785694917438E-3</v>
      </c>
      <c r="J487" s="103">
        <f t="shared" si="63"/>
        <v>2.0175505588512405E-2</v>
      </c>
      <c r="K487" s="103">
        <f t="shared" si="57"/>
        <v>0.32027622217318602</v>
      </c>
    </row>
    <row r="488" spans="1:11" x14ac:dyDescent="0.3">
      <c r="A488" s="100">
        <v>44167</v>
      </c>
      <c r="B488" s="94">
        <v>267.8</v>
      </c>
      <c r="C488" s="97">
        <f t="shared" si="58"/>
        <v>-1.832844574780057E-2</v>
      </c>
      <c r="D488" s="98">
        <f t="shared" si="59"/>
        <v>-1.8498492712234693E-2</v>
      </c>
      <c r="E488" s="103">
        <f t="shared" si="61"/>
        <v>2.60451252503144E-2</v>
      </c>
      <c r="F488" s="103">
        <f t="shared" si="62"/>
        <v>0.4134535456671648</v>
      </c>
      <c r="G488" s="88">
        <v>13313.24</v>
      </c>
      <c r="H488" s="127">
        <f t="shared" si="60"/>
        <v>-5.1605478878816724E-3</v>
      </c>
      <c r="I488" s="103">
        <f t="shared" si="56"/>
        <v>-5.173909503795926E-3</v>
      </c>
      <c r="J488" s="103">
        <f t="shared" si="63"/>
        <v>8.7952433325109488E-3</v>
      </c>
      <c r="K488" s="103">
        <f t="shared" si="57"/>
        <v>0.13962015946873765</v>
      </c>
    </row>
    <row r="489" spans="1:11" x14ac:dyDescent="0.3">
      <c r="A489" s="101">
        <v>44168</v>
      </c>
      <c r="B489" s="95">
        <v>273.8</v>
      </c>
      <c r="C489" s="97">
        <f t="shared" si="58"/>
        <v>2.2404779686333143E-2</v>
      </c>
      <c r="D489" s="98">
        <f t="shared" si="59"/>
        <v>2.2157479597275653E-2</v>
      </c>
      <c r="E489" s="103">
        <f t="shared" si="61"/>
        <v>2.6082818591029965E-2</v>
      </c>
      <c r="F489" s="103">
        <f t="shared" si="62"/>
        <v>0.41405190890086446</v>
      </c>
      <c r="G489" s="88">
        <v>13252.86</v>
      </c>
      <c r="H489" s="127">
        <f t="shared" si="60"/>
        <v>-4.5353347494674345E-3</v>
      </c>
      <c r="I489" s="103">
        <f t="shared" si="56"/>
        <v>-4.5456505824326143E-3</v>
      </c>
      <c r="J489" s="103">
        <f t="shared" si="63"/>
        <v>1.7514002278256852E-2</v>
      </c>
      <c r="K489" s="103">
        <f t="shared" si="57"/>
        <v>0.27802616693811777</v>
      </c>
    </row>
    <row r="490" spans="1:11" x14ac:dyDescent="0.3">
      <c r="A490" s="100">
        <v>44169</v>
      </c>
      <c r="B490" s="94">
        <v>275.3</v>
      </c>
      <c r="C490" s="97">
        <f t="shared" si="58"/>
        <v>5.4784514243972904E-3</v>
      </c>
      <c r="D490" s="98">
        <f t="shared" si="59"/>
        <v>5.4634992942137472E-3</v>
      </c>
      <c r="E490" s="103">
        <f t="shared" si="61"/>
        <v>2.6041181789311831E-2</v>
      </c>
      <c r="F490" s="103">
        <f t="shared" si="62"/>
        <v>0.41339094516445873</v>
      </c>
      <c r="G490" s="88">
        <v>13298.96</v>
      </c>
      <c r="H490" s="127">
        <f t="shared" si="60"/>
        <v>3.4784944532726403E-3</v>
      </c>
      <c r="I490" s="103">
        <f t="shared" si="56"/>
        <v>3.4724584847811713E-3</v>
      </c>
      <c r="J490" s="103">
        <f t="shared" si="63"/>
        <v>1.7581827463854175E-3</v>
      </c>
      <c r="K490" s="103">
        <f t="shared" si="57"/>
        <v>2.7910285838042167E-2</v>
      </c>
    </row>
    <row r="491" spans="1:11" x14ac:dyDescent="0.3">
      <c r="A491" s="101">
        <v>44172</v>
      </c>
      <c r="B491" s="95">
        <v>279.8</v>
      </c>
      <c r="C491" s="97">
        <f t="shared" si="58"/>
        <v>1.6345804576825218E-2</v>
      </c>
      <c r="D491" s="98">
        <f t="shared" si="59"/>
        <v>1.6213650082819164E-2</v>
      </c>
      <c r="E491" s="103">
        <f t="shared" si="61"/>
        <v>1.9751224633316973E-2</v>
      </c>
      <c r="F491" s="103">
        <f t="shared" si="62"/>
        <v>0.31354097081237775</v>
      </c>
      <c r="G491" s="88">
        <v>13271</v>
      </c>
      <c r="H491" s="127">
        <f t="shared" si="60"/>
        <v>-2.1024200388600756E-3</v>
      </c>
      <c r="I491" s="103">
        <f t="shared" si="56"/>
        <v>-2.1046332264482714E-3</v>
      </c>
      <c r="J491" s="103">
        <f t="shared" si="63"/>
        <v>3.1609883040935767E-2</v>
      </c>
      <c r="K491" s="103">
        <f t="shared" si="57"/>
        <v>0.50179133698892509</v>
      </c>
    </row>
    <row r="492" spans="1:11" x14ac:dyDescent="0.3">
      <c r="A492" s="100">
        <v>44173</v>
      </c>
      <c r="B492" s="94">
        <v>280.60000000000002</v>
      </c>
      <c r="C492" s="97">
        <f t="shared" si="58"/>
        <v>2.859185132237263E-3</v>
      </c>
      <c r="D492" s="98">
        <f t="shared" si="59"/>
        <v>2.8551054369794215E-3</v>
      </c>
      <c r="E492" s="103">
        <f t="shared" si="61"/>
        <v>1.465102326350535E-2</v>
      </c>
      <c r="F492" s="103">
        <f t="shared" si="62"/>
        <v>0.23257778404714261</v>
      </c>
      <c r="G492" s="88">
        <v>13278.49</v>
      </c>
      <c r="H492" s="127">
        <f t="shared" si="60"/>
        <v>5.6438851631379627E-4</v>
      </c>
      <c r="I492" s="103">
        <f t="shared" si="56"/>
        <v>5.6422930901689483E-4</v>
      </c>
      <c r="J492" s="103">
        <f t="shared" si="63"/>
        <v>5.104111779176094E-3</v>
      </c>
      <c r="K492" s="103">
        <f t="shared" si="57"/>
        <v>8.1025262589452224E-2</v>
      </c>
    </row>
    <row r="493" spans="1:11" x14ac:dyDescent="0.3">
      <c r="A493" s="101">
        <v>44174</v>
      </c>
      <c r="B493" s="95">
        <v>285</v>
      </c>
      <c r="C493" s="97">
        <f t="shared" si="58"/>
        <v>1.5680684248039922E-2</v>
      </c>
      <c r="D493" s="98">
        <f t="shared" si="59"/>
        <v>1.5559012600290245E-2</v>
      </c>
      <c r="E493" s="103">
        <f t="shared" si="61"/>
        <v>1.4936754362089398E-2</v>
      </c>
      <c r="F493" s="103">
        <f t="shared" si="62"/>
        <v>0.23711362461928662</v>
      </c>
      <c r="G493" s="88">
        <v>13340.26</v>
      </c>
      <c r="H493" s="127">
        <f t="shared" si="60"/>
        <v>4.6518843633576168E-3</v>
      </c>
      <c r="I493" s="103">
        <f t="shared" si="56"/>
        <v>4.6410977882889171E-3</v>
      </c>
      <c r="J493" s="103">
        <f t="shared" si="63"/>
        <v>2.4461560528676895E-3</v>
      </c>
      <c r="K493" s="103">
        <f t="shared" si="57"/>
        <v>3.8831523503659642E-2</v>
      </c>
    </row>
    <row r="494" spans="1:11" x14ac:dyDescent="0.3">
      <c r="A494" s="100">
        <v>44175</v>
      </c>
      <c r="B494" s="94">
        <v>287.60000000000002</v>
      </c>
      <c r="C494" s="97">
        <f t="shared" si="58"/>
        <v>9.1228070175439768E-3</v>
      </c>
      <c r="D494" s="98">
        <f t="shared" si="59"/>
        <v>9.0814455782410874E-3</v>
      </c>
      <c r="E494" s="103">
        <f t="shared" si="61"/>
        <v>1.4248784279798525E-2</v>
      </c>
      <c r="F494" s="103">
        <f t="shared" si="62"/>
        <v>0.22619243813612086</v>
      </c>
      <c r="G494" s="88">
        <v>13295.73</v>
      </c>
      <c r="H494" s="127">
        <f t="shared" si="60"/>
        <v>-3.338015900739566E-3</v>
      </c>
      <c r="I494" s="103">
        <f t="shared" si="56"/>
        <v>-3.3435995047170763E-3</v>
      </c>
      <c r="J494" s="103">
        <f t="shared" si="63"/>
        <v>1.2069444757668817E-2</v>
      </c>
      <c r="K494" s="103">
        <f t="shared" si="57"/>
        <v>0.19159649574854354</v>
      </c>
    </row>
    <row r="495" spans="1:11" x14ac:dyDescent="0.3">
      <c r="A495" s="101">
        <v>44176</v>
      </c>
      <c r="B495" s="95">
        <v>283.3</v>
      </c>
      <c r="C495" s="97">
        <f t="shared" si="58"/>
        <v>-1.4951321279555008E-2</v>
      </c>
      <c r="D495" s="98">
        <f t="shared" si="59"/>
        <v>-1.5064219010421098E-2</v>
      </c>
      <c r="E495" s="103">
        <f t="shared" si="61"/>
        <v>1.4271645273279522E-2</v>
      </c>
      <c r="F495" s="103">
        <f t="shared" si="62"/>
        <v>0.22655534515696837</v>
      </c>
      <c r="G495" s="88">
        <v>13114.3</v>
      </c>
      <c r="H495" s="127">
        <f t="shared" si="60"/>
        <v>-1.3645734382391916E-2</v>
      </c>
      <c r="I495" s="103">
        <f t="shared" si="56"/>
        <v>-1.3739693152542642E-2</v>
      </c>
      <c r="J495" s="103">
        <f t="shared" si="63"/>
        <v>3.6507836130176899E-3</v>
      </c>
      <c r="K495" s="103">
        <f t="shared" si="57"/>
        <v>5.7954393183328061E-2</v>
      </c>
    </row>
    <row r="496" spans="1:11" x14ac:dyDescent="0.3">
      <c r="A496" s="100">
        <v>44179</v>
      </c>
      <c r="B496" s="94">
        <v>287.5</v>
      </c>
      <c r="C496" s="97">
        <f t="shared" si="58"/>
        <v>1.4825273561595464E-2</v>
      </c>
      <c r="D496" s="98">
        <f t="shared" si="59"/>
        <v>1.4716453400934526E-2</v>
      </c>
      <c r="E496" s="103">
        <f t="shared" si="61"/>
        <v>1.405766903188959E-2</v>
      </c>
      <c r="F496" s="103">
        <f t="shared" si="62"/>
        <v>0.22315857762980387</v>
      </c>
      <c r="G496" s="88">
        <v>13223.16</v>
      </c>
      <c r="H496" s="127">
        <f t="shared" si="60"/>
        <v>8.3008624173612766E-3</v>
      </c>
      <c r="I496" s="103">
        <f t="shared" si="56"/>
        <v>8.2665997348865261E-3</v>
      </c>
      <c r="J496" s="103">
        <f t="shared" si="63"/>
        <v>1.3054157577222508E-2</v>
      </c>
      <c r="K496" s="103">
        <f t="shared" si="57"/>
        <v>0.20722832714868128</v>
      </c>
    </row>
    <row r="497" spans="1:11" x14ac:dyDescent="0.3">
      <c r="A497" s="101">
        <v>44180</v>
      </c>
      <c r="B497" s="95">
        <v>290.2</v>
      </c>
      <c r="C497" s="97">
        <f t="shared" si="58"/>
        <v>9.3913043478259794E-3</v>
      </c>
      <c r="D497" s="98">
        <f t="shared" si="59"/>
        <v>9.3474802126820578E-3</v>
      </c>
      <c r="E497" s="103">
        <f t="shared" si="61"/>
        <v>1.4065536478307701E-2</v>
      </c>
      <c r="F497" s="103">
        <f t="shared" si="62"/>
        <v>0.22328346946985655</v>
      </c>
      <c r="G497" s="88">
        <v>13362.87</v>
      </c>
      <c r="H497" s="127">
        <f t="shared" si="60"/>
        <v>1.0565553165809094E-2</v>
      </c>
      <c r="I497" s="103">
        <f t="shared" si="56"/>
        <v>1.0510127767147992E-2</v>
      </c>
      <c r="J497" s="103">
        <f t="shared" si="63"/>
        <v>6.1220524870738069E-3</v>
      </c>
      <c r="K497" s="103">
        <f t="shared" si="57"/>
        <v>9.7184570364490575E-2</v>
      </c>
    </row>
    <row r="498" spans="1:11" x14ac:dyDescent="0.3">
      <c r="A498" s="100">
        <v>44181</v>
      </c>
      <c r="B498" s="94">
        <v>290.39999999999998</v>
      </c>
      <c r="C498" s="97">
        <f t="shared" si="58"/>
        <v>6.8917987594763197E-4</v>
      </c>
      <c r="D498" s="98">
        <f t="shared" si="59"/>
        <v>6.8894250055340223E-4</v>
      </c>
      <c r="E498" s="103">
        <f t="shared" si="61"/>
        <v>1.3144031652241617E-2</v>
      </c>
      <c r="F498" s="103">
        <f t="shared" si="62"/>
        <v>0.20865503385955642</v>
      </c>
      <c r="G498" s="88">
        <v>13565.98</v>
      </c>
      <c r="H498" s="127">
        <f t="shared" si="60"/>
        <v>1.5199579132326946E-2</v>
      </c>
      <c r="I498" s="103">
        <f t="shared" si="56"/>
        <v>1.5085222851688229E-2</v>
      </c>
      <c r="J498" s="103">
        <f t="shared" si="63"/>
        <v>3.7576080590454907E-3</v>
      </c>
      <c r="K498" s="103">
        <f t="shared" si="57"/>
        <v>5.9650178692118874E-2</v>
      </c>
    </row>
    <row r="499" spans="1:11" x14ac:dyDescent="0.3">
      <c r="A499" s="101">
        <v>44182</v>
      </c>
      <c r="B499" s="95">
        <v>295</v>
      </c>
      <c r="C499" s="97">
        <f t="shared" si="58"/>
        <v>1.5840220385675119E-2</v>
      </c>
      <c r="D499" s="98">
        <f t="shared" si="59"/>
        <v>1.5716073389179464E-2</v>
      </c>
      <c r="E499" s="103">
        <f t="shared" si="61"/>
        <v>1.3359167307168764E-2</v>
      </c>
      <c r="F499" s="103">
        <f t="shared" si="62"/>
        <v>0.21207020650603786</v>
      </c>
      <c r="G499" s="88">
        <v>13667.25</v>
      </c>
      <c r="H499" s="127">
        <f t="shared" si="60"/>
        <v>7.4649969998481502E-3</v>
      </c>
      <c r="I499" s="103">
        <f t="shared" si="56"/>
        <v>7.4372718032567064E-3</v>
      </c>
      <c r="J499" s="103">
        <f t="shared" si="63"/>
        <v>1.6892809875541894E-2</v>
      </c>
      <c r="K499" s="103">
        <f t="shared" si="57"/>
        <v>0.26816504325467899</v>
      </c>
    </row>
    <row r="500" spans="1:11" x14ac:dyDescent="0.3">
      <c r="A500" s="100">
        <v>44183</v>
      </c>
      <c r="B500" s="94">
        <v>289.89999999999998</v>
      </c>
      <c r="C500" s="97">
        <f t="shared" si="58"/>
        <v>-1.7288135593220399E-2</v>
      </c>
      <c r="D500" s="98">
        <f t="shared" si="59"/>
        <v>-1.743932041221008E-2</v>
      </c>
      <c r="E500" s="103">
        <f t="shared" si="61"/>
        <v>1.3980807914817976E-2</v>
      </c>
      <c r="F500" s="103">
        <f t="shared" si="62"/>
        <v>0.22193844522223119</v>
      </c>
      <c r="G500" s="88">
        <v>13630.51</v>
      </c>
      <c r="H500" s="127">
        <f t="shared" si="60"/>
        <v>-2.6881779436243036E-3</v>
      </c>
      <c r="I500" s="103">
        <f t="shared" si="56"/>
        <v>-2.6917975822300377E-3</v>
      </c>
      <c r="J500" s="103">
        <f t="shared" si="63"/>
        <v>2.5036872444522433E-3</v>
      </c>
      <c r="K500" s="103">
        <f t="shared" si="57"/>
        <v>3.9744802857031289E-2</v>
      </c>
    </row>
    <row r="501" spans="1:11" x14ac:dyDescent="0.3">
      <c r="A501" s="101">
        <v>44186</v>
      </c>
      <c r="B501" s="95">
        <v>287.5</v>
      </c>
      <c r="C501" s="97">
        <f t="shared" si="58"/>
        <v>-8.2787167988961352E-3</v>
      </c>
      <c r="D501" s="98">
        <f t="shared" si="59"/>
        <v>-8.3131756902048437E-3</v>
      </c>
      <c r="E501" s="103">
        <f t="shared" si="61"/>
        <v>1.4140483971092039E-2</v>
      </c>
      <c r="F501" s="103">
        <f t="shared" si="62"/>
        <v>0.22447322403362754</v>
      </c>
      <c r="G501" s="88">
        <v>13246.3</v>
      </c>
      <c r="H501" s="127">
        <f t="shared" si="60"/>
        <v>-2.8187499954147044E-2</v>
      </c>
      <c r="I501" s="103">
        <f t="shared" si="56"/>
        <v>-2.8592394316918401E-2</v>
      </c>
      <c r="J501" s="103">
        <f t="shared" si="63"/>
        <v>1.3498551840774393E-3</v>
      </c>
      <c r="K501" s="103">
        <f t="shared" si="57"/>
        <v>2.1428286738121319E-2</v>
      </c>
    </row>
    <row r="502" spans="1:11" x14ac:dyDescent="0.3">
      <c r="A502" s="100">
        <v>44187</v>
      </c>
      <c r="B502" s="94">
        <v>293.5</v>
      </c>
      <c r="C502" s="97">
        <f t="shared" si="58"/>
        <v>2.0869565217391362E-2</v>
      </c>
      <c r="D502" s="98">
        <f t="shared" si="59"/>
        <v>2.0654779030746084E-2</v>
      </c>
      <c r="E502" s="103">
        <f t="shared" si="61"/>
        <v>1.473937633797638E-2</v>
      </c>
      <c r="F502" s="103">
        <f t="shared" si="62"/>
        <v>0.23398034562285247</v>
      </c>
      <c r="G502" s="88">
        <v>13418.11</v>
      </c>
      <c r="H502" s="127">
        <f t="shared" si="60"/>
        <v>1.297041437986457E-2</v>
      </c>
      <c r="I502" s="103">
        <f t="shared" si="56"/>
        <v>1.2887018897165703E-2</v>
      </c>
      <c r="J502" s="103">
        <f t="shared" si="63"/>
        <v>2.9075491510549785E-2</v>
      </c>
      <c r="K502" s="103">
        <f t="shared" si="57"/>
        <v>0.46155911870330685</v>
      </c>
    </row>
    <row r="503" spans="1:11" x14ac:dyDescent="0.3">
      <c r="A503" s="101">
        <v>44188</v>
      </c>
      <c r="B503" s="95">
        <v>293.60000000000002</v>
      </c>
      <c r="C503" s="97">
        <f t="shared" si="58"/>
        <v>3.4071550255543315E-4</v>
      </c>
      <c r="D503" s="98">
        <f t="shared" si="59"/>
        <v>3.4065747220957121E-4</v>
      </c>
      <c r="E503" s="103">
        <f t="shared" si="61"/>
        <v>1.3751954910858047E-2</v>
      </c>
      <c r="F503" s="103">
        <f t="shared" si="62"/>
        <v>0.2183055164106229</v>
      </c>
      <c r="G503" s="88">
        <v>13587.23</v>
      </c>
      <c r="H503" s="127">
        <f t="shared" si="60"/>
        <v>1.2603861497632707E-2</v>
      </c>
      <c r="I503" s="103">
        <f t="shared" si="56"/>
        <v>1.2525093994586456E-2</v>
      </c>
      <c r="J503" s="103">
        <f t="shared" si="63"/>
        <v>9.2529502650414448E-3</v>
      </c>
      <c r="K503" s="103">
        <f t="shared" si="57"/>
        <v>0.14688603176969312</v>
      </c>
    </row>
    <row r="504" spans="1:11" x14ac:dyDescent="0.3">
      <c r="A504" s="100">
        <v>44193</v>
      </c>
      <c r="B504" s="94">
        <v>299.3</v>
      </c>
      <c r="C504" s="97">
        <f t="shared" si="58"/>
        <v>1.9414168937329723E-2</v>
      </c>
      <c r="D504" s="98">
        <f t="shared" si="59"/>
        <v>1.9228118118292059E-2</v>
      </c>
      <c r="E504" s="103">
        <f t="shared" si="61"/>
        <v>1.4193967778292007E-2</v>
      </c>
      <c r="F504" s="103">
        <f t="shared" si="62"/>
        <v>0.22532225315174781</v>
      </c>
      <c r="G504" s="88">
        <v>13790.29</v>
      </c>
      <c r="H504" s="127">
        <f t="shared" si="60"/>
        <v>1.4944915188747077E-2</v>
      </c>
      <c r="I504" s="103">
        <f t="shared" si="56"/>
        <v>1.4834340271038471E-2</v>
      </c>
      <c r="J504" s="103">
        <f t="shared" si="63"/>
        <v>9.0284575196527134E-3</v>
      </c>
      <c r="K504" s="103">
        <f t="shared" si="57"/>
        <v>0.14332231991707278</v>
      </c>
    </row>
    <row r="505" spans="1:11" x14ac:dyDescent="0.3">
      <c r="A505" s="101">
        <v>44194</v>
      </c>
      <c r="B505" s="95">
        <v>299.5</v>
      </c>
      <c r="C505" s="97">
        <f t="shared" si="58"/>
        <v>6.6822586034076537E-4</v>
      </c>
      <c r="D505" s="98">
        <f t="shared" si="59"/>
        <v>6.6800269685085567E-4</v>
      </c>
      <c r="E505" s="103">
        <f t="shared" si="61"/>
        <v>1.364804378826656E-2</v>
      </c>
      <c r="F505" s="103">
        <f t="shared" si="62"/>
        <v>0.21665597847763918</v>
      </c>
      <c r="G505" s="88">
        <v>13761.38</v>
      </c>
      <c r="H505" s="127">
        <f t="shared" si="60"/>
        <v>-2.0964026137232361E-3</v>
      </c>
      <c r="I505" s="103">
        <f t="shared" si="56"/>
        <v>-2.0986031416825313E-3</v>
      </c>
      <c r="J505" s="103">
        <f t="shared" si="63"/>
        <v>7.880663312719402E-3</v>
      </c>
      <c r="K505" s="103">
        <f t="shared" si="57"/>
        <v>0.12510165175011587</v>
      </c>
    </row>
    <row r="506" spans="1:11" x14ac:dyDescent="0.3">
      <c r="A506" s="100">
        <v>44195</v>
      </c>
      <c r="B506" s="94">
        <v>297.89999999999998</v>
      </c>
      <c r="C506" s="97">
        <f t="shared" si="58"/>
        <v>-5.3422370617697279E-3</v>
      </c>
      <c r="D506" s="98">
        <f t="shared" si="59"/>
        <v>-5.3565578362677613E-3</v>
      </c>
      <c r="E506" s="103">
        <f t="shared" si="61"/>
        <v>1.3105281489040096E-2</v>
      </c>
      <c r="F506" s="103">
        <f t="shared" si="62"/>
        <v>0.20803989408899007</v>
      </c>
      <c r="G506" s="88">
        <v>13718.78</v>
      </c>
      <c r="H506" s="127">
        <f t="shared" si="60"/>
        <v>-3.0956197706915045E-3</v>
      </c>
      <c r="I506" s="103">
        <f t="shared" si="56"/>
        <v>-3.1004211128884407E-3</v>
      </c>
      <c r="J506" s="103">
        <f t="shared" si="63"/>
        <v>8.8062670519231906E-4</v>
      </c>
      <c r="K506" s="103">
        <f t="shared" si="57"/>
        <v>1.3979515558926413E-2</v>
      </c>
    </row>
    <row r="507" spans="1:11" x14ac:dyDescent="0.3">
      <c r="A507" s="101">
        <v>44200</v>
      </c>
      <c r="B507" s="95">
        <v>295.39999999999998</v>
      </c>
      <c r="C507" s="97">
        <f t="shared" si="58"/>
        <v>-8.3920778784827288E-3</v>
      </c>
      <c r="D507" s="98">
        <f t="shared" si="59"/>
        <v>-8.4274896219564965E-3</v>
      </c>
      <c r="E507" s="103">
        <f t="shared" si="61"/>
        <v>1.295753007498246E-2</v>
      </c>
      <c r="F507" s="103">
        <f t="shared" si="62"/>
        <v>0.20569441310426223</v>
      </c>
      <c r="G507" s="88">
        <v>13726.74</v>
      </c>
      <c r="H507" s="127">
        <f t="shared" si="60"/>
        <v>5.8022652160016897E-4</v>
      </c>
      <c r="I507" s="103">
        <f t="shared" si="56"/>
        <v>5.8005825527729371E-4</v>
      </c>
      <c r="J507" s="103">
        <f t="shared" si="63"/>
        <v>7.024544999509102E-3</v>
      </c>
      <c r="K507" s="103">
        <f t="shared" si="57"/>
        <v>0.11151119485250052</v>
      </c>
    </row>
    <row r="508" spans="1:11" x14ac:dyDescent="0.3">
      <c r="A508" s="100">
        <v>44201</v>
      </c>
      <c r="B508" s="94">
        <v>289.60000000000002</v>
      </c>
      <c r="C508" s="97">
        <f t="shared" si="58"/>
        <v>-1.9634394041976866E-2</v>
      </c>
      <c r="D508" s="98">
        <f t="shared" si="59"/>
        <v>-1.9829709585717836E-2</v>
      </c>
      <c r="E508" s="103">
        <f t="shared" si="61"/>
        <v>1.3081895921844226E-2</v>
      </c>
      <c r="F508" s="103">
        <f t="shared" si="62"/>
        <v>0.20766865971857928</v>
      </c>
      <c r="G508" s="88">
        <v>13651.22</v>
      </c>
      <c r="H508" s="127">
        <f t="shared" si="60"/>
        <v>-5.5016704621781987E-3</v>
      </c>
      <c r="I508" s="103">
        <f t="shared" si="56"/>
        <v>-5.5168603900508373E-3</v>
      </c>
      <c r="J508" s="103">
        <f t="shared" si="63"/>
        <v>4.0686696211694367E-3</v>
      </c>
      <c r="K508" s="103">
        <f t="shared" si="57"/>
        <v>6.4588127906986245E-2</v>
      </c>
    </row>
    <row r="509" spans="1:11" x14ac:dyDescent="0.3">
      <c r="A509" s="101">
        <v>44202</v>
      </c>
      <c r="B509" s="95">
        <v>291.7</v>
      </c>
      <c r="C509" s="97">
        <f t="shared" si="58"/>
        <v>7.2513812154695323E-3</v>
      </c>
      <c r="D509" s="98">
        <f t="shared" si="59"/>
        <v>7.2252163621140397E-3</v>
      </c>
      <c r="E509" s="103">
        <f t="shared" si="61"/>
        <v>1.2393855595286662E-2</v>
      </c>
      <c r="F509" s="103">
        <f t="shared" si="62"/>
        <v>0.19674635814224942</v>
      </c>
      <c r="G509" s="88">
        <v>13891.97</v>
      </c>
      <c r="H509" s="127">
        <f t="shared" si="60"/>
        <v>1.7635786398578324E-2</v>
      </c>
      <c r="I509" s="103">
        <f t="shared" si="56"/>
        <v>1.7482080436792558E-2</v>
      </c>
      <c r="J509" s="103">
        <f t="shared" si="63"/>
        <v>6.8674904092172766E-4</v>
      </c>
      <c r="K509" s="103">
        <f t="shared" si="57"/>
        <v>1.0901803052346067E-2</v>
      </c>
    </row>
    <row r="510" spans="1:11" x14ac:dyDescent="0.3">
      <c r="A510" s="100">
        <v>44203</v>
      </c>
      <c r="B510" s="94">
        <v>288.5</v>
      </c>
      <c r="C510" s="97">
        <f t="shared" si="58"/>
        <v>-1.097017483716145E-2</v>
      </c>
      <c r="D510" s="98">
        <f t="shared" si="59"/>
        <v>-1.1030790925521394E-2</v>
      </c>
      <c r="E510" s="103">
        <f t="shared" si="61"/>
        <v>1.2775852837919984E-2</v>
      </c>
      <c r="F510" s="103">
        <f t="shared" si="62"/>
        <v>0.20281037637537042</v>
      </c>
      <c r="G510" s="88">
        <v>13968.24</v>
      </c>
      <c r="H510" s="127">
        <f t="shared" si="60"/>
        <v>5.4902220491406251E-3</v>
      </c>
      <c r="I510" s="103">
        <f t="shared" si="56"/>
        <v>5.4752057169924484E-3</v>
      </c>
      <c r="J510" s="103">
        <f t="shared" si="63"/>
        <v>9.906298684127169E-3</v>
      </c>
      <c r="K510" s="103">
        <f t="shared" si="57"/>
        <v>0.15725761638796132</v>
      </c>
    </row>
    <row r="511" spans="1:11" x14ac:dyDescent="0.3">
      <c r="A511" s="101">
        <v>44204</v>
      </c>
      <c r="B511" s="95">
        <v>295.10000000000002</v>
      </c>
      <c r="C511" s="97">
        <f t="shared" si="58"/>
        <v>2.2876949740034735E-2</v>
      </c>
      <c r="D511" s="98">
        <f t="shared" si="59"/>
        <v>2.2619196000739805E-2</v>
      </c>
      <c r="E511" s="103">
        <f t="shared" si="61"/>
        <v>1.3214665700555267E-2</v>
      </c>
      <c r="F511" s="103">
        <f t="shared" si="62"/>
        <v>0.20977631461514626</v>
      </c>
      <c r="G511" s="88">
        <v>14049.53</v>
      </c>
      <c r="H511" s="127">
        <f t="shared" si="60"/>
        <v>5.8196308196307722E-3</v>
      </c>
      <c r="I511" s="103">
        <f t="shared" si="56"/>
        <v>5.8027621827108078E-3</v>
      </c>
      <c r="J511" s="103">
        <f t="shared" si="63"/>
        <v>5.3597555172088087E-3</v>
      </c>
      <c r="K511" s="103">
        <f t="shared" si="57"/>
        <v>8.5083481119845275E-2</v>
      </c>
    </row>
    <row r="512" spans="1:11" x14ac:dyDescent="0.3">
      <c r="A512" s="100">
        <v>44207</v>
      </c>
      <c r="B512" s="94">
        <v>291.89999999999998</v>
      </c>
      <c r="C512" s="97">
        <f t="shared" si="58"/>
        <v>-1.0843781768892002E-2</v>
      </c>
      <c r="D512" s="98">
        <f t="shared" si="59"/>
        <v>-1.0903004088825163E-2</v>
      </c>
      <c r="E512" s="103">
        <f t="shared" si="61"/>
        <v>1.3557726668202052E-2</v>
      </c>
      <c r="F512" s="103">
        <f t="shared" si="62"/>
        <v>0.21522223864470566</v>
      </c>
      <c r="G512" s="88">
        <v>13936.66</v>
      </c>
      <c r="H512" s="127">
        <f t="shared" si="60"/>
        <v>-8.0337207009771872E-3</v>
      </c>
      <c r="I512" s="103">
        <f t="shared" si="56"/>
        <v>-8.0661649171425154E-3</v>
      </c>
      <c r="J512" s="103">
        <f t="shared" si="63"/>
        <v>3.704202118457618E-3</v>
      </c>
      <c r="K512" s="103">
        <f t="shared" si="57"/>
        <v>5.8802385668144865E-2</v>
      </c>
    </row>
    <row r="513" spans="1:11" x14ac:dyDescent="0.3">
      <c r="A513" s="101">
        <v>44208</v>
      </c>
      <c r="B513" s="95">
        <v>288.2</v>
      </c>
      <c r="C513" s="97">
        <f t="shared" si="58"/>
        <v>-1.2675573826652964E-2</v>
      </c>
      <c r="D513" s="98">
        <f t="shared" si="59"/>
        <v>-1.2756594294647705E-2</v>
      </c>
      <c r="E513" s="103">
        <f t="shared" si="61"/>
        <v>1.3542874219912602E-2</v>
      </c>
      <c r="F513" s="103">
        <f t="shared" si="62"/>
        <v>0.21498646333749968</v>
      </c>
      <c r="G513" s="88">
        <v>13925.06</v>
      </c>
      <c r="H513" s="127">
        <f t="shared" si="60"/>
        <v>-8.3233715969255329E-4</v>
      </c>
      <c r="I513" s="103">
        <f t="shared" si="56"/>
        <v>-8.326837445959967E-4</v>
      </c>
      <c r="J513" s="103">
        <f t="shared" si="63"/>
        <v>8.9853916293294797E-3</v>
      </c>
      <c r="K513" s="103">
        <f t="shared" si="57"/>
        <v>0.14263867010236361</v>
      </c>
    </row>
    <row r="514" spans="1:11" x14ac:dyDescent="0.3">
      <c r="A514" s="100">
        <v>44209</v>
      </c>
      <c r="B514" s="94">
        <v>286.8</v>
      </c>
      <c r="C514" s="97">
        <f t="shared" si="58"/>
        <v>-4.8577376821651308E-3</v>
      </c>
      <c r="D514" s="98">
        <f t="shared" si="59"/>
        <v>-4.8695748399563143E-3</v>
      </c>
      <c r="E514" s="103">
        <f t="shared" si="61"/>
        <v>1.3439660423800456E-2</v>
      </c>
      <c r="F514" s="103">
        <f t="shared" si="62"/>
        <v>0.21334799511919769</v>
      </c>
      <c r="G514" s="88">
        <v>13939.71</v>
      </c>
      <c r="H514" s="127">
        <f t="shared" si="60"/>
        <v>1.0520600988432882E-3</v>
      </c>
      <c r="I514" s="103">
        <f t="shared" ref="I514:I577" si="64">LN(G514)-LN(G513)</f>
        <v>1.0515070714625097E-3</v>
      </c>
      <c r="J514" s="103">
        <f t="shared" si="63"/>
        <v>1.7754855609697898E-3</v>
      </c>
      <c r="K514" s="103">
        <f t="shared" ref="K514:K577" si="65">J514*SQRT(252)</f>
        <v>2.8184959504272428E-2</v>
      </c>
    </row>
    <row r="515" spans="1:11" x14ac:dyDescent="0.3">
      <c r="A515" s="101">
        <v>44210</v>
      </c>
      <c r="B515" s="95">
        <v>289.8</v>
      </c>
      <c r="C515" s="97">
        <f t="shared" ref="C515:C578" si="66">(B515/B514)-1</f>
        <v>1.0460251046024993E-2</v>
      </c>
      <c r="D515" s="98">
        <f t="shared" ref="D515:D578" si="67">LN(B515)-LN(B514)</f>
        <v>1.0405921161116716E-2</v>
      </c>
      <c r="E515" s="103">
        <f t="shared" si="61"/>
        <v>1.3154698627821058E-2</v>
      </c>
      <c r="F515" s="103">
        <f t="shared" si="62"/>
        <v>0.20882436684730282</v>
      </c>
      <c r="G515" s="88">
        <v>13988.7</v>
      </c>
      <c r="H515" s="127">
        <f t="shared" ref="H515:H578" si="68">(G515/G514)-1</f>
        <v>3.5144203143395725E-3</v>
      </c>
      <c r="I515" s="103">
        <f t="shared" si="64"/>
        <v>3.5082591702799704E-3</v>
      </c>
      <c r="J515" s="103">
        <f t="shared" si="63"/>
        <v>1.0458957980282024E-2</v>
      </c>
      <c r="K515" s="103">
        <f t="shared" si="65"/>
        <v>0.16603081073220377</v>
      </c>
    </row>
    <row r="516" spans="1:11" x14ac:dyDescent="0.3">
      <c r="A516" s="100">
        <v>44211</v>
      </c>
      <c r="B516" s="94">
        <v>281.8</v>
      </c>
      <c r="C516" s="97">
        <f t="shared" si="66"/>
        <v>-2.7605244996549372E-2</v>
      </c>
      <c r="D516" s="98">
        <f t="shared" si="67"/>
        <v>-2.7993430422001531E-2</v>
      </c>
      <c r="E516" s="103">
        <f t="shared" si="61"/>
        <v>1.4254478562288323E-2</v>
      </c>
      <c r="F516" s="103">
        <f t="shared" si="62"/>
        <v>0.22628283206829861</v>
      </c>
      <c r="G516" s="88">
        <v>13787.73</v>
      </c>
      <c r="H516" s="127">
        <f t="shared" si="68"/>
        <v>-1.4366595895258349E-2</v>
      </c>
      <c r="I516" s="103">
        <f t="shared" si="64"/>
        <v>-1.4470794625481176E-2</v>
      </c>
      <c r="J516" s="103">
        <f t="shared" si="63"/>
        <v>3.3646548804283209E-3</v>
      </c>
      <c r="K516" s="103">
        <f t="shared" si="65"/>
        <v>5.3412240367038621E-2</v>
      </c>
    </row>
    <row r="517" spans="1:11" x14ac:dyDescent="0.3">
      <c r="A517" s="101">
        <v>44214</v>
      </c>
      <c r="B517" s="95">
        <v>295.2</v>
      </c>
      <c r="C517" s="97">
        <f t="shared" si="66"/>
        <v>4.7551454932576176E-2</v>
      </c>
      <c r="D517" s="98">
        <f t="shared" si="67"/>
        <v>4.6455493261737146E-2</v>
      </c>
      <c r="E517" s="103">
        <f t="shared" si="61"/>
        <v>1.7676642367857057E-2</v>
      </c>
      <c r="F517" s="103">
        <f t="shared" si="62"/>
        <v>0.28060799831986621</v>
      </c>
      <c r="G517" s="88">
        <v>13848.35</v>
      </c>
      <c r="H517" s="127">
        <f t="shared" si="68"/>
        <v>4.3966628299221266E-3</v>
      </c>
      <c r="I517" s="103">
        <f t="shared" si="64"/>
        <v>4.3870257449185601E-3</v>
      </c>
      <c r="J517" s="103">
        <f t="shared" si="63"/>
        <v>1.7664179624122957E-2</v>
      </c>
      <c r="K517" s="103">
        <f t="shared" si="65"/>
        <v>0.28041015839642247</v>
      </c>
    </row>
    <row r="518" spans="1:11" x14ac:dyDescent="0.3">
      <c r="A518" s="100">
        <v>44215</v>
      </c>
      <c r="B518" s="94">
        <v>286.2</v>
      </c>
      <c r="C518" s="97">
        <f t="shared" si="66"/>
        <v>-3.0487804878048808E-2</v>
      </c>
      <c r="D518" s="98">
        <f t="shared" si="67"/>
        <v>-3.0962225603967219E-2</v>
      </c>
      <c r="E518" s="103">
        <f t="shared" si="61"/>
        <v>1.9055285051497159E-2</v>
      </c>
      <c r="F518" s="103">
        <f t="shared" si="62"/>
        <v>0.30249327244624863</v>
      </c>
      <c r="G518" s="88">
        <v>13815.06</v>
      </c>
      <c r="H518" s="127">
        <f t="shared" si="68"/>
        <v>-2.4038964930840345E-3</v>
      </c>
      <c r="I518" s="103">
        <f t="shared" si="64"/>
        <v>-2.406790491102484E-3</v>
      </c>
      <c r="J518" s="103">
        <f t="shared" si="63"/>
        <v>7.5647677206671371E-3</v>
      </c>
      <c r="K518" s="103">
        <f t="shared" si="65"/>
        <v>0.12008696468912504</v>
      </c>
    </row>
    <row r="519" spans="1:11" x14ac:dyDescent="0.3">
      <c r="A519" s="101">
        <v>44216</v>
      </c>
      <c r="B519" s="95">
        <v>284.89999999999998</v>
      </c>
      <c r="C519" s="97">
        <f t="shared" si="66"/>
        <v>-4.5422781271837742E-3</v>
      </c>
      <c r="D519" s="98">
        <f t="shared" si="67"/>
        <v>-4.5526256184880154E-3</v>
      </c>
      <c r="E519" s="103">
        <f t="shared" si="61"/>
        <v>1.8669756045559018E-2</v>
      </c>
      <c r="F519" s="103">
        <f t="shared" si="62"/>
        <v>0.29637318920876304</v>
      </c>
      <c r="G519" s="88">
        <v>13921.37</v>
      </c>
      <c r="H519" s="127">
        <f t="shared" si="68"/>
        <v>7.6952253555178096E-3</v>
      </c>
      <c r="I519" s="103">
        <f t="shared" si="64"/>
        <v>7.6657681323482052E-3</v>
      </c>
      <c r="J519" s="103">
        <f t="shared" si="63"/>
        <v>6.960803202764188E-3</v>
      </c>
      <c r="K519" s="103">
        <f t="shared" si="65"/>
        <v>0.11049932519865571</v>
      </c>
    </row>
    <row r="520" spans="1:11" x14ac:dyDescent="0.3">
      <c r="A520" s="100">
        <v>44217</v>
      </c>
      <c r="B520" s="94">
        <v>285.10000000000002</v>
      </c>
      <c r="C520" s="97">
        <f t="shared" si="66"/>
        <v>7.0200070200088227E-4</v>
      </c>
      <c r="D520" s="98">
        <f t="shared" si="67"/>
        <v>7.0175441476383327E-4</v>
      </c>
      <c r="E520" s="103">
        <f t="shared" si="61"/>
        <v>1.830407192106313E-2</v>
      </c>
      <c r="F520" s="103">
        <f t="shared" si="62"/>
        <v>0.29056813369784001</v>
      </c>
      <c r="G520" s="88">
        <v>13906.67</v>
      </c>
      <c r="H520" s="127">
        <f t="shared" si="68"/>
        <v>-1.055930558558571E-3</v>
      </c>
      <c r="I520" s="103">
        <f t="shared" si="64"/>
        <v>-1.056488445991377E-3</v>
      </c>
      <c r="J520" s="103">
        <f t="shared" si="63"/>
        <v>7.3239049533635634E-3</v>
      </c>
      <c r="K520" s="103">
        <f t="shared" si="65"/>
        <v>0.11626338679484459</v>
      </c>
    </row>
    <row r="521" spans="1:11" x14ac:dyDescent="0.3">
      <c r="A521" s="101">
        <v>44218</v>
      </c>
      <c r="B521" s="95">
        <v>278</v>
      </c>
      <c r="C521" s="97">
        <f t="shared" si="66"/>
        <v>-2.4903542616625862E-2</v>
      </c>
      <c r="D521" s="98">
        <f t="shared" si="67"/>
        <v>-2.521888222798907E-2</v>
      </c>
      <c r="E521" s="103">
        <f t="shared" si="61"/>
        <v>1.9043038621363327E-2</v>
      </c>
      <c r="F521" s="103">
        <f t="shared" si="62"/>
        <v>0.30229886639475395</v>
      </c>
      <c r="G521" s="88">
        <v>13873.97</v>
      </c>
      <c r="H521" s="127">
        <f t="shared" si="68"/>
        <v>-2.3513896569057335E-3</v>
      </c>
      <c r="I521" s="103">
        <f t="shared" si="64"/>
        <v>-2.3541585148603161E-3</v>
      </c>
      <c r="J521" s="103">
        <f t="shared" si="63"/>
        <v>1.9470825767446964E-2</v>
      </c>
      <c r="K521" s="103">
        <f t="shared" si="65"/>
        <v>0.30908977681039812</v>
      </c>
    </row>
    <row r="522" spans="1:11" x14ac:dyDescent="0.3">
      <c r="A522" s="100">
        <v>44221</v>
      </c>
      <c r="B522" s="94">
        <v>269</v>
      </c>
      <c r="C522" s="97">
        <f t="shared" si="66"/>
        <v>-3.2374100719424481E-2</v>
      </c>
      <c r="D522" s="98">
        <f t="shared" si="67"/>
        <v>-3.2909734088797826E-2</v>
      </c>
      <c r="E522" s="103">
        <f t="shared" si="61"/>
        <v>1.9497767493100757E-2</v>
      </c>
      <c r="F522" s="103">
        <f t="shared" si="62"/>
        <v>0.30951746344622333</v>
      </c>
      <c r="G522" s="88">
        <v>13643.95</v>
      </c>
      <c r="H522" s="127">
        <f t="shared" si="68"/>
        <v>-1.657924876585426E-2</v>
      </c>
      <c r="I522" s="103">
        <f t="shared" si="64"/>
        <v>-1.6718222707563513E-2</v>
      </c>
      <c r="J522" s="103">
        <f t="shared" si="63"/>
        <v>1.0777139901310831E-2</v>
      </c>
      <c r="K522" s="103">
        <f t="shared" si="65"/>
        <v>0.17108179214051789</v>
      </c>
    </row>
    <row r="523" spans="1:11" x14ac:dyDescent="0.3">
      <c r="A523" s="101">
        <v>44222</v>
      </c>
      <c r="B523" s="95">
        <v>276.7</v>
      </c>
      <c r="C523" s="97">
        <f t="shared" si="66"/>
        <v>2.8624535315985078E-2</v>
      </c>
      <c r="D523" s="98">
        <f t="shared" si="67"/>
        <v>2.8222507191040691E-2</v>
      </c>
      <c r="E523" s="103">
        <f t="shared" si="61"/>
        <v>2.0804421910776041E-2</v>
      </c>
      <c r="F523" s="103">
        <f t="shared" si="62"/>
        <v>0.33025995927825963</v>
      </c>
      <c r="G523" s="88">
        <v>13870.99</v>
      </c>
      <c r="H523" s="127">
        <f t="shared" si="68"/>
        <v>1.6640342422832077E-2</v>
      </c>
      <c r="I523" s="103">
        <f t="shared" si="64"/>
        <v>1.6503408917134976E-2</v>
      </c>
      <c r="J523" s="103">
        <f t="shared" si="63"/>
        <v>2.0678147544476066E-2</v>
      </c>
      <c r="K523" s="103">
        <f t="shared" si="65"/>
        <v>0.3282554158571076</v>
      </c>
    </row>
    <row r="524" spans="1:11" x14ac:dyDescent="0.3">
      <c r="A524" s="100">
        <v>44223</v>
      </c>
      <c r="B524" s="94">
        <v>270.7</v>
      </c>
      <c r="C524" s="97">
        <f t="shared" si="66"/>
        <v>-2.1684134441633529E-2</v>
      </c>
      <c r="D524" s="98">
        <f t="shared" si="67"/>
        <v>-2.1922690172623938E-2</v>
      </c>
      <c r="E524" s="103">
        <f t="shared" si="61"/>
        <v>2.0527144644457578E-2</v>
      </c>
      <c r="F524" s="103">
        <f t="shared" si="62"/>
        <v>0.3258583191329168</v>
      </c>
      <c r="G524" s="88">
        <v>13620.46</v>
      </c>
      <c r="H524" s="127">
        <f t="shared" si="68"/>
        <v>-1.8061436133974595E-2</v>
      </c>
      <c r="I524" s="103">
        <f t="shared" si="64"/>
        <v>-1.8226534839326902E-2</v>
      </c>
      <c r="J524" s="103">
        <f t="shared" si="63"/>
        <v>1.1802097579206889E-3</v>
      </c>
      <c r="K524" s="103">
        <f t="shared" si="65"/>
        <v>1.8735249086099314E-2</v>
      </c>
    </row>
    <row r="525" spans="1:11" x14ac:dyDescent="0.3">
      <c r="A525" s="101">
        <v>44224</v>
      </c>
      <c r="B525" s="95">
        <v>265.60000000000002</v>
      </c>
      <c r="C525" s="97">
        <f t="shared" si="66"/>
        <v>-1.8840044329515915E-2</v>
      </c>
      <c r="D525" s="98">
        <f t="shared" si="67"/>
        <v>-1.9019779017977356E-2</v>
      </c>
      <c r="E525" s="103">
        <f t="shared" si="61"/>
        <v>2.0711172094925089E-2</v>
      </c>
      <c r="F525" s="103">
        <f t="shared" si="62"/>
        <v>0.32877966434299449</v>
      </c>
      <c r="G525" s="88">
        <v>13665.93</v>
      </c>
      <c r="H525" s="127">
        <f t="shared" si="68"/>
        <v>3.3383600847549655E-3</v>
      </c>
      <c r="I525" s="103">
        <f t="shared" si="64"/>
        <v>3.3328001313748246E-3</v>
      </c>
      <c r="J525" s="103">
        <f t="shared" si="63"/>
        <v>1.1404169869917803E-2</v>
      </c>
      <c r="K525" s="103">
        <f t="shared" si="65"/>
        <v>0.18103558430962999</v>
      </c>
    </row>
    <row r="526" spans="1:11" x14ac:dyDescent="0.3">
      <c r="A526" s="100">
        <v>44225</v>
      </c>
      <c r="B526" s="94">
        <v>262</v>
      </c>
      <c r="C526" s="97">
        <f t="shared" si="66"/>
        <v>-1.3554216867469937E-2</v>
      </c>
      <c r="D526" s="98">
        <f t="shared" si="67"/>
        <v>-1.3646913841181885E-2</v>
      </c>
      <c r="E526" s="103">
        <f t="shared" si="61"/>
        <v>2.0780333748609485E-2</v>
      </c>
      <c r="F526" s="103">
        <f t="shared" si="62"/>
        <v>0.32987757155845981</v>
      </c>
      <c r="G526" s="88">
        <v>13432.87</v>
      </c>
      <c r="H526" s="127">
        <f t="shared" si="68"/>
        <v>-1.7054089988753018E-2</v>
      </c>
      <c r="I526" s="103">
        <f t="shared" si="64"/>
        <v>-1.7201185769833316E-2</v>
      </c>
      <c r="J526" s="103">
        <f t="shared" si="63"/>
        <v>4.5489743666919137E-3</v>
      </c>
      <c r="K526" s="103">
        <f t="shared" si="65"/>
        <v>7.2212729368046083E-2</v>
      </c>
    </row>
    <row r="527" spans="1:11" x14ac:dyDescent="0.3">
      <c r="A527" s="101">
        <v>44228</v>
      </c>
      <c r="B527" s="95">
        <v>270.89999999999998</v>
      </c>
      <c r="C527" s="97">
        <f t="shared" si="66"/>
        <v>3.3969465648854946E-2</v>
      </c>
      <c r="D527" s="98">
        <f t="shared" si="67"/>
        <v>3.3405245329952926E-2</v>
      </c>
      <c r="E527" s="103">
        <f t="shared" si="61"/>
        <v>2.2593897965606943E-2</v>
      </c>
      <c r="F527" s="103">
        <f t="shared" si="62"/>
        <v>0.35866701098738496</v>
      </c>
      <c r="G527" s="88">
        <v>13622.02</v>
      </c>
      <c r="H527" s="127">
        <f t="shared" si="68"/>
        <v>1.4081130838011546E-2</v>
      </c>
      <c r="I527" s="103">
        <f t="shared" si="64"/>
        <v>1.3982912656681279E-2</v>
      </c>
      <c r="J527" s="103">
        <f t="shared" si="63"/>
        <v>1.2573238228088493E-2</v>
      </c>
      <c r="K527" s="103">
        <f t="shared" si="65"/>
        <v>0.19959396915775537</v>
      </c>
    </row>
    <row r="528" spans="1:11" x14ac:dyDescent="0.3">
      <c r="A528" s="100">
        <v>44229</v>
      </c>
      <c r="B528" s="94">
        <v>278.5</v>
      </c>
      <c r="C528" s="97">
        <f t="shared" si="66"/>
        <v>2.8054632705795557E-2</v>
      </c>
      <c r="D528" s="98">
        <f t="shared" si="67"/>
        <v>2.7668310276289354E-2</v>
      </c>
      <c r="E528" s="103">
        <f t="shared" si="61"/>
        <v>2.3362088049587955E-2</v>
      </c>
      <c r="F528" s="103">
        <f t="shared" si="62"/>
        <v>0.37086165051842246</v>
      </c>
      <c r="G528" s="88">
        <v>13835.16</v>
      </c>
      <c r="H528" s="127">
        <f t="shared" si="68"/>
        <v>1.5646724935068246E-2</v>
      </c>
      <c r="I528" s="103">
        <f t="shared" si="64"/>
        <v>1.5525577012486025E-2</v>
      </c>
      <c r="J528" s="103">
        <f t="shared" si="63"/>
        <v>1.3788421752942944E-2</v>
      </c>
      <c r="K528" s="103">
        <f t="shared" si="65"/>
        <v>0.2188844095821619</v>
      </c>
    </row>
    <row r="529" spans="1:11" x14ac:dyDescent="0.3">
      <c r="A529" s="101">
        <v>44230</v>
      </c>
      <c r="B529" s="95">
        <v>275</v>
      </c>
      <c r="C529" s="97">
        <f t="shared" si="66"/>
        <v>-1.2567324955116699E-2</v>
      </c>
      <c r="D529" s="98">
        <f t="shared" si="67"/>
        <v>-1.2646961700767179E-2</v>
      </c>
      <c r="E529" s="103">
        <f t="shared" si="61"/>
        <v>2.3373722399670845E-2</v>
      </c>
      <c r="F529" s="103">
        <f t="shared" si="62"/>
        <v>0.37104634010033355</v>
      </c>
      <c r="G529" s="88">
        <v>13933.63</v>
      </c>
      <c r="H529" s="127">
        <f t="shared" si="68"/>
        <v>7.1173734167151448E-3</v>
      </c>
      <c r="I529" s="103">
        <f t="shared" si="64"/>
        <v>7.0921644582409016E-3</v>
      </c>
      <c r="J529" s="103">
        <f t="shared" si="63"/>
        <v>1.3834568387418502E-3</v>
      </c>
      <c r="K529" s="103">
        <f t="shared" si="65"/>
        <v>2.1961696469415145E-2</v>
      </c>
    </row>
    <row r="530" spans="1:11" x14ac:dyDescent="0.3">
      <c r="A530" s="100">
        <v>44231</v>
      </c>
      <c r="B530" s="94">
        <v>274.60000000000002</v>
      </c>
      <c r="C530" s="97">
        <f t="shared" si="66"/>
        <v>-1.4545454545453751E-3</v>
      </c>
      <c r="D530" s="98">
        <f t="shared" si="67"/>
        <v>-1.4556043327011992E-3</v>
      </c>
      <c r="E530" s="103">
        <f t="shared" si="61"/>
        <v>2.32973836392819E-2</v>
      </c>
      <c r="F530" s="103">
        <f t="shared" si="62"/>
        <v>0.36983449984802896</v>
      </c>
      <c r="G530" s="88">
        <v>14060.29</v>
      </c>
      <c r="H530" s="127">
        <f t="shared" si="68"/>
        <v>9.0902370738996652E-3</v>
      </c>
      <c r="I530" s="103">
        <f t="shared" si="64"/>
        <v>9.0491695568957198E-3</v>
      </c>
      <c r="J530" s="103">
        <f t="shared" si="63"/>
        <v>1.1433624908356453E-3</v>
      </c>
      <c r="K530" s="103">
        <f t="shared" si="65"/>
        <v>1.8150316854902909E-2</v>
      </c>
    </row>
    <row r="531" spans="1:11" x14ac:dyDescent="0.3">
      <c r="A531" s="101">
        <v>44232</v>
      </c>
      <c r="B531" s="95">
        <v>278.60000000000002</v>
      </c>
      <c r="C531" s="97">
        <f t="shared" si="66"/>
        <v>1.4566642388929241E-2</v>
      </c>
      <c r="D531" s="98">
        <f t="shared" si="67"/>
        <v>1.4461568011834736E-2</v>
      </c>
      <c r="E531" s="103">
        <f t="shared" si="61"/>
        <v>2.2903106140208407E-2</v>
      </c>
      <c r="F531" s="103">
        <f t="shared" si="62"/>
        <v>0.36357553858744723</v>
      </c>
      <c r="G531" s="88">
        <v>14056.72</v>
      </c>
      <c r="H531" s="127">
        <f t="shared" si="68"/>
        <v>-2.539065694947551E-4</v>
      </c>
      <c r="I531" s="103">
        <f t="shared" si="64"/>
        <v>-2.5393880922663925E-4</v>
      </c>
      <c r="J531" s="103">
        <f t="shared" si="63"/>
        <v>2.2955566687801647E-3</v>
      </c>
      <c r="K531" s="103">
        <f t="shared" si="65"/>
        <v>3.6440832396289112E-2</v>
      </c>
    </row>
    <row r="532" spans="1:11" x14ac:dyDescent="0.3">
      <c r="A532" s="100">
        <v>44235</v>
      </c>
      <c r="B532" s="94">
        <v>278.5</v>
      </c>
      <c r="C532" s="97">
        <f t="shared" si="66"/>
        <v>-3.5893754486726603E-4</v>
      </c>
      <c r="D532" s="98">
        <f t="shared" si="67"/>
        <v>-3.5900197836635783E-4</v>
      </c>
      <c r="E532" s="103">
        <f t="shared" si="61"/>
        <v>2.2829868465979581E-2</v>
      </c>
      <c r="F532" s="103">
        <f t="shared" si="62"/>
        <v>0.36241292655178581</v>
      </c>
      <c r="G532" s="88">
        <v>14059.91</v>
      </c>
      <c r="H532" s="127">
        <f t="shared" si="68"/>
        <v>2.2693772089077413E-4</v>
      </c>
      <c r="I532" s="103">
        <f t="shared" si="64"/>
        <v>2.269119744227055E-4</v>
      </c>
      <c r="J532" s="103">
        <f t="shared" si="63"/>
        <v>5.5240780570699052E-3</v>
      </c>
      <c r="K532" s="103">
        <f t="shared" si="65"/>
        <v>8.7692020571495027E-2</v>
      </c>
    </row>
    <row r="533" spans="1:11" x14ac:dyDescent="0.3">
      <c r="A533" s="101">
        <v>44236</v>
      </c>
      <c r="B533" s="95">
        <v>284.5</v>
      </c>
      <c r="C533" s="97">
        <f t="shared" si="66"/>
        <v>2.1543985637342944E-2</v>
      </c>
      <c r="D533" s="98">
        <f t="shared" si="67"/>
        <v>2.1315194199046594E-2</v>
      </c>
      <c r="E533" s="103">
        <f t="shared" si="61"/>
        <v>2.327923375095874E-2</v>
      </c>
      <c r="F533" s="103">
        <f t="shared" si="62"/>
        <v>0.36954637930306894</v>
      </c>
      <c r="G533" s="88">
        <v>14011.8</v>
      </c>
      <c r="H533" s="127">
        <f t="shared" si="68"/>
        <v>-3.4217857724552214E-3</v>
      </c>
      <c r="I533" s="103">
        <f t="shared" si="64"/>
        <v>-3.4276534705526274E-3</v>
      </c>
      <c r="J533" s="103">
        <f t="shared" si="63"/>
        <v>7.4924731823435996E-4</v>
      </c>
      <c r="K533" s="103">
        <f t="shared" si="65"/>
        <v>1.189393244718112E-2</v>
      </c>
    </row>
    <row r="534" spans="1:11" x14ac:dyDescent="0.3">
      <c r="A534" s="100">
        <v>44237</v>
      </c>
      <c r="B534" s="94">
        <v>279.39999999999998</v>
      </c>
      <c r="C534" s="97">
        <f t="shared" si="66"/>
        <v>-1.7926186291739921E-2</v>
      </c>
      <c r="D534" s="98">
        <f t="shared" si="67"/>
        <v>-1.8088806743524088E-2</v>
      </c>
      <c r="E534" s="103">
        <f t="shared" ref="E534:E597" si="69">STDEVA(D515:D534)</f>
        <v>2.3591039093056262E-2</v>
      </c>
      <c r="F534" s="103">
        <f t="shared" ref="F534:F597" si="70">E534*SQRT(252)</f>
        <v>0.37449613565897771</v>
      </c>
      <c r="G534" s="88">
        <v>13932.97</v>
      </c>
      <c r="H534" s="127">
        <f t="shared" si="68"/>
        <v>-5.6259723946958662E-3</v>
      </c>
      <c r="I534" s="103">
        <f t="shared" si="64"/>
        <v>-5.6418577859211894E-3</v>
      </c>
      <c r="J534" s="103">
        <f t="shared" si="63"/>
        <v>3.1672447932821154E-3</v>
      </c>
      <c r="K534" s="103">
        <f t="shared" si="65"/>
        <v>5.0278452385731934E-2</v>
      </c>
    </row>
    <row r="535" spans="1:11" x14ac:dyDescent="0.3">
      <c r="A535" s="101">
        <v>44238</v>
      </c>
      <c r="B535" s="95">
        <v>293.5</v>
      </c>
      <c r="C535" s="97">
        <f t="shared" si="66"/>
        <v>5.0465282748747509E-2</v>
      </c>
      <c r="D535" s="98">
        <f t="shared" si="67"/>
        <v>4.9233192445290008E-2</v>
      </c>
      <c r="E535" s="103">
        <f t="shared" si="69"/>
        <v>2.6072720806490587E-2</v>
      </c>
      <c r="F535" s="103">
        <f t="shared" si="70"/>
        <v>0.41389161154076104</v>
      </c>
      <c r="G535" s="88">
        <v>14040.91</v>
      </c>
      <c r="H535" s="127">
        <f t="shared" si="68"/>
        <v>7.7470919696231988E-3</v>
      </c>
      <c r="I535" s="103">
        <f t="shared" si="64"/>
        <v>7.7172373445115738E-3</v>
      </c>
      <c r="J535" s="103">
        <f t="shared" si="63"/>
        <v>6.4701097483798519E-3</v>
      </c>
      <c r="K535" s="103">
        <f t="shared" si="65"/>
        <v>0.10270980809704669</v>
      </c>
    </row>
    <row r="536" spans="1:11" x14ac:dyDescent="0.3">
      <c r="A536" s="100">
        <v>44239</v>
      </c>
      <c r="B536" s="94">
        <v>291.89999999999998</v>
      </c>
      <c r="C536" s="97">
        <f t="shared" si="66"/>
        <v>-5.4514480408859312E-3</v>
      </c>
      <c r="D536" s="98">
        <f t="shared" si="67"/>
        <v>-5.4663614080823208E-3</v>
      </c>
      <c r="E536" s="103">
        <f t="shared" si="69"/>
        <v>2.5244327075744581E-2</v>
      </c>
      <c r="F536" s="103">
        <f t="shared" si="70"/>
        <v>0.40074126874556742</v>
      </c>
      <c r="G536" s="88">
        <v>14049.89</v>
      </c>
      <c r="H536" s="127">
        <f t="shared" si="68"/>
        <v>6.3955968665840857E-4</v>
      </c>
      <c r="I536" s="103">
        <f t="shared" si="64"/>
        <v>6.3935525552238914E-4</v>
      </c>
      <c r="J536" s="103">
        <f t="shared" ref="J536:J599" si="71">STDEV(I516,I535)</f>
        <v>1.5689307867165783E-2</v>
      </c>
      <c r="K536" s="103">
        <f t="shared" si="65"/>
        <v>0.24906004115549921</v>
      </c>
    </row>
    <row r="537" spans="1:11" x14ac:dyDescent="0.3">
      <c r="A537" s="101">
        <v>44242</v>
      </c>
      <c r="B537" s="95">
        <v>297.7</v>
      </c>
      <c r="C537" s="97">
        <f t="shared" si="66"/>
        <v>1.9869818430969577E-2</v>
      </c>
      <c r="D537" s="98">
        <f t="shared" si="67"/>
        <v>1.9674990161661299E-2</v>
      </c>
      <c r="E537" s="103">
        <f t="shared" si="69"/>
        <v>2.3391048174501671E-2</v>
      </c>
      <c r="F537" s="103">
        <f t="shared" si="70"/>
        <v>0.37132137824917677</v>
      </c>
      <c r="G537" s="88">
        <v>14109.48</v>
      </c>
      <c r="H537" s="127">
        <f t="shared" si="68"/>
        <v>4.2413143448098989E-3</v>
      </c>
      <c r="I537" s="103">
        <f t="shared" si="64"/>
        <v>4.2323453224764052E-3</v>
      </c>
      <c r="J537" s="103">
        <f t="shared" si="71"/>
        <v>2.6500032167047398E-3</v>
      </c>
      <c r="K537" s="103">
        <f t="shared" si="65"/>
        <v>4.2067496909531689E-2</v>
      </c>
    </row>
    <row r="538" spans="1:11" x14ac:dyDescent="0.3">
      <c r="A538" s="100">
        <v>44243</v>
      </c>
      <c r="B538" s="94">
        <v>295.3</v>
      </c>
      <c r="C538" s="97">
        <f t="shared" si="66"/>
        <v>-8.0618071884446252E-3</v>
      </c>
      <c r="D538" s="98">
        <f t="shared" si="67"/>
        <v>-8.0944792718531389E-3</v>
      </c>
      <c r="E538" s="103">
        <f t="shared" si="69"/>
        <v>2.2310147888358747E-2</v>
      </c>
      <c r="F538" s="103">
        <f t="shared" si="70"/>
        <v>0.35416261815402039</v>
      </c>
      <c r="G538" s="88">
        <v>14064.6</v>
      </c>
      <c r="H538" s="127">
        <f t="shared" si="68"/>
        <v>-3.1808401160070554E-3</v>
      </c>
      <c r="I538" s="103">
        <f t="shared" si="64"/>
        <v>-3.1859097412283433E-3</v>
      </c>
      <c r="J538" s="103">
        <f t="shared" si="71"/>
        <v>4.6945779550000991E-3</v>
      </c>
      <c r="K538" s="103">
        <f t="shared" si="65"/>
        <v>7.4524114676018618E-2</v>
      </c>
    </row>
    <row r="539" spans="1:11" x14ac:dyDescent="0.3">
      <c r="A539" s="101">
        <v>44244</v>
      </c>
      <c r="B539" s="95">
        <v>290.89999999999998</v>
      </c>
      <c r="C539" s="97">
        <f t="shared" si="66"/>
        <v>-1.4900101591601822E-2</v>
      </c>
      <c r="D539" s="98">
        <f t="shared" si="67"/>
        <v>-1.5012223248721313E-2</v>
      </c>
      <c r="E539" s="103">
        <f t="shared" si="69"/>
        <v>2.2582038821634426E-2</v>
      </c>
      <c r="F539" s="103">
        <f t="shared" si="70"/>
        <v>0.3584787529131046</v>
      </c>
      <c r="G539" s="88">
        <v>13909.27</v>
      </c>
      <c r="H539" s="127">
        <f t="shared" si="68"/>
        <v>-1.1044039645635162E-2</v>
      </c>
      <c r="I539" s="103">
        <f t="shared" si="64"/>
        <v>-1.1105477820693821E-2</v>
      </c>
      <c r="J539" s="103">
        <f t="shared" si="71"/>
        <v>7.6732950116579915E-3</v>
      </c>
      <c r="K539" s="103">
        <f t="shared" si="65"/>
        <v>0.12180978202367709</v>
      </c>
    </row>
    <row r="540" spans="1:11" x14ac:dyDescent="0.3">
      <c r="A540" s="100">
        <v>44245</v>
      </c>
      <c r="B540" s="94">
        <v>288.8</v>
      </c>
      <c r="C540" s="97">
        <f t="shared" si="66"/>
        <v>-7.2189755929871202E-3</v>
      </c>
      <c r="D540" s="98">
        <f t="shared" si="67"/>
        <v>-7.2451584824850812E-3</v>
      </c>
      <c r="E540" s="103">
        <f t="shared" si="69"/>
        <v>2.265812934059688E-2</v>
      </c>
      <c r="F540" s="103">
        <f t="shared" si="70"/>
        <v>0.35968665245493159</v>
      </c>
      <c r="G540" s="88">
        <v>13886.93</v>
      </c>
      <c r="H540" s="127">
        <f t="shared" si="68"/>
        <v>-1.6061231107024065E-3</v>
      </c>
      <c r="I540" s="103">
        <f t="shared" si="64"/>
        <v>-1.6074143091611148E-3</v>
      </c>
      <c r="J540" s="103">
        <f t="shared" si="71"/>
        <v>7.1057085309236623E-3</v>
      </c>
      <c r="K540" s="103">
        <f t="shared" si="65"/>
        <v>0.11279962597040476</v>
      </c>
    </row>
    <row r="541" spans="1:11" x14ac:dyDescent="0.3">
      <c r="A541" s="101">
        <v>44246</v>
      </c>
      <c r="B541" s="95">
        <v>295.60000000000002</v>
      </c>
      <c r="C541" s="97">
        <f t="shared" si="66"/>
        <v>2.3545706371191244E-2</v>
      </c>
      <c r="D541" s="98">
        <f t="shared" si="67"/>
        <v>2.3272782055375529E-2</v>
      </c>
      <c r="E541" s="103">
        <f t="shared" si="69"/>
        <v>2.2337078947451478E-2</v>
      </c>
      <c r="F541" s="103">
        <f t="shared" si="70"/>
        <v>0.35459013546343809</v>
      </c>
      <c r="G541" s="88">
        <v>13993.23</v>
      </c>
      <c r="H541" s="127">
        <f t="shared" si="68"/>
        <v>7.6546796160130715E-3</v>
      </c>
      <c r="I541" s="103">
        <f t="shared" si="64"/>
        <v>7.6255312093120864E-3</v>
      </c>
      <c r="J541" s="103">
        <f t="shared" si="71"/>
        <v>5.2802789166166739E-4</v>
      </c>
      <c r="K541" s="103">
        <f t="shared" si="65"/>
        <v>8.3821829198551696E-3</v>
      </c>
    </row>
    <row r="542" spans="1:11" x14ac:dyDescent="0.3">
      <c r="A542" s="100">
        <v>44249</v>
      </c>
      <c r="B542" s="94">
        <v>291.10000000000002</v>
      </c>
      <c r="C542" s="97">
        <f t="shared" si="66"/>
        <v>-1.5223274695534528E-2</v>
      </c>
      <c r="D542" s="98">
        <f t="shared" si="67"/>
        <v>-1.5340338322468838E-2</v>
      </c>
      <c r="E542" s="103">
        <f t="shared" si="69"/>
        <v>2.1162213588780763E-2</v>
      </c>
      <c r="F542" s="103">
        <f t="shared" si="70"/>
        <v>0.33593972608527362</v>
      </c>
      <c r="G542" s="88">
        <v>13950.04</v>
      </c>
      <c r="H542" s="127">
        <f t="shared" si="68"/>
        <v>-3.0864925396065779E-3</v>
      </c>
      <c r="I542" s="103">
        <f t="shared" si="64"/>
        <v>-3.0912655815402701E-3</v>
      </c>
      <c r="J542" s="103">
        <f t="shared" si="71"/>
        <v>1.7213633474159312E-2</v>
      </c>
      <c r="K542" s="103">
        <f t="shared" si="65"/>
        <v>0.27325795999465397</v>
      </c>
    </row>
    <row r="543" spans="1:11" x14ac:dyDescent="0.3">
      <c r="A543" s="101">
        <v>44250</v>
      </c>
      <c r="B543" s="95">
        <v>290.60000000000002</v>
      </c>
      <c r="C543" s="97">
        <f t="shared" si="66"/>
        <v>-1.717622810030961E-3</v>
      </c>
      <c r="D543" s="98">
        <f t="shared" si="67"/>
        <v>-1.7190996153946259E-3</v>
      </c>
      <c r="E543" s="103">
        <f t="shared" si="69"/>
        <v>2.0399912491087267E-2</v>
      </c>
      <c r="F543" s="103">
        <f t="shared" si="70"/>
        <v>0.32383857131338234</v>
      </c>
      <c r="G543" s="88">
        <v>13864.81</v>
      </c>
      <c r="H543" s="127">
        <f t="shared" si="68"/>
        <v>-6.1096599006168484E-3</v>
      </c>
      <c r="I543" s="103">
        <f t="shared" si="64"/>
        <v>-6.1284002430710416E-3</v>
      </c>
      <c r="J543" s="103">
        <f t="shared" si="71"/>
        <v>1.3855527213156381E-2</v>
      </c>
      <c r="K543" s="103">
        <f t="shared" si="65"/>
        <v>0.21994967573819765</v>
      </c>
    </row>
    <row r="544" spans="1:11" x14ac:dyDescent="0.3">
      <c r="A544" s="100">
        <v>44251</v>
      </c>
      <c r="B544" s="94">
        <v>288.7</v>
      </c>
      <c r="C544" s="97">
        <f t="shared" si="66"/>
        <v>-6.5381968341363672E-3</v>
      </c>
      <c r="D544" s="98">
        <f t="shared" si="67"/>
        <v>-6.5596644672938353E-3</v>
      </c>
      <c r="E544" s="103">
        <f t="shared" si="69"/>
        <v>1.9711465756376757E-2</v>
      </c>
      <c r="F544" s="103">
        <f t="shared" si="70"/>
        <v>0.31290981820763153</v>
      </c>
      <c r="G544" s="88">
        <v>13976</v>
      </c>
      <c r="H544" s="127">
        <f t="shared" si="68"/>
        <v>8.0195833913339065E-3</v>
      </c>
      <c r="I544" s="103">
        <f t="shared" si="64"/>
        <v>7.9875974280501083E-3</v>
      </c>
      <c r="J544" s="103">
        <f t="shared" si="71"/>
        <v>8.5546730127200928E-3</v>
      </c>
      <c r="K544" s="103">
        <f t="shared" si="65"/>
        <v>0.13580122403479836</v>
      </c>
    </row>
    <row r="545" spans="1:11" x14ac:dyDescent="0.3">
      <c r="A545" s="101">
        <v>44252</v>
      </c>
      <c r="B545" s="95">
        <v>293.10000000000002</v>
      </c>
      <c r="C545" s="97">
        <f t="shared" si="66"/>
        <v>1.5240734326290362E-2</v>
      </c>
      <c r="D545" s="98">
        <f t="shared" si="67"/>
        <v>1.5125761047957376E-2</v>
      </c>
      <c r="E545" s="103">
        <f t="shared" si="69"/>
        <v>1.9154796229461098E-2</v>
      </c>
      <c r="F545" s="103">
        <f t="shared" si="70"/>
        <v>0.30407296342363066</v>
      </c>
      <c r="G545" s="88">
        <v>13879.33</v>
      </c>
      <c r="H545" s="127">
        <f t="shared" si="68"/>
        <v>-6.916857469948523E-3</v>
      </c>
      <c r="I545" s="103">
        <f t="shared" si="64"/>
        <v>-6.9408898115472795E-3</v>
      </c>
      <c r="J545" s="103">
        <f t="shared" si="71"/>
        <v>3.2914387335279023E-3</v>
      </c>
      <c r="K545" s="103">
        <f t="shared" si="65"/>
        <v>5.2249970067121343E-2</v>
      </c>
    </row>
    <row r="546" spans="1:11" x14ac:dyDescent="0.3">
      <c r="A546" s="100">
        <v>44253</v>
      </c>
      <c r="B546" s="94">
        <v>288.89999999999998</v>
      </c>
      <c r="C546" s="97">
        <f t="shared" si="66"/>
        <v>-1.4329580348004245E-2</v>
      </c>
      <c r="D546" s="98">
        <f t="shared" si="67"/>
        <v>-1.4433240244656531E-2</v>
      </c>
      <c r="E546" s="103">
        <f t="shared" si="69"/>
        <v>1.9195688226341781E-2</v>
      </c>
      <c r="F546" s="103">
        <f t="shared" si="70"/>
        <v>0.30472210374978537</v>
      </c>
      <c r="G546" s="88">
        <v>13786.29</v>
      </c>
      <c r="H546" s="127">
        <f t="shared" si="68"/>
        <v>-6.7034936124437117E-3</v>
      </c>
      <c r="I546" s="103">
        <f t="shared" si="64"/>
        <v>-6.7260629445442532E-3</v>
      </c>
      <c r="J546" s="103">
        <f t="shared" si="71"/>
        <v>7.2551248490849811E-3</v>
      </c>
      <c r="K546" s="103">
        <f t="shared" si="65"/>
        <v>0.11517153648842328</v>
      </c>
    </row>
    <row r="547" spans="1:11" x14ac:dyDescent="0.3">
      <c r="A547" s="101">
        <v>44256</v>
      </c>
      <c r="B547" s="95">
        <v>294.2</v>
      </c>
      <c r="C547" s="97">
        <f t="shared" si="66"/>
        <v>1.8345448251990248E-2</v>
      </c>
      <c r="D547" s="98">
        <f t="shared" si="67"/>
        <v>1.8179200695147557E-2</v>
      </c>
      <c r="E547" s="103">
        <f t="shared" si="69"/>
        <v>1.8285469082145928E-2</v>
      </c>
      <c r="F547" s="103">
        <f t="shared" si="70"/>
        <v>0.29027282278511174</v>
      </c>
      <c r="G547" s="88">
        <v>14012.82</v>
      </c>
      <c r="H547" s="127">
        <f t="shared" si="68"/>
        <v>1.643154177084627E-2</v>
      </c>
      <c r="I547" s="103">
        <f t="shared" si="64"/>
        <v>1.6298004814757405E-2</v>
      </c>
      <c r="J547" s="103">
        <f t="shared" si="71"/>
        <v>1.4643457079053334E-2</v>
      </c>
      <c r="K547" s="103">
        <f t="shared" si="65"/>
        <v>0.23245767459254052</v>
      </c>
    </row>
    <row r="548" spans="1:11" x14ac:dyDescent="0.3">
      <c r="A548" s="100">
        <v>44257</v>
      </c>
      <c r="B548" s="94">
        <v>290.2</v>
      </c>
      <c r="C548" s="97">
        <f t="shared" si="66"/>
        <v>-1.3596193065941509E-2</v>
      </c>
      <c r="D548" s="98">
        <f t="shared" si="67"/>
        <v>-1.3689467717250103E-2</v>
      </c>
      <c r="E548" s="103">
        <f t="shared" si="69"/>
        <v>1.7815421062261499E-2</v>
      </c>
      <c r="F548" s="103">
        <f t="shared" si="70"/>
        <v>0.28281104179587652</v>
      </c>
      <c r="G548" s="88">
        <v>14039.8</v>
      </c>
      <c r="H548" s="127">
        <f t="shared" si="68"/>
        <v>1.9253797593916655E-3</v>
      </c>
      <c r="I548" s="103">
        <f t="shared" si="64"/>
        <v>1.9235285915364386E-3</v>
      </c>
      <c r="J548" s="103">
        <f t="shared" si="71"/>
        <v>5.4618893696311481E-4</v>
      </c>
      <c r="K548" s="103">
        <f t="shared" si="65"/>
        <v>8.6704805763548158E-3</v>
      </c>
    </row>
    <row r="549" spans="1:11" x14ac:dyDescent="0.3">
      <c r="A549" s="101">
        <v>44258</v>
      </c>
      <c r="B549" s="95">
        <v>289.5</v>
      </c>
      <c r="C549" s="97">
        <f t="shared" si="66"/>
        <v>-2.4121295658166009E-3</v>
      </c>
      <c r="D549" s="98">
        <f t="shared" si="67"/>
        <v>-2.4150434370371343E-3</v>
      </c>
      <c r="E549" s="103">
        <f t="shared" si="69"/>
        <v>1.7515317858830686E-2</v>
      </c>
      <c r="F549" s="103">
        <f t="shared" si="70"/>
        <v>0.27804705113228595</v>
      </c>
      <c r="G549" s="88">
        <v>14080.03</v>
      </c>
      <c r="H549" s="127">
        <f t="shared" si="68"/>
        <v>2.8654254334108398E-3</v>
      </c>
      <c r="I549" s="103">
        <f t="shared" si="64"/>
        <v>2.8613279274853909E-3</v>
      </c>
      <c r="J549" s="103">
        <f t="shared" si="71"/>
        <v>3.6547774708307343E-3</v>
      </c>
      <c r="K549" s="103">
        <f t="shared" si="65"/>
        <v>5.8017793710598467E-2</v>
      </c>
    </row>
    <row r="550" spans="1:11" x14ac:dyDescent="0.3">
      <c r="A550" s="100">
        <v>44259</v>
      </c>
      <c r="B550" s="94">
        <v>279.2</v>
      </c>
      <c r="C550" s="97">
        <f t="shared" si="66"/>
        <v>-3.5578583765112248E-2</v>
      </c>
      <c r="D550" s="98">
        <f t="shared" si="67"/>
        <v>-3.6226926124832914E-2</v>
      </c>
      <c r="E550" s="103">
        <f t="shared" si="69"/>
        <v>1.9544052317500126E-2</v>
      </c>
      <c r="F550" s="103">
        <f t="shared" si="70"/>
        <v>0.31025221225524546</v>
      </c>
      <c r="G550" s="88">
        <v>14056.34</v>
      </c>
      <c r="H550" s="127">
        <f t="shared" si="68"/>
        <v>-1.6825248241658652E-3</v>
      </c>
      <c r="I550" s="103">
        <f t="shared" si="64"/>
        <v>-1.6839418587437649E-3</v>
      </c>
      <c r="J550" s="103">
        <f t="shared" si="71"/>
        <v>4.3754647770644587E-3</v>
      </c>
      <c r="K550" s="103">
        <f t="shared" si="65"/>
        <v>6.9458350022611373E-2</v>
      </c>
    </row>
    <row r="551" spans="1:11" x14ac:dyDescent="0.3">
      <c r="A551" s="101">
        <v>44260</v>
      </c>
      <c r="B551" s="95">
        <v>271.5</v>
      </c>
      <c r="C551" s="97">
        <f t="shared" si="66"/>
        <v>-2.7578796561604557E-2</v>
      </c>
      <c r="D551" s="98">
        <f t="shared" si="67"/>
        <v>-2.7966231514227502E-2</v>
      </c>
      <c r="E551" s="103">
        <f t="shared" si="69"/>
        <v>2.027557730990974E-2</v>
      </c>
      <c r="F551" s="103">
        <f t="shared" si="70"/>
        <v>0.32186481150171098</v>
      </c>
      <c r="G551" s="88">
        <v>13920.69</v>
      </c>
      <c r="H551" s="127">
        <f t="shared" si="68"/>
        <v>-9.6504495480330688E-3</v>
      </c>
      <c r="I551" s="103">
        <f t="shared" si="64"/>
        <v>-9.6973169074097143E-3</v>
      </c>
      <c r="J551" s="103">
        <f t="shared" si="71"/>
        <v>1.0111648534310018E-3</v>
      </c>
      <c r="K551" s="103">
        <f t="shared" si="65"/>
        <v>1.6051744420005048E-2</v>
      </c>
    </row>
    <row r="552" spans="1:11" x14ac:dyDescent="0.3">
      <c r="A552" s="100">
        <v>44263</v>
      </c>
      <c r="B552" s="94">
        <v>280.2</v>
      </c>
      <c r="C552" s="97">
        <f t="shared" si="66"/>
        <v>3.204419889502752E-2</v>
      </c>
      <c r="D552" s="98">
        <f t="shared" si="67"/>
        <v>3.1541494528917191E-2</v>
      </c>
      <c r="E552" s="103">
        <f t="shared" si="69"/>
        <v>2.1566405970737449E-2</v>
      </c>
      <c r="F552" s="103">
        <f t="shared" si="70"/>
        <v>0.34235608123217892</v>
      </c>
      <c r="G552" s="88">
        <v>14380.91</v>
      </c>
      <c r="H552" s="127">
        <f t="shared" si="68"/>
        <v>3.3060142852114227E-2</v>
      </c>
      <c r="I552" s="103">
        <f t="shared" si="64"/>
        <v>3.2525409983946929E-2</v>
      </c>
      <c r="J552" s="103">
        <f t="shared" si="71"/>
        <v>7.0174895403910913E-3</v>
      </c>
      <c r="K552" s="103">
        <f t="shared" si="65"/>
        <v>0.1113991929112307</v>
      </c>
    </row>
    <row r="553" spans="1:11" x14ac:dyDescent="0.3">
      <c r="A553" s="101">
        <v>44264</v>
      </c>
      <c r="B553" s="95">
        <v>282.5</v>
      </c>
      <c r="C553" s="97">
        <f t="shared" si="66"/>
        <v>8.2084225553176182E-3</v>
      </c>
      <c r="D553" s="98">
        <f t="shared" si="67"/>
        <v>8.1749166835889397E-3</v>
      </c>
      <c r="E553" s="103">
        <f t="shared" si="69"/>
        <v>2.1087465086363964E-2</v>
      </c>
      <c r="F553" s="103">
        <f t="shared" si="70"/>
        <v>0.33475313039565746</v>
      </c>
      <c r="G553" s="88">
        <v>14437.94</v>
      </c>
      <c r="H553" s="127">
        <f t="shared" si="68"/>
        <v>3.965673938575609E-3</v>
      </c>
      <c r="I553" s="103">
        <f t="shared" si="64"/>
        <v>3.9578313808608101E-3</v>
      </c>
      <c r="J553" s="103">
        <f t="shared" si="71"/>
        <v>2.5422654973106876E-2</v>
      </c>
      <c r="K553" s="103">
        <f t="shared" si="65"/>
        <v>0.40357213635504152</v>
      </c>
    </row>
    <row r="554" spans="1:11" x14ac:dyDescent="0.3">
      <c r="A554" s="100">
        <v>44265</v>
      </c>
      <c r="B554" s="94">
        <v>290.3</v>
      </c>
      <c r="C554" s="97">
        <f t="shared" si="66"/>
        <v>2.7610619469026654E-2</v>
      </c>
      <c r="D554" s="98">
        <f t="shared" si="67"/>
        <v>2.7236320444088413E-2</v>
      </c>
      <c r="E554" s="103">
        <f t="shared" si="69"/>
        <v>2.1512312125589652E-2</v>
      </c>
      <c r="F554" s="103">
        <f t="shared" si="70"/>
        <v>0.3414973680618571</v>
      </c>
      <c r="G554" s="88">
        <v>14540.25</v>
      </c>
      <c r="H554" s="127">
        <f t="shared" si="68"/>
        <v>7.0861909663011424E-3</v>
      </c>
      <c r="I554" s="103">
        <f t="shared" si="64"/>
        <v>7.0612018971907275E-3</v>
      </c>
      <c r="J554" s="103">
        <f t="shared" si="71"/>
        <v>6.7880053071145904E-3</v>
      </c>
      <c r="K554" s="103">
        <f t="shared" si="65"/>
        <v>0.10775624364487096</v>
      </c>
    </row>
    <row r="555" spans="1:11" x14ac:dyDescent="0.3">
      <c r="A555" s="101">
        <v>44266</v>
      </c>
      <c r="B555" s="95">
        <v>300</v>
      </c>
      <c r="C555" s="97">
        <f t="shared" si="66"/>
        <v>3.3413709955218751E-2</v>
      </c>
      <c r="D555" s="98">
        <f t="shared" si="67"/>
        <v>3.2867603625616582E-2</v>
      </c>
      <c r="E555" s="103">
        <f t="shared" si="69"/>
        <v>1.9865898040699371E-2</v>
      </c>
      <c r="F555" s="103">
        <f t="shared" si="70"/>
        <v>0.31536135471993504</v>
      </c>
      <c r="G555" s="88">
        <v>14569.39</v>
      </c>
      <c r="H555" s="127">
        <f t="shared" si="68"/>
        <v>2.0040920892006042E-3</v>
      </c>
      <c r="I555" s="103">
        <f t="shared" si="64"/>
        <v>2.002086575691564E-3</v>
      </c>
      <c r="J555" s="103">
        <f t="shared" si="71"/>
        <v>4.6388711349932047E-4</v>
      </c>
      <c r="K555" s="103">
        <f t="shared" si="65"/>
        <v>7.3639796323607745E-3</v>
      </c>
    </row>
    <row r="556" spans="1:11" x14ac:dyDescent="0.3">
      <c r="A556" s="100">
        <v>44267</v>
      </c>
      <c r="B556" s="94">
        <v>298.89999999999998</v>
      </c>
      <c r="C556" s="97">
        <f t="shared" si="66"/>
        <v>-3.6666666666667069E-3</v>
      </c>
      <c r="D556" s="98">
        <f t="shared" si="67"/>
        <v>-3.6734053663085575E-3</v>
      </c>
      <c r="E556" s="103">
        <f t="shared" si="69"/>
        <v>1.9838756352924789E-2</v>
      </c>
      <c r="F556" s="103">
        <f t="shared" si="70"/>
        <v>0.31493049378385041</v>
      </c>
      <c r="G556" s="88">
        <v>14502.39</v>
      </c>
      <c r="H556" s="127">
        <f t="shared" si="68"/>
        <v>-4.5986825803963072E-3</v>
      </c>
      <c r="I556" s="103">
        <f t="shared" si="64"/>
        <v>-4.6092890508191431E-3</v>
      </c>
      <c r="J556" s="103">
        <f t="shared" si="71"/>
        <v>9.6359655742691978E-4</v>
      </c>
      <c r="K556" s="103">
        <f t="shared" si="65"/>
        <v>1.5296621130897595E-2</v>
      </c>
    </row>
    <row r="557" spans="1:11" x14ac:dyDescent="0.3">
      <c r="A557" s="101">
        <v>44270</v>
      </c>
      <c r="B557" s="95">
        <v>292.8</v>
      </c>
      <c r="C557" s="97">
        <f t="shared" si="66"/>
        <v>-2.0408163265306034E-2</v>
      </c>
      <c r="D557" s="98">
        <f t="shared" si="67"/>
        <v>-2.0619287202736203E-2</v>
      </c>
      <c r="E557" s="103">
        <f t="shared" si="69"/>
        <v>1.9908085747590305E-2</v>
      </c>
      <c r="F557" s="103">
        <f t="shared" si="70"/>
        <v>0.31603106380484003</v>
      </c>
      <c r="G557" s="88">
        <v>14461.42</v>
      </c>
      <c r="H557" s="127">
        <f t="shared" si="68"/>
        <v>-2.8250515949439503E-3</v>
      </c>
      <c r="I557" s="103">
        <f t="shared" si="64"/>
        <v>-2.829049584660126E-3</v>
      </c>
      <c r="J557" s="103">
        <f t="shared" si="71"/>
        <v>6.2519796221293528E-3</v>
      </c>
      <c r="K557" s="103">
        <f t="shared" si="65"/>
        <v>9.9247099691987042E-2</v>
      </c>
    </row>
    <row r="558" spans="1:11" x14ac:dyDescent="0.3">
      <c r="A558" s="100">
        <v>44271</v>
      </c>
      <c r="B558" s="94">
        <v>287.5</v>
      </c>
      <c r="C558" s="97">
        <f t="shared" si="66"/>
        <v>-1.8101092896174897E-2</v>
      </c>
      <c r="D558" s="98">
        <f t="shared" si="67"/>
        <v>-1.8266921849750872E-2</v>
      </c>
      <c r="E558" s="103">
        <f t="shared" si="69"/>
        <v>2.0230785444466527E-2</v>
      </c>
      <c r="F558" s="103">
        <f t="shared" si="70"/>
        <v>0.32115376268138252</v>
      </c>
      <c r="G558" s="88">
        <v>14557.58</v>
      </c>
      <c r="H558" s="127">
        <f t="shared" si="68"/>
        <v>6.6494161707495447E-3</v>
      </c>
      <c r="I558" s="103">
        <f t="shared" si="64"/>
        <v>6.6274063176177123E-3</v>
      </c>
      <c r="J558" s="103">
        <f t="shared" si="71"/>
        <v>2.5233823664467945E-4</v>
      </c>
      <c r="K558" s="103">
        <f t="shared" si="65"/>
        <v>4.005745322606326E-3</v>
      </c>
    </row>
    <row r="559" spans="1:11" x14ac:dyDescent="0.3">
      <c r="A559" s="101">
        <v>44272</v>
      </c>
      <c r="B559" s="95">
        <v>285</v>
      </c>
      <c r="C559" s="97">
        <f t="shared" si="66"/>
        <v>-8.6956521739129933E-3</v>
      </c>
      <c r="D559" s="98">
        <f t="shared" si="67"/>
        <v>-8.7336799687545152E-3</v>
      </c>
      <c r="E559" s="103">
        <f t="shared" si="69"/>
        <v>2.0055390685698945E-2</v>
      </c>
      <c r="F559" s="103">
        <f t="shared" si="70"/>
        <v>0.31836945720360338</v>
      </c>
      <c r="G559" s="88">
        <v>14596.61</v>
      </c>
      <c r="H559" s="127">
        <f t="shared" si="68"/>
        <v>2.6810774867800369E-3</v>
      </c>
      <c r="I559" s="103">
        <f t="shared" si="64"/>
        <v>2.6774898096650901E-3</v>
      </c>
      <c r="J559" s="103">
        <f t="shared" si="71"/>
        <v>1.2539042624195453E-2</v>
      </c>
      <c r="K559" s="103">
        <f t="shared" si="65"/>
        <v>0.19905113077475942</v>
      </c>
    </row>
    <row r="560" spans="1:11" x14ac:dyDescent="0.3">
      <c r="A560" s="100">
        <v>44273</v>
      </c>
      <c r="B560" s="94">
        <v>287</v>
      </c>
      <c r="C560" s="97">
        <f t="shared" si="66"/>
        <v>7.0175438596491446E-3</v>
      </c>
      <c r="D560" s="98">
        <f t="shared" si="67"/>
        <v>6.9930354909706338E-3</v>
      </c>
      <c r="E560" s="103">
        <f t="shared" si="69"/>
        <v>2.0075651315485141E-2</v>
      </c>
      <c r="F560" s="103">
        <f t="shared" si="70"/>
        <v>0.31869108473052232</v>
      </c>
      <c r="G560" s="88">
        <v>14775.52</v>
      </c>
      <c r="H560" s="127">
        <f t="shared" si="68"/>
        <v>1.2256955553378468E-2</v>
      </c>
      <c r="I560" s="103">
        <f t="shared" si="64"/>
        <v>1.2182447285510989E-2</v>
      </c>
      <c r="J560" s="103">
        <f t="shared" si="71"/>
        <v>3.0298847591561776E-3</v>
      </c>
      <c r="K560" s="103">
        <f t="shared" si="65"/>
        <v>4.8097929443472472E-2</v>
      </c>
    </row>
    <row r="561" spans="1:11" x14ac:dyDescent="0.3">
      <c r="A561" s="101">
        <v>44274</v>
      </c>
      <c r="B561" s="95">
        <v>281</v>
      </c>
      <c r="C561" s="97">
        <f t="shared" si="66"/>
        <v>-2.0905923344947785E-2</v>
      </c>
      <c r="D561" s="98">
        <f t="shared" si="67"/>
        <v>-2.1127546425875998E-2</v>
      </c>
      <c r="E561" s="103">
        <f t="shared" si="69"/>
        <v>1.978306716073025E-2</v>
      </c>
      <c r="F561" s="103">
        <f t="shared" si="70"/>
        <v>0.31404645526428543</v>
      </c>
      <c r="G561" s="88">
        <v>14621</v>
      </c>
      <c r="H561" s="127">
        <f t="shared" si="68"/>
        <v>-1.0457838370493966E-2</v>
      </c>
      <c r="I561" s="103">
        <f t="shared" si="64"/>
        <v>-1.0512905822993801E-2</v>
      </c>
      <c r="J561" s="103">
        <f t="shared" si="71"/>
        <v>3.2222262587782388E-3</v>
      </c>
      <c r="K561" s="103">
        <f t="shared" si="65"/>
        <v>5.1151256092255661E-2</v>
      </c>
    </row>
    <row r="562" spans="1:11" x14ac:dyDescent="0.3">
      <c r="A562" s="100">
        <v>44277</v>
      </c>
      <c r="B562" s="94">
        <v>278</v>
      </c>
      <c r="C562" s="97">
        <f t="shared" si="66"/>
        <v>-1.0676156583629859E-2</v>
      </c>
      <c r="D562" s="98">
        <f t="shared" si="67"/>
        <v>-1.0733555643108517E-2</v>
      </c>
      <c r="E562" s="103">
        <f t="shared" si="69"/>
        <v>1.9652483181866041E-2</v>
      </c>
      <c r="F562" s="103">
        <f t="shared" si="70"/>
        <v>0.31197349886458137</v>
      </c>
      <c r="G562" s="88">
        <v>14657.21</v>
      </c>
      <c r="H562" s="127">
        <f t="shared" si="68"/>
        <v>2.4765747896859924E-3</v>
      </c>
      <c r="I562" s="103">
        <f t="shared" si="64"/>
        <v>2.4735131322479731E-3</v>
      </c>
      <c r="J562" s="103">
        <f t="shared" si="71"/>
        <v>5.2478921422587565E-3</v>
      </c>
      <c r="K562" s="103">
        <f t="shared" si="65"/>
        <v>8.3307705094240014E-2</v>
      </c>
    </row>
    <row r="563" spans="1:11" x14ac:dyDescent="0.3">
      <c r="A563" s="101">
        <v>44278</v>
      </c>
      <c r="B563" s="95">
        <v>281.2</v>
      </c>
      <c r="C563" s="97">
        <f t="shared" si="66"/>
        <v>1.1510791366906359E-2</v>
      </c>
      <c r="D563" s="98">
        <f t="shared" si="67"/>
        <v>1.1445046245873058E-2</v>
      </c>
      <c r="E563" s="103">
        <f t="shared" si="69"/>
        <v>1.9892032433301284E-2</v>
      </c>
      <c r="F563" s="103">
        <f t="shared" si="70"/>
        <v>0.3157762253408774</v>
      </c>
      <c r="G563" s="88">
        <v>14662.02</v>
      </c>
      <c r="H563" s="127">
        <f t="shared" si="68"/>
        <v>3.2816613803055006E-4</v>
      </c>
      <c r="I563" s="103">
        <f t="shared" si="64"/>
        <v>3.2811230330231922E-4</v>
      </c>
      <c r="J563" s="103">
        <f t="shared" si="71"/>
        <v>6.0824712788673388E-3</v>
      </c>
      <c r="K563" s="103">
        <f t="shared" si="65"/>
        <v>9.6556238163455876E-2</v>
      </c>
    </row>
    <row r="564" spans="1:11" x14ac:dyDescent="0.3">
      <c r="A564" s="100">
        <v>44279</v>
      </c>
      <c r="B564" s="94">
        <v>278.8</v>
      </c>
      <c r="C564" s="97">
        <f t="shared" si="66"/>
        <v>-8.5348506401137225E-3</v>
      </c>
      <c r="D564" s="98">
        <f t="shared" si="67"/>
        <v>-8.5714810501409389E-3</v>
      </c>
      <c r="E564" s="103">
        <f t="shared" si="69"/>
        <v>1.9923260246769218E-2</v>
      </c>
      <c r="F564" s="103">
        <f t="shared" si="70"/>
        <v>0.31627195151142418</v>
      </c>
      <c r="G564" s="88">
        <v>14610.39</v>
      </c>
      <c r="H564" s="127">
        <f t="shared" si="68"/>
        <v>-3.5213428981819561E-3</v>
      </c>
      <c r="I564" s="103">
        <f t="shared" si="64"/>
        <v>-3.5275574193480708E-3</v>
      </c>
      <c r="J564" s="103">
        <f t="shared" si="71"/>
        <v>5.4160738721066503E-3</v>
      </c>
      <c r="K564" s="103">
        <f t="shared" si="65"/>
        <v>8.5977507287693072E-2</v>
      </c>
    </row>
    <row r="565" spans="1:11" x14ac:dyDescent="0.3">
      <c r="A565" s="101">
        <v>44280</v>
      </c>
      <c r="B565" s="95">
        <v>261.8</v>
      </c>
      <c r="C565" s="97">
        <f t="shared" si="66"/>
        <v>-6.0975609756097504E-2</v>
      </c>
      <c r="D565" s="98">
        <f t="shared" si="67"/>
        <v>-6.2913825410569224E-2</v>
      </c>
      <c r="E565" s="103">
        <f t="shared" si="69"/>
        <v>2.3724665040930369E-2</v>
      </c>
      <c r="F565" s="103">
        <f t="shared" si="70"/>
        <v>0.3766173818196587</v>
      </c>
      <c r="G565" s="88">
        <v>14621.36</v>
      </c>
      <c r="H565" s="127">
        <f t="shared" si="68"/>
        <v>7.5083553553345617E-4</v>
      </c>
      <c r="I565" s="103">
        <f t="shared" si="64"/>
        <v>7.5055379954847012E-4</v>
      </c>
      <c r="J565" s="103">
        <f t="shared" si="71"/>
        <v>2.4135904809677597E-3</v>
      </c>
      <c r="K565" s="103">
        <f t="shared" si="65"/>
        <v>3.8314561076360797E-2</v>
      </c>
    </row>
    <row r="566" spans="1:11" x14ac:dyDescent="0.3">
      <c r="A566" s="100">
        <v>44281</v>
      </c>
      <c r="B566" s="94">
        <v>261.7</v>
      </c>
      <c r="C566" s="97">
        <f t="shared" si="66"/>
        <v>-3.8197097020631343E-4</v>
      </c>
      <c r="D566" s="98">
        <f t="shared" si="67"/>
        <v>-3.8204393969998307E-4</v>
      </c>
      <c r="E566" s="103">
        <f t="shared" si="69"/>
        <v>2.3658730434476364E-2</v>
      </c>
      <c r="F566" s="103">
        <f t="shared" si="70"/>
        <v>0.37557070239083745</v>
      </c>
      <c r="G566" s="88">
        <v>14748.94</v>
      </c>
      <c r="H566" s="127">
        <f t="shared" si="68"/>
        <v>8.7255905059446803E-3</v>
      </c>
      <c r="I566" s="103">
        <f t="shared" si="64"/>
        <v>8.6877425456268753E-3</v>
      </c>
      <c r="J566" s="103">
        <f t="shared" si="71"/>
        <v>5.2867664000808504E-3</v>
      </c>
      <c r="K566" s="103">
        <f t="shared" si="65"/>
        <v>8.3924814805836814E-2</v>
      </c>
    </row>
    <row r="567" spans="1:11" x14ac:dyDescent="0.3">
      <c r="A567" s="101">
        <v>44284</v>
      </c>
      <c r="B567" s="95">
        <v>264.10000000000002</v>
      </c>
      <c r="C567" s="97">
        <f t="shared" si="66"/>
        <v>9.1708062667177348E-3</v>
      </c>
      <c r="D567" s="98">
        <f t="shared" si="67"/>
        <v>9.1290097669869397E-3</v>
      </c>
      <c r="E567" s="103">
        <f t="shared" si="69"/>
        <v>2.327664885697623E-2</v>
      </c>
      <c r="F567" s="103">
        <f t="shared" si="70"/>
        <v>0.36950534538320978</v>
      </c>
      <c r="G567" s="88">
        <v>14817.72</v>
      </c>
      <c r="H567" s="127">
        <f t="shared" si="68"/>
        <v>4.6633859789244614E-3</v>
      </c>
      <c r="I567" s="103">
        <f t="shared" si="64"/>
        <v>4.6525460818820363E-3</v>
      </c>
      <c r="J567" s="103">
        <f t="shared" si="71"/>
        <v>5.3812680571103198E-3</v>
      </c>
      <c r="K567" s="103">
        <f t="shared" si="65"/>
        <v>8.5424982103737793E-2</v>
      </c>
    </row>
    <row r="568" spans="1:11" x14ac:dyDescent="0.3">
      <c r="A568" s="100">
        <v>44285</v>
      </c>
      <c r="B568" s="94">
        <v>265</v>
      </c>
      <c r="C568" s="97">
        <f t="shared" si="66"/>
        <v>3.4078000757287175E-3</v>
      </c>
      <c r="D568" s="98">
        <f t="shared" si="67"/>
        <v>3.4020066831352835E-3</v>
      </c>
      <c r="E568" s="103">
        <f t="shared" si="69"/>
        <v>2.3269907310906709E-2</v>
      </c>
      <c r="F568" s="103">
        <f t="shared" si="70"/>
        <v>0.3693983266570976</v>
      </c>
      <c r="G568" s="88">
        <v>15008.61</v>
      </c>
      <c r="H568" s="127">
        <f t="shared" si="68"/>
        <v>1.2882548732193744E-2</v>
      </c>
      <c r="I568" s="103">
        <f t="shared" si="64"/>
        <v>1.2800274548661505E-2</v>
      </c>
      <c r="J568" s="103">
        <f t="shared" si="71"/>
        <v>1.9297067734000658E-3</v>
      </c>
      <c r="K568" s="103">
        <f t="shared" si="65"/>
        <v>3.063314535416067E-2</v>
      </c>
    </row>
    <row r="569" spans="1:11" x14ac:dyDescent="0.3">
      <c r="A569" s="101">
        <v>44286</v>
      </c>
      <c r="B569" s="95">
        <v>266.2</v>
      </c>
      <c r="C569" s="97">
        <f t="shared" si="66"/>
        <v>4.5283018867923186E-3</v>
      </c>
      <c r="D569" s="98">
        <f t="shared" si="67"/>
        <v>4.5180799747894795E-3</v>
      </c>
      <c r="E569" s="103">
        <f t="shared" si="69"/>
        <v>2.3354748407648243E-2</v>
      </c>
      <c r="F569" s="103">
        <f t="shared" si="70"/>
        <v>0.37074513731471403</v>
      </c>
      <c r="G569" s="88">
        <v>15008.34</v>
      </c>
      <c r="H569" s="127">
        <f t="shared" si="68"/>
        <v>-1.7989673927187866E-5</v>
      </c>
      <c r="I569" s="103">
        <f t="shared" si="64"/>
        <v>-1.798983574197166E-5</v>
      </c>
      <c r="J569" s="103">
        <f t="shared" si="71"/>
        <v>7.0278965536847548E-3</v>
      </c>
      <c r="K569" s="103">
        <f t="shared" si="65"/>
        <v>0.11156439912562655</v>
      </c>
    </row>
    <row r="570" spans="1:11" x14ac:dyDescent="0.3">
      <c r="A570" s="100">
        <v>44287</v>
      </c>
      <c r="B570" s="94">
        <v>270.75</v>
      </c>
      <c r="C570" s="97">
        <f t="shared" si="66"/>
        <v>1.7092411720510903E-2</v>
      </c>
      <c r="D570" s="98">
        <f t="shared" si="67"/>
        <v>1.694797992008823E-2</v>
      </c>
      <c r="E570" s="103">
        <f t="shared" si="69"/>
        <v>2.2528441987555457E-2</v>
      </c>
      <c r="F570" s="103">
        <f t="shared" si="70"/>
        <v>0.35762792954890454</v>
      </c>
      <c r="G570" s="88">
        <v>15107.17</v>
      </c>
      <c r="H570" s="127">
        <f t="shared" si="68"/>
        <v>6.5850054036622474E-3</v>
      </c>
      <c r="I570" s="103">
        <f t="shared" si="64"/>
        <v>6.5634189682874933E-3</v>
      </c>
      <c r="J570" s="103">
        <f t="shared" si="71"/>
        <v>1.1780059725960152E-3</v>
      </c>
      <c r="K570" s="103">
        <f t="shared" si="65"/>
        <v>1.8700265078626953E-2</v>
      </c>
    </row>
    <row r="571" spans="1:11" x14ac:dyDescent="0.3">
      <c r="A571" s="101">
        <v>44292</v>
      </c>
      <c r="B571" s="95">
        <v>276</v>
      </c>
      <c r="C571" s="97">
        <f t="shared" si="66"/>
        <v>1.939058171745156E-2</v>
      </c>
      <c r="D571" s="98">
        <f t="shared" si="67"/>
        <v>1.9204979836049851E-2</v>
      </c>
      <c r="E571" s="103">
        <f t="shared" si="69"/>
        <v>2.2080614396353317E-2</v>
      </c>
      <c r="F571" s="103">
        <f t="shared" si="70"/>
        <v>0.35051888692958078</v>
      </c>
      <c r="G571" s="88">
        <v>15212.68</v>
      </c>
      <c r="H571" s="127">
        <f t="shared" si="68"/>
        <v>6.98410092691093E-3</v>
      </c>
      <c r="I571" s="103">
        <f t="shared" si="64"/>
        <v>6.9598250585674037E-3</v>
      </c>
      <c r="J571" s="103">
        <f t="shared" si="71"/>
        <v>1.1498076604788869E-2</v>
      </c>
      <c r="K571" s="103">
        <f t="shared" si="65"/>
        <v>0.18252630751104751</v>
      </c>
    </row>
    <row r="572" spans="1:11" x14ac:dyDescent="0.3">
      <c r="A572" s="100">
        <v>44293</v>
      </c>
      <c r="B572" s="94">
        <v>270.5</v>
      </c>
      <c r="C572" s="97">
        <f t="shared" si="66"/>
        <v>-1.9927536231884035E-2</v>
      </c>
      <c r="D572" s="98">
        <f t="shared" si="67"/>
        <v>-2.0128767430612982E-2</v>
      </c>
      <c r="E572" s="103">
        <f t="shared" si="69"/>
        <v>2.130637048611634E-2</v>
      </c>
      <c r="F572" s="103">
        <f t="shared" si="70"/>
        <v>0.33822814588602124</v>
      </c>
      <c r="G572" s="88">
        <v>15176.36</v>
      </c>
      <c r="H572" s="127">
        <f t="shared" si="68"/>
        <v>-2.3874820215766812E-3</v>
      </c>
      <c r="I572" s="103">
        <f t="shared" si="64"/>
        <v>-2.3903366011879257E-3</v>
      </c>
      <c r="J572" s="103">
        <f t="shared" si="71"/>
        <v>1.8077598465736436E-2</v>
      </c>
      <c r="K572" s="103">
        <f t="shared" si="65"/>
        <v>0.28697297904972846</v>
      </c>
    </row>
    <row r="573" spans="1:11" x14ac:dyDescent="0.3">
      <c r="A573" s="101">
        <v>44294</v>
      </c>
      <c r="B573" s="95">
        <v>276.75</v>
      </c>
      <c r="C573" s="97">
        <f t="shared" si="66"/>
        <v>2.310536044362288E-2</v>
      </c>
      <c r="D573" s="98">
        <f t="shared" si="67"/>
        <v>2.2842473302209676E-2</v>
      </c>
      <c r="E573" s="103">
        <f t="shared" si="69"/>
        <v>2.1910266230820544E-2</v>
      </c>
      <c r="F573" s="103">
        <f t="shared" si="70"/>
        <v>0.34781469363580608</v>
      </c>
      <c r="G573" s="88">
        <v>15202.68</v>
      </c>
      <c r="H573" s="127">
        <f t="shared" si="68"/>
        <v>1.734276203252838E-3</v>
      </c>
      <c r="I573" s="103">
        <f t="shared" si="64"/>
        <v>1.7327740827557392E-3</v>
      </c>
      <c r="J573" s="103">
        <f t="shared" si="71"/>
        <v>4.4888326282179819E-3</v>
      </c>
      <c r="K573" s="103">
        <f t="shared" si="65"/>
        <v>7.1258008867543424E-2</v>
      </c>
    </row>
    <row r="574" spans="1:11" x14ac:dyDescent="0.3">
      <c r="A574" s="100">
        <v>44295</v>
      </c>
      <c r="B574" s="94">
        <v>280</v>
      </c>
      <c r="C574" s="97">
        <f t="shared" si="66"/>
        <v>1.1743450767841113E-2</v>
      </c>
      <c r="D574" s="98">
        <f t="shared" si="67"/>
        <v>1.1675031580502981E-2</v>
      </c>
      <c r="E574" s="103">
        <f t="shared" si="69"/>
        <v>2.1115617671816519E-2</v>
      </c>
      <c r="F574" s="103">
        <f t="shared" si="70"/>
        <v>0.3352000388348832</v>
      </c>
      <c r="G574" s="88">
        <v>15234.16</v>
      </c>
      <c r="H574" s="127">
        <f t="shared" si="68"/>
        <v>2.0706875366711675E-3</v>
      </c>
      <c r="I574" s="103">
        <f t="shared" si="64"/>
        <v>2.0685466181724621E-3</v>
      </c>
      <c r="J574" s="103">
        <f t="shared" si="71"/>
        <v>3.7677674406499943E-3</v>
      </c>
      <c r="K574" s="103">
        <f t="shared" si="65"/>
        <v>5.9811453875317201E-2</v>
      </c>
    </row>
    <row r="575" spans="1:11" x14ac:dyDescent="0.3">
      <c r="A575" s="101">
        <v>44298</v>
      </c>
      <c r="B575" s="95">
        <v>281.60000000000002</v>
      </c>
      <c r="C575" s="97">
        <f t="shared" si="66"/>
        <v>5.7142857142857828E-3</v>
      </c>
      <c r="D575" s="98">
        <f t="shared" si="67"/>
        <v>5.6980211146377968E-3</v>
      </c>
      <c r="E575" s="103">
        <f t="shared" si="69"/>
        <v>1.9586037998152589E-2</v>
      </c>
      <c r="F575" s="103">
        <f t="shared" si="70"/>
        <v>0.31091871427303863</v>
      </c>
      <c r="G575" s="88">
        <v>15215</v>
      </c>
      <c r="H575" s="127">
        <f t="shared" si="68"/>
        <v>-1.2576998009735663E-3</v>
      </c>
      <c r="I575" s="103">
        <f t="shared" si="64"/>
        <v>-1.2584913691409128E-3</v>
      </c>
      <c r="J575" s="103">
        <f t="shared" si="71"/>
        <v>4.6994346716189062E-5</v>
      </c>
      <c r="K575" s="103">
        <f t="shared" si="65"/>
        <v>7.4601212662188691E-4</v>
      </c>
    </row>
    <row r="576" spans="1:11" x14ac:dyDescent="0.3">
      <c r="A576" s="100">
        <v>44299</v>
      </c>
      <c r="B576" s="94">
        <v>280.45</v>
      </c>
      <c r="C576" s="97">
        <f t="shared" si="66"/>
        <v>-4.0838068181819898E-3</v>
      </c>
      <c r="D576" s="98">
        <f t="shared" si="67"/>
        <v>-4.0921683295414013E-3</v>
      </c>
      <c r="E576" s="103">
        <f t="shared" si="69"/>
        <v>1.9586834215948066E-2</v>
      </c>
      <c r="F576" s="103">
        <f t="shared" si="70"/>
        <v>0.3109313538386963</v>
      </c>
      <c r="G576" s="88">
        <v>15234.36</v>
      </c>
      <c r="H576" s="127">
        <f t="shared" si="68"/>
        <v>1.2724285244825051E-3</v>
      </c>
      <c r="I576" s="103">
        <f t="shared" si="64"/>
        <v>1.2716196733713048E-3</v>
      </c>
      <c r="J576" s="103">
        <f t="shared" si="71"/>
        <v>2.3693717630988388E-3</v>
      </c>
      <c r="K576" s="103">
        <f t="shared" si="65"/>
        <v>3.7612610691709042E-2</v>
      </c>
    </row>
    <row r="577" spans="1:11" x14ac:dyDescent="0.3">
      <c r="A577" s="101">
        <v>44300</v>
      </c>
      <c r="B577" s="95">
        <v>277.60000000000002</v>
      </c>
      <c r="C577" s="97">
        <f t="shared" si="66"/>
        <v>-1.0162239258334704E-2</v>
      </c>
      <c r="D577" s="98">
        <f t="shared" si="67"/>
        <v>-1.0214227321696079E-2</v>
      </c>
      <c r="E577" s="103">
        <f t="shared" si="69"/>
        <v>1.9234418143595701E-2</v>
      </c>
      <c r="F577" s="103">
        <f t="shared" si="70"/>
        <v>0.30533692212589725</v>
      </c>
      <c r="G577" s="88">
        <v>15209.15</v>
      </c>
      <c r="H577" s="127">
        <f t="shared" si="68"/>
        <v>-1.6548118857635519E-3</v>
      </c>
      <c r="I577" s="103">
        <f t="shared" si="64"/>
        <v>-1.6561825993424151E-3</v>
      </c>
      <c r="J577" s="103">
        <f t="shared" si="71"/>
        <v>2.8996110397572334E-3</v>
      </c>
      <c r="K577" s="103">
        <f t="shared" si="65"/>
        <v>4.6029898260090366E-2</v>
      </c>
    </row>
    <row r="578" spans="1:11" x14ac:dyDescent="0.3">
      <c r="A578" s="100">
        <v>44301</v>
      </c>
      <c r="B578" s="94">
        <v>277.55</v>
      </c>
      <c r="C578" s="97">
        <f t="shared" si="66"/>
        <v>-1.8011527377526093E-4</v>
      </c>
      <c r="D578" s="98">
        <f t="shared" si="67"/>
        <v>-1.8013149647888582E-4</v>
      </c>
      <c r="E578" s="103">
        <f t="shared" si="69"/>
        <v>1.8884284001023214E-2</v>
      </c>
      <c r="F578" s="103">
        <f t="shared" si="70"/>
        <v>0.29977871492533947</v>
      </c>
      <c r="G578" s="88">
        <v>15255.33</v>
      </c>
      <c r="H578" s="127">
        <f t="shared" si="68"/>
        <v>3.0363301039177948E-3</v>
      </c>
      <c r="I578" s="103">
        <f t="shared" ref="I578:I641" si="72">LN(G578)-LN(G577)</f>
        <v>3.0317297634159246E-3</v>
      </c>
      <c r="J578" s="103">
        <f t="shared" si="71"/>
        <v>5.8573818957442349E-3</v>
      </c>
      <c r="K578" s="103">
        <f t="shared" ref="K578:K641" si="73">J578*SQRT(252)</f>
        <v>9.2983054980427846E-2</v>
      </c>
    </row>
    <row r="579" spans="1:11" x14ac:dyDescent="0.3">
      <c r="A579" s="101">
        <v>44302</v>
      </c>
      <c r="B579" s="95">
        <v>277.89999999999998</v>
      </c>
      <c r="C579" s="97">
        <f t="shared" ref="C579:C642" si="74">(B579/B578)-1</f>
        <v>1.2610340479191073E-3</v>
      </c>
      <c r="D579" s="98">
        <f t="shared" ref="D579:D642" si="75">LN(B579)-LN(B578)</f>
        <v>1.2602396122876058E-3</v>
      </c>
      <c r="E579" s="103">
        <f t="shared" si="69"/>
        <v>1.8822194242355837E-2</v>
      </c>
      <c r="F579" s="103">
        <f t="shared" si="70"/>
        <v>0.29879307056295207</v>
      </c>
      <c r="G579" s="88">
        <v>15459.75</v>
      </c>
      <c r="H579" s="127">
        <f t="shared" ref="H579:H642" si="76">(G579/G578)-1</f>
        <v>1.339990678667724E-2</v>
      </c>
      <c r="I579" s="103">
        <f t="shared" si="72"/>
        <v>1.331092207888851E-2</v>
      </c>
      <c r="J579" s="103">
        <f t="shared" si="71"/>
        <v>2.5048547346442402E-4</v>
      </c>
      <c r="K579" s="103">
        <f t="shared" si="73"/>
        <v>3.9763336189268077E-3</v>
      </c>
    </row>
    <row r="580" spans="1:11" x14ac:dyDescent="0.3">
      <c r="A580" s="100">
        <v>44305</v>
      </c>
      <c r="B580" s="94">
        <v>277.2</v>
      </c>
      <c r="C580" s="97">
        <f t="shared" si="74"/>
        <v>-2.5188916876573986E-3</v>
      </c>
      <c r="D580" s="98">
        <f t="shared" si="75"/>
        <v>-2.5220694327101612E-3</v>
      </c>
      <c r="E580" s="103">
        <f t="shared" si="69"/>
        <v>1.8722561391052987E-2</v>
      </c>
      <c r="F580" s="103">
        <f t="shared" si="70"/>
        <v>0.29721144808119437</v>
      </c>
      <c r="G580" s="88">
        <v>15368.39</v>
      </c>
      <c r="H580" s="127">
        <f t="shared" si="76"/>
        <v>-5.9095392875047059E-3</v>
      </c>
      <c r="I580" s="103">
        <f t="shared" si="72"/>
        <v>-5.927069713413502E-3</v>
      </c>
      <c r="J580" s="103">
        <f t="shared" si="71"/>
        <v>7.9795217879533302E-4</v>
      </c>
      <c r="K580" s="103">
        <f t="shared" si="73"/>
        <v>1.2667098139287594E-2</v>
      </c>
    </row>
    <row r="581" spans="1:11" x14ac:dyDescent="0.3">
      <c r="A581" s="101">
        <v>44306</v>
      </c>
      <c r="B581" s="95">
        <v>269.10000000000002</v>
      </c>
      <c r="C581" s="97">
        <f t="shared" si="74"/>
        <v>-2.9220779220779147E-2</v>
      </c>
      <c r="D581" s="98">
        <f t="shared" si="75"/>
        <v>-2.965620958288806E-2</v>
      </c>
      <c r="E581" s="103">
        <f t="shared" si="69"/>
        <v>1.9276384992826457E-2</v>
      </c>
      <c r="F581" s="103">
        <f t="shared" si="70"/>
        <v>0.30600312520413842</v>
      </c>
      <c r="G581" s="88">
        <v>15129.51</v>
      </c>
      <c r="H581" s="127">
        <f t="shared" si="76"/>
        <v>-1.5543593050410531E-2</v>
      </c>
      <c r="I581" s="103">
        <f t="shared" si="72"/>
        <v>-1.5665661264129938E-2</v>
      </c>
      <c r="J581" s="103">
        <f t="shared" si="71"/>
        <v>3.2426758104943634E-3</v>
      </c>
      <c r="K581" s="103">
        <f t="shared" si="73"/>
        <v>5.1475882661837377E-2</v>
      </c>
    </row>
    <row r="582" spans="1:11" x14ac:dyDescent="0.3">
      <c r="A582" s="100">
        <v>44307</v>
      </c>
      <c r="B582" s="94">
        <v>271.55</v>
      </c>
      <c r="C582" s="97">
        <f t="shared" si="74"/>
        <v>9.104422147900415E-3</v>
      </c>
      <c r="D582" s="98">
        <f t="shared" si="75"/>
        <v>9.0632267479939799E-3</v>
      </c>
      <c r="E582" s="103">
        <f t="shared" si="69"/>
        <v>1.9321385002645936E-2</v>
      </c>
      <c r="F582" s="103">
        <f t="shared" si="70"/>
        <v>0.30671747821400525</v>
      </c>
      <c r="G582" s="88">
        <v>15195.97</v>
      </c>
      <c r="H582" s="127">
        <f t="shared" si="76"/>
        <v>4.392739751650776E-3</v>
      </c>
      <c r="I582" s="103">
        <f t="shared" si="72"/>
        <v>4.3831198319672637E-3</v>
      </c>
      <c r="J582" s="103">
        <f t="shared" si="71"/>
        <v>1.2826333220804221E-2</v>
      </c>
      <c r="K582" s="103">
        <f t="shared" si="73"/>
        <v>0.20361172761056448</v>
      </c>
    </row>
    <row r="583" spans="1:11" x14ac:dyDescent="0.3">
      <c r="A583" s="101">
        <v>44308</v>
      </c>
      <c r="B583" s="95">
        <v>270.3</v>
      </c>
      <c r="C583" s="97">
        <f t="shared" si="74"/>
        <v>-4.6032038298655653E-3</v>
      </c>
      <c r="D583" s="98">
        <f t="shared" si="75"/>
        <v>-4.6138311984522673E-3</v>
      </c>
      <c r="E583" s="103">
        <f t="shared" si="69"/>
        <v>1.9101816511825256E-2</v>
      </c>
      <c r="F583" s="103">
        <f t="shared" si="70"/>
        <v>0.3032319364792615</v>
      </c>
      <c r="G583" s="88">
        <v>15320.52</v>
      </c>
      <c r="H583" s="127">
        <f t="shared" si="76"/>
        <v>8.1962520326113175E-3</v>
      </c>
      <c r="I583" s="103">
        <f t="shared" si="72"/>
        <v>8.1628451754642839E-3</v>
      </c>
      <c r="J583" s="103">
        <f t="shared" si="71"/>
        <v>2.8673233212814855E-3</v>
      </c>
      <c r="K583" s="103">
        <f t="shared" si="73"/>
        <v>4.5517346619159404E-2</v>
      </c>
    </row>
    <row r="584" spans="1:11" x14ac:dyDescent="0.3">
      <c r="A584" s="100">
        <v>44309</v>
      </c>
      <c r="B584" s="94">
        <v>266.10000000000002</v>
      </c>
      <c r="C584" s="97">
        <f t="shared" si="74"/>
        <v>-1.5538290788013276E-2</v>
      </c>
      <c r="D584" s="98">
        <f t="shared" si="75"/>
        <v>-1.5660275298758464E-2</v>
      </c>
      <c r="E584" s="103">
        <f t="shared" si="69"/>
        <v>1.9295411563356277E-2</v>
      </c>
      <c r="F584" s="103">
        <f t="shared" si="70"/>
        <v>0.30630516264768443</v>
      </c>
      <c r="G584" s="88">
        <v>15279.62</v>
      </c>
      <c r="H584" s="127">
        <f t="shared" si="76"/>
        <v>-2.6696221799259456E-3</v>
      </c>
      <c r="I584" s="103">
        <f t="shared" si="72"/>
        <v>-2.6731919759708234E-3</v>
      </c>
      <c r="J584" s="103">
        <f t="shared" si="71"/>
        <v>8.2663629495926278E-3</v>
      </c>
      <c r="K584" s="103">
        <f t="shared" si="73"/>
        <v>0.13122444366972272</v>
      </c>
    </row>
    <row r="585" spans="1:11" x14ac:dyDescent="0.3">
      <c r="A585" s="101">
        <v>44312</v>
      </c>
      <c r="B585" s="95">
        <v>265.3</v>
      </c>
      <c r="C585" s="97">
        <f t="shared" si="74"/>
        <v>-3.0063885757234399E-3</v>
      </c>
      <c r="D585" s="98">
        <f t="shared" si="75"/>
        <v>-3.0109168399494735E-3</v>
      </c>
      <c r="E585" s="103">
        <f t="shared" si="69"/>
        <v>1.302775549425195E-2</v>
      </c>
      <c r="F585" s="103">
        <f t="shared" si="70"/>
        <v>0.20680920707487613</v>
      </c>
      <c r="G585" s="88">
        <v>15296.34</v>
      </c>
      <c r="H585" s="127">
        <f t="shared" si="76"/>
        <v>1.0942680511687453E-3</v>
      </c>
      <c r="I585" s="103">
        <f t="shared" si="72"/>
        <v>1.0936697762939929E-3</v>
      </c>
      <c r="J585" s="103">
        <f t="shared" si="71"/>
        <v>2.4209538549284874E-3</v>
      </c>
      <c r="K585" s="103">
        <f t="shared" si="73"/>
        <v>3.8431451014223524E-2</v>
      </c>
    </row>
    <row r="586" spans="1:11" x14ac:dyDescent="0.3">
      <c r="A586" s="100">
        <v>44313</v>
      </c>
      <c r="B586" s="94">
        <v>262.75</v>
      </c>
      <c r="C586" s="97">
        <f t="shared" si="74"/>
        <v>-9.611760271390879E-3</v>
      </c>
      <c r="D586" s="98">
        <f t="shared" si="75"/>
        <v>-9.658251386633232E-3</v>
      </c>
      <c r="E586" s="103">
        <f t="shared" si="69"/>
        <v>1.3230504016016135E-2</v>
      </c>
      <c r="F586" s="103">
        <f t="shared" si="70"/>
        <v>0.21002774007852013</v>
      </c>
      <c r="G586" s="88">
        <v>15249.27</v>
      </c>
      <c r="H586" s="127">
        <f t="shared" si="76"/>
        <v>-3.077206704348856E-3</v>
      </c>
      <c r="I586" s="103">
        <f t="shared" si="72"/>
        <v>-3.0819510402668726E-3</v>
      </c>
      <c r="J586" s="103">
        <f t="shared" si="71"/>
        <v>5.369820352019385E-3</v>
      </c>
      <c r="K586" s="103">
        <f t="shared" si="73"/>
        <v>8.5243255419219663E-2</v>
      </c>
    </row>
    <row r="587" spans="1:11" x14ac:dyDescent="0.3">
      <c r="A587" s="101">
        <v>44314</v>
      </c>
      <c r="B587" s="95">
        <v>258.85000000000002</v>
      </c>
      <c r="C587" s="97">
        <f t="shared" si="74"/>
        <v>-1.4843006660323455E-2</v>
      </c>
      <c r="D587" s="98">
        <f t="shared" si="75"/>
        <v>-1.4954266409150208E-2</v>
      </c>
      <c r="E587" s="103">
        <f t="shared" si="69"/>
        <v>1.3468897846439145E-2</v>
      </c>
      <c r="F587" s="103">
        <f t="shared" si="70"/>
        <v>0.21381212481486847</v>
      </c>
      <c r="G587" s="88">
        <v>15292.18</v>
      </c>
      <c r="H587" s="127">
        <f t="shared" si="76"/>
        <v>2.8139051902156265E-3</v>
      </c>
      <c r="I587" s="103">
        <f t="shared" si="72"/>
        <v>2.8099535702583722E-3</v>
      </c>
      <c r="J587" s="103">
        <f t="shared" si="71"/>
        <v>5.4691153641393299E-3</v>
      </c>
      <c r="K587" s="103">
        <f t="shared" si="73"/>
        <v>8.6819514870210765E-2</v>
      </c>
    </row>
    <row r="588" spans="1:11" x14ac:dyDescent="0.3">
      <c r="A588" s="100">
        <v>44315</v>
      </c>
      <c r="B588" s="94">
        <v>260.60000000000002</v>
      </c>
      <c r="C588" s="97">
        <f t="shared" si="74"/>
        <v>6.7606722039792455E-3</v>
      </c>
      <c r="D588" s="98">
        <f t="shared" si="75"/>
        <v>6.737921342834241E-3</v>
      </c>
      <c r="E588" s="103">
        <f t="shared" si="69"/>
        <v>1.3546762482447197E-2</v>
      </c>
      <c r="F588" s="103">
        <f t="shared" si="70"/>
        <v>0.2150481875916917</v>
      </c>
      <c r="G588" s="88">
        <v>15154.2</v>
      </c>
      <c r="H588" s="127">
        <f t="shared" si="76"/>
        <v>-9.0229123643587039E-3</v>
      </c>
      <c r="I588" s="103">
        <f t="shared" si="72"/>
        <v>-9.0638653678247749E-3</v>
      </c>
      <c r="J588" s="103">
        <f t="shared" si="71"/>
        <v>7.0642237100590798E-3</v>
      </c>
      <c r="K588" s="103">
        <f t="shared" si="73"/>
        <v>0.11214107485525426</v>
      </c>
    </row>
    <row r="589" spans="1:11" x14ac:dyDescent="0.3">
      <c r="A589" s="101">
        <v>44316</v>
      </c>
      <c r="B589" s="95">
        <v>256.85000000000002</v>
      </c>
      <c r="C589" s="97">
        <f t="shared" si="74"/>
        <v>-1.4389869531849619E-2</v>
      </c>
      <c r="D589" s="98">
        <f t="shared" si="75"/>
        <v>-1.4494407777467799E-2</v>
      </c>
      <c r="E589" s="103">
        <f t="shared" si="69"/>
        <v>1.3815606853899811E-2</v>
      </c>
      <c r="F589" s="103">
        <f t="shared" si="70"/>
        <v>0.21931595968115022</v>
      </c>
      <c r="G589" s="88">
        <v>15135.91</v>
      </c>
      <c r="H589" s="127">
        <f t="shared" si="76"/>
        <v>-1.2069261326893566E-3</v>
      </c>
      <c r="I589" s="103">
        <f t="shared" si="72"/>
        <v>-1.2076550545963016E-3</v>
      </c>
      <c r="J589" s="103">
        <f t="shared" si="71"/>
        <v>6.3963999305052185E-3</v>
      </c>
      <c r="K589" s="103">
        <f t="shared" si="73"/>
        <v>0.10153970101336583</v>
      </c>
    </row>
    <row r="590" spans="1:11" x14ac:dyDescent="0.3">
      <c r="A590" s="100">
        <v>44319</v>
      </c>
      <c r="B590" s="94">
        <v>259.8</v>
      </c>
      <c r="C590" s="97">
        <f t="shared" si="74"/>
        <v>1.1485302705859457E-2</v>
      </c>
      <c r="D590" s="98">
        <f t="shared" si="75"/>
        <v>1.1419847323222321E-2</v>
      </c>
      <c r="E590" s="103">
        <f t="shared" si="69"/>
        <v>1.3472063769930147E-2</v>
      </c>
      <c r="F590" s="103">
        <f t="shared" si="70"/>
        <v>0.21386238229223076</v>
      </c>
      <c r="G590" s="88">
        <v>15236.47</v>
      </c>
      <c r="H590" s="127">
        <f t="shared" si="76"/>
        <v>6.6438027181714432E-3</v>
      </c>
      <c r="I590" s="103">
        <f t="shared" si="72"/>
        <v>6.6218299291165295E-3</v>
      </c>
      <c r="J590" s="103">
        <f t="shared" si="71"/>
        <v>5.494979138683756E-3</v>
      </c>
      <c r="K590" s="103">
        <f t="shared" si="73"/>
        <v>8.723008956267074E-2</v>
      </c>
    </row>
    <row r="591" spans="1:11" x14ac:dyDescent="0.3">
      <c r="A591" s="101">
        <v>44320</v>
      </c>
      <c r="B591" s="95">
        <v>252.55</v>
      </c>
      <c r="C591" s="97">
        <f t="shared" si="74"/>
        <v>-2.7906081601231758E-2</v>
      </c>
      <c r="D591" s="98">
        <f t="shared" si="75"/>
        <v>-2.8302855322437814E-2</v>
      </c>
      <c r="E591" s="103">
        <f t="shared" si="69"/>
        <v>1.3710683275458135E-2</v>
      </c>
      <c r="F591" s="103">
        <f t="shared" si="70"/>
        <v>0.2176503495098083</v>
      </c>
      <c r="G591" s="88">
        <v>14856.48</v>
      </c>
      <c r="H591" s="127">
        <f t="shared" si="76"/>
        <v>-2.4939503703941934E-2</v>
      </c>
      <c r="I591" s="103">
        <f t="shared" si="72"/>
        <v>-2.5255762426018791E-2</v>
      </c>
      <c r="J591" s="103">
        <f t="shared" si="71"/>
        <v>2.3899864804273816E-4</v>
      </c>
      <c r="K591" s="103">
        <f t="shared" si="73"/>
        <v>3.7939859184104351E-3</v>
      </c>
    </row>
    <row r="592" spans="1:11" x14ac:dyDescent="0.3">
      <c r="A592" s="100">
        <v>44321</v>
      </c>
      <c r="B592" s="94">
        <v>259.60000000000002</v>
      </c>
      <c r="C592" s="97">
        <f t="shared" si="74"/>
        <v>2.7915264304098297E-2</v>
      </c>
      <c r="D592" s="98">
        <f t="shared" si="75"/>
        <v>2.7532735915873907E-2</v>
      </c>
      <c r="E592" s="103">
        <f t="shared" si="69"/>
        <v>1.4928199030400654E-2</v>
      </c>
      <c r="F592" s="103">
        <f t="shared" si="70"/>
        <v>0.23697781293909409</v>
      </c>
      <c r="G592" s="88">
        <v>15170.78</v>
      </c>
      <c r="H592" s="127">
        <f t="shared" si="76"/>
        <v>2.1155751564300607E-2</v>
      </c>
      <c r="I592" s="103">
        <f t="shared" si="72"/>
        <v>2.0935075603400577E-2</v>
      </c>
      <c r="J592" s="103">
        <f t="shared" si="71"/>
        <v>1.616829765545591E-2</v>
      </c>
      <c r="K592" s="103">
        <f t="shared" si="73"/>
        <v>0.25666376831763016</v>
      </c>
    </row>
    <row r="593" spans="1:11" x14ac:dyDescent="0.3">
      <c r="A593" s="101">
        <v>44322</v>
      </c>
      <c r="B593" s="95">
        <v>258.8</v>
      </c>
      <c r="C593" s="97">
        <f t="shared" si="74"/>
        <v>-3.0816640986133237E-3</v>
      </c>
      <c r="D593" s="98">
        <f t="shared" si="75"/>
        <v>-3.0864222031894428E-3</v>
      </c>
      <c r="E593" s="103">
        <f t="shared" si="69"/>
        <v>1.3729832276522587E-2</v>
      </c>
      <c r="F593" s="103">
        <f t="shared" si="70"/>
        <v>0.21795433047783941</v>
      </c>
      <c r="G593" s="88">
        <v>15196.74</v>
      </c>
      <c r="H593" s="127">
        <f t="shared" si="76"/>
        <v>1.7111842634327523E-3</v>
      </c>
      <c r="I593" s="103">
        <f t="shared" si="72"/>
        <v>1.7097218557022842E-3</v>
      </c>
      <c r="J593" s="103">
        <f t="shared" si="71"/>
        <v>1.357807761963672E-2</v>
      </c>
      <c r="K593" s="103">
        <f t="shared" si="73"/>
        <v>0.21554529998334376</v>
      </c>
    </row>
    <row r="594" spans="1:11" x14ac:dyDescent="0.3">
      <c r="A594" s="100">
        <v>44323</v>
      </c>
      <c r="B594" s="94">
        <v>280.60000000000002</v>
      </c>
      <c r="C594" s="97">
        <f t="shared" si="74"/>
        <v>8.4234930448222611E-2</v>
      </c>
      <c r="D594" s="98">
        <f t="shared" si="75"/>
        <v>8.08746050416147E-2</v>
      </c>
      <c r="E594" s="103">
        <f t="shared" si="69"/>
        <v>2.318196826942549E-2</v>
      </c>
      <c r="F594" s="103">
        <f t="shared" si="70"/>
        <v>0.36800233765134138</v>
      </c>
      <c r="G594" s="88">
        <v>15399.65</v>
      </c>
      <c r="H594" s="127">
        <f t="shared" si="76"/>
        <v>1.335220580203389E-2</v>
      </c>
      <c r="I594" s="103">
        <f t="shared" si="72"/>
        <v>1.3263850723337356E-2</v>
      </c>
      <c r="J594" s="103">
        <f t="shared" si="71"/>
        <v>2.5372742280031497E-4</v>
      </c>
      <c r="K594" s="103">
        <f t="shared" si="73"/>
        <v>4.0277979691618381E-3</v>
      </c>
    </row>
    <row r="595" spans="1:11" x14ac:dyDescent="0.3">
      <c r="A595" s="101">
        <v>44326</v>
      </c>
      <c r="B595" s="95">
        <v>286.45</v>
      </c>
      <c r="C595" s="97">
        <f t="shared" si="74"/>
        <v>2.084818246614395E-2</v>
      </c>
      <c r="D595" s="98">
        <f t="shared" si="75"/>
        <v>2.0633833186225914E-2</v>
      </c>
      <c r="E595" s="103">
        <f t="shared" si="69"/>
        <v>2.3608212220106378E-2</v>
      </c>
      <c r="F595" s="103">
        <f t="shared" si="70"/>
        <v>0.37476875059942522</v>
      </c>
      <c r="G595" s="88">
        <v>15400.41</v>
      </c>
      <c r="H595" s="127">
        <f t="shared" si="76"/>
        <v>4.9351770981864718E-5</v>
      </c>
      <c r="I595" s="103">
        <f t="shared" si="72"/>
        <v>4.9350553222637927E-5</v>
      </c>
      <c r="J595" s="103">
        <f t="shared" si="71"/>
        <v>1.0268846572302219E-2</v>
      </c>
      <c r="K595" s="103">
        <f t="shared" si="73"/>
        <v>0.16301288569073835</v>
      </c>
    </row>
    <row r="596" spans="1:11" x14ac:dyDescent="0.3">
      <c r="A596" s="100">
        <v>44327</v>
      </c>
      <c r="B596" s="94">
        <v>284.25</v>
      </c>
      <c r="C596" s="97">
        <f t="shared" si="74"/>
        <v>-7.6802234246814427E-3</v>
      </c>
      <c r="D596" s="98">
        <f t="shared" si="75"/>
        <v>-7.70986822394093E-3</v>
      </c>
      <c r="E596" s="103">
        <f t="shared" si="69"/>
        <v>2.3661900933224202E-2</v>
      </c>
      <c r="F596" s="103">
        <f t="shared" si="70"/>
        <v>0.37562103249815038</v>
      </c>
      <c r="G596" s="88">
        <v>15119.75</v>
      </c>
      <c r="H596" s="127">
        <f t="shared" si="76"/>
        <v>-1.8224190135197715E-2</v>
      </c>
      <c r="I596" s="103">
        <f t="shared" si="72"/>
        <v>-1.8392296218651794E-2</v>
      </c>
      <c r="J596" s="103">
        <f t="shared" si="71"/>
        <v>8.6427478329203741E-4</v>
      </c>
      <c r="K596" s="103">
        <f t="shared" si="73"/>
        <v>1.3719936846089837E-2</v>
      </c>
    </row>
    <row r="597" spans="1:11" x14ac:dyDescent="0.3">
      <c r="A597" s="101">
        <v>44328</v>
      </c>
      <c r="B597" s="95">
        <v>286.55</v>
      </c>
      <c r="C597" s="97">
        <f t="shared" si="74"/>
        <v>8.0914687774846783E-3</v>
      </c>
      <c r="D597" s="98">
        <f t="shared" si="75"/>
        <v>8.05890836710077E-3</v>
      </c>
      <c r="E597" s="103">
        <f t="shared" si="69"/>
        <v>2.3572008965905469E-2</v>
      </c>
      <c r="F597" s="103">
        <f t="shared" si="70"/>
        <v>0.3741940417558241</v>
      </c>
      <c r="G597" s="88">
        <v>15150.22</v>
      </c>
      <c r="H597" s="127">
        <f t="shared" si="76"/>
        <v>2.0152449610608691E-3</v>
      </c>
      <c r="I597" s="103">
        <f t="shared" si="72"/>
        <v>2.013217078928875E-3</v>
      </c>
      <c r="J597" s="103">
        <f t="shared" si="71"/>
        <v>1.1834219430922194E-2</v>
      </c>
      <c r="K597" s="103">
        <f t="shared" si="73"/>
        <v>0.1878624094487307</v>
      </c>
    </row>
    <row r="598" spans="1:11" x14ac:dyDescent="0.3">
      <c r="A598" s="100">
        <v>44329</v>
      </c>
      <c r="B598" s="94">
        <v>284.85000000000002</v>
      </c>
      <c r="C598" s="97">
        <f t="shared" si="74"/>
        <v>-5.9326470075030668E-3</v>
      </c>
      <c r="D598" s="98">
        <f t="shared" si="75"/>
        <v>-5.9503150713418052E-3</v>
      </c>
      <c r="E598" s="103">
        <f t="shared" ref="E598:E661" si="77">STDEVA(D579:D598)</f>
        <v>2.3630011489077361E-2</v>
      </c>
      <c r="F598" s="103">
        <f t="shared" ref="F598:F661" si="78">E598*SQRT(252)</f>
        <v>0.37511480326618662</v>
      </c>
      <c r="G598" s="88">
        <v>15199.68</v>
      </c>
      <c r="H598" s="127">
        <f t="shared" si="76"/>
        <v>3.2646390613471077E-3</v>
      </c>
      <c r="I598" s="103">
        <f t="shared" si="72"/>
        <v>3.2593216969551975E-3</v>
      </c>
      <c r="J598" s="103">
        <f t="shared" si="71"/>
        <v>7.2019722592530733E-4</v>
      </c>
      <c r="K598" s="103">
        <f t="shared" si="73"/>
        <v>1.1432776528301779E-2</v>
      </c>
    </row>
    <row r="599" spans="1:11" x14ac:dyDescent="0.3">
      <c r="A599" s="101">
        <v>44330</v>
      </c>
      <c r="B599" s="95">
        <v>288.55</v>
      </c>
      <c r="C599" s="97">
        <f t="shared" si="74"/>
        <v>1.2989292610145586E-2</v>
      </c>
      <c r="D599" s="98">
        <f t="shared" si="75"/>
        <v>1.2905655230571078E-2</v>
      </c>
      <c r="E599" s="103">
        <f t="shared" si="77"/>
        <v>2.377208111316775E-2</v>
      </c>
      <c r="F599" s="103">
        <f t="shared" si="78"/>
        <v>0.37737008863138422</v>
      </c>
      <c r="G599" s="88">
        <v>15416.64</v>
      </c>
      <c r="H599" s="127">
        <f t="shared" si="76"/>
        <v>1.4273984715467591E-2</v>
      </c>
      <c r="I599" s="103">
        <f t="shared" si="72"/>
        <v>1.41730705600569E-2</v>
      </c>
      <c r="J599" s="103">
        <f t="shared" si="71"/>
        <v>7.1075547918423377E-3</v>
      </c>
      <c r="K599" s="103">
        <f t="shared" si="73"/>
        <v>0.11282893445388167</v>
      </c>
    </row>
    <row r="600" spans="1:11" x14ac:dyDescent="0.3">
      <c r="A600" s="100">
        <v>44333</v>
      </c>
      <c r="B600" s="94">
        <v>296.8</v>
      </c>
      <c r="C600" s="97">
        <f t="shared" si="74"/>
        <v>2.8591232022179947E-2</v>
      </c>
      <c r="D600" s="98">
        <f t="shared" si="75"/>
        <v>2.8190130136249714E-2</v>
      </c>
      <c r="E600" s="103">
        <f t="shared" si="77"/>
        <v>2.4454884461003197E-2</v>
      </c>
      <c r="F600" s="103">
        <f t="shared" si="78"/>
        <v>0.38820925574779375</v>
      </c>
      <c r="G600" s="88">
        <v>15396.62</v>
      </c>
      <c r="H600" s="127">
        <f t="shared" si="76"/>
        <v>-1.2985968408160131E-3</v>
      </c>
      <c r="I600" s="103">
        <f t="shared" si="72"/>
        <v>-1.2994407483706283E-3</v>
      </c>
      <c r="J600" s="103">
        <f t="shared" ref="J600:J663" si="79">STDEV(I580,I599)</f>
        <v>1.4212945490171746E-2</v>
      </c>
      <c r="K600" s="103">
        <f t="shared" si="73"/>
        <v>0.22562351498826877</v>
      </c>
    </row>
    <row r="601" spans="1:11" x14ac:dyDescent="0.3">
      <c r="A601" s="101">
        <v>44334</v>
      </c>
      <c r="B601" s="95">
        <v>293.8</v>
      </c>
      <c r="C601" s="97">
        <f t="shared" si="74"/>
        <v>-1.0107816711590334E-2</v>
      </c>
      <c r="D601" s="98">
        <f t="shared" si="75"/>
        <v>-1.0159247553448658E-2</v>
      </c>
      <c r="E601" s="103">
        <f t="shared" si="77"/>
        <v>2.3434452036823691E-2</v>
      </c>
      <c r="F601" s="103">
        <f t="shared" si="78"/>
        <v>0.3720103932030393</v>
      </c>
      <c r="G601" s="88">
        <v>15386.58</v>
      </c>
      <c r="H601" s="127">
        <f t="shared" si="76"/>
        <v>-6.5209117325759625E-4</v>
      </c>
      <c r="I601" s="103">
        <f t="shared" si="72"/>
        <v>-6.5230387717996052E-4</v>
      </c>
      <c r="J601" s="103">
        <f t="shared" si="79"/>
        <v>1.0158451946714707E-2</v>
      </c>
      <c r="K601" s="103">
        <f t="shared" si="73"/>
        <v>0.16126042533844248</v>
      </c>
    </row>
    <row r="602" spans="1:11" x14ac:dyDescent="0.3">
      <c r="A602" s="100">
        <v>44335</v>
      </c>
      <c r="B602" s="94">
        <v>294.55</v>
      </c>
      <c r="C602" s="97">
        <f t="shared" si="74"/>
        <v>2.5527569775356529E-3</v>
      </c>
      <c r="D602" s="98">
        <f t="shared" si="75"/>
        <v>2.5495042279199964E-3</v>
      </c>
      <c r="E602" s="103">
        <f t="shared" si="77"/>
        <v>2.341134993139718E-2</v>
      </c>
      <c r="F602" s="103">
        <f t="shared" si="78"/>
        <v>0.37164365864871601</v>
      </c>
      <c r="G602" s="88">
        <v>15113.56</v>
      </c>
      <c r="H602" s="127">
        <f t="shared" si="76"/>
        <v>-1.7744034086847105E-2</v>
      </c>
      <c r="I602" s="103">
        <f t="shared" si="72"/>
        <v>-1.790334684029915E-2</v>
      </c>
      <c r="J602" s="103">
        <f t="shared" si="79"/>
        <v>3.5605822508855199E-3</v>
      </c>
      <c r="K602" s="103">
        <f t="shared" si="73"/>
        <v>5.6522490950602057E-2</v>
      </c>
    </row>
    <row r="603" spans="1:11" x14ac:dyDescent="0.3">
      <c r="A603" s="101">
        <v>44336</v>
      </c>
      <c r="B603" s="95">
        <v>298.39999999999998</v>
      </c>
      <c r="C603" s="97">
        <f t="shared" si="74"/>
        <v>1.3070785944661267E-2</v>
      </c>
      <c r="D603" s="98">
        <f t="shared" si="75"/>
        <v>1.2986100361908726E-2</v>
      </c>
      <c r="E603" s="103">
        <f t="shared" si="77"/>
        <v>2.3398725197873036E-2</v>
      </c>
      <c r="F603" s="103">
        <f t="shared" si="78"/>
        <v>0.37144324721707594</v>
      </c>
      <c r="G603" s="88">
        <v>15370.26</v>
      </c>
      <c r="H603" s="127">
        <f t="shared" si="76"/>
        <v>1.6984747471806783E-2</v>
      </c>
      <c r="I603" s="103">
        <f t="shared" si="72"/>
        <v>1.6842119384445908E-2</v>
      </c>
      <c r="J603" s="103">
        <f t="shared" si="79"/>
        <v>1.8431581134056966E-2</v>
      </c>
      <c r="K603" s="103">
        <f t="shared" si="73"/>
        <v>0.29259227970254759</v>
      </c>
    </row>
    <row r="604" spans="1:11" x14ac:dyDescent="0.3">
      <c r="A604" s="100">
        <v>44337</v>
      </c>
      <c r="B604" s="94">
        <v>301.95</v>
      </c>
      <c r="C604" s="97">
        <f t="shared" si="74"/>
        <v>1.189678284182305E-2</v>
      </c>
      <c r="D604" s="98">
        <f t="shared" si="75"/>
        <v>1.1826572424304516E-2</v>
      </c>
      <c r="E604" s="103">
        <f t="shared" si="77"/>
        <v>2.2927232908106072E-2</v>
      </c>
      <c r="F604" s="103">
        <f t="shared" si="78"/>
        <v>0.36395853915422921</v>
      </c>
      <c r="G604" s="88">
        <v>15437.51</v>
      </c>
      <c r="H604" s="127">
        <f t="shared" si="76"/>
        <v>4.3753326228703759E-3</v>
      </c>
      <c r="I604" s="103">
        <f t="shared" si="72"/>
        <v>4.36578868356996E-3</v>
      </c>
      <c r="J604" s="103">
        <f t="shared" si="79"/>
        <v>1.3799408999917539E-2</v>
      </c>
      <c r="K604" s="103">
        <f t="shared" si="73"/>
        <v>0.21905882672069005</v>
      </c>
    </row>
    <row r="605" spans="1:11" x14ac:dyDescent="0.3">
      <c r="A605" s="101">
        <v>44341</v>
      </c>
      <c r="B605" s="95">
        <v>299.14999999999998</v>
      </c>
      <c r="C605" s="97">
        <f t="shared" si="74"/>
        <v>-9.2730584533863292E-3</v>
      </c>
      <c r="D605" s="98">
        <f t="shared" si="75"/>
        <v>-9.3163209178692696E-3</v>
      </c>
      <c r="E605" s="103">
        <f t="shared" si="77"/>
        <v>2.3104950499513409E-2</v>
      </c>
      <c r="F605" s="103">
        <f t="shared" si="78"/>
        <v>0.36677971845702045</v>
      </c>
      <c r="G605" s="88">
        <v>15465.09</v>
      </c>
      <c r="H605" s="127">
        <f t="shared" si="76"/>
        <v>1.7865575471691653E-3</v>
      </c>
      <c r="I605" s="103">
        <f t="shared" si="72"/>
        <v>1.7849635514615159E-3</v>
      </c>
      <c r="J605" s="103">
        <f t="shared" si="79"/>
        <v>2.313737468183552E-3</v>
      </c>
      <c r="K605" s="103">
        <f t="shared" si="73"/>
        <v>3.6729443639435394E-2</v>
      </c>
    </row>
    <row r="606" spans="1:11" x14ac:dyDescent="0.3">
      <c r="A606" s="100">
        <v>44342</v>
      </c>
      <c r="B606" s="94">
        <v>297.05</v>
      </c>
      <c r="C606" s="97">
        <f t="shared" si="74"/>
        <v>-7.0198896874476002E-3</v>
      </c>
      <c r="D606" s="98">
        <f t="shared" si="75"/>
        <v>-7.0446450342904754E-3</v>
      </c>
      <c r="E606" s="103">
        <f t="shared" si="77"/>
        <v>2.3018933256902172E-2</v>
      </c>
      <c r="F606" s="103">
        <f t="shared" si="78"/>
        <v>0.36541423706254339</v>
      </c>
      <c r="G606" s="88">
        <v>15450.72</v>
      </c>
      <c r="H606" s="127">
        <f t="shared" si="76"/>
        <v>-9.2918954884846361E-4</v>
      </c>
      <c r="I606" s="103">
        <f t="shared" si="72"/>
        <v>-9.2962151306252849E-4</v>
      </c>
      <c r="J606" s="103">
        <f t="shared" si="79"/>
        <v>3.441428311266901E-3</v>
      </c>
      <c r="K606" s="103">
        <f t="shared" si="73"/>
        <v>5.4630980798815225E-2</v>
      </c>
    </row>
    <row r="607" spans="1:11" x14ac:dyDescent="0.3">
      <c r="A607" s="101">
        <v>44343</v>
      </c>
      <c r="B607" s="95">
        <v>297.25</v>
      </c>
      <c r="C607" s="97">
        <f t="shared" si="74"/>
        <v>6.7328732536608982E-4</v>
      </c>
      <c r="D607" s="98">
        <f t="shared" si="75"/>
        <v>6.7306076914075419E-4</v>
      </c>
      <c r="E607" s="103">
        <f t="shared" si="77"/>
        <v>2.2525334735096606E-2</v>
      </c>
      <c r="F607" s="103">
        <f t="shared" si="78"/>
        <v>0.35757860344530368</v>
      </c>
      <c r="G607" s="88">
        <v>15406.73</v>
      </c>
      <c r="H607" s="127">
        <f t="shared" si="76"/>
        <v>-2.847116509780756E-3</v>
      </c>
      <c r="I607" s="103">
        <f t="shared" si="72"/>
        <v>-2.8511772554313808E-3</v>
      </c>
      <c r="J607" s="103">
        <f t="shared" si="79"/>
        <v>2.6442789001724573E-3</v>
      </c>
      <c r="K607" s="103">
        <f t="shared" si="73"/>
        <v>4.1976626201710276E-2</v>
      </c>
    </row>
    <row r="608" spans="1:11" x14ac:dyDescent="0.3">
      <c r="A608" s="100">
        <v>44344</v>
      </c>
      <c r="B608" s="94">
        <v>299.35000000000002</v>
      </c>
      <c r="C608" s="97">
        <f t="shared" si="74"/>
        <v>7.0647603027755856E-3</v>
      </c>
      <c r="D608" s="98">
        <f t="shared" si="75"/>
        <v>7.0399218004704167E-3</v>
      </c>
      <c r="E608" s="103">
        <f t="shared" si="77"/>
        <v>2.2525310130816892E-2</v>
      </c>
      <c r="F608" s="103">
        <f t="shared" si="78"/>
        <v>0.35757821286447178</v>
      </c>
      <c r="G608" s="88">
        <v>15519.98</v>
      </c>
      <c r="H608" s="127">
        <f t="shared" si="76"/>
        <v>7.3506837596297725E-3</v>
      </c>
      <c r="I608" s="103">
        <f t="shared" si="72"/>
        <v>7.3237991502157485E-3</v>
      </c>
      <c r="J608" s="103">
        <f t="shared" si="79"/>
        <v>4.39303389367042E-3</v>
      </c>
      <c r="K608" s="103">
        <f t="shared" si="73"/>
        <v>6.9737251102378189E-2</v>
      </c>
    </row>
    <row r="609" spans="1:11" x14ac:dyDescent="0.3">
      <c r="A609" s="101">
        <v>44347</v>
      </c>
      <c r="B609" s="95">
        <v>298.35000000000002</v>
      </c>
      <c r="C609" s="97">
        <f t="shared" si="74"/>
        <v>-3.340571237681611E-3</v>
      </c>
      <c r="D609" s="98">
        <f t="shared" si="75"/>
        <v>-3.3461634032700971E-3</v>
      </c>
      <c r="E609" s="103">
        <f t="shared" si="77"/>
        <v>2.2101146174385102E-2</v>
      </c>
      <c r="F609" s="103">
        <f t="shared" si="78"/>
        <v>0.35084481880145729</v>
      </c>
      <c r="G609" s="88">
        <v>15421.13</v>
      </c>
      <c r="H609" s="127">
        <f t="shared" si="76"/>
        <v>-6.3692092386716803E-3</v>
      </c>
      <c r="I609" s="103">
        <f t="shared" si="72"/>
        <v>-6.3895791915609124E-3</v>
      </c>
      <c r="J609" s="103">
        <f t="shared" si="79"/>
        <v>6.0326491216050847E-3</v>
      </c>
      <c r="K609" s="103">
        <f t="shared" si="73"/>
        <v>9.5765335936075821E-2</v>
      </c>
    </row>
    <row r="610" spans="1:11" x14ac:dyDescent="0.3">
      <c r="A610" s="100">
        <v>44348</v>
      </c>
      <c r="B610" s="94">
        <v>298</v>
      </c>
      <c r="C610" s="97">
        <f t="shared" si="74"/>
        <v>-1.1731188201776765E-3</v>
      </c>
      <c r="D610" s="98">
        <f t="shared" si="75"/>
        <v>-1.1738074626865824E-3</v>
      </c>
      <c r="E610" s="103">
        <f t="shared" si="77"/>
        <v>2.2162568012732798E-2</v>
      </c>
      <c r="F610" s="103">
        <f t="shared" si="78"/>
        <v>0.35181986025747575</v>
      </c>
      <c r="G610" s="88">
        <v>15567.36</v>
      </c>
      <c r="H610" s="127">
        <f t="shared" si="76"/>
        <v>9.482443893541026E-3</v>
      </c>
      <c r="I610" s="103">
        <f t="shared" si="72"/>
        <v>9.4377677265562454E-3</v>
      </c>
      <c r="J610" s="103">
        <f t="shared" si="79"/>
        <v>9.2004556220235123E-3</v>
      </c>
      <c r="K610" s="103">
        <f t="shared" si="73"/>
        <v>0.14605270514616175</v>
      </c>
    </row>
    <row r="611" spans="1:11" x14ac:dyDescent="0.3">
      <c r="A611" s="101">
        <v>44349</v>
      </c>
      <c r="B611" s="95">
        <v>298.5</v>
      </c>
      <c r="C611" s="97">
        <f t="shared" si="74"/>
        <v>1.6778523489933139E-3</v>
      </c>
      <c r="D611" s="98">
        <f t="shared" si="75"/>
        <v>1.6764463272522789E-3</v>
      </c>
      <c r="E611" s="103">
        <f t="shared" si="77"/>
        <v>2.0619318636963774E-2</v>
      </c>
      <c r="F611" s="103">
        <f t="shared" si="78"/>
        <v>0.32732153590203272</v>
      </c>
      <c r="G611" s="88">
        <v>15602.71</v>
      </c>
      <c r="H611" s="127">
        <f t="shared" si="76"/>
        <v>2.2707768048018107E-3</v>
      </c>
      <c r="I611" s="103">
        <f t="shared" si="72"/>
        <v>2.2682024875493312E-3</v>
      </c>
      <c r="J611" s="103">
        <f t="shared" si="79"/>
        <v>2.4532030434185764E-2</v>
      </c>
      <c r="K611" s="103">
        <f t="shared" si="73"/>
        <v>0.38943391010594053</v>
      </c>
    </row>
    <row r="612" spans="1:11" x14ac:dyDescent="0.3">
      <c r="A612" s="100">
        <v>44350</v>
      </c>
      <c r="B612" s="94">
        <v>298.95</v>
      </c>
      <c r="C612" s="97">
        <f t="shared" si="74"/>
        <v>1.5075376884421399E-3</v>
      </c>
      <c r="D612" s="98">
        <f t="shared" si="75"/>
        <v>1.5064024942565979E-3</v>
      </c>
      <c r="E612" s="103">
        <f t="shared" si="77"/>
        <v>2.0161684465652419E-2</v>
      </c>
      <c r="F612" s="103">
        <f t="shared" si="78"/>
        <v>0.32005681864962288</v>
      </c>
      <c r="G612" s="88">
        <v>15632.67</v>
      </c>
      <c r="H612" s="127">
        <f t="shared" si="76"/>
        <v>1.9201792509122573E-3</v>
      </c>
      <c r="I612" s="103">
        <f t="shared" si="72"/>
        <v>1.9183380632981084E-3</v>
      </c>
      <c r="J612" s="103">
        <f t="shared" si="79"/>
        <v>1.3199472563767273E-2</v>
      </c>
      <c r="K612" s="103">
        <f t="shared" si="73"/>
        <v>0.20953513104569013</v>
      </c>
    </row>
    <row r="613" spans="1:11" x14ac:dyDescent="0.3">
      <c r="A613" s="101">
        <v>44351</v>
      </c>
      <c r="B613" s="95">
        <v>296.60000000000002</v>
      </c>
      <c r="C613" s="97">
        <f t="shared" si="74"/>
        <v>-7.8608462953669855E-3</v>
      </c>
      <c r="D613" s="98">
        <f t="shared" si="75"/>
        <v>-7.8919056230812856E-3</v>
      </c>
      <c r="E613" s="103">
        <f t="shared" si="77"/>
        <v>2.0316962457240472E-2</v>
      </c>
      <c r="F613" s="103">
        <f t="shared" si="78"/>
        <v>0.32252178034856427</v>
      </c>
      <c r="G613" s="88">
        <v>15692.9</v>
      </c>
      <c r="H613" s="127">
        <f t="shared" si="76"/>
        <v>3.8528287234362857E-3</v>
      </c>
      <c r="I613" s="103">
        <f t="shared" si="72"/>
        <v>3.8454255880981947E-3</v>
      </c>
      <c r="J613" s="103">
        <f t="shared" si="79"/>
        <v>1.4751393505642784E-4</v>
      </c>
      <c r="K613" s="103">
        <f t="shared" si="73"/>
        <v>2.341711122455045E-3</v>
      </c>
    </row>
    <row r="614" spans="1:11" x14ac:dyDescent="0.3">
      <c r="A614" s="100">
        <v>44354</v>
      </c>
      <c r="B614" s="94">
        <v>297</v>
      </c>
      <c r="C614" s="97">
        <f t="shared" si="74"/>
        <v>1.3486176668913163E-3</v>
      </c>
      <c r="D614" s="98">
        <f t="shared" si="75"/>
        <v>1.347709098867611E-3</v>
      </c>
      <c r="E614" s="103">
        <f t="shared" si="77"/>
        <v>1.0442498413382021E-2</v>
      </c>
      <c r="F614" s="103">
        <f t="shared" si="78"/>
        <v>0.16576952320797234</v>
      </c>
      <c r="G614" s="88">
        <v>15677.15</v>
      </c>
      <c r="H614" s="127">
        <f t="shared" si="76"/>
        <v>-1.0036385881513343E-3</v>
      </c>
      <c r="I614" s="103">
        <f t="shared" si="72"/>
        <v>-1.0041425705971108E-3</v>
      </c>
      <c r="J614" s="103">
        <f t="shared" si="79"/>
        <v>6.6598322812254371E-3</v>
      </c>
      <c r="K614" s="103">
        <f t="shared" si="73"/>
        <v>0.1057215599371349</v>
      </c>
    </row>
    <row r="615" spans="1:11" x14ac:dyDescent="0.3">
      <c r="A615" s="101">
        <v>44355</v>
      </c>
      <c r="B615" s="95">
        <v>295.10000000000002</v>
      </c>
      <c r="C615" s="97">
        <f t="shared" si="74"/>
        <v>-6.3973063973062905E-3</v>
      </c>
      <c r="D615" s="98">
        <f t="shared" si="75"/>
        <v>-6.4178568538055814E-3</v>
      </c>
      <c r="E615" s="103">
        <f t="shared" si="77"/>
        <v>9.7451006280699446E-3</v>
      </c>
      <c r="F615" s="103">
        <f t="shared" si="78"/>
        <v>0.15469867657903452</v>
      </c>
      <c r="G615" s="88">
        <v>15640.6</v>
      </c>
      <c r="H615" s="127">
        <f t="shared" si="76"/>
        <v>-2.3314186570900786E-3</v>
      </c>
      <c r="I615" s="103">
        <f t="shared" si="72"/>
        <v>-2.334140645119831E-3</v>
      </c>
      <c r="J615" s="103">
        <f t="shared" si="79"/>
        <v>7.4493213178634346E-4</v>
      </c>
      <c r="K615" s="103">
        <f t="shared" si="73"/>
        <v>1.1825430985967151E-2</v>
      </c>
    </row>
    <row r="616" spans="1:11" x14ac:dyDescent="0.3">
      <c r="A616" s="100">
        <v>44356</v>
      </c>
      <c r="B616" s="94">
        <v>293.5</v>
      </c>
      <c r="C616" s="97">
        <f t="shared" si="74"/>
        <v>-5.4218908844460012E-3</v>
      </c>
      <c r="D616" s="98">
        <f t="shared" si="75"/>
        <v>-5.4366426807428425E-3</v>
      </c>
      <c r="E616" s="103">
        <f t="shared" si="77"/>
        <v>9.6449235809690191E-3</v>
      </c>
      <c r="F616" s="103">
        <f t="shared" si="78"/>
        <v>0.15310841525679941</v>
      </c>
      <c r="G616" s="88">
        <v>15581.14</v>
      </c>
      <c r="H616" s="127">
        <f t="shared" si="76"/>
        <v>-3.8016444381929748E-3</v>
      </c>
      <c r="I616" s="103">
        <f t="shared" si="72"/>
        <v>-3.8088890552110399E-3</v>
      </c>
      <c r="J616" s="103">
        <f t="shared" si="79"/>
        <v>1.1354830699393003E-2</v>
      </c>
      <c r="K616" s="103">
        <f t="shared" si="73"/>
        <v>0.18025234925901301</v>
      </c>
    </row>
    <row r="617" spans="1:11" x14ac:dyDescent="0.3">
      <c r="A617" s="101">
        <v>44357</v>
      </c>
      <c r="B617" s="95">
        <v>291.3</v>
      </c>
      <c r="C617" s="97">
        <f t="shared" si="74"/>
        <v>-7.4957410562179749E-3</v>
      </c>
      <c r="D617" s="98">
        <f t="shared" si="75"/>
        <v>-7.5239753027620537E-3</v>
      </c>
      <c r="E617" s="103">
        <f t="shared" si="77"/>
        <v>9.7248764347421732E-3</v>
      </c>
      <c r="F617" s="103">
        <f t="shared" si="78"/>
        <v>0.15437762746296149</v>
      </c>
      <c r="G617" s="88">
        <v>15571.22</v>
      </c>
      <c r="H617" s="127">
        <f t="shared" si="76"/>
        <v>-6.3666715015719966E-4</v>
      </c>
      <c r="I617" s="103">
        <f t="shared" si="72"/>
        <v>-6.3686990875133631E-4</v>
      </c>
      <c r="J617" s="103">
        <f t="shared" si="79"/>
        <v>4.1168507282381287E-3</v>
      </c>
      <c r="K617" s="103">
        <f t="shared" si="73"/>
        <v>6.535297927015947E-2</v>
      </c>
    </row>
    <row r="618" spans="1:11" x14ac:dyDescent="0.3">
      <c r="A618" s="100">
        <v>44358</v>
      </c>
      <c r="B618" s="94">
        <v>294.89999999999998</v>
      </c>
      <c r="C618" s="97">
        <f t="shared" si="74"/>
        <v>1.2358393408856694E-2</v>
      </c>
      <c r="D618" s="98">
        <f t="shared" si="75"/>
        <v>1.2282651855841209E-2</v>
      </c>
      <c r="E618" s="103">
        <f t="shared" si="77"/>
        <v>9.9094593598373984E-3</v>
      </c>
      <c r="F618" s="103">
        <f t="shared" si="78"/>
        <v>0.15730779055938646</v>
      </c>
      <c r="G618" s="88">
        <v>15693.27</v>
      </c>
      <c r="H618" s="127">
        <f t="shared" si="76"/>
        <v>7.8381783829399865E-3</v>
      </c>
      <c r="I618" s="103">
        <f t="shared" si="72"/>
        <v>7.8076194431702106E-3</v>
      </c>
      <c r="J618" s="103">
        <f t="shared" si="79"/>
        <v>2.7550235051971932E-3</v>
      </c>
      <c r="K618" s="103">
        <f t="shared" si="73"/>
        <v>4.3734642305335428E-2</v>
      </c>
    </row>
    <row r="619" spans="1:11" x14ac:dyDescent="0.3">
      <c r="A619" s="101">
        <v>44361</v>
      </c>
      <c r="B619" s="95">
        <v>293</v>
      </c>
      <c r="C619" s="97">
        <f t="shared" si="74"/>
        <v>-6.4428619871141901E-3</v>
      </c>
      <c r="D619" s="98">
        <f t="shared" si="75"/>
        <v>-6.4637068041628609E-3</v>
      </c>
      <c r="E619" s="103">
        <f t="shared" si="77"/>
        <v>9.704518216005785E-3</v>
      </c>
      <c r="F619" s="103">
        <f t="shared" si="78"/>
        <v>0.15405445075948504</v>
      </c>
      <c r="G619" s="88">
        <v>15673.64</v>
      </c>
      <c r="H619" s="127">
        <f t="shared" si="76"/>
        <v>-1.2508546657261643E-3</v>
      </c>
      <c r="I619" s="103">
        <f t="shared" si="72"/>
        <v>-1.2516376374147598E-3</v>
      </c>
      <c r="J619" s="103">
        <f t="shared" si="79"/>
        <v>4.5010536500620577E-3</v>
      </c>
      <c r="K619" s="103">
        <f t="shared" si="73"/>
        <v>7.1452011574942506E-2</v>
      </c>
    </row>
    <row r="620" spans="1:11" x14ac:dyDescent="0.3">
      <c r="A620" s="100">
        <v>44362</v>
      </c>
      <c r="B620" s="94">
        <v>293</v>
      </c>
      <c r="C620" s="97">
        <f t="shared" si="74"/>
        <v>0</v>
      </c>
      <c r="D620" s="98">
        <f t="shared" si="75"/>
        <v>0</v>
      </c>
      <c r="E620" s="103">
        <f t="shared" si="77"/>
        <v>7.2478708700825295E-3</v>
      </c>
      <c r="F620" s="103">
        <f t="shared" si="78"/>
        <v>0.11505638314168624</v>
      </c>
      <c r="G620" s="88">
        <v>15729.52</v>
      </c>
      <c r="H620" s="127">
        <f t="shared" si="76"/>
        <v>3.5652216077439736E-3</v>
      </c>
      <c r="I620" s="103">
        <f t="shared" si="72"/>
        <v>3.5588812705249495E-3</v>
      </c>
      <c r="J620" s="103">
        <f t="shared" si="79"/>
        <v>3.3801903918707582E-5</v>
      </c>
      <c r="K620" s="103">
        <f t="shared" si="73"/>
        <v>5.3658858965639951E-4</v>
      </c>
    </row>
    <row r="621" spans="1:11" x14ac:dyDescent="0.3">
      <c r="A621" s="101">
        <v>44363</v>
      </c>
      <c r="B621" s="95">
        <v>293.35000000000002</v>
      </c>
      <c r="C621" s="97">
        <f t="shared" si="74"/>
        <v>1.1945392491468088E-3</v>
      </c>
      <c r="D621" s="98">
        <f t="shared" si="75"/>
        <v>1.1938263548012529E-3</v>
      </c>
      <c r="E621" s="103">
        <f t="shared" si="77"/>
        <v>6.8996596677504147E-3</v>
      </c>
      <c r="F621" s="103">
        <f t="shared" si="78"/>
        <v>0.10952870167110083</v>
      </c>
      <c r="G621" s="88">
        <v>15710.57</v>
      </c>
      <c r="H621" s="127">
        <f t="shared" si="76"/>
        <v>-1.204741149126054E-3</v>
      </c>
      <c r="I621" s="103">
        <f t="shared" si="72"/>
        <v>-1.2054674331256621E-3</v>
      </c>
      <c r="J621" s="103">
        <f t="shared" si="79"/>
        <v>2.9777575747742145E-3</v>
      </c>
      <c r="K621" s="103">
        <f t="shared" si="73"/>
        <v>4.7270436044948363E-2</v>
      </c>
    </row>
    <row r="622" spans="1:11" x14ac:dyDescent="0.3">
      <c r="A622" s="100">
        <v>44364</v>
      </c>
      <c r="B622" s="94">
        <v>291.85000000000002</v>
      </c>
      <c r="C622" s="97">
        <f t="shared" si="74"/>
        <v>-5.1133458326231285E-3</v>
      </c>
      <c r="D622" s="98">
        <f t="shared" si="75"/>
        <v>-5.1264637220684861E-3</v>
      </c>
      <c r="E622" s="103">
        <f t="shared" si="77"/>
        <v>6.9591242916627613E-3</v>
      </c>
      <c r="F622" s="103">
        <f t="shared" si="78"/>
        <v>0.11047267331116915</v>
      </c>
      <c r="G622" s="88">
        <v>15727.67</v>
      </c>
      <c r="H622" s="127">
        <f t="shared" si="76"/>
        <v>1.0884391845744634E-3</v>
      </c>
      <c r="I622" s="103">
        <f t="shared" si="72"/>
        <v>1.08784726411848E-3</v>
      </c>
      <c r="J622" s="103">
        <f t="shared" si="79"/>
        <v>1.1807183760247583E-2</v>
      </c>
      <c r="K622" s="103">
        <f t="shared" si="73"/>
        <v>0.18743323148193353</v>
      </c>
    </row>
    <row r="623" spans="1:11" x14ac:dyDescent="0.3">
      <c r="A623" s="101">
        <v>44365</v>
      </c>
      <c r="B623" s="95">
        <v>287.10000000000002</v>
      </c>
      <c r="C623" s="97">
        <f t="shared" si="74"/>
        <v>-1.6275483981497363E-2</v>
      </c>
      <c r="D623" s="98">
        <f t="shared" si="75"/>
        <v>-1.6409384522781956E-2</v>
      </c>
      <c r="E623" s="103">
        <f t="shared" si="77"/>
        <v>7.0729785103856198E-3</v>
      </c>
      <c r="F623" s="103">
        <f t="shared" si="78"/>
        <v>0.11228005300190658</v>
      </c>
      <c r="G623" s="88">
        <v>15448.04</v>
      </c>
      <c r="H623" s="127">
        <f t="shared" si="76"/>
        <v>-1.7779493084481013E-2</v>
      </c>
      <c r="I623" s="103">
        <f t="shared" si="72"/>
        <v>-1.7939447041170453E-2</v>
      </c>
      <c r="J623" s="103">
        <f t="shared" si="79"/>
        <v>1.1139952648941694E-2</v>
      </c>
      <c r="K623" s="103">
        <f t="shared" si="73"/>
        <v>0.17684126595680968</v>
      </c>
    </row>
    <row r="624" spans="1:11" x14ac:dyDescent="0.3">
      <c r="A624" s="100">
        <v>44368</v>
      </c>
      <c r="B624" s="94">
        <v>289.7</v>
      </c>
      <c r="C624" s="97">
        <f t="shared" si="74"/>
        <v>9.0560780215951375E-3</v>
      </c>
      <c r="D624" s="98">
        <f t="shared" si="75"/>
        <v>9.0153176482861141E-3</v>
      </c>
      <c r="E624" s="103">
        <f t="shared" si="77"/>
        <v>6.8081754549798069E-3</v>
      </c>
      <c r="F624" s="103">
        <f t="shared" si="78"/>
        <v>0.10807643481582355</v>
      </c>
      <c r="G624" s="88">
        <v>15603.24</v>
      </c>
      <c r="H624" s="127">
        <f t="shared" si="76"/>
        <v>1.0046581961206558E-2</v>
      </c>
      <c r="I624" s="103">
        <f t="shared" si="72"/>
        <v>9.9964505433085549E-3</v>
      </c>
      <c r="J624" s="103">
        <f t="shared" si="79"/>
        <v>1.5772183436928381E-2</v>
      </c>
      <c r="K624" s="103">
        <f t="shared" si="73"/>
        <v>0.25037565003962692</v>
      </c>
    </row>
    <row r="625" spans="1:11" x14ac:dyDescent="0.3">
      <c r="A625" s="101">
        <v>44369</v>
      </c>
      <c r="B625" s="95">
        <v>290.7</v>
      </c>
      <c r="C625" s="97">
        <f t="shared" si="74"/>
        <v>3.4518467380049156E-3</v>
      </c>
      <c r="D625" s="98">
        <f t="shared" si="75"/>
        <v>3.4459027895259453E-3</v>
      </c>
      <c r="E625" s="103">
        <f t="shared" si="77"/>
        <v>6.6903934818369403E-3</v>
      </c>
      <c r="F625" s="103">
        <f t="shared" si="78"/>
        <v>0.10620670395664847</v>
      </c>
      <c r="G625" s="88">
        <v>15636.33</v>
      </c>
      <c r="H625" s="127">
        <f t="shared" si="76"/>
        <v>2.1207133902958475E-3</v>
      </c>
      <c r="I625" s="103">
        <f t="shared" si="72"/>
        <v>2.1184678518562094E-3</v>
      </c>
      <c r="J625" s="103">
        <f t="shared" si="79"/>
        <v>5.8063981355601663E-3</v>
      </c>
      <c r="K625" s="103">
        <f t="shared" si="73"/>
        <v>9.2173712878327832E-2</v>
      </c>
    </row>
    <row r="626" spans="1:11" x14ac:dyDescent="0.3">
      <c r="A626" s="100">
        <v>44370</v>
      </c>
      <c r="B626" s="94">
        <v>290.64999999999998</v>
      </c>
      <c r="C626" s="97">
        <f t="shared" si="74"/>
        <v>-1.7199862401107158E-4</v>
      </c>
      <c r="D626" s="98">
        <f t="shared" si="75"/>
        <v>-1.7201341747075105E-4</v>
      </c>
      <c r="E626" s="103">
        <f t="shared" si="77"/>
        <v>6.5622493398469059E-3</v>
      </c>
      <c r="F626" s="103">
        <f t="shared" si="78"/>
        <v>0.10417247876659617</v>
      </c>
      <c r="G626" s="88">
        <v>15456.39</v>
      </c>
      <c r="H626" s="127">
        <f t="shared" si="76"/>
        <v>-1.1507815452858838E-2</v>
      </c>
      <c r="I626" s="103">
        <f t="shared" si="72"/>
        <v>-1.1574542778905794E-2</v>
      </c>
      <c r="J626" s="103">
        <f t="shared" si="79"/>
        <v>2.1553246595966366E-3</v>
      </c>
      <c r="K626" s="103">
        <f t="shared" si="73"/>
        <v>3.421471826338586E-2</v>
      </c>
    </row>
    <row r="627" spans="1:11" x14ac:dyDescent="0.3">
      <c r="A627" s="101">
        <v>44371</v>
      </c>
      <c r="B627" s="95">
        <v>292.5</v>
      </c>
      <c r="C627" s="97">
        <f t="shared" si="74"/>
        <v>6.3650438671942755E-3</v>
      </c>
      <c r="D627" s="98">
        <f t="shared" si="75"/>
        <v>6.3448725245516258E-3</v>
      </c>
      <c r="E627" s="103">
        <f t="shared" si="77"/>
        <v>6.7619240789887798E-3</v>
      </c>
      <c r="F627" s="103">
        <f t="shared" si="78"/>
        <v>0.10734221698382274</v>
      </c>
      <c r="G627" s="88">
        <v>15589.23</v>
      </c>
      <c r="H627" s="127">
        <f t="shared" si="76"/>
        <v>8.5945036324781565E-3</v>
      </c>
      <c r="I627" s="103">
        <f t="shared" si="72"/>
        <v>8.5577811438337648E-3</v>
      </c>
      <c r="J627" s="103">
        <f t="shared" si="79"/>
        <v>6.1683509164176939E-3</v>
      </c>
      <c r="K627" s="103">
        <f t="shared" si="73"/>
        <v>9.7919535145311501E-2</v>
      </c>
    </row>
    <row r="628" spans="1:11" x14ac:dyDescent="0.3">
      <c r="A628" s="100">
        <v>44372</v>
      </c>
      <c r="B628" s="94">
        <v>311.35000000000002</v>
      </c>
      <c r="C628" s="97">
        <f t="shared" si="74"/>
        <v>6.4444444444444526E-2</v>
      </c>
      <c r="D628" s="98">
        <f t="shared" si="75"/>
        <v>6.2453014646549398E-2</v>
      </c>
      <c r="E628" s="103">
        <f t="shared" si="77"/>
        <v>1.5652981806220569E-2</v>
      </c>
      <c r="F628" s="103">
        <f t="shared" si="78"/>
        <v>0.24848338281526955</v>
      </c>
      <c r="G628" s="88">
        <v>15607.97</v>
      </c>
      <c r="H628" s="127">
        <f t="shared" si="76"/>
        <v>1.2021119708927053E-3</v>
      </c>
      <c r="I628" s="103">
        <f t="shared" si="72"/>
        <v>1.2013900128220456E-3</v>
      </c>
      <c r="J628" s="103">
        <f t="shared" si="79"/>
        <v>8.7255703554939431E-4</v>
      </c>
      <c r="K628" s="103">
        <f t="shared" si="73"/>
        <v>1.3851413524700656E-2</v>
      </c>
    </row>
    <row r="629" spans="1:11" x14ac:dyDescent="0.3">
      <c r="A629" s="101">
        <v>44375</v>
      </c>
      <c r="B629" s="95">
        <v>309.85000000000002</v>
      </c>
      <c r="C629" s="97">
        <f t="shared" si="74"/>
        <v>-4.8177292436164532E-3</v>
      </c>
      <c r="D629" s="98">
        <f t="shared" si="75"/>
        <v>-4.8293719103442712E-3</v>
      </c>
      <c r="E629" s="103">
        <f t="shared" si="77"/>
        <v>1.5682955235033224E-2</v>
      </c>
      <c r="F629" s="103">
        <f t="shared" si="78"/>
        <v>0.24895919624673862</v>
      </c>
      <c r="G629" s="88">
        <v>15554.18</v>
      </c>
      <c r="H629" s="127">
        <f t="shared" si="76"/>
        <v>-3.4463162089624078E-3</v>
      </c>
      <c r="I629" s="103">
        <f t="shared" si="72"/>
        <v>-3.4522684361082412E-3</v>
      </c>
      <c r="J629" s="103">
        <f t="shared" si="79"/>
        <v>5.3676258001974404E-3</v>
      </c>
      <c r="K629" s="103">
        <f t="shared" si="73"/>
        <v>8.520841798905901E-2</v>
      </c>
    </row>
    <row r="630" spans="1:11" x14ac:dyDescent="0.3">
      <c r="A630" s="100">
        <v>44376</v>
      </c>
      <c r="B630" s="94">
        <v>317.5</v>
      </c>
      <c r="C630" s="97">
        <f t="shared" si="74"/>
        <v>2.4689365822171849E-2</v>
      </c>
      <c r="D630" s="98">
        <f t="shared" si="75"/>
        <v>2.4389508924629766E-2</v>
      </c>
      <c r="E630" s="103">
        <f t="shared" si="77"/>
        <v>1.6443299257861213E-2</v>
      </c>
      <c r="F630" s="103">
        <f t="shared" si="78"/>
        <v>0.2610292834182823</v>
      </c>
      <c r="G630" s="88">
        <v>15690.59</v>
      </c>
      <c r="H630" s="127">
        <f t="shared" si="76"/>
        <v>8.7699898033839485E-3</v>
      </c>
      <c r="I630" s="103">
        <f t="shared" si="72"/>
        <v>8.7317568154769987E-3</v>
      </c>
      <c r="J630" s="103">
        <f t="shared" si="79"/>
        <v>9.1146319803598816E-3</v>
      </c>
      <c r="K630" s="103">
        <f t="shared" si="73"/>
        <v>0.14469029707145042</v>
      </c>
    </row>
    <row r="631" spans="1:11" x14ac:dyDescent="0.3">
      <c r="A631" s="101">
        <v>44377</v>
      </c>
      <c r="B631" s="95">
        <v>313.89999999999998</v>
      </c>
      <c r="C631" s="97">
        <f t="shared" si="74"/>
        <v>-1.1338582677165476E-2</v>
      </c>
      <c r="D631" s="98">
        <f t="shared" si="75"/>
        <v>-1.1403354484838424E-2</v>
      </c>
      <c r="E631" s="103">
        <f t="shared" si="77"/>
        <v>1.6762798919087472E-2</v>
      </c>
      <c r="F631" s="103">
        <f t="shared" si="78"/>
        <v>0.26610118330372667</v>
      </c>
      <c r="G631" s="88">
        <v>15531.04</v>
      </c>
      <c r="H631" s="127">
        <f t="shared" si="76"/>
        <v>-1.0168515014413071E-2</v>
      </c>
      <c r="I631" s="103">
        <f t="shared" si="72"/>
        <v>-1.0220567528365976E-2</v>
      </c>
      <c r="J631" s="103">
        <f t="shared" si="79"/>
        <v>4.5704230958453114E-3</v>
      </c>
      <c r="K631" s="103">
        <f t="shared" si="73"/>
        <v>7.255321738771571E-2</v>
      </c>
    </row>
    <row r="632" spans="1:11" x14ac:dyDescent="0.3">
      <c r="A632" s="100">
        <v>44378</v>
      </c>
      <c r="B632" s="94">
        <v>314.3</v>
      </c>
      <c r="C632" s="97">
        <f t="shared" si="74"/>
        <v>1.2742911755336817E-3</v>
      </c>
      <c r="D632" s="98">
        <f t="shared" si="75"/>
        <v>1.2734799556142207E-3</v>
      </c>
      <c r="E632" s="103">
        <f t="shared" si="77"/>
        <v>1.6763617591642306E-2</v>
      </c>
      <c r="F632" s="103">
        <f t="shared" si="78"/>
        <v>0.26611417932763842</v>
      </c>
      <c r="G632" s="88">
        <v>15603.81</v>
      </c>
      <c r="H632" s="127">
        <f t="shared" si="76"/>
        <v>4.6854557067652625E-3</v>
      </c>
      <c r="I632" s="103">
        <f t="shared" si="72"/>
        <v>4.6745131265115702E-3</v>
      </c>
      <c r="J632" s="103">
        <f t="shared" si="79"/>
        <v>8.5835024600489744E-3</v>
      </c>
      <c r="K632" s="103">
        <f t="shared" si="73"/>
        <v>0.13625887732320427</v>
      </c>
    </row>
    <row r="633" spans="1:11" x14ac:dyDescent="0.3">
      <c r="A633" s="101">
        <v>44379</v>
      </c>
      <c r="B633" s="95">
        <v>316.60000000000002</v>
      </c>
      <c r="C633" s="97">
        <f t="shared" si="74"/>
        <v>7.3178491886731756E-3</v>
      </c>
      <c r="D633" s="98">
        <f t="shared" si="75"/>
        <v>7.2912036433896432E-3</v>
      </c>
      <c r="E633" s="103">
        <f t="shared" si="77"/>
        <v>1.6611168541563921E-2</v>
      </c>
      <c r="F633" s="103">
        <f t="shared" si="78"/>
        <v>0.26369412568294576</v>
      </c>
      <c r="G633" s="88">
        <v>15650.09</v>
      </c>
      <c r="H633" s="127">
        <f t="shared" si="76"/>
        <v>2.965942292299184E-3</v>
      </c>
      <c r="I633" s="103">
        <f t="shared" si="72"/>
        <v>2.9615525631054851E-3</v>
      </c>
      <c r="J633" s="103">
        <f t="shared" si="79"/>
        <v>5.8625342060936007E-4</v>
      </c>
      <c r="K633" s="103">
        <f t="shared" si="73"/>
        <v>9.3064845371598915E-3</v>
      </c>
    </row>
    <row r="634" spans="1:11" x14ac:dyDescent="0.3">
      <c r="A634" s="100">
        <v>44382</v>
      </c>
      <c r="B634" s="94">
        <v>315.25</v>
      </c>
      <c r="C634" s="97">
        <f t="shared" si="74"/>
        <v>-4.2640555906506838E-3</v>
      </c>
      <c r="D634" s="98">
        <f t="shared" si="75"/>
        <v>-4.2731726018825356E-3</v>
      </c>
      <c r="E634" s="103">
        <f t="shared" si="77"/>
        <v>1.6692624213625801E-2</v>
      </c>
      <c r="F634" s="103">
        <f t="shared" si="78"/>
        <v>0.26498719438985396</v>
      </c>
      <c r="G634" s="88">
        <v>15661.97</v>
      </c>
      <c r="H634" s="127">
        <f t="shared" si="76"/>
        <v>7.5910106587251391E-4</v>
      </c>
      <c r="I634" s="103">
        <f t="shared" si="72"/>
        <v>7.588130943823046E-4</v>
      </c>
      <c r="J634" s="103">
        <f t="shared" si="79"/>
        <v>2.8041699211595974E-3</v>
      </c>
      <c r="K634" s="103">
        <f t="shared" si="73"/>
        <v>4.4514817472135371E-2</v>
      </c>
    </row>
    <row r="635" spans="1:11" x14ac:dyDescent="0.3">
      <c r="A635" s="101">
        <v>44383</v>
      </c>
      <c r="B635" s="95">
        <v>312.10000000000002</v>
      </c>
      <c r="C635" s="97">
        <f t="shared" si="74"/>
        <v>-9.9920697858841834E-3</v>
      </c>
      <c r="D635" s="98">
        <f t="shared" si="75"/>
        <v>-1.0042325568295318E-2</v>
      </c>
      <c r="E635" s="103">
        <f t="shared" si="77"/>
        <v>1.6819235595725426E-2</v>
      </c>
      <c r="F635" s="103">
        <f t="shared" si="78"/>
        <v>0.26699708777096864</v>
      </c>
      <c r="G635" s="88">
        <v>15511.38</v>
      </c>
      <c r="H635" s="127">
        <f t="shared" si="76"/>
        <v>-9.6150101168627211E-3</v>
      </c>
      <c r="I635" s="103">
        <f t="shared" si="72"/>
        <v>-9.6615327773772464E-3</v>
      </c>
      <c r="J635" s="103">
        <f t="shared" si="79"/>
        <v>2.1870485630982508E-3</v>
      </c>
      <c r="K635" s="103">
        <f t="shared" si="73"/>
        <v>3.4718319619074754E-2</v>
      </c>
    </row>
    <row r="636" spans="1:11" x14ac:dyDescent="0.3">
      <c r="A636" s="100">
        <v>44384</v>
      </c>
      <c r="B636" s="94">
        <v>318.64999999999998</v>
      </c>
      <c r="C636" s="97">
        <f t="shared" si="74"/>
        <v>2.0986863184876414E-2</v>
      </c>
      <c r="D636" s="98">
        <f t="shared" si="75"/>
        <v>2.0769672483568868E-2</v>
      </c>
      <c r="E636" s="103">
        <f t="shared" si="77"/>
        <v>1.7161080178466258E-2</v>
      </c>
      <c r="F636" s="103">
        <f t="shared" si="78"/>
        <v>0.27242370228877</v>
      </c>
      <c r="G636" s="88">
        <v>15692.71</v>
      </c>
      <c r="H636" s="127">
        <f t="shared" si="76"/>
        <v>1.169012686169757E-2</v>
      </c>
      <c r="I636" s="103">
        <f t="shared" si="72"/>
        <v>1.1622325223600072E-2</v>
      </c>
      <c r="J636" s="103">
        <f t="shared" si="79"/>
        <v>4.1384440638126E-3</v>
      </c>
      <c r="K636" s="103">
        <f t="shared" si="73"/>
        <v>6.5695762845597958E-2</v>
      </c>
    </row>
    <row r="637" spans="1:11" x14ac:dyDescent="0.3">
      <c r="A637" s="101">
        <v>44385</v>
      </c>
      <c r="B637" s="95">
        <v>313.3</v>
      </c>
      <c r="C637" s="97">
        <f t="shared" si="74"/>
        <v>-1.6789581045033586E-2</v>
      </c>
      <c r="D637" s="98">
        <f t="shared" si="75"/>
        <v>-1.6932123802156696E-2</v>
      </c>
      <c r="E637" s="103">
        <f t="shared" si="77"/>
        <v>1.7619608498421625E-2</v>
      </c>
      <c r="F637" s="103">
        <f t="shared" si="78"/>
        <v>0.27970261371086291</v>
      </c>
      <c r="G637" s="88">
        <v>15420.64</v>
      </c>
      <c r="H637" s="127">
        <f t="shared" si="76"/>
        <v>-1.7337349635595078E-2</v>
      </c>
      <c r="I637" s="103">
        <f t="shared" si="72"/>
        <v>-1.7489401495499379E-2</v>
      </c>
      <c r="J637" s="103">
        <f t="shared" si="79"/>
        <v>8.6685600099747941E-3</v>
      </c>
      <c r="K637" s="103">
        <f t="shared" si="73"/>
        <v>0.13760912406859735</v>
      </c>
    </row>
    <row r="638" spans="1:11" x14ac:dyDescent="0.3">
      <c r="A638" s="100">
        <v>44386</v>
      </c>
      <c r="B638" s="94">
        <v>318.45</v>
      </c>
      <c r="C638" s="97">
        <f t="shared" si="74"/>
        <v>1.6437918927545425E-2</v>
      </c>
      <c r="D638" s="98">
        <f t="shared" si="75"/>
        <v>1.6304278859228916E-2</v>
      </c>
      <c r="E638" s="103">
        <f t="shared" si="77"/>
        <v>1.7745923613399852E-2</v>
      </c>
      <c r="F638" s="103">
        <f t="shared" si="78"/>
        <v>0.28170780399722845</v>
      </c>
      <c r="G638" s="88">
        <v>15687.93</v>
      </c>
      <c r="H638" s="127">
        <f t="shared" si="76"/>
        <v>1.7333262432687624E-2</v>
      </c>
      <c r="I638" s="103">
        <f t="shared" si="72"/>
        <v>1.7184755061457224E-2</v>
      </c>
      <c r="J638" s="103">
        <f t="shared" si="79"/>
        <v>1.7887695049551351E-2</v>
      </c>
      <c r="K638" s="103">
        <f t="shared" si="73"/>
        <v>0.28395835577564443</v>
      </c>
    </row>
    <row r="639" spans="1:11" x14ac:dyDescent="0.3">
      <c r="A639" s="101">
        <v>44389</v>
      </c>
      <c r="B639" s="95">
        <v>321.10000000000002</v>
      </c>
      <c r="C639" s="97">
        <f t="shared" si="74"/>
        <v>8.3215575443555956E-3</v>
      </c>
      <c r="D639" s="98">
        <f t="shared" si="75"/>
        <v>8.2871242780937493E-3</v>
      </c>
      <c r="E639" s="103">
        <f t="shared" si="77"/>
        <v>1.7601026386974965E-2</v>
      </c>
      <c r="F639" s="103">
        <f t="shared" si="78"/>
        <v>0.27940763183652884</v>
      </c>
      <c r="G639" s="88">
        <v>15790.51</v>
      </c>
      <c r="H639" s="127">
        <f t="shared" si="76"/>
        <v>6.5387849129872055E-3</v>
      </c>
      <c r="I639" s="103">
        <f t="shared" si="72"/>
        <v>6.5174997944108526E-3</v>
      </c>
      <c r="J639" s="103">
        <f t="shared" si="79"/>
        <v>1.3036498297990534E-2</v>
      </c>
      <c r="K639" s="103">
        <f t="shared" si="73"/>
        <v>0.20694799478159856</v>
      </c>
    </row>
    <row r="640" spans="1:11" x14ac:dyDescent="0.3">
      <c r="A640" s="100">
        <v>44390</v>
      </c>
      <c r="B640" s="94">
        <v>321.2</v>
      </c>
      <c r="C640" s="97">
        <f t="shared" si="74"/>
        <v>3.1142946122697523E-4</v>
      </c>
      <c r="D640" s="98">
        <f t="shared" si="75"/>
        <v>3.1138097713778734E-4</v>
      </c>
      <c r="E640" s="103">
        <f t="shared" si="77"/>
        <v>1.7596900072530872E-2</v>
      </c>
      <c r="F640" s="103">
        <f t="shared" si="78"/>
        <v>0.2793421286254269</v>
      </c>
      <c r="G640" s="88">
        <v>15789.64</v>
      </c>
      <c r="H640" s="127">
        <f t="shared" si="76"/>
        <v>-5.5096383840713692E-5</v>
      </c>
      <c r="I640" s="103">
        <f t="shared" si="72"/>
        <v>-5.509790170243889E-5</v>
      </c>
      <c r="J640" s="103">
        <f t="shared" si="79"/>
        <v>2.0920592211838554E-3</v>
      </c>
      <c r="K640" s="103">
        <f t="shared" si="73"/>
        <v>3.3210410563631713E-2</v>
      </c>
    </row>
    <row r="641" spans="1:11" x14ac:dyDescent="0.3">
      <c r="A641" s="101">
        <v>44391</v>
      </c>
      <c r="B641" s="95">
        <v>322.7</v>
      </c>
      <c r="C641" s="97">
        <f t="shared" si="74"/>
        <v>4.6699875466997831E-3</v>
      </c>
      <c r="D641" s="98">
        <f t="shared" si="75"/>
        <v>4.6591169853096304E-3</v>
      </c>
      <c r="E641" s="103">
        <f t="shared" si="77"/>
        <v>1.7578703708633233E-2</v>
      </c>
      <c r="F641" s="103">
        <f t="shared" si="78"/>
        <v>0.27905327030359417</v>
      </c>
      <c r="G641" s="88">
        <v>15788.98</v>
      </c>
      <c r="H641" s="127">
        <f t="shared" si="76"/>
        <v>-4.1799559711286349E-5</v>
      </c>
      <c r="I641" s="103">
        <f t="shared" si="72"/>
        <v>-4.1800433336902643E-5</v>
      </c>
      <c r="J641" s="103">
        <f t="shared" si="79"/>
        <v>8.1343409653975235E-4</v>
      </c>
      <c r="K641" s="103">
        <f t="shared" si="73"/>
        <v>1.2912865964308145E-2</v>
      </c>
    </row>
    <row r="642" spans="1:11" x14ac:dyDescent="0.3">
      <c r="A642" s="100">
        <v>44392</v>
      </c>
      <c r="B642" s="94">
        <v>315.85000000000002</v>
      </c>
      <c r="C642" s="97">
        <f t="shared" si="74"/>
        <v>-2.1227145955996174E-2</v>
      </c>
      <c r="D642" s="98">
        <f t="shared" si="75"/>
        <v>-2.1455681713206332E-2</v>
      </c>
      <c r="E642" s="103">
        <f t="shared" si="77"/>
        <v>1.8421453613912026E-2</v>
      </c>
      <c r="F642" s="103">
        <f t="shared" si="78"/>
        <v>0.29243151030433973</v>
      </c>
      <c r="G642" s="88">
        <v>15629.66</v>
      </c>
      <c r="H642" s="127">
        <f t="shared" si="76"/>
        <v>-1.0090582165535711E-2</v>
      </c>
      <c r="I642" s="103">
        <f t="shared" ref="I642:I705" si="80">LN(G642)-LN(G641)</f>
        <v>-1.014183717652628E-2</v>
      </c>
      <c r="J642" s="103">
        <f t="shared" si="79"/>
        <v>7.9878154722247061E-4</v>
      </c>
      <c r="K642" s="103">
        <f t="shared" ref="K642:K705" si="81">J642*SQRT(252)</f>
        <v>1.2680263954908323E-2</v>
      </c>
    </row>
    <row r="643" spans="1:11" x14ac:dyDescent="0.3">
      <c r="A643" s="101">
        <v>44393</v>
      </c>
      <c r="B643" s="95">
        <v>311.89999999999998</v>
      </c>
      <c r="C643" s="97">
        <f t="shared" ref="C643:C706" si="82">(B643/B642)-1</f>
        <v>-1.2505936362197434E-2</v>
      </c>
      <c r="D643" s="98">
        <f t="shared" ref="D643:D706" si="83">LN(B643)-LN(B642)</f>
        <v>-1.2584793730952448E-2</v>
      </c>
      <c r="E643" s="103">
        <f t="shared" si="77"/>
        <v>1.8217692536490509E-2</v>
      </c>
      <c r="F643" s="103">
        <f t="shared" si="78"/>
        <v>0.28919690347794824</v>
      </c>
      <c r="G643" s="88">
        <v>15540.31</v>
      </c>
      <c r="H643" s="127">
        <f t="shared" ref="H643:H706" si="84">(G643/G642)-1</f>
        <v>-5.7166950528674265E-3</v>
      </c>
      <c r="I643" s="103">
        <f t="shared" si="80"/>
        <v>-5.7330978972753854E-3</v>
      </c>
      <c r="J643" s="103">
        <f t="shared" si="79"/>
        <v>5.5137428123370113E-3</v>
      </c>
      <c r="K643" s="103">
        <f t="shared" si="81"/>
        <v>8.7527953647681664E-2</v>
      </c>
    </row>
    <row r="644" spans="1:11" x14ac:dyDescent="0.3">
      <c r="A644" s="100">
        <v>44396</v>
      </c>
      <c r="B644" s="94">
        <v>305.45</v>
      </c>
      <c r="C644" s="97">
        <f t="shared" si="82"/>
        <v>-2.0679705033664564E-2</v>
      </c>
      <c r="D644" s="98">
        <f t="shared" si="83"/>
        <v>-2.0896524517981518E-2</v>
      </c>
      <c r="E644" s="103">
        <f t="shared" si="77"/>
        <v>1.9007312552810848E-2</v>
      </c>
      <c r="F644" s="103">
        <f t="shared" si="78"/>
        <v>0.30173173263848252</v>
      </c>
      <c r="G644" s="88">
        <v>15133.2</v>
      </c>
      <c r="H644" s="127">
        <f t="shared" si="84"/>
        <v>-2.6197032105537033E-2</v>
      </c>
      <c r="I644" s="103">
        <f t="shared" si="80"/>
        <v>-2.6546287492788423E-2</v>
      </c>
      <c r="J644" s="103">
        <f t="shared" si="79"/>
        <v>1.1122470367339189E-2</v>
      </c>
      <c r="K644" s="103">
        <f t="shared" si="81"/>
        <v>0.17656374333998831</v>
      </c>
    </row>
    <row r="645" spans="1:11" x14ac:dyDescent="0.3">
      <c r="A645" s="101">
        <v>44397</v>
      </c>
      <c r="B645" s="95">
        <v>305.39999999999998</v>
      </c>
      <c r="C645" s="97">
        <f t="shared" si="82"/>
        <v>-1.6369291209694659E-4</v>
      </c>
      <c r="D645" s="98">
        <f t="shared" si="83"/>
        <v>-1.6370631124384971E-4</v>
      </c>
      <c r="E645" s="103">
        <f t="shared" si="77"/>
        <v>1.9016462549002397E-2</v>
      </c>
      <c r="F645" s="103">
        <f t="shared" si="78"/>
        <v>0.30187698432500271</v>
      </c>
      <c r="G645" s="88">
        <v>15216.27</v>
      </c>
      <c r="H645" s="127">
        <f t="shared" si="84"/>
        <v>5.4892554119418957E-3</v>
      </c>
      <c r="I645" s="103">
        <f t="shared" si="80"/>
        <v>5.4742443574067323E-3</v>
      </c>
      <c r="J645" s="103">
        <f t="shared" si="79"/>
        <v>2.026904288525155E-2</v>
      </c>
      <c r="K645" s="103">
        <f t="shared" si="81"/>
        <v>0.32176108072607223</v>
      </c>
    </row>
    <row r="646" spans="1:11" x14ac:dyDescent="0.3">
      <c r="A646" s="100">
        <v>44398</v>
      </c>
      <c r="B646" s="94">
        <v>308.5</v>
      </c>
      <c r="C646" s="97">
        <f t="shared" si="82"/>
        <v>1.015062213490503E-2</v>
      </c>
      <c r="D646" s="98">
        <f t="shared" si="83"/>
        <v>1.0099450560910661E-2</v>
      </c>
      <c r="E646" s="103">
        <f t="shared" si="77"/>
        <v>1.9080046812761826E-2</v>
      </c>
      <c r="F646" s="103">
        <f t="shared" si="78"/>
        <v>0.30288635322023022</v>
      </c>
      <c r="G646" s="88">
        <v>15422.5</v>
      </c>
      <c r="H646" s="127">
        <f t="shared" si="84"/>
        <v>1.3553255824193311E-2</v>
      </c>
      <c r="I646" s="103">
        <f t="shared" si="80"/>
        <v>1.3462231976557604E-2</v>
      </c>
      <c r="J646" s="103">
        <f t="shared" si="79"/>
        <v>1.2055312995092568E-2</v>
      </c>
      <c r="K646" s="103">
        <f t="shared" si="81"/>
        <v>0.19137216097236096</v>
      </c>
    </row>
    <row r="647" spans="1:11" x14ac:dyDescent="0.3">
      <c r="A647" s="101">
        <v>44399</v>
      </c>
      <c r="B647" s="95">
        <v>312.3</v>
      </c>
      <c r="C647" s="97">
        <f t="shared" si="82"/>
        <v>1.2317666126418159E-2</v>
      </c>
      <c r="D647" s="98">
        <f t="shared" si="83"/>
        <v>1.2242420943589849E-2</v>
      </c>
      <c r="E647" s="103">
        <f t="shared" si="77"/>
        <v>1.9180095704448129E-2</v>
      </c>
      <c r="F647" s="103">
        <f t="shared" si="78"/>
        <v>0.30447458013832779</v>
      </c>
      <c r="G647" s="88">
        <v>15514.54</v>
      </c>
      <c r="H647" s="127">
        <f t="shared" si="84"/>
        <v>5.967904036310534E-3</v>
      </c>
      <c r="I647" s="103">
        <f t="shared" si="80"/>
        <v>5.9501666321164493E-3</v>
      </c>
      <c r="J647" s="103">
        <f t="shared" si="79"/>
        <v>3.4679704418150398E-3</v>
      </c>
      <c r="K647" s="103">
        <f t="shared" si="81"/>
        <v>5.5052324058992338E-2</v>
      </c>
    </row>
    <row r="648" spans="1:11" x14ac:dyDescent="0.3">
      <c r="A648" s="100">
        <v>44400</v>
      </c>
      <c r="B648" s="94">
        <v>317.8</v>
      </c>
      <c r="C648" s="97">
        <f t="shared" si="82"/>
        <v>1.7611271213576751E-2</v>
      </c>
      <c r="D648" s="98">
        <f t="shared" si="83"/>
        <v>1.7457989813583374E-2</v>
      </c>
      <c r="E648" s="103">
        <f t="shared" si="77"/>
        <v>1.3741094173165538E-2</v>
      </c>
      <c r="F648" s="103">
        <f t="shared" si="78"/>
        <v>0.21813310754468837</v>
      </c>
      <c r="G648" s="88">
        <v>15669.29</v>
      </c>
      <c r="H648" s="127">
        <f t="shared" si="84"/>
        <v>9.9745142298772738E-3</v>
      </c>
      <c r="I648" s="103">
        <f t="shared" si="80"/>
        <v>9.925097099033664E-3</v>
      </c>
      <c r="J648" s="103">
        <f t="shared" si="79"/>
        <v>3.3578921498432011E-3</v>
      </c>
      <c r="K648" s="103">
        <f t="shared" si="81"/>
        <v>5.3304885347166882E-2</v>
      </c>
    </row>
    <row r="649" spans="1:11" x14ac:dyDescent="0.3">
      <c r="A649" s="101">
        <v>44403</v>
      </c>
      <c r="B649" s="95">
        <v>312</v>
      </c>
      <c r="C649" s="97">
        <f t="shared" si="82"/>
        <v>-1.8250471994965434E-2</v>
      </c>
      <c r="D649" s="98">
        <f t="shared" si="83"/>
        <v>-1.841906629313339E-2</v>
      </c>
      <c r="E649" s="103">
        <f t="shared" si="77"/>
        <v>1.4367554786998095E-2</v>
      </c>
      <c r="F649" s="103">
        <f t="shared" si="78"/>
        <v>0.22807786148695527</v>
      </c>
      <c r="G649" s="88">
        <v>15618.98</v>
      </c>
      <c r="H649" s="127">
        <f t="shared" si="84"/>
        <v>-3.2107389677517029E-3</v>
      </c>
      <c r="I649" s="103">
        <f t="shared" si="80"/>
        <v>-3.2159044497497291E-3</v>
      </c>
      <c r="J649" s="103">
        <f t="shared" si="79"/>
        <v>9.4592258843100487E-3</v>
      </c>
      <c r="K649" s="103">
        <f t="shared" si="81"/>
        <v>0.15016055571041653</v>
      </c>
    </row>
    <row r="650" spans="1:11" x14ac:dyDescent="0.3">
      <c r="A650" s="100">
        <v>44404</v>
      </c>
      <c r="B650" s="94">
        <v>308.95</v>
      </c>
      <c r="C650" s="97">
        <f t="shared" si="82"/>
        <v>-9.7756410256411019E-3</v>
      </c>
      <c r="D650" s="98">
        <f t="shared" si="83"/>
        <v>-9.8237363024935576E-3</v>
      </c>
      <c r="E650" s="103">
        <f t="shared" si="77"/>
        <v>1.3355255944550117E-2</v>
      </c>
      <c r="F650" s="103">
        <f t="shared" si="78"/>
        <v>0.21200811554937984</v>
      </c>
      <c r="G650" s="88">
        <v>15519.13</v>
      </c>
      <c r="H650" s="127">
        <f t="shared" si="84"/>
        <v>-6.3928630422729338E-3</v>
      </c>
      <c r="I650" s="103">
        <f t="shared" si="80"/>
        <v>-6.4133849002505627E-3</v>
      </c>
      <c r="J650" s="103">
        <f t="shared" si="79"/>
        <v>8.4482722999616663E-3</v>
      </c>
      <c r="K650" s="103">
        <f t="shared" si="81"/>
        <v>0.13411216508312546</v>
      </c>
    </row>
    <row r="651" spans="1:11" x14ac:dyDescent="0.3">
      <c r="A651" s="101">
        <v>44405</v>
      </c>
      <c r="B651" s="95">
        <v>309.5</v>
      </c>
      <c r="C651" s="97">
        <f t="shared" si="82"/>
        <v>1.7802233371095877E-3</v>
      </c>
      <c r="D651" s="98">
        <f t="shared" si="83"/>
        <v>1.7786406176618641E-3</v>
      </c>
      <c r="E651" s="103">
        <f t="shared" si="77"/>
        <v>1.3157583121772138E-2</v>
      </c>
      <c r="F651" s="103">
        <f t="shared" si="78"/>
        <v>0.2088701567692198</v>
      </c>
      <c r="G651" s="88">
        <v>15570.36</v>
      </c>
      <c r="H651" s="127">
        <f t="shared" si="84"/>
        <v>3.3010871099090622E-3</v>
      </c>
      <c r="I651" s="103">
        <f t="shared" si="80"/>
        <v>3.2956504830892186E-3</v>
      </c>
      <c r="J651" s="103">
        <f t="shared" si="79"/>
        <v>2.6920846535560304E-3</v>
      </c>
      <c r="K651" s="103">
        <f t="shared" si="81"/>
        <v>4.2735519009856393E-2</v>
      </c>
    </row>
    <row r="652" spans="1:11" x14ac:dyDescent="0.3">
      <c r="A652" s="100">
        <v>44406</v>
      </c>
      <c r="B652" s="94">
        <v>308.60000000000002</v>
      </c>
      <c r="C652" s="97">
        <f t="shared" si="82"/>
        <v>-2.9079159935379018E-3</v>
      </c>
      <c r="D652" s="98">
        <f t="shared" si="83"/>
        <v>-2.9121521955906005E-3</v>
      </c>
      <c r="E652" s="103">
        <f t="shared" si="77"/>
        <v>1.3157731743359246E-2</v>
      </c>
      <c r="F652" s="103">
        <f t="shared" si="78"/>
        <v>0.20887251606377344</v>
      </c>
      <c r="G652" s="88">
        <v>15640.47</v>
      </c>
      <c r="H652" s="127">
        <f t="shared" si="84"/>
        <v>4.5027860627500083E-3</v>
      </c>
      <c r="I652" s="103">
        <f t="shared" si="80"/>
        <v>4.4926788506369775E-3</v>
      </c>
      <c r="J652" s="103">
        <f t="shared" si="79"/>
        <v>9.7500312548875329E-4</v>
      </c>
      <c r="K652" s="103">
        <f t="shared" si="81"/>
        <v>1.5477694785323655E-2</v>
      </c>
    </row>
    <row r="653" spans="1:11" x14ac:dyDescent="0.3">
      <c r="A653" s="101">
        <v>44407</v>
      </c>
      <c r="B653" s="95">
        <v>306.10000000000002</v>
      </c>
      <c r="C653" s="97">
        <f t="shared" si="82"/>
        <v>-8.1011017498380244E-3</v>
      </c>
      <c r="D653" s="98">
        <f t="shared" si="83"/>
        <v>-8.1340939776932686E-3</v>
      </c>
      <c r="E653" s="103">
        <f t="shared" si="77"/>
        <v>1.3103365670947829E-2</v>
      </c>
      <c r="F653" s="103">
        <f t="shared" si="78"/>
        <v>0.20800948141961381</v>
      </c>
      <c r="G653" s="88">
        <v>15544.39</v>
      </c>
      <c r="H653" s="127">
        <f t="shared" si="84"/>
        <v>-6.1430379010349867E-3</v>
      </c>
      <c r="I653" s="103">
        <f t="shared" si="80"/>
        <v>-6.1619839892372852E-3</v>
      </c>
      <c r="J653" s="103">
        <f t="shared" si="79"/>
        <v>1.0826697807665019E-3</v>
      </c>
      <c r="K653" s="103">
        <f t="shared" si="81"/>
        <v>1.7186849951477911E-2</v>
      </c>
    </row>
    <row r="654" spans="1:11" x14ac:dyDescent="0.3">
      <c r="A654" s="100">
        <v>44410</v>
      </c>
      <c r="B654" s="94">
        <v>317.7</v>
      </c>
      <c r="C654" s="97">
        <f t="shared" si="82"/>
        <v>3.7896112381574643E-2</v>
      </c>
      <c r="D654" s="98">
        <f t="shared" si="83"/>
        <v>3.7195695324103717E-2</v>
      </c>
      <c r="E654" s="103">
        <f t="shared" si="77"/>
        <v>1.5696807156991312E-2</v>
      </c>
      <c r="F654" s="103">
        <f t="shared" si="78"/>
        <v>0.24917908869082689</v>
      </c>
      <c r="G654" s="88">
        <v>15568.73</v>
      </c>
      <c r="H654" s="127">
        <f t="shared" si="84"/>
        <v>1.5658382220209432E-3</v>
      </c>
      <c r="I654" s="103">
        <f t="shared" si="80"/>
        <v>1.5646135755851276E-3</v>
      </c>
      <c r="J654" s="103">
        <f t="shared" si="79"/>
        <v>4.8937425490434934E-3</v>
      </c>
      <c r="K654" s="103">
        <f t="shared" si="81"/>
        <v>7.7685754590866365E-2</v>
      </c>
    </row>
    <row r="655" spans="1:11" x14ac:dyDescent="0.3">
      <c r="A655" s="101">
        <v>44411</v>
      </c>
      <c r="B655" s="95">
        <v>322.75</v>
      </c>
      <c r="C655" s="97">
        <f t="shared" si="82"/>
        <v>1.589549889833175E-2</v>
      </c>
      <c r="D655" s="98">
        <f t="shared" si="83"/>
        <v>1.5770488451281039E-2</v>
      </c>
      <c r="E655" s="103">
        <f t="shared" si="77"/>
        <v>1.5854547939404565E-2</v>
      </c>
      <c r="F655" s="103">
        <f t="shared" si="78"/>
        <v>0.25168314598209618</v>
      </c>
      <c r="G655" s="88">
        <v>15555.08</v>
      </c>
      <c r="H655" s="127">
        <f t="shared" si="84"/>
        <v>-8.7675744906612341E-4</v>
      </c>
      <c r="I655" s="103">
        <f t="shared" si="80"/>
        <v>-8.7714202568278665E-4</v>
      </c>
      <c r="J655" s="103">
        <f t="shared" si="79"/>
        <v>7.9380842127723238E-3</v>
      </c>
      <c r="K655" s="103">
        <f t="shared" si="81"/>
        <v>0.12601318027970104</v>
      </c>
    </row>
    <row r="656" spans="1:11" x14ac:dyDescent="0.3">
      <c r="A656" s="100">
        <v>44412</v>
      </c>
      <c r="B656" s="94">
        <v>336.25</v>
      </c>
      <c r="C656" s="97">
        <f t="shared" si="82"/>
        <v>4.1828040278853562E-2</v>
      </c>
      <c r="D656" s="98">
        <f t="shared" si="83"/>
        <v>4.0976901189297088E-2</v>
      </c>
      <c r="E656" s="103">
        <f t="shared" si="77"/>
        <v>1.7674652597368799E-2</v>
      </c>
      <c r="F656" s="103">
        <f t="shared" si="78"/>
        <v>0.28057641169259806</v>
      </c>
      <c r="G656" s="88">
        <v>15692.13</v>
      </c>
      <c r="H656" s="127">
        <f t="shared" si="84"/>
        <v>8.8106264962957148E-3</v>
      </c>
      <c r="I656" s="103">
        <f t="shared" si="80"/>
        <v>8.7720394119585876E-3</v>
      </c>
      <c r="J656" s="103">
        <f t="shared" si="79"/>
        <v>8.8384580531870715E-3</v>
      </c>
      <c r="K656" s="103">
        <f t="shared" si="81"/>
        <v>0.14030617189205449</v>
      </c>
    </row>
    <row r="657" spans="1:11" x14ac:dyDescent="0.3">
      <c r="A657" s="101">
        <v>44413</v>
      </c>
      <c r="B657" s="95">
        <v>316</v>
      </c>
      <c r="C657" s="97">
        <f t="shared" si="82"/>
        <v>-6.0223048327137541E-2</v>
      </c>
      <c r="D657" s="98">
        <f t="shared" si="83"/>
        <v>-6.211271732913648E-2</v>
      </c>
      <c r="E657" s="103">
        <f t="shared" si="77"/>
        <v>2.2533717684912222E-2</v>
      </c>
      <c r="F657" s="103">
        <f t="shared" si="78"/>
        <v>0.35771167864809522</v>
      </c>
      <c r="G657" s="88">
        <v>15744.67</v>
      </c>
      <c r="H657" s="127">
        <f t="shared" si="84"/>
        <v>3.348175168061962E-3</v>
      </c>
      <c r="I657" s="103">
        <f t="shared" si="80"/>
        <v>3.3425825095747541E-3</v>
      </c>
      <c r="J657" s="103">
        <f t="shared" si="79"/>
        <v>1.8569642949393329E-2</v>
      </c>
      <c r="K657" s="103">
        <f t="shared" si="81"/>
        <v>0.29478394307615241</v>
      </c>
    </row>
    <row r="658" spans="1:11" x14ac:dyDescent="0.3">
      <c r="A658" s="100">
        <v>44414</v>
      </c>
      <c r="B658" s="94">
        <v>310.55</v>
      </c>
      <c r="C658" s="97">
        <f t="shared" si="82"/>
        <v>-1.7246835443037956E-2</v>
      </c>
      <c r="D658" s="98">
        <f t="shared" si="83"/>
        <v>-1.7397294581599887E-2</v>
      </c>
      <c r="E658" s="103">
        <f t="shared" si="77"/>
        <v>2.254418601818059E-2</v>
      </c>
      <c r="F658" s="103">
        <f t="shared" si="78"/>
        <v>0.35787785828691188</v>
      </c>
      <c r="G658" s="88">
        <v>15761.45</v>
      </c>
      <c r="H658" s="127">
        <f t="shared" si="84"/>
        <v>1.0657574912653622E-3</v>
      </c>
      <c r="I658" s="103">
        <f t="shared" si="80"/>
        <v>1.0651899749376526E-3</v>
      </c>
      <c r="J658" s="103">
        <f t="shared" si="79"/>
        <v>9.7878940777903923E-3</v>
      </c>
      <c r="K658" s="103">
        <f t="shared" si="81"/>
        <v>0.15537800153325165</v>
      </c>
    </row>
    <row r="659" spans="1:11" x14ac:dyDescent="0.3">
      <c r="A659" s="101">
        <v>44417</v>
      </c>
      <c r="B659" s="95">
        <v>313.05</v>
      </c>
      <c r="C659" s="97">
        <f t="shared" si="82"/>
        <v>8.0502334567702505E-3</v>
      </c>
      <c r="D659" s="98">
        <f t="shared" si="83"/>
        <v>8.0180031860068723E-3</v>
      </c>
      <c r="E659" s="103">
        <f t="shared" si="77"/>
        <v>2.2538269698461497E-2</v>
      </c>
      <c r="F659" s="103">
        <f t="shared" si="78"/>
        <v>0.35778393962299104</v>
      </c>
      <c r="G659" s="88">
        <v>15745.41</v>
      </c>
      <c r="H659" s="127">
        <f t="shared" si="84"/>
        <v>-1.0176728663924273E-3</v>
      </c>
      <c r="I659" s="103">
        <f t="shared" si="80"/>
        <v>-1.0181910470130617E-3</v>
      </c>
      <c r="J659" s="103">
        <f t="shared" si="79"/>
        <v>3.8553652464794999E-3</v>
      </c>
      <c r="K659" s="103">
        <f t="shared" si="81"/>
        <v>6.1202025933035975E-2</v>
      </c>
    </row>
    <row r="660" spans="1:11" x14ac:dyDescent="0.3">
      <c r="A660" s="100">
        <v>44418</v>
      </c>
      <c r="B660" s="94">
        <v>308.85000000000002</v>
      </c>
      <c r="C660" s="97">
        <f t="shared" si="82"/>
        <v>-1.3416387158600829E-2</v>
      </c>
      <c r="D660" s="98">
        <f t="shared" si="83"/>
        <v>-1.3507200049411416E-2</v>
      </c>
      <c r="E660" s="103">
        <f t="shared" si="77"/>
        <v>2.2698496729120742E-2</v>
      </c>
      <c r="F660" s="103">
        <f t="shared" si="78"/>
        <v>0.36032746488159917</v>
      </c>
      <c r="G660" s="88">
        <v>15770.71</v>
      </c>
      <c r="H660" s="127">
        <f t="shared" si="84"/>
        <v>1.6068174788714806E-3</v>
      </c>
      <c r="I660" s="103">
        <f t="shared" si="80"/>
        <v>1.6055279288629265E-3</v>
      </c>
      <c r="J660" s="103">
        <f t="shared" si="79"/>
        <v>6.8100969396342242E-4</v>
      </c>
      <c r="K660" s="103">
        <f t="shared" si="81"/>
        <v>1.0810693743908523E-2</v>
      </c>
    </row>
    <row r="661" spans="1:11" x14ac:dyDescent="0.3">
      <c r="A661" s="101">
        <v>44419</v>
      </c>
      <c r="B661" s="95">
        <v>307.10000000000002</v>
      </c>
      <c r="C661" s="97">
        <f t="shared" si="82"/>
        <v>-5.6661809940100616E-3</v>
      </c>
      <c r="D661" s="98">
        <f t="shared" si="83"/>
        <v>-5.6822946951307074E-3</v>
      </c>
      <c r="E661" s="103">
        <f t="shared" si="77"/>
        <v>2.2657519151483257E-2</v>
      </c>
      <c r="F661" s="103">
        <f t="shared" si="78"/>
        <v>0.35967696600304738</v>
      </c>
      <c r="G661" s="88">
        <v>15826.09</v>
      </c>
      <c r="H661" s="127">
        <f t="shared" si="84"/>
        <v>3.5115730363439734E-3</v>
      </c>
      <c r="I661" s="103">
        <f t="shared" si="80"/>
        <v>3.5054218597458942E-3</v>
      </c>
      <c r="J661" s="103">
        <f t="shared" si="79"/>
        <v>1.1648370557524284E-3</v>
      </c>
      <c r="K661" s="103">
        <f t="shared" si="81"/>
        <v>1.8491215004601633E-2</v>
      </c>
    </row>
    <row r="662" spans="1:11" x14ac:dyDescent="0.3">
      <c r="A662" s="100">
        <v>44420</v>
      </c>
      <c r="B662" s="94">
        <v>312</v>
      </c>
      <c r="C662" s="97">
        <f t="shared" si="82"/>
        <v>1.59557147508953E-2</v>
      </c>
      <c r="D662" s="98">
        <f t="shared" si="83"/>
        <v>1.5829760362705336E-2</v>
      </c>
      <c r="E662" s="103">
        <f t="shared" ref="E662:E725" si="85">STDEVA(D643:D662)</f>
        <v>2.2547462542254457E-2</v>
      </c>
      <c r="F662" s="103">
        <f t="shared" ref="F662:F725" si="86">E662*SQRT(252)</f>
        <v>0.35792987149409689</v>
      </c>
      <c r="G662" s="88">
        <v>15937.51</v>
      </c>
      <c r="H662" s="127">
        <f t="shared" si="84"/>
        <v>7.0402733713759158E-3</v>
      </c>
      <c r="I662" s="103">
        <f t="shared" si="80"/>
        <v>7.0156063541642055E-3</v>
      </c>
      <c r="J662" s="103">
        <f t="shared" si="79"/>
        <v>9.650069409157443E-3</v>
      </c>
      <c r="K662" s="103">
        <f t="shared" si="81"/>
        <v>0.15319010274685563</v>
      </c>
    </row>
    <row r="663" spans="1:11" x14ac:dyDescent="0.3">
      <c r="A663" s="101">
        <v>44421</v>
      </c>
      <c r="B663" s="95">
        <v>319.3</v>
      </c>
      <c r="C663" s="97">
        <f t="shared" si="82"/>
        <v>2.3397435897436036E-2</v>
      </c>
      <c r="D663" s="98">
        <f t="shared" si="83"/>
        <v>2.312791191125374E-2</v>
      </c>
      <c r="E663" s="103">
        <f t="shared" si="85"/>
        <v>2.2959833996322156E-2</v>
      </c>
      <c r="F663" s="103">
        <f t="shared" si="86"/>
        <v>0.3644760653855682</v>
      </c>
      <c r="G663" s="88">
        <v>15977.44</v>
      </c>
      <c r="H663" s="127">
        <f t="shared" si="84"/>
        <v>2.5054101926837991E-3</v>
      </c>
      <c r="I663" s="103">
        <f t="shared" si="80"/>
        <v>2.5022768849556343E-3</v>
      </c>
      <c r="J663" s="103">
        <f t="shared" si="79"/>
        <v>9.0146952275347025E-3</v>
      </c>
      <c r="K663" s="103">
        <f t="shared" si="81"/>
        <v>0.14310385030258588</v>
      </c>
    </row>
    <row r="664" spans="1:11" x14ac:dyDescent="0.3">
      <c r="A664" s="100">
        <v>44424</v>
      </c>
      <c r="B664" s="94">
        <v>313.75</v>
      </c>
      <c r="C664" s="97">
        <f t="shared" si="82"/>
        <v>-1.7381772627622971E-2</v>
      </c>
      <c r="D664" s="98">
        <f t="shared" si="83"/>
        <v>-1.7534609274742152E-2</v>
      </c>
      <c r="E664" s="103">
        <f t="shared" si="85"/>
        <v>2.2801517780149955E-2</v>
      </c>
      <c r="F664" s="103">
        <f t="shared" si="86"/>
        <v>0.36196287336656591</v>
      </c>
      <c r="G664" s="88">
        <v>15925.73</v>
      </c>
      <c r="H664" s="127">
        <f t="shared" si="84"/>
        <v>-3.23643837811316E-3</v>
      </c>
      <c r="I664" s="103">
        <f t="shared" si="80"/>
        <v>-3.2416869723608244E-3</v>
      </c>
      <c r="J664" s="103">
        <f t="shared" ref="J664:J727" si="87">STDEV(I644,I663)</f>
        <v>2.0540436855236807E-2</v>
      </c>
      <c r="K664" s="103">
        <f t="shared" si="81"/>
        <v>0.32606932643749331</v>
      </c>
    </row>
    <row r="665" spans="1:11" x14ac:dyDescent="0.3">
      <c r="A665" s="101">
        <v>44425</v>
      </c>
      <c r="B665" s="95">
        <v>311.7</v>
      </c>
      <c r="C665" s="97">
        <f t="shared" si="82"/>
        <v>-6.5338645418326902E-3</v>
      </c>
      <c r="D665" s="98">
        <f t="shared" si="83"/>
        <v>-6.5553036727026281E-3</v>
      </c>
      <c r="E665" s="103">
        <f t="shared" si="85"/>
        <v>2.2868403566350792E-2</v>
      </c>
      <c r="F665" s="103">
        <f t="shared" si="86"/>
        <v>0.36302465230576059</v>
      </c>
      <c r="G665" s="88">
        <v>15921.95</v>
      </c>
      <c r="H665" s="127">
        <f t="shared" si="84"/>
        <v>-2.3735175718786472E-4</v>
      </c>
      <c r="I665" s="103">
        <f t="shared" si="80"/>
        <v>-2.3737992957428844E-4</v>
      </c>
      <c r="J665" s="103">
        <f t="shared" si="87"/>
        <v>6.1630941476349217E-3</v>
      </c>
      <c r="K665" s="103">
        <f t="shared" si="81"/>
        <v>9.7836086527917601E-2</v>
      </c>
    </row>
    <row r="666" spans="1:11" x14ac:dyDescent="0.3">
      <c r="A666" s="100">
        <v>44426</v>
      </c>
      <c r="B666" s="94">
        <v>307</v>
      </c>
      <c r="C666" s="97">
        <f t="shared" si="82"/>
        <v>-1.5078601219120968E-2</v>
      </c>
      <c r="D666" s="98">
        <f t="shared" si="83"/>
        <v>-1.5193439186094615E-2</v>
      </c>
      <c r="E666" s="103">
        <f t="shared" si="85"/>
        <v>2.3038656258090099E-2</v>
      </c>
      <c r="F666" s="103">
        <f t="shared" si="86"/>
        <v>0.36572733000004992</v>
      </c>
      <c r="G666" s="88">
        <v>15965.97</v>
      </c>
      <c r="H666" s="127">
        <f t="shared" si="84"/>
        <v>2.7647367313676785E-3</v>
      </c>
      <c r="I666" s="103">
        <f t="shared" si="80"/>
        <v>2.7609218765327626E-3</v>
      </c>
      <c r="J666" s="103">
        <f t="shared" si="87"/>
        <v>9.6870884784498248E-3</v>
      </c>
      <c r="K666" s="103">
        <f t="shared" si="81"/>
        <v>0.15377776225354389</v>
      </c>
    </row>
    <row r="667" spans="1:11" x14ac:dyDescent="0.3">
      <c r="A667" s="101">
        <v>44427</v>
      </c>
      <c r="B667" s="95">
        <v>303.35000000000002</v>
      </c>
      <c r="C667" s="97">
        <f t="shared" si="82"/>
        <v>-1.188925081433212E-2</v>
      </c>
      <c r="D667" s="98">
        <f t="shared" si="83"/>
        <v>-1.1960493198889921E-2</v>
      </c>
      <c r="E667" s="103">
        <f t="shared" si="85"/>
        <v>2.2983867000487164E-2</v>
      </c>
      <c r="F667" s="103">
        <f t="shared" si="86"/>
        <v>0.36485757749923858</v>
      </c>
      <c r="G667" s="88">
        <v>15765.81</v>
      </c>
      <c r="H667" s="127">
        <f t="shared" si="84"/>
        <v>-1.2536663917068647E-2</v>
      </c>
      <c r="I667" s="103">
        <f t="shared" si="80"/>
        <v>-1.2615910913407191E-2</v>
      </c>
      <c r="J667" s="103">
        <f t="shared" si="87"/>
        <v>2.2551365935368586E-3</v>
      </c>
      <c r="K667" s="103">
        <f t="shared" si="81"/>
        <v>3.579918359387927E-2</v>
      </c>
    </row>
    <row r="668" spans="1:11" x14ac:dyDescent="0.3">
      <c r="A668" s="100">
        <v>44428</v>
      </c>
      <c r="B668" s="94">
        <v>302</v>
      </c>
      <c r="C668" s="97">
        <f t="shared" si="82"/>
        <v>-4.4503049283006746E-3</v>
      </c>
      <c r="D668" s="98">
        <f t="shared" si="83"/>
        <v>-4.4602370134372293E-3</v>
      </c>
      <c r="E668" s="103">
        <f t="shared" si="85"/>
        <v>2.2553171006246351E-2</v>
      </c>
      <c r="F668" s="103">
        <f t="shared" si="86"/>
        <v>0.35802049055064117</v>
      </c>
      <c r="G668" s="88">
        <v>15808.04</v>
      </c>
      <c r="H668" s="127">
        <f t="shared" si="84"/>
        <v>2.6785810560954193E-3</v>
      </c>
      <c r="I668" s="103">
        <f t="shared" si="80"/>
        <v>2.6750000511093219E-3</v>
      </c>
      <c r="J668" s="103">
        <f t="shared" si="87"/>
        <v>1.5938899620377232E-2</v>
      </c>
      <c r="K668" s="103">
        <f t="shared" si="81"/>
        <v>0.2530221874052398</v>
      </c>
    </row>
    <row r="669" spans="1:11" x14ac:dyDescent="0.3">
      <c r="A669" s="101">
        <v>44431</v>
      </c>
      <c r="B669" s="95">
        <v>306.60000000000002</v>
      </c>
      <c r="C669" s="97">
        <f t="shared" si="82"/>
        <v>1.5231788079470343E-2</v>
      </c>
      <c r="D669" s="98">
        <f t="shared" si="83"/>
        <v>1.511694906284422E-2</v>
      </c>
      <c r="E669" s="103">
        <f t="shared" si="85"/>
        <v>2.2557889925654714E-2</v>
      </c>
      <c r="F669" s="103">
        <f t="shared" si="86"/>
        <v>0.35809540107391008</v>
      </c>
      <c r="G669" s="88">
        <v>15852.79</v>
      </c>
      <c r="H669" s="127">
        <f t="shared" si="84"/>
        <v>2.8308379786488036E-3</v>
      </c>
      <c r="I669" s="103">
        <f t="shared" si="80"/>
        <v>2.8268387025747188E-3</v>
      </c>
      <c r="J669" s="103">
        <f t="shared" si="87"/>
        <v>4.1654985198797895E-3</v>
      </c>
      <c r="K669" s="103">
        <f t="shared" si="81"/>
        <v>6.6125239021257387E-2</v>
      </c>
    </row>
    <row r="670" spans="1:11" x14ac:dyDescent="0.3">
      <c r="A670" s="100">
        <v>44432</v>
      </c>
      <c r="B670" s="94">
        <v>304.89999999999998</v>
      </c>
      <c r="C670" s="97">
        <f t="shared" si="82"/>
        <v>-5.5446836268755462E-3</v>
      </c>
      <c r="D670" s="98">
        <f t="shared" si="83"/>
        <v>-5.560112443505183E-3</v>
      </c>
      <c r="E670" s="103">
        <f t="shared" si="85"/>
        <v>2.2488890410909543E-2</v>
      </c>
      <c r="F670" s="103">
        <f t="shared" si="86"/>
        <v>0.35700006773431098</v>
      </c>
      <c r="G670" s="88">
        <v>15905.85</v>
      </c>
      <c r="H670" s="127">
        <f t="shared" si="84"/>
        <v>3.3470449050292395E-3</v>
      </c>
      <c r="I670" s="103">
        <f t="shared" si="80"/>
        <v>3.3414560175977215E-3</v>
      </c>
      <c r="J670" s="103">
        <f t="shared" si="87"/>
        <v>6.5338247692377479E-3</v>
      </c>
      <c r="K670" s="103">
        <f t="shared" si="81"/>
        <v>0.10372125269686241</v>
      </c>
    </row>
    <row r="671" spans="1:11" x14ac:dyDescent="0.3">
      <c r="A671" s="101">
        <v>44433</v>
      </c>
      <c r="B671" s="95">
        <v>306.7</v>
      </c>
      <c r="C671" s="97">
        <f t="shared" si="82"/>
        <v>5.9035749426041839E-3</v>
      </c>
      <c r="D671" s="98">
        <f t="shared" si="83"/>
        <v>5.8862171259974616E-3</v>
      </c>
      <c r="E671" s="103">
        <f t="shared" si="85"/>
        <v>2.2531047840899075E-2</v>
      </c>
      <c r="F671" s="103">
        <f t="shared" si="86"/>
        <v>0.35766929618830645</v>
      </c>
      <c r="G671" s="88">
        <v>15860.66</v>
      </c>
      <c r="H671" s="127">
        <f t="shared" si="84"/>
        <v>-2.8410930569570114E-3</v>
      </c>
      <c r="I671" s="103">
        <f t="shared" si="80"/>
        <v>-2.8451366224171437E-3</v>
      </c>
      <c r="J671" s="103">
        <f t="shared" si="87"/>
        <v>3.2389404066836805E-5</v>
      </c>
      <c r="K671" s="103">
        <f t="shared" si="81"/>
        <v>5.1416584964660559E-4</v>
      </c>
    </row>
    <row r="672" spans="1:11" x14ac:dyDescent="0.3">
      <c r="A672" s="100">
        <v>44434</v>
      </c>
      <c r="B672" s="94">
        <v>305.05</v>
      </c>
      <c r="C672" s="97">
        <f t="shared" si="82"/>
        <v>-5.3798500163024787E-3</v>
      </c>
      <c r="D672" s="98">
        <f t="shared" si="83"/>
        <v>-5.3943735223445088E-3</v>
      </c>
      <c r="E672" s="103">
        <f t="shared" si="85"/>
        <v>2.2552125510243562E-2</v>
      </c>
      <c r="F672" s="103">
        <f t="shared" si="86"/>
        <v>0.35800389381612063</v>
      </c>
      <c r="G672" s="88">
        <v>15793.62</v>
      </c>
      <c r="H672" s="127">
        <f t="shared" si="84"/>
        <v>-4.2268102336220359E-3</v>
      </c>
      <c r="I672" s="103">
        <f t="shared" si="80"/>
        <v>-4.2357684480229807E-3</v>
      </c>
      <c r="J672" s="103">
        <f t="shared" si="87"/>
        <v>5.1886190800921432E-3</v>
      </c>
      <c r="K672" s="103">
        <f t="shared" si="81"/>
        <v>8.2366774402611226E-2</v>
      </c>
    </row>
    <row r="673" spans="1:11" x14ac:dyDescent="0.3">
      <c r="A673" s="101">
        <v>44435</v>
      </c>
      <c r="B673" s="95">
        <v>304.25</v>
      </c>
      <c r="C673" s="97">
        <f t="shared" si="82"/>
        <v>-2.6225208982134651E-3</v>
      </c>
      <c r="D673" s="98">
        <f t="shared" si="83"/>
        <v>-2.6259657302247774E-3</v>
      </c>
      <c r="E673" s="103">
        <f t="shared" si="85"/>
        <v>2.2488543528657437E-2</v>
      </c>
      <c r="F673" s="103">
        <f t="shared" si="86"/>
        <v>0.35699456114927119</v>
      </c>
      <c r="G673" s="88">
        <v>15851.75</v>
      </c>
      <c r="H673" s="127">
        <f t="shared" si="84"/>
        <v>3.6806001410696343E-3</v>
      </c>
      <c r="I673" s="103">
        <f t="shared" si="80"/>
        <v>3.6738433067640131E-3</v>
      </c>
      <c r="J673" s="103">
        <f t="shared" si="87"/>
        <v>1.3620400712195503E-3</v>
      </c>
      <c r="K673" s="103">
        <f t="shared" si="81"/>
        <v>2.1621715824909803E-2</v>
      </c>
    </row>
    <row r="674" spans="1:11" x14ac:dyDescent="0.3">
      <c r="A674" s="100">
        <v>44438</v>
      </c>
      <c r="B674" s="94">
        <v>302.05</v>
      </c>
      <c r="C674" s="97">
        <f t="shared" si="82"/>
        <v>-7.2308956450287676E-3</v>
      </c>
      <c r="D674" s="98">
        <f t="shared" si="83"/>
        <v>-7.2571652828870015E-3</v>
      </c>
      <c r="E674" s="103">
        <f t="shared" si="85"/>
        <v>2.0714034444033701E-2</v>
      </c>
      <c r="F674" s="103">
        <f t="shared" si="86"/>
        <v>0.32882510272643556</v>
      </c>
      <c r="G674" s="88">
        <v>15887.31</v>
      </c>
      <c r="H674" s="127">
        <f t="shared" si="84"/>
        <v>2.2432854416705172E-3</v>
      </c>
      <c r="I674" s="103">
        <f t="shared" si="80"/>
        <v>2.2407730335487486E-3</v>
      </c>
      <c r="J674" s="103">
        <f t="shared" si="87"/>
        <v>1.4914506459968685E-3</v>
      </c>
      <c r="K674" s="103">
        <f t="shared" si="81"/>
        <v>2.3676045012206073E-2</v>
      </c>
    </row>
    <row r="675" spans="1:11" x14ac:dyDescent="0.3">
      <c r="A675" s="101">
        <v>44439</v>
      </c>
      <c r="B675" s="95">
        <v>300.45</v>
      </c>
      <c r="C675" s="97">
        <f t="shared" si="82"/>
        <v>-5.2971362357225882E-3</v>
      </c>
      <c r="D675" s="98">
        <f t="shared" si="83"/>
        <v>-5.3112158048129743E-3</v>
      </c>
      <c r="E675" s="103">
        <f t="shared" si="85"/>
        <v>2.0265524075380268E-2</v>
      </c>
      <c r="F675" s="103">
        <f t="shared" si="86"/>
        <v>0.32170522135109025</v>
      </c>
      <c r="G675" s="88">
        <v>15835.09</v>
      </c>
      <c r="H675" s="127">
        <f t="shared" si="84"/>
        <v>-3.2869000478997767E-3</v>
      </c>
      <c r="I675" s="103">
        <f t="shared" si="80"/>
        <v>-3.2923137700269223E-3</v>
      </c>
      <c r="J675" s="103">
        <f t="shared" si="87"/>
        <v>2.2046988815462745E-3</v>
      </c>
      <c r="K675" s="103">
        <f t="shared" si="81"/>
        <v>3.4998509738122158E-2</v>
      </c>
    </row>
    <row r="676" spans="1:11" x14ac:dyDescent="0.3">
      <c r="A676" s="100">
        <v>44440</v>
      </c>
      <c r="B676" s="94">
        <v>301.2</v>
      </c>
      <c r="C676" s="97">
        <f t="shared" si="82"/>
        <v>2.4962556165750716E-3</v>
      </c>
      <c r="D676" s="98">
        <f t="shared" si="83"/>
        <v>2.4931451458014564E-3</v>
      </c>
      <c r="E676" s="103">
        <f t="shared" si="85"/>
        <v>1.7442637279492679E-2</v>
      </c>
      <c r="F676" s="103">
        <f t="shared" si="86"/>
        <v>0.27689328270385116</v>
      </c>
      <c r="G676" s="88">
        <v>15824.29</v>
      </c>
      <c r="H676" s="127">
        <f t="shared" si="84"/>
        <v>-6.820295937692844E-4</v>
      </c>
      <c r="I676" s="103">
        <f t="shared" si="80"/>
        <v>-6.8226228175838344E-4</v>
      </c>
      <c r="J676" s="103">
        <f t="shared" si="87"/>
        <v>8.5307859456114563E-3</v>
      </c>
      <c r="K676" s="103">
        <f t="shared" si="81"/>
        <v>0.13542202860007738</v>
      </c>
    </row>
    <row r="677" spans="1:11" x14ac:dyDescent="0.3">
      <c r="A677" s="101">
        <v>44441</v>
      </c>
      <c r="B677" s="95">
        <v>301.45</v>
      </c>
      <c r="C677" s="97">
        <f t="shared" si="82"/>
        <v>8.3001328021259368E-4</v>
      </c>
      <c r="D677" s="98">
        <f t="shared" si="83"/>
        <v>8.2966900967651469E-4</v>
      </c>
      <c r="E677" s="103">
        <f t="shared" si="85"/>
        <v>1.1281448053565561E-2</v>
      </c>
      <c r="F677" s="103">
        <f t="shared" si="86"/>
        <v>0.17908743587056894</v>
      </c>
      <c r="G677" s="88">
        <v>15840.59</v>
      </c>
      <c r="H677" s="127">
        <f t="shared" si="84"/>
        <v>1.0300620122607462E-3</v>
      </c>
      <c r="I677" s="103">
        <f t="shared" si="80"/>
        <v>1.0295318624127248E-3</v>
      </c>
      <c r="J677" s="103">
        <f t="shared" si="87"/>
        <v>2.8459950451750161E-3</v>
      </c>
      <c r="K677" s="103">
        <f t="shared" si="81"/>
        <v>4.5178770732330766E-2</v>
      </c>
    </row>
    <row r="678" spans="1:11" x14ac:dyDescent="0.3">
      <c r="A678" s="100">
        <v>44442</v>
      </c>
      <c r="B678" s="94">
        <v>299.05</v>
      </c>
      <c r="C678" s="97">
        <f t="shared" si="82"/>
        <v>-7.961519323270827E-3</v>
      </c>
      <c r="D678" s="98">
        <f t="shared" si="83"/>
        <v>-7.9933814448489571E-3</v>
      </c>
      <c r="E678" s="103">
        <f t="shared" si="85"/>
        <v>1.0807612215144426E-2</v>
      </c>
      <c r="F678" s="103">
        <f t="shared" si="86"/>
        <v>0.17156552512617632</v>
      </c>
      <c r="G678" s="88">
        <v>15781.2</v>
      </c>
      <c r="H678" s="127">
        <f t="shared" si="84"/>
        <v>-3.7492290375547022E-3</v>
      </c>
      <c r="I678" s="103">
        <f t="shared" si="80"/>
        <v>-3.7562750135737843E-3</v>
      </c>
      <c r="J678" s="103">
        <f t="shared" si="87"/>
        <v>2.5214093170689404E-5</v>
      </c>
      <c r="K678" s="103">
        <f t="shared" si="81"/>
        <v>4.0026132038193741E-4</v>
      </c>
    </row>
    <row r="679" spans="1:11" x14ac:dyDescent="0.3">
      <c r="A679" s="101">
        <v>44445</v>
      </c>
      <c r="B679" s="95">
        <v>300</v>
      </c>
      <c r="C679" s="97">
        <f t="shared" si="82"/>
        <v>3.1767262999498058E-3</v>
      </c>
      <c r="D679" s="98">
        <f t="shared" si="83"/>
        <v>3.1716911656349822E-3</v>
      </c>
      <c r="E679" s="103">
        <f t="shared" si="85"/>
        <v>1.0626666872005258E-2</v>
      </c>
      <c r="F679" s="103">
        <f t="shared" si="86"/>
        <v>0.16869310685312738</v>
      </c>
      <c r="G679" s="88">
        <v>15932.12</v>
      </c>
      <c r="H679" s="127">
        <f t="shared" si="84"/>
        <v>9.5632778242464855E-3</v>
      </c>
      <c r="I679" s="103">
        <f t="shared" si="80"/>
        <v>9.5178391482964031E-3</v>
      </c>
      <c r="J679" s="103">
        <f t="shared" si="87"/>
        <v>1.9361177402132468E-3</v>
      </c>
      <c r="K679" s="103">
        <f t="shared" si="81"/>
        <v>3.0734916297267663E-2</v>
      </c>
    </row>
    <row r="680" spans="1:11" x14ac:dyDescent="0.3">
      <c r="A680" s="100">
        <v>44446</v>
      </c>
      <c r="B680" s="94">
        <v>300.89999999999998</v>
      </c>
      <c r="C680" s="97">
        <f t="shared" si="82"/>
        <v>2.9999999999998916E-3</v>
      </c>
      <c r="D680" s="98">
        <f t="shared" si="83"/>
        <v>2.9955089797981671E-3</v>
      </c>
      <c r="E680" s="103">
        <f t="shared" si="85"/>
        <v>1.0333328427883391E-2</v>
      </c>
      <c r="F680" s="103">
        <f t="shared" si="86"/>
        <v>0.16403650341440093</v>
      </c>
      <c r="G680" s="88">
        <v>15843.09</v>
      </c>
      <c r="H680" s="127">
        <f t="shared" si="84"/>
        <v>-5.58808243975073E-3</v>
      </c>
      <c r="I680" s="103">
        <f t="shared" si="80"/>
        <v>-5.6037541830242787E-3</v>
      </c>
      <c r="J680" s="103">
        <f t="shared" si="87"/>
        <v>5.5948489181198132E-3</v>
      </c>
      <c r="K680" s="103">
        <f t="shared" si="81"/>
        <v>8.8815473161942812E-2</v>
      </c>
    </row>
    <row r="681" spans="1:11" x14ac:dyDescent="0.3">
      <c r="A681" s="101">
        <v>44447</v>
      </c>
      <c r="B681" s="95">
        <v>296.89999999999998</v>
      </c>
      <c r="C681" s="97">
        <f t="shared" si="82"/>
        <v>-1.3293452974410092E-2</v>
      </c>
      <c r="D681" s="98">
        <f t="shared" si="83"/>
        <v>-1.3382601866284816E-2</v>
      </c>
      <c r="E681" s="103">
        <f t="shared" si="85"/>
        <v>1.0643841844667934E-2</v>
      </c>
      <c r="F681" s="103">
        <f t="shared" si="86"/>
        <v>0.16896575109176604</v>
      </c>
      <c r="G681" s="88">
        <v>15610.28</v>
      </c>
      <c r="H681" s="127">
        <f t="shared" si="84"/>
        <v>-1.4694734423650879E-2</v>
      </c>
      <c r="I681" s="103">
        <f t="shared" si="80"/>
        <v>-1.4803771532852394E-2</v>
      </c>
      <c r="J681" s="103">
        <f t="shared" si="87"/>
        <v>6.4411601508648298E-3</v>
      </c>
      <c r="K681" s="103">
        <f t="shared" si="81"/>
        <v>0.10225024748356572</v>
      </c>
    </row>
    <row r="682" spans="1:11" x14ac:dyDescent="0.3">
      <c r="A682" s="100">
        <v>44448</v>
      </c>
      <c r="B682" s="94">
        <v>297.75</v>
      </c>
      <c r="C682" s="97">
        <f t="shared" si="82"/>
        <v>2.8629168070057887E-3</v>
      </c>
      <c r="D682" s="98">
        <f t="shared" si="83"/>
        <v>2.858826465694797E-3</v>
      </c>
      <c r="E682" s="103">
        <f t="shared" si="85"/>
        <v>9.8885953837829308E-3</v>
      </c>
      <c r="F682" s="103">
        <f t="shared" si="86"/>
        <v>0.15697658520738569</v>
      </c>
      <c r="G682" s="88">
        <v>15623.15</v>
      </c>
      <c r="H682" s="127">
        <f t="shared" si="84"/>
        <v>8.2445670417174988E-4</v>
      </c>
      <c r="I682" s="103">
        <f t="shared" si="80"/>
        <v>8.2411702642914975E-4</v>
      </c>
      <c r="J682" s="103">
        <f t="shared" si="87"/>
        <v>1.5428630065181239E-2</v>
      </c>
      <c r="K682" s="103">
        <f t="shared" si="81"/>
        <v>0.24492190933730296</v>
      </c>
    </row>
    <row r="683" spans="1:11" x14ac:dyDescent="0.3">
      <c r="A683" s="101">
        <v>44449</v>
      </c>
      <c r="B683" s="95">
        <v>299.05</v>
      </c>
      <c r="C683" s="97">
        <f t="shared" si="82"/>
        <v>4.3660789252728538E-3</v>
      </c>
      <c r="D683" s="98">
        <f t="shared" si="83"/>
        <v>4.3565752551568693E-3</v>
      </c>
      <c r="E683" s="103">
        <f t="shared" si="85"/>
        <v>8.0675087650669258E-3</v>
      </c>
      <c r="F683" s="103">
        <f t="shared" si="86"/>
        <v>0.12806773135320537</v>
      </c>
      <c r="G683" s="88">
        <v>15609.81</v>
      </c>
      <c r="H683" s="127">
        <f t="shared" si="84"/>
        <v>-8.5386109715390734E-4</v>
      </c>
      <c r="I683" s="103">
        <f t="shared" si="80"/>
        <v>-8.5422584418459735E-4</v>
      </c>
      <c r="J683" s="103">
        <f t="shared" si="87"/>
        <v>1.1866382158791345E-3</v>
      </c>
      <c r="K683" s="103">
        <f t="shared" si="81"/>
        <v>1.8837297692529401E-2</v>
      </c>
    </row>
    <row r="684" spans="1:11" x14ac:dyDescent="0.3">
      <c r="A684" s="100">
        <v>44452</v>
      </c>
      <c r="B684" s="94">
        <v>297.45</v>
      </c>
      <c r="C684" s="97">
        <f t="shared" si="82"/>
        <v>-5.350275873599819E-3</v>
      </c>
      <c r="D684" s="98">
        <f t="shared" si="83"/>
        <v>-5.3646398566513653E-3</v>
      </c>
      <c r="E684" s="103">
        <f t="shared" si="85"/>
        <v>7.3637044127349751E-3</v>
      </c>
      <c r="F684" s="103">
        <f t="shared" si="86"/>
        <v>0.11689518362571404</v>
      </c>
      <c r="G684" s="88">
        <v>15701.42</v>
      </c>
      <c r="H684" s="127">
        <f t="shared" si="84"/>
        <v>5.8687453594887806E-3</v>
      </c>
      <c r="I684" s="103">
        <f t="shared" si="80"/>
        <v>5.8515913557073418E-3</v>
      </c>
      <c r="J684" s="103">
        <f t="shared" si="87"/>
        <v>1.6881899535526957E-3</v>
      </c>
      <c r="K684" s="103">
        <f t="shared" si="81"/>
        <v>2.6799184697628691E-2</v>
      </c>
    </row>
    <row r="685" spans="1:11" x14ac:dyDescent="0.3">
      <c r="A685" s="101">
        <v>44453</v>
      </c>
      <c r="B685" s="95">
        <v>293.55</v>
      </c>
      <c r="C685" s="97">
        <f t="shared" si="82"/>
        <v>-1.311144730206748E-2</v>
      </c>
      <c r="D685" s="98">
        <f t="shared" si="83"/>
        <v>-1.3198161123719743E-2</v>
      </c>
      <c r="E685" s="103">
        <f t="shared" si="85"/>
        <v>7.6908418163957682E-3</v>
      </c>
      <c r="F685" s="103">
        <f t="shared" si="86"/>
        <v>0.1220883289135169</v>
      </c>
      <c r="G685" s="88">
        <v>15722.99</v>
      </c>
      <c r="H685" s="127">
        <f t="shared" si="84"/>
        <v>1.3737610993145299E-3</v>
      </c>
      <c r="I685" s="103">
        <f t="shared" si="80"/>
        <v>1.372818352843197E-3</v>
      </c>
      <c r="J685" s="103">
        <f t="shared" si="87"/>
        <v>4.3055528862728084E-3</v>
      </c>
      <c r="K685" s="103">
        <f t="shared" si="81"/>
        <v>6.8348533162285299E-2</v>
      </c>
    </row>
    <row r="686" spans="1:11" x14ac:dyDescent="0.3">
      <c r="A686" s="100">
        <v>44454</v>
      </c>
      <c r="B686" s="94">
        <v>284.89999999999998</v>
      </c>
      <c r="C686" s="97">
        <f t="shared" si="82"/>
        <v>-2.9466871061148092E-2</v>
      </c>
      <c r="D686" s="98">
        <f t="shared" si="83"/>
        <v>-2.9909741006332702E-2</v>
      </c>
      <c r="E686" s="103">
        <f t="shared" si="85"/>
        <v>9.426914533294797E-3</v>
      </c>
      <c r="F686" s="103">
        <f t="shared" si="86"/>
        <v>0.14964762891455133</v>
      </c>
      <c r="G686" s="88">
        <v>15616</v>
      </c>
      <c r="H686" s="127">
        <f t="shared" si="84"/>
        <v>-6.8046853683682018E-3</v>
      </c>
      <c r="I686" s="103">
        <f t="shared" si="80"/>
        <v>-6.8279428062609782E-3</v>
      </c>
      <c r="J686" s="103">
        <f t="shared" si="87"/>
        <v>9.8153741458983316E-4</v>
      </c>
      <c r="K686" s="103">
        <f t="shared" si="81"/>
        <v>1.5581423409059998E-2</v>
      </c>
    </row>
    <row r="687" spans="1:11" x14ac:dyDescent="0.3">
      <c r="A687" s="101">
        <v>44455</v>
      </c>
      <c r="B687" s="95">
        <v>285.39999999999998</v>
      </c>
      <c r="C687" s="97">
        <f t="shared" si="82"/>
        <v>1.7550017550016506E-3</v>
      </c>
      <c r="D687" s="98">
        <f t="shared" si="83"/>
        <v>1.7534635388738451E-3</v>
      </c>
      <c r="E687" s="103">
        <f t="shared" si="85"/>
        <v>9.294994506175179E-3</v>
      </c>
      <c r="F687" s="103">
        <f t="shared" si="86"/>
        <v>0.1475534634063069</v>
      </c>
      <c r="G687" s="88">
        <v>15651.75</v>
      </c>
      <c r="H687" s="127">
        <f t="shared" si="84"/>
        <v>2.2893186475410054E-3</v>
      </c>
      <c r="I687" s="103">
        <f t="shared" si="80"/>
        <v>2.2867021501760121E-3</v>
      </c>
      <c r="J687" s="103">
        <f t="shared" si="87"/>
        <v>4.0927114978545533E-3</v>
      </c>
      <c r="K687" s="103">
        <f t="shared" si="81"/>
        <v>6.4969780867546859E-2</v>
      </c>
    </row>
    <row r="688" spans="1:11" x14ac:dyDescent="0.3">
      <c r="A688" s="100">
        <v>44456</v>
      </c>
      <c r="B688" s="94">
        <v>282.35000000000002</v>
      </c>
      <c r="C688" s="97">
        <f t="shared" si="82"/>
        <v>-1.068675543097386E-2</v>
      </c>
      <c r="D688" s="98">
        <f t="shared" si="83"/>
        <v>-1.0744268923890132E-2</v>
      </c>
      <c r="E688" s="103">
        <f t="shared" si="85"/>
        <v>9.4500985356005904E-3</v>
      </c>
      <c r="F688" s="103">
        <f t="shared" si="86"/>
        <v>0.15001566354152898</v>
      </c>
      <c r="G688" s="88">
        <v>15490.17</v>
      </c>
      <c r="H688" s="127">
        <f t="shared" si="84"/>
        <v>-1.0323446260002922E-2</v>
      </c>
      <c r="I688" s="103">
        <f t="shared" si="80"/>
        <v>-1.0377102629892221E-2</v>
      </c>
      <c r="J688" s="103">
        <f t="shared" si="87"/>
        <v>2.7456807887044565E-4</v>
      </c>
      <c r="K688" s="103">
        <f t="shared" si="81"/>
        <v>4.3586331278878052E-3</v>
      </c>
    </row>
    <row r="689" spans="1:11" x14ac:dyDescent="0.3">
      <c r="A689" s="101">
        <v>44459</v>
      </c>
      <c r="B689" s="95">
        <v>280.3</v>
      </c>
      <c r="C689" s="97">
        <f t="shared" si="82"/>
        <v>-7.2604922967948182E-3</v>
      </c>
      <c r="D689" s="98">
        <f t="shared" si="83"/>
        <v>-7.2869779481035124E-3</v>
      </c>
      <c r="E689" s="103">
        <f t="shared" si="85"/>
        <v>8.4153096791123108E-3</v>
      </c>
      <c r="F689" s="103">
        <f t="shared" si="86"/>
        <v>0.13358889969915561</v>
      </c>
      <c r="G689" s="88">
        <v>15132.06</v>
      </c>
      <c r="H689" s="127">
        <f t="shared" si="84"/>
        <v>-2.311853259195995E-2</v>
      </c>
      <c r="I689" s="103">
        <f t="shared" si="80"/>
        <v>-2.33899573210401E-2</v>
      </c>
      <c r="J689" s="103">
        <f t="shared" si="87"/>
        <v>9.3365964545767104E-3</v>
      </c>
      <c r="K689" s="103">
        <f t="shared" si="81"/>
        <v>0.14821387386346405</v>
      </c>
    </row>
    <row r="690" spans="1:11" x14ac:dyDescent="0.3">
      <c r="A690" s="100">
        <v>44460</v>
      </c>
      <c r="B690" s="94">
        <v>282.60000000000002</v>
      </c>
      <c r="C690" s="97">
        <f t="shared" si="82"/>
        <v>8.2054941134499515E-3</v>
      </c>
      <c r="D690" s="98">
        <f t="shared" si="83"/>
        <v>8.1720120796848761E-3</v>
      </c>
      <c r="E690" s="103">
        <f t="shared" si="85"/>
        <v>8.8707804856933466E-3</v>
      </c>
      <c r="F690" s="103">
        <f t="shared" si="86"/>
        <v>0.14081927460113616</v>
      </c>
      <c r="G690" s="88">
        <v>15348.53</v>
      </c>
      <c r="H690" s="127">
        <f t="shared" si="84"/>
        <v>1.4305388691295162E-2</v>
      </c>
      <c r="I690" s="103">
        <f t="shared" si="80"/>
        <v>1.4204032105107345E-2</v>
      </c>
      <c r="J690" s="103">
        <f t="shared" si="87"/>
        <v>1.8901963642451329E-2</v>
      </c>
      <c r="K690" s="103">
        <f t="shared" si="81"/>
        <v>0.300059370532265</v>
      </c>
    </row>
    <row r="691" spans="1:11" x14ac:dyDescent="0.3">
      <c r="A691" s="101">
        <v>44461</v>
      </c>
      <c r="B691" s="95">
        <v>284.35000000000002</v>
      </c>
      <c r="C691" s="97">
        <f t="shared" si="82"/>
        <v>6.1924982307148824E-3</v>
      </c>
      <c r="D691" s="98">
        <f t="shared" si="83"/>
        <v>6.1734035023812694E-3</v>
      </c>
      <c r="E691" s="103">
        <f t="shared" si="85"/>
        <v>8.8874975380787459E-3</v>
      </c>
      <c r="F691" s="103">
        <f t="shared" si="86"/>
        <v>0.141084649580731</v>
      </c>
      <c r="G691" s="88">
        <v>15506.74</v>
      </c>
      <c r="H691" s="127">
        <f t="shared" si="84"/>
        <v>1.0307827524850932E-2</v>
      </c>
      <c r="I691" s="103">
        <f t="shared" si="80"/>
        <v>1.0255064144837789E-2</v>
      </c>
      <c r="J691" s="103">
        <f t="shared" si="87"/>
        <v>1.2055582820826189E-2</v>
      </c>
      <c r="K691" s="103">
        <f t="shared" si="81"/>
        <v>0.19137644432309187</v>
      </c>
    </row>
    <row r="692" spans="1:11" x14ac:dyDescent="0.3">
      <c r="A692" s="100">
        <v>44462</v>
      </c>
      <c r="B692" s="94">
        <v>289.10000000000002</v>
      </c>
      <c r="C692" s="97">
        <f t="shared" si="82"/>
        <v>1.6704765254088372E-2</v>
      </c>
      <c r="D692" s="98">
        <f t="shared" si="83"/>
        <v>1.656677526949224E-2</v>
      </c>
      <c r="E692" s="103">
        <f t="shared" si="85"/>
        <v>9.9688358642432331E-3</v>
      </c>
      <c r="F692" s="103">
        <f t="shared" si="86"/>
        <v>0.15825036334565548</v>
      </c>
      <c r="G692" s="88">
        <v>15643.97</v>
      </c>
      <c r="H692" s="127">
        <f t="shared" si="84"/>
        <v>8.84970019488307E-3</v>
      </c>
      <c r="I692" s="103">
        <f t="shared" si="80"/>
        <v>8.8107711033877933E-3</v>
      </c>
      <c r="J692" s="103">
        <f t="shared" si="87"/>
        <v>1.0246565991450891E-2</v>
      </c>
      <c r="K692" s="103">
        <f t="shared" si="81"/>
        <v>0.16265919243474625</v>
      </c>
    </row>
    <row r="693" spans="1:11" x14ac:dyDescent="0.3">
      <c r="A693" s="101">
        <v>44463</v>
      </c>
      <c r="B693" s="95">
        <v>282</v>
      </c>
      <c r="C693" s="97">
        <f t="shared" si="82"/>
        <v>-2.4558976132826094E-2</v>
      </c>
      <c r="D693" s="98">
        <f t="shared" si="83"/>
        <v>-2.4865578084186879E-2</v>
      </c>
      <c r="E693" s="103">
        <f t="shared" si="85"/>
        <v>1.1134143416071524E-2</v>
      </c>
      <c r="F693" s="103">
        <f t="shared" si="86"/>
        <v>0.17674904724391449</v>
      </c>
      <c r="G693" s="88">
        <v>15531.75</v>
      </c>
      <c r="H693" s="127">
        <f t="shared" si="84"/>
        <v>-7.1733709537923351E-3</v>
      </c>
      <c r="I693" s="103">
        <f t="shared" si="80"/>
        <v>-7.1992232856459282E-3</v>
      </c>
      <c r="J693" s="103">
        <f t="shared" si="87"/>
        <v>3.6323564794583452E-3</v>
      </c>
      <c r="K693" s="103">
        <f t="shared" si="81"/>
        <v>5.7661871506685267E-2</v>
      </c>
    </row>
    <row r="694" spans="1:11" x14ac:dyDescent="0.3">
      <c r="A694" s="100">
        <v>44466</v>
      </c>
      <c r="B694" s="94">
        <v>278.60000000000002</v>
      </c>
      <c r="C694" s="97">
        <f t="shared" si="82"/>
        <v>-1.2056737588652444E-2</v>
      </c>
      <c r="D694" s="98">
        <f t="shared" si="83"/>
        <v>-1.2130009592408619E-2</v>
      </c>
      <c r="E694" s="103">
        <f t="shared" si="85"/>
        <v>1.1266371994505165E-2</v>
      </c>
      <c r="F694" s="103">
        <f t="shared" si="86"/>
        <v>0.17884811085242056</v>
      </c>
      <c r="G694" s="88">
        <v>15573.88</v>
      </c>
      <c r="H694" s="127">
        <f t="shared" si="84"/>
        <v>2.7125082492314156E-3</v>
      </c>
      <c r="I694" s="103">
        <f t="shared" si="80"/>
        <v>2.7088360378346721E-3</v>
      </c>
      <c r="J694" s="103">
        <f t="shared" si="87"/>
        <v>6.6750854116786043E-3</v>
      </c>
      <c r="K694" s="103">
        <f t="shared" si="81"/>
        <v>0.10596369587650074</v>
      </c>
    </row>
    <row r="695" spans="1:11" x14ac:dyDescent="0.3">
      <c r="A695" s="101">
        <v>44467</v>
      </c>
      <c r="B695" s="95">
        <v>266.75</v>
      </c>
      <c r="C695" s="97">
        <f t="shared" si="82"/>
        <v>-4.2534099066762421E-2</v>
      </c>
      <c r="D695" s="98">
        <f t="shared" si="83"/>
        <v>-4.346517116384252E-2</v>
      </c>
      <c r="E695" s="103">
        <f t="shared" si="85"/>
        <v>1.4311523472605697E-2</v>
      </c>
      <c r="F695" s="103">
        <f t="shared" si="86"/>
        <v>0.22718839194586912</v>
      </c>
      <c r="G695" s="88">
        <v>15248.56</v>
      </c>
      <c r="H695" s="127">
        <f t="shared" si="84"/>
        <v>-2.0888821539654878E-2</v>
      </c>
      <c r="I695" s="103">
        <f t="shared" si="80"/>
        <v>-2.1110079610027199E-2</v>
      </c>
      <c r="J695" s="103">
        <f t="shared" si="87"/>
        <v>4.2434537240552805E-3</v>
      </c>
      <c r="K695" s="103">
        <f t="shared" si="81"/>
        <v>6.736273952316707E-2</v>
      </c>
    </row>
    <row r="696" spans="1:11" x14ac:dyDescent="0.3">
      <c r="A696" s="100">
        <v>44468</v>
      </c>
      <c r="B696" s="94">
        <v>271</v>
      </c>
      <c r="C696" s="97">
        <f t="shared" si="82"/>
        <v>1.5932521087160367E-2</v>
      </c>
      <c r="D696" s="98">
        <f t="shared" si="83"/>
        <v>1.5806930697838339E-2</v>
      </c>
      <c r="E696" s="103">
        <f t="shared" si="85"/>
        <v>1.5017092380418264E-2</v>
      </c>
      <c r="F696" s="103">
        <f t="shared" si="86"/>
        <v>0.23838895112321817</v>
      </c>
      <c r="G696" s="88">
        <v>15365.27</v>
      </c>
      <c r="H696" s="127">
        <f t="shared" si="84"/>
        <v>7.6538374771126794E-3</v>
      </c>
      <c r="I696" s="103">
        <f t="shared" si="80"/>
        <v>7.6246954673973022E-3</v>
      </c>
      <c r="J696" s="103">
        <f t="shared" si="87"/>
        <v>1.4444648157658941E-2</v>
      </c>
      <c r="K696" s="103">
        <f t="shared" si="81"/>
        <v>0.2293016808059572</v>
      </c>
    </row>
    <row r="697" spans="1:11" x14ac:dyDescent="0.3">
      <c r="A697" s="101">
        <v>44469</v>
      </c>
      <c r="B697" s="95">
        <v>271.8</v>
      </c>
      <c r="C697" s="97">
        <f t="shared" si="82"/>
        <v>2.952029520295163E-3</v>
      </c>
      <c r="D697" s="98">
        <f t="shared" si="83"/>
        <v>2.9476808373427588E-3</v>
      </c>
      <c r="E697" s="103">
        <f t="shared" si="85"/>
        <v>1.5069841576311102E-2</v>
      </c>
      <c r="F697" s="103">
        <f t="shared" si="86"/>
        <v>0.23922631864836466</v>
      </c>
      <c r="G697" s="88">
        <v>15260.69</v>
      </c>
      <c r="H697" s="127">
        <f t="shared" si="84"/>
        <v>-6.8062585297882228E-3</v>
      </c>
      <c r="I697" s="103">
        <f t="shared" si="80"/>
        <v>-6.8295267471469856E-3</v>
      </c>
      <c r="J697" s="103">
        <f t="shared" si="87"/>
        <v>4.6634849081193114E-3</v>
      </c>
      <c r="K697" s="103">
        <f t="shared" si="81"/>
        <v>7.4030527858719608E-2</v>
      </c>
    </row>
    <row r="698" spans="1:11" x14ac:dyDescent="0.3">
      <c r="A698" s="100">
        <v>44470</v>
      </c>
      <c r="B698" s="94">
        <v>270.25</v>
      </c>
      <c r="C698" s="97">
        <f t="shared" si="82"/>
        <v>-5.7027225901398193E-3</v>
      </c>
      <c r="D698" s="98">
        <f t="shared" si="83"/>
        <v>-5.71904519772648E-3</v>
      </c>
      <c r="E698" s="103">
        <f t="shared" si="85"/>
        <v>1.5056044466189619E-2</v>
      </c>
      <c r="F698" s="103">
        <f t="shared" si="86"/>
        <v>0.23900729631520776</v>
      </c>
      <c r="G698" s="88">
        <v>15156.44</v>
      </c>
      <c r="H698" s="127">
        <f t="shared" si="84"/>
        <v>-6.831276960609256E-3</v>
      </c>
      <c r="I698" s="103">
        <f t="shared" si="80"/>
        <v>-6.8547169440709155E-3</v>
      </c>
      <c r="J698" s="103">
        <f t="shared" si="87"/>
        <v>2.1731171411029236E-3</v>
      </c>
      <c r="K698" s="103">
        <f t="shared" si="81"/>
        <v>3.4497165151019971E-2</v>
      </c>
    </row>
    <row r="699" spans="1:11" x14ac:dyDescent="0.3">
      <c r="A699" s="101">
        <v>44473</v>
      </c>
      <c r="B699" s="95">
        <v>264.05</v>
      </c>
      <c r="C699" s="97">
        <f t="shared" si="82"/>
        <v>-2.2941720629047091E-2</v>
      </c>
      <c r="D699" s="98">
        <f t="shared" si="83"/>
        <v>-2.3208977366374839E-2</v>
      </c>
      <c r="E699" s="103">
        <f t="shared" si="85"/>
        <v>1.5447135009435693E-2</v>
      </c>
      <c r="F699" s="103">
        <f t="shared" si="86"/>
        <v>0.24521566622043733</v>
      </c>
      <c r="G699" s="88">
        <v>15036.55</v>
      </c>
      <c r="H699" s="127">
        <f t="shared" si="84"/>
        <v>-7.9101688787077684E-3</v>
      </c>
      <c r="I699" s="103">
        <f t="shared" si="80"/>
        <v>-7.9416202313531414E-3</v>
      </c>
      <c r="J699" s="103">
        <f t="shared" si="87"/>
        <v>1.1577145438270053E-2</v>
      </c>
      <c r="K699" s="103">
        <f t="shared" si="81"/>
        <v>0.18378148633013064</v>
      </c>
    </row>
    <row r="700" spans="1:11" x14ac:dyDescent="0.3">
      <c r="A700" s="100">
        <v>44474</v>
      </c>
      <c r="B700" s="94">
        <v>263.7</v>
      </c>
      <c r="C700" s="97">
        <f t="shared" si="82"/>
        <v>-1.3255065328536819E-3</v>
      </c>
      <c r="D700" s="98">
        <f t="shared" si="83"/>
        <v>-1.3263857937015899E-3</v>
      </c>
      <c r="E700" s="103">
        <f t="shared" si="85"/>
        <v>1.5338893658717694E-2</v>
      </c>
      <c r="F700" s="103">
        <f t="shared" si="86"/>
        <v>0.24349738804699605</v>
      </c>
      <c r="G700" s="88">
        <v>15194.49</v>
      </c>
      <c r="H700" s="127">
        <f t="shared" si="84"/>
        <v>1.0503739222095465E-2</v>
      </c>
      <c r="I700" s="103">
        <f t="shared" si="80"/>
        <v>1.0448958222921689E-2</v>
      </c>
      <c r="J700" s="103">
        <f t="shared" si="87"/>
        <v>1.6531209362791357E-3</v>
      </c>
      <c r="K700" s="103">
        <f t="shared" si="81"/>
        <v>2.6242481307053082E-2</v>
      </c>
    </row>
    <row r="701" spans="1:11" x14ac:dyDescent="0.3">
      <c r="A701" s="101">
        <v>44475</v>
      </c>
      <c r="B701" s="95">
        <v>261.85000000000002</v>
      </c>
      <c r="C701" s="97">
        <f t="shared" si="82"/>
        <v>-7.0155479711792035E-3</v>
      </c>
      <c r="D701" s="98">
        <f t="shared" si="83"/>
        <v>-7.0402726337439603E-3</v>
      </c>
      <c r="E701" s="103">
        <f t="shared" si="85"/>
        <v>1.5256592666773105E-2</v>
      </c>
      <c r="F701" s="103">
        <f t="shared" si="86"/>
        <v>0.24219090030296017</v>
      </c>
      <c r="G701" s="88">
        <v>14973.33</v>
      </c>
      <c r="H701" s="127">
        <f t="shared" si="84"/>
        <v>-1.4555276287654295E-2</v>
      </c>
      <c r="I701" s="103">
        <f t="shared" si="80"/>
        <v>-1.4662243549102172E-2</v>
      </c>
      <c r="J701" s="103">
        <f t="shared" si="87"/>
        <v>1.7856376453779164E-2</v>
      </c>
      <c r="K701" s="103">
        <f t="shared" si="81"/>
        <v>0.28346118848069468</v>
      </c>
    </row>
    <row r="702" spans="1:11" x14ac:dyDescent="0.3">
      <c r="A702" s="100">
        <v>44476</v>
      </c>
      <c r="B702" s="94">
        <v>267</v>
      </c>
      <c r="C702" s="97">
        <f t="shared" si="82"/>
        <v>1.9667748711094113E-2</v>
      </c>
      <c r="D702" s="98">
        <f t="shared" si="83"/>
        <v>1.9476837674752723E-2</v>
      </c>
      <c r="E702" s="103">
        <f t="shared" si="85"/>
        <v>1.6203697682242668E-2</v>
      </c>
      <c r="F702" s="103">
        <f t="shared" si="86"/>
        <v>0.25722572632132684</v>
      </c>
      <c r="G702" s="88">
        <v>15250.86</v>
      </c>
      <c r="H702" s="127">
        <f t="shared" si="84"/>
        <v>1.853495515025716E-2</v>
      </c>
      <c r="I702" s="103">
        <f t="shared" si="80"/>
        <v>1.8365276321873125E-2</v>
      </c>
      <c r="J702" s="103">
        <f t="shared" si="87"/>
        <v>1.0950510578858203E-2</v>
      </c>
      <c r="K702" s="103">
        <f t="shared" si="81"/>
        <v>0.17383396632504455</v>
      </c>
    </row>
    <row r="703" spans="1:11" x14ac:dyDescent="0.3">
      <c r="A703" s="101">
        <v>44477</v>
      </c>
      <c r="B703" s="95">
        <v>262.3</v>
      </c>
      <c r="C703" s="97">
        <f t="shared" si="82"/>
        <v>-1.7602996254681647E-2</v>
      </c>
      <c r="D703" s="98">
        <f t="shared" si="83"/>
        <v>-1.7759771527421364E-2</v>
      </c>
      <c r="E703" s="103">
        <f t="shared" si="85"/>
        <v>1.6253791777591644E-2</v>
      </c>
      <c r="F703" s="103">
        <f t="shared" si="86"/>
        <v>0.25802094543200371</v>
      </c>
      <c r="G703" s="88">
        <v>15206.13</v>
      </c>
      <c r="H703" s="127">
        <f t="shared" si="84"/>
        <v>-2.9329493549873353E-3</v>
      </c>
      <c r="I703" s="103">
        <f t="shared" si="80"/>
        <v>-2.9372588794220889E-3</v>
      </c>
      <c r="J703" s="103">
        <f t="shared" si="87"/>
        <v>1.3590240312648954E-2</v>
      </c>
      <c r="K703" s="103">
        <f t="shared" si="81"/>
        <v>0.21573837674924293</v>
      </c>
    </row>
    <row r="704" spans="1:11" x14ac:dyDescent="0.3">
      <c r="A704" s="100">
        <v>44480</v>
      </c>
      <c r="B704" s="94">
        <v>261.25</v>
      </c>
      <c r="C704" s="97">
        <f t="shared" si="82"/>
        <v>-4.0030499428136412E-3</v>
      </c>
      <c r="D704" s="98">
        <f t="shared" si="83"/>
        <v>-4.0110835938076406E-3</v>
      </c>
      <c r="E704" s="103">
        <f t="shared" si="85"/>
        <v>1.6261829875913986E-2</v>
      </c>
      <c r="F704" s="103">
        <f t="shared" si="86"/>
        <v>0.25814854628705253</v>
      </c>
      <c r="G704" s="88">
        <v>15199.14</v>
      </c>
      <c r="H704" s="127">
        <f t="shared" si="84"/>
        <v>-4.5968303572307967E-4</v>
      </c>
      <c r="I704" s="103">
        <f t="shared" si="80"/>
        <v>-4.5978872235785673E-4</v>
      </c>
      <c r="J704" s="103">
        <f t="shared" si="87"/>
        <v>6.2146556000930026E-3</v>
      </c>
      <c r="K704" s="103">
        <f t="shared" si="81"/>
        <v>9.8654599210565769E-2</v>
      </c>
    </row>
    <row r="705" spans="1:11" x14ac:dyDescent="0.3">
      <c r="A705" s="101">
        <v>44481</v>
      </c>
      <c r="B705" s="95">
        <v>260.10000000000002</v>
      </c>
      <c r="C705" s="97">
        <f t="shared" si="82"/>
        <v>-4.4019138755979625E-3</v>
      </c>
      <c r="D705" s="98">
        <f t="shared" si="83"/>
        <v>-4.4116308244150915E-3</v>
      </c>
      <c r="E705" s="103">
        <f t="shared" si="85"/>
        <v>1.6189547190671016E-2</v>
      </c>
      <c r="F705" s="103">
        <f t="shared" si="86"/>
        <v>0.25700109423155942</v>
      </c>
      <c r="G705" s="88">
        <v>15146.87</v>
      </c>
      <c r="H705" s="127">
        <f t="shared" si="84"/>
        <v>-3.4390103650600023E-3</v>
      </c>
      <c r="I705" s="103">
        <f t="shared" si="80"/>
        <v>-3.4449373537572825E-3</v>
      </c>
      <c r="J705" s="103">
        <f t="shared" si="87"/>
        <v>1.2958488901251104E-3</v>
      </c>
      <c r="K705" s="103">
        <f t="shared" si="81"/>
        <v>2.0570963399940634E-2</v>
      </c>
    </row>
    <row r="706" spans="1:11" x14ac:dyDescent="0.3">
      <c r="A706" s="100">
        <v>44482</v>
      </c>
      <c r="B706" s="94">
        <v>262.85000000000002</v>
      </c>
      <c r="C706" s="97">
        <f t="shared" si="82"/>
        <v>1.0572856593617841E-2</v>
      </c>
      <c r="D706" s="98">
        <f t="shared" si="83"/>
        <v>1.051735481085192E-2</v>
      </c>
      <c r="E706" s="103">
        <f t="shared" si="85"/>
        <v>1.556535676059354E-2</v>
      </c>
      <c r="F706" s="103">
        <f t="shared" si="86"/>
        <v>0.24709237833917069</v>
      </c>
      <c r="G706" s="88">
        <v>15249.38</v>
      </c>
      <c r="H706" s="127">
        <f t="shared" si="84"/>
        <v>6.7677348521508751E-3</v>
      </c>
      <c r="I706" s="103">
        <f t="shared" ref="I706:I769" si="88">LN(G706)-LN(G705)</f>
        <v>6.7449365387926008E-3</v>
      </c>
      <c r="J706" s="103">
        <f t="shared" si="87"/>
        <v>2.3921460962564281E-3</v>
      </c>
      <c r="K706" s="103">
        <f t="shared" ref="K706:K769" si="89">J706*SQRT(252)</f>
        <v>3.7974142022570927E-2</v>
      </c>
    </row>
    <row r="707" spans="1:11" x14ac:dyDescent="0.3">
      <c r="A707" s="101">
        <v>44483</v>
      </c>
      <c r="B707" s="95">
        <v>267</v>
      </c>
      <c r="C707" s="97">
        <f t="shared" ref="C707:C770" si="90">(B707/B706)-1</f>
        <v>1.578847251283988E-2</v>
      </c>
      <c r="D707" s="98">
        <f t="shared" ref="D707:D770" si="91">LN(B707)-LN(B706)</f>
        <v>1.5665131134792176E-2</v>
      </c>
      <c r="E707" s="103">
        <f t="shared" si="85"/>
        <v>1.6137625706969382E-2</v>
      </c>
      <c r="F707" s="103">
        <f t="shared" si="86"/>
        <v>0.25617686623010333</v>
      </c>
      <c r="G707" s="88">
        <v>15462.72</v>
      </c>
      <c r="H707" s="127">
        <f t="shared" ref="H707:H770" si="92">(G707/G706)-1</f>
        <v>1.3990076973621202E-2</v>
      </c>
      <c r="I707" s="103">
        <f t="shared" si="88"/>
        <v>1.3893119099037676E-2</v>
      </c>
      <c r="J707" s="103">
        <f t="shared" si="87"/>
        <v>3.152447768309852E-3</v>
      </c>
      <c r="K707" s="103">
        <f t="shared" si="89"/>
        <v>5.0043556896410601E-2</v>
      </c>
    </row>
    <row r="708" spans="1:11" x14ac:dyDescent="0.3">
      <c r="A708" s="100">
        <v>44484</v>
      </c>
      <c r="B708" s="94">
        <v>274.39999999999998</v>
      </c>
      <c r="C708" s="97">
        <f t="shared" si="90"/>
        <v>2.7715355805243425E-2</v>
      </c>
      <c r="D708" s="98">
        <f t="shared" si="91"/>
        <v>2.7338237451480119E-2</v>
      </c>
      <c r="E708" s="103">
        <f t="shared" si="85"/>
        <v>1.7413327893528677E-2</v>
      </c>
      <c r="F708" s="103">
        <f t="shared" si="86"/>
        <v>0.27642801062580663</v>
      </c>
      <c r="G708" s="88">
        <v>15587.36</v>
      </c>
      <c r="H708" s="127">
        <f t="shared" si="92"/>
        <v>8.0606775522029661E-3</v>
      </c>
      <c r="I708" s="103">
        <f t="shared" si="88"/>
        <v>8.0283638218006104E-3</v>
      </c>
      <c r="J708" s="103">
        <f t="shared" si="87"/>
        <v>1.7161638365427424E-2</v>
      </c>
      <c r="K708" s="103">
        <f t="shared" si="89"/>
        <v>0.27243256323207593</v>
      </c>
    </row>
    <row r="709" spans="1:11" x14ac:dyDescent="0.3">
      <c r="A709" s="101">
        <v>44487</v>
      </c>
      <c r="B709" s="95">
        <v>270.64999999999998</v>
      </c>
      <c r="C709" s="97">
        <f t="shared" si="90"/>
        <v>-1.366618075801751E-2</v>
      </c>
      <c r="D709" s="98">
        <f t="shared" si="91"/>
        <v>-1.3760422608743106E-2</v>
      </c>
      <c r="E709" s="103">
        <f t="shared" si="85"/>
        <v>1.7587257915888936E-2</v>
      </c>
      <c r="F709" s="103">
        <f t="shared" si="86"/>
        <v>0.27918906413396555</v>
      </c>
      <c r="G709" s="88">
        <v>15474.47</v>
      </c>
      <c r="H709" s="127">
        <f t="shared" si="92"/>
        <v>-7.2424066679669385E-3</v>
      </c>
      <c r="I709" s="103">
        <f t="shared" si="88"/>
        <v>-7.2687602142984531E-3</v>
      </c>
      <c r="J709" s="103">
        <f t="shared" si="87"/>
        <v>2.2216107933599346E-2</v>
      </c>
      <c r="K709" s="103">
        <f t="shared" si="89"/>
        <v>0.35266978015243755</v>
      </c>
    </row>
    <row r="710" spans="1:11" x14ac:dyDescent="0.3">
      <c r="A710" s="100">
        <v>44488</v>
      </c>
      <c r="B710" s="94">
        <v>268.35000000000002</v>
      </c>
      <c r="C710" s="97">
        <f t="shared" si="90"/>
        <v>-8.4980602253831306E-3</v>
      </c>
      <c r="D710" s="98">
        <f t="shared" si="91"/>
        <v>-8.5343746201482773E-3</v>
      </c>
      <c r="E710" s="103">
        <f t="shared" si="85"/>
        <v>1.7487575514173272E-2</v>
      </c>
      <c r="F710" s="103">
        <f t="shared" si="86"/>
        <v>0.27760665506378979</v>
      </c>
      <c r="G710" s="88">
        <v>15515.83</v>
      </c>
      <c r="H710" s="127">
        <f t="shared" si="92"/>
        <v>2.6727894396383345E-3</v>
      </c>
      <c r="I710" s="103">
        <f t="shared" si="88"/>
        <v>2.6692238898391452E-3</v>
      </c>
      <c r="J710" s="103">
        <f t="shared" si="87"/>
        <v>1.5183557060062254E-2</v>
      </c>
      <c r="K710" s="103">
        <f t="shared" si="89"/>
        <v>0.24103149598970239</v>
      </c>
    </row>
    <row r="711" spans="1:11" x14ac:dyDescent="0.3">
      <c r="A711" s="101">
        <v>44489</v>
      </c>
      <c r="B711" s="95">
        <v>269.05</v>
      </c>
      <c r="C711" s="97">
        <f t="shared" si="90"/>
        <v>2.6085336314514151E-3</v>
      </c>
      <c r="D711" s="98">
        <f t="shared" si="91"/>
        <v>2.6051373125905997E-3</v>
      </c>
      <c r="E711" s="103">
        <f t="shared" si="85"/>
        <v>1.7411532039783781E-2</v>
      </c>
      <c r="F711" s="103">
        <f t="shared" si="86"/>
        <v>0.27639950233140642</v>
      </c>
      <c r="G711" s="88">
        <v>15522.92</v>
      </c>
      <c r="H711" s="127">
        <f t="shared" si="92"/>
        <v>4.5695267349543656E-4</v>
      </c>
      <c r="I711" s="103">
        <f t="shared" si="88"/>
        <v>4.5684830241654595E-4</v>
      </c>
      <c r="J711" s="103">
        <f t="shared" si="87"/>
        <v>5.363999085307429E-3</v>
      </c>
      <c r="K711" s="103">
        <f t="shared" si="89"/>
        <v>8.5150845675008371E-2</v>
      </c>
    </row>
    <row r="712" spans="1:11" x14ac:dyDescent="0.3">
      <c r="A712" s="100">
        <v>44490</v>
      </c>
      <c r="B712" s="94">
        <v>275.55</v>
      </c>
      <c r="C712" s="97">
        <f t="shared" si="90"/>
        <v>2.4159078238245701E-2</v>
      </c>
      <c r="D712" s="98">
        <f t="shared" si="91"/>
        <v>2.3871864393815834E-2</v>
      </c>
      <c r="E712" s="103">
        <f t="shared" si="85"/>
        <v>1.7907967375308521E-2</v>
      </c>
      <c r="F712" s="103">
        <f t="shared" si="86"/>
        <v>0.28428016897034664</v>
      </c>
      <c r="G712" s="88">
        <v>15472.56</v>
      </c>
      <c r="H712" s="127">
        <f t="shared" si="92"/>
        <v>-3.2442349764091327E-3</v>
      </c>
      <c r="I712" s="103">
        <f t="shared" si="88"/>
        <v>-3.249508916390198E-3</v>
      </c>
      <c r="J712" s="103">
        <f t="shared" si="87"/>
        <v>5.9071154620756851E-3</v>
      </c>
      <c r="K712" s="103">
        <f t="shared" si="89"/>
        <v>9.3772550870379959E-2</v>
      </c>
    </row>
    <row r="713" spans="1:11" x14ac:dyDescent="0.3">
      <c r="A713" s="101">
        <v>44491</v>
      </c>
      <c r="B713" s="95">
        <v>277.25</v>
      </c>
      <c r="C713" s="97">
        <f t="shared" si="90"/>
        <v>6.1694792233712992E-3</v>
      </c>
      <c r="D713" s="98">
        <f t="shared" si="91"/>
        <v>6.1505259012317737E-3</v>
      </c>
      <c r="E713" s="103">
        <f t="shared" si="85"/>
        <v>1.7188629933246227E-2</v>
      </c>
      <c r="F713" s="103">
        <f t="shared" si="86"/>
        <v>0.27286104108774162</v>
      </c>
      <c r="G713" s="88">
        <v>15542.98</v>
      </c>
      <c r="H713" s="127">
        <f t="shared" si="92"/>
        <v>4.5512830455980424E-3</v>
      </c>
      <c r="I713" s="103">
        <f t="shared" si="88"/>
        <v>4.540957275398938E-3</v>
      </c>
      <c r="J713" s="103">
        <f t="shared" si="87"/>
        <v>2.7928698142506724E-3</v>
      </c>
      <c r="K713" s="103">
        <f t="shared" si="89"/>
        <v>4.4335433836118619E-2</v>
      </c>
    </row>
    <row r="714" spans="1:11" x14ac:dyDescent="0.3">
      <c r="A714" s="100">
        <v>44494</v>
      </c>
      <c r="B714" s="94">
        <v>277.35000000000002</v>
      </c>
      <c r="C714" s="97">
        <f t="shared" si="90"/>
        <v>3.606853020741152E-4</v>
      </c>
      <c r="D714" s="98">
        <f t="shared" si="91"/>
        <v>3.6062027076688707E-4</v>
      </c>
      <c r="E714" s="103">
        <f t="shared" si="85"/>
        <v>1.6982872938446456E-2</v>
      </c>
      <c r="F714" s="103">
        <f t="shared" si="86"/>
        <v>0.26959475005522843</v>
      </c>
      <c r="G714" s="88">
        <v>15599.23</v>
      </c>
      <c r="H714" s="127">
        <f t="shared" si="92"/>
        <v>3.6189971292506229E-3</v>
      </c>
      <c r="I714" s="103">
        <f t="shared" si="88"/>
        <v>3.6124643158856884E-3</v>
      </c>
      <c r="J714" s="103">
        <f t="shared" si="87"/>
        <v>1.295505351037582E-3</v>
      </c>
      <c r="K714" s="103">
        <f t="shared" si="89"/>
        <v>2.0565509885993254E-2</v>
      </c>
    </row>
    <row r="715" spans="1:11" x14ac:dyDescent="0.3">
      <c r="A715" s="101">
        <v>44495</v>
      </c>
      <c r="B715" s="95">
        <v>279.95</v>
      </c>
      <c r="C715" s="97">
        <f t="shared" si="90"/>
        <v>9.374436632413774E-3</v>
      </c>
      <c r="D715" s="98">
        <f t="shared" si="91"/>
        <v>9.3307692936583919E-3</v>
      </c>
      <c r="E715" s="103">
        <f t="shared" si="85"/>
        <v>1.3692399799989569E-2</v>
      </c>
      <c r="F715" s="103">
        <f t="shared" si="86"/>
        <v>0.21736010833465763</v>
      </c>
      <c r="G715" s="88">
        <v>15757.06</v>
      </c>
      <c r="H715" s="127">
        <f t="shared" si="92"/>
        <v>1.0117807096888809E-2</v>
      </c>
      <c r="I715" s="103">
        <f t="shared" si="88"/>
        <v>1.0066964741159978E-2</v>
      </c>
      <c r="J715" s="103">
        <f t="shared" si="87"/>
        <v>1.7481478458195292E-2</v>
      </c>
      <c r="K715" s="103">
        <f t="shared" si="89"/>
        <v>0.27750986730070559</v>
      </c>
    </row>
    <row r="716" spans="1:11" x14ac:dyDescent="0.3">
      <c r="A716" s="100">
        <v>44496</v>
      </c>
      <c r="B716" s="94">
        <v>279.14999999999998</v>
      </c>
      <c r="C716" s="97">
        <f t="shared" si="90"/>
        <v>-2.8576531523486493E-3</v>
      </c>
      <c r="D716" s="98">
        <f t="shared" si="91"/>
        <v>-2.8617440385323434E-3</v>
      </c>
      <c r="E716" s="103">
        <f t="shared" si="85"/>
        <v>1.3363790531486701E-2</v>
      </c>
      <c r="F716" s="103">
        <f t="shared" si="86"/>
        <v>0.21214359791684101</v>
      </c>
      <c r="G716" s="88">
        <v>15705.81</v>
      </c>
      <c r="H716" s="127">
        <f t="shared" si="92"/>
        <v>-3.2525103033179681E-3</v>
      </c>
      <c r="I716" s="103">
        <f t="shared" si="88"/>
        <v>-3.2578112122489955E-3</v>
      </c>
      <c r="J716" s="103">
        <f t="shared" si="87"/>
        <v>1.726945164961133E-3</v>
      </c>
      <c r="K716" s="103">
        <f t="shared" si="89"/>
        <v>2.7414404605995441E-2</v>
      </c>
    </row>
    <row r="717" spans="1:11" x14ac:dyDescent="0.3">
      <c r="A717" s="101">
        <v>44497</v>
      </c>
      <c r="B717" s="95">
        <v>284.05</v>
      </c>
      <c r="C717" s="97">
        <f t="shared" si="90"/>
        <v>1.7553286763388964E-2</v>
      </c>
      <c r="D717" s="98">
        <f t="shared" si="91"/>
        <v>1.7401007246766298E-2</v>
      </c>
      <c r="E717" s="103">
        <f t="shared" si="85"/>
        <v>1.3829911311642486E-2</v>
      </c>
      <c r="F717" s="103">
        <f t="shared" si="86"/>
        <v>0.21954303590811072</v>
      </c>
      <c r="G717" s="88">
        <v>15696.33</v>
      </c>
      <c r="H717" s="127">
        <f t="shared" si="92"/>
        <v>-6.035982862392375E-4</v>
      </c>
      <c r="I717" s="103">
        <f t="shared" si="88"/>
        <v>-6.0378052502230162E-4</v>
      </c>
      <c r="J717" s="103">
        <f t="shared" si="87"/>
        <v>2.5255842751957048E-3</v>
      </c>
      <c r="K717" s="103">
        <f t="shared" si="89"/>
        <v>4.0092407443818902E-2</v>
      </c>
    </row>
    <row r="718" spans="1:11" x14ac:dyDescent="0.3">
      <c r="A718" s="100">
        <v>44498</v>
      </c>
      <c r="B718" s="94">
        <v>283.3</v>
      </c>
      <c r="C718" s="97">
        <f t="shared" si="90"/>
        <v>-2.6403802147508815E-3</v>
      </c>
      <c r="D718" s="98">
        <f t="shared" si="91"/>
        <v>-2.6438721666650622E-3</v>
      </c>
      <c r="E718" s="103">
        <f t="shared" si="85"/>
        <v>1.3754072534056706E-2</v>
      </c>
      <c r="F718" s="103">
        <f t="shared" si="86"/>
        <v>0.21833913263674803</v>
      </c>
      <c r="G718" s="88">
        <v>15688.77</v>
      </c>
      <c r="H718" s="127">
        <f t="shared" si="92"/>
        <v>-4.8164124989724666E-4</v>
      </c>
      <c r="I718" s="103">
        <f t="shared" si="88"/>
        <v>-4.8175727630095366E-4</v>
      </c>
      <c r="J718" s="103">
        <f t="shared" si="87"/>
        <v>4.420079530675229E-3</v>
      </c>
      <c r="K718" s="103">
        <f t="shared" si="89"/>
        <v>7.0166587279762493E-2</v>
      </c>
    </row>
    <row r="719" spans="1:11" x14ac:dyDescent="0.3">
      <c r="A719" s="101">
        <v>44501</v>
      </c>
      <c r="B719" s="95">
        <v>284</v>
      </c>
      <c r="C719" s="97">
        <f t="shared" si="90"/>
        <v>2.4708789269325404E-3</v>
      </c>
      <c r="D719" s="98">
        <f t="shared" si="91"/>
        <v>2.4678313247354922E-3</v>
      </c>
      <c r="E719" s="103">
        <f t="shared" si="85"/>
        <v>1.2370795863134372E-2</v>
      </c>
      <c r="F719" s="103">
        <f t="shared" si="86"/>
        <v>0.19638029624280107</v>
      </c>
      <c r="G719" s="88">
        <v>15806.29</v>
      </c>
      <c r="H719" s="127">
        <f t="shared" si="92"/>
        <v>7.4907083219397652E-3</v>
      </c>
      <c r="I719" s="103">
        <f t="shared" si="88"/>
        <v>7.4627922869332508E-3</v>
      </c>
      <c r="J719" s="103">
        <f t="shared" si="87"/>
        <v>5.2749196822397199E-3</v>
      </c>
      <c r="K719" s="103">
        <f t="shared" si="89"/>
        <v>8.3736753990276913E-2</v>
      </c>
    </row>
    <row r="720" spans="1:11" x14ac:dyDescent="0.3">
      <c r="A720" s="100">
        <v>44502</v>
      </c>
      <c r="B720" s="94">
        <v>285.64999999999998</v>
      </c>
      <c r="C720" s="97">
        <f t="shared" si="90"/>
        <v>5.8098591549295975E-3</v>
      </c>
      <c r="D720" s="98">
        <f t="shared" si="91"/>
        <v>5.7930470092655284E-3</v>
      </c>
      <c r="E720" s="103">
        <f t="shared" si="85"/>
        <v>1.2322649374380093E-2</v>
      </c>
      <c r="F720" s="103">
        <f t="shared" si="86"/>
        <v>0.19561599442833233</v>
      </c>
      <c r="G720" s="88">
        <v>15954.45</v>
      </c>
      <c r="H720" s="127">
        <f t="shared" si="92"/>
        <v>9.3734835941894357E-3</v>
      </c>
      <c r="I720" s="103">
        <f t="shared" si="88"/>
        <v>9.3298251062101656E-3</v>
      </c>
      <c r="J720" s="103">
        <f t="shared" si="87"/>
        <v>2.1115381830856986E-3</v>
      </c>
      <c r="K720" s="103">
        <f t="shared" si="89"/>
        <v>3.3519629497571583E-2</v>
      </c>
    </row>
    <row r="721" spans="1:11" x14ac:dyDescent="0.3">
      <c r="A721" s="101">
        <v>44503</v>
      </c>
      <c r="B721" s="95">
        <v>291.60000000000002</v>
      </c>
      <c r="C721" s="97">
        <f t="shared" si="90"/>
        <v>2.0829686679503023E-2</v>
      </c>
      <c r="D721" s="98">
        <f t="shared" si="91"/>
        <v>2.0615714964031362E-2</v>
      </c>
      <c r="E721" s="103">
        <f t="shared" si="85"/>
        <v>1.2568091735116364E-2</v>
      </c>
      <c r="F721" s="103">
        <f t="shared" si="86"/>
        <v>0.199512271114585</v>
      </c>
      <c r="G721" s="88">
        <v>15959.98</v>
      </c>
      <c r="H721" s="127">
        <f t="shared" si="92"/>
        <v>3.466117603552199E-4</v>
      </c>
      <c r="I721" s="103">
        <f t="shared" si="88"/>
        <v>3.4655170437503102E-4</v>
      </c>
      <c r="J721" s="103">
        <f t="shared" si="87"/>
        <v>1.6964954440864568E-2</v>
      </c>
      <c r="K721" s="103">
        <f t="shared" si="89"/>
        <v>0.26931030272441087</v>
      </c>
    </row>
    <row r="722" spans="1:11" x14ac:dyDescent="0.3">
      <c r="A722" s="100">
        <v>44504</v>
      </c>
      <c r="B722" s="94">
        <v>294.10000000000002</v>
      </c>
      <c r="C722" s="97">
        <f t="shared" si="90"/>
        <v>8.5733882030178954E-3</v>
      </c>
      <c r="D722" s="98">
        <f t="shared" si="91"/>
        <v>8.5368454254464154E-3</v>
      </c>
      <c r="E722" s="103">
        <f t="shared" si="85"/>
        <v>1.2153523566914945E-2</v>
      </c>
      <c r="F722" s="103">
        <f t="shared" si="86"/>
        <v>0.19293120546731771</v>
      </c>
      <c r="G722" s="88">
        <v>16029.65</v>
      </c>
      <c r="H722" s="127">
        <f t="shared" si="92"/>
        <v>4.365293690844263E-3</v>
      </c>
      <c r="I722" s="103">
        <f t="shared" si="88"/>
        <v>4.3557934339144566E-3</v>
      </c>
      <c r="J722" s="103">
        <f t="shared" si="87"/>
        <v>1.2741162365365882E-2</v>
      </c>
      <c r="K722" s="103">
        <f t="shared" si="89"/>
        <v>0.20225968219592164</v>
      </c>
    </row>
    <row r="723" spans="1:11" x14ac:dyDescent="0.3">
      <c r="A723" s="101">
        <v>44505</v>
      </c>
      <c r="B723" s="95">
        <v>298.39999999999998</v>
      </c>
      <c r="C723" s="97">
        <f t="shared" si="90"/>
        <v>1.4620877252635056E-2</v>
      </c>
      <c r="D723" s="98">
        <f t="shared" si="91"/>
        <v>1.4515022769655772E-2</v>
      </c>
      <c r="E723" s="103">
        <f t="shared" si="85"/>
        <v>1.1092063503831807E-2</v>
      </c>
      <c r="F723" s="103">
        <f t="shared" si="86"/>
        <v>0.17608104934604821</v>
      </c>
      <c r="G723" s="88">
        <v>16054.36</v>
      </c>
      <c r="H723" s="127">
        <f t="shared" si="92"/>
        <v>1.5415183737637062E-3</v>
      </c>
      <c r="I723" s="103">
        <f t="shared" si="88"/>
        <v>1.5403314539312873E-3</v>
      </c>
      <c r="J723" s="103">
        <f t="shared" si="87"/>
        <v>5.1569667463085087E-3</v>
      </c>
      <c r="K723" s="103">
        <f t="shared" si="89"/>
        <v>8.1864309180973399E-2</v>
      </c>
    </row>
    <row r="724" spans="1:11" x14ac:dyDescent="0.3">
      <c r="A724" s="100">
        <v>44508</v>
      </c>
      <c r="B724" s="94">
        <v>294</v>
      </c>
      <c r="C724" s="97">
        <f t="shared" si="90"/>
        <v>-1.4745308310991856E-2</v>
      </c>
      <c r="D724" s="98">
        <f t="shared" si="91"/>
        <v>-1.4855100990923908E-2</v>
      </c>
      <c r="E724" s="103">
        <f t="shared" si="85"/>
        <v>1.1868087300995258E-2</v>
      </c>
      <c r="F724" s="103">
        <f t="shared" si="86"/>
        <v>0.18840004521862333</v>
      </c>
      <c r="G724" s="88">
        <v>16046.52</v>
      </c>
      <c r="H724" s="127">
        <f t="shared" si="92"/>
        <v>-4.8834086192162118E-4</v>
      </c>
      <c r="I724" s="103">
        <f t="shared" si="88"/>
        <v>-4.8846013915415654E-4</v>
      </c>
      <c r="J724" s="103">
        <f t="shared" si="87"/>
        <v>1.4142985398420866E-3</v>
      </c>
      <c r="K724" s="103">
        <f t="shared" si="89"/>
        <v>2.2451293296143621E-2</v>
      </c>
    </row>
    <row r="725" spans="1:11" x14ac:dyDescent="0.3">
      <c r="A725" s="101">
        <v>44509</v>
      </c>
      <c r="B725" s="95">
        <v>295.5</v>
      </c>
      <c r="C725" s="97">
        <f t="shared" si="90"/>
        <v>5.1020408163264808E-3</v>
      </c>
      <c r="D725" s="98">
        <f t="shared" si="91"/>
        <v>5.0890695074716774E-3</v>
      </c>
      <c r="E725" s="103">
        <f t="shared" si="85"/>
        <v>1.1620979819103434E-2</v>
      </c>
      <c r="F725" s="103">
        <f t="shared" si="86"/>
        <v>0.18447733555348836</v>
      </c>
      <c r="G725" s="88">
        <v>16040.47</v>
      </c>
      <c r="H725" s="127">
        <f t="shared" si="92"/>
        <v>-3.7702878879664059E-4</v>
      </c>
      <c r="I725" s="103">
        <f t="shared" si="88"/>
        <v>-3.7709988201939382E-4</v>
      </c>
      <c r="J725" s="103">
        <f t="shared" si="87"/>
        <v>2.0905450868693859E-3</v>
      </c>
      <c r="K725" s="103">
        <f t="shared" si="89"/>
        <v>3.31863744265459E-2</v>
      </c>
    </row>
    <row r="726" spans="1:11" x14ac:dyDescent="0.3">
      <c r="A726" s="100">
        <v>44510</v>
      </c>
      <c r="B726" s="94">
        <v>284.5</v>
      </c>
      <c r="C726" s="97">
        <f t="shared" si="90"/>
        <v>-3.7225042301184397E-2</v>
      </c>
      <c r="D726" s="98">
        <f t="shared" si="91"/>
        <v>-3.7935583279767648E-2</v>
      </c>
      <c r="E726" s="103">
        <f t="shared" ref="E726:E789" si="93">STDEVA(D707:D726)</f>
        <v>1.5209550380977769E-2</v>
      </c>
      <c r="F726" s="103">
        <f t="shared" ref="F726:F789" si="94">E726*SQRT(252)</f>
        <v>0.24144412716704927</v>
      </c>
      <c r="G726" s="88">
        <v>16067.83</v>
      </c>
      <c r="H726" s="127">
        <f t="shared" si="92"/>
        <v>1.7056856812800447E-3</v>
      </c>
      <c r="I726" s="103">
        <f t="shared" si="88"/>
        <v>1.7042326514982165E-3</v>
      </c>
      <c r="J726" s="103">
        <f t="shared" si="87"/>
        <v>5.0360402490137292E-3</v>
      </c>
      <c r="K726" s="103">
        <f t="shared" si="89"/>
        <v>7.9944660548412733E-2</v>
      </c>
    </row>
    <row r="727" spans="1:11" x14ac:dyDescent="0.3">
      <c r="A727" s="101">
        <v>44511</v>
      </c>
      <c r="B727" s="95">
        <v>280.7</v>
      </c>
      <c r="C727" s="97">
        <f t="shared" si="90"/>
        <v>-1.3356766256590547E-2</v>
      </c>
      <c r="D727" s="98">
        <f t="shared" si="91"/>
        <v>-1.3446770198548563E-2</v>
      </c>
      <c r="E727" s="103">
        <f t="shared" si="93"/>
        <v>1.5421690279811304E-2</v>
      </c>
      <c r="F727" s="103">
        <f t="shared" si="94"/>
        <v>0.24481174365985689</v>
      </c>
      <c r="G727" s="88">
        <v>16083.11</v>
      </c>
      <c r="H727" s="127">
        <f t="shared" si="92"/>
        <v>9.5096848796627498E-4</v>
      </c>
      <c r="I727" s="103">
        <f t="shared" si="88"/>
        <v>9.5051660389522397E-4</v>
      </c>
      <c r="J727" s="103">
        <f t="shared" si="87"/>
        <v>8.6188442621679597E-3</v>
      </c>
      <c r="K727" s="103">
        <f t="shared" si="89"/>
        <v>0.13681991103895444</v>
      </c>
    </row>
    <row r="728" spans="1:11" x14ac:dyDescent="0.3">
      <c r="A728" s="100">
        <v>44512</v>
      </c>
      <c r="B728" s="94">
        <v>280.60000000000002</v>
      </c>
      <c r="C728" s="97">
        <f t="shared" si="90"/>
        <v>-3.5625222657631461E-4</v>
      </c>
      <c r="D728" s="98">
        <f t="shared" si="91"/>
        <v>-3.5631569947636166E-4</v>
      </c>
      <c r="E728" s="103">
        <f t="shared" si="93"/>
        <v>1.4274965077230835E-2</v>
      </c>
      <c r="F728" s="103">
        <f t="shared" si="94"/>
        <v>0.22660804541090837</v>
      </c>
      <c r="G728" s="88">
        <v>16094.07</v>
      </c>
      <c r="H728" s="127">
        <f t="shared" si="92"/>
        <v>6.8146023996606964E-4</v>
      </c>
      <c r="I728" s="103">
        <f t="shared" si="88"/>
        <v>6.812281513699503E-4</v>
      </c>
      <c r="J728" s="103">
        <f t="shared" ref="J728:J791" si="95">STDEV(I708,I727)</f>
        <v>5.0047937639832374E-3</v>
      </c>
      <c r="K728" s="103">
        <f t="shared" si="89"/>
        <v>7.9448637975999228E-2</v>
      </c>
    </row>
    <row r="729" spans="1:11" x14ac:dyDescent="0.3">
      <c r="A729" s="101">
        <v>44515</v>
      </c>
      <c r="B729" s="95">
        <v>281.89999999999998</v>
      </c>
      <c r="C729" s="97">
        <f t="shared" si="90"/>
        <v>4.6329294369207297E-3</v>
      </c>
      <c r="D729" s="98">
        <f t="shared" si="91"/>
        <v>4.6222304517060664E-3</v>
      </c>
      <c r="E729" s="103">
        <f t="shared" si="93"/>
        <v>1.3852160684706089E-2</v>
      </c>
      <c r="F729" s="103">
        <f t="shared" si="94"/>
        <v>0.21989623375583109</v>
      </c>
      <c r="G729" s="88">
        <v>16148.64</v>
      </c>
      <c r="H729" s="127">
        <f t="shared" si="92"/>
        <v>3.39068986278801E-3</v>
      </c>
      <c r="I729" s="103">
        <f t="shared" si="88"/>
        <v>3.3849544349635607E-3</v>
      </c>
      <c r="J729" s="103">
        <f t="shared" si="95"/>
        <v>5.6214906837182867E-3</v>
      </c>
      <c r="K729" s="103">
        <f t="shared" si="89"/>
        <v>8.9238398079510242E-2</v>
      </c>
    </row>
    <row r="730" spans="1:11" x14ac:dyDescent="0.3">
      <c r="A730" s="100">
        <v>44516</v>
      </c>
      <c r="B730" s="94">
        <v>286.5</v>
      </c>
      <c r="C730" s="97">
        <f t="shared" si="90"/>
        <v>1.6317843206810956E-2</v>
      </c>
      <c r="D730" s="98">
        <f t="shared" si="91"/>
        <v>1.6186138034727904E-2</v>
      </c>
      <c r="E730" s="103">
        <f t="shared" si="93"/>
        <v>1.3961768305210303E-2</v>
      </c>
      <c r="F730" s="103">
        <f t="shared" si="94"/>
        <v>0.22163620078974125</v>
      </c>
      <c r="G730" s="88">
        <v>16247.86</v>
      </c>
      <c r="H730" s="127">
        <f t="shared" si="92"/>
        <v>6.1441706546185859E-3</v>
      </c>
      <c r="I730" s="103">
        <f t="shared" si="88"/>
        <v>6.1253721994170007E-3</v>
      </c>
      <c r="J730" s="103">
        <f t="shared" si="95"/>
        <v>5.0609792195981844E-4</v>
      </c>
      <c r="K730" s="103">
        <f t="shared" si="89"/>
        <v>8.0340554433135265E-3</v>
      </c>
    </row>
    <row r="731" spans="1:11" x14ac:dyDescent="0.3">
      <c r="A731" s="101">
        <v>44517</v>
      </c>
      <c r="B731" s="95">
        <v>284.55</v>
      </c>
      <c r="C731" s="97">
        <f t="shared" si="90"/>
        <v>-6.8062827225130462E-3</v>
      </c>
      <c r="D731" s="98">
        <f t="shared" si="91"/>
        <v>-6.8295511056613023E-3</v>
      </c>
      <c r="E731" s="103">
        <f t="shared" si="93"/>
        <v>1.4143699629887091E-2</v>
      </c>
      <c r="F731" s="103">
        <f t="shared" si="94"/>
        <v>0.22452427103446523</v>
      </c>
      <c r="G731" s="88">
        <v>16251.13</v>
      </c>
      <c r="H731" s="127">
        <f t="shared" si="92"/>
        <v>2.0125727326547604E-4</v>
      </c>
      <c r="I731" s="103">
        <f t="shared" si="88"/>
        <v>2.0123702373631147E-4</v>
      </c>
      <c r="J731" s="103">
        <f t="shared" si="95"/>
        <v>4.0082516868870169E-3</v>
      </c>
      <c r="K731" s="103">
        <f t="shared" si="89"/>
        <v>6.3629022933949092E-2</v>
      </c>
    </row>
    <row r="732" spans="1:11" x14ac:dyDescent="0.3">
      <c r="A732" s="100">
        <v>44518</v>
      </c>
      <c r="B732" s="94">
        <v>282.5</v>
      </c>
      <c r="C732" s="97">
        <f t="shared" si="90"/>
        <v>-7.2043577578633222E-3</v>
      </c>
      <c r="D732" s="98">
        <f t="shared" si="91"/>
        <v>-7.2304344626372696E-3</v>
      </c>
      <c r="E732" s="103">
        <f t="shared" si="93"/>
        <v>1.339500217953178E-2</v>
      </c>
      <c r="F732" s="103">
        <f t="shared" si="94"/>
        <v>0.21263906746925554</v>
      </c>
      <c r="G732" s="88">
        <v>16221.73</v>
      </c>
      <c r="H732" s="127">
        <f t="shared" si="92"/>
        <v>-1.8091049668546022E-3</v>
      </c>
      <c r="I732" s="103">
        <f t="shared" si="88"/>
        <v>-1.8107433735767842E-3</v>
      </c>
      <c r="J732" s="103">
        <f t="shared" si="95"/>
        <v>2.4400458544154026E-3</v>
      </c>
      <c r="K732" s="103">
        <f t="shared" si="89"/>
        <v>3.8734527110263629E-2</v>
      </c>
    </row>
    <row r="733" spans="1:11" x14ac:dyDescent="0.3">
      <c r="A733" s="101">
        <v>44519</v>
      </c>
      <c r="B733" s="95">
        <v>282.35000000000002</v>
      </c>
      <c r="C733" s="97">
        <f t="shared" si="90"/>
        <v>-5.3097345132735452E-4</v>
      </c>
      <c r="D733" s="98">
        <f t="shared" si="91"/>
        <v>-5.3111446765008452E-4</v>
      </c>
      <c r="E733" s="103">
        <f t="shared" si="93"/>
        <v>1.3349472847978092E-2</v>
      </c>
      <c r="F733" s="103">
        <f t="shared" si="94"/>
        <v>0.21191631173735515</v>
      </c>
      <c r="G733" s="88">
        <v>16159.97</v>
      </c>
      <c r="H733" s="127">
        <f t="shared" si="92"/>
        <v>-3.8072388086843878E-3</v>
      </c>
      <c r="I733" s="103">
        <f t="shared" si="88"/>
        <v>-3.8145047904389884E-3</v>
      </c>
      <c r="J733" s="103">
        <f t="shared" si="95"/>
        <v>4.491330600957728E-3</v>
      </c>
      <c r="K733" s="103">
        <f t="shared" si="89"/>
        <v>7.129766295545055E-2</v>
      </c>
    </row>
    <row r="734" spans="1:11" x14ac:dyDescent="0.3">
      <c r="A734" s="100">
        <v>44522</v>
      </c>
      <c r="B734" s="94">
        <v>278.95</v>
      </c>
      <c r="C734" s="97">
        <f t="shared" si="90"/>
        <v>-1.2041792102001181E-2</v>
      </c>
      <c r="D734" s="98">
        <f t="shared" si="91"/>
        <v>-1.2114881827308466E-2</v>
      </c>
      <c r="E734" s="103">
        <f t="shared" si="93"/>
        <v>1.3664318875296221E-2</v>
      </c>
      <c r="F734" s="103">
        <f t="shared" si="94"/>
        <v>0.21691433747471767</v>
      </c>
      <c r="G734" s="88">
        <v>16115.69</v>
      </c>
      <c r="H734" s="127">
        <f t="shared" si="92"/>
        <v>-2.7401040967278689E-3</v>
      </c>
      <c r="I734" s="103">
        <f t="shared" si="88"/>
        <v>-2.7438650538051945E-3</v>
      </c>
      <c r="J734" s="103">
        <f t="shared" si="95"/>
        <v>5.2516602187451713E-3</v>
      </c>
      <c r="K734" s="103">
        <f t="shared" si="89"/>
        <v>8.3367521454064758E-2</v>
      </c>
    </row>
    <row r="735" spans="1:11" x14ac:dyDescent="0.3">
      <c r="A735" s="101">
        <v>44523</v>
      </c>
      <c r="B735" s="95">
        <v>271.85000000000002</v>
      </c>
      <c r="C735" s="97">
        <f t="shared" si="90"/>
        <v>-2.5452590069904857E-2</v>
      </c>
      <c r="D735" s="98">
        <f t="shared" si="91"/>
        <v>-2.578211069960723E-2</v>
      </c>
      <c r="E735" s="103">
        <f t="shared" si="93"/>
        <v>1.4660661407041664E-2</v>
      </c>
      <c r="F735" s="103">
        <f t="shared" si="94"/>
        <v>0.23273078483252718</v>
      </c>
      <c r="G735" s="88">
        <v>15937</v>
      </c>
      <c r="H735" s="127">
        <f t="shared" si="92"/>
        <v>-1.1087952175798943E-2</v>
      </c>
      <c r="I735" s="103">
        <f t="shared" si="88"/>
        <v>-1.1149881724280775E-2</v>
      </c>
      <c r="J735" s="103">
        <f t="shared" si="95"/>
        <v>9.0586246206465423E-3</v>
      </c>
      <c r="K735" s="103">
        <f t="shared" si="89"/>
        <v>0.14380120779910541</v>
      </c>
    </row>
    <row r="736" spans="1:11" x14ac:dyDescent="0.3">
      <c r="A736" s="100">
        <v>44524</v>
      </c>
      <c r="B736" s="94">
        <v>268.39999999999998</v>
      </c>
      <c r="C736" s="97">
        <f t="shared" si="90"/>
        <v>-1.2690822144565184E-2</v>
      </c>
      <c r="D736" s="98">
        <f t="shared" si="91"/>
        <v>-1.2772038494403226E-2</v>
      </c>
      <c r="E736" s="103">
        <f t="shared" si="93"/>
        <v>1.4876141910887495E-2</v>
      </c>
      <c r="F736" s="103">
        <f t="shared" si="94"/>
        <v>0.23615143178588097</v>
      </c>
      <c r="G736" s="88">
        <v>15878.39</v>
      </c>
      <c r="H736" s="127">
        <f t="shared" si="92"/>
        <v>-3.677605571939524E-3</v>
      </c>
      <c r="I736" s="103">
        <f t="shared" si="88"/>
        <v>-3.6843845887801763E-3</v>
      </c>
      <c r="J736" s="103">
        <f t="shared" si="95"/>
        <v>5.5805365766600596E-3</v>
      </c>
      <c r="K736" s="103">
        <f t="shared" si="89"/>
        <v>8.8588271784853539E-2</v>
      </c>
    </row>
    <row r="737" spans="1:11" x14ac:dyDescent="0.3">
      <c r="A737" s="101">
        <v>44525</v>
      </c>
      <c r="B737" s="95">
        <v>267.95</v>
      </c>
      <c r="C737" s="97">
        <f t="shared" si="90"/>
        <v>-1.6766020864381614E-3</v>
      </c>
      <c r="D737" s="98">
        <f t="shared" si="91"/>
        <v>-1.6780091566674926E-3</v>
      </c>
      <c r="E737" s="103">
        <f t="shared" si="93"/>
        <v>1.4163681561563337E-2</v>
      </c>
      <c r="F737" s="103">
        <f t="shared" si="94"/>
        <v>0.2248414743660454</v>
      </c>
      <c r="G737" s="88">
        <v>15917.98</v>
      </c>
      <c r="H737" s="127">
        <f t="shared" si="92"/>
        <v>2.4933258346722109E-3</v>
      </c>
      <c r="I737" s="103">
        <f t="shared" si="88"/>
        <v>2.4902226549006201E-3</v>
      </c>
      <c r="J737" s="103">
        <f t="shared" si="95"/>
        <v>2.1783160236340283E-3</v>
      </c>
      <c r="K737" s="103">
        <f t="shared" si="89"/>
        <v>3.4579694852656419E-2</v>
      </c>
    </row>
    <row r="738" spans="1:11" x14ac:dyDescent="0.3">
      <c r="A738" s="100">
        <v>44526</v>
      </c>
      <c r="B738" s="94">
        <v>253.35</v>
      </c>
      <c r="C738" s="97">
        <f t="shared" si="90"/>
        <v>-5.4487777570442208E-2</v>
      </c>
      <c r="D738" s="98">
        <f t="shared" si="91"/>
        <v>-5.6028464018941015E-2</v>
      </c>
      <c r="E738" s="103">
        <f t="shared" si="93"/>
        <v>1.848155859072504E-2</v>
      </c>
      <c r="F738" s="103">
        <f t="shared" si="94"/>
        <v>0.29338564723156696</v>
      </c>
      <c r="G738" s="88">
        <v>15257.04</v>
      </c>
      <c r="H738" s="127">
        <f t="shared" si="92"/>
        <v>-4.152160010252548E-2</v>
      </c>
      <c r="I738" s="103">
        <f t="shared" si="88"/>
        <v>-4.2408252068593555E-2</v>
      </c>
      <c r="J738" s="103">
        <f t="shared" si="95"/>
        <v>2.1015071629029618E-3</v>
      </c>
      <c r="K738" s="103">
        <f t="shared" si="89"/>
        <v>3.3360391988772838E-2</v>
      </c>
    </row>
    <row r="739" spans="1:11" x14ac:dyDescent="0.3">
      <c r="A739" s="101">
        <v>44529</v>
      </c>
      <c r="B739" s="95">
        <v>254.3</v>
      </c>
      <c r="C739" s="97">
        <f t="shared" si="90"/>
        <v>3.7497533057035959E-3</v>
      </c>
      <c r="D739" s="98">
        <f t="shared" si="91"/>
        <v>3.7427405061558616E-3</v>
      </c>
      <c r="E739" s="103">
        <f t="shared" si="93"/>
        <v>1.8512974009822145E-2</v>
      </c>
      <c r="F739" s="103">
        <f t="shared" si="94"/>
        <v>0.29388435154914977</v>
      </c>
      <c r="G739" s="88">
        <v>15280.86</v>
      </c>
      <c r="H739" s="127">
        <f t="shared" si="92"/>
        <v>1.5612464803134163E-3</v>
      </c>
      <c r="I739" s="103">
        <f t="shared" si="88"/>
        <v>1.560029002051877E-3</v>
      </c>
      <c r="J739" s="103">
        <f t="shared" si="95"/>
        <v>3.52641536486481E-2</v>
      </c>
      <c r="K739" s="103">
        <f t="shared" si="89"/>
        <v>0.55980108449696331</v>
      </c>
    </row>
    <row r="740" spans="1:11" x14ac:dyDescent="0.3">
      <c r="A740" s="100">
        <v>44530</v>
      </c>
      <c r="B740" s="94">
        <v>255.55</v>
      </c>
      <c r="C740" s="97">
        <f t="shared" si="90"/>
        <v>4.9154541879670166E-3</v>
      </c>
      <c r="D740" s="98">
        <f t="shared" si="91"/>
        <v>4.9034127862146448E-3</v>
      </c>
      <c r="E740" s="103">
        <f t="shared" si="93"/>
        <v>1.8485401860490393E-2</v>
      </c>
      <c r="F740" s="103">
        <f t="shared" si="94"/>
        <v>0.2934466572476897</v>
      </c>
      <c r="G740" s="88">
        <v>15100.13</v>
      </c>
      <c r="H740" s="127">
        <f t="shared" si="92"/>
        <v>-1.1827213913353174E-2</v>
      </c>
      <c r="I740" s="103">
        <f t="shared" si="88"/>
        <v>-1.1897711821731605E-2</v>
      </c>
      <c r="J740" s="103">
        <f t="shared" si="95"/>
        <v>5.4940755136871442E-3</v>
      </c>
      <c r="K740" s="103">
        <f t="shared" si="89"/>
        <v>8.7215744960553759E-2</v>
      </c>
    </row>
    <row r="741" spans="1:11" x14ac:dyDescent="0.3">
      <c r="A741" s="101">
        <v>44531</v>
      </c>
      <c r="B741" s="95">
        <v>261.64999999999998</v>
      </c>
      <c r="C741" s="97">
        <f t="shared" si="90"/>
        <v>2.3870084132263658E-2</v>
      </c>
      <c r="D741" s="98">
        <f t="shared" si="91"/>
        <v>2.3589647603928121E-2</v>
      </c>
      <c r="E741" s="103">
        <f t="shared" si="93"/>
        <v>1.8717607269180384E-2</v>
      </c>
      <c r="F741" s="103">
        <f t="shared" si="94"/>
        <v>0.2971328038345567</v>
      </c>
      <c r="G741" s="88">
        <v>15472.67</v>
      </c>
      <c r="H741" s="127">
        <f t="shared" si="92"/>
        <v>2.467131077679463E-2</v>
      </c>
      <c r="I741" s="103">
        <f t="shared" si="88"/>
        <v>2.4371888751094417E-2</v>
      </c>
      <c r="J741" s="103">
        <f t="shared" si="95"/>
        <v>8.6580017699451079E-3</v>
      </c>
      <c r="K741" s="103">
        <f t="shared" si="89"/>
        <v>0.1374415172041909</v>
      </c>
    </row>
    <row r="742" spans="1:11" x14ac:dyDescent="0.3">
      <c r="A742" s="100">
        <v>44532</v>
      </c>
      <c r="B742" s="94">
        <v>256.05</v>
      </c>
      <c r="C742" s="97">
        <f t="shared" si="90"/>
        <v>-2.140263711064383E-2</v>
      </c>
      <c r="D742" s="98">
        <f t="shared" si="91"/>
        <v>-2.1634994909657479E-2</v>
      </c>
      <c r="E742" s="103">
        <f t="shared" si="93"/>
        <v>1.8749481069409393E-2</v>
      </c>
      <c r="F742" s="103">
        <f t="shared" si="94"/>
        <v>0.29763878472702376</v>
      </c>
      <c r="G742" s="88">
        <v>15263.11</v>
      </c>
      <c r="H742" s="127">
        <f t="shared" si="92"/>
        <v>-1.3543880920358298E-2</v>
      </c>
      <c r="I742" s="103">
        <f t="shared" si="88"/>
        <v>-1.3636435928315649E-2</v>
      </c>
      <c r="J742" s="103">
        <f t="shared" si="95"/>
        <v>1.4153516731654247E-2</v>
      </c>
      <c r="K742" s="103">
        <f t="shared" si="89"/>
        <v>0.22468011269369306</v>
      </c>
    </row>
    <row r="743" spans="1:11" x14ac:dyDescent="0.3">
      <c r="A743" s="101">
        <v>44533</v>
      </c>
      <c r="B743" s="95">
        <v>249.4</v>
      </c>
      <c r="C743" s="97">
        <f t="shared" si="90"/>
        <v>-2.5971489943370507E-2</v>
      </c>
      <c r="D743" s="98">
        <f t="shared" si="91"/>
        <v>-2.6314704662623534E-2</v>
      </c>
      <c r="E743" s="103">
        <f t="shared" si="93"/>
        <v>1.851323589993295E-2</v>
      </c>
      <c r="F743" s="103">
        <f t="shared" si="94"/>
        <v>0.29388850892577389</v>
      </c>
      <c r="G743" s="88">
        <v>15169.98</v>
      </c>
      <c r="H743" s="127">
        <f t="shared" si="92"/>
        <v>-6.1016398361802837E-3</v>
      </c>
      <c r="I743" s="103">
        <f t="shared" si="88"/>
        <v>-6.1203309101127701E-3</v>
      </c>
      <c r="J743" s="103">
        <f t="shared" si="95"/>
        <v>1.0731595132477617E-2</v>
      </c>
      <c r="K743" s="103">
        <f t="shared" si="89"/>
        <v>0.17035879134940221</v>
      </c>
    </row>
    <row r="744" spans="1:11" x14ac:dyDescent="0.3">
      <c r="A744" s="100">
        <v>44536</v>
      </c>
      <c r="B744" s="94">
        <v>255.25</v>
      </c>
      <c r="C744" s="97">
        <f t="shared" si="90"/>
        <v>2.345629510825975E-2</v>
      </c>
      <c r="D744" s="98">
        <f t="shared" si="91"/>
        <v>2.3185423798838478E-2</v>
      </c>
      <c r="E744" s="103">
        <f t="shared" si="93"/>
        <v>1.9786961197748476E-2</v>
      </c>
      <c r="F744" s="103">
        <f t="shared" si="94"/>
        <v>0.31410827118556328</v>
      </c>
      <c r="G744" s="88">
        <v>15380.79</v>
      </c>
      <c r="H744" s="127">
        <f t="shared" si="92"/>
        <v>1.3896524583420833E-2</v>
      </c>
      <c r="I744" s="103">
        <f t="shared" si="88"/>
        <v>1.3800853199954943E-2</v>
      </c>
      <c r="J744" s="103">
        <f t="shared" si="95"/>
        <v>3.9823340129111458E-3</v>
      </c>
      <c r="K744" s="103">
        <f t="shared" si="89"/>
        <v>6.3217592614540657E-2</v>
      </c>
    </row>
    <row r="745" spans="1:11" x14ac:dyDescent="0.3">
      <c r="A745" s="101">
        <v>44537</v>
      </c>
      <c r="B745" s="95">
        <v>266.35000000000002</v>
      </c>
      <c r="C745" s="97">
        <f t="shared" si="90"/>
        <v>4.3486777668952037E-2</v>
      </c>
      <c r="D745" s="98">
        <f t="shared" si="91"/>
        <v>4.2567776318233719E-2</v>
      </c>
      <c r="E745" s="103">
        <f t="shared" si="93"/>
        <v>2.2576824782485343E-2</v>
      </c>
      <c r="F745" s="103">
        <f t="shared" si="94"/>
        <v>0.35839598260761685</v>
      </c>
      <c r="G745" s="88">
        <v>15813.94</v>
      </c>
      <c r="H745" s="127">
        <f t="shared" si="92"/>
        <v>2.8161752419739061E-2</v>
      </c>
      <c r="I745" s="103">
        <f t="shared" si="88"/>
        <v>2.7772501367085312E-2</v>
      </c>
      <c r="J745" s="103">
        <f t="shared" si="95"/>
        <v>1.0025326767608766E-2</v>
      </c>
      <c r="K745" s="103">
        <f t="shared" si="89"/>
        <v>0.15914712863551098</v>
      </c>
    </row>
    <row r="746" spans="1:11" x14ac:dyDescent="0.3">
      <c r="A746" s="100">
        <v>44538</v>
      </c>
      <c r="B746" s="94">
        <v>263</v>
      </c>
      <c r="C746" s="97">
        <f t="shared" si="90"/>
        <v>-1.2577435704899664E-2</v>
      </c>
      <c r="D746" s="98">
        <f t="shared" si="91"/>
        <v>-1.2657201185243494E-2</v>
      </c>
      <c r="E746" s="103">
        <f t="shared" si="93"/>
        <v>2.1319905425077088E-2</v>
      </c>
      <c r="F746" s="103">
        <f t="shared" si="94"/>
        <v>0.3384430063810247</v>
      </c>
      <c r="G746" s="88">
        <v>15687.09</v>
      </c>
      <c r="H746" s="127">
        <f t="shared" si="92"/>
        <v>-8.0214039006092364E-3</v>
      </c>
      <c r="I746" s="103">
        <f t="shared" si="88"/>
        <v>-8.0537484427516404E-3</v>
      </c>
      <c r="J746" s="103">
        <f t="shared" si="95"/>
        <v>1.8433049582584765E-2</v>
      </c>
      <c r="K746" s="103">
        <f t="shared" si="89"/>
        <v>0.29261559060025349</v>
      </c>
    </row>
    <row r="747" spans="1:11" x14ac:dyDescent="0.3">
      <c r="A747" s="101">
        <v>44539</v>
      </c>
      <c r="B747" s="95">
        <v>259</v>
      </c>
      <c r="C747" s="97">
        <f t="shared" si="90"/>
        <v>-1.520912547528519E-2</v>
      </c>
      <c r="D747" s="98">
        <f t="shared" si="91"/>
        <v>-1.5325970478227369E-2</v>
      </c>
      <c r="E747" s="103">
        <f t="shared" si="93"/>
        <v>2.1368145921726475E-2</v>
      </c>
      <c r="F747" s="103">
        <f t="shared" si="94"/>
        <v>0.33920880052456387</v>
      </c>
      <c r="G747" s="88">
        <v>15639.26</v>
      </c>
      <c r="H747" s="127">
        <f t="shared" si="92"/>
        <v>-3.0490039899050414E-3</v>
      </c>
      <c r="I747" s="103">
        <f t="shared" si="88"/>
        <v>-3.0536616725083121E-3</v>
      </c>
      <c r="J747" s="103">
        <f t="shared" si="95"/>
        <v>6.3669768740850013E-3</v>
      </c>
      <c r="K747" s="103">
        <f t="shared" si="89"/>
        <v>0.10107262447276993</v>
      </c>
    </row>
    <row r="748" spans="1:11" x14ac:dyDescent="0.3">
      <c r="A748" s="100">
        <v>44540</v>
      </c>
      <c r="B748" s="94">
        <v>254.8</v>
      </c>
      <c r="C748" s="97">
        <f t="shared" si="90"/>
        <v>-1.6216216216216162E-2</v>
      </c>
      <c r="D748" s="98">
        <f t="shared" si="91"/>
        <v>-1.6349138001529262E-2</v>
      </c>
      <c r="E748" s="103">
        <f t="shared" si="93"/>
        <v>2.1522397944960241E-2</v>
      </c>
      <c r="F748" s="103">
        <f t="shared" si="94"/>
        <v>0.34165747548079445</v>
      </c>
      <c r="G748" s="88">
        <v>15623.31</v>
      </c>
      <c r="H748" s="127">
        <f t="shared" si="92"/>
        <v>-1.0198692265491749E-3</v>
      </c>
      <c r="I748" s="103">
        <f t="shared" si="88"/>
        <v>-1.0203896470386553E-3</v>
      </c>
      <c r="J748" s="103">
        <f t="shared" si="95"/>
        <v>2.6409659214489496E-3</v>
      </c>
      <c r="K748" s="103">
        <f t="shared" si="89"/>
        <v>4.1924034294902782E-2</v>
      </c>
    </row>
    <row r="749" spans="1:11" x14ac:dyDescent="0.3">
      <c r="A749" s="101">
        <v>44543</v>
      </c>
      <c r="B749" s="95">
        <v>253.1</v>
      </c>
      <c r="C749" s="97">
        <f t="shared" si="90"/>
        <v>-6.6718995290424576E-3</v>
      </c>
      <c r="D749" s="98">
        <f t="shared" si="91"/>
        <v>-6.6942561469298667E-3</v>
      </c>
      <c r="E749" s="103">
        <f t="shared" si="93"/>
        <v>2.1409484665627813E-2</v>
      </c>
      <c r="F749" s="103">
        <f t="shared" si="94"/>
        <v>0.33986503273981222</v>
      </c>
      <c r="G749" s="88">
        <v>15621.72</v>
      </c>
      <c r="H749" s="127">
        <f t="shared" si="92"/>
        <v>-1.0177100755215385E-4</v>
      </c>
      <c r="I749" s="103">
        <f t="shared" si="88"/>
        <v>-1.0177618657181142E-4</v>
      </c>
      <c r="J749" s="103">
        <f t="shared" si="95"/>
        <v>3.1150486738437933E-3</v>
      </c>
      <c r="K749" s="103">
        <f t="shared" si="89"/>
        <v>4.9449864677113382E-2</v>
      </c>
    </row>
    <row r="750" spans="1:11" x14ac:dyDescent="0.3">
      <c r="A750" s="100">
        <v>44544</v>
      </c>
      <c r="B750" s="94">
        <v>248.65</v>
      </c>
      <c r="C750" s="97">
        <f t="shared" si="90"/>
        <v>-1.7581983405768442E-2</v>
      </c>
      <c r="D750" s="98">
        <f t="shared" si="91"/>
        <v>-1.7738382390330543E-2</v>
      </c>
      <c r="E750" s="103">
        <f t="shared" si="93"/>
        <v>2.0949153070012067E-2</v>
      </c>
      <c r="F750" s="103">
        <f t="shared" si="94"/>
        <v>0.33255749520406336</v>
      </c>
      <c r="G750" s="88">
        <v>15453.56</v>
      </c>
      <c r="H750" s="127">
        <f t="shared" si="92"/>
        <v>-1.0764499683773576E-2</v>
      </c>
      <c r="I750" s="103">
        <f t="shared" si="88"/>
        <v>-1.0822856073225751E-2</v>
      </c>
      <c r="J750" s="103">
        <f t="shared" si="95"/>
        <v>4.4032588511875538E-3</v>
      </c>
      <c r="K750" s="103">
        <f t="shared" si="89"/>
        <v>6.9899567270917409E-2</v>
      </c>
    </row>
    <row r="751" spans="1:11" x14ac:dyDescent="0.3">
      <c r="A751" s="101">
        <v>44545</v>
      </c>
      <c r="B751" s="95">
        <v>251.2</v>
      </c>
      <c r="C751" s="97">
        <f t="shared" si="90"/>
        <v>1.0255379046852919E-2</v>
      </c>
      <c r="D751" s="98">
        <f t="shared" si="91"/>
        <v>1.02031494332957E-2</v>
      </c>
      <c r="E751" s="103">
        <f t="shared" si="93"/>
        <v>2.1303285249887227E-2</v>
      </c>
      <c r="F751" s="103">
        <f t="shared" si="94"/>
        <v>0.33817916927923253</v>
      </c>
      <c r="G751" s="88">
        <v>15476.35</v>
      </c>
      <c r="H751" s="127">
        <f t="shared" si="92"/>
        <v>1.4747410952558049E-3</v>
      </c>
      <c r="I751" s="103">
        <f t="shared" si="88"/>
        <v>1.4736547325444604E-3</v>
      </c>
      <c r="J751" s="103">
        <f t="shared" si="95"/>
        <v>7.795210985293682E-3</v>
      </c>
      <c r="K751" s="103">
        <f t="shared" si="89"/>
        <v>0.12374513810619515</v>
      </c>
    </row>
    <row r="752" spans="1:11" x14ac:dyDescent="0.3">
      <c r="A752" s="100">
        <v>44546</v>
      </c>
      <c r="B752" s="94">
        <v>251.6</v>
      </c>
      <c r="C752" s="97">
        <f t="shared" si="90"/>
        <v>1.5923566878981443E-3</v>
      </c>
      <c r="D752" s="98">
        <f t="shared" si="91"/>
        <v>1.5910902322424647E-3</v>
      </c>
      <c r="E752" s="103">
        <f t="shared" si="93"/>
        <v>2.1372756191634461E-2</v>
      </c>
      <c r="F752" s="103">
        <f t="shared" si="94"/>
        <v>0.33928198629048434</v>
      </c>
      <c r="G752" s="88">
        <v>15636.4</v>
      </c>
      <c r="H752" s="127">
        <f t="shared" si="92"/>
        <v>1.0341585709808809E-2</v>
      </c>
      <c r="I752" s="103">
        <f t="shared" si="88"/>
        <v>1.0288477348275649E-2</v>
      </c>
      <c r="J752" s="103">
        <f t="shared" si="95"/>
        <v>2.3224201729545859E-3</v>
      </c>
      <c r="K752" s="103">
        <f t="shared" si="89"/>
        <v>3.6867277304624697E-2</v>
      </c>
    </row>
    <row r="753" spans="1:11" x14ac:dyDescent="0.3">
      <c r="A753" s="101">
        <v>44547</v>
      </c>
      <c r="B753" s="95">
        <v>252.7</v>
      </c>
      <c r="C753" s="97">
        <f t="shared" si="90"/>
        <v>4.3720190779013013E-3</v>
      </c>
      <c r="D753" s="98">
        <f t="shared" si="91"/>
        <v>4.3624895678622266E-3</v>
      </c>
      <c r="E753" s="103">
        <f t="shared" si="93"/>
        <v>2.1463969619826263E-2</v>
      </c>
      <c r="F753" s="103">
        <f t="shared" si="94"/>
        <v>0.34072995457383526</v>
      </c>
      <c r="G753" s="88">
        <v>15531.69</v>
      </c>
      <c r="H753" s="127">
        <f t="shared" si="92"/>
        <v>-6.6965541940600115E-3</v>
      </c>
      <c r="I753" s="103">
        <f t="shared" si="88"/>
        <v>-6.7190767182783162E-3</v>
      </c>
      <c r="J753" s="103">
        <f t="shared" si="95"/>
        <v>9.9723143052378796E-3</v>
      </c>
      <c r="K753" s="103">
        <f t="shared" si="89"/>
        <v>0.15830558188458776</v>
      </c>
    </row>
    <row r="754" spans="1:11" x14ac:dyDescent="0.3">
      <c r="A754" s="100">
        <v>44550</v>
      </c>
      <c r="B754" s="94">
        <v>245</v>
      </c>
      <c r="C754" s="97">
        <f t="shared" si="90"/>
        <v>-3.0470914127423754E-2</v>
      </c>
      <c r="D754" s="98">
        <f t="shared" si="91"/>
        <v>-3.0944803849420666E-2</v>
      </c>
      <c r="E754" s="103">
        <f t="shared" si="93"/>
        <v>2.216862717945383E-2</v>
      </c>
      <c r="F754" s="103">
        <f t="shared" si="94"/>
        <v>0.35191604654725256</v>
      </c>
      <c r="G754" s="88">
        <v>15239.67</v>
      </c>
      <c r="H754" s="127">
        <f t="shared" si="92"/>
        <v>-1.8801559907518195E-2</v>
      </c>
      <c r="I754" s="103">
        <f t="shared" si="88"/>
        <v>-1.898055639474272E-2</v>
      </c>
      <c r="J754" s="103">
        <f t="shared" si="95"/>
        <v>2.8108991246008066E-3</v>
      </c>
      <c r="K754" s="103">
        <f t="shared" si="89"/>
        <v>4.4621640265097365E-2</v>
      </c>
    </row>
    <row r="755" spans="1:11" x14ac:dyDescent="0.3">
      <c r="A755" s="101">
        <v>44551</v>
      </c>
      <c r="B755" s="95">
        <v>246.35</v>
      </c>
      <c r="C755" s="97">
        <f t="shared" si="90"/>
        <v>5.5102040816326081E-3</v>
      </c>
      <c r="D755" s="98">
        <f t="shared" si="91"/>
        <v>5.4950784452447721E-3</v>
      </c>
      <c r="E755" s="103">
        <f t="shared" si="93"/>
        <v>2.1836685436156109E-2</v>
      </c>
      <c r="F755" s="103">
        <f t="shared" si="94"/>
        <v>0.34664663473209045</v>
      </c>
      <c r="G755" s="88">
        <v>15447.44</v>
      </c>
      <c r="H755" s="127">
        <f t="shared" si="92"/>
        <v>1.3633497313262133E-2</v>
      </c>
      <c r="I755" s="103">
        <f t="shared" si="88"/>
        <v>1.3541397341057859E-2</v>
      </c>
      <c r="J755" s="103">
        <f t="shared" si="95"/>
        <v>5.5371231607493727E-3</v>
      </c>
      <c r="K755" s="103">
        <f t="shared" si="89"/>
        <v>8.7899105172472583E-2</v>
      </c>
    </row>
    <row r="756" spans="1:11" x14ac:dyDescent="0.3">
      <c r="A756" s="100">
        <v>44552</v>
      </c>
      <c r="B756" s="94">
        <v>249.65</v>
      </c>
      <c r="C756" s="97">
        <f t="shared" si="90"/>
        <v>1.3395575400852566E-2</v>
      </c>
      <c r="D756" s="98">
        <f t="shared" si="91"/>
        <v>1.3306647956645712E-2</v>
      </c>
      <c r="E756" s="103">
        <f t="shared" si="93"/>
        <v>2.2120222285480728E-2</v>
      </c>
      <c r="F756" s="103">
        <f t="shared" si="94"/>
        <v>0.35114764267710485</v>
      </c>
      <c r="G756" s="88">
        <v>15593.47</v>
      </c>
      <c r="H756" s="127">
        <f t="shared" si="92"/>
        <v>9.4533463149879537E-3</v>
      </c>
      <c r="I756" s="103">
        <f t="shared" si="88"/>
        <v>9.4089430569486154E-3</v>
      </c>
      <c r="J756" s="103">
        <f t="shared" si="95"/>
        <v>1.2180467213829168E-2</v>
      </c>
      <c r="K756" s="103">
        <f t="shared" si="89"/>
        <v>0.19335892260220672</v>
      </c>
    </row>
    <row r="757" spans="1:11" x14ac:dyDescent="0.3">
      <c r="A757" s="101">
        <v>44553</v>
      </c>
      <c r="B757" s="95">
        <v>251.9</v>
      </c>
      <c r="C757" s="97">
        <f t="shared" si="90"/>
        <v>9.0126176647307155E-3</v>
      </c>
      <c r="D757" s="98">
        <f t="shared" si="91"/>
        <v>8.972246411946827E-3</v>
      </c>
      <c r="E757" s="103">
        <f t="shared" si="93"/>
        <v>2.2296945812038869E-2</v>
      </c>
      <c r="F757" s="103">
        <f t="shared" si="94"/>
        <v>0.35395304168962782</v>
      </c>
      <c r="G757" s="88">
        <v>15756.31</v>
      </c>
      <c r="H757" s="127">
        <f t="shared" si="92"/>
        <v>1.0442832801166091E-2</v>
      </c>
      <c r="I757" s="103">
        <f t="shared" si="88"/>
        <v>1.0388683080776673E-2</v>
      </c>
      <c r="J757" s="103">
        <f t="shared" si="95"/>
        <v>4.8922741134218538E-3</v>
      </c>
      <c r="K757" s="103">
        <f t="shared" si="89"/>
        <v>7.7662443898039363E-2</v>
      </c>
    </row>
    <row r="758" spans="1:11" x14ac:dyDescent="0.3">
      <c r="A758" s="100">
        <v>44557</v>
      </c>
      <c r="B758" s="94">
        <v>252.95</v>
      </c>
      <c r="C758" s="97">
        <f t="shared" si="90"/>
        <v>4.1683207622071894E-3</v>
      </c>
      <c r="D758" s="98">
        <f t="shared" si="91"/>
        <v>4.1596573793807323E-3</v>
      </c>
      <c r="E758" s="103">
        <f t="shared" si="93"/>
        <v>1.8516957800351716E-2</v>
      </c>
      <c r="F758" s="103">
        <f t="shared" si="94"/>
        <v>0.29394759226324951</v>
      </c>
      <c r="G758" s="88">
        <v>15835.25</v>
      </c>
      <c r="H758" s="127">
        <f t="shared" si="92"/>
        <v>5.0100562885599942E-3</v>
      </c>
      <c r="I758" s="103">
        <f t="shared" si="88"/>
        <v>4.9975477182506722E-3</v>
      </c>
      <c r="J758" s="103">
        <f t="shared" si="95"/>
        <v>3.7333070869986072E-2</v>
      </c>
      <c r="K758" s="103">
        <f t="shared" si="89"/>
        <v>0.59264412720199755</v>
      </c>
    </row>
    <row r="759" spans="1:11" x14ac:dyDescent="0.3">
      <c r="A759" s="101">
        <v>44558</v>
      </c>
      <c r="B759" s="95">
        <v>255</v>
      </c>
      <c r="C759" s="97">
        <f t="shared" si="90"/>
        <v>8.1043684522632553E-3</v>
      </c>
      <c r="D759" s="98">
        <f t="shared" si="91"/>
        <v>8.0717044204803301E-3</v>
      </c>
      <c r="E759" s="103">
        <f t="shared" si="93"/>
        <v>1.8589142448608344E-2</v>
      </c>
      <c r="F759" s="103">
        <f t="shared" si="94"/>
        <v>0.29509348802983176</v>
      </c>
      <c r="G759" s="88">
        <v>15963.7</v>
      </c>
      <c r="H759" s="127">
        <f t="shared" si="92"/>
        <v>8.1116496424118445E-3</v>
      </c>
      <c r="I759" s="103">
        <f t="shared" si="88"/>
        <v>8.078927049488982E-3</v>
      </c>
      <c r="J759" s="103">
        <f t="shared" si="95"/>
        <v>2.4306927946798431E-3</v>
      </c>
      <c r="K759" s="103">
        <f t="shared" si="89"/>
        <v>3.8586051889916692E-2</v>
      </c>
    </row>
    <row r="760" spans="1:11" x14ac:dyDescent="0.3">
      <c r="A760" s="100">
        <v>44559</v>
      </c>
      <c r="B760" s="94">
        <v>254.1</v>
      </c>
      <c r="C760" s="97">
        <f t="shared" si="90"/>
        <v>-3.529411764705892E-3</v>
      </c>
      <c r="D760" s="98">
        <f t="shared" si="91"/>
        <v>-3.5356548323077774E-3</v>
      </c>
      <c r="E760" s="103">
        <f t="shared" si="93"/>
        <v>1.8571036333963876E-2</v>
      </c>
      <c r="F760" s="103">
        <f t="shared" si="94"/>
        <v>0.29480606237047846</v>
      </c>
      <c r="G760" s="88">
        <v>15852.25</v>
      </c>
      <c r="H760" s="127">
        <f t="shared" si="92"/>
        <v>-6.9814641968967139E-3</v>
      </c>
      <c r="I760" s="103">
        <f t="shared" si="88"/>
        <v>-7.0059486427993534E-3</v>
      </c>
      <c r="J760" s="103">
        <f t="shared" si="95"/>
        <v>1.4125616811154856E-2</v>
      </c>
      <c r="K760" s="103">
        <f t="shared" si="89"/>
        <v>0.22423721518625389</v>
      </c>
    </row>
    <row r="761" spans="1:11" x14ac:dyDescent="0.3">
      <c r="A761" s="101">
        <v>44560</v>
      </c>
      <c r="B761" s="95">
        <v>253.2</v>
      </c>
      <c r="C761" s="97">
        <f t="shared" si="90"/>
        <v>-3.5419126328217754E-3</v>
      </c>
      <c r="D761" s="98">
        <f t="shared" si="91"/>
        <v>-3.5482000560973503E-3</v>
      </c>
      <c r="E761" s="103">
        <f t="shared" si="93"/>
        <v>1.7706135669231276E-2</v>
      </c>
      <c r="F761" s="103">
        <f t="shared" si="94"/>
        <v>0.28107618996453698</v>
      </c>
      <c r="G761" s="88">
        <v>15884.86</v>
      </c>
      <c r="H761" s="127">
        <f t="shared" si="92"/>
        <v>2.0571212288476026E-3</v>
      </c>
      <c r="I761" s="103">
        <f t="shared" si="88"/>
        <v>2.0550082522419189E-3</v>
      </c>
      <c r="J761" s="103">
        <f t="shared" si="95"/>
        <v>2.2187481600191111E-2</v>
      </c>
      <c r="K761" s="103">
        <f t="shared" si="89"/>
        <v>0.3522153511975627</v>
      </c>
    </row>
    <row r="762" spans="1:11" x14ac:dyDescent="0.3">
      <c r="A762" s="100">
        <v>44564</v>
      </c>
      <c r="B762" s="94">
        <v>259.10000000000002</v>
      </c>
      <c r="C762" s="97">
        <f t="shared" si="90"/>
        <v>2.330173775671418E-2</v>
      </c>
      <c r="D762" s="98">
        <f t="shared" si="91"/>
        <v>2.3034397298043352E-2</v>
      </c>
      <c r="E762" s="103">
        <f t="shared" si="93"/>
        <v>1.7867967753761621E-2</v>
      </c>
      <c r="F762" s="103">
        <f t="shared" si="94"/>
        <v>0.28364519466344784</v>
      </c>
      <c r="G762" s="88">
        <v>16020.73</v>
      </c>
      <c r="H762" s="127">
        <f t="shared" si="92"/>
        <v>8.5534276033907286E-3</v>
      </c>
      <c r="I762" s="103">
        <f t="shared" si="88"/>
        <v>8.5170543052548453E-3</v>
      </c>
      <c r="J762" s="103">
        <f t="shared" si="95"/>
        <v>1.1095526586682445E-2</v>
      </c>
      <c r="K762" s="103">
        <f t="shared" si="89"/>
        <v>0.17613602408200263</v>
      </c>
    </row>
    <row r="763" spans="1:11" x14ac:dyDescent="0.3">
      <c r="A763" s="101">
        <v>44565</v>
      </c>
      <c r="B763" s="95">
        <v>258.5</v>
      </c>
      <c r="C763" s="97">
        <f t="shared" si="90"/>
        <v>-2.3157082207643231E-3</v>
      </c>
      <c r="D763" s="98">
        <f t="shared" si="91"/>
        <v>-2.3183936195803057E-3</v>
      </c>
      <c r="E763" s="103">
        <f t="shared" si="93"/>
        <v>1.6735915383406703E-2</v>
      </c>
      <c r="F763" s="103">
        <f t="shared" si="94"/>
        <v>0.26567442040508604</v>
      </c>
      <c r="G763" s="88">
        <v>16152.61</v>
      </c>
      <c r="H763" s="127">
        <f t="shared" si="92"/>
        <v>8.2318346292584721E-3</v>
      </c>
      <c r="I763" s="103">
        <f t="shared" si="88"/>
        <v>8.1981378763398283E-3</v>
      </c>
      <c r="J763" s="103">
        <f t="shared" si="95"/>
        <v>1.0350194344626154E-2</v>
      </c>
      <c r="K763" s="103">
        <f t="shared" si="89"/>
        <v>0.16430424154240775</v>
      </c>
    </row>
    <row r="764" spans="1:11" x14ac:dyDescent="0.3">
      <c r="A764" s="100">
        <v>44566</v>
      </c>
      <c r="B764" s="94">
        <v>260.85000000000002</v>
      </c>
      <c r="C764" s="97">
        <f t="shared" si="90"/>
        <v>9.0909090909092605E-3</v>
      </c>
      <c r="D764" s="98">
        <f t="shared" si="91"/>
        <v>9.0498355199182257E-3</v>
      </c>
      <c r="E764" s="103">
        <f t="shared" si="93"/>
        <v>1.6070125856373157E-2</v>
      </c>
      <c r="F764" s="103">
        <f t="shared" si="94"/>
        <v>0.25510533932083357</v>
      </c>
      <c r="G764" s="88">
        <v>16271.75</v>
      </c>
      <c r="H764" s="127">
        <f t="shared" si="92"/>
        <v>7.3758977651290358E-3</v>
      </c>
      <c r="I764" s="103">
        <f t="shared" si="88"/>
        <v>7.3488288547238767E-3</v>
      </c>
      <c r="J764" s="103">
        <f t="shared" si="95"/>
        <v>3.9617179983860249E-3</v>
      </c>
      <c r="K764" s="103">
        <f t="shared" si="89"/>
        <v>6.2890323529788072E-2</v>
      </c>
    </row>
    <row r="765" spans="1:11" x14ac:dyDescent="0.3">
      <c r="A765" s="101">
        <v>44567</v>
      </c>
      <c r="B765" s="95">
        <v>252.75</v>
      </c>
      <c r="C765" s="97">
        <f t="shared" si="90"/>
        <v>-3.105232892466947E-2</v>
      </c>
      <c r="D765" s="98">
        <f t="shared" si="91"/>
        <v>-3.1544671567821148E-2</v>
      </c>
      <c r="E765" s="103">
        <f t="shared" si="93"/>
        <v>1.4465907841623792E-2</v>
      </c>
      <c r="F765" s="103">
        <f t="shared" si="94"/>
        <v>0.22963916782629415</v>
      </c>
      <c r="G765" s="88">
        <v>16052.03</v>
      </c>
      <c r="H765" s="127">
        <f t="shared" si="92"/>
        <v>-1.3503157312520164E-2</v>
      </c>
      <c r="I765" s="103">
        <f t="shared" si="88"/>
        <v>-1.3595154044121927E-2</v>
      </c>
      <c r="J765" s="103">
        <f t="shared" si="95"/>
        <v>1.4441717330224058E-2</v>
      </c>
      <c r="K765" s="103">
        <f t="shared" si="89"/>
        <v>0.22925515536278712</v>
      </c>
    </row>
    <row r="766" spans="1:11" x14ac:dyDescent="0.3">
      <c r="A766" s="100">
        <v>44568</v>
      </c>
      <c r="B766" s="94">
        <v>247.45</v>
      </c>
      <c r="C766" s="97">
        <f t="shared" si="90"/>
        <v>-2.0969337289812096E-2</v>
      </c>
      <c r="D766" s="98">
        <f t="shared" si="91"/>
        <v>-2.1192316502685493E-2</v>
      </c>
      <c r="E766" s="103">
        <f t="shared" si="93"/>
        <v>1.4897052996016995E-2</v>
      </c>
      <c r="F766" s="103">
        <f t="shared" si="94"/>
        <v>0.23648338497126392</v>
      </c>
      <c r="G766" s="88">
        <v>15947.74</v>
      </c>
      <c r="H766" s="127">
        <f t="shared" si="92"/>
        <v>-6.4969975760075238E-3</v>
      </c>
      <c r="I766" s="103">
        <f t="shared" si="88"/>
        <v>-6.5181949274002449E-3</v>
      </c>
      <c r="J766" s="103">
        <f t="shared" si="95"/>
        <v>3.9183654780340464E-3</v>
      </c>
      <c r="K766" s="103">
        <f t="shared" si="89"/>
        <v>6.2202123604432863E-2</v>
      </c>
    </row>
    <row r="767" spans="1:11" x14ac:dyDescent="0.3">
      <c r="A767" s="101">
        <v>44571</v>
      </c>
      <c r="B767" s="95">
        <v>244.25</v>
      </c>
      <c r="C767" s="97">
        <f t="shared" si="90"/>
        <v>-1.2931905435441426E-2</v>
      </c>
      <c r="D767" s="98">
        <f t="shared" si="91"/>
        <v>-1.3016250475002877E-2</v>
      </c>
      <c r="E767" s="103">
        <f t="shared" si="93"/>
        <v>1.4805526952133274E-2</v>
      </c>
      <c r="F767" s="103">
        <f t="shared" si="94"/>
        <v>0.23503045406765247</v>
      </c>
      <c r="G767" s="88">
        <v>15768.27</v>
      </c>
      <c r="H767" s="127">
        <f t="shared" si="92"/>
        <v>-1.1253632176095096E-2</v>
      </c>
      <c r="I767" s="103">
        <f t="shared" si="88"/>
        <v>-1.1317433410026112E-2</v>
      </c>
      <c r="J767" s="103">
        <f t="shared" si="95"/>
        <v>2.449794958180387E-3</v>
      </c>
      <c r="K767" s="103">
        <f t="shared" si="89"/>
        <v>3.8889289334671097E-2</v>
      </c>
    </row>
    <row r="768" spans="1:11" x14ac:dyDescent="0.3">
      <c r="A768" s="100">
        <v>44572</v>
      </c>
      <c r="B768" s="94">
        <v>254.75</v>
      </c>
      <c r="C768" s="97">
        <f t="shared" si="90"/>
        <v>4.298874104401218E-2</v>
      </c>
      <c r="D768" s="98">
        <f t="shared" si="91"/>
        <v>4.2090381179941794E-2</v>
      </c>
      <c r="E768" s="103">
        <f t="shared" si="93"/>
        <v>1.7533547645570663E-2</v>
      </c>
      <c r="F768" s="103">
        <f t="shared" si="94"/>
        <v>0.27833644002529229</v>
      </c>
      <c r="G768" s="88">
        <v>15941.81</v>
      </c>
      <c r="H768" s="127">
        <f t="shared" si="92"/>
        <v>1.1005646148879888E-2</v>
      </c>
      <c r="I768" s="103">
        <f t="shared" si="88"/>
        <v>1.094552473973387E-2</v>
      </c>
      <c r="J768" s="103">
        <f t="shared" si="95"/>
        <v>7.2811094709830772E-3</v>
      </c>
      <c r="K768" s="103">
        <f t="shared" si="89"/>
        <v>0.11558402957314971</v>
      </c>
    </row>
    <row r="769" spans="1:11" x14ac:dyDescent="0.3">
      <c r="A769" s="101">
        <v>44573</v>
      </c>
      <c r="B769" s="95">
        <v>254</v>
      </c>
      <c r="C769" s="97">
        <f t="shared" si="90"/>
        <v>-2.9440628066732533E-3</v>
      </c>
      <c r="D769" s="98">
        <f t="shared" si="91"/>
        <v>-2.9484050842976117E-3</v>
      </c>
      <c r="E769" s="103">
        <f t="shared" si="93"/>
        <v>1.7478306159420504E-2</v>
      </c>
      <c r="F769" s="103">
        <f t="shared" si="94"/>
        <v>0.27745950861885066</v>
      </c>
      <c r="G769" s="88">
        <v>16010.32</v>
      </c>
      <c r="H769" s="127">
        <f t="shared" si="92"/>
        <v>4.2975044866297996E-3</v>
      </c>
      <c r="I769" s="103">
        <f t="shared" si="88"/>
        <v>4.2882965854609267E-3</v>
      </c>
      <c r="J769" s="103">
        <f t="shared" si="95"/>
        <v>7.8116213987991746E-3</v>
      </c>
      <c r="K769" s="103">
        <f t="shared" si="89"/>
        <v>0.12400564534447876</v>
      </c>
    </row>
    <row r="770" spans="1:11" x14ac:dyDescent="0.3">
      <c r="A770" s="100">
        <v>44574</v>
      </c>
      <c r="B770" s="94">
        <v>256.2</v>
      </c>
      <c r="C770" s="97">
        <f t="shared" si="90"/>
        <v>8.6614173228345415E-3</v>
      </c>
      <c r="D770" s="98">
        <f t="shared" si="91"/>
        <v>8.6241224440968267E-3</v>
      </c>
      <c r="E770" s="103">
        <f t="shared" si="93"/>
        <v>1.7044757026231521E-2</v>
      </c>
      <c r="F770" s="103">
        <f t="shared" si="94"/>
        <v>0.27057712949357665</v>
      </c>
      <c r="G770" s="88">
        <v>16031.59</v>
      </c>
      <c r="H770" s="127">
        <f t="shared" si="92"/>
        <v>1.3285181058217965E-3</v>
      </c>
      <c r="I770" s="103">
        <f t="shared" ref="I770:I833" si="96">LN(G770)-LN(G769)</f>
        <v>1.3276364064598312E-3</v>
      </c>
      <c r="J770" s="103">
        <f t="shared" si="95"/>
        <v>1.0685198516502476E-2</v>
      </c>
      <c r="K770" s="103">
        <f t="shared" ref="K770:K833" si="97">J770*SQRT(252)</f>
        <v>0.16962226790413107</v>
      </c>
    </row>
    <row r="771" spans="1:11" x14ac:dyDescent="0.3">
      <c r="A771" s="101">
        <v>44575</v>
      </c>
      <c r="B771" s="95">
        <v>252.35</v>
      </c>
      <c r="C771" s="97">
        <f t="shared" ref="C771:C834" si="98">(B771/B770)-1</f>
        <v>-1.5027322404371546E-2</v>
      </c>
      <c r="D771" s="98">
        <f t="shared" ref="D771:D834" si="99">LN(B771)-LN(B770)</f>
        <v>-1.5141376676361951E-2</v>
      </c>
      <c r="E771" s="103">
        <f t="shared" si="93"/>
        <v>1.730348563841928E-2</v>
      </c>
      <c r="F771" s="103">
        <f t="shared" si="94"/>
        <v>0.27468431888301076</v>
      </c>
      <c r="G771" s="88">
        <v>15883.24</v>
      </c>
      <c r="H771" s="127">
        <f t="shared" ref="H771:H834" si="100">(G771/G770)-1</f>
        <v>-9.2536049137983412E-3</v>
      </c>
      <c r="I771" s="103">
        <f t="shared" si="96"/>
        <v>-9.2966854887883699E-3</v>
      </c>
      <c r="J771" s="103">
        <f t="shared" si="95"/>
        <v>1.0325054855194991E-4</v>
      </c>
      <c r="K771" s="103">
        <f t="shared" si="97"/>
        <v>1.6390516451967579E-3</v>
      </c>
    </row>
    <row r="772" spans="1:11" x14ac:dyDescent="0.3">
      <c r="A772" s="100">
        <v>44578</v>
      </c>
      <c r="B772" s="94">
        <v>252.65</v>
      </c>
      <c r="C772" s="97">
        <f t="shared" si="98"/>
        <v>1.1888250445810655E-3</v>
      </c>
      <c r="D772" s="98">
        <f t="shared" si="99"/>
        <v>1.1881189516458335E-3</v>
      </c>
      <c r="E772" s="103">
        <f t="shared" si="93"/>
        <v>1.7302049907525364E-2</v>
      </c>
      <c r="F772" s="103">
        <f t="shared" si="94"/>
        <v>0.27466152736164129</v>
      </c>
      <c r="G772" s="88">
        <v>15933.72</v>
      </c>
      <c r="H772" s="127">
        <f t="shared" si="100"/>
        <v>3.1781928624134981E-3</v>
      </c>
      <c r="I772" s="103">
        <f t="shared" si="96"/>
        <v>3.1731530829155474E-3</v>
      </c>
      <c r="J772" s="103">
        <f t="shared" si="95"/>
        <v>1.3848801452730729E-2</v>
      </c>
      <c r="K772" s="103">
        <f t="shared" si="97"/>
        <v>0.2198429076014132</v>
      </c>
    </row>
    <row r="773" spans="1:11" x14ac:dyDescent="0.3">
      <c r="A773" s="101">
        <v>44579</v>
      </c>
      <c r="B773" s="95">
        <v>254.2</v>
      </c>
      <c r="C773" s="97">
        <f t="shared" si="98"/>
        <v>6.1349693251533388E-3</v>
      </c>
      <c r="D773" s="98">
        <f t="shared" si="99"/>
        <v>6.1162270174364153E-3</v>
      </c>
      <c r="E773" s="103">
        <f t="shared" si="93"/>
        <v>1.7328635358370675E-2</v>
      </c>
      <c r="F773" s="103">
        <f t="shared" si="94"/>
        <v>0.27508355831021664</v>
      </c>
      <c r="G773" s="88">
        <v>15772.56</v>
      </c>
      <c r="H773" s="127">
        <f t="shared" si="100"/>
        <v>-1.0114398897432597E-2</v>
      </c>
      <c r="I773" s="103">
        <f t="shared" si="96"/>
        <v>-1.0165896972281985E-2</v>
      </c>
      <c r="J773" s="103">
        <f t="shared" si="95"/>
        <v>6.9948627734798341E-3</v>
      </c>
      <c r="K773" s="103">
        <f t="shared" si="97"/>
        <v>0.11104000412190702</v>
      </c>
    </row>
    <row r="774" spans="1:11" x14ac:dyDescent="0.3">
      <c r="A774" s="100">
        <v>44580</v>
      </c>
      <c r="B774" s="94">
        <v>253.6</v>
      </c>
      <c r="C774" s="97">
        <f t="shared" si="98"/>
        <v>-2.3603461841069651E-3</v>
      </c>
      <c r="D774" s="98">
        <f t="shared" si="99"/>
        <v>-2.3631361922831218E-3</v>
      </c>
      <c r="E774" s="103">
        <f t="shared" si="93"/>
        <v>1.5720574501026003E-2</v>
      </c>
      <c r="F774" s="103">
        <f t="shared" si="94"/>
        <v>0.24955638358066873</v>
      </c>
      <c r="G774" s="88">
        <v>15809.72</v>
      </c>
      <c r="H774" s="127">
        <f t="shared" si="100"/>
        <v>2.3559904035870272E-3</v>
      </c>
      <c r="I774" s="103">
        <f t="shared" si="96"/>
        <v>2.3532194096329562E-3</v>
      </c>
      <c r="J774" s="103">
        <f t="shared" si="95"/>
        <v>6.2329054514718802E-3</v>
      </c>
      <c r="K774" s="103">
        <f t="shared" si="97"/>
        <v>9.8944306619840175E-2</v>
      </c>
    </row>
    <row r="775" spans="1:11" x14ac:dyDescent="0.3">
      <c r="A775" s="101">
        <v>44581</v>
      </c>
      <c r="B775" s="95">
        <v>255.65</v>
      </c>
      <c r="C775" s="97">
        <f t="shared" si="98"/>
        <v>8.0835962145111573E-3</v>
      </c>
      <c r="D775" s="98">
        <f t="shared" si="99"/>
        <v>8.0510989629374308E-3</v>
      </c>
      <c r="E775" s="103">
        <f t="shared" si="93"/>
        <v>1.5763168532829261E-2</v>
      </c>
      <c r="F775" s="103">
        <f t="shared" si="94"/>
        <v>0.2502325428735907</v>
      </c>
      <c r="G775" s="88">
        <v>15912.33</v>
      </c>
      <c r="H775" s="127">
        <f t="shared" si="100"/>
        <v>6.4903110238512252E-3</v>
      </c>
      <c r="I775" s="103">
        <f t="shared" si="96"/>
        <v>6.4693396468555875E-3</v>
      </c>
      <c r="J775" s="103">
        <f t="shared" si="95"/>
        <v>7.9112364844322308E-3</v>
      </c>
      <c r="K775" s="103">
        <f t="shared" si="97"/>
        <v>0.1255869858049716</v>
      </c>
    </row>
    <row r="776" spans="1:11" x14ac:dyDescent="0.3">
      <c r="A776" s="100">
        <v>44582</v>
      </c>
      <c r="B776" s="94">
        <v>250.6</v>
      </c>
      <c r="C776" s="97">
        <f t="shared" si="98"/>
        <v>-1.9753569333072596E-2</v>
      </c>
      <c r="D776" s="98">
        <f t="shared" si="99"/>
        <v>-1.9951279064040151E-2</v>
      </c>
      <c r="E776" s="103">
        <f t="shared" si="93"/>
        <v>1.6238348073930941E-2</v>
      </c>
      <c r="F776" s="103">
        <f t="shared" si="94"/>
        <v>0.25777578423675573</v>
      </c>
      <c r="G776" s="88">
        <v>15603.88</v>
      </c>
      <c r="H776" s="127">
        <f t="shared" si="100"/>
        <v>-1.9384339062852529E-2</v>
      </c>
      <c r="I776" s="103">
        <f t="shared" si="96"/>
        <v>-1.9574679122447591E-2</v>
      </c>
      <c r="J776" s="103">
        <f t="shared" si="95"/>
        <v>2.0786135052758797E-3</v>
      </c>
      <c r="K776" s="103">
        <f t="shared" si="97"/>
        <v>3.2996966440681341E-2</v>
      </c>
    </row>
    <row r="777" spans="1:11" x14ac:dyDescent="0.3">
      <c r="A777" s="101">
        <v>44585</v>
      </c>
      <c r="B777" s="95">
        <v>240.75</v>
      </c>
      <c r="C777" s="97">
        <f t="shared" si="98"/>
        <v>-3.9305666400638484E-2</v>
      </c>
      <c r="D777" s="98">
        <f t="shared" si="99"/>
        <v>-4.0098991783732885E-2</v>
      </c>
      <c r="E777" s="103">
        <f t="shared" si="93"/>
        <v>1.8404320723775895E-2</v>
      </c>
      <c r="F777" s="103">
        <f t="shared" si="94"/>
        <v>0.29215953410509976</v>
      </c>
      <c r="G777" s="88">
        <v>15011.13</v>
      </c>
      <c r="H777" s="127">
        <f t="shared" si="100"/>
        <v>-3.7987346736837235E-2</v>
      </c>
      <c r="I777" s="103">
        <f t="shared" si="96"/>
        <v>-3.8727675322721922E-2</v>
      </c>
      <c r="J777" s="103">
        <f t="shared" si="95"/>
        <v>2.118729660104857E-2</v>
      </c>
      <c r="K777" s="103">
        <f t="shared" si="97"/>
        <v>0.33633790656083162</v>
      </c>
    </row>
    <row r="778" spans="1:11" x14ac:dyDescent="0.3">
      <c r="A778" s="100">
        <v>44586</v>
      </c>
      <c r="B778" s="94">
        <v>237.75</v>
      </c>
      <c r="C778" s="97">
        <f t="shared" si="98"/>
        <v>-1.2461059190031154E-2</v>
      </c>
      <c r="D778" s="98">
        <f t="shared" si="99"/>
        <v>-1.2539349252735477E-2</v>
      </c>
      <c r="E778" s="103">
        <f t="shared" si="93"/>
        <v>1.8476228624517345E-2</v>
      </c>
      <c r="F778" s="103">
        <f t="shared" si="94"/>
        <v>0.29330103664107532</v>
      </c>
      <c r="G778" s="88">
        <v>15123.87</v>
      </c>
      <c r="H778" s="127">
        <f t="shared" si="100"/>
        <v>7.510427262970909E-3</v>
      </c>
      <c r="I778" s="103">
        <f t="shared" si="96"/>
        <v>7.482364425809962E-3</v>
      </c>
      <c r="J778" s="103">
        <f t="shared" si="95"/>
        <v>3.0918401721165993E-2</v>
      </c>
      <c r="K778" s="103">
        <f t="shared" si="97"/>
        <v>0.49081441133877973</v>
      </c>
    </row>
    <row r="779" spans="1:11" x14ac:dyDescent="0.3">
      <c r="A779" s="101">
        <v>44587</v>
      </c>
      <c r="B779" s="95">
        <v>243.2</v>
      </c>
      <c r="C779" s="97">
        <f t="shared" si="98"/>
        <v>2.2923238696109349E-2</v>
      </c>
      <c r="D779" s="98">
        <f t="shared" si="99"/>
        <v>2.2664448666512627E-2</v>
      </c>
      <c r="E779" s="103">
        <f t="shared" si="93"/>
        <v>1.9213976860791685E-2</v>
      </c>
      <c r="F779" s="103">
        <f t="shared" si="94"/>
        <v>0.30501242682122587</v>
      </c>
      <c r="G779" s="88">
        <v>15459.39</v>
      </c>
      <c r="H779" s="127">
        <f t="shared" si="100"/>
        <v>2.2184797938622713E-2</v>
      </c>
      <c r="I779" s="103">
        <f t="shared" si="96"/>
        <v>2.194229533636971E-2</v>
      </c>
      <c r="J779" s="103">
        <f t="shared" si="95"/>
        <v>4.2183347660587351E-4</v>
      </c>
      <c r="K779" s="103">
        <f t="shared" si="97"/>
        <v>6.6963988426855456E-3</v>
      </c>
    </row>
    <row r="780" spans="1:11" x14ac:dyDescent="0.3">
      <c r="A780" s="100">
        <v>44588</v>
      </c>
      <c r="B780" s="94">
        <v>242.15</v>
      </c>
      <c r="C780" s="97">
        <f t="shared" si="98"/>
        <v>-4.3174342105262165E-3</v>
      </c>
      <c r="D780" s="98">
        <f t="shared" si="99"/>
        <v>-4.3267812427743024E-3</v>
      </c>
      <c r="E780" s="103">
        <f t="shared" si="93"/>
        <v>1.9217319226811729E-2</v>
      </c>
      <c r="F780" s="103">
        <f t="shared" si="94"/>
        <v>0.30506548523690341</v>
      </c>
      <c r="G780" s="88">
        <v>15524.27</v>
      </c>
      <c r="H780" s="127">
        <f t="shared" si="100"/>
        <v>4.1968020730442923E-3</v>
      </c>
      <c r="I780" s="103">
        <f t="shared" si="96"/>
        <v>4.1880200615604934E-3</v>
      </c>
      <c r="J780" s="103">
        <f t="shared" si="95"/>
        <v>2.046949962111309E-2</v>
      </c>
      <c r="K780" s="103">
        <f t="shared" si="97"/>
        <v>0.3249432327563766</v>
      </c>
    </row>
    <row r="781" spans="1:11" x14ac:dyDescent="0.3">
      <c r="A781" s="101">
        <v>44589</v>
      </c>
      <c r="B781" s="95">
        <v>236.15</v>
      </c>
      <c r="C781" s="97">
        <f t="shared" si="98"/>
        <v>-2.4778030146603292E-2</v>
      </c>
      <c r="D781" s="98">
        <f t="shared" si="99"/>
        <v>-2.5090172507111319E-2</v>
      </c>
      <c r="E781" s="103">
        <f t="shared" si="93"/>
        <v>1.9876933479369707E-2</v>
      </c>
      <c r="F781" s="103">
        <f t="shared" si="94"/>
        <v>0.31553653687791633</v>
      </c>
      <c r="G781" s="88">
        <v>15318.95</v>
      </c>
      <c r="H781" s="127">
        <f t="shared" si="100"/>
        <v>-1.3225742659719208E-2</v>
      </c>
      <c r="I781" s="103">
        <f t="shared" si="96"/>
        <v>-1.3313981675436182E-2</v>
      </c>
      <c r="J781" s="103">
        <f t="shared" si="95"/>
        <v>1.5082671147201511E-3</v>
      </c>
      <c r="K781" s="103">
        <f t="shared" si="97"/>
        <v>2.3942998177238682E-2</v>
      </c>
    </row>
    <row r="782" spans="1:11" x14ac:dyDescent="0.3">
      <c r="A782" s="100">
        <v>44592</v>
      </c>
      <c r="B782" s="94">
        <v>242.25</v>
      </c>
      <c r="C782" s="97">
        <f t="shared" si="98"/>
        <v>2.5831039593478655E-2</v>
      </c>
      <c r="D782" s="98">
        <f t="shared" si="99"/>
        <v>2.5503054428749117E-2</v>
      </c>
      <c r="E782" s="103">
        <f t="shared" si="93"/>
        <v>2.0057134763832335E-2</v>
      </c>
      <c r="F782" s="103">
        <f t="shared" si="94"/>
        <v>0.31839714358565147</v>
      </c>
      <c r="G782" s="88">
        <v>15471.2</v>
      </c>
      <c r="H782" s="127">
        <f t="shared" si="100"/>
        <v>9.9386707313491307E-3</v>
      </c>
      <c r="I782" s="103">
        <f t="shared" si="96"/>
        <v>9.889606961341002E-3</v>
      </c>
      <c r="J782" s="103">
        <f t="shared" si="95"/>
        <v>1.5436873582274135E-2</v>
      </c>
      <c r="K782" s="103">
        <f t="shared" si="97"/>
        <v>0.24505277111424084</v>
      </c>
    </row>
    <row r="783" spans="1:11" x14ac:dyDescent="0.3">
      <c r="A783" s="101">
        <v>44593</v>
      </c>
      <c r="B783" s="95">
        <v>243.75</v>
      </c>
      <c r="C783" s="97">
        <f t="shared" si="98"/>
        <v>6.1919504643963563E-3</v>
      </c>
      <c r="D783" s="98">
        <f t="shared" si="99"/>
        <v>6.1728591070808747E-3</v>
      </c>
      <c r="E783" s="103">
        <f t="shared" si="93"/>
        <v>2.016994514637635E-2</v>
      </c>
      <c r="F783" s="103">
        <f t="shared" si="94"/>
        <v>0.32018795289075663</v>
      </c>
      <c r="G783" s="88">
        <v>15619.39</v>
      </c>
      <c r="H783" s="127">
        <f t="shared" si="100"/>
        <v>9.5784425254665795E-3</v>
      </c>
      <c r="I783" s="103">
        <f t="shared" si="96"/>
        <v>9.5328600862210067E-3</v>
      </c>
      <c r="J783" s="103">
        <f t="shared" si="95"/>
        <v>1.1960492601717347E-3</v>
      </c>
      <c r="K783" s="103">
        <f t="shared" si="97"/>
        <v>1.8986693389183205E-2</v>
      </c>
    </row>
    <row r="784" spans="1:11" x14ac:dyDescent="0.3">
      <c r="A784" s="100">
        <v>44594</v>
      </c>
      <c r="B784" s="94">
        <v>246.15</v>
      </c>
      <c r="C784" s="97">
        <f t="shared" si="98"/>
        <v>9.8461538461538378E-3</v>
      </c>
      <c r="D784" s="98">
        <f t="shared" si="99"/>
        <v>9.7979963262533332E-3</v>
      </c>
      <c r="E784" s="103">
        <f t="shared" si="93"/>
        <v>2.0194027148298509E-2</v>
      </c>
      <c r="F784" s="103">
        <f t="shared" si="94"/>
        <v>0.32057024281970831</v>
      </c>
      <c r="G784" s="88">
        <v>15613.77</v>
      </c>
      <c r="H784" s="127">
        <f t="shared" si="100"/>
        <v>-3.5980918589006983E-4</v>
      </c>
      <c r="I784" s="103">
        <f t="shared" si="96"/>
        <v>-3.5987393274616863E-4</v>
      </c>
      <c r="J784" s="103">
        <f t="shared" si="95"/>
        <v>1.544343294114827E-3</v>
      </c>
      <c r="K784" s="103">
        <f t="shared" si="97"/>
        <v>2.4515689770828675E-2</v>
      </c>
    </row>
    <row r="785" spans="1:11" x14ac:dyDescent="0.3">
      <c r="A785" s="101">
        <v>44595</v>
      </c>
      <c r="B785" s="95">
        <v>242.25</v>
      </c>
      <c r="C785" s="97">
        <f t="shared" si="98"/>
        <v>-1.5843997562461909E-2</v>
      </c>
      <c r="D785" s="98">
        <f t="shared" si="99"/>
        <v>-1.5970855433334208E-2</v>
      </c>
      <c r="E785" s="103">
        <f t="shared" si="93"/>
        <v>1.9312370824844365E-2</v>
      </c>
      <c r="F785" s="103">
        <f t="shared" si="94"/>
        <v>0.30657438257758518</v>
      </c>
      <c r="G785" s="88">
        <v>15368.47</v>
      </c>
      <c r="H785" s="127">
        <f t="shared" si="100"/>
        <v>-1.5710491444410946E-2</v>
      </c>
      <c r="I785" s="103">
        <f t="shared" si="96"/>
        <v>-1.5835209191150668E-2</v>
      </c>
      <c r="J785" s="103">
        <f t="shared" si="95"/>
        <v>9.3587563176572436E-3</v>
      </c>
      <c r="K785" s="103">
        <f t="shared" si="97"/>
        <v>0.14856565078425404</v>
      </c>
    </row>
    <row r="786" spans="1:11" x14ac:dyDescent="0.3">
      <c r="A786" s="100">
        <v>44596</v>
      </c>
      <c r="B786" s="94">
        <v>240.1</v>
      </c>
      <c r="C786" s="97">
        <f t="shared" si="98"/>
        <v>-8.8751289989680293E-3</v>
      </c>
      <c r="D786" s="98">
        <f t="shared" si="99"/>
        <v>-8.9147475436677226E-3</v>
      </c>
      <c r="E786" s="103">
        <f t="shared" si="93"/>
        <v>1.8864198409728763E-2</v>
      </c>
      <c r="F786" s="103">
        <f t="shared" si="94"/>
        <v>0.29945986604833463</v>
      </c>
      <c r="G786" s="88">
        <v>15099.56</v>
      </c>
      <c r="H786" s="127">
        <f t="shared" si="100"/>
        <v>-1.7497512764770962E-2</v>
      </c>
      <c r="I786" s="103">
        <f t="shared" si="96"/>
        <v>-1.7652403704795816E-2</v>
      </c>
      <c r="J786" s="103">
        <f t="shared" si="95"/>
        <v>6.5881239663097106E-3</v>
      </c>
      <c r="K786" s="103">
        <f t="shared" si="97"/>
        <v>0.10458322572791981</v>
      </c>
    </row>
    <row r="787" spans="1:11" x14ac:dyDescent="0.3">
      <c r="A787" s="101">
        <v>44599</v>
      </c>
      <c r="B787" s="95">
        <v>240.45</v>
      </c>
      <c r="C787" s="97">
        <f t="shared" si="98"/>
        <v>1.4577259475219151E-3</v>
      </c>
      <c r="D787" s="98">
        <f t="shared" si="99"/>
        <v>1.4566644964633113E-3</v>
      </c>
      <c r="E787" s="103">
        <f t="shared" si="93"/>
        <v>1.8676142561521052E-2</v>
      </c>
      <c r="F787" s="103">
        <f t="shared" si="94"/>
        <v>0.29647457200664118</v>
      </c>
      <c r="G787" s="88">
        <v>15206.64</v>
      </c>
      <c r="H787" s="127">
        <f t="shared" si="100"/>
        <v>7.0915973710492519E-3</v>
      </c>
      <c r="I787" s="103">
        <f t="shared" si="96"/>
        <v>7.0665702462804347E-3</v>
      </c>
      <c r="J787" s="103">
        <f t="shared" si="95"/>
        <v>4.4795004540470074E-3</v>
      </c>
      <c r="K787" s="103">
        <f t="shared" si="97"/>
        <v>7.1109865195255792E-2</v>
      </c>
    </row>
    <row r="788" spans="1:11" x14ac:dyDescent="0.3">
      <c r="A788" s="100">
        <v>44600</v>
      </c>
      <c r="B788" s="94">
        <v>239.1</v>
      </c>
      <c r="C788" s="97">
        <f t="shared" si="98"/>
        <v>-5.6144728633811258E-3</v>
      </c>
      <c r="D788" s="98">
        <f t="shared" si="99"/>
        <v>-5.6302932593919053E-3</v>
      </c>
      <c r="E788" s="103">
        <f t="shared" si="93"/>
        <v>1.5725570843990216E-2</v>
      </c>
      <c r="F788" s="103">
        <f t="shared" si="94"/>
        <v>0.2496356980663573</v>
      </c>
      <c r="G788" s="88">
        <v>15242.38</v>
      </c>
      <c r="H788" s="127">
        <f t="shared" si="100"/>
        <v>2.3502890842421742E-3</v>
      </c>
      <c r="I788" s="103">
        <f t="shared" si="96"/>
        <v>2.3475314747933851E-3</v>
      </c>
      <c r="J788" s="103">
        <f t="shared" si="95"/>
        <v>2.7428350262349533E-3</v>
      </c>
      <c r="K788" s="103">
        <f t="shared" si="97"/>
        <v>4.3541156200170052E-2</v>
      </c>
    </row>
    <row r="789" spans="1:11" x14ac:dyDescent="0.3">
      <c r="A789" s="101">
        <v>44601</v>
      </c>
      <c r="B789" s="95">
        <v>244.95</v>
      </c>
      <c r="C789" s="97">
        <f t="shared" si="98"/>
        <v>2.4466750313676178E-2</v>
      </c>
      <c r="D789" s="98">
        <f t="shared" si="99"/>
        <v>2.4172233620304517E-2</v>
      </c>
      <c r="E789" s="103">
        <f t="shared" si="93"/>
        <v>1.6873137066944172E-2</v>
      </c>
      <c r="F789" s="103">
        <f t="shared" si="94"/>
        <v>0.26785274709984053</v>
      </c>
      <c r="G789" s="88">
        <v>15482.01</v>
      </c>
      <c r="H789" s="127">
        <f t="shared" si="100"/>
        <v>1.5721298117485683E-2</v>
      </c>
      <c r="I789" s="103">
        <f t="shared" si="96"/>
        <v>1.5598998649140938E-2</v>
      </c>
      <c r="J789" s="103">
        <f t="shared" si="95"/>
        <v>1.372328170443279E-3</v>
      </c>
      <c r="K789" s="103">
        <f t="shared" si="97"/>
        <v>2.178503433696706E-2</v>
      </c>
    </row>
    <row r="790" spans="1:11" x14ac:dyDescent="0.3">
      <c r="A790" s="100">
        <v>44602</v>
      </c>
      <c r="B790" s="94">
        <v>242.9</v>
      </c>
      <c r="C790" s="97">
        <f t="shared" si="98"/>
        <v>-8.3690549091650634E-3</v>
      </c>
      <c r="D790" s="98">
        <f t="shared" si="99"/>
        <v>-8.4042720764569978E-3</v>
      </c>
      <c r="E790" s="103">
        <f t="shared" ref="E790:E853" si="101">STDEVA(D771:D790)</f>
        <v>1.6747868740081853E-2</v>
      </c>
      <c r="F790" s="103">
        <f t="shared" ref="F790:F853" si="102">E790*SQRT(252)</f>
        <v>0.2658641740596554</v>
      </c>
      <c r="G790" s="88">
        <v>15490.44</v>
      </c>
      <c r="H790" s="127">
        <f t="shared" si="100"/>
        <v>5.4450294244734465E-4</v>
      </c>
      <c r="I790" s="103">
        <f t="shared" si="96"/>
        <v>5.4435475450986814E-4</v>
      </c>
      <c r="J790" s="103">
        <f t="shared" si="95"/>
        <v>1.0091377018569466E-2</v>
      </c>
      <c r="K790" s="103">
        <f t="shared" si="97"/>
        <v>0.16019564386396346</v>
      </c>
    </row>
    <row r="791" spans="1:11" x14ac:dyDescent="0.3">
      <c r="A791" s="101">
        <v>44603</v>
      </c>
      <c r="B791" s="95">
        <v>236.2</v>
      </c>
      <c r="C791" s="97">
        <f t="shared" si="98"/>
        <v>-2.7583367641004553E-2</v>
      </c>
      <c r="D791" s="98">
        <f t="shared" si="99"/>
        <v>-2.7970932244865132E-2</v>
      </c>
      <c r="E791" s="103">
        <f t="shared" si="101"/>
        <v>1.7480546213720267E-2</v>
      </c>
      <c r="F791" s="103">
        <f t="shared" si="102"/>
        <v>0.27749506837845339</v>
      </c>
      <c r="G791" s="88">
        <v>15425.12</v>
      </c>
      <c r="H791" s="127">
        <f t="shared" si="100"/>
        <v>-4.2167943583267808E-3</v>
      </c>
      <c r="I791" s="103">
        <f t="shared" si="96"/>
        <v>-4.2257101084075543E-3</v>
      </c>
      <c r="J791" s="103">
        <f t="shared" si="95"/>
        <v>6.9586662899658955E-3</v>
      </c>
      <c r="K791" s="103">
        <f t="shared" si="97"/>
        <v>0.11046540275962943</v>
      </c>
    </row>
    <row r="792" spans="1:11" x14ac:dyDescent="0.3">
      <c r="A792" s="100">
        <v>44606</v>
      </c>
      <c r="B792" s="94">
        <v>231.15</v>
      </c>
      <c r="C792" s="97">
        <f t="shared" si="98"/>
        <v>-2.1380186282811131E-2</v>
      </c>
      <c r="D792" s="98">
        <f t="shared" si="99"/>
        <v>-2.1612053329027603E-2</v>
      </c>
      <c r="E792" s="103">
        <f t="shared" si="101"/>
        <v>1.7910157694680271E-2</v>
      </c>
      <c r="F792" s="103">
        <f t="shared" si="102"/>
        <v>0.28431493921244338</v>
      </c>
      <c r="G792" s="88">
        <v>15113.97</v>
      </c>
      <c r="H792" s="127">
        <f t="shared" si="100"/>
        <v>-2.0171642100677456E-2</v>
      </c>
      <c r="I792" s="103">
        <f t="shared" si="96"/>
        <v>-2.0377867657886739E-2</v>
      </c>
      <c r="J792" s="103">
        <f t="shared" ref="J792:J855" si="103">STDEV(I772,I791)</f>
        <v>5.2317863356561049E-3</v>
      </c>
      <c r="K792" s="103">
        <f t="shared" si="97"/>
        <v>8.3052033340631701E-2</v>
      </c>
    </row>
    <row r="793" spans="1:11" x14ac:dyDescent="0.3">
      <c r="A793" s="101">
        <v>44607</v>
      </c>
      <c r="B793" s="95">
        <v>235.25</v>
      </c>
      <c r="C793" s="97">
        <f t="shared" si="98"/>
        <v>1.7737399956738065E-2</v>
      </c>
      <c r="D793" s="98">
        <f t="shared" si="99"/>
        <v>1.7581928031255245E-2</v>
      </c>
      <c r="E793" s="103">
        <f t="shared" si="101"/>
        <v>1.844168339717275E-2</v>
      </c>
      <c r="F793" s="103">
        <f t="shared" si="102"/>
        <v>0.29275264815784741</v>
      </c>
      <c r="G793" s="88">
        <v>15412.71</v>
      </c>
      <c r="H793" s="127">
        <f t="shared" si="100"/>
        <v>1.9765819304921273E-2</v>
      </c>
      <c r="I793" s="103">
        <f t="shared" si="96"/>
        <v>1.9573012019865388E-2</v>
      </c>
      <c r="J793" s="103">
        <f t="shared" si="103"/>
        <v>7.2209537210693652E-3</v>
      </c>
      <c r="K793" s="103">
        <f t="shared" si="97"/>
        <v>0.11462908664793604</v>
      </c>
    </row>
    <row r="794" spans="1:11" x14ac:dyDescent="0.3">
      <c r="A794" s="100">
        <v>44608</v>
      </c>
      <c r="B794" s="94">
        <v>234.25</v>
      </c>
      <c r="C794" s="97">
        <f t="shared" si="98"/>
        <v>-4.2507970244420878E-3</v>
      </c>
      <c r="D794" s="98">
        <f t="shared" si="99"/>
        <v>-4.2598573469581069E-3</v>
      </c>
      <c r="E794" s="103">
        <f t="shared" si="101"/>
        <v>1.8438383520470929E-2</v>
      </c>
      <c r="F794" s="103">
        <f t="shared" si="102"/>
        <v>0.29270026423918621</v>
      </c>
      <c r="G794" s="88">
        <v>15370.3</v>
      </c>
      <c r="H794" s="127">
        <f t="shared" si="100"/>
        <v>-2.7516251197874375E-3</v>
      </c>
      <c r="I794" s="103">
        <f t="shared" si="96"/>
        <v>-2.7554177991397921E-3</v>
      </c>
      <c r="J794" s="103">
        <f t="shared" si="103"/>
        <v>1.2176232125321349E-2</v>
      </c>
      <c r="K794" s="103">
        <f t="shared" si="97"/>
        <v>0.1932916926563745</v>
      </c>
    </row>
    <row r="795" spans="1:11" x14ac:dyDescent="0.3">
      <c r="A795" s="101">
        <v>44609</v>
      </c>
      <c r="B795" s="95">
        <v>230.55</v>
      </c>
      <c r="C795" s="97">
        <f t="shared" si="98"/>
        <v>-1.5795090715048032E-2</v>
      </c>
      <c r="D795" s="98">
        <f t="shared" si="99"/>
        <v>-1.592116246581643E-2</v>
      </c>
      <c r="E795" s="103">
        <f t="shared" si="101"/>
        <v>1.8395035571128225E-2</v>
      </c>
      <c r="F795" s="103">
        <f t="shared" si="102"/>
        <v>0.29201213687635369</v>
      </c>
      <c r="G795" s="88">
        <v>15267.63</v>
      </c>
      <c r="H795" s="127">
        <f t="shared" si="100"/>
        <v>-6.6797655218180374E-3</v>
      </c>
      <c r="I795" s="103">
        <f t="shared" si="96"/>
        <v>-6.7021750046745154E-3</v>
      </c>
      <c r="J795" s="103">
        <f t="shared" si="103"/>
        <v>6.5228885448644297E-3</v>
      </c>
      <c r="K795" s="103">
        <f t="shared" si="97"/>
        <v>0.10354764551701959</v>
      </c>
    </row>
    <row r="796" spans="1:11" x14ac:dyDescent="0.3">
      <c r="A796" s="100">
        <v>44610</v>
      </c>
      <c r="B796" s="94">
        <v>229.4</v>
      </c>
      <c r="C796" s="97">
        <f t="shared" si="98"/>
        <v>-4.9880720017350111E-3</v>
      </c>
      <c r="D796" s="98">
        <f t="shared" si="99"/>
        <v>-5.0005539574442537E-3</v>
      </c>
      <c r="E796" s="103">
        <f t="shared" si="101"/>
        <v>1.8063409167048895E-2</v>
      </c>
      <c r="F796" s="103">
        <f t="shared" si="102"/>
        <v>0.28674773091609457</v>
      </c>
      <c r="G796" s="88">
        <v>15042.51</v>
      </c>
      <c r="H796" s="127">
        <f t="shared" si="100"/>
        <v>-1.4744921117422871E-2</v>
      </c>
      <c r="I796" s="103">
        <f t="shared" si="96"/>
        <v>-1.4854708002697947E-2</v>
      </c>
      <c r="J796" s="103">
        <f t="shared" si="103"/>
        <v>9.102234952529098E-3</v>
      </c>
      <c r="K796" s="103">
        <f t="shared" si="97"/>
        <v>0.14449350035563083</v>
      </c>
    </row>
    <row r="797" spans="1:11" x14ac:dyDescent="0.3">
      <c r="A797" s="101">
        <v>44613</v>
      </c>
      <c r="B797" s="95">
        <v>226</v>
      </c>
      <c r="C797" s="97">
        <f t="shared" si="98"/>
        <v>-1.482127288578905E-2</v>
      </c>
      <c r="D797" s="98">
        <f t="shared" si="99"/>
        <v>-1.4932205422984346E-2</v>
      </c>
      <c r="E797" s="103">
        <f t="shared" si="101"/>
        <v>1.6230693562630759E-2</v>
      </c>
      <c r="F797" s="103">
        <f t="shared" si="102"/>
        <v>0.25765427263690766</v>
      </c>
      <c r="G797" s="88">
        <v>14731.12</v>
      </c>
      <c r="H797" s="127">
        <f t="shared" si="100"/>
        <v>-2.0700667641238013E-2</v>
      </c>
      <c r="I797" s="103">
        <f t="shared" si="96"/>
        <v>-2.0917930009156649E-2</v>
      </c>
      <c r="J797" s="103">
        <f t="shared" si="103"/>
        <v>1.6880737079033793E-2</v>
      </c>
      <c r="K797" s="103">
        <f t="shared" si="97"/>
        <v>0.26797339355154187</v>
      </c>
    </row>
    <row r="798" spans="1:11" x14ac:dyDescent="0.3">
      <c r="A798" s="100">
        <v>44614</v>
      </c>
      <c r="B798" s="94">
        <v>223.05</v>
      </c>
      <c r="C798" s="97">
        <f t="shared" si="98"/>
        <v>-1.3053097345132714E-2</v>
      </c>
      <c r="D798" s="98">
        <f t="shared" si="99"/>
        <v>-1.3139037698012501E-2</v>
      </c>
      <c r="E798" s="103">
        <f t="shared" si="101"/>
        <v>1.6249473569259858E-2</v>
      </c>
      <c r="F798" s="103">
        <f t="shared" si="102"/>
        <v>0.25795239599987213</v>
      </c>
      <c r="G798" s="88">
        <v>14693</v>
      </c>
      <c r="H798" s="127">
        <f t="shared" si="100"/>
        <v>-2.5877190600579469E-3</v>
      </c>
      <c r="I798" s="103">
        <f t="shared" si="96"/>
        <v>-2.5910729922973275E-3</v>
      </c>
      <c r="J798" s="103">
        <f t="shared" si="103"/>
        <v>2.0082040782659457E-2</v>
      </c>
      <c r="K798" s="103">
        <f t="shared" si="97"/>
        <v>0.31879251437744305</v>
      </c>
    </row>
    <row r="799" spans="1:11" x14ac:dyDescent="0.3">
      <c r="A799" s="101">
        <v>44615</v>
      </c>
      <c r="B799" s="95">
        <v>217.9</v>
      </c>
      <c r="C799" s="97">
        <f t="shared" si="98"/>
        <v>-2.3088993499215449E-2</v>
      </c>
      <c r="D799" s="98">
        <f t="shared" si="99"/>
        <v>-2.3359719623699426E-2</v>
      </c>
      <c r="E799" s="103">
        <f t="shared" si="101"/>
        <v>1.5642733379569465E-2</v>
      </c>
      <c r="F799" s="103">
        <f t="shared" si="102"/>
        <v>0.24832069408577848</v>
      </c>
      <c r="G799" s="88">
        <v>14631.36</v>
      </c>
      <c r="H799" s="127">
        <f t="shared" si="100"/>
        <v>-4.1951949908118902E-3</v>
      </c>
      <c r="I799" s="103">
        <f t="shared" si="96"/>
        <v>-4.2040195103520972E-3</v>
      </c>
      <c r="J799" s="103">
        <f t="shared" si="103"/>
        <v>1.7347711110547739E-2</v>
      </c>
      <c r="K799" s="103">
        <f t="shared" si="97"/>
        <v>0.27538637648820868</v>
      </c>
    </row>
    <row r="800" spans="1:11" x14ac:dyDescent="0.3">
      <c r="A800" s="100">
        <v>44616</v>
      </c>
      <c r="B800" s="94">
        <v>210.15</v>
      </c>
      <c r="C800" s="97">
        <f t="shared" si="98"/>
        <v>-3.5566773749426295E-2</v>
      </c>
      <c r="D800" s="98">
        <f t="shared" si="99"/>
        <v>-3.6214680499448981E-2</v>
      </c>
      <c r="E800" s="103">
        <f t="shared" si="101"/>
        <v>1.7077016384092536E-2</v>
      </c>
      <c r="F800" s="103">
        <f t="shared" si="102"/>
        <v>0.27108923092370596</v>
      </c>
      <c r="G800" s="88">
        <v>14052.1</v>
      </c>
      <c r="H800" s="127">
        <f t="shared" si="100"/>
        <v>-3.9590304660674036E-2</v>
      </c>
      <c r="I800" s="103">
        <f t="shared" si="96"/>
        <v>-4.0395319580490252E-2</v>
      </c>
      <c r="J800" s="103">
        <f t="shared" si="103"/>
        <v>5.9340680892852439E-3</v>
      </c>
      <c r="K800" s="103">
        <f t="shared" si="97"/>
        <v>9.4200410563037906E-2</v>
      </c>
    </row>
    <row r="801" spans="1:11" x14ac:dyDescent="0.3">
      <c r="A801" s="101">
        <v>44617</v>
      </c>
      <c r="B801" s="95">
        <v>213.85</v>
      </c>
      <c r="C801" s="97">
        <f t="shared" si="98"/>
        <v>1.7606471567927606E-2</v>
      </c>
      <c r="D801" s="98">
        <f t="shared" si="99"/>
        <v>1.7453273221792465E-2</v>
      </c>
      <c r="E801" s="103">
        <f t="shared" si="101"/>
        <v>1.7363696242827801E-2</v>
      </c>
      <c r="F801" s="103">
        <f t="shared" si="102"/>
        <v>0.2756401325963338</v>
      </c>
      <c r="G801" s="88">
        <v>14567.23</v>
      </c>
      <c r="H801" s="127">
        <f t="shared" si="100"/>
        <v>3.6658577721479402E-2</v>
      </c>
      <c r="I801" s="103">
        <f t="shared" si="96"/>
        <v>3.6002634651573828E-2</v>
      </c>
      <c r="J801" s="103">
        <f t="shared" si="103"/>
        <v>1.9149397676268023E-2</v>
      </c>
      <c r="K801" s="103">
        <f t="shared" si="97"/>
        <v>0.30398726404850007</v>
      </c>
    </row>
    <row r="802" spans="1:11" x14ac:dyDescent="0.3">
      <c r="A802" s="100">
        <v>44620</v>
      </c>
      <c r="B802" s="94">
        <v>212.05</v>
      </c>
      <c r="C802" s="97">
        <f t="shared" si="98"/>
        <v>-8.4171148000934393E-3</v>
      </c>
      <c r="D802" s="98">
        <f t="shared" si="99"/>
        <v>-8.4527387523181119E-3</v>
      </c>
      <c r="E802" s="103">
        <f t="shared" si="101"/>
        <v>1.5819772235275628E-2</v>
      </c>
      <c r="F802" s="103">
        <f t="shared" si="102"/>
        <v>0.25113109879334222</v>
      </c>
      <c r="G802" s="88">
        <v>14461.02</v>
      </c>
      <c r="H802" s="127">
        <f t="shared" si="100"/>
        <v>-7.2910223838025257E-3</v>
      </c>
      <c r="I802" s="103">
        <f t="shared" si="96"/>
        <v>-7.3177317926234053E-3</v>
      </c>
      <c r="J802" s="103">
        <f t="shared" si="103"/>
        <v>1.8464698957075715E-2</v>
      </c>
      <c r="K802" s="103">
        <f t="shared" si="97"/>
        <v>0.29311800884457634</v>
      </c>
    </row>
    <row r="803" spans="1:11" x14ac:dyDescent="0.3">
      <c r="A803" s="101">
        <v>44621</v>
      </c>
      <c r="B803" s="95">
        <v>204.35</v>
      </c>
      <c r="C803" s="97">
        <f t="shared" si="98"/>
        <v>-3.6312190521103571E-2</v>
      </c>
      <c r="D803" s="98">
        <f t="shared" si="99"/>
        <v>-3.698788591031299E-2</v>
      </c>
      <c r="E803" s="103">
        <f t="shared" si="101"/>
        <v>1.6885400640286343E-2</v>
      </c>
      <c r="F803" s="103">
        <f t="shared" si="102"/>
        <v>0.26804742529133085</v>
      </c>
      <c r="G803" s="88">
        <v>13904.85</v>
      </c>
      <c r="H803" s="127">
        <f t="shared" si="100"/>
        <v>-3.8459942659646473E-2</v>
      </c>
      <c r="I803" s="103">
        <f t="shared" si="96"/>
        <v>-3.9219053520691105E-2</v>
      </c>
      <c r="J803" s="103">
        <f t="shared" si="103"/>
        <v>1.191516778453785E-2</v>
      </c>
      <c r="K803" s="103">
        <f t="shared" si="97"/>
        <v>0.18914742472497356</v>
      </c>
    </row>
    <row r="804" spans="1:11" x14ac:dyDescent="0.3">
      <c r="A804" s="100">
        <v>44622</v>
      </c>
      <c r="B804" s="94">
        <v>205.5</v>
      </c>
      <c r="C804" s="97">
        <f t="shared" si="98"/>
        <v>5.6275997063861549E-3</v>
      </c>
      <c r="D804" s="98">
        <f t="shared" si="99"/>
        <v>5.6118239260030123E-3</v>
      </c>
      <c r="E804" s="103">
        <f t="shared" si="101"/>
        <v>1.6667061796472402E-2</v>
      </c>
      <c r="F804" s="103">
        <f t="shared" si="102"/>
        <v>0.26458140359766846</v>
      </c>
      <c r="G804" s="88">
        <v>14000.11</v>
      </c>
      <c r="H804" s="127">
        <f t="shared" si="100"/>
        <v>6.8508470066199756E-3</v>
      </c>
      <c r="I804" s="103">
        <f t="shared" si="96"/>
        <v>6.827486586022502E-3</v>
      </c>
      <c r="J804" s="103">
        <f t="shared" si="103"/>
        <v>2.7477589397981735E-2</v>
      </c>
      <c r="K804" s="103">
        <f t="shared" si="97"/>
        <v>0.43619320904762804</v>
      </c>
    </row>
    <row r="805" spans="1:11" x14ac:dyDescent="0.3">
      <c r="A805" s="101">
        <v>44623</v>
      </c>
      <c r="B805" s="95">
        <v>200.3</v>
      </c>
      <c r="C805" s="97">
        <f t="shared" si="98"/>
        <v>-2.5304136253041287E-2</v>
      </c>
      <c r="D805" s="98">
        <f t="shared" si="99"/>
        <v>-2.5629791264517365E-2</v>
      </c>
      <c r="E805" s="103">
        <f t="shared" si="101"/>
        <v>1.7015228817388744E-2</v>
      </c>
      <c r="F805" s="103">
        <f t="shared" si="102"/>
        <v>0.27010838371002166</v>
      </c>
      <c r="G805" s="88">
        <v>13698.4</v>
      </c>
      <c r="H805" s="127">
        <f t="shared" si="100"/>
        <v>-2.155054496000397E-2</v>
      </c>
      <c r="I805" s="103">
        <f t="shared" si="96"/>
        <v>-2.1786149034625168E-2</v>
      </c>
      <c r="J805" s="103">
        <f t="shared" si="103"/>
        <v>1.6024945864006882E-2</v>
      </c>
      <c r="K805" s="103">
        <f t="shared" si="97"/>
        <v>0.2543881291766118</v>
      </c>
    </row>
    <row r="806" spans="1:11" x14ac:dyDescent="0.3">
      <c r="A806" s="100">
        <v>44624</v>
      </c>
      <c r="B806" s="94">
        <v>187</v>
      </c>
      <c r="C806" s="97">
        <f t="shared" si="98"/>
        <v>-6.6400399400898702E-2</v>
      </c>
      <c r="D806" s="98">
        <f t="shared" si="99"/>
        <v>-6.870762581718548E-2</v>
      </c>
      <c r="E806" s="103">
        <f t="shared" si="101"/>
        <v>2.1553315025963637E-2</v>
      </c>
      <c r="F806" s="103">
        <f t="shared" si="102"/>
        <v>0.34214826892638861</v>
      </c>
      <c r="G806" s="88">
        <v>13094.54</v>
      </c>
      <c r="H806" s="127">
        <f t="shared" si="100"/>
        <v>-4.4082520586345764E-2</v>
      </c>
      <c r="I806" s="103">
        <f t="shared" si="96"/>
        <v>-4.508368826136433E-2</v>
      </c>
      <c r="J806" s="103">
        <f t="shared" si="103"/>
        <v>2.9229993544205566E-3</v>
      </c>
      <c r="K806" s="103">
        <f t="shared" si="97"/>
        <v>4.6401176245194839E-2</v>
      </c>
    </row>
    <row r="807" spans="1:11" x14ac:dyDescent="0.3">
      <c r="A807" s="101">
        <v>44627</v>
      </c>
      <c r="B807" s="95">
        <v>176.9</v>
      </c>
      <c r="C807" s="97">
        <f t="shared" si="98"/>
        <v>-5.4010695187165725E-2</v>
      </c>
      <c r="D807" s="98">
        <f t="shared" si="99"/>
        <v>-5.5524015688846795E-2</v>
      </c>
      <c r="E807" s="103">
        <f t="shared" si="101"/>
        <v>2.3306428495419512E-2</v>
      </c>
      <c r="F807" s="103">
        <f t="shared" si="102"/>
        <v>0.36997808248793584</v>
      </c>
      <c r="G807" s="88">
        <v>12834.65</v>
      </c>
      <c r="H807" s="127">
        <f t="shared" si="100"/>
        <v>-1.9847203490920728E-2</v>
      </c>
      <c r="I807" s="103">
        <f t="shared" si="96"/>
        <v>-2.0046804665787121E-2</v>
      </c>
      <c r="J807" s="103">
        <f t="shared" si="103"/>
        <v>3.6875801431387058E-2</v>
      </c>
      <c r="K807" s="103">
        <f t="shared" si="97"/>
        <v>0.58538519990189897</v>
      </c>
    </row>
    <row r="808" spans="1:11" x14ac:dyDescent="0.3">
      <c r="A808" s="100">
        <v>44628</v>
      </c>
      <c r="B808" s="94">
        <v>184.94</v>
      </c>
      <c r="C808" s="97">
        <f t="shared" si="98"/>
        <v>4.5449406444318718E-2</v>
      </c>
      <c r="D808" s="98">
        <f t="shared" si="99"/>
        <v>4.4446846983752231E-2</v>
      </c>
      <c r="E808" s="103">
        <f t="shared" si="101"/>
        <v>2.6828935734619534E-2</v>
      </c>
      <c r="F808" s="103">
        <f t="shared" si="102"/>
        <v>0.42589615136602366</v>
      </c>
      <c r="G808" s="88">
        <v>12831.51</v>
      </c>
      <c r="H808" s="127">
        <f t="shared" si="100"/>
        <v>-2.4465022419772886E-4</v>
      </c>
      <c r="I808" s="103">
        <f t="shared" si="96"/>
        <v>-2.4468015594614201E-4</v>
      </c>
      <c r="J808" s="103">
        <f t="shared" si="103"/>
        <v>1.5835186945175453E-2</v>
      </c>
      <c r="K808" s="103">
        <f t="shared" si="97"/>
        <v>0.25137579972690505</v>
      </c>
    </row>
    <row r="809" spans="1:11" x14ac:dyDescent="0.3">
      <c r="A809" s="101">
        <v>44629</v>
      </c>
      <c r="B809" s="95">
        <v>210.15</v>
      </c>
      <c r="C809" s="97">
        <f t="shared" si="98"/>
        <v>0.13631448037201266</v>
      </c>
      <c r="D809" s="98">
        <f t="shared" si="99"/>
        <v>0.12779011330163303</v>
      </c>
      <c r="E809" s="103">
        <f t="shared" si="101"/>
        <v>4.0747396847664305E-2</v>
      </c>
      <c r="F809" s="103">
        <f t="shared" si="102"/>
        <v>0.64684487179306205</v>
      </c>
      <c r="G809" s="88">
        <v>13847.93</v>
      </c>
      <c r="H809" s="127">
        <f t="shared" si="100"/>
        <v>7.9212812833407753E-2</v>
      </c>
      <c r="I809" s="103">
        <f t="shared" si="96"/>
        <v>7.6231898370034301E-2</v>
      </c>
      <c r="J809" s="103">
        <f t="shared" si="103"/>
        <v>1.1203172722018652E-2</v>
      </c>
      <c r="K809" s="103">
        <f t="shared" si="97"/>
        <v>0.17784485350418344</v>
      </c>
    </row>
    <row r="810" spans="1:11" x14ac:dyDescent="0.3">
      <c r="A810" s="100">
        <v>44630</v>
      </c>
      <c r="B810" s="94">
        <v>197.08</v>
      </c>
      <c r="C810" s="97">
        <f t="shared" si="98"/>
        <v>-6.2193671187247168E-2</v>
      </c>
      <c r="D810" s="98">
        <f t="shared" si="99"/>
        <v>-6.4211823775362831E-2</v>
      </c>
      <c r="E810" s="103">
        <f t="shared" si="101"/>
        <v>4.2666581093916606E-2</v>
      </c>
      <c r="F810" s="103">
        <f t="shared" si="102"/>
        <v>0.6773109772072412</v>
      </c>
      <c r="G810" s="88">
        <v>13442.1</v>
      </c>
      <c r="H810" s="127">
        <f t="shared" si="100"/>
        <v>-2.9306185112143113E-2</v>
      </c>
      <c r="I810" s="103">
        <f t="shared" si="96"/>
        <v>-2.9744190090317701E-2</v>
      </c>
      <c r="J810" s="103">
        <f t="shared" si="103"/>
        <v>5.3519175341889907E-2</v>
      </c>
      <c r="K810" s="103">
        <f t="shared" si="97"/>
        <v>0.84959056996740567</v>
      </c>
    </row>
    <row r="811" spans="1:11" x14ac:dyDescent="0.3">
      <c r="A811" s="101">
        <v>44631</v>
      </c>
      <c r="B811" s="95">
        <v>204</v>
      </c>
      <c r="C811" s="97">
        <f t="shared" si="98"/>
        <v>3.5112644611325239E-2</v>
      </c>
      <c r="D811" s="98">
        <f t="shared" si="99"/>
        <v>3.4510256168453601E-2</v>
      </c>
      <c r="E811" s="103">
        <f t="shared" si="101"/>
        <v>4.3593699970054953E-2</v>
      </c>
      <c r="F811" s="103">
        <f t="shared" si="102"/>
        <v>0.69202853309957579</v>
      </c>
      <c r="G811" s="88">
        <v>13628.11</v>
      </c>
      <c r="H811" s="127">
        <f t="shared" si="100"/>
        <v>1.3837867595092979E-2</v>
      </c>
      <c r="I811" s="103">
        <f t="shared" si="96"/>
        <v>1.374299849416083E-2</v>
      </c>
      <c r="J811" s="103">
        <f t="shared" si="103"/>
        <v>1.8044290240781833E-2</v>
      </c>
      <c r="K811" s="103">
        <f t="shared" si="97"/>
        <v>0.28644422737067121</v>
      </c>
    </row>
    <row r="812" spans="1:11" x14ac:dyDescent="0.3">
      <c r="A812" s="100">
        <v>44634</v>
      </c>
      <c r="B812" s="94">
        <v>206.1</v>
      </c>
      <c r="C812" s="97">
        <f t="shared" si="98"/>
        <v>1.0294117647058787E-2</v>
      </c>
      <c r="D812" s="98">
        <f t="shared" si="99"/>
        <v>1.0241494052197098E-2</v>
      </c>
      <c r="E812" s="103">
        <f t="shared" si="101"/>
        <v>4.362623541300939E-2</v>
      </c>
      <c r="F812" s="103">
        <f t="shared" si="102"/>
        <v>0.69254501724469242</v>
      </c>
      <c r="G812" s="88">
        <v>13929.11</v>
      </c>
      <c r="H812" s="127">
        <f t="shared" si="100"/>
        <v>2.2086701677635379E-2</v>
      </c>
      <c r="I812" s="103">
        <f t="shared" si="96"/>
        <v>2.1846323484215446E-2</v>
      </c>
      <c r="J812" s="103">
        <f t="shared" si="103"/>
        <v>2.4127095836071377E-2</v>
      </c>
      <c r="K812" s="103">
        <f t="shared" si="97"/>
        <v>0.38300577264280122</v>
      </c>
    </row>
    <row r="813" spans="1:11" x14ac:dyDescent="0.3">
      <c r="A813" s="101">
        <v>44635</v>
      </c>
      <c r="B813" s="95">
        <v>203.7</v>
      </c>
      <c r="C813" s="97">
        <f t="shared" si="98"/>
        <v>-1.1644832605531286E-2</v>
      </c>
      <c r="D813" s="98">
        <f t="shared" si="99"/>
        <v>-1.1713164663652798E-2</v>
      </c>
      <c r="E813" s="103">
        <f t="shared" si="101"/>
        <v>4.3292671919975191E-2</v>
      </c>
      <c r="F813" s="103">
        <f t="shared" si="102"/>
        <v>0.68724986095058127</v>
      </c>
      <c r="G813" s="88">
        <v>13917.27</v>
      </c>
      <c r="H813" s="127">
        <f t="shared" si="100"/>
        <v>-8.5001841467258199E-4</v>
      </c>
      <c r="I813" s="103">
        <f t="shared" si="96"/>
        <v>-8.5037988517733254E-4</v>
      </c>
      <c r="J813" s="103">
        <f t="shared" si="103"/>
        <v>1.6074739521910468E-3</v>
      </c>
      <c r="K813" s="103">
        <f t="shared" si="97"/>
        <v>2.5517857899069848E-2</v>
      </c>
    </row>
    <row r="814" spans="1:11" x14ac:dyDescent="0.3">
      <c r="A814" s="100">
        <v>44636</v>
      </c>
      <c r="B814" s="94">
        <v>213.6</v>
      </c>
      <c r="C814" s="97">
        <f t="shared" si="98"/>
        <v>4.8600883652430094E-2</v>
      </c>
      <c r="D814" s="98">
        <f t="shared" si="99"/>
        <v>4.7456783853279561E-2</v>
      </c>
      <c r="E814" s="103">
        <f t="shared" si="101"/>
        <v>4.4988796725444827E-2</v>
      </c>
      <c r="F814" s="103">
        <f t="shared" si="102"/>
        <v>0.71417500751738405</v>
      </c>
      <c r="G814" s="88">
        <v>14440.74</v>
      </c>
      <c r="H814" s="127">
        <f t="shared" si="100"/>
        <v>3.7612980131879192E-2</v>
      </c>
      <c r="I814" s="103">
        <f t="shared" si="96"/>
        <v>3.6922863706575271E-2</v>
      </c>
      <c r="J814" s="103">
        <f t="shared" si="103"/>
        <v>1.34706522738033E-3</v>
      </c>
      <c r="K814" s="103">
        <f t="shared" si="97"/>
        <v>2.1383997548586175E-2</v>
      </c>
    </row>
    <row r="815" spans="1:11" x14ac:dyDescent="0.3">
      <c r="A815" s="101">
        <v>44637</v>
      </c>
      <c r="B815" s="95">
        <v>214.15</v>
      </c>
      <c r="C815" s="97">
        <f t="shared" si="98"/>
        <v>2.5749063670412742E-3</v>
      </c>
      <c r="D815" s="98">
        <f t="shared" si="99"/>
        <v>2.5715969753399293E-3</v>
      </c>
      <c r="E815" s="103">
        <f t="shared" si="101"/>
        <v>4.4934182048940535E-2</v>
      </c>
      <c r="F815" s="103">
        <f t="shared" si="102"/>
        <v>0.71330802640559654</v>
      </c>
      <c r="G815" s="88">
        <v>14388.06</v>
      </c>
      <c r="H815" s="127">
        <f t="shared" si="100"/>
        <v>-3.6480124979745288E-3</v>
      </c>
      <c r="I815" s="103">
        <f t="shared" si="96"/>
        <v>-3.6546827225496514E-3</v>
      </c>
      <c r="J815" s="103">
        <f t="shared" si="103"/>
        <v>3.0847560702250372E-2</v>
      </c>
      <c r="K815" s="103">
        <f t="shared" si="97"/>
        <v>0.48968984502674079</v>
      </c>
    </row>
    <row r="816" spans="1:11" x14ac:dyDescent="0.3">
      <c r="A816" s="100">
        <v>44638</v>
      </c>
      <c r="B816" s="94">
        <v>216.6</v>
      </c>
      <c r="C816" s="97">
        <f t="shared" si="98"/>
        <v>1.1440579033387799E-2</v>
      </c>
      <c r="D816" s="98">
        <f t="shared" si="99"/>
        <v>1.1375630505510159E-2</v>
      </c>
      <c r="E816" s="103">
        <f t="shared" si="101"/>
        <v>4.5058071105108927E-2</v>
      </c>
      <c r="F816" s="103">
        <f t="shared" si="102"/>
        <v>0.71527470420230099</v>
      </c>
      <c r="G816" s="88">
        <v>14413.09</v>
      </c>
      <c r="H816" s="127">
        <f t="shared" si="100"/>
        <v>1.7396368933686457E-3</v>
      </c>
      <c r="I816" s="103">
        <f t="shared" si="96"/>
        <v>1.7381254777308897E-3</v>
      </c>
      <c r="J816" s="103">
        <f t="shared" si="103"/>
        <v>7.9196138250536233E-3</v>
      </c>
      <c r="K816" s="103">
        <f t="shared" si="97"/>
        <v>0.1257199719645653</v>
      </c>
    </row>
    <row r="817" spans="1:11" x14ac:dyDescent="0.3">
      <c r="A817" s="101">
        <v>44641</v>
      </c>
      <c r="B817" s="95">
        <v>213.55</v>
      </c>
      <c r="C817" s="97">
        <f t="shared" si="98"/>
        <v>-1.4081255771006385E-2</v>
      </c>
      <c r="D817" s="98">
        <f t="shared" si="99"/>
        <v>-1.4181337279414841E-2</v>
      </c>
      <c r="E817" s="103">
        <f t="shared" si="101"/>
        <v>4.5047803930545478E-2</v>
      </c>
      <c r="F817" s="103">
        <f t="shared" si="102"/>
        <v>0.71511171785892791</v>
      </c>
      <c r="G817" s="88">
        <v>14326.97</v>
      </c>
      <c r="H817" s="127">
        <f t="shared" si="100"/>
        <v>-5.9751240018622864E-3</v>
      </c>
      <c r="I817" s="103">
        <f t="shared" si="96"/>
        <v>-5.993046483643738E-3</v>
      </c>
      <c r="J817" s="103">
        <f t="shared" si="103"/>
        <v>1.6020250469716866E-2</v>
      </c>
      <c r="K817" s="103">
        <f t="shared" si="97"/>
        <v>0.25431359210301913</v>
      </c>
    </row>
    <row r="818" spans="1:11" x14ac:dyDescent="0.3">
      <c r="A818" s="100">
        <v>44642</v>
      </c>
      <c r="B818" s="94">
        <v>216.65</v>
      </c>
      <c r="C818" s="97">
        <f t="shared" si="98"/>
        <v>1.4516506672910268E-2</v>
      </c>
      <c r="D818" s="98">
        <f t="shared" si="99"/>
        <v>1.4412150898443166E-2</v>
      </c>
      <c r="E818" s="103">
        <f t="shared" si="101"/>
        <v>4.5137233191270616E-2</v>
      </c>
      <c r="F818" s="103">
        <f t="shared" si="102"/>
        <v>0.71653136336179435</v>
      </c>
      <c r="G818" s="88">
        <v>14473.2</v>
      </c>
      <c r="H818" s="127">
        <f t="shared" si="100"/>
        <v>1.0206624289713861E-2</v>
      </c>
      <c r="I818" s="103">
        <f t="shared" si="96"/>
        <v>1.0154888434506404E-2</v>
      </c>
      <c r="J818" s="103">
        <f t="shared" si="103"/>
        <v>2.4055585251479207E-3</v>
      </c>
      <c r="K818" s="103">
        <f t="shared" si="97"/>
        <v>3.818705773051629E-2</v>
      </c>
    </row>
    <row r="819" spans="1:11" x14ac:dyDescent="0.3">
      <c r="A819" s="101">
        <v>44643</v>
      </c>
      <c r="B819" s="95">
        <v>211.75</v>
      </c>
      <c r="C819" s="97">
        <f t="shared" si="98"/>
        <v>-2.2617124394184174E-2</v>
      </c>
      <c r="D819" s="98">
        <f t="shared" si="99"/>
        <v>-2.2876814653754352E-2</v>
      </c>
      <c r="E819" s="103">
        <f t="shared" si="101"/>
        <v>4.5125026865873913E-2</v>
      </c>
      <c r="F819" s="103">
        <f t="shared" si="102"/>
        <v>0.71633759395326468</v>
      </c>
      <c r="G819" s="88">
        <v>14283.65</v>
      </c>
      <c r="H819" s="127">
        <f t="shared" si="100"/>
        <v>-1.3096619959649614E-2</v>
      </c>
      <c r="I819" s="103">
        <f t="shared" si="96"/>
        <v>-1.318313690341455E-2</v>
      </c>
      <c r="J819" s="103">
        <f t="shared" si="103"/>
        <v>1.0153281178242839E-2</v>
      </c>
      <c r="K819" s="103">
        <f t="shared" si="97"/>
        <v>0.16117834193366054</v>
      </c>
    </row>
    <row r="820" spans="1:11" x14ac:dyDescent="0.3">
      <c r="A820" s="100">
        <v>44644</v>
      </c>
      <c r="B820" s="94">
        <v>210.35</v>
      </c>
      <c r="C820" s="97">
        <f t="shared" si="98"/>
        <v>-6.6115702479339067E-3</v>
      </c>
      <c r="D820" s="98">
        <f t="shared" si="99"/>
        <v>-6.6335234956342859E-3</v>
      </c>
      <c r="E820" s="103">
        <f t="shared" si="101"/>
        <v>4.4403966058444148E-2</v>
      </c>
      <c r="F820" s="103">
        <f t="shared" si="102"/>
        <v>0.70489110849357717</v>
      </c>
      <c r="G820" s="88">
        <v>14273.79</v>
      </c>
      <c r="H820" s="127">
        <f t="shared" si="100"/>
        <v>-6.9029974831358309E-4</v>
      </c>
      <c r="I820" s="103">
        <f t="shared" si="96"/>
        <v>-6.9053811488650751E-4</v>
      </c>
      <c r="J820" s="103">
        <f t="shared" si="103"/>
        <v>1.9241918901847323E-2</v>
      </c>
      <c r="K820" s="103">
        <f t="shared" si="97"/>
        <v>0.30545599297176651</v>
      </c>
    </row>
    <row r="821" spans="1:11" x14ac:dyDescent="0.3">
      <c r="A821" s="101">
        <v>44645</v>
      </c>
      <c r="B821" s="95">
        <v>212.45</v>
      </c>
      <c r="C821" s="97">
        <f t="shared" si="98"/>
        <v>9.9833610648918381E-3</v>
      </c>
      <c r="D821" s="98">
        <f t="shared" si="99"/>
        <v>9.9338565242907961E-3</v>
      </c>
      <c r="E821" s="103">
        <f t="shared" si="101"/>
        <v>4.4280496356532285E-2</v>
      </c>
      <c r="F821" s="103">
        <f t="shared" si="102"/>
        <v>0.70293108773931678</v>
      </c>
      <c r="G821" s="88">
        <v>14305.76</v>
      </c>
      <c r="H821" s="127">
        <f t="shared" si="100"/>
        <v>2.2397695356313196E-3</v>
      </c>
      <c r="I821" s="103">
        <f t="shared" si="96"/>
        <v>2.2372649908835029E-3</v>
      </c>
      <c r="J821" s="103">
        <f t="shared" si="103"/>
        <v>2.5945991286413651E-2</v>
      </c>
      <c r="K821" s="103">
        <f t="shared" si="97"/>
        <v>0.4118798427773962</v>
      </c>
    </row>
    <row r="822" spans="1:11" x14ac:dyDescent="0.3">
      <c r="A822" s="100">
        <v>44648</v>
      </c>
      <c r="B822" s="94">
        <v>212.8</v>
      </c>
      <c r="C822" s="97">
        <f t="shared" si="98"/>
        <v>1.6474464579903092E-3</v>
      </c>
      <c r="D822" s="98">
        <f t="shared" si="99"/>
        <v>1.6460909066688956E-3</v>
      </c>
      <c r="E822" s="103">
        <f t="shared" si="101"/>
        <v>4.4240538316395135E-2</v>
      </c>
      <c r="F822" s="103">
        <f t="shared" si="102"/>
        <v>0.70229677351683417</v>
      </c>
      <c r="G822" s="88">
        <v>14417.37</v>
      </c>
      <c r="H822" s="127">
        <f t="shared" si="100"/>
        <v>7.8017525807787536E-3</v>
      </c>
      <c r="I822" s="103">
        <f t="shared" si="96"/>
        <v>7.7714762792986392E-3</v>
      </c>
      <c r="J822" s="103">
        <f t="shared" si="103"/>
        <v>6.7564030198333852E-3</v>
      </c>
      <c r="K822" s="103">
        <f t="shared" si="97"/>
        <v>0.10725457288682963</v>
      </c>
    </row>
    <row r="823" spans="1:11" x14ac:dyDescent="0.3">
      <c r="A823" s="101">
        <v>44649</v>
      </c>
      <c r="B823" s="95">
        <v>217.8</v>
      </c>
      <c r="C823" s="97">
        <f t="shared" si="98"/>
        <v>2.3496240601503793E-2</v>
      </c>
      <c r="D823" s="98">
        <f t="shared" si="99"/>
        <v>2.3224453031370551E-2</v>
      </c>
      <c r="E823" s="103">
        <f t="shared" si="101"/>
        <v>4.3622794420155424E-2</v>
      </c>
      <c r="F823" s="103">
        <f t="shared" si="102"/>
        <v>0.69249039317656391</v>
      </c>
      <c r="G823" s="88">
        <v>14820.33</v>
      </c>
      <c r="H823" s="127">
        <f t="shared" si="100"/>
        <v>2.7949619105287482E-2</v>
      </c>
      <c r="I823" s="103">
        <f t="shared" si="96"/>
        <v>2.7566157179565565E-2</v>
      </c>
      <c r="J823" s="103">
        <f t="shared" si="103"/>
        <v>3.3227322273121286E-2</v>
      </c>
      <c r="K823" s="103">
        <f t="shared" si="97"/>
        <v>0.52746738880365795</v>
      </c>
    </row>
    <row r="824" spans="1:11" x14ac:dyDescent="0.3">
      <c r="A824" s="100">
        <v>44650</v>
      </c>
      <c r="B824" s="94">
        <v>216.4</v>
      </c>
      <c r="C824" s="97">
        <f t="shared" si="98"/>
        <v>-6.4279155188246007E-3</v>
      </c>
      <c r="D824" s="98">
        <f t="shared" si="99"/>
        <v>-6.4486635265330605E-3</v>
      </c>
      <c r="E824" s="103">
        <f t="shared" si="101"/>
        <v>4.3670845844567749E-2</v>
      </c>
      <c r="F824" s="103">
        <f t="shared" si="102"/>
        <v>0.69325318589138851</v>
      </c>
      <c r="G824" s="88">
        <v>14606.05</v>
      </c>
      <c r="H824" s="127">
        <f t="shared" si="100"/>
        <v>-1.4458517455414377E-2</v>
      </c>
      <c r="I824" s="103">
        <f t="shared" si="96"/>
        <v>-1.4564060383730038E-2</v>
      </c>
      <c r="J824" s="103">
        <f t="shared" si="103"/>
        <v>1.4664454609488342E-2</v>
      </c>
      <c r="K824" s="103">
        <f t="shared" si="97"/>
        <v>0.23279100005460576</v>
      </c>
    </row>
    <row r="825" spans="1:11" x14ac:dyDescent="0.3">
      <c r="A825" s="101">
        <v>44651</v>
      </c>
      <c r="B825" s="95">
        <v>211.9</v>
      </c>
      <c r="C825" s="97">
        <f t="shared" si="98"/>
        <v>-2.0794824399260614E-2</v>
      </c>
      <c r="D825" s="98">
        <f t="shared" si="99"/>
        <v>-2.1014081698073284E-2</v>
      </c>
      <c r="E825" s="103">
        <f t="shared" si="101"/>
        <v>4.3525853056997028E-2</v>
      </c>
      <c r="F825" s="103">
        <f t="shared" si="102"/>
        <v>0.69095149674452772</v>
      </c>
      <c r="G825" s="88">
        <v>14414.75</v>
      </c>
      <c r="H825" s="127">
        <f t="shared" si="100"/>
        <v>-1.3097312415060847E-2</v>
      </c>
      <c r="I825" s="103">
        <f t="shared" si="96"/>
        <v>-1.3183838548243898E-2</v>
      </c>
      <c r="J825" s="103">
        <f t="shared" si="103"/>
        <v>5.1067878593783565E-3</v>
      </c>
      <c r="K825" s="103">
        <f t="shared" si="97"/>
        <v>8.1067744045674128E-2</v>
      </c>
    </row>
    <row r="826" spans="1:11" x14ac:dyDescent="0.3">
      <c r="A826" s="100">
        <v>44652</v>
      </c>
      <c r="B826" s="94">
        <v>210.1</v>
      </c>
      <c r="C826" s="97">
        <f t="shared" si="98"/>
        <v>-8.4945729117509305E-3</v>
      </c>
      <c r="D826" s="98">
        <f t="shared" si="99"/>
        <v>-8.5308574232989542E-3</v>
      </c>
      <c r="E826" s="103">
        <f t="shared" si="101"/>
        <v>4.0280391469912545E-2</v>
      </c>
      <c r="F826" s="103">
        <f t="shared" si="102"/>
        <v>0.63943139125029647</v>
      </c>
      <c r="G826" s="88">
        <v>14446.48</v>
      </c>
      <c r="H826" s="127">
        <f t="shared" si="100"/>
        <v>2.2012175029049175E-3</v>
      </c>
      <c r="I826" s="103">
        <f t="shared" si="96"/>
        <v>2.1987983730280547E-3</v>
      </c>
      <c r="J826" s="103">
        <f t="shared" si="103"/>
        <v>2.25566000509792E-2</v>
      </c>
      <c r="K826" s="103">
        <f t="shared" si="97"/>
        <v>0.35807492494822701</v>
      </c>
    </row>
    <row r="827" spans="1:11" x14ac:dyDescent="0.3">
      <c r="A827" s="101">
        <v>44655</v>
      </c>
      <c r="B827" s="95">
        <v>212.6</v>
      </c>
      <c r="C827" s="97">
        <f t="shared" si="98"/>
        <v>1.1899095668729265E-2</v>
      </c>
      <c r="D827" s="98">
        <f t="shared" si="99"/>
        <v>1.1828858056892599E-2</v>
      </c>
      <c r="E827" s="103">
        <f t="shared" si="101"/>
        <v>3.7608356679649874E-2</v>
      </c>
      <c r="F827" s="103">
        <f t="shared" si="102"/>
        <v>0.5970141539530105</v>
      </c>
      <c r="G827" s="88">
        <v>14518.16</v>
      </c>
      <c r="H827" s="127">
        <f t="shared" si="100"/>
        <v>4.9617623116495757E-3</v>
      </c>
      <c r="I827" s="103">
        <f t="shared" si="96"/>
        <v>4.9494933361220461E-3</v>
      </c>
      <c r="J827" s="103">
        <f t="shared" si="103"/>
        <v>1.5730016760330281E-2</v>
      </c>
      <c r="K827" s="103">
        <f t="shared" si="97"/>
        <v>0.24970627480027097</v>
      </c>
    </row>
    <row r="828" spans="1:11" x14ac:dyDescent="0.3">
      <c r="A828" s="100">
        <v>44656</v>
      </c>
      <c r="B828" s="94">
        <v>209.65</v>
      </c>
      <c r="C828" s="97">
        <f t="shared" si="98"/>
        <v>-1.3875823142050714E-2</v>
      </c>
      <c r="D828" s="98">
        <f t="shared" si="99"/>
        <v>-1.3972992291075848E-2</v>
      </c>
      <c r="E828" s="103">
        <f t="shared" si="101"/>
        <v>3.6989599681747642E-2</v>
      </c>
      <c r="F828" s="103">
        <f t="shared" si="102"/>
        <v>0.58719169112242919</v>
      </c>
      <c r="G828" s="88">
        <v>14424.36</v>
      </c>
      <c r="H828" s="127">
        <f t="shared" si="100"/>
        <v>-6.4608738297414758E-3</v>
      </c>
      <c r="I828" s="103">
        <f t="shared" si="96"/>
        <v>-6.4818356114617615E-3</v>
      </c>
      <c r="J828" s="103">
        <f t="shared" si="103"/>
        <v>3.6728352989008261E-3</v>
      </c>
      <c r="K828" s="103">
        <f t="shared" si="97"/>
        <v>5.8304452844347009E-2</v>
      </c>
    </row>
    <row r="829" spans="1:11" x14ac:dyDescent="0.3">
      <c r="A829" s="101">
        <v>44657</v>
      </c>
      <c r="B829" s="95">
        <v>202.5</v>
      </c>
      <c r="C829" s="97">
        <f t="shared" si="98"/>
        <v>-3.4104459813975696E-2</v>
      </c>
      <c r="D829" s="98">
        <f t="shared" si="99"/>
        <v>-3.4699587070177174E-2</v>
      </c>
      <c r="E829" s="103">
        <f t="shared" si="101"/>
        <v>2.4695763119242879E-2</v>
      </c>
      <c r="F829" s="103">
        <f t="shared" si="102"/>
        <v>0.39203308590286445</v>
      </c>
      <c r="G829" s="88">
        <v>14151.69</v>
      </c>
      <c r="H829" s="127">
        <f t="shared" si="100"/>
        <v>-1.8903438350124424E-2</v>
      </c>
      <c r="I829" s="103">
        <f t="shared" si="96"/>
        <v>-1.9084392405748218E-2</v>
      </c>
      <c r="J829" s="103">
        <f t="shared" si="103"/>
        <v>5.8487442195576035E-2</v>
      </c>
      <c r="K829" s="103">
        <f t="shared" si="97"/>
        <v>0.92845936121855854</v>
      </c>
    </row>
    <row r="830" spans="1:11" x14ac:dyDescent="0.3">
      <c r="A830" s="100">
        <v>44658</v>
      </c>
      <c r="B830" s="94">
        <v>203.7</v>
      </c>
      <c r="C830" s="97">
        <f t="shared" si="98"/>
        <v>5.9259259259258901E-3</v>
      </c>
      <c r="D830" s="98">
        <f t="shared" si="99"/>
        <v>5.9084366861661408E-3</v>
      </c>
      <c r="E830" s="103">
        <f t="shared" si="101"/>
        <v>1.988607029028833E-2</v>
      </c>
      <c r="F830" s="103">
        <f t="shared" si="102"/>
        <v>0.31568157925471774</v>
      </c>
      <c r="G830" s="88">
        <v>14078.15</v>
      </c>
      <c r="H830" s="127">
        <f t="shared" si="100"/>
        <v>-5.1965524965570387E-3</v>
      </c>
      <c r="I830" s="103">
        <f t="shared" si="96"/>
        <v>-5.2101015347236768E-3</v>
      </c>
      <c r="J830" s="103">
        <f t="shared" si="103"/>
        <v>7.5376152288357369E-3</v>
      </c>
      <c r="K830" s="103">
        <f t="shared" si="97"/>
        <v>0.11965593224395546</v>
      </c>
    </row>
    <row r="831" spans="1:11" x14ac:dyDescent="0.3">
      <c r="A831" s="101">
        <v>44659</v>
      </c>
      <c r="B831" s="95">
        <v>207.6</v>
      </c>
      <c r="C831" s="97">
        <f t="shared" si="98"/>
        <v>1.9145802650957222E-2</v>
      </c>
      <c r="D831" s="98">
        <f t="shared" si="99"/>
        <v>1.8964828058972927E-2</v>
      </c>
      <c r="E831" s="103">
        <f t="shared" si="101"/>
        <v>1.8808793914179955E-2</v>
      </c>
      <c r="F831" s="103">
        <f t="shared" si="102"/>
        <v>0.29858034694791186</v>
      </c>
      <c r="G831" s="88">
        <v>14283.67</v>
      </c>
      <c r="H831" s="127">
        <f t="shared" si="100"/>
        <v>1.4598509037053953E-2</v>
      </c>
      <c r="I831" s="103">
        <f t="shared" si="96"/>
        <v>1.4492976641246713E-2</v>
      </c>
      <c r="J831" s="103">
        <f t="shared" si="103"/>
        <v>1.3401865554931185E-2</v>
      </c>
      <c r="K831" s="103">
        <f t="shared" si="97"/>
        <v>0.21274802017602337</v>
      </c>
    </row>
    <row r="832" spans="1:11" x14ac:dyDescent="0.3">
      <c r="A832" s="100">
        <v>44662</v>
      </c>
      <c r="B832" s="94">
        <v>202.4</v>
      </c>
      <c r="C832" s="97">
        <f t="shared" si="98"/>
        <v>-2.5048169556839972E-2</v>
      </c>
      <c r="D832" s="98">
        <f t="shared" si="99"/>
        <v>-2.5367213878422668E-2</v>
      </c>
      <c r="E832" s="103">
        <f t="shared" si="101"/>
        <v>1.9546359266002379E-2</v>
      </c>
      <c r="F832" s="103">
        <f t="shared" si="102"/>
        <v>0.31028883392739182</v>
      </c>
      <c r="G832" s="88">
        <v>14192.78</v>
      </c>
      <c r="H832" s="127">
        <f t="shared" si="100"/>
        <v>-6.3632105754333201E-3</v>
      </c>
      <c r="I832" s="103">
        <f t="shared" si="96"/>
        <v>-6.3835420948983312E-3</v>
      </c>
      <c r="J832" s="103">
        <f t="shared" si="103"/>
        <v>5.1996014170798801E-3</v>
      </c>
      <c r="K832" s="103">
        <f t="shared" si="97"/>
        <v>8.2541113597514384E-2</v>
      </c>
    </row>
    <row r="833" spans="1:11" x14ac:dyDescent="0.3">
      <c r="A833" s="101">
        <v>44663</v>
      </c>
      <c r="B833" s="95">
        <v>202.4</v>
      </c>
      <c r="C833" s="97">
        <f t="shared" si="98"/>
        <v>0</v>
      </c>
      <c r="D833" s="98">
        <f t="shared" si="99"/>
        <v>0</v>
      </c>
      <c r="E833" s="103">
        <f t="shared" si="101"/>
        <v>1.9380272057423834E-2</v>
      </c>
      <c r="F833" s="103">
        <f t="shared" si="102"/>
        <v>0.30765228122830535</v>
      </c>
      <c r="G833" s="88">
        <v>14124.95</v>
      </c>
      <c r="H833" s="127">
        <f t="shared" si="100"/>
        <v>-4.7791905461791462E-3</v>
      </c>
      <c r="I833" s="103">
        <f t="shared" si="96"/>
        <v>-4.7906473948682304E-3</v>
      </c>
      <c r="J833" s="103">
        <f t="shared" si="103"/>
        <v>3.9125365198988595E-3</v>
      </c>
      <c r="K833" s="103">
        <f t="shared" si="97"/>
        <v>6.2109591762662994E-2</v>
      </c>
    </row>
    <row r="834" spans="1:11" x14ac:dyDescent="0.3">
      <c r="A834" s="100">
        <v>44664</v>
      </c>
      <c r="B834" s="94">
        <v>197.76</v>
      </c>
      <c r="C834" s="97">
        <f t="shared" si="98"/>
        <v>-2.2924901185770841E-2</v>
      </c>
      <c r="D834" s="98">
        <f t="shared" si="99"/>
        <v>-2.3191763143985078E-2</v>
      </c>
      <c r="E834" s="103">
        <f t="shared" si="101"/>
        <v>1.6427228222195885E-2</v>
      </c>
      <c r="F834" s="103">
        <f t="shared" si="102"/>
        <v>0.26077416363619205</v>
      </c>
      <c r="G834" s="88">
        <v>14076.44</v>
      </c>
      <c r="H834" s="127">
        <f t="shared" si="100"/>
        <v>-3.4343484401714308E-3</v>
      </c>
      <c r="I834" s="103">
        <f t="shared" ref="I834:I897" si="104">LN(G834)-LN(G833)</f>
        <v>-3.4402593520770353E-3</v>
      </c>
      <c r="J834" s="103">
        <f t="shared" si="103"/>
        <v>2.9495906566931032E-2</v>
      </c>
      <c r="K834" s="103">
        <f t="shared" ref="K834:K897" si="105">J834*SQRT(252)</f>
        <v>0.4682330008229787</v>
      </c>
    </row>
    <row r="835" spans="1:11" x14ac:dyDescent="0.3">
      <c r="A835" s="101">
        <v>44665</v>
      </c>
      <c r="B835" s="95">
        <v>201</v>
      </c>
      <c r="C835" s="97">
        <f t="shared" ref="C835:C898" si="106">(B835/B834)-1</f>
        <v>1.6383495145631199E-2</v>
      </c>
      <c r="D835" s="98">
        <f t="shared" ref="D835:D898" si="107">LN(B835)-LN(B834)</f>
        <v>1.6250733789750171E-2</v>
      </c>
      <c r="E835" s="103">
        <f t="shared" si="101"/>
        <v>1.6984108730296637E-2</v>
      </c>
      <c r="F835" s="103">
        <f t="shared" si="102"/>
        <v>0.26961436764267532</v>
      </c>
      <c r="G835" s="88">
        <v>14163.85</v>
      </c>
      <c r="H835" s="127">
        <f t="shared" ref="H835:H898" si="108">(G835/G834)-1</f>
        <v>6.2096666486697316E-3</v>
      </c>
      <c r="I835" s="103">
        <f t="shared" si="104"/>
        <v>6.1904661136775729E-3</v>
      </c>
      <c r="J835" s="103">
        <f t="shared" si="103"/>
        <v>1.5162021930606223E-4</v>
      </c>
      <c r="K835" s="103">
        <f t="shared" si="105"/>
        <v>2.4068963640774895E-3</v>
      </c>
    </row>
    <row r="836" spans="1:11" x14ac:dyDescent="0.3">
      <c r="A836" s="100">
        <v>44670</v>
      </c>
      <c r="B836" s="94">
        <v>203.7</v>
      </c>
      <c r="C836" s="97">
        <f t="shared" si="106"/>
        <v>1.3432835820895495E-2</v>
      </c>
      <c r="D836" s="98">
        <f t="shared" si="107"/>
        <v>1.3343415173684647E-2</v>
      </c>
      <c r="E836" s="103">
        <f t="shared" si="101"/>
        <v>1.7078236986878083E-2</v>
      </c>
      <c r="F836" s="103">
        <f t="shared" si="102"/>
        <v>0.27110860739222686</v>
      </c>
      <c r="G836" s="88">
        <v>14153.46</v>
      </c>
      <c r="H836" s="127">
        <f t="shared" si="108"/>
        <v>-7.3355761321969304E-4</v>
      </c>
      <c r="I836" s="103">
        <f t="shared" si="104"/>
        <v>-7.3382679825506614E-4</v>
      </c>
      <c r="J836" s="103">
        <f t="shared" si="103"/>
        <v>3.1482802558303246E-3</v>
      </c>
      <c r="K836" s="103">
        <f t="shared" si="105"/>
        <v>4.9977399686771076E-2</v>
      </c>
    </row>
    <row r="837" spans="1:11" x14ac:dyDescent="0.3">
      <c r="A837" s="101">
        <v>44671</v>
      </c>
      <c r="B837" s="95">
        <v>208.05</v>
      </c>
      <c r="C837" s="97">
        <f t="shared" si="106"/>
        <v>2.1354933726067893E-2</v>
      </c>
      <c r="D837" s="98">
        <f t="shared" si="107"/>
        <v>2.1130112196189543E-2</v>
      </c>
      <c r="E837" s="103">
        <f t="shared" si="101"/>
        <v>1.7683638361921963E-2</v>
      </c>
      <c r="F837" s="103">
        <f t="shared" si="102"/>
        <v>0.28071905628268273</v>
      </c>
      <c r="G837" s="88">
        <v>14362.03</v>
      </c>
      <c r="H837" s="127">
        <f t="shared" si="108"/>
        <v>1.4736325958458307E-2</v>
      </c>
      <c r="I837" s="103">
        <f t="shared" si="104"/>
        <v>1.4628801364933608E-2</v>
      </c>
      <c r="J837" s="103">
        <f t="shared" si="103"/>
        <v>3.7188299032881113E-3</v>
      </c>
      <c r="K837" s="103">
        <f t="shared" si="105"/>
        <v>5.9034594553504356E-2</v>
      </c>
    </row>
    <row r="838" spans="1:11" x14ac:dyDescent="0.3">
      <c r="A838" s="100">
        <v>44672</v>
      </c>
      <c r="B838" s="94">
        <v>207.45</v>
      </c>
      <c r="C838" s="97">
        <f t="shared" si="106"/>
        <v>-2.8839221341024901E-3</v>
      </c>
      <c r="D838" s="98">
        <f t="shared" si="107"/>
        <v>-2.8880886500735059E-3</v>
      </c>
      <c r="E838" s="103">
        <f t="shared" si="101"/>
        <v>1.7293192362497069E-2</v>
      </c>
      <c r="F838" s="103">
        <f t="shared" si="102"/>
        <v>0.27452091819341273</v>
      </c>
      <c r="G838" s="88">
        <v>14502.41</v>
      </c>
      <c r="H838" s="127">
        <f t="shared" si="108"/>
        <v>9.7743842618347454E-3</v>
      </c>
      <c r="I838" s="103">
        <f t="shared" si="104"/>
        <v>9.7269239807360464E-3</v>
      </c>
      <c r="J838" s="103">
        <f t="shared" si="103"/>
        <v>3.1635341715432548E-3</v>
      </c>
      <c r="K838" s="103">
        <f t="shared" si="105"/>
        <v>5.0219548091749201E-2</v>
      </c>
    </row>
    <row r="839" spans="1:11" x14ac:dyDescent="0.3">
      <c r="A839" s="101">
        <v>44673</v>
      </c>
      <c r="B839" s="95">
        <v>199.52</v>
      </c>
      <c r="C839" s="97">
        <f t="shared" si="106"/>
        <v>-3.822607857315008E-2</v>
      </c>
      <c r="D839" s="98">
        <f t="shared" si="107"/>
        <v>-3.8975864847150099E-2</v>
      </c>
      <c r="E839" s="103">
        <f t="shared" si="101"/>
        <v>1.8630743793774981E-2</v>
      </c>
      <c r="F839" s="103">
        <f t="shared" si="102"/>
        <v>0.29575388891093185</v>
      </c>
      <c r="G839" s="88">
        <v>14142.09</v>
      </c>
      <c r="H839" s="127">
        <f t="shared" si="108"/>
        <v>-2.4845525674698221E-2</v>
      </c>
      <c r="I839" s="103">
        <f t="shared" si="104"/>
        <v>-2.5159385328384687E-2</v>
      </c>
      <c r="J839" s="103">
        <f t="shared" si="103"/>
        <v>1.619985940857956E-2</v>
      </c>
      <c r="K839" s="103">
        <f t="shared" si="105"/>
        <v>0.25716479561586847</v>
      </c>
    </row>
    <row r="840" spans="1:11" x14ac:dyDescent="0.3">
      <c r="A840" s="100">
        <v>44676</v>
      </c>
      <c r="B840" s="94">
        <v>192.24</v>
      </c>
      <c r="C840" s="97">
        <f t="shared" si="106"/>
        <v>-3.6487570168404204E-2</v>
      </c>
      <c r="D840" s="98">
        <f t="shared" si="107"/>
        <v>-3.7169890503513159E-2</v>
      </c>
      <c r="E840" s="103">
        <f t="shared" si="101"/>
        <v>2.0136762415523458E-2</v>
      </c>
      <c r="F840" s="103">
        <f t="shared" si="102"/>
        <v>0.31966119336880416</v>
      </c>
      <c r="G840" s="88">
        <v>13924.17</v>
      </c>
      <c r="H840" s="127">
        <f t="shared" si="108"/>
        <v>-1.5409320687394867E-2</v>
      </c>
      <c r="I840" s="103">
        <f t="shared" si="104"/>
        <v>-1.5529278173893601E-2</v>
      </c>
      <c r="J840" s="103">
        <f t="shared" si="103"/>
        <v>1.7302087792482119E-2</v>
      </c>
      <c r="K840" s="103">
        <f t="shared" si="105"/>
        <v>0.27466212876668528</v>
      </c>
    </row>
    <row r="841" spans="1:11" x14ac:dyDescent="0.3">
      <c r="A841" s="101">
        <v>44677</v>
      </c>
      <c r="B841" s="95">
        <v>188.44</v>
      </c>
      <c r="C841" s="97">
        <f t="shared" si="106"/>
        <v>-1.9766957969205246E-2</v>
      </c>
      <c r="D841" s="98">
        <f t="shared" si="107"/>
        <v>-1.9964937596372856E-2</v>
      </c>
      <c r="E841" s="103">
        <f t="shared" si="101"/>
        <v>2.0118519390656075E-2</v>
      </c>
      <c r="F841" s="103">
        <f t="shared" si="102"/>
        <v>0.31937159432704021</v>
      </c>
      <c r="G841" s="88">
        <v>13756.4</v>
      </c>
      <c r="H841" s="127">
        <f t="shared" si="108"/>
        <v>-1.2048833072276555E-2</v>
      </c>
      <c r="I841" s="103">
        <f t="shared" si="104"/>
        <v>-1.2122008642297288E-2</v>
      </c>
      <c r="J841" s="103">
        <f t="shared" si="103"/>
        <v>1.2562843150057398E-2</v>
      </c>
      <c r="K841" s="103">
        <f t="shared" si="105"/>
        <v>0.19942895240977904</v>
      </c>
    </row>
    <row r="842" spans="1:11" x14ac:dyDescent="0.3">
      <c r="A842" s="100">
        <v>44678</v>
      </c>
      <c r="B842" s="94">
        <v>184.24</v>
      </c>
      <c r="C842" s="97">
        <f t="shared" si="106"/>
        <v>-2.2288261515601704E-2</v>
      </c>
      <c r="D842" s="98">
        <f t="shared" si="107"/>
        <v>-2.2540398319410571E-2</v>
      </c>
      <c r="E842" s="103">
        <f t="shared" si="101"/>
        <v>2.0360424608996341E-2</v>
      </c>
      <c r="F842" s="103">
        <f t="shared" si="102"/>
        <v>0.32321172061850295</v>
      </c>
      <c r="G842" s="88">
        <v>13793.94</v>
      </c>
      <c r="H842" s="127">
        <f t="shared" si="108"/>
        <v>2.7289116338578001E-3</v>
      </c>
      <c r="I842" s="103">
        <f t="shared" si="104"/>
        <v>2.7251949147011345E-3</v>
      </c>
      <c r="J842" s="103">
        <f t="shared" si="103"/>
        <v>1.4066818089492814E-2</v>
      </c>
      <c r="K842" s="103">
        <f t="shared" si="105"/>
        <v>0.22330381441669628</v>
      </c>
    </row>
    <row r="843" spans="1:11" x14ac:dyDescent="0.3">
      <c r="A843" s="101">
        <v>44679</v>
      </c>
      <c r="B843" s="95">
        <v>188.24</v>
      </c>
      <c r="C843" s="97">
        <f t="shared" si="106"/>
        <v>2.1710811984368306E-2</v>
      </c>
      <c r="D843" s="98">
        <f t="shared" si="107"/>
        <v>2.1478488906677029E-2</v>
      </c>
      <c r="E843" s="103">
        <f t="shared" si="101"/>
        <v>2.0226385922270444E-2</v>
      </c>
      <c r="F843" s="103">
        <f t="shared" si="102"/>
        <v>0.32108392243167244</v>
      </c>
      <c r="G843" s="88">
        <v>13979.84</v>
      </c>
      <c r="H843" s="127">
        <f t="shared" si="108"/>
        <v>1.3476932624036264E-2</v>
      </c>
      <c r="I843" s="103">
        <f t="shared" si="104"/>
        <v>1.3386926536483656E-2</v>
      </c>
      <c r="J843" s="103">
        <f t="shared" si="103"/>
        <v>1.7565212868684777E-2</v>
      </c>
      <c r="K843" s="103">
        <f t="shared" si="105"/>
        <v>0.27883910985870819</v>
      </c>
    </row>
    <row r="844" spans="1:11" x14ac:dyDescent="0.3">
      <c r="A844" s="100">
        <v>44680</v>
      </c>
      <c r="B844" s="94">
        <v>193.72</v>
      </c>
      <c r="C844" s="97">
        <f t="shared" si="106"/>
        <v>2.911177220569483E-2</v>
      </c>
      <c r="D844" s="98">
        <f t="shared" si="107"/>
        <v>2.8696073115921372E-2</v>
      </c>
      <c r="E844" s="103">
        <f t="shared" si="101"/>
        <v>2.177126067909671E-2</v>
      </c>
      <c r="F844" s="103">
        <f t="shared" si="102"/>
        <v>0.34560804891149455</v>
      </c>
      <c r="G844" s="88">
        <v>14097.88</v>
      </c>
      <c r="H844" s="127">
        <f t="shared" si="108"/>
        <v>8.4435873371939696E-3</v>
      </c>
      <c r="I844" s="103">
        <f t="shared" si="104"/>
        <v>8.4081396509514406E-3</v>
      </c>
      <c r="J844" s="103">
        <f t="shared" si="103"/>
        <v>1.9764332392139594E-2</v>
      </c>
      <c r="K844" s="103">
        <f t="shared" si="105"/>
        <v>0.31374905003291814</v>
      </c>
    </row>
    <row r="845" spans="1:11" x14ac:dyDescent="0.3">
      <c r="A845" s="101">
        <v>44683</v>
      </c>
      <c r="B845" s="95">
        <v>194.18</v>
      </c>
      <c r="C845" s="97">
        <f t="shared" si="106"/>
        <v>2.3745612223828871E-3</v>
      </c>
      <c r="D845" s="98">
        <f t="shared" si="107"/>
        <v>2.3717464069710203E-3</v>
      </c>
      <c r="E845" s="103">
        <f t="shared" si="101"/>
        <v>2.152278145094284E-2</v>
      </c>
      <c r="F845" s="103">
        <f t="shared" si="102"/>
        <v>0.34166356344953203</v>
      </c>
      <c r="G845" s="88">
        <v>13939.07</v>
      </c>
      <c r="H845" s="127">
        <f t="shared" si="108"/>
        <v>-1.1264814284133506E-2</v>
      </c>
      <c r="I845" s="103">
        <f t="shared" si="104"/>
        <v>-1.132874285361396E-2</v>
      </c>
      <c r="J845" s="103">
        <f t="shared" si="103"/>
        <v>1.5267834203883123E-2</v>
      </c>
      <c r="K845" s="103">
        <f t="shared" si="105"/>
        <v>0.24236935417224345</v>
      </c>
    </row>
    <row r="846" spans="1:11" x14ac:dyDescent="0.3">
      <c r="A846" s="100">
        <v>44684</v>
      </c>
      <c r="B846" s="94">
        <v>192.26</v>
      </c>
      <c r="C846" s="97">
        <f t="shared" si="106"/>
        <v>-9.8877330312082679E-3</v>
      </c>
      <c r="D846" s="98">
        <f t="shared" si="107"/>
        <v>-9.9369413043293164E-3</v>
      </c>
      <c r="E846" s="103">
        <f t="shared" si="101"/>
        <v>2.1539390538682476E-2</v>
      </c>
      <c r="F846" s="103">
        <f t="shared" si="102"/>
        <v>0.34192722454350838</v>
      </c>
      <c r="G846" s="88">
        <v>14039.47</v>
      </c>
      <c r="H846" s="127">
        <f t="shared" si="108"/>
        <v>7.2027760819051156E-3</v>
      </c>
      <c r="I846" s="103">
        <f t="shared" si="104"/>
        <v>7.1769599812014917E-3</v>
      </c>
      <c r="J846" s="103">
        <f t="shared" si="103"/>
        <v>9.5654161341391548E-3</v>
      </c>
      <c r="K846" s="103">
        <f t="shared" si="105"/>
        <v>0.15184627366666234</v>
      </c>
    </row>
    <row r="847" spans="1:11" x14ac:dyDescent="0.3">
      <c r="A847" s="101">
        <v>44685</v>
      </c>
      <c r="B847" s="95">
        <v>193.8</v>
      </c>
      <c r="C847" s="97">
        <f t="shared" si="106"/>
        <v>8.0099864766463025E-3</v>
      </c>
      <c r="D847" s="98">
        <f t="shared" si="107"/>
        <v>7.9780768189960938E-3</v>
      </c>
      <c r="E847" s="103">
        <f t="shared" si="101"/>
        <v>2.1403120837554152E-2</v>
      </c>
      <c r="F847" s="103">
        <f t="shared" si="102"/>
        <v>0.33976401010099655</v>
      </c>
      <c r="G847" s="88">
        <v>13970.82</v>
      </c>
      <c r="H847" s="127">
        <f t="shared" si="108"/>
        <v>-4.8897857255294497E-3</v>
      </c>
      <c r="I847" s="103">
        <f t="shared" si="104"/>
        <v>-4.9017798428341308E-3</v>
      </c>
      <c r="J847" s="103">
        <f t="shared" si="103"/>
        <v>1.5750567696025245E-3</v>
      </c>
      <c r="K847" s="103">
        <f t="shared" si="105"/>
        <v>2.500325107906223E-2</v>
      </c>
    </row>
    <row r="848" spans="1:11" x14ac:dyDescent="0.3">
      <c r="A848" s="100">
        <v>44686</v>
      </c>
      <c r="B848" s="94">
        <v>188.22</v>
      </c>
      <c r="C848" s="97">
        <f t="shared" si="106"/>
        <v>-2.8792569659442768E-2</v>
      </c>
      <c r="D848" s="98">
        <f t="shared" si="107"/>
        <v>-2.9215208026023731E-2</v>
      </c>
      <c r="E848" s="103">
        <f t="shared" si="101"/>
        <v>2.2015932552466529E-2</v>
      </c>
      <c r="F848" s="103">
        <f t="shared" si="102"/>
        <v>0.34949209448998753</v>
      </c>
      <c r="G848" s="88">
        <v>13902.52</v>
      </c>
      <c r="H848" s="127">
        <f t="shared" si="108"/>
        <v>-4.8887610032910533E-3</v>
      </c>
      <c r="I848" s="103">
        <f t="shared" si="104"/>
        <v>-4.9007500858309072E-3</v>
      </c>
      <c r="J848" s="103">
        <f t="shared" si="103"/>
        <v>1.1172681486495202E-3</v>
      </c>
      <c r="K848" s="103">
        <f t="shared" si="105"/>
        <v>1.7736082014601057E-2</v>
      </c>
    </row>
    <row r="849" spans="1:11" x14ac:dyDescent="0.3">
      <c r="A849" s="101">
        <v>44687</v>
      </c>
      <c r="B849" s="95">
        <v>181.36</v>
      </c>
      <c r="C849" s="97">
        <f t="shared" si="106"/>
        <v>-3.6446711295292644E-2</v>
      </c>
      <c r="D849" s="98">
        <f t="shared" si="107"/>
        <v>-3.7127485231368773E-2</v>
      </c>
      <c r="E849" s="103">
        <f t="shared" si="101"/>
        <v>2.2192031504056305E-2</v>
      </c>
      <c r="F849" s="103">
        <f t="shared" si="102"/>
        <v>0.35228757868226201</v>
      </c>
      <c r="G849" s="88">
        <v>13674.29</v>
      </c>
      <c r="H849" s="127">
        <f t="shared" si="108"/>
        <v>-1.6416448241038273E-2</v>
      </c>
      <c r="I849" s="103">
        <f t="shared" si="104"/>
        <v>-1.6552691269794195E-2</v>
      </c>
      <c r="J849" s="103">
        <f t="shared" si="103"/>
        <v>1.0029349666338025E-2</v>
      </c>
      <c r="K849" s="103">
        <f t="shared" si="105"/>
        <v>0.15921099017303425</v>
      </c>
    </row>
    <row r="850" spans="1:11" x14ac:dyDescent="0.3">
      <c r="A850" s="100">
        <v>44690</v>
      </c>
      <c r="B850" s="94">
        <v>173.54</v>
      </c>
      <c r="C850" s="97">
        <f t="shared" si="106"/>
        <v>-4.3118659020732308E-2</v>
      </c>
      <c r="D850" s="98">
        <f t="shared" si="107"/>
        <v>-4.4075885833930073E-2</v>
      </c>
      <c r="E850" s="103">
        <f t="shared" si="101"/>
        <v>2.3607519874689478E-2</v>
      </c>
      <c r="F850" s="103">
        <f t="shared" si="102"/>
        <v>0.37475775995665839</v>
      </c>
      <c r="G850" s="88">
        <v>13380.67</v>
      </c>
      <c r="H850" s="127">
        <f t="shared" si="108"/>
        <v>-2.147241282728396E-2</v>
      </c>
      <c r="I850" s="103">
        <f t="shared" si="104"/>
        <v>-2.1706299214134361E-2</v>
      </c>
      <c r="J850" s="103">
        <f t="shared" si="103"/>
        <v>8.0204221178852893E-3</v>
      </c>
      <c r="K850" s="103">
        <f t="shared" si="105"/>
        <v>0.12732025400211866</v>
      </c>
    </row>
    <row r="851" spans="1:11" x14ac:dyDescent="0.3">
      <c r="A851" s="101">
        <v>44691</v>
      </c>
      <c r="B851" s="95">
        <v>173.36</v>
      </c>
      <c r="C851" s="97">
        <f t="shared" si="106"/>
        <v>-1.0372248472972911E-3</v>
      </c>
      <c r="D851" s="98">
        <f t="shared" si="107"/>
        <v>-1.0377631372398E-3</v>
      </c>
      <c r="E851" s="103">
        <f t="shared" si="101"/>
        <v>2.2814895915679242E-2</v>
      </c>
      <c r="F851" s="103">
        <f t="shared" si="102"/>
        <v>0.36217524468426321</v>
      </c>
      <c r="G851" s="88">
        <v>13534.74</v>
      </c>
      <c r="H851" s="127">
        <f t="shared" si="108"/>
        <v>1.1514371103988008E-2</v>
      </c>
      <c r="I851" s="103">
        <f t="shared" si="104"/>
        <v>1.1448585239996589E-2</v>
      </c>
      <c r="J851" s="103">
        <f t="shared" si="103"/>
        <v>2.5596753431382419E-2</v>
      </c>
      <c r="K851" s="103">
        <f t="shared" si="105"/>
        <v>0.4063358637004626</v>
      </c>
    </row>
    <row r="852" spans="1:11" x14ac:dyDescent="0.3">
      <c r="A852" s="100">
        <v>44692</v>
      </c>
      <c r="B852" s="94">
        <v>181.86</v>
      </c>
      <c r="C852" s="97">
        <f t="shared" si="106"/>
        <v>4.903091832025841E-2</v>
      </c>
      <c r="D852" s="98">
        <f t="shared" si="107"/>
        <v>4.7866803069663177E-2</v>
      </c>
      <c r="E852" s="103">
        <f t="shared" si="101"/>
        <v>2.5741053279664024E-2</v>
      </c>
      <c r="F852" s="103">
        <f t="shared" si="102"/>
        <v>0.40862655277712745</v>
      </c>
      <c r="G852" s="88">
        <v>13828.64</v>
      </c>
      <c r="H852" s="127">
        <f t="shared" si="108"/>
        <v>2.1714491744946773E-2</v>
      </c>
      <c r="I852" s="103">
        <f t="shared" si="104"/>
        <v>2.1482090467813464E-2</v>
      </c>
      <c r="J852" s="103">
        <f t="shared" si="103"/>
        <v>1.2609218161486194E-2</v>
      </c>
      <c r="K852" s="103">
        <f t="shared" si="105"/>
        <v>0.20016513289350929</v>
      </c>
    </row>
    <row r="853" spans="1:11" x14ac:dyDescent="0.3">
      <c r="A853" s="101">
        <v>44693</v>
      </c>
      <c r="B853" s="95">
        <v>180.48</v>
      </c>
      <c r="C853" s="97">
        <f t="shared" si="106"/>
        <v>-7.5882547014187729E-3</v>
      </c>
      <c r="D853" s="98">
        <f t="shared" si="107"/>
        <v>-7.6171919880723138E-3</v>
      </c>
      <c r="E853" s="103">
        <f t="shared" si="101"/>
        <v>2.571405979134837E-2</v>
      </c>
      <c r="F853" s="103">
        <f t="shared" si="102"/>
        <v>0.40819804443451935</v>
      </c>
      <c r="G853" s="88">
        <v>13739.64</v>
      </c>
      <c r="H853" s="127">
        <f t="shared" si="108"/>
        <v>-6.4359184995776975E-3</v>
      </c>
      <c r="I853" s="103">
        <f t="shared" si="104"/>
        <v>-6.4567183150181506E-3</v>
      </c>
      <c r="J853" s="103">
        <f t="shared" si="103"/>
        <v>1.8577631103038787E-2</v>
      </c>
      <c r="K853" s="103">
        <f t="shared" si="105"/>
        <v>0.29491075108403514</v>
      </c>
    </row>
    <row r="854" spans="1:11" x14ac:dyDescent="0.3">
      <c r="A854" s="100">
        <v>44694</v>
      </c>
      <c r="B854" s="94">
        <v>180.96</v>
      </c>
      <c r="C854" s="97">
        <f t="shared" si="106"/>
        <v>2.6595744680852906E-3</v>
      </c>
      <c r="D854" s="98">
        <f t="shared" si="107"/>
        <v>2.6560440581162581E-3</v>
      </c>
      <c r="E854" s="103">
        <f t="shared" ref="E854:E917" si="109">STDEVA(D835:D854)</f>
        <v>2.5438386636337684E-2</v>
      </c>
      <c r="F854" s="103">
        <f t="shared" ref="F854:F917" si="110">E854*SQRT(252)</f>
        <v>0.40382186876675036</v>
      </c>
      <c r="G854" s="88">
        <v>14027.93</v>
      </c>
      <c r="H854" s="127">
        <f t="shared" si="108"/>
        <v>2.0982354705072481E-2</v>
      </c>
      <c r="I854" s="103">
        <f t="shared" si="104"/>
        <v>2.0765256667930387E-2</v>
      </c>
      <c r="J854" s="103">
        <f t="shared" si="103"/>
        <v>2.1329585878666034E-3</v>
      </c>
      <c r="K854" s="103">
        <f t="shared" si="105"/>
        <v>3.3859667881767266E-2</v>
      </c>
    </row>
    <row r="855" spans="1:11" x14ac:dyDescent="0.3">
      <c r="A855" s="101">
        <v>44697</v>
      </c>
      <c r="B855" s="95">
        <v>180.06</v>
      </c>
      <c r="C855" s="97">
        <f t="shared" si="106"/>
        <v>-4.9734748010610286E-3</v>
      </c>
      <c r="D855" s="98">
        <f t="shared" si="107"/>
        <v>-4.9858836874800971E-3</v>
      </c>
      <c r="E855" s="103">
        <f t="shared" si="109"/>
        <v>2.4968197649493099E-2</v>
      </c>
      <c r="F855" s="103">
        <f t="shared" si="110"/>
        <v>0.39635784999639717</v>
      </c>
      <c r="G855" s="88">
        <v>13964.38</v>
      </c>
      <c r="H855" s="127">
        <f t="shared" si="108"/>
        <v>-4.5302478697856197E-3</v>
      </c>
      <c r="I855" s="103">
        <f t="shared" si="104"/>
        <v>-4.5405405399954191E-3</v>
      </c>
      <c r="J855" s="103">
        <f t="shared" si="103"/>
        <v>1.0305933235285804E-2</v>
      </c>
      <c r="K855" s="103">
        <f t="shared" si="105"/>
        <v>0.16360161821400934</v>
      </c>
    </row>
    <row r="856" spans="1:11" x14ac:dyDescent="0.3">
      <c r="A856" s="100">
        <v>44698</v>
      </c>
      <c r="B856" s="94">
        <v>183.3</v>
      </c>
      <c r="C856" s="97">
        <f t="shared" si="106"/>
        <v>1.7994001999333653E-2</v>
      </c>
      <c r="D856" s="98">
        <f t="shared" si="107"/>
        <v>1.7834026165329142E-2</v>
      </c>
      <c r="E856" s="103">
        <f t="shared" si="109"/>
        <v>2.5165983539383045E-2</v>
      </c>
      <c r="F856" s="103">
        <f t="shared" si="110"/>
        <v>0.39949760366131559</v>
      </c>
      <c r="G856" s="88">
        <v>14185.94</v>
      </c>
      <c r="H856" s="127">
        <f t="shared" si="108"/>
        <v>1.5866082131824166E-2</v>
      </c>
      <c r="I856" s="103">
        <f t="shared" si="104"/>
        <v>1.5741531543358889E-2</v>
      </c>
      <c r="J856" s="103">
        <f t="shared" ref="J856:J919" si="111">STDEV(I836,I855)</f>
        <v>2.6917531008206195E-3</v>
      </c>
      <c r="K856" s="103">
        <f t="shared" si="105"/>
        <v>4.273025577334999E-2</v>
      </c>
    </row>
    <row r="857" spans="1:11" x14ac:dyDescent="0.3">
      <c r="A857" s="101">
        <v>44699</v>
      </c>
      <c r="B857" s="95">
        <v>175.98</v>
      </c>
      <c r="C857" s="97">
        <f t="shared" si="106"/>
        <v>-3.9934533551554963E-2</v>
      </c>
      <c r="D857" s="98">
        <f t="shared" si="107"/>
        <v>-4.0753802628245239E-2</v>
      </c>
      <c r="E857" s="103">
        <f t="shared" si="109"/>
        <v>2.554984066206915E-2</v>
      </c>
      <c r="F857" s="103">
        <f t="shared" si="110"/>
        <v>0.40559114657496509</v>
      </c>
      <c r="G857" s="88">
        <v>14007.76</v>
      </c>
      <c r="H857" s="127">
        <f t="shared" si="108"/>
        <v>-1.2560323813578855E-2</v>
      </c>
      <c r="I857" s="103">
        <f t="shared" si="104"/>
        <v>-1.2639871478926423E-2</v>
      </c>
      <c r="J857" s="103">
        <f t="shared" si="111"/>
        <v>7.8681905479543296E-4</v>
      </c>
      <c r="K857" s="103">
        <f t="shared" si="105"/>
        <v>1.2490365274773712E-2</v>
      </c>
    </row>
    <row r="858" spans="1:11" x14ac:dyDescent="0.3">
      <c r="A858" s="100">
        <v>44700</v>
      </c>
      <c r="B858" s="94">
        <v>171.88</v>
      </c>
      <c r="C858" s="97">
        <f t="shared" si="106"/>
        <v>-2.3298102057051961E-2</v>
      </c>
      <c r="D858" s="98">
        <f t="shared" si="107"/>
        <v>-2.3573793310619706E-2</v>
      </c>
      <c r="E858" s="103">
        <f t="shared" si="109"/>
        <v>2.5734254397705932E-2</v>
      </c>
      <c r="F858" s="103">
        <f t="shared" si="110"/>
        <v>0.40851862387200105</v>
      </c>
      <c r="G858" s="88">
        <v>13882.3</v>
      </c>
      <c r="H858" s="127">
        <f t="shared" si="108"/>
        <v>-8.9564641313101268E-3</v>
      </c>
      <c r="I858" s="103">
        <f t="shared" si="104"/>
        <v>-8.9968143671583789E-3</v>
      </c>
      <c r="J858" s="103">
        <f t="shared" si="111"/>
        <v>1.5815712742939813E-2</v>
      </c>
      <c r="K858" s="103">
        <f t="shared" si="105"/>
        <v>0.25106665635032377</v>
      </c>
    </row>
    <row r="859" spans="1:11" x14ac:dyDescent="0.3">
      <c r="A859" s="101">
        <v>44701</v>
      </c>
      <c r="B859" s="95">
        <v>172.8</v>
      </c>
      <c r="C859" s="97">
        <f t="shared" si="106"/>
        <v>5.3525715615547753E-3</v>
      </c>
      <c r="D859" s="98">
        <f t="shared" si="107"/>
        <v>5.3382974631608349E-3</v>
      </c>
      <c r="E859" s="103">
        <f t="shared" si="109"/>
        <v>2.4949948985711169E-2</v>
      </c>
      <c r="F859" s="103">
        <f t="shared" si="110"/>
        <v>0.39606816143963985</v>
      </c>
      <c r="G859" s="88">
        <v>13981.91</v>
      </c>
      <c r="H859" s="127">
        <f t="shared" si="108"/>
        <v>7.1753239736931373E-3</v>
      </c>
      <c r="I859" s="103">
        <f t="shared" si="104"/>
        <v>7.1497038189001216E-3</v>
      </c>
      <c r="J859" s="103">
        <f t="shared" si="111"/>
        <v>1.1428663528091895E-2</v>
      </c>
      <c r="K859" s="103">
        <f t="shared" si="105"/>
        <v>0.18142440907899121</v>
      </c>
    </row>
    <row r="860" spans="1:11" x14ac:dyDescent="0.3">
      <c r="A860" s="100">
        <v>44704</v>
      </c>
      <c r="B860" s="94">
        <v>175.48</v>
      </c>
      <c r="C860" s="97">
        <f t="shared" si="106"/>
        <v>1.5509259259259167E-2</v>
      </c>
      <c r="D860" s="98">
        <f t="shared" si="107"/>
        <v>1.5390219928058002E-2</v>
      </c>
      <c r="E860" s="103">
        <f t="shared" si="109"/>
        <v>2.4387589900665457E-2</v>
      </c>
      <c r="F860" s="103">
        <f t="shared" si="110"/>
        <v>0.38714098772034722</v>
      </c>
      <c r="G860" s="88">
        <v>14175.4</v>
      </c>
      <c r="H860" s="127">
        <f t="shared" si="108"/>
        <v>1.3838595728337566E-2</v>
      </c>
      <c r="I860" s="103">
        <f t="shared" si="104"/>
        <v>1.3743716688860985E-2</v>
      </c>
      <c r="J860" s="103">
        <f t="shared" si="111"/>
        <v>1.6036461957512044E-2</v>
      </c>
      <c r="K860" s="103">
        <f t="shared" si="105"/>
        <v>0.25457094149354953</v>
      </c>
    </row>
    <row r="861" spans="1:11" x14ac:dyDescent="0.3">
      <c r="A861" s="101">
        <v>44705</v>
      </c>
      <c r="B861" s="95">
        <v>171.2</v>
      </c>
      <c r="C861" s="97">
        <f t="shared" si="106"/>
        <v>-2.4390243902439046E-2</v>
      </c>
      <c r="D861" s="98">
        <f t="shared" si="107"/>
        <v>-2.4692612590372143E-2</v>
      </c>
      <c r="E861" s="103">
        <f t="shared" si="109"/>
        <v>2.4567007719813211E-2</v>
      </c>
      <c r="F861" s="103">
        <f t="shared" si="110"/>
        <v>0.38998915730177836</v>
      </c>
      <c r="G861" s="88">
        <v>13919.75</v>
      </c>
      <c r="H861" s="127">
        <f t="shared" si="108"/>
        <v>-1.8034764451091312E-2</v>
      </c>
      <c r="I861" s="103">
        <f t="shared" si="104"/>
        <v>-1.8199372935681524E-2</v>
      </c>
      <c r="J861" s="103">
        <f t="shared" si="111"/>
        <v>1.8289829781970673E-2</v>
      </c>
      <c r="K861" s="103">
        <f t="shared" si="105"/>
        <v>0.29034204674878261</v>
      </c>
    </row>
    <row r="862" spans="1:11" x14ac:dyDescent="0.3">
      <c r="A862" s="100">
        <v>44706</v>
      </c>
      <c r="B862" s="94">
        <v>172.08</v>
      </c>
      <c r="C862" s="97">
        <f t="shared" si="106"/>
        <v>5.1401869158880231E-3</v>
      </c>
      <c r="D862" s="98">
        <f t="shared" si="107"/>
        <v>5.1270212518330638E-3</v>
      </c>
      <c r="E862" s="103">
        <f t="shared" si="109"/>
        <v>2.429275731313129E-2</v>
      </c>
      <c r="F862" s="103">
        <f t="shared" si="110"/>
        <v>0.38563556706354618</v>
      </c>
      <c r="G862" s="88">
        <v>14007.93</v>
      </c>
      <c r="H862" s="127">
        <f t="shared" si="108"/>
        <v>6.3348838880008529E-3</v>
      </c>
      <c r="I862" s="103">
        <f t="shared" si="104"/>
        <v>6.3149028516953365E-3</v>
      </c>
      <c r="J862" s="103">
        <f t="shared" si="111"/>
        <v>1.4795903820403598E-2</v>
      </c>
      <c r="K862" s="103">
        <f t="shared" si="105"/>
        <v>0.23487769158731045</v>
      </c>
    </row>
    <row r="863" spans="1:11" x14ac:dyDescent="0.3">
      <c r="A863" s="101">
        <v>44707</v>
      </c>
      <c r="B863" s="95">
        <v>176.76</v>
      </c>
      <c r="C863" s="97">
        <f t="shared" si="106"/>
        <v>2.7196652719665204E-2</v>
      </c>
      <c r="D863" s="98">
        <f t="shared" si="107"/>
        <v>2.6833395303064833E-2</v>
      </c>
      <c r="E863" s="103">
        <f t="shared" si="109"/>
        <v>2.4609003641454786E-2</v>
      </c>
      <c r="F863" s="103">
        <f t="shared" si="110"/>
        <v>0.39065582189023373</v>
      </c>
      <c r="G863" s="88">
        <v>14231.29</v>
      </c>
      <c r="H863" s="127">
        <f t="shared" si="108"/>
        <v>1.594525386691692E-2</v>
      </c>
      <c r="I863" s="103">
        <f t="shared" si="104"/>
        <v>1.58194637152409E-2</v>
      </c>
      <c r="J863" s="103">
        <f t="shared" si="111"/>
        <v>5.0006759042256974E-3</v>
      </c>
      <c r="K863" s="103">
        <f t="shared" si="105"/>
        <v>7.938326897888548E-2</v>
      </c>
    </row>
    <row r="864" spans="1:11" x14ac:dyDescent="0.3">
      <c r="A864" s="100">
        <v>44708</v>
      </c>
      <c r="B864" s="94">
        <v>179.96</v>
      </c>
      <c r="C864" s="97">
        <f t="shared" si="106"/>
        <v>1.8103643358226007E-2</v>
      </c>
      <c r="D864" s="98">
        <f t="shared" si="107"/>
        <v>1.7941723710432456E-2</v>
      </c>
      <c r="E864" s="103">
        <f t="shared" si="109"/>
        <v>2.3986229144201537E-2</v>
      </c>
      <c r="F864" s="103">
        <f t="shared" si="110"/>
        <v>0.38076958323460147</v>
      </c>
      <c r="G864" s="88">
        <v>14462.19</v>
      </c>
      <c r="H864" s="127">
        <f t="shared" si="108"/>
        <v>1.6224811665000116E-2</v>
      </c>
      <c r="I864" s="103">
        <f t="shared" si="104"/>
        <v>1.6094596003220829E-2</v>
      </c>
      <c r="J864" s="103">
        <f t="shared" si="111"/>
        <v>5.2405975034301149E-3</v>
      </c>
      <c r="K864" s="103">
        <f t="shared" si="105"/>
        <v>8.3191906292772289E-2</v>
      </c>
    </row>
    <row r="865" spans="1:11" x14ac:dyDescent="0.3">
      <c r="A865" s="101">
        <v>44711</v>
      </c>
      <c r="B865" s="95">
        <v>184.82</v>
      </c>
      <c r="C865" s="97">
        <f t="shared" si="106"/>
        <v>2.7006001333629515E-2</v>
      </c>
      <c r="D865" s="98">
        <f t="shared" si="107"/>
        <v>2.6647774486922238E-2</v>
      </c>
      <c r="E865" s="103">
        <f t="shared" si="109"/>
        <v>2.4905422021655823E-2</v>
      </c>
      <c r="F865" s="103">
        <f t="shared" si="110"/>
        <v>0.39536131779847694</v>
      </c>
      <c r="G865" s="88">
        <v>14575.98</v>
      </c>
      <c r="H865" s="127">
        <f t="shared" si="108"/>
        <v>7.8681029636589184E-3</v>
      </c>
      <c r="I865" s="103">
        <f t="shared" si="104"/>
        <v>7.8373108530733759E-3</v>
      </c>
      <c r="J865" s="103">
        <f t="shared" si="111"/>
        <v>1.9391228868444424E-2</v>
      </c>
      <c r="K865" s="103">
        <f t="shared" si="105"/>
        <v>0.30782621521104225</v>
      </c>
    </row>
    <row r="866" spans="1:11" x14ac:dyDescent="0.3">
      <c r="A866" s="100">
        <v>44712</v>
      </c>
      <c r="B866" s="94">
        <v>184.46</v>
      </c>
      <c r="C866" s="97">
        <f t="shared" si="106"/>
        <v>-1.9478411427333864E-3</v>
      </c>
      <c r="D866" s="98">
        <f t="shared" si="107"/>
        <v>-1.9497406523214522E-3</v>
      </c>
      <c r="E866" s="103">
        <f t="shared" si="109"/>
        <v>2.4843350384698461E-2</v>
      </c>
      <c r="F866" s="103">
        <f t="shared" si="110"/>
        <v>0.39437596110931772</v>
      </c>
      <c r="G866" s="88">
        <v>14388.35</v>
      </c>
      <c r="H866" s="127">
        <f t="shared" si="108"/>
        <v>-1.2872547849269722E-2</v>
      </c>
      <c r="I866" s="103">
        <f t="shared" si="104"/>
        <v>-1.2956117033523284E-2</v>
      </c>
      <c r="J866" s="103">
        <f t="shared" si="111"/>
        <v>4.6693857946305834E-4</v>
      </c>
      <c r="K866" s="103">
        <f t="shared" si="105"/>
        <v>7.4124201528061448E-3</v>
      </c>
    </row>
    <row r="867" spans="1:11" x14ac:dyDescent="0.3">
      <c r="A867" s="101">
        <v>44713</v>
      </c>
      <c r="B867" s="95">
        <v>182.44</v>
      </c>
      <c r="C867" s="97">
        <f t="shared" si="106"/>
        <v>-1.095088366041419E-2</v>
      </c>
      <c r="D867" s="98">
        <f t="shared" si="107"/>
        <v>-1.1011285964072748E-2</v>
      </c>
      <c r="E867" s="103">
        <f t="shared" si="109"/>
        <v>2.4801922364175086E-2</v>
      </c>
      <c r="F867" s="103">
        <f t="shared" si="110"/>
        <v>0.39371831167163057</v>
      </c>
      <c r="G867" s="88">
        <v>14340.47</v>
      </c>
      <c r="H867" s="127">
        <f t="shared" si="108"/>
        <v>-3.3276921954220606E-3</v>
      </c>
      <c r="I867" s="103">
        <f t="shared" si="104"/>
        <v>-3.3332412769393471E-3</v>
      </c>
      <c r="J867" s="103">
        <f t="shared" si="111"/>
        <v>5.6952764454993067E-3</v>
      </c>
      <c r="K867" s="103">
        <f t="shared" si="105"/>
        <v>9.040971073533044E-2</v>
      </c>
    </row>
    <row r="868" spans="1:11" x14ac:dyDescent="0.3">
      <c r="A868" s="100">
        <v>44714</v>
      </c>
      <c r="B868" s="94">
        <v>186.6</v>
      </c>
      <c r="C868" s="97">
        <f t="shared" si="106"/>
        <v>2.2802017101512861E-2</v>
      </c>
      <c r="D868" s="98">
        <f t="shared" si="107"/>
        <v>2.2545936569743574E-2</v>
      </c>
      <c r="E868" s="103">
        <f t="shared" si="109"/>
        <v>2.4624620510823082E-2</v>
      </c>
      <c r="F868" s="103">
        <f t="shared" si="110"/>
        <v>0.39090373200586909</v>
      </c>
      <c r="G868" s="88">
        <v>14485.17</v>
      </c>
      <c r="H868" s="127">
        <f t="shared" si="108"/>
        <v>1.0090324794096661E-2</v>
      </c>
      <c r="I868" s="103">
        <f t="shared" si="104"/>
        <v>1.0039757343704991E-2</v>
      </c>
      <c r="J868" s="103">
        <f t="shared" si="111"/>
        <v>1.1083961083368701E-3</v>
      </c>
      <c r="K868" s="103">
        <f t="shared" si="105"/>
        <v>1.7595242740866986E-2</v>
      </c>
    </row>
    <row r="869" spans="1:11" x14ac:dyDescent="0.3">
      <c r="A869" s="101">
        <v>44715</v>
      </c>
      <c r="B869" s="95">
        <v>187.14</v>
      </c>
      <c r="C869" s="97">
        <f t="shared" si="106"/>
        <v>2.8938906752411508E-3</v>
      </c>
      <c r="D869" s="98">
        <f t="shared" si="107"/>
        <v>2.8897114345234343E-3</v>
      </c>
      <c r="E869" s="103">
        <f t="shared" si="109"/>
        <v>2.3062261174430356E-2</v>
      </c>
      <c r="F869" s="103">
        <f t="shared" si="110"/>
        <v>0.36610204643017874</v>
      </c>
      <c r="G869" s="88">
        <v>14460.09</v>
      </c>
      <c r="H869" s="127">
        <f t="shared" si="108"/>
        <v>-1.7314260032846862E-3</v>
      </c>
      <c r="I869" s="103">
        <f t="shared" si="104"/>
        <v>-1.7329266537142729E-3</v>
      </c>
      <c r="J869" s="103">
        <f t="shared" si="111"/>
        <v>1.8803700742960078E-2</v>
      </c>
      <c r="K869" s="103">
        <f t="shared" si="105"/>
        <v>0.29849949536131709</v>
      </c>
    </row>
    <row r="870" spans="1:11" x14ac:dyDescent="0.3">
      <c r="A870" s="100">
        <v>44718</v>
      </c>
      <c r="B870" s="94">
        <v>188.34</v>
      </c>
      <c r="C870" s="97">
        <f t="shared" si="106"/>
        <v>6.412311638345658E-3</v>
      </c>
      <c r="D870" s="98">
        <f t="shared" si="107"/>
        <v>6.3918402341505143E-3</v>
      </c>
      <c r="E870" s="103">
        <f t="shared" si="109"/>
        <v>2.0414107473619762E-2</v>
      </c>
      <c r="F870" s="103">
        <f t="shared" si="110"/>
        <v>0.32406390967525767</v>
      </c>
      <c r="G870" s="88">
        <v>14653.81</v>
      </c>
      <c r="H870" s="127">
        <f t="shared" si="108"/>
        <v>1.3396873740066484E-2</v>
      </c>
      <c r="I870" s="103">
        <f t="shared" si="104"/>
        <v>1.3307929132935215E-2</v>
      </c>
      <c r="J870" s="103">
        <f t="shared" si="111"/>
        <v>1.412330718063836E-2</v>
      </c>
      <c r="K870" s="103">
        <f t="shared" si="105"/>
        <v>0.22420055093845134</v>
      </c>
    </row>
    <row r="871" spans="1:11" x14ac:dyDescent="0.3">
      <c r="A871" s="101">
        <v>44719</v>
      </c>
      <c r="B871" s="95">
        <v>186</v>
      </c>
      <c r="C871" s="97">
        <f t="shared" si="106"/>
        <v>-1.2424338961452674E-2</v>
      </c>
      <c r="D871" s="98">
        <f t="shared" si="107"/>
        <v>-1.2502166368715706E-2</v>
      </c>
      <c r="E871" s="103">
        <f t="shared" si="109"/>
        <v>2.0724332229243688E-2</v>
      </c>
      <c r="F871" s="103">
        <f t="shared" si="110"/>
        <v>0.32898857499875783</v>
      </c>
      <c r="G871" s="88">
        <v>14556.62</v>
      </c>
      <c r="H871" s="127">
        <f t="shared" si="108"/>
        <v>-6.6324048148569403E-3</v>
      </c>
      <c r="I871" s="103">
        <f t="shared" si="104"/>
        <v>-6.6544969485011762E-3</v>
      </c>
      <c r="J871" s="103">
        <f t="shared" si="111"/>
        <v>1.3147546752546959E-3</v>
      </c>
      <c r="K871" s="103">
        <f t="shared" si="105"/>
        <v>2.0871083434700472E-2</v>
      </c>
    </row>
    <row r="872" spans="1:11" x14ac:dyDescent="0.3">
      <c r="A872" s="100">
        <v>44720</v>
      </c>
      <c r="B872" s="94">
        <v>186.98</v>
      </c>
      <c r="C872" s="97">
        <f t="shared" si="106"/>
        <v>5.2688172043009462E-3</v>
      </c>
      <c r="D872" s="98">
        <f t="shared" si="107"/>
        <v>5.2549855499677278E-3</v>
      </c>
      <c r="E872" s="103">
        <f t="shared" si="109"/>
        <v>1.7926667790861481E-2</v>
      </c>
      <c r="F872" s="103">
        <f t="shared" si="110"/>
        <v>0.28457702886414682</v>
      </c>
      <c r="G872" s="88">
        <v>14445.99</v>
      </c>
      <c r="H872" s="127">
        <f t="shared" si="108"/>
        <v>-7.5999785664530028E-3</v>
      </c>
      <c r="I872" s="103">
        <f t="shared" si="104"/>
        <v>-7.6290055668017942E-3</v>
      </c>
      <c r="J872" s="103">
        <f t="shared" si="111"/>
        <v>1.9895571761524164E-2</v>
      </c>
      <c r="K872" s="103">
        <f t="shared" si="105"/>
        <v>0.31583241043459326</v>
      </c>
    </row>
    <row r="873" spans="1:11" x14ac:dyDescent="0.3">
      <c r="A873" s="101">
        <v>44721</v>
      </c>
      <c r="B873" s="95">
        <v>181.4</v>
      </c>
      <c r="C873" s="97">
        <f t="shared" si="106"/>
        <v>-2.9842763931971272E-2</v>
      </c>
      <c r="D873" s="98">
        <f t="shared" si="107"/>
        <v>-3.0297121582132824E-2</v>
      </c>
      <c r="E873" s="103">
        <f t="shared" si="109"/>
        <v>1.9198530143612939E-2</v>
      </c>
      <c r="F873" s="103">
        <f t="shared" si="110"/>
        <v>0.30476721778786198</v>
      </c>
      <c r="G873" s="88">
        <v>14198.8</v>
      </c>
      <c r="H873" s="127">
        <f t="shared" si="108"/>
        <v>-1.7111322934599826E-2</v>
      </c>
      <c r="I873" s="103">
        <f t="shared" si="104"/>
        <v>-1.7259413401230717E-2</v>
      </c>
      <c r="J873" s="103">
        <f t="shared" si="111"/>
        <v>8.2893226523475603E-4</v>
      </c>
      <c r="K873" s="103">
        <f t="shared" si="105"/>
        <v>1.3158891765171581E-2</v>
      </c>
    </row>
    <row r="874" spans="1:11" x14ac:dyDescent="0.3">
      <c r="A874" s="100">
        <v>44722</v>
      </c>
      <c r="B874" s="94">
        <v>175.7</v>
      </c>
      <c r="C874" s="97">
        <f t="shared" si="106"/>
        <v>-3.1422271223814913E-2</v>
      </c>
      <c r="D874" s="98">
        <f t="shared" si="107"/>
        <v>-3.1926542487985543E-2</v>
      </c>
      <c r="E874" s="103">
        <f t="shared" si="109"/>
        <v>2.0485069235973648E-2</v>
      </c>
      <c r="F874" s="103">
        <f t="shared" si="110"/>
        <v>0.32519039272995715</v>
      </c>
      <c r="G874" s="88">
        <v>13761.83</v>
      </c>
      <c r="H874" s="127">
        <f t="shared" si="108"/>
        <v>-3.0775135926979669E-2</v>
      </c>
      <c r="I874" s="103">
        <f t="shared" si="104"/>
        <v>-3.1258636145739871E-2</v>
      </c>
      <c r="J874" s="103">
        <f t="shared" si="111"/>
        <v>2.6887502058284964E-2</v>
      </c>
      <c r="K874" s="103">
        <f t="shared" si="105"/>
        <v>0.42682586293175595</v>
      </c>
    </row>
    <row r="875" spans="1:11" x14ac:dyDescent="0.3">
      <c r="A875" s="101">
        <v>44725</v>
      </c>
      <c r="B875" s="95">
        <v>169.68</v>
      </c>
      <c r="C875" s="97">
        <f t="shared" si="106"/>
        <v>-3.426294820717124E-2</v>
      </c>
      <c r="D875" s="98">
        <f t="shared" si="107"/>
        <v>-3.4863684936624395E-2</v>
      </c>
      <c r="E875" s="103">
        <f t="shared" si="109"/>
        <v>2.1801705536677485E-2</v>
      </c>
      <c r="F875" s="103">
        <f t="shared" si="110"/>
        <v>0.34609134604265163</v>
      </c>
      <c r="G875" s="88">
        <v>13427.03</v>
      </c>
      <c r="H875" s="127">
        <f t="shared" si="108"/>
        <v>-2.4328159845020569E-2</v>
      </c>
      <c r="I875" s="103">
        <f t="shared" si="104"/>
        <v>-2.4628978456211925E-2</v>
      </c>
      <c r="J875" s="103">
        <f t="shared" si="111"/>
        <v>1.8892546583212398E-2</v>
      </c>
      <c r="K875" s="103">
        <f t="shared" si="105"/>
        <v>0.29990987935129831</v>
      </c>
    </row>
    <row r="876" spans="1:11" x14ac:dyDescent="0.3">
      <c r="A876" s="100">
        <v>44726</v>
      </c>
      <c r="B876" s="94">
        <v>164.54</v>
      </c>
      <c r="C876" s="97">
        <f t="shared" si="106"/>
        <v>-3.029231494578033E-2</v>
      </c>
      <c r="D876" s="98">
        <f t="shared" si="107"/>
        <v>-3.0760608515642218E-2</v>
      </c>
      <c r="E876" s="103">
        <f t="shared" si="109"/>
        <v>2.206751473180556E-2</v>
      </c>
      <c r="F876" s="103">
        <f t="shared" si="110"/>
        <v>0.35031093620167036</v>
      </c>
      <c r="G876" s="88">
        <v>13304.39</v>
      </c>
      <c r="H876" s="127">
        <f t="shared" si="108"/>
        <v>-9.133814402738416E-3</v>
      </c>
      <c r="I876" s="103">
        <f t="shared" si="104"/>
        <v>-9.1757834392414139E-3</v>
      </c>
      <c r="J876" s="103">
        <f t="shared" si="111"/>
        <v>2.854626138065585E-2</v>
      </c>
      <c r="K876" s="103">
        <f t="shared" si="105"/>
        <v>0.45315785084317628</v>
      </c>
    </row>
    <row r="877" spans="1:11" x14ac:dyDescent="0.3">
      <c r="A877" s="101">
        <v>44727</v>
      </c>
      <c r="B877" s="95">
        <v>166.44</v>
      </c>
      <c r="C877" s="97">
        <f t="shared" si="106"/>
        <v>1.1547344110854452E-2</v>
      </c>
      <c r="D877" s="98">
        <f t="shared" si="107"/>
        <v>1.1481182373955789E-2</v>
      </c>
      <c r="E877" s="103">
        <f t="shared" si="109"/>
        <v>2.0712356926196582E-2</v>
      </c>
      <c r="F877" s="103">
        <f t="shared" si="110"/>
        <v>0.32879847295633419</v>
      </c>
      <c r="G877" s="88">
        <v>13485.29</v>
      </c>
      <c r="H877" s="127">
        <f t="shared" si="108"/>
        <v>1.3597015721878325E-2</v>
      </c>
      <c r="I877" s="103">
        <f t="shared" si="104"/>
        <v>1.350540578395254E-2</v>
      </c>
      <c r="J877" s="103">
        <f t="shared" si="111"/>
        <v>2.4494801434884841E-3</v>
      </c>
      <c r="K877" s="103">
        <f t="shared" si="105"/>
        <v>3.8884291806368029E-2</v>
      </c>
    </row>
    <row r="878" spans="1:11" x14ac:dyDescent="0.3">
      <c r="A878" s="100">
        <v>44728</v>
      </c>
      <c r="B878" s="94">
        <v>162</v>
      </c>
      <c r="C878" s="97">
        <f t="shared" si="106"/>
        <v>-2.6676279740446951E-2</v>
      </c>
      <c r="D878" s="98">
        <f t="shared" si="107"/>
        <v>-2.7038548882356572E-2</v>
      </c>
      <c r="E878" s="103">
        <f t="shared" si="109"/>
        <v>2.0908926638127143E-2</v>
      </c>
      <c r="F878" s="103">
        <f t="shared" si="110"/>
        <v>0.33191892039466941</v>
      </c>
      <c r="G878" s="88">
        <v>13038.49</v>
      </c>
      <c r="H878" s="127">
        <f t="shared" si="108"/>
        <v>-3.3132398339227542E-2</v>
      </c>
      <c r="I878" s="103">
        <f t="shared" si="104"/>
        <v>-3.3693709489359236E-2</v>
      </c>
      <c r="J878" s="103">
        <f t="shared" si="111"/>
        <v>1.5911472460603107E-2</v>
      </c>
      <c r="K878" s="103">
        <f t="shared" si="105"/>
        <v>0.2525867947416528</v>
      </c>
    </row>
    <row r="879" spans="1:11" x14ac:dyDescent="0.3">
      <c r="A879" s="101">
        <v>44729</v>
      </c>
      <c r="B879" s="95">
        <v>166</v>
      </c>
      <c r="C879" s="97">
        <f t="shared" si="106"/>
        <v>2.4691358024691468E-2</v>
      </c>
      <c r="D879" s="98">
        <f t="shared" si="107"/>
        <v>2.4391453124160023E-2</v>
      </c>
      <c r="E879" s="103">
        <f t="shared" si="109"/>
        <v>2.172504083500168E-2</v>
      </c>
      <c r="F879" s="103">
        <f t="shared" si="110"/>
        <v>0.34487433163282477</v>
      </c>
      <c r="G879" s="88">
        <v>13126.26</v>
      </c>
      <c r="H879" s="127">
        <f t="shared" si="108"/>
        <v>6.7316077245140882E-3</v>
      </c>
      <c r="I879" s="103">
        <f t="shared" si="104"/>
        <v>6.7090516225416508E-3</v>
      </c>
      <c r="J879" s="103">
        <f t="shared" si="111"/>
        <v>2.8880654517075072E-2</v>
      </c>
      <c r="K879" s="103">
        <f t="shared" si="105"/>
        <v>0.45846617731772921</v>
      </c>
    </row>
    <row r="880" spans="1:11" x14ac:dyDescent="0.3">
      <c r="A880" s="100">
        <v>44732</v>
      </c>
      <c r="B880" s="94">
        <v>166.52</v>
      </c>
      <c r="C880" s="97">
        <f t="shared" si="106"/>
        <v>3.132530120482091E-3</v>
      </c>
      <c r="D880" s="98">
        <f t="shared" si="107"/>
        <v>3.1276339702310807E-3</v>
      </c>
      <c r="E880" s="103">
        <f t="shared" si="109"/>
        <v>2.1378474876945362E-2</v>
      </c>
      <c r="F880" s="103">
        <f t="shared" si="110"/>
        <v>0.33937276760543761</v>
      </c>
      <c r="G880" s="88">
        <v>13265.6</v>
      </c>
      <c r="H880" s="127">
        <f t="shared" si="108"/>
        <v>1.0615361877640783E-2</v>
      </c>
      <c r="I880" s="103">
        <f t="shared" si="104"/>
        <v>1.0559414509835108E-2</v>
      </c>
      <c r="J880" s="103">
        <f t="shared" si="111"/>
        <v>4.9742593717705145E-3</v>
      </c>
      <c r="K880" s="103">
        <f t="shared" si="105"/>
        <v>7.8963919526623003E-2</v>
      </c>
    </row>
    <row r="881" spans="1:11" x14ac:dyDescent="0.3">
      <c r="A881" s="101">
        <v>44733</v>
      </c>
      <c r="B881" s="95">
        <v>166.08</v>
      </c>
      <c r="C881" s="97">
        <f t="shared" si="106"/>
        <v>-2.6423252462166591E-3</v>
      </c>
      <c r="D881" s="98">
        <f t="shared" si="107"/>
        <v>-2.6458223492511479E-3</v>
      </c>
      <c r="E881" s="103">
        <f t="shared" si="109"/>
        <v>2.0739313353805858E-2</v>
      </c>
      <c r="F881" s="103">
        <f t="shared" si="110"/>
        <v>0.32922639297846734</v>
      </c>
      <c r="G881" s="88">
        <v>13292.4</v>
      </c>
      <c r="H881" s="127">
        <f t="shared" si="108"/>
        <v>2.020262935713335E-3</v>
      </c>
      <c r="I881" s="103">
        <f t="shared" si="104"/>
        <v>2.0182249489337778E-3</v>
      </c>
      <c r="J881" s="103">
        <f t="shared" si="111"/>
        <v>2.033553362142736E-2</v>
      </c>
      <c r="K881" s="103">
        <f t="shared" si="105"/>
        <v>0.32281658844053701</v>
      </c>
    </row>
    <row r="882" spans="1:11" x14ac:dyDescent="0.3">
      <c r="A882" s="100">
        <v>44734</v>
      </c>
      <c r="B882" s="94">
        <v>164.98</v>
      </c>
      <c r="C882" s="97">
        <f t="shared" si="106"/>
        <v>-6.6233140655107547E-3</v>
      </c>
      <c r="D882" s="98">
        <f t="shared" si="107"/>
        <v>-6.6453455449382304E-3</v>
      </c>
      <c r="E882" s="103">
        <f t="shared" si="109"/>
        <v>2.0707821827527055E-2</v>
      </c>
      <c r="F882" s="103">
        <f t="shared" si="110"/>
        <v>0.32872648049682995</v>
      </c>
      <c r="G882" s="88">
        <v>13144.28</v>
      </c>
      <c r="H882" s="127">
        <f t="shared" si="108"/>
        <v>-1.1143209653636577E-2</v>
      </c>
      <c r="I882" s="103">
        <f t="shared" si="104"/>
        <v>-1.1205760325243119E-2</v>
      </c>
      <c r="J882" s="103">
        <f t="shared" si="111"/>
        <v>3.0382100816170915E-3</v>
      </c>
      <c r="K882" s="103">
        <f t="shared" si="105"/>
        <v>4.8230089840368459E-2</v>
      </c>
    </row>
    <row r="883" spans="1:11" x14ac:dyDescent="0.3">
      <c r="A883" s="101">
        <v>44735</v>
      </c>
      <c r="B883" s="95">
        <v>167.06</v>
      </c>
      <c r="C883" s="97">
        <f t="shared" si="106"/>
        <v>1.2607588798642322E-2</v>
      </c>
      <c r="D883" s="98">
        <f t="shared" si="107"/>
        <v>1.2528774895175232E-2</v>
      </c>
      <c r="E883" s="103">
        <f t="shared" si="109"/>
        <v>1.9886386447379216E-2</v>
      </c>
      <c r="F883" s="103">
        <f t="shared" si="110"/>
        <v>0.31568659809294403</v>
      </c>
      <c r="G883" s="88">
        <v>12912.59</v>
      </c>
      <c r="H883" s="127">
        <f t="shared" si="108"/>
        <v>-1.7626678676960661E-2</v>
      </c>
      <c r="I883" s="103">
        <f t="shared" si="104"/>
        <v>-1.7783878591721702E-2</v>
      </c>
      <c r="J883" s="103">
        <f t="shared" si="111"/>
        <v>1.9109719182111958E-2</v>
      </c>
      <c r="K883" s="103">
        <f t="shared" si="105"/>
        <v>0.30335738748089325</v>
      </c>
    </row>
    <row r="884" spans="1:11" x14ac:dyDescent="0.3">
      <c r="A884" s="100">
        <v>44736</v>
      </c>
      <c r="B884" s="94">
        <v>170.36</v>
      </c>
      <c r="C884" s="97">
        <f t="shared" si="106"/>
        <v>1.9753382018436572E-2</v>
      </c>
      <c r="D884" s="98">
        <f t="shared" si="107"/>
        <v>1.9560815727252212E-2</v>
      </c>
      <c r="E884" s="103">
        <f t="shared" si="109"/>
        <v>1.997844374270695E-2</v>
      </c>
      <c r="F884" s="103">
        <f t="shared" si="110"/>
        <v>0.3171479623517825</v>
      </c>
      <c r="G884" s="88">
        <v>13118.13</v>
      </c>
      <c r="H884" s="127">
        <f t="shared" si="108"/>
        <v>1.5917798056005683E-2</v>
      </c>
      <c r="I884" s="103">
        <f t="shared" si="104"/>
        <v>1.5792438457916447E-2</v>
      </c>
      <c r="J884" s="103">
        <f t="shared" si="111"/>
        <v>2.3955699122340038E-2</v>
      </c>
      <c r="K884" s="103">
        <f t="shared" si="105"/>
        <v>0.38028493416240011</v>
      </c>
    </row>
    <row r="885" spans="1:11" x14ac:dyDescent="0.3">
      <c r="A885" s="101">
        <v>44739</v>
      </c>
      <c r="B885" s="95">
        <v>171.88</v>
      </c>
      <c r="C885" s="97">
        <f t="shared" si="106"/>
        <v>8.9222822258745449E-3</v>
      </c>
      <c r="D885" s="98">
        <f t="shared" si="107"/>
        <v>8.8827138517819648E-3</v>
      </c>
      <c r="E885" s="103">
        <f t="shared" si="109"/>
        <v>1.8972633357582362E-2</v>
      </c>
      <c r="F885" s="103">
        <f t="shared" si="110"/>
        <v>0.30118121748102794</v>
      </c>
      <c r="G885" s="88">
        <v>13186.07</v>
      </c>
      <c r="H885" s="127">
        <f t="shared" si="108"/>
        <v>5.1790918370224759E-3</v>
      </c>
      <c r="I885" s="103">
        <f t="shared" si="104"/>
        <v>5.1657264680144976E-3</v>
      </c>
      <c r="J885" s="103">
        <f t="shared" si="111"/>
        <v>5.625124674588834E-3</v>
      </c>
      <c r="K885" s="103">
        <f t="shared" si="105"/>
        <v>8.9296085896171121E-2</v>
      </c>
    </row>
    <row r="886" spans="1:11" x14ac:dyDescent="0.3">
      <c r="A886" s="100">
        <v>44740</v>
      </c>
      <c r="B886" s="94">
        <v>170.32</v>
      </c>
      <c r="C886" s="97">
        <f t="shared" si="106"/>
        <v>-9.0760996043751652E-3</v>
      </c>
      <c r="D886" s="98">
        <f t="shared" si="107"/>
        <v>-9.1175383215711392E-3</v>
      </c>
      <c r="E886" s="103">
        <f t="shared" si="109"/>
        <v>1.9006905417360127E-2</v>
      </c>
      <c r="F886" s="103">
        <f t="shared" si="110"/>
        <v>0.30172526956356738</v>
      </c>
      <c r="G886" s="88">
        <v>13231.82</v>
      </c>
      <c r="H886" s="127">
        <f t="shared" si="108"/>
        <v>3.4695705392129295E-3</v>
      </c>
      <c r="I886" s="103">
        <f t="shared" si="104"/>
        <v>3.4635654653598635E-3</v>
      </c>
      <c r="J886" s="103">
        <f t="shared" si="111"/>
        <v>1.2814078427538735E-2</v>
      </c>
      <c r="K886" s="103">
        <f t="shared" si="105"/>
        <v>0.20341718879847059</v>
      </c>
    </row>
    <row r="887" spans="1:11" x14ac:dyDescent="0.3">
      <c r="A887" s="101">
        <v>44741</v>
      </c>
      <c r="B887" s="95">
        <v>170.02</v>
      </c>
      <c r="C887" s="97">
        <f t="shared" si="106"/>
        <v>-1.761390324095724E-3</v>
      </c>
      <c r="D887" s="98">
        <f t="shared" si="107"/>
        <v>-1.7629433960104635E-3</v>
      </c>
      <c r="E887" s="103">
        <f t="shared" si="109"/>
        <v>1.893941650504324E-2</v>
      </c>
      <c r="F887" s="103">
        <f t="shared" si="110"/>
        <v>0.30065391629409899</v>
      </c>
      <c r="G887" s="88">
        <v>13003.35</v>
      </c>
      <c r="H887" s="127">
        <f t="shared" si="108"/>
        <v>-1.7266710097325944E-2</v>
      </c>
      <c r="I887" s="103">
        <f t="shared" si="104"/>
        <v>-1.7417518230807616E-2</v>
      </c>
      <c r="J887" s="103">
        <f t="shared" si="111"/>
        <v>4.8060681378942188E-3</v>
      </c>
      <c r="K887" s="103">
        <f t="shared" si="105"/>
        <v>7.6293966461396315E-2</v>
      </c>
    </row>
    <row r="888" spans="1:11" x14ac:dyDescent="0.3">
      <c r="A888" s="100">
        <v>44742</v>
      </c>
      <c r="B888" s="94">
        <v>168.76</v>
      </c>
      <c r="C888" s="97">
        <f t="shared" si="106"/>
        <v>-7.4108928361370507E-3</v>
      </c>
      <c r="D888" s="98">
        <f t="shared" si="107"/>
        <v>-7.4384899330750542E-3</v>
      </c>
      <c r="E888" s="103">
        <f t="shared" si="109"/>
        <v>1.7926723679772997E-2</v>
      </c>
      <c r="F888" s="103">
        <f t="shared" si="110"/>
        <v>0.28457791607311228</v>
      </c>
      <c r="G888" s="88">
        <v>12783.77</v>
      </c>
      <c r="H888" s="127">
        <f t="shared" si="108"/>
        <v>-1.6886417730815562E-2</v>
      </c>
      <c r="I888" s="103">
        <f t="shared" si="104"/>
        <v>-1.7030618949243959E-2</v>
      </c>
      <c r="J888" s="103">
        <f t="shared" si="111"/>
        <v>1.9415225751645622E-2</v>
      </c>
      <c r="K888" s="103">
        <f t="shared" si="105"/>
        <v>0.30820715392218845</v>
      </c>
    </row>
    <row r="889" spans="1:11" x14ac:dyDescent="0.3">
      <c r="A889" s="101">
        <v>44743</v>
      </c>
      <c r="B889" s="95">
        <v>167.64</v>
      </c>
      <c r="C889" s="97">
        <f t="shared" si="106"/>
        <v>-6.6366437544441714E-3</v>
      </c>
      <c r="D889" s="98">
        <f t="shared" si="107"/>
        <v>-6.658764199267253E-3</v>
      </c>
      <c r="E889" s="103">
        <f t="shared" si="109"/>
        <v>1.7831755690006293E-2</v>
      </c>
      <c r="F889" s="103">
        <f t="shared" si="110"/>
        <v>0.28307034597250574</v>
      </c>
      <c r="G889" s="88">
        <v>12813.03</v>
      </c>
      <c r="H889" s="127">
        <f t="shared" si="108"/>
        <v>2.2888396771845176E-3</v>
      </c>
      <c r="I889" s="103">
        <f t="shared" si="104"/>
        <v>2.2862242737158311E-3</v>
      </c>
      <c r="J889" s="103">
        <f t="shared" si="111"/>
        <v>1.0817101958674243E-2</v>
      </c>
      <c r="K889" s="103">
        <f t="shared" si="105"/>
        <v>0.17171617013449039</v>
      </c>
    </row>
    <row r="890" spans="1:11" x14ac:dyDescent="0.3">
      <c r="A890" s="100">
        <v>44746</v>
      </c>
      <c r="B890" s="94">
        <v>167.66</v>
      </c>
      <c r="C890" s="97">
        <f t="shared" si="106"/>
        <v>1.1930326890952081E-4</v>
      </c>
      <c r="D890" s="98">
        <f t="shared" si="107"/>
        <v>1.1929615284067552E-4</v>
      </c>
      <c r="E890" s="103">
        <f t="shared" si="109"/>
        <v>1.7665947241499089E-2</v>
      </c>
      <c r="F890" s="103">
        <f t="shared" si="110"/>
        <v>0.28043821845236461</v>
      </c>
      <c r="G890" s="88">
        <v>12773.38</v>
      </c>
      <c r="H890" s="127">
        <f t="shared" si="108"/>
        <v>-3.0945061394535012E-3</v>
      </c>
      <c r="I890" s="103">
        <f t="shared" si="104"/>
        <v>-3.0993040241895642E-3</v>
      </c>
      <c r="J890" s="103">
        <f t="shared" si="111"/>
        <v>7.7935222461907481E-3</v>
      </c>
      <c r="K890" s="103">
        <f t="shared" si="105"/>
        <v>0.12371833020402136</v>
      </c>
    </row>
    <row r="891" spans="1:11" x14ac:dyDescent="0.3">
      <c r="A891" s="101">
        <v>44747</v>
      </c>
      <c r="B891" s="95">
        <v>166.24</v>
      </c>
      <c r="C891" s="97">
        <f t="shared" si="106"/>
        <v>-8.4695216509601545E-3</v>
      </c>
      <c r="D891" s="98">
        <f t="shared" si="107"/>
        <v>-8.5055918587944035E-3</v>
      </c>
      <c r="E891" s="103">
        <f t="shared" si="109"/>
        <v>1.7608841815589596E-2</v>
      </c>
      <c r="F891" s="103">
        <f t="shared" si="110"/>
        <v>0.27953169791955096</v>
      </c>
      <c r="G891" s="88">
        <v>12401.2</v>
      </c>
      <c r="H891" s="127">
        <f t="shared" si="108"/>
        <v>-2.9137158684702014E-2</v>
      </c>
      <c r="I891" s="103">
        <f t="shared" si="104"/>
        <v>-2.9570075750331881E-2</v>
      </c>
      <c r="J891" s="103">
        <f t="shared" si="111"/>
        <v>2.5139010252071738E-3</v>
      </c>
      <c r="K891" s="103">
        <f t="shared" si="105"/>
        <v>3.9906941599970991E-2</v>
      </c>
    </row>
    <row r="892" spans="1:11" x14ac:dyDescent="0.3">
      <c r="A892" s="100">
        <v>44748</v>
      </c>
      <c r="B892" s="94">
        <v>164.54</v>
      </c>
      <c r="C892" s="97">
        <f t="shared" si="106"/>
        <v>-1.0226179018286929E-2</v>
      </c>
      <c r="D892" s="98">
        <f t="shared" si="107"/>
        <v>-1.0278825610132714E-2</v>
      </c>
      <c r="E892" s="103">
        <f t="shared" si="109"/>
        <v>1.7445950572158846E-2</v>
      </c>
      <c r="F892" s="103">
        <f t="shared" si="110"/>
        <v>0.27694587959434386</v>
      </c>
      <c r="G892" s="88">
        <v>12594.52</v>
      </c>
      <c r="H892" s="127">
        <f t="shared" si="108"/>
        <v>1.5588813985743188E-2</v>
      </c>
      <c r="I892" s="103">
        <f t="shared" si="104"/>
        <v>1.5468556594880667E-2</v>
      </c>
      <c r="J892" s="103">
        <f t="shared" si="111"/>
        <v>1.5514679513264094E-2</v>
      </c>
      <c r="K892" s="103">
        <f t="shared" si="105"/>
        <v>0.24628790197779254</v>
      </c>
    </row>
    <row r="893" spans="1:11" x14ac:dyDescent="0.3">
      <c r="A893" s="101">
        <v>44749</v>
      </c>
      <c r="B893" s="95">
        <v>169.28</v>
      </c>
      <c r="C893" s="97">
        <f t="shared" si="106"/>
        <v>2.8807584781816109E-2</v>
      </c>
      <c r="D893" s="98">
        <f t="shared" si="107"/>
        <v>2.8400446929150114E-2</v>
      </c>
      <c r="E893" s="103">
        <f t="shared" si="109"/>
        <v>1.8136468992328045E-2</v>
      </c>
      <c r="F893" s="103">
        <f t="shared" si="110"/>
        <v>0.28790751968720535</v>
      </c>
      <c r="G893" s="88">
        <v>12843.22</v>
      </c>
      <c r="H893" s="127">
        <f t="shared" si="108"/>
        <v>1.974668347821118E-2</v>
      </c>
      <c r="I893" s="103">
        <f t="shared" si="104"/>
        <v>1.9554246921162033E-2</v>
      </c>
      <c r="J893" s="103">
        <f t="shared" si="111"/>
        <v>2.3142169518720224E-2</v>
      </c>
      <c r="K893" s="103">
        <f t="shared" si="105"/>
        <v>0.36737055207019825</v>
      </c>
    </row>
    <row r="894" spans="1:11" x14ac:dyDescent="0.3">
      <c r="A894" s="100">
        <v>44750</v>
      </c>
      <c r="B894" s="94">
        <v>168.46</v>
      </c>
      <c r="C894" s="97">
        <f t="shared" si="106"/>
        <v>-4.8440453686200424E-3</v>
      </c>
      <c r="D894" s="98">
        <f t="shared" si="107"/>
        <v>-4.8558157827169879E-3</v>
      </c>
      <c r="E894" s="103">
        <f t="shared" si="109"/>
        <v>1.6865610277149432E-2</v>
      </c>
      <c r="F894" s="103">
        <f t="shared" si="110"/>
        <v>0.26773326301603528</v>
      </c>
      <c r="G894" s="88">
        <v>13015.23</v>
      </c>
      <c r="H894" s="127">
        <f t="shared" si="108"/>
        <v>1.3393058750064357E-2</v>
      </c>
      <c r="I894" s="103">
        <f t="shared" si="104"/>
        <v>1.3304164569138521E-2</v>
      </c>
      <c r="J894" s="103">
        <f t="shared" si="111"/>
        <v>3.5930134188245429E-2</v>
      </c>
      <c r="K894" s="103">
        <f t="shared" si="105"/>
        <v>0.57037319781166207</v>
      </c>
    </row>
    <row r="895" spans="1:11" x14ac:dyDescent="0.3">
      <c r="A895" s="101">
        <v>44753</v>
      </c>
      <c r="B895" s="95">
        <v>163.08000000000001</v>
      </c>
      <c r="C895" s="97">
        <f t="shared" si="106"/>
        <v>-3.1936364715659527E-2</v>
      </c>
      <c r="D895" s="98">
        <f t="shared" si="107"/>
        <v>-3.2457454936165142E-2</v>
      </c>
      <c r="E895" s="103">
        <f t="shared" si="109"/>
        <v>1.6626505600855417E-2</v>
      </c>
      <c r="F895" s="103">
        <f t="shared" si="110"/>
        <v>0.26393759395131589</v>
      </c>
      <c r="G895" s="88">
        <v>12832.44</v>
      </c>
      <c r="H895" s="127">
        <f t="shared" si="108"/>
        <v>-1.4044315774673133E-2</v>
      </c>
      <c r="I895" s="103">
        <f t="shared" si="104"/>
        <v>-1.4143870394297764E-2</v>
      </c>
      <c r="J895" s="103">
        <f t="shared" si="111"/>
        <v>2.6822782664944492E-2</v>
      </c>
      <c r="K895" s="103">
        <f t="shared" si="105"/>
        <v>0.42579847441306479</v>
      </c>
    </row>
    <row r="896" spans="1:11" x14ac:dyDescent="0.3">
      <c r="A896" s="100">
        <v>44754</v>
      </c>
      <c r="B896" s="94">
        <v>160.66</v>
      </c>
      <c r="C896" s="97">
        <f t="shared" si="106"/>
        <v>-1.4839342653912291E-2</v>
      </c>
      <c r="D896" s="98">
        <f t="shared" si="107"/>
        <v>-1.4950547205385689E-2</v>
      </c>
      <c r="E896" s="103">
        <f t="shared" si="109"/>
        <v>1.5525705246597108E-2</v>
      </c>
      <c r="F896" s="103">
        <f t="shared" si="110"/>
        <v>0.24646293006832015</v>
      </c>
      <c r="G896" s="88">
        <v>12905.48</v>
      </c>
      <c r="H896" s="127">
        <f t="shared" si="108"/>
        <v>5.6918247815691547E-3</v>
      </c>
      <c r="I896" s="103">
        <f t="shared" si="104"/>
        <v>5.6756875514647476E-3</v>
      </c>
      <c r="J896" s="103">
        <f t="shared" si="111"/>
        <v>3.5129679754447658E-3</v>
      </c>
      <c r="K896" s="103">
        <f t="shared" si="105"/>
        <v>5.5766637760565459E-2</v>
      </c>
    </row>
    <row r="897" spans="1:11" x14ac:dyDescent="0.3">
      <c r="A897" s="101">
        <v>44755</v>
      </c>
      <c r="B897" s="95">
        <v>160.94</v>
      </c>
      <c r="C897" s="97">
        <f t="shared" si="106"/>
        <v>1.7428109050168228E-3</v>
      </c>
      <c r="D897" s="98">
        <f t="shared" si="107"/>
        <v>1.741293972320257E-3</v>
      </c>
      <c r="E897" s="103">
        <f t="shared" si="109"/>
        <v>1.5257666877468708E-2</v>
      </c>
      <c r="F897" s="103">
        <f t="shared" si="110"/>
        <v>0.24220795286909769</v>
      </c>
      <c r="G897" s="88">
        <v>12756.32</v>
      </c>
      <c r="H897" s="127">
        <f t="shared" si="108"/>
        <v>-1.1557880838217516E-2</v>
      </c>
      <c r="I897" s="103">
        <f t="shared" si="104"/>
        <v>-1.162519229748149E-2</v>
      </c>
      <c r="J897" s="103">
        <f t="shared" si="111"/>
        <v>5.5364468569720693E-3</v>
      </c>
      <c r="K897" s="103">
        <f t="shared" si="105"/>
        <v>8.788836918283971E-2</v>
      </c>
    </row>
    <row r="898" spans="1:11" x14ac:dyDescent="0.3">
      <c r="A898" s="100">
        <v>44756</v>
      </c>
      <c r="B898" s="94">
        <v>154.44</v>
      </c>
      <c r="C898" s="97">
        <f t="shared" si="106"/>
        <v>-4.0387722132471771E-2</v>
      </c>
      <c r="D898" s="98">
        <f t="shared" si="107"/>
        <v>-4.1225953321951003E-2</v>
      </c>
      <c r="E898" s="103">
        <f t="shared" si="109"/>
        <v>1.6755029486193E-2</v>
      </c>
      <c r="F898" s="103">
        <f t="shared" si="110"/>
        <v>0.26597784738012603</v>
      </c>
      <c r="G898" s="88">
        <v>12519.66</v>
      </c>
      <c r="H898" s="127">
        <f t="shared" si="108"/>
        <v>-1.8552372471057454E-2</v>
      </c>
      <c r="I898" s="103">
        <f t="shared" ref="I898:I961" si="112">LN(G898)-LN(G897)</f>
        <v>-1.8726626313400274E-2</v>
      </c>
      <c r="J898" s="103">
        <f t="shared" si="111"/>
        <v>1.5604798157108652E-2</v>
      </c>
      <c r="K898" s="103">
        <f t="shared" ref="K898:K961" si="113">J898*SQRT(252)</f>
        <v>0.24771849109841115</v>
      </c>
    </row>
    <row r="899" spans="1:11" x14ac:dyDescent="0.3">
      <c r="A899" s="101">
        <v>44757</v>
      </c>
      <c r="B899" s="95">
        <v>160.96</v>
      </c>
      <c r="C899" s="97">
        <f t="shared" ref="C899:C962" si="114">(B899/B898)-1</f>
        <v>4.2217042217042255E-2</v>
      </c>
      <c r="D899" s="98">
        <f t="shared" ref="D899:D962" si="115">LN(B899)-LN(B898)</f>
        <v>4.1350215515338462E-2</v>
      </c>
      <c r="E899" s="103">
        <f t="shared" si="109"/>
        <v>1.8518061817981771E-2</v>
      </c>
      <c r="F899" s="103">
        <f t="shared" si="110"/>
        <v>0.29396511799980246</v>
      </c>
      <c r="G899" s="88">
        <v>12864.72</v>
      </c>
      <c r="H899" s="127">
        <f t="shared" ref="H899:H962" si="116">(G899/G898)-1</f>
        <v>2.7561451349317645E-2</v>
      </c>
      <c r="I899" s="103">
        <f t="shared" si="112"/>
        <v>2.7188472265907038E-2</v>
      </c>
      <c r="J899" s="103">
        <f t="shared" si="111"/>
        <v>1.7985740352581582E-2</v>
      </c>
      <c r="K899" s="103">
        <f t="shared" si="113"/>
        <v>0.2855147767098602</v>
      </c>
    </row>
    <row r="900" spans="1:11" x14ac:dyDescent="0.3">
      <c r="A900" s="100">
        <v>44760</v>
      </c>
      <c r="B900" s="94">
        <v>165.18</v>
      </c>
      <c r="C900" s="97">
        <f t="shared" si="114"/>
        <v>2.6217693836978029E-2</v>
      </c>
      <c r="D900" s="98">
        <f t="shared" si="115"/>
        <v>2.5879901471196121E-2</v>
      </c>
      <c r="E900" s="103">
        <f t="shared" si="109"/>
        <v>1.9493193340250015E-2</v>
      </c>
      <c r="F900" s="103">
        <f t="shared" si="110"/>
        <v>0.30944485102081215</v>
      </c>
      <c r="G900" s="88">
        <v>12959.81</v>
      </c>
      <c r="H900" s="127">
        <f t="shared" si="116"/>
        <v>7.3915328122182711E-3</v>
      </c>
      <c r="I900" s="103">
        <f t="shared" si="112"/>
        <v>7.3643493032413687E-3</v>
      </c>
      <c r="J900" s="103">
        <f t="shared" si="111"/>
        <v>1.1758519504061213E-2</v>
      </c>
      <c r="K900" s="103">
        <f t="shared" si="113"/>
        <v>0.1866607103642911</v>
      </c>
    </row>
    <row r="901" spans="1:11" x14ac:dyDescent="0.3">
      <c r="A901" s="101">
        <v>44761</v>
      </c>
      <c r="B901" s="95">
        <v>175.92</v>
      </c>
      <c r="C901" s="97">
        <f t="shared" si="114"/>
        <v>6.5019978205593798E-2</v>
      </c>
      <c r="D901" s="98">
        <f t="shared" si="115"/>
        <v>6.2993557863935123E-2</v>
      </c>
      <c r="E901" s="103">
        <f t="shared" si="109"/>
        <v>2.408155322251351E-2</v>
      </c>
      <c r="F901" s="103">
        <f t="shared" si="110"/>
        <v>0.38228280606562104</v>
      </c>
      <c r="G901" s="88">
        <v>13308.41</v>
      </c>
      <c r="H901" s="127">
        <f t="shared" si="116"/>
        <v>2.6898542494064426E-2</v>
      </c>
      <c r="I901" s="103">
        <f t="shared" si="112"/>
        <v>2.6543135895041203E-2</v>
      </c>
      <c r="J901" s="103">
        <f t="shared" si="111"/>
        <v>3.7802807839974503E-3</v>
      </c>
      <c r="K901" s="103">
        <f t="shared" si="113"/>
        <v>6.00100970427212E-2</v>
      </c>
    </row>
    <row r="902" spans="1:11" x14ac:dyDescent="0.3">
      <c r="A902" s="100">
        <v>44762</v>
      </c>
      <c r="B902" s="94">
        <v>173.9</v>
      </c>
      <c r="C902" s="97">
        <f t="shared" si="114"/>
        <v>-1.1482492041837045E-2</v>
      </c>
      <c r="D902" s="98">
        <f t="shared" si="115"/>
        <v>-1.1548924886268352E-2</v>
      </c>
      <c r="E902" s="103">
        <f t="shared" si="109"/>
        <v>2.4208244114389002E-2</v>
      </c>
      <c r="F902" s="103">
        <f t="shared" si="110"/>
        <v>0.38429396162529816</v>
      </c>
      <c r="G902" s="88">
        <v>13281.98</v>
      </c>
      <c r="H902" s="127">
        <f t="shared" si="116"/>
        <v>-1.9859622599543991E-3</v>
      </c>
      <c r="I902" s="103">
        <f t="shared" si="112"/>
        <v>-1.9879368978070744E-3</v>
      </c>
      <c r="J902" s="103">
        <f t="shared" si="111"/>
        <v>2.6692500499670278E-2</v>
      </c>
      <c r="K902" s="103">
        <f t="shared" si="113"/>
        <v>0.42373030915556931</v>
      </c>
    </row>
    <row r="903" spans="1:11" x14ac:dyDescent="0.3">
      <c r="A903" s="101">
        <v>44763</v>
      </c>
      <c r="B903" s="95">
        <v>175.08</v>
      </c>
      <c r="C903" s="97">
        <f t="shared" si="114"/>
        <v>6.7855089131685364E-3</v>
      </c>
      <c r="D903" s="98">
        <f t="shared" si="115"/>
        <v>6.7625909624569047E-3</v>
      </c>
      <c r="E903" s="103">
        <f t="shared" si="109"/>
        <v>2.411835410025347E-2</v>
      </c>
      <c r="F903" s="103">
        <f t="shared" si="110"/>
        <v>0.38286700188879402</v>
      </c>
      <c r="G903" s="88">
        <v>13246.64</v>
      </c>
      <c r="H903" s="127">
        <f t="shared" si="116"/>
        <v>-2.6607478704229193E-3</v>
      </c>
      <c r="I903" s="103">
        <f t="shared" si="112"/>
        <v>-2.6642939515877373E-3</v>
      </c>
      <c r="J903" s="103">
        <f t="shared" si="111"/>
        <v>1.1169417486994352E-2</v>
      </c>
      <c r="K903" s="103">
        <f t="shared" si="113"/>
        <v>0.17730900576025843</v>
      </c>
    </row>
    <row r="904" spans="1:11" x14ac:dyDescent="0.3">
      <c r="A904" s="100">
        <v>44764</v>
      </c>
      <c r="B904" s="94">
        <v>176.62</v>
      </c>
      <c r="C904" s="97">
        <f t="shared" si="114"/>
        <v>8.7959789810372335E-3</v>
      </c>
      <c r="D904" s="98">
        <f t="shared" si="115"/>
        <v>8.7575197179621256E-3</v>
      </c>
      <c r="E904" s="103">
        <f t="shared" si="109"/>
        <v>2.3831751047353106E-2</v>
      </c>
      <c r="F904" s="103">
        <f t="shared" si="110"/>
        <v>0.37831731947099645</v>
      </c>
      <c r="G904" s="88">
        <v>13253.68</v>
      </c>
      <c r="H904" s="127">
        <f t="shared" si="116"/>
        <v>5.3145552381583805E-4</v>
      </c>
      <c r="I904" s="103">
        <f t="shared" si="112"/>
        <v>5.3131435134545768E-4</v>
      </c>
      <c r="J904" s="103">
        <f t="shared" si="111"/>
        <v>1.3050880645305936E-2</v>
      </c>
      <c r="K904" s="103">
        <f t="shared" si="113"/>
        <v>0.20717630746719404</v>
      </c>
    </row>
    <row r="905" spans="1:11" x14ac:dyDescent="0.3">
      <c r="A905" s="101">
        <v>44767</v>
      </c>
      <c r="B905" s="95">
        <v>176.02</v>
      </c>
      <c r="C905" s="97">
        <f t="shared" si="114"/>
        <v>-3.3971237685426203E-3</v>
      </c>
      <c r="D905" s="98">
        <f t="shared" si="115"/>
        <v>-3.4029070949905815E-3</v>
      </c>
      <c r="E905" s="103">
        <f t="shared" si="109"/>
        <v>2.3798009519431895E-2</v>
      </c>
      <c r="F905" s="103">
        <f t="shared" si="110"/>
        <v>0.37778168932058731</v>
      </c>
      <c r="G905" s="88">
        <v>13210.32</v>
      </c>
      <c r="H905" s="127">
        <f t="shared" si="116"/>
        <v>-3.2715442050812449E-3</v>
      </c>
      <c r="I905" s="103">
        <f t="shared" si="112"/>
        <v>-3.2769074063185855E-3</v>
      </c>
      <c r="J905" s="103">
        <f t="shared" si="111"/>
        <v>3.2770242345097796E-3</v>
      </c>
      <c r="K905" s="103">
        <f t="shared" si="113"/>
        <v>5.2021146989068116E-2</v>
      </c>
    </row>
    <row r="906" spans="1:11" x14ac:dyDescent="0.3">
      <c r="A906" s="100">
        <v>44768</v>
      </c>
      <c r="B906" s="94">
        <v>169.72</v>
      </c>
      <c r="C906" s="97">
        <f t="shared" si="114"/>
        <v>-3.5791387342347547E-2</v>
      </c>
      <c r="D906" s="98">
        <f t="shared" si="115"/>
        <v>-3.6447604611542062E-2</v>
      </c>
      <c r="E906" s="103">
        <f t="shared" si="109"/>
        <v>2.5166351916186106E-2</v>
      </c>
      <c r="F906" s="103">
        <f t="shared" si="110"/>
        <v>0.39950345146177357</v>
      </c>
      <c r="G906" s="88">
        <v>13096.93</v>
      </c>
      <c r="H906" s="127">
        <f t="shared" si="116"/>
        <v>-8.5834408250519134E-3</v>
      </c>
      <c r="I906" s="103">
        <f t="shared" si="112"/>
        <v>-8.6204907159608268E-3</v>
      </c>
      <c r="J906" s="103">
        <f t="shared" si="111"/>
        <v>4.7662340759677931E-3</v>
      </c>
      <c r="K906" s="103">
        <f t="shared" si="113"/>
        <v>7.5661620331995097E-2</v>
      </c>
    </row>
    <row r="907" spans="1:11" x14ac:dyDescent="0.3">
      <c r="A907" s="101">
        <v>44769</v>
      </c>
      <c r="B907" s="95">
        <v>161.06</v>
      </c>
      <c r="C907" s="97">
        <f t="shared" si="114"/>
        <v>-5.1025218006127693E-2</v>
      </c>
      <c r="D907" s="98">
        <f t="shared" si="115"/>
        <v>-5.2373053966724648E-2</v>
      </c>
      <c r="E907" s="103">
        <f t="shared" si="109"/>
        <v>2.774646439791531E-2</v>
      </c>
      <c r="F907" s="103">
        <f t="shared" si="110"/>
        <v>0.44046146734914854</v>
      </c>
      <c r="G907" s="88">
        <v>13166.38</v>
      </c>
      <c r="H907" s="127">
        <f t="shared" si="116"/>
        <v>5.3027694276444048E-3</v>
      </c>
      <c r="I907" s="103">
        <f t="shared" si="112"/>
        <v>5.2887592525028282E-3</v>
      </c>
      <c r="J907" s="103">
        <f t="shared" si="111"/>
        <v>6.2204378100328061E-3</v>
      </c>
      <c r="K907" s="103">
        <f t="shared" si="113"/>
        <v>9.8746388947740293E-2</v>
      </c>
    </row>
    <row r="908" spans="1:11" x14ac:dyDescent="0.3">
      <c r="A908" s="100">
        <v>44770</v>
      </c>
      <c r="B908" s="94">
        <v>166.34</v>
      </c>
      <c r="C908" s="97">
        <f t="shared" si="114"/>
        <v>3.2782813858189597E-2</v>
      </c>
      <c r="D908" s="98">
        <f t="shared" si="115"/>
        <v>3.2256920073142403E-2</v>
      </c>
      <c r="E908" s="103">
        <f t="shared" si="109"/>
        <v>2.8790311186959919E-2</v>
      </c>
      <c r="F908" s="103">
        <f t="shared" si="110"/>
        <v>0.45703202141314053</v>
      </c>
      <c r="G908" s="88">
        <v>13282.11</v>
      </c>
      <c r="H908" s="127">
        <f t="shared" si="116"/>
        <v>8.7898116262785653E-3</v>
      </c>
      <c r="I908" s="103">
        <f t="shared" si="112"/>
        <v>8.7514061194351456E-3</v>
      </c>
      <c r="J908" s="103">
        <f t="shared" si="111"/>
        <v>1.5782183678322362E-2</v>
      </c>
      <c r="K908" s="103">
        <f t="shared" si="113"/>
        <v>0.25053439895030144</v>
      </c>
    </row>
    <row r="909" spans="1:11" x14ac:dyDescent="0.3">
      <c r="A909" s="101">
        <v>44771</v>
      </c>
      <c r="B909" s="95">
        <v>167.8</v>
      </c>
      <c r="C909" s="97">
        <f t="shared" si="114"/>
        <v>8.7772033185042897E-3</v>
      </c>
      <c r="D909" s="98">
        <f t="shared" si="115"/>
        <v>8.738907592564793E-3</v>
      </c>
      <c r="E909" s="103">
        <f t="shared" si="109"/>
        <v>2.8829054453960605E-2</v>
      </c>
      <c r="F909" s="103">
        <f t="shared" si="110"/>
        <v>0.45764705170991249</v>
      </c>
      <c r="G909" s="88">
        <v>13484.05</v>
      </c>
      <c r="H909" s="127">
        <f t="shared" si="116"/>
        <v>1.5203909619781797E-2</v>
      </c>
      <c r="I909" s="103">
        <f t="shared" si="112"/>
        <v>1.5089488493941872E-2</v>
      </c>
      <c r="J909" s="103">
        <f t="shared" si="111"/>
        <v>4.5715739247122874E-3</v>
      </c>
      <c r="K909" s="103">
        <f t="shared" si="113"/>
        <v>7.2571486229617385E-2</v>
      </c>
    </row>
    <row r="910" spans="1:11" x14ac:dyDescent="0.3">
      <c r="A910" s="100">
        <v>44774</v>
      </c>
      <c r="B910" s="94">
        <v>170.92</v>
      </c>
      <c r="C910" s="97">
        <f t="shared" si="114"/>
        <v>1.8593563766388321E-2</v>
      </c>
      <c r="D910" s="98">
        <f t="shared" si="115"/>
        <v>1.8422816742718062E-2</v>
      </c>
      <c r="E910" s="103">
        <f t="shared" si="109"/>
        <v>2.9120495705550767E-2</v>
      </c>
      <c r="F910" s="103">
        <f t="shared" si="110"/>
        <v>0.46227353815087036</v>
      </c>
      <c r="G910" s="88">
        <v>13479.63</v>
      </c>
      <c r="H910" s="127">
        <f t="shared" si="116"/>
        <v>-3.2779469076427148E-4</v>
      </c>
      <c r="I910" s="103">
        <f t="shared" si="112"/>
        <v>-3.2784842718847074E-4</v>
      </c>
      <c r="J910" s="103">
        <f t="shared" si="111"/>
        <v>1.2861418531165876E-2</v>
      </c>
      <c r="K910" s="103">
        <f t="shared" si="113"/>
        <v>0.20416868964589524</v>
      </c>
    </row>
    <row r="911" spans="1:11" x14ac:dyDescent="0.3">
      <c r="A911" s="101">
        <v>44775</v>
      </c>
      <c r="B911" s="95">
        <v>167.08</v>
      </c>
      <c r="C911" s="97">
        <f t="shared" si="114"/>
        <v>-2.2466651064825482E-2</v>
      </c>
      <c r="D911" s="98">
        <f t="shared" si="115"/>
        <v>-2.2722871146849677E-2</v>
      </c>
      <c r="E911" s="103">
        <f t="shared" si="109"/>
        <v>2.9534385201135074E-2</v>
      </c>
      <c r="F911" s="103">
        <f t="shared" si="110"/>
        <v>0.46884383020433862</v>
      </c>
      <c r="G911" s="88">
        <v>13449.2</v>
      </c>
      <c r="H911" s="127">
        <f t="shared" si="116"/>
        <v>-2.2574803611077332E-3</v>
      </c>
      <c r="I911" s="103">
        <f t="shared" si="112"/>
        <v>-2.2600323112733633E-3</v>
      </c>
      <c r="J911" s="103">
        <f t="shared" si="111"/>
        <v>2.0677377237193251E-2</v>
      </c>
      <c r="K911" s="103">
        <f t="shared" si="113"/>
        <v>0.32824318760808702</v>
      </c>
    </row>
    <row r="912" spans="1:11" x14ac:dyDescent="0.3">
      <c r="A912" s="100">
        <v>44776</v>
      </c>
      <c r="B912" s="94">
        <v>171</v>
      </c>
      <c r="C912" s="97">
        <f t="shared" si="114"/>
        <v>2.3461814699545114E-2</v>
      </c>
      <c r="D912" s="98">
        <f t="shared" si="115"/>
        <v>2.3190816873685627E-2</v>
      </c>
      <c r="E912" s="103">
        <f t="shared" si="109"/>
        <v>2.9852794762597987E-2</v>
      </c>
      <c r="F912" s="103">
        <f t="shared" si="110"/>
        <v>0.47389842529251464</v>
      </c>
      <c r="G912" s="88">
        <v>13587.56</v>
      </c>
      <c r="H912" s="127">
        <f t="shared" si="116"/>
        <v>1.0287600749486758E-2</v>
      </c>
      <c r="I912" s="103">
        <f t="shared" si="112"/>
        <v>1.0235043535979926E-2</v>
      </c>
      <c r="J912" s="103">
        <f t="shared" si="111"/>
        <v>1.2536005436410112E-2</v>
      </c>
      <c r="K912" s="103">
        <f t="shared" si="113"/>
        <v>0.19900291691336935</v>
      </c>
    </row>
    <row r="913" spans="1:11" x14ac:dyDescent="0.3">
      <c r="A913" s="101">
        <v>44777</v>
      </c>
      <c r="B913" s="95">
        <v>175.24</v>
      </c>
      <c r="C913" s="97">
        <f t="shared" si="114"/>
        <v>2.4795321637427037E-2</v>
      </c>
      <c r="D913" s="98">
        <f t="shared" si="115"/>
        <v>2.4492906443037477E-2</v>
      </c>
      <c r="E913" s="103">
        <f t="shared" si="109"/>
        <v>2.9682707411180443E-2</v>
      </c>
      <c r="F913" s="103">
        <f t="shared" si="110"/>
        <v>0.47119837229446382</v>
      </c>
      <c r="G913" s="88">
        <v>13662.68</v>
      </c>
      <c r="H913" s="127">
        <f t="shared" si="116"/>
        <v>5.5285864423046949E-3</v>
      </c>
      <c r="I913" s="103">
        <f t="shared" si="112"/>
        <v>5.5133599033236891E-3</v>
      </c>
      <c r="J913" s="103">
        <f t="shared" si="111"/>
        <v>6.5896719089188977E-3</v>
      </c>
      <c r="K913" s="103">
        <f t="shared" si="113"/>
        <v>0.10460779855504607</v>
      </c>
    </row>
    <row r="914" spans="1:11" x14ac:dyDescent="0.3">
      <c r="A914" s="100">
        <v>44778</v>
      </c>
      <c r="B914" s="94">
        <v>171.56</v>
      </c>
      <c r="C914" s="97">
        <f t="shared" si="114"/>
        <v>-2.0999771741611495E-2</v>
      </c>
      <c r="D914" s="98">
        <f t="shared" si="115"/>
        <v>-2.1223403297017995E-2</v>
      </c>
      <c r="E914" s="103">
        <f t="shared" si="109"/>
        <v>3.0096593539668277E-2</v>
      </c>
      <c r="F914" s="103">
        <f t="shared" si="110"/>
        <v>0.47776861089693262</v>
      </c>
      <c r="G914" s="88">
        <v>13573.93</v>
      </c>
      <c r="H914" s="127">
        <f t="shared" si="116"/>
        <v>-6.4957973106301026E-3</v>
      </c>
      <c r="I914" s="103">
        <f t="shared" si="112"/>
        <v>-6.5169868136365494E-3</v>
      </c>
      <c r="J914" s="103">
        <f t="shared" si="111"/>
        <v>5.5089308100974626E-3</v>
      </c>
      <c r="K914" s="103">
        <f t="shared" si="113"/>
        <v>8.7451565480276883E-2</v>
      </c>
    </row>
    <row r="915" spans="1:11" x14ac:dyDescent="0.3">
      <c r="A915" s="101">
        <v>44781</v>
      </c>
      <c r="B915" s="95">
        <v>175.1</v>
      </c>
      <c r="C915" s="97">
        <f t="shared" si="114"/>
        <v>2.0634180461646112E-2</v>
      </c>
      <c r="D915" s="98">
        <f t="shared" si="115"/>
        <v>2.0424179643126372E-2</v>
      </c>
      <c r="E915" s="103">
        <f t="shared" si="109"/>
        <v>2.9323695344779473E-2</v>
      </c>
      <c r="F915" s="103">
        <f t="shared" si="110"/>
        <v>0.46549923242225355</v>
      </c>
      <c r="G915" s="88">
        <v>13687.69</v>
      </c>
      <c r="H915" s="127">
        <f t="shared" si="116"/>
        <v>8.3807710810355207E-3</v>
      </c>
      <c r="I915" s="103">
        <f t="shared" si="112"/>
        <v>8.3458474082824807E-3</v>
      </c>
      <c r="J915" s="103">
        <f t="shared" si="111"/>
        <v>5.3930210992058818E-3</v>
      </c>
      <c r="K915" s="103">
        <f t="shared" si="113"/>
        <v>8.5611555862937769E-2</v>
      </c>
    </row>
    <row r="916" spans="1:11" x14ac:dyDescent="0.3">
      <c r="A916" s="100">
        <v>44782</v>
      </c>
      <c r="B916" s="94">
        <v>169</v>
      </c>
      <c r="C916" s="97">
        <f t="shared" si="114"/>
        <v>-3.4837235865219807E-2</v>
      </c>
      <c r="D916" s="98">
        <f t="shared" si="115"/>
        <v>-3.5458524368732647E-2</v>
      </c>
      <c r="E916" s="103">
        <f t="shared" si="109"/>
        <v>3.0345647020296317E-2</v>
      </c>
      <c r="F916" s="103">
        <f t="shared" si="110"/>
        <v>0.48172221233431362</v>
      </c>
      <c r="G916" s="88">
        <v>13534.97</v>
      </c>
      <c r="H916" s="127">
        <f t="shared" si="116"/>
        <v>-1.115747069081785E-2</v>
      </c>
      <c r="I916" s="103">
        <f t="shared" si="112"/>
        <v>-1.1220182170911031E-2</v>
      </c>
      <c r="J916" s="103">
        <f t="shared" si="111"/>
        <v>1.8880881416079198E-3</v>
      </c>
      <c r="K916" s="103">
        <f t="shared" si="113"/>
        <v>2.9972470056387965E-2</v>
      </c>
    </row>
    <row r="917" spans="1:11" x14ac:dyDescent="0.3">
      <c r="A917" s="101">
        <v>44783</v>
      </c>
      <c r="B917" s="95">
        <v>173.36</v>
      </c>
      <c r="C917" s="97">
        <f t="shared" si="114"/>
        <v>2.5798816568047389E-2</v>
      </c>
      <c r="D917" s="98">
        <f t="shared" si="115"/>
        <v>2.5471642305030073E-2</v>
      </c>
      <c r="E917" s="103">
        <f t="shared" si="109"/>
        <v>3.0774073243078792E-2</v>
      </c>
      <c r="F917" s="103">
        <f t="shared" si="110"/>
        <v>0.48852326777804073</v>
      </c>
      <c r="G917" s="88">
        <v>13700.93</v>
      </c>
      <c r="H917" s="127">
        <f t="shared" si="116"/>
        <v>1.2261571322286002E-2</v>
      </c>
      <c r="I917" s="103">
        <f t="shared" si="112"/>
        <v>1.2187007153793061E-2</v>
      </c>
      <c r="J917" s="103">
        <f t="shared" si="111"/>
        <v>2.8638540694719399E-4</v>
      </c>
      <c r="K917" s="103">
        <f t="shared" si="113"/>
        <v>4.5462273954018292E-3</v>
      </c>
    </row>
    <row r="918" spans="1:11" x14ac:dyDescent="0.3">
      <c r="A918" s="100">
        <v>44784</v>
      </c>
      <c r="B918" s="94">
        <v>172.02</v>
      </c>
      <c r="C918" s="97">
        <f t="shared" si="114"/>
        <v>-7.7295800646054458E-3</v>
      </c>
      <c r="D918" s="98">
        <f t="shared" si="115"/>
        <v>-7.7596081047701659E-3</v>
      </c>
      <c r="E918" s="103">
        <f t="shared" ref="E918:E981" si="117">STDEVA(D899:D918)</f>
        <v>2.9064063544308294E-2</v>
      </c>
      <c r="F918" s="103">
        <f t="shared" ref="F918:F981" si="118">E918*SQRT(252)</f>
        <v>0.46137770536330946</v>
      </c>
      <c r="G918" s="88">
        <v>13694.51</v>
      </c>
      <c r="H918" s="127">
        <f t="shared" si="116"/>
        <v>-4.6858132988047974E-4</v>
      </c>
      <c r="I918" s="103">
        <f t="shared" si="112"/>
        <v>-4.6869114841818771E-4</v>
      </c>
      <c r="J918" s="103">
        <f t="shared" si="111"/>
        <v>2.185923985576781E-2</v>
      </c>
      <c r="K918" s="103">
        <f t="shared" si="113"/>
        <v>0.34700467504363824</v>
      </c>
    </row>
    <row r="919" spans="1:11" x14ac:dyDescent="0.3">
      <c r="A919" s="101">
        <v>44785</v>
      </c>
      <c r="B919" s="95">
        <v>173.2</v>
      </c>
      <c r="C919" s="97">
        <f t="shared" si="114"/>
        <v>6.8596674805254665E-3</v>
      </c>
      <c r="D919" s="98">
        <f t="shared" si="115"/>
        <v>6.8362470050011837E-3</v>
      </c>
      <c r="E919" s="103">
        <f t="shared" si="117"/>
        <v>2.7814316040361848E-2</v>
      </c>
      <c r="F919" s="103">
        <f t="shared" si="118"/>
        <v>0.4415385787809134</v>
      </c>
      <c r="G919" s="88">
        <v>13795.85</v>
      </c>
      <c r="H919" s="127">
        <f t="shared" si="116"/>
        <v>7.4000457117486818E-3</v>
      </c>
      <c r="I919" s="103">
        <f t="shared" si="112"/>
        <v>7.3727997053776306E-3</v>
      </c>
      <c r="J919" s="103">
        <f t="shared" si="111"/>
        <v>1.9556567798653855E-2</v>
      </c>
      <c r="K919" s="103">
        <f t="shared" si="113"/>
        <v>0.31045088935927195</v>
      </c>
    </row>
    <row r="920" spans="1:11" x14ac:dyDescent="0.3">
      <c r="A920" s="100">
        <v>44788</v>
      </c>
      <c r="B920" s="94">
        <v>172.94</v>
      </c>
      <c r="C920" s="97">
        <f t="shared" si="114"/>
        <v>-1.5011547344110365E-3</v>
      </c>
      <c r="D920" s="98">
        <f t="shared" si="115"/>
        <v>-1.5022825960500086E-3</v>
      </c>
      <c r="E920" s="103">
        <f t="shared" si="117"/>
        <v>2.7333007591556453E-2</v>
      </c>
      <c r="F920" s="103">
        <f t="shared" si="118"/>
        <v>0.43389804402419335</v>
      </c>
      <c r="G920" s="88">
        <v>13816.61</v>
      </c>
      <c r="H920" s="127">
        <f t="shared" si="116"/>
        <v>1.5048003566289214E-3</v>
      </c>
      <c r="I920" s="103">
        <f t="shared" si="112"/>
        <v>1.5036692791277062E-3</v>
      </c>
      <c r="J920" s="103">
        <f t="shared" ref="J920:J983" si="119">STDEV(I900,I919)</f>
        <v>5.9753366543040869E-6</v>
      </c>
      <c r="K920" s="103">
        <f t="shared" si="113"/>
        <v>9.4855528723064055E-5</v>
      </c>
    </row>
    <row r="921" spans="1:11" x14ac:dyDescent="0.3">
      <c r="A921" s="101">
        <v>44789</v>
      </c>
      <c r="B921" s="95">
        <v>173.36</v>
      </c>
      <c r="C921" s="97">
        <f t="shared" si="114"/>
        <v>2.4285879495780094E-3</v>
      </c>
      <c r="D921" s="98">
        <f t="shared" si="115"/>
        <v>2.4256436958189909E-3</v>
      </c>
      <c r="E921" s="103">
        <f t="shared" si="117"/>
        <v>2.3313769777414822E-2</v>
      </c>
      <c r="F921" s="103">
        <f t="shared" si="118"/>
        <v>0.37009462172671975</v>
      </c>
      <c r="G921" s="88">
        <v>13910.12</v>
      </c>
      <c r="H921" s="127">
        <f t="shared" si="116"/>
        <v>6.7679409059095974E-3</v>
      </c>
      <c r="I921" s="103">
        <f t="shared" si="112"/>
        <v>6.7451412073875616E-3</v>
      </c>
      <c r="J921" s="103">
        <f t="shared" si="119"/>
        <v>1.7705576641406609E-2</v>
      </c>
      <c r="K921" s="103">
        <f t="shared" si="113"/>
        <v>0.28106731567293675</v>
      </c>
    </row>
    <row r="922" spans="1:11" x14ac:dyDescent="0.3">
      <c r="A922" s="100">
        <v>44790</v>
      </c>
      <c r="B922" s="94">
        <v>169.1</v>
      </c>
      <c r="C922" s="97">
        <f t="shared" si="114"/>
        <v>-2.4573142593447228E-2</v>
      </c>
      <c r="D922" s="98">
        <f t="shared" si="115"/>
        <v>-2.488010132356866E-2</v>
      </c>
      <c r="E922" s="103">
        <f t="shared" si="117"/>
        <v>2.3824267779253873E-2</v>
      </c>
      <c r="F922" s="103">
        <f t="shared" si="118"/>
        <v>0.37819852627268891</v>
      </c>
      <c r="G922" s="88">
        <v>13626.71</v>
      </c>
      <c r="H922" s="127">
        <f t="shared" si="116"/>
        <v>-2.0374374915529292E-2</v>
      </c>
      <c r="I922" s="103">
        <f t="shared" si="112"/>
        <v>-2.0584795523848953E-2</v>
      </c>
      <c r="J922" s="103">
        <f t="shared" si="119"/>
        <v>6.1752187488148926E-3</v>
      </c>
      <c r="K922" s="103">
        <f t="shared" si="113"/>
        <v>9.8028558604725854E-2</v>
      </c>
    </row>
    <row r="923" spans="1:11" x14ac:dyDescent="0.3">
      <c r="A923" s="101">
        <v>44791</v>
      </c>
      <c r="B923" s="95">
        <v>167.52</v>
      </c>
      <c r="C923" s="97">
        <f t="shared" si="114"/>
        <v>-9.3435836782967963E-3</v>
      </c>
      <c r="D923" s="98">
        <f t="shared" si="115"/>
        <v>-9.387508782308096E-3</v>
      </c>
      <c r="E923" s="103">
        <f t="shared" si="117"/>
        <v>2.3806750448316788E-2</v>
      </c>
      <c r="F923" s="103">
        <f t="shared" si="118"/>
        <v>0.37792044726493007</v>
      </c>
      <c r="G923" s="88">
        <v>13697.41</v>
      </c>
      <c r="H923" s="127">
        <f t="shared" si="116"/>
        <v>5.1883396652603331E-3</v>
      </c>
      <c r="I923" s="103">
        <f t="shared" si="112"/>
        <v>5.1749266053544574E-3</v>
      </c>
      <c r="J923" s="103">
        <f t="shared" si="119"/>
        <v>1.2671708184010092E-2</v>
      </c>
      <c r="K923" s="103">
        <f t="shared" si="113"/>
        <v>0.20115713124763562</v>
      </c>
    </row>
    <row r="924" spans="1:11" x14ac:dyDescent="0.3">
      <c r="A924" s="100">
        <v>44792</v>
      </c>
      <c r="B924" s="94">
        <v>165.6</v>
      </c>
      <c r="C924" s="97">
        <f t="shared" si="114"/>
        <v>-1.1461318051576019E-2</v>
      </c>
      <c r="D924" s="98">
        <f t="shared" si="115"/>
        <v>-1.1527505171067709E-2</v>
      </c>
      <c r="E924" s="103">
        <f t="shared" si="117"/>
        <v>2.3747069010900873E-2</v>
      </c>
      <c r="F924" s="103">
        <f t="shared" si="118"/>
        <v>0.37697303381719377</v>
      </c>
      <c r="G924" s="88">
        <v>13544.52</v>
      </c>
      <c r="H924" s="127">
        <f t="shared" si="116"/>
        <v>-1.1161964196150898E-2</v>
      </c>
      <c r="I924" s="103">
        <f t="shared" si="112"/>
        <v>-1.122472638842531E-2</v>
      </c>
      <c r="J924" s="103">
        <f t="shared" si="119"/>
        <v>3.2835297140107124E-3</v>
      </c>
      <c r="K924" s="103">
        <f t="shared" si="113"/>
        <v>5.2124418274580295E-2</v>
      </c>
    </row>
    <row r="925" spans="1:11" x14ac:dyDescent="0.3">
      <c r="A925" s="101">
        <v>44795</v>
      </c>
      <c r="B925" s="95">
        <v>156.97999999999999</v>
      </c>
      <c r="C925" s="97">
        <f t="shared" si="114"/>
        <v>-5.2053140096618433E-2</v>
      </c>
      <c r="D925" s="98">
        <f t="shared" si="115"/>
        <v>-5.345683325249162E-2</v>
      </c>
      <c r="E925" s="103">
        <f t="shared" si="117"/>
        <v>2.6270708165457714E-2</v>
      </c>
      <c r="F925" s="103">
        <f t="shared" si="118"/>
        <v>0.41703456342812995</v>
      </c>
      <c r="G925" s="88">
        <v>13230.57</v>
      </c>
      <c r="H925" s="127">
        <f t="shared" si="116"/>
        <v>-2.3179115981961762E-2</v>
      </c>
      <c r="I925" s="103">
        <f t="shared" si="112"/>
        <v>-2.3451976379345041E-2</v>
      </c>
      <c r="J925" s="103">
        <f t="shared" si="119"/>
        <v>5.6199566978908299E-3</v>
      </c>
      <c r="K925" s="103">
        <f t="shared" si="113"/>
        <v>8.9214046809425351E-2</v>
      </c>
    </row>
    <row r="926" spans="1:11" x14ac:dyDescent="0.3">
      <c r="A926" s="100">
        <v>44796</v>
      </c>
      <c r="B926" s="94">
        <v>156.30000000000001</v>
      </c>
      <c r="C926" s="97">
        <f t="shared" si="114"/>
        <v>-4.331762007898976E-3</v>
      </c>
      <c r="D926" s="98">
        <f t="shared" si="115"/>
        <v>-4.3411712712364547E-3</v>
      </c>
      <c r="E926" s="103">
        <f t="shared" si="117"/>
        <v>2.525582862200941E-2</v>
      </c>
      <c r="F926" s="103">
        <f t="shared" si="118"/>
        <v>0.40092385013222409</v>
      </c>
      <c r="G926" s="88">
        <v>13194.23</v>
      </c>
      <c r="H926" s="127">
        <f t="shared" si="116"/>
        <v>-2.746669266705859E-3</v>
      </c>
      <c r="I926" s="103">
        <f t="shared" si="112"/>
        <v>-2.7504482841305133E-3</v>
      </c>
      <c r="J926" s="103">
        <f t="shared" si="119"/>
        <v>1.0487444087650037E-2</v>
      </c>
      <c r="K926" s="103">
        <f t="shared" si="113"/>
        <v>0.16648301366770005</v>
      </c>
    </row>
    <row r="927" spans="1:11" x14ac:dyDescent="0.3">
      <c r="A927" s="101">
        <v>44797</v>
      </c>
      <c r="B927" s="95">
        <v>158.84</v>
      </c>
      <c r="C927" s="97">
        <f t="shared" si="114"/>
        <v>1.6250799744081945E-2</v>
      </c>
      <c r="D927" s="98">
        <f t="shared" si="115"/>
        <v>1.6120168835620063E-2</v>
      </c>
      <c r="E927" s="103">
        <f t="shared" si="117"/>
        <v>2.2902350406321176E-2</v>
      </c>
      <c r="F927" s="103">
        <f t="shared" si="118"/>
        <v>0.36356354168390947</v>
      </c>
      <c r="G927" s="88">
        <v>13220.06</v>
      </c>
      <c r="H927" s="127">
        <f t="shared" si="116"/>
        <v>1.9576739226161433E-3</v>
      </c>
      <c r="I927" s="103">
        <f t="shared" si="112"/>
        <v>1.9557601762762999E-3</v>
      </c>
      <c r="J927" s="103">
        <f t="shared" si="119"/>
        <v>5.6845781645194354E-3</v>
      </c>
      <c r="K927" s="103">
        <f t="shared" si="113"/>
        <v>9.0239880789758642E-2</v>
      </c>
    </row>
    <row r="928" spans="1:11" x14ac:dyDescent="0.3">
      <c r="A928" s="100">
        <v>44798</v>
      </c>
      <c r="B928" s="94">
        <v>158</v>
      </c>
      <c r="C928" s="97">
        <f t="shared" si="114"/>
        <v>-5.2883404683958801E-3</v>
      </c>
      <c r="D928" s="98">
        <f t="shared" si="115"/>
        <v>-5.3023732360841791E-3</v>
      </c>
      <c r="E928" s="103">
        <f t="shared" si="117"/>
        <v>2.155870324349856E-2</v>
      </c>
      <c r="F928" s="103">
        <f t="shared" si="118"/>
        <v>0.34223380422803257</v>
      </c>
      <c r="G928" s="88">
        <v>13271.96</v>
      </c>
      <c r="H928" s="127">
        <f t="shared" si="116"/>
        <v>3.9258520763143512E-3</v>
      </c>
      <c r="I928" s="103">
        <f t="shared" si="112"/>
        <v>3.9181660286757847E-3</v>
      </c>
      <c r="J928" s="103">
        <f t="shared" si="119"/>
        <v>4.8052473289504714E-3</v>
      </c>
      <c r="K928" s="103">
        <f t="shared" si="113"/>
        <v>7.6280936523362E-2</v>
      </c>
    </row>
    <row r="929" spans="1:11" x14ac:dyDescent="0.3">
      <c r="A929" s="101">
        <v>44799</v>
      </c>
      <c r="B929" s="95">
        <v>151.54</v>
      </c>
      <c r="C929" s="97">
        <f t="shared" si="114"/>
        <v>-4.0886075949367107E-2</v>
      </c>
      <c r="D929" s="98">
        <f t="shared" si="115"/>
        <v>-4.1745416523739642E-2</v>
      </c>
      <c r="E929" s="103">
        <f t="shared" si="117"/>
        <v>2.306737089055767E-2</v>
      </c>
      <c r="F929" s="103">
        <f t="shared" si="118"/>
        <v>0.36618316065903678</v>
      </c>
      <c r="G929" s="88">
        <v>12971.47</v>
      </c>
      <c r="H929" s="127">
        <f t="shared" si="116"/>
        <v>-2.2640966368192794E-2</v>
      </c>
      <c r="I929" s="103">
        <f t="shared" si="112"/>
        <v>-2.2901208640394799E-2</v>
      </c>
      <c r="J929" s="103">
        <f t="shared" si="119"/>
        <v>7.8993178700112691E-3</v>
      </c>
      <c r="K929" s="103">
        <f t="shared" si="113"/>
        <v>0.1253977836665896</v>
      </c>
    </row>
    <row r="930" spans="1:11" x14ac:dyDescent="0.3">
      <c r="A930" s="100">
        <v>44802</v>
      </c>
      <c r="B930" s="94">
        <v>148.28</v>
      </c>
      <c r="C930" s="97">
        <f t="shared" si="114"/>
        <v>-2.1512471954599377E-2</v>
      </c>
      <c r="D930" s="98">
        <f t="shared" si="115"/>
        <v>-2.1747238220696019E-2</v>
      </c>
      <c r="E930" s="103">
        <f t="shared" si="117"/>
        <v>2.2656941494257614E-2</v>
      </c>
      <c r="F930" s="103">
        <f t="shared" si="118"/>
        <v>0.35966779597887483</v>
      </c>
      <c r="G930" s="88">
        <v>12892.99</v>
      </c>
      <c r="H930" s="127">
        <f t="shared" si="116"/>
        <v>-6.0502009409881818E-3</v>
      </c>
      <c r="I930" s="103">
        <f t="shared" si="112"/>
        <v>-6.0685775657081109E-3</v>
      </c>
      <c r="J930" s="103">
        <f t="shared" si="119"/>
        <v>1.5961776080924805E-2</v>
      </c>
      <c r="K930" s="103">
        <f t="shared" si="113"/>
        <v>0.25338533995815737</v>
      </c>
    </row>
    <row r="931" spans="1:11" x14ac:dyDescent="0.3">
      <c r="A931" s="101">
        <v>44803</v>
      </c>
      <c r="B931" s="95">
        <v>151.54</v>
      </c>
      <c r="C931" s="97">
        <f t="shared" si="114"/>
        <v>2.1985432964661378E-2</v>
      </c>
      <c r="D931" s="98">
        <f t="shared" si="115"/>
        <v>2.1747238220696019E-2</v>
      </c>
      <c r="E931" s="103">
        <f t="shared" si="117"/>
        <v>2.3218671121432711E-2</v>
      </c>
      <c r="F931" s="103">
        <f t="shared" si="118"/>
        <v>0.36858497736424889</v>
      </c>
      <c r="G931" s="88">
        <v>12961.14</v>
      </c>
      <c r="H931" s="127">
        <f t="shared" si="116"/>
        <v>5.2858181073591748E-3</v>
      </c>
      <c r="I931" s="103">
        <f t="shared" si="112"/>
        <v>5.271897204851328E-3</v>
      </c>
      <c r="J931" s="103">
        <f t="shared" si="119"/>
        <v>2.693048175866655E-3</v>
      </c>
      <c r="K931" s="103">
        <f t="shared" si="113"/>
        <v>4.2750814452355838E-2</v>
      </c>
    </row>
    <row r="932" spans="1:11" x14ac:dyDescent="0.3">
      <c r="A932" s="100">
        <v>44804</v>
      </c>
      <c r="B932" s="94">
        <v>148.28</v>
      </c>
      <c r="C932" s="97">
        <f t="shared" si="114"/>
        <v>-2.1512471954599377E-2</v>
      </c>
      <c r="D932" s="98">
        <f t="shared" si="115"/>
        <v>-2.1747238220696019E-2</v>
      </c>
      <c r="E932" s="103">
        <f t="shared" si="117"/>
        <v>2.2523069692258535E-2</v>
      </c>
      <c r="F932" s="103">
        <f t="shared" si="118"/>
        <v>0.35754264700495297</v>
      </c>
      <c r="G932" s="88">
        <v>12834.96</v>
      </c>
      <c r="H932" s="127">
        <f t="shared" si="116"/>
        <v>-9.7352547692564073E-3</v>
      </c>
      <c r="I932" s="103">
        <f t="shared" si="112"/>
        <v>-9.7829521787087259E-3</v>
      </c>
      <c r="J932" s="103">
        <f t="shared" si="119"/>
        <v>3.5094744267621671E-3</v>
      </c>
      <c r="K932" s="103">
        <f t="shared" si="113"/>
        <v>5.5711179394521942E-2</v>
      </c>
    </row>
    <row r="933" spans="1:11" x14ac:dyDescent="0.3">
      <c r="A933" s="101">
        <v>44805</v>
      </c>
      <c r="B933" s="95">
        <v>145.16</v>
      </c>
      <c r="C933" s="97">
        <f t="shared" si="114"/>
        <v>-2.1041273266792615E-2</v>
      </c>
      <c r="D933" s="98">
        <f t="shared" si="115"/>
        <v>-2.1265795937662091E-2</v>
      </c>
      <c r="E933" s="103">
        <f t="shared" si="117"/>
        <v>2.1439979766068758E-2</v>
      </c>
      <c r="F933" s="103">
        <f t="shared" si="118"/>
        <v>0.3403491274516483</v>
      </c>
      <c r="G933" s="88">
        <v>12630.23</v>
      </c>
      <c r="H933" s="127">
        <f t="shared" si="116"/>
        <v>-1.5950965176362075E-2</v>
      </c>
      <c r="I933" s="103">
        <f t="shared" si="112"/>
        <v>-1.6079551033620021E-2</v>
      </c>
      <c r="J933" s="103">
        <f t="shared" si="119"/>
        <v>1.0816126000350838E-2</v>
      </c>
      <c r="K933" s="103">
        <f t="shared" si="113"/>
        <v>0.17170067727640823</v>
      </c>
    </row>
    <row r="934" spans="1:11" x14ac:dyDescent="0.3">
      <c r="A934" s="100">
        <v>44806</v>
      </c>
      <c r="B934" s="94">
        <v>148.28</v>
      </c>
      <c r="C934" s="97">
        <f t="shared" si="114"/>
        <v>2.1493524386883456E-2</v>
      </c>
      <c r="D934" s="98">
        <f t="shared" si="115"/>
        <v>2.1265795937662091E-2</v>
      </c>
      <c r="E934" s="103">
        <f t="shared" si="117"/>
        <v>2.2296415376826226E-2</v>
      </c>
      <c r="F934" s="103">
        <f t="shared" si="118"/>
        <v>0.35394462129167215</v>
      </c>
      <c r="G934" s="88">
        <v>13050.27</v>
      </c>
      <c r="H934" s="127">
        <f t="shared" si="116"/>
        <v>3.3256718207032021E-2</v>
      </c>
      <c r="I934" s="103">
        <f t="shared" si="112"/>
        <v>3.2715676403599403E-2</v>
      </c>
      <c r="J934" s="103">
        <f t="shared" si="119"/>
        <v>6.7617540054821608E-3</v>
      </c>
      <c r="K934" s="103">
        <f t="shared" si="113"/>
        <v>0.10733951715060405</v>
      </c>
    </row>
    <row r="935" spans="1:11" x14ac:dyDescent="0.3">
      <c r="A935" s="101">
        <v>44809</v>
      </c>
      <c r="B935" s="95">
        <v>145.19999999999999</v>
      </c>
      <c r="C935" s="97">
        <f t="shared" si="114"/>
        <v>-2.0771513353115778E-2</v>
      </c>
      <c r="D935" s="98">
        <f t="shared" si="115"/>
        <v>-2.0990275891835886E-2</v>
      </c>
      <c r="E935" s="103">
        <f t="shared" si="117"/>
        <v>2.1495666049246871E-2</v>
      </c>
      <c r="F935" s="103">
        <f t="shared" si="118"/>
        <v>0.3412331197920091</v>
      </c>
      <c r="G935" s="88">
        <v>12760.78</v>
      </c>
      <c r="H935" s="127">
        <f t="shared" si="116"/>
        <v>-2.2182682810393928E-2</v>
      </c>
      <c r="I935" s="103">
        <f t="shared" si="112"/>
        <v>-2.2432418634830142E-2</v>
      </c>
      <c r="J935" s="103">
        <f t="shared" si="119"/>
        <v>1.7232071338945144E-2</v>
      </c>
      <c r="K935" s="103">
        <f t="shared" si="113"/>
        <v>0.27355065202423606</v>
      </c>
    </row>
    <row r="936" spans="1:11" x14ac:dyDescent="0.3">
      <c r="A936" s="100">
        <v>44810</v>
      </c>
      <c r="B936" s="94">
        <v>144.36000000000001</v>
      </c>
      <c r="C936" s="97">
        <f t="shared" si="114"/>
        <v>-5.7851239669419741E-3</v>
      </c>
      <c r="D936" s="98">
        <f t="shared" si="115"/>
        <v>-5.8019226161070137E-3</v>
      </c>
      <c r="E936" s="103">
        <f t="shared" si="117"/>
        <v>2.0605178984768997E-2</v>
      </c>
      <c r="F936" s="103">
        <f t="shared" si="118"/>
        <v>0.32709707588203873</v>
      </c>
      <c r="G936" s="88">
        <v>12871.44</v>
      </c>
      <c r="H936" s="127">
        <f t="shared" si="116"/>
        <v>8.6718836936299226E-3</v>
      </c>
      <c r="I936" s="103">
        <f t="shared" si="112"/>
        <v>8.6344988858986227E-3</v>
      </c>
      <c r="J936" s="103">
        <f t="shared" si="119"/>
        <v>7.928248435904282E-3</v>
      </c>
      <c r="K936" s="103">
        <f t="shared" si="113"/>
        <v>0.12585704216243726</v>
      </c>
    </row>
    <row r="937" spans="1:11" x14ac:dyDescent="0.3">
      <c r="A937" s="101">
        <v>44811</v>
      </c>
      <c r="B937" s="95">
        <v>141.97999999999999</v>
      </c>
      <c r="C937" s="97">
        <f t="shared" si="114"/>
        <v>-1.6486561374342124E-2</v>
      </c>
      <c r="D937" s="98">
        <f t="shared" si="115"/>
        <v>-1.6623977163348513E-2</v>
      </c>
      <c r="E937" s="103">
        <f t="shared" si="117"/>
        <v>1.91152541926802E-2</v>
      </c>
      <c r="F937" s="103">
        <f t="shared" si="118"/>
        <v>0.30344525304969933</v>
      </c>
      <c r="G937" s="88">
        <v>12915.97</v>
      </c>
      <c r="H937" s="127">
        <f t="shared" si="116"/>
        <v>3.4595973721665008E-3</v>
      </c>
      <c r="I937" s="103">
        <f t="shared" si="112"/>
        <v>3.4536267318880931E-3</v>
      </c>
      <c r="J937" s="103">
        <f t="shared" si="119"/>
        <v>2.5120026864494339E-3</v>
      </c>
      <c r="K937" s="103">
        <f t="shared" si="113"/>
        <v>3.9876806406428184E-2</v>
      </c>
    </row>
    <row r="938" spans="1:11" x14ac:dyDescent="0.3">
      <c r="A938" s="100">
        <v>44812</v>
      </c>
      <c r="B938" s="94">
        <v>142.36000000000001</v>
      </c>
      <c r="C938" s="97">
        <f t="shared" si="114"/>
        <v>2.6764333004649643E-3</v>
      </c>
      <c r="D938" s="98">
        <f t="shared" si="115"/>
        <v>2.6728580307517902E-3</v>
      </c>
      <c r="E938" s="103">
        <f t="shared" si="117"/>
        <v>1.9320396322183173E-2</v>
      </c>
      <c r="F938" s="103">
        <f t="shared" si="118"/>
        <v>0.30670178339822174</v>
      </c>
      <c r="G938" s="88">
        <v>12904.32</v>
      </c>
      <c r="H938" s="127">
        <f t="shared" si="116"/>
        <v>-9.0198413282160939E-4</v>
      </c>
      <c r="I938" s="103">
        <f t="shared" si="112"/>
        <v>-9.0239116528501029E-4</v>
      </c>
      <c r="J938" s="103">
        <f t="shared" si="119"/>
        <v>2.7734975711338162E-3</v>
      </c>
      <c r="K938" s="103">
        <f t="shared" si="113"/>
        <v>4.4027909010370514E-2</v>
      </c>
    </row>
    <row r="939" spans="1:11" x14ac:dyDescent="0.3">
      <c r="A939" s="101">
        <v>44813</v>
      </c>
      <c r="B939" s="95">
        <v>145.36000000000001</v>
      </c>
      <c r="C939" s="97">
        <f t="shared" si="114"/>
        <v>2.1073335206518662E-2</v>
      </c>
      <c r="D939" s="98">
        <f t="shared" si="115"/>
        <v>2.0854363445923951E-2</v>
      </c>
      <c r="E939" s="103">
        <f t="shared" si="117"/>
        <v>2.0178045142456663E-2</v>
      </c>
      <c r="F939" s="103">
        <f t="shared" si="118"/>
        <v>0.32031653634225127</v>
      </c>
      <c r="G939" s="88">
        <v>13088.21</v>
      </c>
      <c r="H939" s="127">
        <f t="shared" si="116"/>
        <v>1.4250266577394255E-2</v>
      </c>
      <c r="I939" s="103">
        <f t="shared" si="112"/>
        <v>1.4149685936422074E-2</v>
      </c>
      <c r="J939" s="103">
        <f t="shared" si="119"/>
        <v>5.8514435802585639E-3</v>
      </c>
      <c r="K939" s="103">
        <f t="shared" si="113"/>
        <v>9.2888787144537466E-2</v>
      </c>
    </row>
    <row r="940" spans="1:11" x14ac:dyDescent="0.3">
      <c r="A940" s="100">
        <v>44816</v>
      </c>
      <c r="B940" s="94">
        <v>149.22</v>
      </c>
      <c r="C940" s="97">
        <f t="shared" si="114"/>
        <v>2.6554760594386329E-2</v>
      </c>
      <c r="D940" s="98">
        <f t="shared" si="115"/>
        <v>2.6208302955452289E-2</v>
      </c>
      <c r="E940" s="103">
        <f t="shared" si="117"/>
        <v>2.1603756449464152E-2</v>
      </c>
      <c r="F940" s="103">
        <f t="shared" si="118"/>
        <v>0.34294900170053932</v>
      </c>
      <c r="G940" s="88">
        <v>13402.27</v>
      </c>
      <c r="H940" s="127">
        <f t="shared" si="116"/>
        <v>2.399564187921821E-2</v>
      </c>
      <c r="I940" s="103">
        <f t="shared" si="112"/>
        <v>2.3712270630934285E-2</v>
      </c>
      <c r="J940" s="103">
        <f t="shared" si="119"/>
        <v>8.9420841333708832E-3</v>
      </c>
      <c r="K940" s="103">
        <f t="shared" si="113"/>
        <v>0.14195118491709532</v>
      </c>
    </row>
    <row r="941" spans="1:11" x14ac:dyDescent="0.3">
      <c r="A941" s="101">
        <v>44817</v>
      </c>
      <c r="B941" s="95">
        <v>142.9</v>
      </c>
      <c r="C941" s="97">
        <f t="shared" si="114"/>
        <v>-4.2353571907250975E-2</v>
      </c>
      <c r="D941" s="98">
        <f t="shared" si="115"/>
        <v>-4.3276642107546337E-2</v>
      </c>
      <c r="E941" s="103">
        <f t="shared" si="117"/>
        <v>2.2891113940270214E-2</v>
      </c>
      <c r="F941" s="103">
        <f t="shared" si="118"/>
        <v>0.36338516831519307</v>
      </c>
      <c r="G941" s="88">
        <v>13188.95</v>
      </c>
      <c r="H941" s="127">
        <f t="shared" si="116"/>
        <v>-1.5916706647455925E-2</v>
      </c>
      <c r="I941" s="103">
        <f t="shared" si="112"/>
        <v>-1.6044737796299557E-2</v>
      </c>
      <c r="J941" s="103">
        <f t="shared" si="119"/>
        <v>1.199757227265969E-2</v>
      </c>
      <c r="K941" s="103">
        <f t="shared" si="113"/>
        <v>0.19045555541988934</v>
      </c>
    </row>
    <row r="942" spans="1:11" x14ac:dyDescent="0.3">
      <c r="A942" s="100">
        <v>44818</v>
      </c>
      <c r="B942" s="94">
        <v>142.30000000000001</v>
      </c>
      <c r="C942" s="97">
        <f t="shared" si="114"/>
        <v>-4.1987403778865895E-3</v>
      </c>
      <c r="D942" s="98">
        <f t="shared" si="115"/>
        <v>-4.2075798400151854E-3</v>
      </c>
      <c r="E942" s="103">
        <f t="shared" si="117"/>
        <v>2.2633022961778725E-2</v>
      </c>
      <c r="F942" s="103">
        <f t="shared" si="118"/>
        <v>0.3592881010468863</v>
      </c>
      <c r="G942" s="88">
        <v>13028</v>
      </c>
      <c r="H942" s="127">
        <f t="shared" si="116"/>
        <v>-1.220339754112354E-2</v>
      </c>
      <c r="I942" s="103">
        <f t="shared" si="112"/>
        <v>-1.2278470384588402E-2</v>
      </c>
      <c r="J942" s="103">
        <f t="shared" si="119"/>
        <v>3.210305606128565E-3</v>
      </c>
      <c r="K942" s="103">
        <f t="shared" si="113"/>
        <v>5.0962021597995941E-2</v>
      </c>
    </row>
    <row r="943" spans="1:11" x14ac:dyDescent="0.3">
      <c r="A943" s="101">
        <v>44819</v>
      </c>
      <c r="B943" s="95">
        <v>136.6</v>
      </c>
      <c r="C943" s="97">
        <f t="shared" si="114"/>
        <v>-4.0056219255094949E-2</v>
      </c>
      <c r="D943" s="98">
        <f t="shared" si="115"/>
        <v>-4.0880557959116715E-2</v>
      </c>
      <c r="E943" s="103">
        <f t="shared" si="117"/>
        <v>2.3756332898925148E-2</v>
      </c>
      <c r="F943" s="103">
        <f t="shared" si="118"/>
        <v>0.37712009348050846</v>
      </c>
      <c r="G943" s="88">
        <v>12956.66</v>
      </c>
      <c r="H943" s="127">
        <f t="shared" si="116"/>
        <v>-5.4758980657046985E-3</v>
      </c>
      <c r="I943" s="103">
        <f t="shared" si="112"/>
        <v>-5.4909457537295481E-3</v>
      </c>
      <c r="J943" s="103">
        <f t="shared" si="119"/>
        <v>1.2341415366329473E-2</v>
      </c>
      <c r="K943" s="103">
        <f t="shared" si="113"/>
        <v>0.19591389531515335</v>
      </c>
    </row>
    <row r="944" spans="1:11" x14ac:dyDescent="0.3">
      <c r="A944" s="100">
        <v>44820</v>
      </c>
      <c r="B944" s="94">
        <v>135.13999999999999</v>
      </c>
      <c r="C944" s="97">
        <f t="shared" si="114"/>
        <v>-1.0688140556369019E-2</v>
      </c>
      <c r="D944" s="98">
        <f t="shared" si="115"/>
        <v>-1.0745669012661274E-2</v>
      </c>
      <c r="E944" s="103">
        <f t="shared" si="117"/>
        <v>2.3754680652782856E-2</v>
      </c>
      <c r="F944" s="103">
        <f t="shared" si="118"/>
        <v>0.37709386488612545</v>
      </c>
      <c r="G944" s="88">
        <v>12741.26</v>
      </c>
      <c r="H944" s="127">
        <f t="shared" si="116"/>
        <v>-1.6624654810730499E-2</v>
      </c>
      <c r="I944" s="103">
        <f t="shared" si="112"/>
        <v>-1.6764395307729885E-2</v>
      </c>
      <c r="J944" s="103">
        <f t="shared" si="119"/>
        <v>4.0543951686294816E-3</v>
      </c>
      <c r="K944" s="103">
        <f t="shared" si="113"/>
        <v>6.4361527997852358E-2</v>
      </c>
    </row>
    <row r="945" spans="1:11" x14ac:dyDescent="0.3">
      <c r="A945" s="101">
        <v>44823</v>
      </c>
      <c r="B945" s="95">
        <v>136.69999999999999</v>
      </c>
      <c r="C945" s="97">
        <f t="shared" si="114"/>
        <v>1.1543584430960596E-2</v>
      </c>
      <c r="D945" s="98">
        <f t="shared" si="115"/>
        <v>1.1477465605875814E-2</v>
      </c>
      <c r="E945" s="103">
        <f t="shared" si="117"/>
        <v>2.1890359016753586E-2</v>
      </c>
      <c r="F945" s="103">
        <f t="shared" si="118"/>
        <v>0.34749867640950233</v>
      </c>
      <c r="G945" s="88">
        <v>12803.24</v>
      </c>
      <c r="H945" s="127">
        <f t="shared" si="116"/>
        <v>4.8645110452183449E-3</v>
      </c>
      <c r="I945" s="103">
        <f t="shared" si="112"/>
        <v>4.8527175423149771E-3</v>
      </c>
      <c r="J945" s="103">
        <f t="shared" si="119"/>
        <v>4.7288339254738616E-3</v>
      </c>
      <c r="K945" s="103">
        <f t="shared" si="113"/>
        <v>7.5067911348775107E-2</v>
      </c>
    </row>
    <row r="946" spans="1:11" x14ac:dyDescent="0.3">
      <c r="A946" s="100">
        <v>44824</v>
      </c>
      <c r="B946" s="94">
        <v>135.74</v>
      </c>
      <c r="C946" s="97">
        <f t="shared" si="114"/>
        <v>-7.0226773957570154E-3</v>
      </c>
      <c r="D946" s="98">
        <f t="shared" si="115"/>
        <v>-7.047452454291836E-3</v>
      </c>
      <c r="E946" s="103">
        <f t="shared" si="117"/>
        <v>2.1881964771576532E-2</v>
      </c>
      <c r="F946" s="103">
        <f t="shared" si="118"/>
        <v>0.3473654218984068</v>
      </c>
      <c r="G946" s="88">
        <v>12670.83</v>
      </c>
      <c r="H946" s="127">
        <f t="shared" si="116"/>
        <v>-1.0341913453157159E-2</v>
      </c>
      <c r="I946" s="103">
        <f t="shared" si="112"/>
        <v>-1.0395762630862393E-2</v>
      </c>
      <c r="J946" s="103">
        <f t="shared" si="119"/>
        <v>5.3762501143654277E-3</v>
      </c>
      <c r="K946" s="103">
        <f t="shared" si="113"/>
        <v>8.5345324732160915E-2</v>
      </c>
    </row>
    <row r="947" spans="1:11" x14ac:dyDescent="0.3">
      <c r="A947" s="101">
        <v>44825</v>
      </c>
      <c r="B947" s="95">
        <v>136.47999999999999</v>
      </c>
      <c r="C947" s="97">
        <f t="shared" si="114"/>
        <v>5.4515986444672038E-3</v>
      </c>
      <c r="D947" s="98">
        <f t="shared" si="115"/>
        <v>5.4367924677567459E-3</v>
      </c>
      <c r="E947" s="103">
        <f t="shared" si="117"/>
        <v>2.1411882333402174E-2</v>
      </c>
      <c r="F947" s="103">
        <f t="shared" si="118"/>
        <v>0.33990309453575729</v>
      </c>
      <c r="G947" s="88">
        <v>12767.15</v>
      </c>
      <c r="H947" s="127">
        <f t="shared" si="116"/>
        <v>7.6017119636202501E-3</v>
      </c>
      <c r="I947" s="103">
        <f t="shared" si="112"/>
        <v>7.5729645457087713E-3</v>
      </c>
      <c r="J947" s="103">
        <f t="shared" si="119"/>
        <v>8.7338455349080715E-3</v>
      </c>
      <c r="K947" s="103">
        <f t="shared" si="113"/>
        <v>0.13864549964771192</v>
      </c>
    </row>
    <row r="948" spans="1:11" x14ac:dyDescent="0.3">
      <c r="A948" s="100">
        <v>44826</v>
      </c>
      <c r="B948" s="94">
        <v>133.46</v>
      </c>
      <c r="C948" s="97">
        <f t="shared" si="114"/>
        <v>-2.2127784290738473E-2</v>
      </c>
      <c r="D948" s="98">
        <f t="shared" si="115"/>
        <v>-2.2376276267908501E-2</v>
      </c>
      <c r="E948" s="103">
        <f t="shared" si="117"/>
        <v>2.1655032192006898E-2</v>
      </c>
      <c r="F948" s="103">
        <f t="shared" si="118"/>
        <v>0.34376297887888901</v>
      </c>
      <c r="G948" s="88">
        <v>12531.63</v>
      </c>
      <c r="H948" s="127">
        <f t="shared" si="116"/>
        <v>-1.8447343377339553E-2</v>
      </c>
      <c r="I948" s="103">
        <f t="shared" si="112"/>
        <v>-1.8619617573088831E-2</v>
      </c>
      <c r="J948" s="103">
        <f t="shared" si="119"/>
        <v>2.5843328152645602E-3</v>
      </c>
      <c r="K948" s="103">
        <f t="shared" si="113"/>
        <v>4.1025011605280728E-2</v>
      </c>
    </row>
    <row r="949" spans="1:11" x14ac:dyDescent="0.3">
      <c r="A949" s="101">
        <v>44827</v>
      </c>
      <c r="B949" s="95">
        <v>130.96</v>
      </c>
      <c r="C949" s="97">
        <f t="shared" si="114"/>
        <v>-1.8732204405814468E-2</v>
      </c>
      <c r="D949" s="98">
        <f t="shared" si="115"/>
        <v>-1.8909874412581296E-2</v>
      </c>
      <c r="E949" s="103">
        <f t="shared" si="117"/>
        <v>2.0370446726491544E-2</v>
      </c>
      <c r="F949" s="103">
        <f t="shared" si="118"/>
        <v>0.32337081680151841</v>
      </c>
      <c r="G949" s="88">
        <v>12284.19</v>
      </c>
      <c r="H949" s="127">
        <f t="shared" si="116"/>
        <v>-1.9745236653172737E-2</v>
      </c>
      <c r="I949" s="103">
        <f t="shared" si="112"/>
        <v>-1.9942778503137859E-2</v>
      </c>
      <c r="J949" s="103">
        <f t="shared" si="119"/>
        <v>3.0275420779597973E-3</v>
      </c>
      <c r="K949" s="103">
        <f t="shared" si="113"/>
        <v>4.8060740532392093E-2</v>
      </c>
    </row>
    <row r="950" spans="1:11" x14ac:dyDescent="0.3">
      <c r="A950" s="100">
        <v>44830</v>
      </c>
      <c r="B950" s="94">
        <v>130.1</v>
      </c>
      <c r="C950" s="97">
        <f t="shared" si="114"/>
        <v>-6.5668906536348048E-3</v>
      </c>
      <c r="D950" s="98">
        <f t="shared" si="115"/>
        <v>-6.5885475444193986E-3</v>
      </c>
      <c r="E950" s="103">
        <f t="shared" si="117"/>
        <v>2.0084527859938153E-2</v>
      </c>
      <c r="F950" s="103">
        <f t="shared" si="118"/>
        <v>0.31883199550526803</v>
      </c>
      <c r="G950" s="88">
        <v>12227.92</v>
      </c>
      <c r="H950" s="127">
        <f t="shared" si="116"/>
        <v>-4.580684603543328E-3</v>
      </c>
      <c r="I950" s="103">
        <f t="shared" si="112"/>
        <v>-4.5912080880690098E-3</v>
      </c>
      <c r="J950" s="103">
        <f t="shared" si="119"/>
        <v>9.8105415664013311E-3</v>
      </c>
      <c r="K950" s="103">
        <f t="shared" si="113"/>
        <v>0.15573751926935991</v>
      </c>
    </row>
    <row r="951" spans="1:11" x14ac:dyDescent="0.3">
      <c r="A951" s="101">
        <v>44831</v>
      </c>
      <c r="B951" s="95">
        <v>127.3</v>
      </c>
      <c r="C951" s="97">
        <f t="shared" si="114"/>
        <v>-2.1521906225980048E-2</v>
      </c>
      <c r="D951" s="98">
        <f t="shared" si="115"/>
        <v>-2.1756879955098896E-2</v>
      </c>
      <c r="E951" s="103">
        <f t="shared" si="117"/>
        <v>1.9195855479446189E-2</v>
      </c>
      <c r="F951" s="103">
        <f t="shared" si="118"/>
        <v>0.30472475881050698</v>
      </c>
      <c r="G951" s="88">
        <v>12139.68</v>
      </c>
      <c r="H951" s="127">
        <f t="shared" si="116"/>
        <v>-7.2162722687095782E-3</v>
      </c>
      <c r="I951" s="103">
        <f t="shared" si="112"/>
        <v>-7.2424355047768785E-3</v>
      </c>
      <c r="J951" s="103">
        <f t="shared" si="119"/>
        <v>6.9742686361809001E-3</v>
      </c>
      <c r="K951" s="103">
        <f t="shared" si="113"/>
        <v>0.11071308232735363</v>
      </c>
    </row>
    <row r="952" spans="1:11" x14ac:dyDescent="0.3">
      <c r="A952" s="100">
        <v>44832</v>
      </c>
      <c r="B952" s="94">
        <v>130.24</v>
      </c>
      <c r="C952" s="97">
        <f t="shared" si="114"/>
        <v>2.3095051060487037E-2</v>
      </c>
      <c r="D952" s="98">
        <f t="shared" si="115"/>
        <v>2.2832396690869672E-2</v>
      </c>
      <c r="E952" s="103">
        <f t="shared" si="117"/>
        <v>2.0166650643172919E-2</v>
      </c>
      <c r="F952" s="103">
        <f t="shared" si="118"/>
        <v>0.32013565427373791</v>
      </c>
      <c r="G952" s="88">
        <v>12183.28</v>
      </c>
      <c r="H952" s="127">
        <f t="shared" si="116"/>
        <v>3.5915279480185358E-3</v>
      </c>
      <c r="I952" s="103">
        <f t="shared" si="112"/>
        <v>3.5850938125001619E-3</v>
      </c>
      <c r="J952" s="103">
        <f t="shared" si="119"/>
        <v>1.7964165678547024E-3</v>
      </c>
      <c r="K952" s="103">
        <f t="shared" si="113"/>
        <v>2.8517228937718388E-2</v>
      </c>
    </row>
    <row r="953" spans="1:11" x14ac:dyDescent="0.3">
      <c r="A953" s="101">
        <v>44833</v>
      </c>
      <c r="B953" s="95">
        <v>124.02</v>
      </c>
      <c r="C953" s="97">
        <f t="shared" si="114"/>
        <v>-4.7757985257985358E-2</v>
      </c>
      <c r="D953" s="98">
        <f t="shared" si="115"/>
        <v>-4.8936059332499227E-2</v>
      </c>
      <c r="E953" s="103">
        <f t="shared" si="117"/>
        <v>2.2091264697073166E-2</v>
      </c>
      <c r="F953" s="103">
        <f t="shared" si="118"/>
        <v>0.35068795521213741</v>
      </c>
      <c r="G953" s="88">
        <v>11975.55</v>
      </c>
      <c r="H953" s="127">
        <f t="shared" si="116"/>
        <v>-1.705041663657092E-2</v>
      </c>
      <c r="I953" s="103">
        <f t="shared" si="112"/>
        <v>-1.7197448692053641E-2</v>
      </c>
      <c r="J953" s="103">
        <f t="shared" si="119"/>
        <v>1.3905003720316673E-2</v>
      </c>
      <c r="K953" s="103">
        <f t="shared" si="113"/>
        <v>0.2207350909403151</v>
      </c>
    </row>
    <row r="954" spans="1:11" x14ac:dyDescent="0.3">
      <c r="A954" s="100">
        <v>44834</v>
      </c>
      <c r="B954" s="94">
        <v>118.88</v>
      </c>
      <c r="C954" s="97">
        <f t="shared" si="114"/>
        <v>-4.1444928237381107E-2</v>
      </c>
      <c r="D954" s="98">
        <f t="shared" si="115"/>
        <v>-4.2328261952282453E-2</v>
      </c>
      <c r="E954" s="103">
        <f t="shared" si="117"/>
        <v>2.2253045158692281E-2</v>
      </c>
      <c r="F954" s="103">
        <f t="shared" si="118"/>
        <v>0.35325614042273784</v>
      </c>
      <c r="G954" s="88">
        <v>12114.36</v>
      </c>
      <c r="H954" s="127">
        <f t="shared" si="116"/>
        <v>1.1591116900685261E-2</v>
      </c>
      <c r="I954" s="103">
        <f t="shared" si="112"/>
        <v>1.1524454538150763E-2</v>
      </c>
      <c r="J954" s="103">
        <f t="shared" si="119"/>
        <v>3.529390922534871E-2</v>
      </c>
      <c r="K954" s="103">
        <f t="shared" si="113"/>
        <v>0.56027343963336607</v>
      </c>
    </row>
    <row r="955" spans="1:11" x14ac:dyDescent="0.3">
      <c r="A955" s="101">
        <v>44837</v>
      </c>
      <c r="B955" s="95">
        <v>119</v>
      </c>
      <c r="C955" s="97">
        <f t="shared" si="114"/>
        <v>1.0094212651412526E-3</v>
      </c>
      <c r="D955" s="98">
        <f t="shared" si="115"/>
        <v>1.0089121420806535E-3</v>
      </c>
      <c r="E955" s="103">
        <f t="shared" si="117"/>
        <v>2.2279499163412871E-2</v>
      </c>
      <c r="F955" s="103">
        <f t="shared" si="118"/>
        <v>0.35367608472877232</v>
      </c>
      <c r="G955" s="88">
        <v>12209.48</v>
      </c>
      <c r="H955" s="127">
        <f t="shared" si="116"/>
        <v>7.8518386443855448E-3</v>
      </c>
      <c r="I955" s="103">
        <f t="shared" si="112"/>
        <v>7.821173373914192E-3</v>
      </c>
      <c r="J955" s="103">
        <f t="shared" si="119"/>
        <v>2.4011135288506357E-2</v>
      </c>
      <c r="K955" s="103">
        <f t="shared" si="113"/>
        <v>0.3811649560182897</v>
      </c>
    </row>
    <row r="956" spans="1:11" x14ac:dyDescent="0.3">
      <c r="A956" s="100">
        <v>44838</v>
      </c>
      <c r="B956" s="94">
        <v>126.2</v>
      </c>
      <c r="C956" s="97">
        <f t="shared" si="114"/>
        <v>6.0504201680672276E-2</v>
      </c>
      <c r="D956" s="98">
        <f t="shared" si="115"/>
        <v>5.8744456995583505E-2</v>
      </c>
      <c r="E956" s="103">
        <f t="shared" si="117"/>
        <v>2.7071525313689761E-2</v>
      </c>
      <c r="F956" s="103">
        <f t="shared" si="118"/>
        <v>0.42974714154727767</v>
      </c>
      <c r="G956" s="88">
        <v>12670.48</v>
      </c>
      <c r="H956" s="127">
        <f t="shared" si="116"/>
        <v>3.7757545775905177E-2</v>
      </c>
      <c r="I956" s="103">
        <f t="shared" si="112"/>
        <v>3.7062179209476298E-2</v>
      </c>
      <c r="J956" s="103">
        <f t="shared" si="119"/>
        <v>5.7510798483621155E-4</v>
      </c>
      <c r="K956" s="103">
        <f t="shared" si="113"/>
        <v>9.1295562293047285E-3</v>
      </c>
    </row>
    <row r="957" spans="1:11" x14ac:dyDescent="0.3">
      <c r="A957" s="101">
        <v>44839</v>
      </c>
      <c r="B957" s="95">
        <v>122.8</v>
      </c>
      <c r="C957" s="97">
        <f t="shared" si="114"/>
        <v>-2.6941362916006351E-2</v>
      </c>
      <c r="D957" s="98">
        <f t="shared" si="115"/>
        <v>-2.7310934394071396E-2</v>
      </c>
      <c r="E957" s="103">
        <f t="shared" si="117"/>
        <v>2.7380961793059218E-2</v>
      </c>
      <c r="F957" s="103">
        <f t="shared" si="118"/>
        <v>0.43465929337317533</v>
      </c>
      <c r="G957" s="88">
        <v>12517.18</v>
      </c>
      <c r="H957" s="127">
        <f t="shared" si="116"/>
        <v>-1.2098989146425376E-2</v>
      </c>
      <c r="I957" s="103">
        <f t="shared" si="112"/>
        <v>-1.2172777697516679E-2</v>
      </c>
      <c r="J957" s="103">
        <f t="shared" si="119"/>
        <v>2.3764835362766561E-2</v>
      </c>
      <c r="K957" s="103">
        <f t="shared" si="113"/>
        <v>0.3772550659096427</v>
      </c>
    </row>
    <row r="958" spans="1:11" x14ac:dyDescent="0.3">
      <c r="A958" s="100">
        <v>44840</v>
      </c>
      <c r="B958" s="94">
        <v>121.86</v>
      </c>
      <c r="C958" s="97">
        <f t="shared" si="114"/>
        <v>-7.6547231270358562E-3</v>
      </c>
      <c r="D958" s="98">
        <f t="shared" si="115"/>
        <v>-7.6841708926931318E-3</v>
      </c>
      <c r="E958" s="103">
        <f t="shared" si="117"/>
        <v>2.7281044601818544E-2</v>
      </c>
      <c r="F958" s="103">
        <f t="shared" si="118"/>
        <v>0.4330731571348379</v>
      </c>
      <c r="G958" s="88">
        <v>12470.78</v>
      </c>
      <c r="H958" s="127">
        <f t="shared" si="116"/>
        <v>-3.7069052294526061E-3</v>
      </c>
      <c r="I958" s="103">
        <f t="shared" si="112"/>
        <v>-3.7137928290302824E-3</v>
      </c>
      <c r="J958" s="103">
        <f t="shared" si="119"/>
        <v>7.9693667435345502E-3</v>
      </c>
      <c r="K958" s="103">
        <f t="shared" si="113"/>
        <v>0.12650977506036651</v>
      </c>
    </row>
    <row r="959" spans="1:11" x14ac:dyDescent="0.3">
      <c r="A959" s="101">
        <v>44841</v>
      </c>
      <c r="B959" s="95">
        <v>115.56</v>
      </c>
      <c r="C959" s="97">
        <f t="shared" si="114"/>
        <v>-5.1698670605612951E-2</v>
      </c>
      <c r="D959" s="98">
        <f t="shared" si="115"/>
        <v>-5.3082969222313814E-2</v>
      </c>
      <c r="E959" s="103">
        <f t="shared" si="117"/>
        <v>2.8191814395155054E-2</v>
      </c>
      <c r="F959" s="103">
        <f t="shared" si="118"/>
        <v>0.44753117938362652</v>
      </c>
      <c r="G959" s="88">
        <v>12273</v>
      </c>
      <c r="H959" s="127">
        <f t="shared" si="116"/>
        <v>-1.5859473104328781E-2</v>
      </c>
      <c r="I959" s="103">
        <f t="shared" si="112"/>
        <v>-1.5986580240685555E-2</v>
      </c>
      <c r="J959" s="103">
        <f t="shared" si="119"/>
        <v>1.2631386970633257E-2</v>
      </c>
      <c r="K959" s="103">
        <f t="shared" si="113"/>
        <v>0.20051705182870277</v>
      </c>
    </row>
    <row r="960" spans="1:11" x14ac:dyDescent="0.3">
      <c r="A960" s="100">
        <v>44844</v>
      </c>
      <c r="B960" s="94">
        <v>114.24</v>
      </c>
      <c r="C960" s="97">
        <f t="shared" si="114"/>
        <v>-1.1422637590861928E-2</v>
      </c>
      <c r="D960" s="98">
        <f t="shared" si="115"/>
        <v>-1.1488377006760864E-2</v>
      </c>
      <c r="E960" s="103">
        <f t="shared" si="117"/>
        <v>2.6764071212060592E-2</v>
      </c>
      <c r="F960" s="103">
        <f t="shared" si="118"/>
        <v>0.42486645899241227</v>
      </c>
      <c r="G960" s="88">
        <v>12272.94</v>
      </c>
      <c r="H960" s="127">
        <f t="shared" si="116"/>
        <v>-4.8887802492902921E-6</v>
      </c>
      <c r="I960" s="103">
        <f t="shared" si="112"/>
        <v>-4.8887921995088846E-6</v>
      </c>
      <c r="J960" s="103">
        <f t="shared" si="119"/>
        <v>2.8071326656635871E-2</v>
      </c>
      <c r="K960" s="103">
        <f t="shared" si="113"/>
        <v>0.44561849583070051</v>
      </c>
    </row>
    <row r="961" spans="1:11" x14ac:dyDescent="0.3">
      <c r="A961" s="101">
        <v>44845</v>
      </c>
      <c r="B961" s="95">
        <v>115.08</v>
      </c>
      <c r="C961" s="97">
        <f t="shared" si="114"/>
        <v>7.3529411764705621E-3</v>
      </c>
      <c r="D961" s="98">
        <f t="shared" si="115"/>
        <v>7.3260400920736046E-3</v>
      </c>
      <c r="E961" s="103">
        <f t="shared" si="117"/>
        <v>2.6171967919715877E-2</v>
      </c>
      <c r="F961" s="103">
        <f t="shared" si="118"/>
        <v>0.41546711062037217</v>
      </c>
      <c r="G961" s="88">
        <v>12220.25</v>
      </c>
      <c r="H961" s="127">
        <f t="shared" si="116"/>
        <v>-4.2931848440553866E-3</v>
      </c>
      <c r="I961" s="103">
        <f t="shared" si="112"/>
        <v>-4.3024270238518625E-3</v>
      </c>
      <c r="J961" s="103">
        <f t="shared" si="119"/>
        <v>1.1341886000007436E-2</v>
      </c>
      <c r="K961" s="103">
        <f t="shared" si="113"/>
        <v>0.18004685852678881</v>
      </c>
    </row>
    <row r="962" spans="1:11" x14ac:dyDescent="0.3">
      <c r="A962" s="100">
        <v>44846</v>
      </c>
      <c r="B962" s="94">
        <v>111.88</v>
      </c>
      <c r="C962" s="97">
        <f t="shared" si="114"/>
        <v>-2.7806743135210366E-2</v>
      </c>
      <c r="D962" s="98">
        <f t="shared" si="115"/>
        <v>-2.8200670349588286E-2</v>
      </c>
      <c r="E962" s="103">
        <f t="shared" si="117"/>
        <v>2.640151943699004E-2</v>
      </c>
      <c r="F962" s="103">
        <f t="shared" si="118"/>
        <v>0.41911112798708205</v>
      </c>
      <c r="G962" s="88">
        <v>12172.26</v>
      </c>
      <c r="H962" s="127">
        <f t="shared" si="116"/>
        <v>-3.9270882346923441E-3</v>
      </c>
      <c r="I962" s="103">
        <f t="shared" ref="I962:I1025" si="120">LN(G962)-LN(G961)</f>
        <v>-3.9348194932209424E-3</v>
      </c>
      <c r="J962" s="103">
        <f t="shared" si="119"/>
        <v>5.6399143474147474E-3</v>
      </c>
      <c r="K962" s="103">
        <f t="shared" ref="K962:K1025" si="121">J962*SQRT(252)</f>
        <v>8.9530864673787375E-2</v>
      </c>
    </row>
    <row r="963" spans="1:11" x14ac:dyDescent="0.3">
      <c r="A963" s="101">
        <v>44847</v>
      </c>
      <c r="B963" s="95">
        <v>113.12</v>
      </c>
      <c r="C963" s="97">
        <f t="shared" ref="C963:C1026" si="122">(B963/B962)-1</f>
        <v>1.1083303539506595E-2</v>
      </c>
      <c r="D963" s="98">
        <f t="shared" ref="D963:D1026" si="123">LN(B963)-LN(B962)</f>
        <v>1.1022333814503682E-2</v>
      </c>
      <c r="E963" s="103">
        <f t="shared" si="117"/>
        <v>2.5963192988522933E-2</v>
      </c>
      <c r="F963" s="103">
        <f t="shared" si="118"/>
        <v>0.41215291133284526</v>
      </c>
      <c r="G963" s="88">
        <v>12355.58</v>
      </c>
      <c r="H963" s="127">
        <f t="shared" ref="H963:H1026" si="124">(G963/G962)-1</f>
        <v>1.5060473568589527E-2</v>
      </c>
      <c r="I963" s="103">
        <f t="shared" si="120"/>
        <v>1.4948190589471722E-2</v>
      </c>
      <c r="J963" s="103">
        <f t="shared" si="119"/>
        <v>1.1003474311880991E-3</v>
      </c>
      <c r="K963" s="103">
        <f t="shared" si="121"/>
        <v>1.7467473952154807E-2</v>
      </c>
    </row>
    <row r="964" spans="1:11" x14ac:dyDescent="0.3">
      <c r="A964" s="100">
        <v>44848</v>
      </c>
      <c r="B964" s="94">
        <v>114.12</v>
      </c>
      <c r="C964" s="97">
        <f t="shared" si="122"/>
        <v>8.8401697312587846E-3</v>
      </c>
      <c r="D964" s="98">
        <f t="shared" si="123"/>
        <v>8.8013241970363865E-3</v>
      </c>
      <c r="E964" s="103">
        <f t="shared" si="117"/>
        <v>2.6277087780241303E-2</v>
      </c>
      <c r="F964" s="103">
        <f t="shared" si="118"/>
        <v>0.41713583667319659</v>
      </c>
      <c r="G964" s="88">
        <v>12437.81</v>
      </c>
      <c r="H964" s="127">
        <f t="shared" si="124"/>
        <v>6.6552925884499903E-3</v>
      </c>
      <c r="I964" s="103">
        <f t="shared" si="120"/>
        <v>6.6332439016427713E-3</v>
      </c>
      <c r="J964" s="103">
        <f t="shared" si="119"/>
        <v>2.242418453687213E-2</v>
      </c>
      <c r="K964" s="103">
        <f t="shared" si="121"/>
        <v>0.35597289382790254</v>
      </c>
    </row>
    <row r="965" spans="1:11" x14ac:dyDescent="0.3">
      <c r="A965" s="101">
        <v>44851</v>
      </c>
      <c r="B965" s="95">
        <v>118.18</v>
      </c>
      <c r="C965" s="97">
        <f t="shared" si="122"/>
        <v>3.5576586049772096E-2</v>
      </c>
      <c r="D965" s="98">
        <f t="shared" si="123"/>
        <v>3.4958359572229369E-2</v>
      </c>
      <c r="E965" s="103">
        <f t="shared" si="117"/>
        <v>2.7700444922146648E-2</v>
      </c>
      <c r="F965" s="103">
        <f t="shared" si="118"/>
        <v>0.4397309308190519</v>
      </c>
      <c r="G965" s="88">
        <v>12649.03</v>
      </c>
      <c r="H965" s="127">
        <f t="shared" si="124"/>
        <v>1.6982089290638935E-2</v>
      </c>
      <c r="I965" s="103">
        <f t="shared" si="120"/>
        <v>1.6839505594369086E-2</v>
      </c>
      <c r="J965" s="103">
        <f t="shared" si="119"/>
        <v>1.2590222627620786E-3</v>
      </c>
      <c r="K965" s="103">
        <f t="shared" si="121"/>
        <v>1.9986358814173662E-2</v>
      </c>
    </row>
    <row r="966" spans="1:11" x14ac:dyDescent="0.3">
      <c r="A966" s="100">
        <v>44852</v>
      </c>
      <c r="B966" s="94">
        <v>118.28</v>
      </c>
      <c r="C966" s="97">
        <f t="shared" si="122"/>
        <v>8.4616686410554642E-4</v>
      </c>
      <c r="D966" s="98">
        <f t="shared" si="123"/>
        <v>8.4580906674780465E-4</v>
      </c>
      <c r="E966" s="103">
        <f t="shared" si="117"/>
        <v>2.7760082991129476E-2</v>
      </c>
      <c r="F966" s="103">
        <f t="shared" si="118"/>
        <v>0.44067765581425594</v>
      </c>
      <c r="G966" s="88">
        <v>12765.61</v>
      </c>
      <c r="H966" s="127">
        <f t="shared" si="124"/>
        <v>9.2165169977460604E-3</v>
      </c>
      <c r="I966" s="103">
        <f t="shared" si="120"/>
        <v>9.1743040774581175E-3</v>
      </c>
      <c r="J966" s="103">
        <f t="shared" si="119"/>
        <v>1.9258242849495687E-2</v>
      </c>
      <c r="K966" s="103">
        <f t="shared" si="121"/>
        <v>0.30571512760712094</v>
      </c>
    </row>
    <row r="967" spans="1:11" x14ac:dyDescent="0.3">
      <c r="A967" s="101">
        <v>44853</v>
      </c>
      <c r="B967" s="95">
        <v>115.68</v>
      </c>
      <c r="C967" s="97">
        <f t="shared" si="122"/>
        <v>-2.1981738248224469E-2</v>
      </c>
      <c r="D967" s="98">
        <f t="shared" si="123"/>
        <v>-2.2226936573821909E-2</v>
      </c>
      <c r="E967" s="103">
        <f t="shared" si="117"/>
        <v>2.7803013258185943E-2</v>
      </c>
      <c r="F967" s="103">
        <f t="shared" si="118"/>
        <v>0.44135915267634995</v>
      </c>
      <c r="G967" s="88">
        <v>12741.41</v>
      </c>
      <c r="H967" s="127">
        <f t="shared" si="124"/>
        <v>-1.8957182617987955E-3</v>
      </c>
      <c r="I967" s="103">
        <f t="shared" si="120"/>
        <v>-1.8975174098070369E-3</v>
      </c>
      <c r="J967" s="103">
        <f t="shared" si="119"/>
        <v>1.1323180418820534E-3</v>
      </c>
      <c r="K967" s="103">
        <f t="shared" si="121"/>
        <v>1.7974991663109199E-2</v>
      </c>
    </row>
    <row r="968" spans="1:11" x14ac:dyDescent="0.3">
      <c r="A968" s="100">
        <v>44854</v>
      </c>
      <c r="B968" s="94">
        <v>114.8</v>
      </c>
      <c r="C968" s="97">
        <f t="shared" si="122"/>
        <v>-7.6071922544952431E-3</v>
      </c>
      <c r="D968" s="98">
        <f t="shared" si="123"/>
        <v>-7.6362745249882735E-3</v>
      </c>
      <c r="E968" s="103">
        <f t="shared" si="117"/>
        <v>2.7603986509633478E-2</v>
      </c>
      <c r="F968" s="103">
        <f t="shared" si="118"/>
        <v>0.43819970099083233</v>
      </c>
      <c r="G968" s="88">
        <v>12767.41</v>
      </c>
      <c r="H968" s="127">
        <f t="shared" si="124"/>
        <v>2.0405904840987699E-3</v>
      </c>
      <c r="I968" s="103">
        <f t="shared" si="120"/>
        <v>2.0385113073544403E-3</v>
      </c>
      <c r="J968" s="103">
        <f t="shared" si="119"/>
        <v>1.182431042113723E-2</v>
      </c>
      <c r="K968" s="103">
        <f t="shared" si="121"/>
        <v>0.18770510879495117</v>
      </c>
    </row>
    <row r="969" spans="1:11" x14ac:dyDescent="0.3">
      <c r="A969" s="101">
        <v>44855</v>
      </c>
      <c r="B969" s="95">
        <v>103.86</v>
      </c>
      <c r="C969" s="97">
        <f t="shared" si="122"/>
        <v>-9.5296167247386765E-2</v>
      </c>
      <c r="D969" s="98">
        <f t="shared" si="123"/>
        <v>-0.10014764546929378</v>
      </c>
      <c r="E969" s="103">
        <f t="shared" si="117"/>
        <v>3.4485760161969671E-2</v>
      </c>
      <c r="F969" s="103">
        <f t="shared" si="118"/>
        <v>0.54744447096954174</v>
      </c>
      <c r="G969" s="88">
        <v>12730.9</v>
      </c>
      <c r="H969" s="127">
        <f t="shared" si="124"/>
        <v>-2.8596246223784316E-3</v>
      </c>
      <c r="I969" s="103">
        <f t="shared" si="120"/>
        <v>-2.8637211604394253E-3</v>
      </c>
      <c r="J969" s="103">
        <f t="shared" si="119"/>
        <v>1.5543119084225867E-2</v>
      </c>
      <c r="K969" s="103">
        <f t="shared" si="121"/>
        <v>0.24673936617074188</v>
      </c>
    </row>
    <row r="970" spans="1:11" x14ac:dyDescent="0.3">
      <c r="A970" s="100">
        <v>44858</v>
      </c>
      <c r="B970" s="94">
        <v>103.82</v>
      </c>
      <c r="C970" s="97">
        <f t="shared" si="122"/>
        <v>-3.8513383400740064E-4</v>
      </c>
      <c r="D970" s="98">
        <f t="shared" si="123"/>
        <v>-3.8520801708941121E-4</v>
      </c>
      <c r="E970" s="103">
        <f t="shared" si="117"/>
        <v>3.4560948471254592E-2</v>
      </c>
      <c r="F970" s="103">
        <f t="shared" si="118"/>
        <v>0.54863804837674557</v>
      </c>
      <c r="G970" s="88">
        <v>12931.45</v>
      </c>
      <c r="H970" s="127">
        <f t="shared" si="124"/>
        <v>1.5753010392038247E-2</v>
      </c>
      <c r="I970" s="103">
        <f t="shared" si="120"/>
        <v>1.5630219594855888E-2</v>
      </c>
      <c r="J970" s="103">
        <f t="shared" si="119"/>
        <v>1.2215177209379939E-3</v>
      </c>
      <c r="K970" s="103">
        <f t="shared" si="121"/>
        <v>1.9390992669961967E-2</v>
      </c>
    </row>
    <row r="971" spans="1:11" x14ac:dyDescent="0.3">
      <c r="A971" s="101">
        <v>44859</v>
      </c>
      <c r="B971" s="95">
        <v>100.5</v>
      </c>
      <c r="C971" s="97">
        <f t="shared" si="122"/>
        <v>-3.1978424195723276E-2</v>
      </c>
      <c r="D971" s="98">
        <f t="shared" si="123"/>
        <v>-3.2500902899952777E-2</v>
      </c>
      <c r="E971" s="103">
        <f t="shared" si="117"/>
        <v>3.4814898463356281E-2</v>
      </c>
      <c r="F971" s="103">
        <f t="shared" si="118"/>
        <v>0.55266937952403294</v>
      </c>
      <c r="G971" s="88">
        <v>13052.96</v>
      </c>
      <c r="H971" s="127">
        <f t="shared" si="124"/>
        <v>9.3964713933858413E-3</v>
      </c>
      <c r="I971" s="103">
        <f t="shared" si="120"/>
        <v>9.3525991713185874E-3</v>
      </c>
      <c r="J971" s="103">
        <f t="shared" si="119"/>
        <v>1.6173409524691394E-2</v>
      </c>
      <c r="K971" s="103">
        <f t="shared" si="121"/>
        <v>0.25674491672602079</v>
      </c>
    </row>
    <row r="972" spans="1:11" x14ac:dyDescent="0.3">
      <c r="A972" s="100">
        <v>44860</v>
      </c>
      <c r="B972" s="94">
        <v>102</v>
      </c>
      <c r="C972" s="97">
        <f t="shared" si="122"/>
        <v>1.4925373134328401E-2</v>
      </c>
      <c r="D972" s="98">
        <f t="shared" si="123"/>
        <v>1.4815085785140347E-2</v>
      </c>
      <c r="E972" s="103">
        <f t="shared" si="117"/>
        <v>3.4439038647938305E-2</v>
      </c>
      <c r="F972" s="103">
        <f t="shared" si="118"/>
        <v>0.5467027899275213</v>
      </c>
      <c r="G972" s="88">
        <v>13195.81</v>
      </c>
      <c r="H972" s="127">
        <f t="shared" si="124"/>
        <v>1.094387786371831E-2</v>
      </c>
      <c r="I972" s="103">
        <f t="shared" si="120"/>
        <v>1.088442698783787E-2</v>
      </c>
      <c r="J972" s="103">
        <f t="shared" si="119"/>
        <v>4.0782421497502601E-3</v>
      </c>
      <c r="K972" s="103">
        <f t="shared" si="121"/>
        <v>6.4740087087243756E-2</v>
      </c>
    </row>
    <row r="973" spans="1:11" x14ac:dyDescent="0.3">
      <c r="A973" s="101">
        <v>44861</v>
      </c>
      <c r="B973" s="95">
        <v>99.34</v>
      </c>
      <c r="C973" s="97">
        <f t="shared" si="122"/>
        <v>-2.6078431372548949E-2</v>
      </c>
      <c r="D973" s="98">
        <f t="shared" si="123"/>
        <v>-2.6424503605066541E-2</v>
      </c>
      <c r="E973" s="103">
        <f t="shared" si="117"/>
        <v>3.3531818657259592E-2</v>
      </c>
      <c r="F973" s="103">
        <f t="shared" si="118"/>
        <v>0.53230111904894806</v>
      </c>
      <c r="G973" s="88">
        <v>13211.23</v>
      </c>
      <c r="H973" s="127">
        <f t="shared" si="124"/>
        <v>1.1685527451517075E-3</v>
      </c>
      <c r="I973" s="103">
        <f t="shared" si="120"/>
        <v>1.1678705188202798E-3</v>
      </c>
      <c r="J973" s="103">
        <f t="shared" si="119"/>
        <v>1.9856884721688877E-2</v>
      </c>
      <c r="K973" s="103">
        <f t="shared" si="121"/>
        <v>0.31521827271640074</v>
      </c>
    </row>
    <row r="974" spans="1:11" x14ac:dyDescent="0.3">
      <c r="A974" s="100">
        <v>44862</v>
      </c>
      <c r="B974" s="94">
        <v>99.35</v>
      </c>
      <c r="C974" s="97">
        <f t="shared" si="122"/>
        <v>1.0066438494060748E-4</v>
      </c>
      <c r="D974" s="98">
        <f t="shared" si="123"/>
        <v>1.0065931862168753E-4</v>
      </c>
      <c r="E974" s="103">
        <f t="shared" si="117"/>
        <v>3.2785640839060361E-2</v>
      </c>
      <c r="F974" s="103">
        <f t="shared" si="118"/>
        <v>0.52045591340422037</v>
      </c>
      <c r="G974" s="88">
        <v>13243.33</v>
      </c>
      <c r="H974" s="127">
        <f t="shared" si="124"/>
        <v>2.4297510527029331E-3</v>
      </c>
      <c r="I974" s="103">
        <f t="shared" si="120"/>
        <v>2.4268039804162811E-3</v>
      </c>
      <c r="J974" s="103">
        <f t="shared" si="119"/>
        <v>7.3232107899968138E-3</v>
      </c>
      <c r="K974" s="103">
        <f t="shared" si="121"/>
        <v>0.11625236729301856</v>
      </c>
    </row>
    <row r="975" spans="1:11" x14ac:dyDescent="0.3">
      <c r="A975" s="101">
        <v>44865</v>
      </c>
      <c r="B975" s="95">
        <v>98.98</v>
      </c>
      <c r="C975" s="97">
        <f t="shared" si="122"/>
        <v>-3.7242073477603554E-3</v>
      </c>
      <c r="D975" s="98">
        <f t="shared" si="123"/>
        <v>-3.7311594740856435E-3</v>
      </c>
      <c r="E975" s="103">
        <f t="shared" si="117"/>
        <v>3.2726762674055609E-2</v>
      </c>
      <c r="F975" s="103">
        <f t="shared" si="118"/>
        <v>0.51952125151069406</v>
      </c>
      <c r="G975" s="88">
        <v>13253.74</v>
      </c>
      <c r="H975" s="127">
        <f t="shared" si="124"/>
        <v>7.8605607502035824E-4</v>
      </c>
      <c r="I975" s="103">
        <f t="shared" si="120"/>
        <v>7.8574729474567562E-4</v>
      </c>
      <c r="J975" s="103">
        <f t="shared" si="119"/>
        <v>3.8143951783675355E-3</v>
      </c>
      <c r="K975" s="103">
        <f t="shared" si="121"/>
        <v>6.0551646264506161E-2</v>
      </c>
    </row>
    <row r="976" spans="1:11" x14ac:dyDescent="0.3">
      <c r="A976" s="100">
        <v>44866</v>
      </c>
      <c r="B976" s="94">
        <v>98.97</v>
      </c>
      <c r="C976" s="97">
        <f t="shared" si="122"/>
        <v>-1.010305112144616E-4</v>
      </c>
      <c r="D976" s="98">
        <f t="shared" si="123"/>
        <v>-1.0103561514007708E-4</v>
      </c>
      <c r="E976" s="103">
        <f t="shared" si="117"/>
        <v>2.8692352610860405E-2</v>
      </c>
      <c r="F976" s="103">
        <f t="shared" si="118"/>
        <v>0.45547697722626868</v>
      </c>
      <c r="G976" s="88">
        <v>13338.74</v>
      </c>
      <c r="H976" s="127">
        <f t="shared" si="124"/>
        <v>6.4132840994315377E-3</v>
      </c>
      <c r="I976" s="103">
        <f t="shared" si="120"/>
        <v>6.3928064987770483E-3</v>
      </c>
      <c r="J976" s="103">
        <f t="shared" si="119"/>
        <v>2.5651311004158114E-2</v>
      </c>
      <c r="K976" s="103">
        <f t="shared" si="121"/>
        <v>0.40720193831866136</v>
      </c>
    </row>
    <row r="977" spans="1:11" x14ac:dyDescent="0.3">
      <c r="A977" s="101">
        <v>44867</v>
      </c>
      <c r="B977" s="95">
        <v>96.88</v>
      </c>
      <c r="C977" s="97">
        <f t="shared" si="122"/>
        <v>-2.1117510356673752E-2</v>
      </c>
      <c r="D977" s="98">
        <f t="shared" si="123"/>
        <v>-2.1343674663762968E-2</v>
      </c>
      <c r="E977" s="103">
        <f t="shared" si="117"/>
        <v>2.8557136373673554E-2</v>
      </c>
      <c r="F977" s="103">
        <f t="shared" si="118"/>
        <v>0.45333048600538273</v>
      </c>
      <c r="G977" s="88">
        <v>13256.74</v>
      </c>
      <c r="H977" s="127">
        <f t="shared" si="124"/>
        <v>-6.1475071858361208E-3</v>
      </c>
      <c r="I977" s="103">
        <f t="shared" si="120"/>
        <v>-6.1664809088366468E-3</v>
      </c>
      <c r="J977" s="103">
        <f t="shared" si="119"/>
        <v>1.3127850481889095E-2</v>
      </c>
      <c r="K977" s="103">
        <f t="shared" si="121"/>
        <v>0.20839816574350795</v>
      </c>
    </row>
    <row r="978" spans="1:11" x14ac:dyDescent="0.3">
      <c r="A978" s="100">
        <v>44868</v>
      </c>
      <c r="B978" s="94">
        <v>93.95</v>
      </c>
      <c r="C978" s="97">
        <f t="shared" si="122"/>
        <v>-3.0243600330305487E-2</v>
      </c>
      <c r="D978" s="98">
        <f t="shared" si="123"/>
        <v>-3.0710373385362644E-2</v>
      </c>
      <c r="E978" s="103">
        <f t="shared" si="117"/>
        <v>2.8842901839274626E-2</v>
      </c>
      <c r="F978" s="103">
        <f t="shared" si="118"/>
        <v>0.45786687213700883</v>
      </c>
      <c r="G978" s="88">
        <v>13130.19</v>
      </c>
      <c r="H978" s="127">
        <f t="shared" si="124"/>
        <v>-9.5460874996415868E-3</v>
      </c>
      <c r="I978" s="103">
        <f t="shared" si="120"/>
        <v>-9.5919434562414807E-3</v>
      </c>
      <c r="J978" s="103">
        <f t="shared" si="119"/>
        <v>1.7343123733664922E-3</v>
      </c>
      <c r="K978" s="103">
        <f t="shared" si="121"/>
        <v>2.7531355413779632E-2</v>
      </c>
    </row>
    <row r="979" spans="1:11" x14ac:dyDescent="0.3">
      <c r="A979" s="101">
        <v>44869</v>
      </c>
      <c r="B979" s="95">
        <v>114.04</v>
      </c>
      <c r="C979" s="97">
        <f t="shared" si="122"/>
        <v>0.21383714741883986</v>
      </c>
      <c r="D979" s="98">
        <f t="shared" si="123"/>
        <v>0.19378653818499725</v>
      </c>
      <c r="E979" s="103">
        <f t="shared" si="117"/>
        <v>5.3269852001777987E-2</v>
      </c>
      <c r="F979" s="103">
        <f t="shared" si="118"/>
        <v>0.84563268464352492</v>
      </c>
      <c r="G979" s="88">
        <v>13459.85</v>
      </c>
      <c r="H979" s="127">
        <f t="shared" si="124"/>
        <v>2.5107024346182394E-2</v>
      </c>
      <c r="I979" s="103">
        <f t="shared" si="120"/>
        <v>2.4797021135885444E-2</v>
      </c>
      <c r="J979" s="103">
        <f t="shared" si="119"/>
        <v>4.521691033505343E-3</v>
      </c>
      <c r="K979" s="103">
        <f t="shared" si="121"/>
        <v>7.1779619880754597E-2</v>
      </c>
    </row>
    <row r="980" spans="1:11" x14ac:dyDescent="0.3">
      <c r="A980" s="100">
        <v>44872</v>
      </c>
      <c r="B980" s="94">
        <v>114.96</v>
      </c>
      <c r="C980" s="97">
        <f t="shared" si="122"/>
        <v>8.067344791301112E-3</v>
      </c>
      <c r="D980" s="98">
        <f t="shared" si="123"/>
        <v>8.0349777262975763E-3</v>
      </c>
      <c r="E980" s="103">
        <f t="shared" si="117"/>
        <v>5.3239891860467174E-2</v>
      </c>
      <c r="F980" s="103">
        <f t="shared" si="118"/>
        <v>0.84515708214460838</v>
      </c>
      <c r="G980" s="88">
        <v>13533.52</v>
      </c>
      <c r="H980" s="127">
        <f t="shared" si="124"/>
        <v>5.4733150815202691E-3</v>
      </c>
      <c r="I980" s="103">
        <f t="shared" si="120"/>
        <v>5.4583909241738837E-3</v>
      </c>
      <c r="J980" s="103">
        <f t="shared" si="119"/>
        <v>1.7537598696526827E-2</v>
      </c>
      <c r="K980" s="103">
        <f t="shared" si="121"/>
        <v>0.27840074846556306</v>
      </c>
    </row>
    <row r="981" spans="1:11" x14ac:dyDescent="0.3">
      <c r="A981" s="101">
        <v>44873</v>
      </c>
      <c r="B981" s="95">
        <v>120</v>
      </c>
      <c r="C981" s="97">
        <f t="shared" si="122"/>
        <v>4.3841336116910323E-2</v>
      </c>
      <c r="D981" s="98">
        <f t="shared" si="123"/>
        <v>4.2907501011276494E-2</v>
      </c>
      <c r="E981" s="103">
        <f t="shared" si="117"/>
        <v>5.4074491244863056E-2</v>
      </c>
      <c r="F981" s="103">
        <f t="shared" si="118"/>
        <v>0.85840593663748299</v>
      </c>
      <c r="G981" s="88">
        <v>13688.75</v>
      </c>
      <c r="H981" s="127">
        <f t="shared" si="124"/>
        <v>1.1470038836902674E-2</v>
      </c>
      <c r="I981" s="103">
        <f t="shared" si="120"/>
        <v>1.1404756659930015E-2</v>
      </c>
      <c r="J981" s="103">
        <f t="shared" si="119"/>
        <v>6.9019405609763666E-3</v>
      </c>
      <c r="K981" s="103">
        <f t="shared" si="121"/>
        <v>0.10956490972855859</v>
      </c>
    </row>
    <row r="982" spans="1:11" x14ac:dyDescent="0.3">
      <c r="A982" s="100">
        <v>44874</v>
      </c>
      <c r="B982" s="94">
        <v>124.44</v>
      </c>
      <c r="C982" s="97">
        <f t="shared" si="122"/>
        <v>3.6999999999999922E-2</v>
      </c>
      <c r="D982" s="98">
        <f t="shared" si="123"/>
        <v>3.6331929247390704E-2</v>
      </c>
      <c r="E982" s="103">
        <f t="shared" ref="E982:E1045" si="125">STDEVA(D963:D982)</f>
        <v>5.4097042105394642E-2</v>
      </c>
      <c r="F982" s="103">
        <f t="shared" ref="F982:F1045" si="126">E982*SQRT(252)</f>
        <v>0.85876392045038541</v>
      </c>
      <c r="G982" s="88">
        <v>13666.32</v>
      </c>
      <c r="H982" s="127">
        <f t="shared" si="124"/>
        <v>-1.6385718199251054E-3</v>
      </c>
      <c r="I982" s="103">
        <f t="shared" si="120"/>
        <v>-1.6399157470115E-3</v>
      </c>
      <c r="J982" s="103">
        <f t="shared" si="119"/>
        <v>1.0846718318420497E-2</v>
      </c>
      <c r="K982" s="103">
        <f t="shared" si="121"/>
        <v>0.17218631527025605</v>
      </c>
    </row>
    <row r="983" spans="1:11" x14ac:dyDescent="0.3">
      <c r="A983" s="101">
        <v>44875</v>
      </c>
      <c r="B983" s="95">
        <v>128</v>
      </c>
      <c r="C983" s="97">
        <f t="shared" si="122"/>
        <v>2.8608164577306416E-2</v>
      </c>
      <c r="D983" s="98">
        <f t="shared" si="123"/>
        <v>2.8206591890180377E-2</v>
      </c>
      <c r="E983" s="103">
        <f t="shared" si="125"/>
        <v>5.4328353245142569E-2</v>
      </c>
      <c r="F983" s="103">
        <f t="shared" si="126"/>
        <v>0.86243587095789698</v>
      </c>
      <c r="G983" s="88">
        <v>14146.09</v>
      </c>
      <c r="H983" s="127">
        <f t="shared" si="124"/>
        <v>3.5106012445193846E-2</v>
      </c>
      <c r="I983" s="103">
        <f t="shared" si="120"/>
        <v>3.4503848955274918E-2</v>
      </c>
      <c r="J983" s="103">
        <f t="shared" si="119"/>
        <v>1.1729562477570822E-2</v>
      </c>
      <c r="K983" s="103">
        <f t="shared" si="121"/>
        <v>0.18620103181948219</v>
      </c>
    </row>
    <row r="984" spans="1:11" x14ac:dyDescent="0.3">
      <c r="A984" s="100">
        <v>44876</v>
      </c>
      <c r="B984" s="94">
        <v>135.63999999999999</v>
      </c>
      <c r="C984" s="97">
        <f t="shared" si="122"/>
        <v>5.9687499999999893E-2</v>
      </c>
      <c r="D984" s="98">
        <f t="shared" si="123"/>
        <v>5.7974053337821019E-2</v>
      </c>
      <c r="E984" s="103">
        <f t="shared" si="125"/>
        <v>5.5552145839811988E-2</v>
      </c>
      <c r="F984" s="103">
        <f t="shared" si="126"/>
        <v>0.88186297612880349</v>
      </c>
      <c r="G984" s="88">
        <v>14224.86</v>
      </c>
      <c r="H984" s="127">
        <f t="shared" si="124"/>
        <v>5.5683231196748117E-3</v>
      </c>
      <c r="I984" s="103">
        <f t="shared" si="120"/>
        <v>5.5528773201007908E-3</v>
      </c>
      <c r="J984" s="103">
        <f t="shared" ref="J984:J1047" si="127">STDEV(I964,I983)</f>
        <v>1.9707493829195354E-2</v>
      </c>
      <c r="K984" s="103">
        <f t="shared" si="121"/>
        <v>0.31284676581834564</v>
      </c>
    </row>
    <row r="985" spans="1:11" x14ac:dyDescent="0.3">
      <c r="A985" s="101">
        <v>44879</v>
      </c>
      <c r="B985" s="95">
        <v>131.86000000000001</v>
      </c>
      <c r="C985" s="97">
        <f t="shared" si="122"/>
        <v>-2.7867885579474838E-2</v>
      </c>
      <c r="D985" s="98">
        <f t="shared" si="123"/>
        <v>-2.8263563572283879E-2</v>
      </c>
      <c r="E985" s="103">
        <f t="shared" si="125"/>
        <v>5.5773909894493649E-2</v>
      </c>
      <c r="F985" s="103">
        <f t="shared" si="126"/>
        <v>0.88538337135932954</v>
      </c>
      <c r="G985" s="88">
        <v>14313.3</v>
      </c>
      <c r="H985" s="127">
        <f t="shared" si="124"/>
        <v>6.2172843880361484E-3</v>
      </c>
      <c r="I985" s="103">
        <f t="shared" si="120"/>
        <v>6.1980368126910435E-3</v>
      </c>
      <c r="J985" s="103">
        <f t="shared" si="127"/>
        <v>7.9808513894669298E-3</v>
      </c>
      <c r="K985" s="103">
        <f t="shared" si="121"/>
        <v>0.12669208816256275</v>
      </c>
    </row>
    <row r="986" spans="1:11" x14ac:dyDescent="0.3">
      <c r="A986" s="100">
        <v>44880</v>
      </c>
      <c r="B986" s="94">
        <v>132.12</v>
      </c>
      <c r="C986" s="97">
        <f t="shared" si="122"/>
        <v>1.9717882602758863E-3</v>
      </c>
      <c r="D986" s="98">
        <f t="shared" si="123"/>
        <v>1.96984683743473E-3</v>
      </c>
      <c r="E986" s="103">
        <f t="shared" si="125"/>
        <v>5.5769564142553046E-2</v>
      </c>
      <c r="F986" s="103">
        <f t="shared" si="126"/>
        <v>0.88531438468596302</v>
      </c>
      <c r="G986" s="88">
        <v>14378.51</v>
      </c>
      <c r="H986" s="127">
        <f t="shared" si="124"/>
        <v>4.5559025521717533E-3</v>
      </c>
      <c r="I986" s="103">
        <f t="shared" si="120"/>
        <v>4.5455558419718045E-3</v>
      </c>
      <c r="J986" s="103">
        <f t="shared" si="127"/>
        <v>2.1045387655403355E-3</v>
      </c>
      <c r="K986" s="103">
        <f t="shared" si="121"/>
        <v>3.3408517188687585E-2</v>
      </c>
    </row>
    <row r="987" spans="1:11" x14ac:dyDescent="0.3">
      <c r="A987" s="101">
        <v>44881</v>
      </c>
      <c r="B987" s="95">
        <v>129.72</v>
      </c>
      <c r="C987" s="97">
        <f t="shared" si="122"/>
        <v>-1.8165304268846549E-2</v>
      </c>
      <c r="D987" s="98">
        <f t="shared" si="123"/>
        <v>-1.833231908347166E-2</v>
      </c>
      <c r="E987" s="103">
        <f t="shared" si="125"/>
        <v>5.5674251809826839E-2</v>
      </c>
      <c r="F987" s="103">
        <f t="shared" si="126"/>
        <v>0.88380134831033708</v>
      </c>
      <c r="G987" s="88">
        <v>14234.03</v>
      </c>
      <c r="H987" s="127">
        <f t="shared" si="124"/>
        <v>-1.0048329068867323E-2</v>
      </c>
      <c r="I987" s="103">
        <f t="shared" si="120"/>
        <v>-1.0099154286381307E-2</v>
      </c>
      <c r="J987" s="103">
        <f t="shared" si="127"/>
        <v>4.555940788014478E-3</v>
      </c>
      <c r="K987" s="103">
        <f t="shared" si="121"/>
        <v>7.2323317878131704E-2</v>
      </c>
    </row>
    <row r="988" spans="1:11" x14ac:dyDescent="0.3">
      <c r="A988" s="100">
        <v>44882</v>
      </c>
      <c r="B988" s="94">
        <v>129.04</v>
      </c>
      <c r="C988" s="97">
        <f t="shared" si="122"/>
        <v>-5.2420598211533331E-3</v>
      </c>
      <c r="D988" s="98">
        <f t="shared" si="123"/>
        <v>-5.2558476221635786E-3</v>
      </c>
      <c r="E988" s="103">
        <f t="shared" si="125"/>
        <v>5.5646716452245483E-2</v>
      </c>
      <c r="F988" s="103">
        <f t="shared" si="126"/>
        <v>0.88336423805980813</v>
      </c>
      <c r="G988" s="88">
        <v>14266.38</v>
      </c>
      <c r="H988" s="127">
        <f t="shared" si="124"/>
        <v>2.2727224826699644E-3</v>
      </c>
      <c r="I988" s="103">
        <f t="shared" si="120"/>
        <v>2.2701437553429571E-3</v>
      </c>
      <c r="J988" s="103">
        <f t="shared" si="127"/>
        <v>8.5826256491051897E-3</v>
      </c>
      <c r="K988" s="103">
        <f t="shared" si="121"/>
        <v>0.13624495838097983</v>
      </c>
    </row>
    <row r="989" spans="1:11" x14ac:dyDescent="0.3">
      <c r="A989" s="101">
        <v>44883</v>
      </c>
      <c r="B989" s="95">
        <v>129.19999999999999</v>
      </c>
      <c r="C989" s="97">
        <f t="shared" si="122"/>
        <v>1.2399256044637319E-3</v>
      </c>
      <c r="D989" s="98">
        <f t="shared" si="123"/>
        <v>1.2391575315477965E-3</v>
      </c>
      <c r="E989" s="103">
        <f t="shared" si="125"/>
        <v>4.9792769975634817E-2</v>
      </c>
      <c r="F989" s="103">
        <f t="shared" si="126"/>
        <v>0.79043571866744045</v>
      </c>
      <c r="G989" s="88">
        <v>14431.86</v>
      </c>
      <c r="H989" s="127">
        <f t="shared" si="124"/>
        <v>1.1599298490577281E-2</v>
      </c>
      <c r="I989" s="103">
        <f t="shared" si="120"/>
        <v>1.1532542348206221E-2</v>
      </c>
      <c r="J989" s="103">
        <f t="shared" si="127"/>
        <v>3.6301906956454264E-3</v>
      </c>
      <c r="K989" s="103">
        <f t="shared" si="121"/>
        <v>5.7627490754510194E-2</v>
      </c>
    </row>
    <row r="990" spans="1:11" x14ac:dyDescent="0.3">
      <c r="A990" s="100">
        <v>44886</v>
      </c>
      <c r="B990" s="94">
        <v>124.3</v>
      </c>
      <c r="C990" s="97">
        <f t="shared" si="122"/>
        <v>-3.7925696594427127E-2</v>
      </c>
      <c r="D990" s="98">
        <f t="shared" si="123"/>
        <v>-3.8663592831835736E-2</v>
      </c>
      <c r="E990" s="103">
        <f t="shared" si="125"/>
        <v>5.0971729666755276E-2</v>
      </c>
      <c r="F990" s="103">
        <f t="shared" si="126"/>
        <v>0.809151123558286</v>
      </c>
      <c r="G990" s="88">
        <v>14379.93</v>
      </c>
      <c r="H990" s="127">
        <f t="shared" si="124"/>
        <v>-3.5982887860608326E-3</v>
      </c>
      <c r="I990" s="103">
        <f t="shared" si="120"/>
        <v>-3.6047781990191652E-3</v>
      </c>
      <c r="J990" s="103">
        <f t="shared" si="127"/>
        <v>2.8974953682198005E-3</v>
      </c>
      <c r="K990" s="103">
        <f t="shared" si="121"/>
        <v>4.5996313015626698E-2</v>
      </c>
    </row>
    <row r="991" spans="1:11" x14ac:dyDescent="0.3">
      <c r="A991" s="101">
        <v>44887</v>
      </c>
      <c r="B991" s="95">
        <v>123</v>
      </c>
      <c r="C991" s="97">
        <f t="shared" si="122"/>
        <v>-1.0458567980691891E-2</v>
      </c>
      <c r="D991" s="98">
        <f t="shared" si="123"/>
        <v>-1.0513643144248519E-2</v>
      </c>
      <c r="E991" s="103">
        <f t="shared" si="125"/>
        <v>5.0261644928348177E-2</v>
      </c>
      <c r="F991" s="103">
        <f t="shared" si="126"/>
        <v>0.79787887779264077</v>
      </c>
      <c r="G991" s="88">
        <v>14422.35</v>
      </c>
      <c r="H991" s="127">
        <f t="shared" si="124"/>
        <v>2.9499448189247435E-3</v>
      </c>
      <c r="I991" s="103">
        <f t="shared" si="120"/>
        <v>2.9456022697988971E-3</v>
      </c>
      <c r="J991" s="103">
        <f t="shared" si="127"/>
        <v>9.1622494049589387E-3</v>
      </c>
      <c r="K991" s="103">
        <f t="shared" si="121"/>
        <v>0.14544620025282526</v>
      </c>
    </row>
    <row r="992" spans="1:11" x14ac:dyDescent="0.3">
      <c r="A992" s="100">
        <v>44888</v>
      </c>
      <c r="B992" s="94">
        <v>124.3</v>
      </c>
      <c r="C992" s="97">
        <f t="shared" si="122"/>
        <v>1.0569105691056846E-2</v>
      </c>
      <c r="D992" s="98">
        <f t="shared" si="123"/>
        <v>1.0513643144248519E-2</v>
      </c>
      <c r="E992" s="103">
        <f t="shared" si="125"/>
        <v>5.0249614540150547E-2</v>
      </c>
      <c r="F992" s="103">
        <f t="shared" si="126"/>
        <v>0.79768790130056177</v>
      </c>
      <c r="G992" s="88">
        <v>14427.59</v>
      </c>
      <c r="H992" s="127">
        <f t="shared" si="124"/>
        <v>3.6332497824553833E-4</v>
      </c>
      <c r="I992" s="103">
        <f t="shared" si="120"/>
        <v>3.6325899170819298E-4</v>
      </c>
      <c r="J992" s="103">
        <f t="shared" si="127"/>
        <v>5.6135967927767386E-3</v>
      </c>
      <c r="K992" s="103">
        <f t="shared" si="121"/>
        <v>8.9113086445662223E-2</v>
      </c>
    </row>
    <row r="993" spans="1:11" x14ac:dyDescent="0.3">
      <c r="A993" s="101">
        <v>44889</v>
      </c>
      <c r="B993" s="95">
        <v>126.66</v>
      </c>
      <c r="C993" s="97">
        <f t="shared" si="122"/>
        <v>1.8986323411102068E-2</v>
      </c>
      <c r="D993" s="98">
        <f t="shared" si="123"/>
        <v>1.8808332571619069E-2</v>
      </c>
      <c r="E993" s="103">
        <f t="shared" si="125"/>
        <v>4.9542264192993742E-2</v>
      </c>
      <c r="F993" s="103">
        <f t="shared" si="126"/>
        <v>0.78645906265032917</v>
      </c>
      <c r="G993" s="88">
        <v>14539.56</v>
      </c>
      <c r="H993" s="127">
        <f t="shared" si="124"/>
        <v>7.7608249194771606E-3</v>
      </c>
      <c r="I993" s="103">
        <f t="shared" si="120"/>
        <v>7.7308646289697691E-3</v>
      </c>
      <c r="J993" s="103">
        <f t="shared" si="127"/>
        <v>5.6894626704182027E-4</v>
      </c>
      <c r="K993" s="103">
        <f t="shared" si="121"/>
        <v>9.0317419917072036E-3</v>
      </c>
    </row>
    <row r="994" spans="1:11" x14ac:dyDescent="0.3">
      <c r="A994" s="100">
        <v>44890</v>
      </c>
      <c r="B994" s="94">
        <v>123.98</v>
      </c>
      <c r="C994" s="97">
        <f t="shared" si="122"/>
        <v>-2.1159008368861421E-2</v>
      </c>
      <c r="D994" s="98">
        <f t="shared" si="123"/>
        <v>-2.1386068814511106E-2</v>
      </c>
      <c r="E994" s="103">
        <f t="shared" si="125"/>
        <v>5.0047656243626906E-2</v>
      </c>
      <c r="F994" s="103">
        <f t="shared" si="126"/>
        <v>0.79448191273371505</v>
      </c>
      <c r="G994" s="88">
        <v>14541.38</v>
      </c>
      <c r="H994" s="127">
        <f t="shared" si="124"/>
        <v>1.2517572746362227E-4</v>
      </c>
      <c r="I994" s="103">
        <f t="shared" si="120"/>
        <v>1.2516789363559155E-4</v>
      </c>
      <c r="J994" s="103">
        <f t="shared" si="127"/>
        <v>3.7505372524168881E-3</v>
      </c>
      <c r="K994" s="103">
        <f t="shared" si="121"/>
        <v>5.9537933116671417E-2</v>
      </c>
    </row>
    <row r="995" spans="1:11" x14ac:dyDescent="0.3">
      <c r="A995" s="101">
        <v>44893</v>
      </c>
      <c r="B995" s="95">
        <v>121.26</v>
      </c>
      <c r="C995" s="97">
        <f t="shared" si="122"/>
        <v>-2.193902242297141E-2</v>
      </c>
      <c r="D995" s="98">
        <f t="shared" si="123"/>
        <v>-2.2183261630188689E-2</v>
      </c>
      <c r="E995" s="103">
        <f t="shared" si="125"/>
        <v>5.0502945536179164E-2</v>
      </c>
      <c r="F995" s="103">
        <f t="shared" si="126"/>
        <v>0.8017094061898179</v>
      </c>
      <c r="G995" s="88">
        <v>14383.36</v>
      </c>
      <c r="H995" s="127">
        <f t="shared" si="124"/>
        <v>-1.086691909571158E-2</v>
      </c>
      <c r="I995" s="103">
        <f t="shared" si="120"/>
        <v>-1.0926395335829397E-2</v>
      </c>
      <c r="J995" s="103">
        <f t="shared" si="127"/>
        <v>4.6710017403708885E-4</v>
      </c>
      <c r="K995" s="103">
        <f t="shared" si="121"/>
        <v>7.4149853871427578E-3</v>
      </c>
    </row>
    <row r="996" spans="1:11" x14ac:dyDescent="0.3">
      <c r="A996" s="100">
        <v>44894</v>
      </c>
      <c r="B996" s="94">
        <v>120.94</v>
      </c>
      <c r="C996" s="97">
        <f t="shared" si="122"/>
        <v>-2.6389576117433755E-3</v>
      </c>
      <c r="D996" s="98">
        <f t="shared" si="123"/>
        <v>-2.6424457985179117E-3</v>
      </c>
      <c r="E996" s="103">
        <f t="shared" si="125"/>
        <v>5.053328633373888E-2</v>
      </c>
      <c r="F996" s="103">
        <f t="shared" si="126"/>
        <v>0.8021910514193521</v>
      </c>
      <c r="G996" s="88">
        <v>14355.45</v>
      </c>
      <c r="H996" s="127">
        <f t="shared" si="124"/>
        <v>-1.9404367268843759E-3</v>
      </c>
      <c r="I996" s="103">
        <f t="shared" si="120"/>
        <v>-1.942321813217518E-3</v>
      </c>
      <c r="J996" s="103">
        <f t="shared" si="127"/>
        <v>1.2246525061988712E-2</v>
      </c>
      <c r="K996" s="103">
        <f t="shared" si="121"/>
        <v>0.19440755843245203</v>
      </c>
    </row>
    <row r="997" spans="1:11" x14ac:dyDescent="0.3">
      <c r="A997" s="101">
        <v>44895</v>
      </c>
      <c r="B997" s="95">
        <v>122.26</v>
      </c>
      <c r="C997" s="97">
        <f t="shared" si="122"/>
        <v>1.0914503059368252E-2</v>
      </c>
      <c r="D997" s="98">
        <f t="shared" si="123"/>
        <v>1.0855369755512712E-2</v>
      </c>
      <c r="E997" s="103">
        <f t="shared" si="125"/>
        <v>4.9991354994754988E-2</v>
      </c>
      <c r="F997" s="103">
        <f t="shared" si="126"/>
        <v>0.79358815811561034</v>
      </c>
      <c r="G997" s="88">
        <v>14397.04</v>
      </c>
      <c r="H997" s="127">
        <f t="shared" si="124"/>
        <v>2.8971575255389848E-3</v>
      </c>
      <c r="I997" s="103">
        <f t="shared" si="120"/>
        <v>2.8929688528869235E-3</v>
      </c>
      <c r="J997" s="103">
        <f t="shared" si="127"/>
        <v>2.9869315413231191E-3</v>
      </c>
      <c r="K997" s="103">
        <f t="shared" si="121"/>
        <v>4.7416068249094924E-2</v>
      </c>
    </row>
    <row r="998" spans="1:11" x14ac:dyDescent="0.3">
      <c r="A998" s="100">
        <v>44896</v>
      </c>
      <c r="B998" s="94">
        <v>124.92</v>
      </c>
      <c r="C998" s="97">
        <f t="shared" si="122"/>
        <v>2.1756911500081744E-2</v>
      </c>
      <c r="D998" s="98">
        <f t="shared" si="123"/>
        <v>2.1523607814297741E-2</v>
      </c>
      <c r="E998" s="103">
        <f t="shared" si="125"/>
        <v>4.9017682866371273E-2</v>
      </c>
      <c r="F998" s="103">
        <f t="shared" si="126"/>
        <v>0.77813159225430073</v>
      </c>
      <c r="G998" s="88">
        <v>14490.3</v>
      </c>
      <c r="H998" s="127">
        <f t="shared" si="124"/>
        <v>6.4777204203085859E-3</v>
      </c>
      <c r="I998" s="103">
        <f t="shared" si="120"/>
        <v>6.4568301550540497E-3</v>
      </c>
      <c r="J998" s="103">
        <f t="shared" si="127"/>
        <v>8.8281661563040931E-3</v>
      </c>
      <c r="K998" s="103">
        <f t="shared" si="121"/>
        <v>0.14014279309402561</v>
      </c>
    </row>
    <row r="999" spans="1:11" x14ac:dyDescent="0.3">
      <c r="A999" s="101">
        <v>44897</v>
      </c>
      <c r="B999" s="95">
        <v>124.26</v>
      </c>
      <c r="C999" s="97">
        <f t="shared" si="122"/>
        <v>-5.2833813640730254E-3</v>
      </c>
      <c r="D999" s="98">
        <f t="shared" si="123"/>
        <v>-5.297387779329199E-3</v>
      </c>
      <c r="E999" s="103">
        <f t="shared" si="125"/>
        <v>2.4939048948583214E-2</v>
      </c>
      <c r="F999" s="103">
        <f t="shared" si="126"/>
        <v>0.39589512871450827</v>
      </c>
      <c r="G999" s="88">
        <v>14529.39</v>
      </c>
      <c r="H999" s="127">
        <f t="shared" si="124"/>
        <v>2.6976667149749556E-3</v>
      </c>
      <c r="I999" s="103">
        <f t="shared" si="120"/>
        <v>2.6940345429160573E-3</v>
      </c>
      <c r="J999" s="103">
        <f t="shared" si="127"/>
        <v>1.2968473410802237E-2</v>
      </c>
      <c r="K999" s="103">
        <f t="shared" si="121"/>
        <v>0.20586813317481781</v>
      </c>
    </row>
    <row r="1000" spans="1:11" x14ac:dyDescent="0.3">
      <c r="A1000" s="100">
        <v>44900</v>
      </c>
      <c r="B1000" s="94">
        <v>122.06</v>
      </c>
      <c r="C1000" s="97">
        <f t="shared" si="122"/>
        <v>-1.7704812489940491E-2</v>
      </c>
      <c r="D1000" s="98">
        <f t="shared" si="123"/>
        <v>-1.7863417519198954E-2</v>
      </c>
      <c r="E1000" s="103">
        <f t="shared" si="125"/>
        <v>2.540249615682106E-2</v>
      </c>
      <c r="F1000" s="103">
        <f t="shared" si="126"/>
        <v>0.40325212506733527</v>
      </c>
      <c r="G1000" s="88">
        <v>14447.61</v>
      </c>
      <c r="H1000" s="127">
        <f t="shared" si="124"/>
        <v>-5.6285914274445403E-3</v>
      </c>
      <c r="I1000" s="103">
        <f t="shared" si="120"/>
        <v>-5.6444916401101608E-3</v>
      </c>
      <c r="J1000" s="103">
        <f t="shared" si="127"/>
        <v>1.9546951428037144E-3</v>
      </c>
      <c r="K1000" s="103">
        <f t="shared" si="121"/>
        <v>3.1029823420827086E-2</v>
      </c>
    </row>
    <row r="1001" spans="1:11" x14ac:dyDescent="0.3">
      <c r="A1001" s="101">
        <v>44901</v>
      </c>
      <c r="B1001" s="95">
        <v>119.06</v>
      </c>
      <c r="C1001" s="97">
        <f t="shared" si="122"/>
        <v>-2.4578076355890599E-2</v>
      </c>
      <c r="D1001" s="98">
        <f t="shared" si="123"/>
        <v>-2.4885159391105027E-2</v>
      </c>
      <c r="E1001" s="103">
        <f t="shared" si="125"/>
        <v>2.4295489974761983E-2</v>
      </c>
      <c r="F1001" s="103">
        <f t="shared" si="126"/>
        <v>0.38567894672209879</v>
      </c>
      <c r="G1001" s="88">
        <v>14343.19</v>
      </c>
      <c r="H1001" s="127">
        <f t="shared" si="124"/>
        <v>-7.2274929901900986E-3</v>
      </c>
      <c r="I1001" s="103">
        <f t="shared" si="120"/>
        <v>-7.2537378504726746E-3</v>
      </c>
      <c r="J1001" s="103">
        <f t="shared" si="127"/>
        <v>1.2055639087091627E-2</v>
      </c>
      <c r="K1001" s="103">
        <f t="shared" si="121"/>
        <v>0.19137733752236519</v>
      </c>
    </row>
    <row r="1002" spans="1:11" x14ac:dyDescent="0.3">
      <c r="A1002" s="100">
        <v>44902</v>
      </c>
      <c r="B1002" s="94">
        <v>117.56</v>
      </c>
      <c r="C1002" s="97">
        <f t="shared" si="122"/>
        <v>-1.2598689736267432E-2</v>
      </c>
      <c r="D1002" s="98">
        <f t="shared" si="123"/>
        <v>-1.267872617452781E-2</v>
      </c>
      <c r="E1002" s="103">
        <f t="shared" si="125"/>
        <v>2.2823397262112331E-2</v>
      </c>
      <c r="F1002" s="103">
        <f t="shared" si="126"/>
        <v>0.36231019937509013</v>
      </c>
      <c r="G1002" s="88">
        <v>14261.19</v>
      </c>
      <c r="H1002" s="127">
        <f t="shared" si="124"/>
        <v>-5.7169987987331083E-3</v>
      </c>
      <c r="I1002" s="103">
        <f t="shared" si="120"/>
        <v>-5.7334033895948266E-3</v>
      </c>
      <c r="J1002" s="103">
        <f t="shared" si="127"/>
        <v>3.9695716777323241E-3</v>
      </c>
      <c r="K1002" s="103">
        <f t="shared" si="121"/>
        <v>6.301499682435098E-2</v>
      </c>
    </row>
    <row r="1003" spans="1:11" x14ac:dyDescent="0.3">
      <c r="A1003" s="101">
        <v>44903</v>
      </c>
      <c r="B1003" s="95">
        <v>117.54</v>
      </c>
      <c r="C1003" s="97">
        <f t="shared" si="122"/>
        <v>-1.7012589316089954E-4</v>
      </c>
      <c r="D1003" s="98">
        <f t="shared" si="123"/>
        <v>-1.7014036621176842E-4</v>
      </c>
      <c r="E1003" s="103">
        <f t="shared" si="125"/>
        <v>2.1643042859864844E-2</v>
      </c>
      <c r="F1003" s="103">
        <f t="shared" si="126"/>
        <v>0.34357265413148724</v>
      </c>
      <c r="G1003" s="88">
        <v>14264.56</v>
      </c>
      <c r="H1003" s="127">
        <f t="shared" si="124"/>
        <v>2.3630566593668689E-4</v>
      </c>
      <c r="I1003" s="103">
        <f t="shared" si="120"/>
        <v>2.3627775015100383E-4</v>
      </c>
      <c r="J1003" s="103">
        <f t="shared" si="127"/>
        <v>2.8452033989371708E-2</v>
      </c>
      <c r="K1003" s="103">
        <f t="shared" si="121"/>
        <v>0.45166203737900695</v>
      </c>
    </row>
    <row r="1004" spans="1:11" x14ac:dyDescent="0.3">
      <c r="A1004" s="100">
        <v>44904</v>
      </c>
      <c r="B1004" s="94">
        <v>118.9</v>
      </c>
      <c r="C1004" s="97">
        <f t="shared" si="122"/>
        <v>1.15705291815551E-2</v>
      </c>
      <c r="D1004" s="98">
        <f t="shared" si="123"/>
        <v>1.1504102512231995E-2</v>
      </c>
      <c r="E1004" s="103">
        <f t="shared" si="125"/>
        <v>1.6491180873333875E-2</v>
      </c>
      <c r="F1004" s="103">
        <f t="shared" si="126"/>
        <v>0.26178938049975842</v>
      </c>
      <c r="G1004" s="88">
        <v>14370.72</v>
      </c>
      <c r="H1004" s="127">
        <f t="shared" si="124"/>
        <v>7.4422204400275138E-3</v>
      </c>
      <c r="I1004" s="103">
        <f t="shared" si="120"/>
        <v>7.4146637549805661E-3</v>
      </c>
      <c r="J1004" s="103">
        <f t="shared" si="127"/>
        <v>3.7594036087649774E-3</v>
      </c>
      <c r="K1004" s="103">
        <f t="shared" si="121"/>
        <v>5.9678682160265353E-2</v>
      </c>
    </row>
    <row r="1005" spans="1:11" x14ac:dyDescent="0.3">
      <c r="A1005" s="101">
        <v>44907</v>
      </c>
      <c r="B1005" s="95">
        <v>117.5</v>
      </c>
      <c r="C1005" s="97">
        <f t="shared" si="122"/>
        <v>-1.1774600504625754E-2</v>
      </c>
      <c r="D1005" s="98">
        <f t="shared" si="123"/>
        <v>-1.1844470112523098E-2</v>
      </c>
      <c r="E1005" s="103">
        <f t="shared" si="125"/>
        <v>1.5747146415620132E-2</v>
      </c>
      <c r="F1005" s="103">
        <f t="shared" si="126"/>
        <v>0.2499781996479182</v>
      </c>
      <c r="G1005" s="88">
        <v>14306.63</v>
      </c>
      <c r="H1005" s="127">
        <f t="shared" si="124"/>
        <v>-4.4597626284555991E-3</v>
      </c>
      <c r="I1005" s="103">
        <f t="shared" si="120"/>
        <v>-4.469737036515653E-3</v>
      </c>
      <c r="J1005" s="103">
        <f t="shared" si="127"/>
        <v>8.6028516106717589E-4</v>
      </c>
      <c r="K1005" s="103">
        <f t="shared" si="121"/>
        <v>1.365660355669736E-2</v>
      </c>
    </row>
    <row r="1006" spans="1:11" x14ac:dyDescent="0.3">
      <c r="A1006" s="100">
        <v>44908</v>
      </c>
      <c r="B1006" s="94">
        <v>124</v>
      </c>
      <c r="C1006" s="97">
        <f t="shared" si="122"/>
        <v>5.5319148936170182E-2</v>
      </c>
      <c r="D1006" s="98">
        <f t="shared" si="123"/>
        <v>5.3843232020823528E-2</v>
      </c>
      <c r="E1006" s="103">
        <f t="shared" si="125"/>
        <v>2.0609480959369868E-2</v>
      </c>
      <c r="F1006" s="103">
        <f t="shared" si="126"/>
        <v>0.3271653676116813</v>
      </c>
      <c r="G1006" s="88">
        <v>14497.89</v>
      </c>
      <c r="H1006" s="127">
        <f t="shared" si="124"/>
        <v>1.3368626993219168E-2</v>
      </c>
      <c r="I1006" s="103">
        <f t="shared" si="120"/>
        <v>1.3280055413119385E-2</v>
      </c>
      <c r="J1006" s="103">
        <f t="shared" si="127"/>
        <v>6.3747747287612707E-3</v>
      </c>
      <c r="K1006" s="103">
        <f t="shared" si="121"/>
        <v>0.10119641157816932</v>
      </c>
    </row>
    <row r="1007" spans="1:11" x14ac:dyDescent="0.3">
      <c r="A1007" s="101">
        <v>44909</v>
      </c>
      <c r="B1007" s="95">
        <v>123.98</v>
      </c>
      <c r="C1007" s="97">
        <f t="shared" si="122"/>
        <v>-1.6129032258060949E-4</v>
      </c>
      <c r="D1007" s="98">
        <f t="shared" si="123"/>
        <v>-1.6130333126351815E-4</v>
      </c>
      <c r="E1007" s="103">
        <f t="shared" si="125"/>
        <v>2.0304216838736885E-2</v>
      </c>
      <c r="F1007" s="103">
        <f t="shared" si="126"/>
        <v>0.32231944992736711</v>
      </c>
      <c r="G1007" s="88">
        <v>14460.2</v>
      </c>
      <c r="H1007" s="127">
        <f t="shared" si="124"/>
        <v>-2.5996886443474532E-3</v>
      </c>
      <c r="I1007" s="103">
        <f t="shared" si="120"/>
        <v>-2.6030737028754913E-3</v>
      </c>
      <c r="J1007" s="103">
        <f t="shared" si="127"/>
        <v>1.6531597717299246E-2</v>
      </c>
      <c r="K1007" s="103">
        <f t="shared" si="121"/>
        <v>0.26243097800722126</v>
      </c>
    </row>
    <row r="1008" spans="1:11" x14ac:dyDescent="0.3">
      <c r="A1008" s="100">
        <v>44910</v>
      </c>
      <c r="B1008" s="94">
        <v>118.56</v>
      </c>
      <c r="C1008" s="97">
        <f t="shared" si="122"/>
        <v>-4.3716728504597513E-2</v>
      </c>
      <c r="D1008" s="98">
        <f t="shared" si="123"/>
        <v>-4.47011007259972E-2</v>
      </c>
      <c r="E1008" s="103">
        <f t="shared" si="125"/>
        <v>2.2416171180441237E-2</v>
      </c>
      <c r="F1008" s="103">
        <f t="shared" si="126"/>
        <v>0.35584568573820419</v>
      </c>
      <c r="G1008" s="88">
        <v>13986.23</v>
      </c>
      <c r="H1008" s="127">
        <f t="shared" si="124"/>
        <v>-3.2777554943915099E-2</v>
      </c>
      <c r="I1008" s="103">
        <f t="shared" si="120"/>
        <v>-3.3326773730710357E-2</v>
      </c>
      <c r="J1008" s="103">
        <f t="shared" si="127"/>
        <v>3.4458851109029358E-3</v>
      </c>
      <c r="K1008" s="103">
        <f t="shared" si="121"/>
        <v>5.4701730299696369E-2</v>
      </c>
    </row>
    <row r="1009" spans="1:11" x14ac:dyDescent="0.3">
      <c r="A1009" s="101">
        <v>44911</v>
      </c>
      <c r="B1009" s="95">
        <v>121.1</v>
      </c>
      <c r="C1009" s="97">
        <f t="shared" si="122"/>
        <v>2.1423751686909576E-2</v>
      </c>
      <c r="D1009" s="98">
        <f t="shared" si="123"/>
        <v>2.1197489011270498E-2</v>
      </c>
      <c r="E1009" s="103">
        <f t="shared" si="125"/>
        <v>2.3106327175387315E-2</v>
      </c>
      <c r="F1009" s="103">
        <f t="shared" si="126"/>
        <v>0.36680157250901024</v>
      </c>
      <c r="G1009" s="88">
        <v>13893.07</v>
      </c>
      <c r="H1009" s="127">
        <f t="shared" si="124"/>
        <v>-6.6608371233706221E-3</v>
      </c>
      <c r="I1009" s="103">
        <f t="shared" si="120"/>
        <v>-6.6831195002698962E-3</v>
      </c>
      <c r="J1009" s="103">
        <f t="shared" si="127"/>
        <v>3.1720326598792641E-2</v>
      </c>
      <c r="K1009" s="103">
        <f t="shared" si="121"/>
        <v>0.50354457411691578</v>
      </c>
    </row>
    <row r="1010" spans="1:11" x14ac:dyDescent="0.3">
      <c r="A1010" s="100">
        <v>44914</v>
      </c>
      <c r="B1010" s="94">
        <v>121.18</v>
      </c>
      <c r="C1010" s="97">
        <f t="shared" si="122"/>
        <v>6.606110652354058E-4</v>
      </c>
      <c r="D1010" s="98">
        <f t="shared" si="123"/>
        <v>6.603929577959633E-4</v>
      </c>
      <c r="E1010" s="103">
        <f t="shared" si="125"/>
        <v>2.1554083241945837E-2</v>
      </c>
      <c r="F1010" s="103">
        <f t="shared" si="126"/>
        <v>0.34216046397704114</v>
      </c>
      <c r="G1010" s="88">
        <v>13942.87</v>
      </c>
      <c r="H1010" s="127">
        <f t="shared" si="124"/>
        <v>3.5845209158236191E-3</v>
      </c>
      <c r="I1010" s="103">
        <f t="shared" si="120"/>
        <v>3.5781118318229943E-3</v>
      </c>
      <c r="J1010" s="103">
        <f t="shared" si="127"/>
        <v>2.1767160089210128E-3</v>
      </c>
      <c r="K1010" s="103">
        <f t="shared" si="121"/>
        <v>3.4554295406508319E-2</v>
      </c>
    </row>
    <row r="1011" spans="1:11" x14ac:dyDescent="0.3">
      <c r="A1011" s="101">
        <v>44915</v>
      </c>
      <c r="B1011" s="95">
        <v>118.3</v>
      </c>
      <c r="C1011" s="97">
        <f t="shared" si="122"/>
        <v>-2.3766298068988334E-2</v>
      </c>
      <c r="D1011" s="98">
        <f t="shared" si="123"/>
        <v>-2.4053272532501779E-2</v>
      </c>
      <c r="E1011" s="103">
        <f t="shared" si="125"/>
        <v>2.2066203858573323E-2</v>
      </c>
      <c r="F1011" s="103">
        <f t="shared" si="126"/>
        <v>0.35029012673423338</v>
      </c>
      <c r="G1011" s="88">
        <v>13884.66</v>
      </c>
      <c r="H1011" s="127">
        <f t="shared" si="124"/>
        <v>-4.1748936911841783E-3</v>
      </c>
      <c r="I1011" s="103">
        <f t="shared" si="120"/>
        <v>-4.1836328918201104E-3</v>
      </c>
      <c r="J1011" s="103">
        <f t="shared" si="127"/>
        <v>4.4725180047257236E-4</v>
      </c>
      <c r="K1011" s="103">
        <f t="shared" si="121"/>
        <v>7.0999022248578424E-3</v>
      </c>
    </row>
    <row r="1012" spans="1:11" x14ac:dyDescent="0.3">
      <c r="A1012" s="100">
        <v>44916</v>
      </c>
      <c r="B1012" s="94">
        <v>126.3</v>
      </c>
      <c r="C1012" s="97">
        <f t="shared" si="122"/>
        <v>6.7624683009298359E-2</v>
      </c>
      <c r="D1012" s="98">
        <f t="shared" si="123"/>
        <v>6.5436258372104206E-2</v>
      </c>
      <c r="E1012" s="103">
        <f t="shared" si="125"/>
        <v>2.6641828958452074E-2</v>
      </c>
      <c r="F1012" s="103">
        <f t="shared" si="126"/>
        <v>0.4229259233758989</v>
      </c>
      <c r="G1012" s="88">
        <v>14097.82</v>
      </c>
      <c r="H1012" s="127">
        <f t="shared" si="124"/>
        <v>1.535219443616187E-2</v>
      </c>
      <c r="I1012" s="103">
        <f t="shared" si="120"/>
        <v>1.5235541899061289E-2</v>
      </c>
      <c r="J1012" s="103">
        <f t="shared" si="127"/>
        <v>3.2151380841649374E-3</v>
      </c>
      <c r="K1012" s="103">
        <f t="shared" si="121"/>
        <v>5.1038734808598475E-2</v>
      </c>
    </row>
    <row r="1013" spans="1:11" x14ac:dyDescent="0.3">
      <c r="A1013" s="101">
        <v>44917</v>
      </c>
      <c r="B1013" s="95">
        <v>125.16</v>
      </c>
      <c r="C1013" s="97">
        <f t="shared" si="122"/>
        <v>-9.0261282660332176E-3</v>
      </c>
      <c r="D1013" s="98">
        <f t="shared" si="123"/>
        <v>-9.0671105557635912E-3</v>
      </c>
      <c r="E1013" s="103">
        <f t="shared" si="125"/>
        <v>2.6377877419786627E-2</v>
      </c>
      <c r="F1013" s="103">
        <f t="shared" si="126"/>
        <v>0.41873582259900921</v>
      </c>
      <c r="G1013" s="88">
        <v>13914.07</v>
      </c>
      <c r="H1013" s="127">
        <f t="shared" si="124"/>
        <v>-1.3033930068620525E-2</v>
      </c>
      <c r="I1013" s="103">
        <f t="shared" si="120"/>
        <v>-1.3119617108776183E-2</v>
      </c>
      <c r="J1013" s="103">
        <f t="shared" si="127"/>
        <v>5.3066081882982633E-3</v>
      </c>
      <c r="K1013" s="103">
        <f t="shared" si="121"/>
        <v>8.4239793428977333E-2</v>
      </c>
    </row>
    <row r="1014" spans="1:11" x14ac:dyDescent="0.3">
      <c r="A1014" s="100">
        <v>44918</v>
      </c>
      <c r="B1014" s="94">
        <v>125.86</v>
      </c>
      <c r="C1014" s="97">
        <f t="shared" si="122"/>
        <v>5.5928411633110464E-3</v>
      </c>
      <c r="D1014" s="98">
        <f t="shared" si="123"/>
        <v>5.577259298106263E-3</v>
      </c>
      <c r="E1014" s="103">
        <f t="shared" si="125"/>
        <v>2.5944849686180514E-2</v>
      </c>
      <c r="F1014" s="103">
        <f t="shared" si="126"/>
        <v>0.411861720435515</v>
      </c>
      <c r="G1014" s="88">
        <v>13940.93</v>
      </c>
      <c r="H1014" s="127">
        <f t="shared" si="124"/>
        <v>1.930420071194261E-3</v>
      </c>
      <c r="I1014" s="103">
        <f t="shared" si="120"/>
        <v>1.9285592048188249E-3</v>
      </c>
      <c r="J1014" s="103">
        <f t="shared" si="127"/>
        <v>9.3654772905632493E-3</v>
      </c>
      <c r="K1014" s="103">
        <f t="shared" si="121"/>
        <v>0.14867234292152021</v>
      </c>
    </row>
    <row r="1015" spans="1:11" x14ac:dyDescent="0.3">
      <c r="A1015" s="101">
        <v>44922</v>
      </c>
      <c r="B1015" s="95">
        <v>126.34</v>
      </c>
      <c r="C1015" s="97">
        <f t="shared" si="122"/>
        <v>3.8137613221038702E-3</v>
      </c>
      <c r="D1015" s="98">
        <f t="shared" si="123"/>
        <v>3.8065073717667985E-3</v>
      </c>
      <c r="E1015" s="103">
        <f t="shared" si="125"/>
        <v>2.5380342469104523E-2</v>
      </c>
      <c r="F1015" s="103">
        <f t="shared" si="126"/>
        <v>0.40290044617740961</v>
      </c>
      <c r="G1015" s="88">
        <v>13995.1</v>
      </c>
      <c r="H1015" s="127">
        <f t="shared" si="124"/>
        <v>3.885680510554268E-3</v>
      </c>
      <c r="I1015" s="103">
        <f t="shared" si="120"/>
        <v>3.8781507532235082E-3</v>
      </c>
      <c r="J1015" s="103">
        <f t="shared" si="127"/>
        <v>9.0898255275371591E-3</v>
      </c>
      <c r="K1015" s="103">
        <f t="shared" si="121"/>
        <v>0.14429650684097894</v>
      </c>
    </row>
    <row r="1016" spans="1:11" x14ac:dyDescent="0.3">
      <c r="A1016" s="100">
        <v>44923</v>
      </c>
      <c r="B1016" s="94">
        <v>125.78</v>
      </c>
      <c r="C1016" s="97">
        <f t="shared" si="122"/>
        <v>-4.4324837739433409E-3</v>
      </c>
      <c r="D1016" s="98">
        <f t="shared" si="123"/>
        <v>-4.4423363551970851E-3</v>
      </c>
      <c r="E1016" s="103">
        <f t="shared" si="125"/>
        <v>2.5401046848964291E-2</v>
      </c>
      <c r="F1016" s="103">
        <f t="shared" si="126"/>
        <v>0.4032291180183622</v>
      </c>
      <c r="G1016" s="88">
        <v>13925.6</v>
      </c>
      <c r="H1016" s="127">
        <f t="shared" si="124"/>
        <v>-4.9660238226236775E-3</v>
      </c>
      <c r="I1016" s="103">
        <f t="shared" si="120"/>
        <v>-4.9783954946001074E-3</v>
      </c>
      <c r="J1016" s="103">
        <f t="shared" si="127"/>
        <v>4.1156956214407174E-3</v>
      </c>
      <c r="K1016" s="103">
        <f t="shared" si="121"/>
        <v>6.533464251821744E-2</v>
      </c>
    </row>
    <row r="1017" spans="1:11" x14ac:dyDescent="0.3">
      <c r="A1017" s="101">
        <v>44924</v>
      </c>
      <c r="B1017" s="95">
        <v>128.38</v>
      </c>
      <c r="C1017" s="97">
        <f t="shared" si="122"/>
        <v>2.0671012879631023E-2</v>
      </c>
      <c r="D1017" s="98">
        <f t="shared" si="123"/>
        <v>2.046026676827406E-2</v>
      </c>
      <c r="E1017" s="103">
        <f t="shared" si="125"/>
        <v>2.5667439728937601E-2</v>
      </c>
      <c r="F1017" s="103">
        <f t="shared" si="126"/>
        <v>0.40745797388704813</v>
      </c>
      <c r="G1017" s="88">
        <v>14071.72</v>
      </c>
      <c r="H1017" s="127">
        <f t="shared" si="124"/>
        <v>1.0492905153099308E-2</v>
      </c>
      <c r="I1017" s="103">
        <f t="shared" si="120"/>
        <v>1.0438236711802773E-2</v>
      </c>
      <c r="J1017" s="103">
        <f t="shared" si="127"/>
        <v>5.565895107298104E-3</v>
      </c>
      <c r="K1017" s="103">
        <f t="shared" si="121"/>
        <v>8.8355845664291693E-2</v>
      </c>
    </row>
    <row r="1018" spans="1:11" x14ac:dyDescent="0.3">
      <c r="A1018" s="100">
        <v>44925</v>
      </c>
      <c r="B1018" s="94">
        <v>127.46</v>
      </c>
      <c r="C1018" s="97">
        <f t="shared" si="122"/>
        <v>-7.1662252687334504E-3</v>
      </c>
      <c r="D1018" s="98">
        <f t="shared" si="123"/>
        <v>-7.1920259974840306E-3</v>
      </c>
      <c r="E1018" s="103">
        <f t="shared" si="125"/>
        <v>2.5345011522805553E-2</v>
      </c>
      <c r="F1018" s="103">
        <f t="shared" si="126"/>
        <v>0.40233958479245968</v>
      </c>
      <c r="G1018" s="88">
        <v>13923.59</v>
      </c>
      <c r="H1018" s="127">
        <f t="shared" si="124"/>
        <v>-1.0526787059435438E-2</v>
      </c>
      <c r="I1018" s="103">
        <f t="shared" si="120"/>
        <v>-1.0582585614121953E-2</v>
      </c>
      <c r="J1018" s="103">
        <f t="shared" si="127"/>
        <v>2.8152795749376053E-3</v>
      </c>
      <c r="K1018" s="103">
        <f t="shared" si="121"/>
        <v>4.4691177758427195E-2</v>
      </c>
    </row>
    <row r="1019" spans="1:11" x14ac:dyDescent="0.3">
      <c r="A1019" s="101">
        <v>44928</v>
      </c>
      <c r="B1019" s="95">
        <v>127.7</v>
      </c>
      <c r="C1019" s="97">
        <f t="shared" si="122"/>
        <v>1.8829436686020884E-3</v>
      </c>
      <c r="D1019" s="98">
        <f t="shared" si="123"/>
        <v>1.8811731523458164E-3</v>
      </c>
      <c r="E1019" s="103">
        <f t="shared" si="125"/>
        <v>2.5301833420637763E-2</v>
      </c>
      <c r="F1019" s="103">
        <f t="shared" si="126"/>
        <v>0.40165415366994145</v>
      </c>
      <c r="G1019" s="88">
        <v>14069.26</v>
      </c>
      <c r="H1019" s="127">
        <f t="shared" si="124"/>
        <v>1.0462100650766137E-2</v>
      </c>
      <c r="I1019" s="103">
        <f t="shared" si="120"/>
        <v>1.0407751617135474E-2</v>
      </c>
      <c r="J1019" s="103">
        <f t="shared" si="127"/>
        <v>9.387988144279583E-3</v>
      </c>
      <c r="K1019" s="103">
        <f t="shared" si="121"/>
        <v>0.14902969164591925</v>
      </c>
    </row>
    <row r="1020" spans="1:11" x14ac:dyDescent="0.3">
      <c r="A1020" s="100">
        <v>44929</v>
      </c>
      <c r="B1020" s="94">
        <v>131.88</v>
      </c>
      <c r="C1020" s="97">
        <f t="shared" si="122"/>
        <v>3.2732967893500442E-2</v>
      </c>
      <c r="D1020" s="98">
        <f t="shared" si="123"/>
        <v>3.2208655165036681E-2</v>
      </c>
      <c r="E1020" s="103">
        <f t="shared" si="125"/>
        <v>2.5771948201635649E-2</v>
      </c>
      <c r="F1020" s="103">
        <f t="shared" si="126"/>
        <v>0.40911699445899741</v>
      </c>
      <c r="G1020" s="88">
        <v>14181.67</v>
      </c>
      <c r="H1020" s="127">
        <f t="shared" si="124"/>
        <v>7.9897592339610579E-3</v>
      </c>
      <c r="I1020" s="103">
        <f t="shared" si="120"/>
        <v>7.9580101074512299E-3</v>
      </c>
      <c r="J1020" s="103">
        <f t="shared" si="127"/>
        <v>1.1350650060454423E-2</v>
      </c>
      <c r="K1020" s="103">
        <f t="shared" si="121"/>
        <v>0.180185983673296</v>
      </c>
    </row>
    <row r="1021" spans="1:11" x14ac:dyDescent="0.3">
      <c r="A1021" s="101">
        <v>44930</v>
      </c>
      <c r="B1021" s="95">
        <v>138.38</v>
      </c>
      <c r="C1021" s="97">
        <f t="shared" si="122"/>
        <v>4.9287230815893146E-2</v>
      </c>
      <c r="D1021" s="98">
        <f t="shared" si="123"/>
        <v>4.8111105867135073E-2</v>
      </c>
      <c r="E1021" s="103">
        <f t="shared" si="125"/>
        <v>2.6639715834567264E-2</v>
      </c>
      <c r="F1021" s="103">
        <f t="shared" si="126"/>
        <v>0.42289237857416684</v>
      </c>
      <c r="G1021" s="88">
        <v>14490.78</v>
      </c>
      <c r="H1021" s="127">
        <f t="shared" si="124"/>
        <v>2.1796445693631261E-2</v>
      </c>
      <c r="I1021" s="103">
        <f t="shared" si="120"/>
        <v>2.1562299432909882E-2</v>
      </c>
      <c r="J1021" s="103">
        <f t="shared" si="127"/>
        <v>1.075633013474861E-2</v>
      </c>
      <c r="K1021" s="103">
        <f t="shared" si="121"/>
        <v>0.1707514473375282</v>
      </c>
    </row>
    <row r="1022" spans="1:11" x14ac:dyDescent="0.3">
      <c r="A1022" s="100">
        <v>44931</v>
      </c>
      <c r="B1022" s="94">
        <v>138.54</v>
      </c>
      <c r="C1022" s="97">
        <f t="shared" si="122"/>
        <v>1.15623645035412E-3</v>
      </c>
      <c r="D1022" s="98">
        <f t="shared" si="123"/>
        <v>1.1555685237940594E-3</v>
      </c>
      <c r="E1022" s="103">
        <f t="shared" si="125"/>
        <v>2.6264641091193964E-2</v>
      </c>
      <c r="F1022" s="103">
        <f t="shared" si="126"/>
        <v>0.41693825161000414</v>
      </c>
      <c r="G1022" s="88">
        <v>14436.31</v>
      </c>
      <c r="H1022" s="127">
        <f t="shared" si="124"/>
        <v>-3.7589418927069795E-3</v>
      </c>
      <c r="I1022" s="103">
        <f t="shared" si="120"/>
        <v>-3.7660244690158606E-3</v>
      </c>
      <c r="J1022" s="103">
        <f t="shared" si="127"/>
        <v>1.9300976563045864E-2</v>
      </c>
      <c r="K1022" s="103">
        <f t="shared" si="121"/>
        <v>0.30639350427903322</v>
      </c>
    </row>
    <row r="1023" spans="1:11" x14ac:dyDescent="0.3">
      <c r="A1023" s="101">
        <v>44932</v>
      </c>
      <c r="B1023" s="95">
        <v>140.68</v>
      </c>
      <c r="C1023" s="97">
        <f t="shared" si="122"/>
        <v>1.5446802367547363E-2</v>
      </c>
      <c r="D1023" s="98">
        <f t="shared" si="123"/>
        <v>1.532871501132238E-2</v>
      </c>
      <c r="E1023" s="103">
        <f t="shared" si="125"/>
        <v>2.6232983254659167E-2</v>
      </c>
      <c r="F1023" s="103">
        <f t="shared" si="126"/>
        <v>0.41643569903489969</v>
      </c>
      <c r="G1023" s="88">
        <v>14610.02</v>
      </c>
      <c r="H1023" s="127">
        <f t="shared" si="124"/>
        <v>1.2032853270676602E-2</v>
      </c>
      <c r="I1023" s="103">
        <f t="shared" si="120"/>
        <v>1.1961034044540853E-2</v>
      </c>
      <c r="J1023" s="103">
        <f t="shared" si="127"/>
        <v>2.8300550395308575E-3</v>
      </c>
      <c r="K1023" s="103">
        <f t="shared" si="121"/>
        <v>4.4925730987342309E-2</v>
      </c>
    </row>
    <row r="1024" spans="1:11" x14ac:dyDescent="0.3">
      <c r="A1024" s="100">
        <v>44935</v>
      </c>
      <c r="B1024" s="94">
        <v>141.66</v>
      </c>
      <c r="C1024" s="97">
        <f t="shared" si="122"/>
        <v>6.966164344611725E-3</v>
      </c>
      <c r="D1024" s="98">
        <f t="shared" si="123"/>
        <v>6.9420127196950787E-3</v>
      </c>
      <c r="E1024" s="103">
        <f t="shared" si="125"/>
        <v>2.6229764369964263E-2</v>
      </c>
      <c r="F1024" s="103">
        <f t="shared" si="126"/>
        <v>0.41638460082448941</v>
      </c>
      <c r="G1024" s="88">
        <v>14792.83</v>
      </c>
      <c r="H1024" s="127">
        <f t="shared" si="124"/>
        <v>1.251264543101227E-2</v>
      </c>
      <c r="I1024" s="103">
        <f t="shared" si="120"/>
        <v>1.2435009235145955E-2</v>
      </c>
      <c r="J1024" s="103">
        <f t="shared" si="127"/>
        <v>3.214769261533123E-3</v>
      </c>
      <c r="K1024" s="103">
        <f t="shared" si="121"/>
        <v>5.1032879930828438E-2</v>
      </c>
    </row>
    <row r="1025" spans="1:11" x14ac:dyDescent="0.3">
      <c r="A1025" s="101">
        <v>44936</v>
      </c>
      <c r="B1025" s="95">
        <v>140.1</v>
      </c>
      <c r="C1025" s="97">
        <f t="shared" si="122"/>
        <v>-1.1012282930961459E-2</v>
      </c>
      <c r="D1025" s="98">
        <f t="shared" si="123"/>
        <v>-1.1073366982515154E-2</v>
      </c>
      <c r="E1025" s="103">
        <f t="shared" si="125"/>
        <v>2.6198435923564155E-2</v>
      </c>
      <c r="F1025" s="103">
        <f t="shared" si="126"/>
        <v>0.4158872771556692</v>
      </c>
      <c r="G1025" s="88">
        <v>14774.6</v>
      </c>
      <c r="H1025" s="127">
        <f t="shared" si="124"/>
        <v>-1.2323537822038766E-3</v>
      </c>
      <c r="I1025" s="103">
        <f t="shared" si="120"/>
        <v>-1.2331137545604776E-3</v>
      </c>
      <c r="J1025" s="103">
        <f t="shared" si="127"/>
        <v>1.195346072292993E-2</v>
      </c>
      <c r="K1025" s="103">
        <f t="shared" si="121"/>
        <v>0.18975530627670573</v>
      </c>
    </row>
    <row r="1026" spans="1:11" x14ac:dyDescent="0.3">
      <c r="A1026" s="100">
        <v>44937</v>
      </c>
      <c r="B1026" s="94">
        <v>144.54</v>
      </c>
      <c r="C1026" s="97">
        <f t="shared" si="122"/>
        <v>3.1691648822269824E-2</v>
      </c>
      <c r="D1026" s="98">
        <f t="shared" si="123"/>
        <v>3.1199832511873637E-2</v>
      </c>
      <c r="E1026" s="103">
        <f t="shared" si="125"/>
        <v>2.4589087241349821E-2</v>
      </c>
      <c r="F1026" s="103">
        <f t="shared" si="126"/>
        <v>0.39033965884009736</v>
      </c>
      <c r="G1026" s="88">
        <v>14947.91</v>
      </c>
      <c r="H1026" s="127">
        <f t="shared" si="124"/>
        <v>1.1730266809253598E-2</v>
      </c>
      <c r="I1026" s="103">
        <f t="shared" ref="I1026:I1089" si="128">LN(G1026)-LN(G1025)</f>
        <v>1.1662000565104691E-2</v>
      </c>
      <c r="J1026" s="103">
        <f t="shared" si="127"/>
        <v>1.0262360334973951E-2</v>
      </c>
      <c r="K1026" s="103">
        <f t="shared" ref="K1026:K1089" si="129">J1026*SQRT(252)</f>
        <v>0.1629099198652475</v>
      </c>
    </row>
    <row r="1027" spans="1:11" x14ac:dyDescent="0.3">
      <c r="A1027" s="101">
        <v>44938</v>
      </c>
      <c r="B1027" s="95">
        <v>146.44</v>
      </c>
      <c r="C1027" s="97">
        <f t="shared" ref="C1027:C1090" si="130">(B1027/B1026)-1</f>
        <v>1.3145150131451455E-2</v>
      </c>
      <c r="D1027" s="98">
        <f t="shared" ref="D1027:D1090" si="131">LN(B1027)-LN(B1026)</f>
        <v>1.305950239720044E-2</v>
      </c>
      <c r="E1027" s="103">
        <f t="shared" si="125"/>
        <v>2.4545322831161832E-2</v>
      </c>
      <c r="F1027" s="103">
        <f t="shared" si="126"/>
        <v>0.38964492036630027</v>
      </c>
      <c r="G1027" s="88">
        <v>15058.3</v>
      </c>
      <c r="H1027" s="127">
        <f t="shared" ref="H1027:H1090" si="132">(G1027/G1026)-1</f>
        <v>7.3849789034052815E-3</v>
      </c>
      <c r="I1027" s="103">
        <f t="shared" si="128"/>
        <v>7.3578434612535659E-3</v>
      </c>
      <c r="J1027" s="103">
        <f t="shared" si="127"/>
        <v>1.0086930749018513E-2</v>
      </c>
      <c r="K1027" s="103">
        <f t="shared" si="129"/>
        <v>0.16012506152300079</v>
      </c>
    </row>
    <row r="1028" spans="1:11" x14ac:dyDescent="0.3">
      <c r="A1028" s="100">
        <v>44939</v>
      </c>
      <c r="B1028" s="94">
        <v>146.52000000000001</v>
      </c>
      <c r="C1028" s="97">
        <f t="shared" si="130"/>
        <v>5.462988254576473E-4</v>
      </c>
      <c r="D1028" s="98">
        <f t="shared" si="131"/>
        <v>5.461496585779102E-4</v>
      </c>
      <c r="E1028" s="103">
        <f t="shared" si="125"/>
        <v>2.1266952741919525E-2</v>
      </c>
      <c r="F1028" s="103">
        <f t="shared" si="126"/>
        <v>0.33760240859569363</v>
      </c>
      <c r="G1028" s="88">
        <v>15086.52</v>
      </c>
      <c r="H1028" s="127">
        <f t="shared" si="132"/>
        <v>1.874049527503141E-3</v>
      </c>
      <c r="I1028" s="103">
        <f t="shared" si="128"/>
        <v>1.8722956875336649E-3</v>
      </c>
      <c r="J1028" s="103">
        <f t="shared" si="127"/>
        <v>2.8768368706416483E-2</v>
      </c>
      <c r="K1028" s="103">
        <f t="shared" si="129"/>
        <v>0.45668369533314573</v>
      </c>
    </row>
    <row r="1029" spans="1:11" x14ac:dyDescent="0.3">
      <c r="A1029" s="101">
        <v>44942</v>
      </c>
      <c r="B1029" s="95">
        <v>149.62</v>
      </c>
      <c r="C1029" s="97">
        <f t="shared" si="130"/>
        <v>2.1157521157521009E-2</v>
      </c>
      <c r="D1029" s="98">
        <f t="shared" si="131"/>
        <v>2.0936808533645213E-2</v>
      </c>
      <c r="E1029" s="103">
        <f t="shared" si="125"/>
        <v>2.1260186454964598E-2</v>
      </c>
      <c r="F1029" s="103">
        <f t="shared" si="126"/>
        <v>0.33749499712020142</v>
      </c>
      <c r="G1029" s="88">
        <v>15134.04</v>
      </c>
      <c r="H1029" s="127">
        <f t="shared" si="132"/>
        <v>3.1498317703486656E-3</v>
      </c>
      <c r="I1029" s="103">
        <f t="shared" si="128"/>
        <v>3.1448814426671134E-3</v>
      </c>
      <c r="J1029" s="103">
        <f t="shared" si="127"/>
        <v>6.0495920951622777E-3</v>
      </c>
      <c r="K1029" s="103">
        <f t="shared" si="129"/>
        <v>9.6034297303089489E-2</v>
      </c>
    </row>
    <row r="1030" spans="1:11" x14ac:dyDescent="0.3">
      <c r="A1030" s="100">
        <v>44943</v>
      </c>
      <c r="B1030" s="94">
        <v>150.62</v>
      </c>
      <c r="C1030" s="97">
        <f t="shared" si="130"/>
        <v>6.683598449405137E-3</v>
      </c>
      <c r="D1030" s="98">
        <f t="shared" si="131"/>
        <v>6.6613622289466434E-3</v>
      </c>
      <c r="E1030" s="103">
        <f t="shared" si="125"/>
        <v>2.1154994836722847E-2</v>
      </c>
      <c r="F1030" s="103">
        <f t="shared" si="126"/>
        <v>0.3358251319489447</v>
      </c>
      <c r="G1030" s="88">
        <v>15187.07</v>
      </c>
      <c r="H1030" s="127">
        <f t="shared" si="132"/>
        <v>3.5040213981196722E-3</v>
      </c>
      <c r="I1030" s="103">
        <f t="shared" si="128"/>
        <v>3.4978966185423843E-3</v>
      </c>
      <c r="J1030" s="103">
        <f t="shared" si="127"/>
        <v>3.0634014598821029E-4</v>
      </c>
      <c r="K1030" s="103">
        <f t="shared" si="129"/>
        <v>4.8629990572801526E-3</v>
      </c>
    </row>
    <row r="1031" spans="1:11" x14ac:dyDescent="0.3">
      <c r="A1031" s="101">
        <v>44944</v>
      </c>
      <c r="B1031" s="95">
        <v>149.47999999999999</v>
      </c>
      <c r="C1031" s="97">
        <f t="shared" si="130"/>
        <v>-7.5687159739743493E-3</v>
      </c>
      <c r="D1031" s="98">
        <f t="shared" si="131"/>
        <v>-7.5975040559219664E-3</v>
      </c>
      <c r="E1031" s="103">
        <f t="shared" si="125"/>
        <v>2.0014310354112341E-2</v>
      </c>
      <c r="F1031" s="103">
        <f t="shared" si="126"/>
        <v>0.31771732715667805</v>
      </c>
      <c r="G1031" s="88">
        <v>15181.8</v>
      </c>
      <c r="H1031" s="127">
        <f t="shared" si="132"/>
        <v>-3.4700570946211151E-4</v>
      </c>
      <c r="I1031" s="103">
        <f t="shared" si="128"/>
        <v>-3.4706592987454599E-4</v>
      </c>
      <c r="J1031" s="103">
        <f t="shared" si="127"/>
        <v>5.4316616066619004E-3</v>
      </c>
      <c r="K1031" s="103">
        <f t="shared" si="129"/>
        <v>8.6224954902509546E-2</v>
      </c>
    </row>
    <row r="1032" spans="1:11" x14ac:dyDescent="0.3">
      <c r="A1032" s="100">
        <v>44945</v>
      </c>
      <c r="B1032" s="94">
        <v>144.13999999999999</v>
      </c>
      <c r="C1032" s="97">
        <f t="shared" si="130"/>
        <v>-3.5723842654535765E-2</v>
      </c>
      <c r="D1032" s="98">
        <f t="shared" si="131"/>
        <v>-3.637755512098817E-2</v>
      </c>
      <c r="E1032" s="103">
        <f t="shared" si="125"/>
        <v>1.851858272062628E-2</v>
      </c>
      <c r="F1032" s="103">
        <f t="shared" si="126"/>
        <v>0.2939733870729303</v>
      </c>
      <c r="G1032" s="88">
        <v>14920.36</v>
      </c>
      <c r="H1032" s="127">
        <f t="shared" si="132"/>
        <v>-1.7220619425891481E-2</v>
      </c>
      <c r="I1032" s="103">
        <f t="shared" si="128"/>
        <v>-1.7370618842027952E-2</v>
      </c>
      <c r="J1032" s="103">
        <f t="shared" si="127"/>
        <v>1.1018567664411115E-2</v>
      </c>
      <c r="K1032" s="103">
        <f t="shared" si="129"/>
        <v>0.17491433906501766</v>
      </c>
    </row>
    <row r="1033" spans="1:11" x14ac:dyDescent="0.3">
      <c r="A1033" s="101">
        <v>44946</v>
      </c>
      <c r="B1033" s="95">
        <v>146.44</v>
      </c>
      <c r="C1033" s="97">
        <f t="shared" si="130"/>
        <v>1.5956708755376692E-2</v>
      </c>
      <c r="D1033" s="98">
        <f t="shared" si="131"/>
        <v>1.583073875574037E-2</v>
      </c>
      <c r="E1033" s="103">
        <f t="shared" si="125"/>
        <v>1.824433867513266E-2</v>
      </c>
      <c r="F1033" s="103">
        <f t="shared" si="126"/>
        <v>0.2896198978154319</v>
      </c>
      <c r="G1033" s="88">
        <v>15033.56</v>
      </c>
      <c r="H1033" s="127">
        <f t="shared" si="132"/>
        <v>7.5869483041963726E-3</v>
      </c>
      <c r="I1033" s="103">
        <f t="shared" si="128"/>
        <v>7.5583121613291837E-3</v>
      </c>
      <c r="J1033" s="103">
        <f t="shared" si="127"/>
        <v>3.0059121524180928E-3</v>
      </c>
      <c r="K1033" s="103">
        <f t="shared" si="129"/>
        <v>4.7717376109230929E-2</v>
      </c>
    </row>
    <row r="1034" spans="1:11" x14ac:dyDescent="0.3">
      <c r="A1034" s="100">
        <v>44949</v>
      </c>
      <c r="B1034" s="94">
        <v>148.76</v>
      </c>
      <c r="C1034" s="97">
        <f t="shared" si="130"/>
        <v>1.5842665938268219E-2</v>
      </c>
      <c r="D1034" s="98">
        <f t="shared" si="131"/>
        <v>1.5718480804833845E-2</v>
      </c>
      <c r="E1034" s="103">
        <f t="shared" si="125"/>
        <v>1.8318590225210339E-2</v>
      </c>
      <c r="F1034" s="103">
        <f t="shared" si="126"/>
        <v>0.29079860463123153</v>
      </c>
      <c r="G1034" s="88">
        <v>15102.95</v>
      </c>
      <c r="H1034" s="127">
        <f t="shared" si="132"/>
        <v>4.6156732004929424E-3</v>
      </c>
      <c r="I1034" s="103">
        <f t="shared" si="128"/>
        <v>4.6050536460029434E-3</v>
      </c>
      <c r="J1034" s="103">
        <f t="shared" si="127"/>
        <v>3.980836491953489E-3</v>
      </c>
      <c r="K1034" s="103">
        <f t="shared" si="129"/>
        <v>6.3193820206318252E-2</v>
      </c>
    </row>
    <row r="1035" spans="1:11" x14ac:dyDescent="0.3">
      <c r="A1035" s="101">
        <v>44950</v>
      </c>
      <c r="B1035" s="95">
        <v>148.72</v>
      </c>
      <c r="C1035" s="97">
        <f t="shared" si="130"/>
        <v>-2.6888948642100896E-4</v>
      </c>
      <c r="D1035" s="98">
        <f t="shared" si="131"/>
        <v>-2.6892564368097283E-4</v>
      </c>
      <c r="E1035" s="103">
        <f t="shared" si="125"/>
        <v>1.8394397286860556E-2</v>
      </c>
      <c r="F1035" s="103">
        <f t="shared" si="126"/>
        <v>0.29200200442772561</v>
      </c>
      <c r="G1035" s="88">
        <v>15093.11</v>
      </c>
      <c r="H1035" s="127">
        <f t="shared" si="132"/>
        <v>-6.5152834380044489E-4</v>
      </c>
      <c r="I1035" s="103">
        <f t="shared" si="128"/>
        <v>-6.5174068062567869E-4</v>
      </c>
      <c r="J1035" s="103">
        <f t="shared" si="127"/>
        <v>5.1399796474845656E-4</v>
      </c>
      <c r="K1035" s="103">
        <f t="shared" si="129"/>
        <v>8.1594647347065612E-3</v>
      </c>
    </row>
    <row r="1036" spans="1:11" x14ac:dyDescent="0.3">
      <c r="A1036" s="100">
        <v>44951</v>
      </c>
      <c r="B1036" s="94">
        <v>145.5</v>
      </c>
      <c r="C1036" s="97">
        <f t="shared" si="130"/>
        <v>-2.1651425497579369E-2</v>
      </c>
      <c r="D1036" s="98">
        <f t="shared" si="131"/>
        <v>-2.188925680164111E-2</v>
      </c>
      <c r="E1036" s="103">
        <f t="shared" si="125"/>
        <v>1.9408961742963911E-2</v>
      </c>
      <c r="F1036" s="103">
        <f t="shared" si="126"/>
        <v>0.30810771586709551</v>
      </c>
      <c r="G1036" s="88">
        <v>15081.64</v>
      </c>
      <c r="H1036" s="127">
        <f t="shared" si="132"/>
        <v>-7.5994940737866834E-4</v>
      </c>
      <c r="I1036" s="103">
        <f t="shared" si="128"/>
        <v>-7.6023831530847019E-4</v>
      </c>
      <c r="J1036" s="103">
        <f t="shared" si="127"/>
        <v>3.0594069588147396E-3</v>
      </c>
      <c r="K1036" s="103">
        <f t="shared" si="129"/>
        <v>4.8566579834185379E-2</v>
      </c>
    </row>
    <row r="1037" spans="1:11" x14ac:dyDescent="0.3">
      <c r="A1037" s="101">
        <v>44952</v>
      </c>
      <c r="B1037" s="95">
        <v>145.28</v>
      </c>
      <c r="C1037" s="97">
        <f t="shared" si="130"/>
        <v>-1.5120274914088849E-3</v>
      </c>
      <c r="D1037" s="98">
        <f t="shared" si="131"/>
        <v>-1.5131717585639137E-3</v>
      </c>
      <c r="E1037" s="103">
        <f t="shared" si="125"/>
        <v>1.9244956512162754E-2</v>
      </c>
      <c r="F1037" s="103">
        <f t="shared" si="126"/>
        <v>0.30550421354061386</v>
      </c>
      <c r="G1037" s="88">
        <v>15132.85</v>
      </c>
      <c r="H1037" s="127">
        <f t="shared" si="132"/>
        <v>3.3955193201800071E-3</v>
      </c>
      <c r="I1037" s="103">
        <f t="shared" si="128"/>
        <v>3.3897675609146916E-3</v>
      </c>
      <c r="J1037" s="103">
        <f t="shared" si="127"/>
        <v>7.918517630618566E-3</v>
      </c>
      <c r="K1037" s="103">
        <f t="shared" si="129"/>
        <v>0.12570257041738289</v>
      </c>
    </row>
    <row r="1038" spans="1:11" x14ac:dyDescent="0.3">
      <c r="A1038" s="100">
        <v>44953</v>
      </c>
      <c r="B1038" s="94">
        <v>148.30000000000001</v>
      </c>
      <c r="C1038" s="97">
        <f t="shared" si="130"/>
        <v>2.0787444933920707E-2</v>
      </c>
      <c r="D1038" s="98">
        <f t="shared" si="131"/>
        <v>2.0574334290903273E-2</v>
      </c>
      <c r="E1038" s="103">
        <f t="shared" si="125"/>
        <v>1.923079530444019E-2</v>
      </c>
      <c r="F1038" s="103">
        <f t="shared" si="126"/>
        <v>0.30527941133722447</v>
      </c>
      <c r="G1038" s="88">
        <v>15150.03</v>
      </c>
      <c r="H1038" s="127">
        <f t="shared" si="132"/>
        <v>1.1352785496452356E-3</v>
      </c>
      <c r="I1038" s="103">
        <f t="shared" si="128"/>
        <v>1.1346346082756753E-3</v>
      </c>
      <c r="J1038" s="103">
        <f t="shared" si="127"/>
        <v>9.8799456792017983E-3</v>
      </c>
      <c r="K1038" s="103">
        <f t="shared" si="129"/>
        <v>0.15683927540397058</v>
      </c>
    </row>
    <row r="1039" spans="1:11" x14ac:dyDescent="0.3">
      <c r="A1039" s="101">
        <v>44956</v>
      </c>
      <c r="B1039" s="95">
        <v>147.32</v>
      </c>
      <c r="C1039" s="97">
        <f t="shared" si="130"/>
        <v>-6.6082265677681606E-3</v>
      </c>
      <c r="D1039" s="98">
        <f t="shared" si="131"/>
        <v>-6.6301575670220103E-3</v>
      </c>
      <c r="E1039" s="103">
        <f t="shared" si="125"/>
        <v>1.9456206368635539E-2</v>
      </c>
      <c r="F1039" s="103">
        <f t="shared" si="126"/>
        <v>0.30885770104896432</v>
      </c>
      <c r="G1039" s="88">
        <v>15126.08</v>
      </c>
      <c r="H1039" s="127">
        <f t="shared" si="132"/>
        <v>-1.5808549554027218E-3</v>
      </c>
      <c r="I1039" s="103">
        <f t="shared" si="128"/>
        <v>-1.582105825066904E-3</v>
      </c>
      <c r="J1039" s="103">
        <f t="shared" si="127"/>
        <v>6.5570839197010792E-3</v>
      </c>
      <c r="K1039" s="103">
        <f t="shared" si="129"/>
        <v>0.10409048026385806</v>
      </c>
    </row>
    <row r="1040" spans="1:11" x14ac:dyDescent="0.3">
      <c r="A1040" s="100">
        <v>44957</v>
      </c>
      <c r="B1040" s="94">
        <v>147.38</v>
      </c>
      <c r="C1040" s="97">
        <f t="shared" si="130"/>
        <v>4.072766766223257E-4</v>
      </c>
      <c r="D1040" s="98">
        <f t="shared" si="131"/>
        <v>4.0719376198872226E-4</v>
      </c>
      <c r="E1040" s="103">
        <f t="shared" si="125"/>
        <v>1.8579918591376872E-2</v>
      </c>
      <c r="F1040" s="103">
        <f t="shared" si="126"/>
        <v>0.29494706383565233</v>
      </c>
      <c r="G1040" s="88">
        <v>15128.27</v>
      </c>
      <c r="H1040" s="127">
        <f t="shared" si="132"/>
        <v>1.4478305020215743E-4</v>
      </c>
      <c r="I1040" s="103">
        <f t="shared" si="128"/>
        <v>1.4477257014711142E-4</v>
      </c>
      <c r="J1040" s="103">
        <f t="shared" si="127"/>
        <v>6.7458806691893958E-3</v>
      </c>
      <c r="K1040" s="103">
        <f t="shared" si="129"/>
        <v>0.10708753574875873</v>
      </c>
    </row>
    <row r="1041" spans="1:11" x14ac:dyDescent="0.3">
      <c r="A1041" s="101">
        <v>44958</v>
      </c>
      <c r="B1041" s="95">
        <v>147.58000000000001</v>
      </c>
      <c r="C1041" s="97">
        <f t="shared" si="130"/>
        <v>1.3570362328674257E-3</v>
      </c>
      <c r="D1041" s="98">
        <f t="shared" si="131"/>
        <v>1.3561162913671154E-3</v>
      </c>
      <c r="E1041" s="103">
        <f t="shared" si="125"/>
        <v>1.5654935975364319E-2</v>
      </c>
      <c r="F1041" s="103">
        <f t="shared" si="126"/>
        <v>0.24851440428871424</v>
      </c>
      <c r="G1041" s="88">
        <v>15180.74</v>
      </c>
      <c r="H1041" s="127">
        <f t="shared" si="132"/>
        <v>3.4683410594866793E-3</v>
      </c>
      <c r="I1041" s="103">
        <f t="shared" si="128"/>
        <v>3.4623402359006406E-3</v>
      </c>
      <c r="J1041" s="103">
        <f t="shared" si="127"/>
        <v>1.5144478480904599E-2</v>
      </c>
      <c r="K1041" s="103">
        <f t="shared" si="129"/>
        <v>0.24041114277745693</v>
      </c>
    </row>
    <row r="1042" spans="1:11" x14ac:dyDescent="0.3">
      <c r="A1042" s="100">
        <v>44959</v>
      </c>
      <c r="B1042" s="94">
        <v>157.91999999999999</v>
      </c>
      <c r="C1042" s="97">
        <f t="shared" si="130"/>
        <v>7.0063694267515686E-2</v>
      </c>
      <c r="D1042" s="98">
        <f t="shared" si="131"/>
        <v>6.7718174054951064E-2</v>
      </c>
      <c r="E1042" s="103">
        <f t="shared" si="125"/>
        <v>2.1263890092440146E-2</v>
      </c>
      <c r="F1042" s="103">
        <f t="shared" si="126"/>
        <v>0.33755379054244128</v>
      </c>
      <c r="G1042" s="88">
        <v>15509.19</v>
      </c>
      <c r="H1042" s="127">
        <f t="shared" si="132"/>
        <v>2.1635967680099899E-2</v>
      </c>
      <c r="I1042" s="103">
        <f t="shared" si="128"/>
        <v>2.1405232320915957E-2</v>
      </c>
      <c r="J1042" s="103">
        <f t="shared" si="127"/>
        <v>5.1112256997359554E-3</v>
      </c>
      <c r="K1042" s="103">
        <f t="shared" si="129"/>
        <v>8.1138192577340604E-2</v>
      </c>
    </row>
    <row r="1043" spans="1:11" x14ac:dyDescent="0.3">
      <c r="A1043" s="101">
        <v>44960</v>
      </c>
      <c r="B1043" s="95">
        <v>161.06</v>
      </c>
      <c r="C1043" s="97">
        <f t="shared" si="130"/>
        <v>1.988348530901729E-2</v>
      </c>
      <c r="D1043" s="98">
        <f t="shared" si="131"/>
        <v>1.9688390682227386E-2</v>
      </c>
      <c r="E1043" s="103">
        <f t="shared" si="125"/>
        <v>2.1380683968627946E-2</v>
      </c>
      <c r="F1043" s="103">
        <f t="shared" si="126"/>
        <v>0.33940783584873041</v>
      </c>
      <c r="G1043" s="88">
        <v>15476.43</v>
      </c>
      <c r="H1043" s="127">
        <f t="shared" si="132"/>
        <v>-2.1122959999845259E-3</v>
      </c>
      <c r="I1043" s="103">
        <f t="shared" si="128"/>
        <v>-2.1145300437090953E-3</v>
      </c>
      <c r="J1043" s="103">
        <f t="shared" si="127"/>
        <v>6.6780566440951374E-3</v>
      </c>
      <c r="K1043" s="103">
        <f t="shared" si="129"/>
        <v>0.10601086272886986</v>
      </c>
    </row>
    <row r="1044" spans="1:11" x14ac:dyDescent="0.3">
      <c r="A1044" s="100">
        <v>44963</v>
      </c>
      <c r="B1044" s="94">
        <v>155.36000000000001</v>
      </c>
      <c r="C1044" s="97">
        <f t="shared" si="130"/>
        <v>-3.539053768781808E-2</v>
      </c>
      <c r="D1044" s="98">
        <f t="shared" si="131"/>
        <v>-3.6031961824384062E-2</v>
      </c>
      <c r="E1044" s="103">
        <f t="shared" si="125"/>
        <v>2.3423675816911359E-2</v>
      </c>
      <c r="F1044" s="103">
        <f t="shared" si="126"/>
        <v>0.37183932601527109</v>
      </c>
      <c r="G1044" s="88">
        <v>15345.91</v>
      </c>
      <c r="H1044" s="127">
        <f t="shared" si="132"/>
        <v>-8.4334694758416706E-3</v>
      </c>
      <c r="I1044" s="103">
        <f t="shared" si="128"/>
        <v>-8.4692323917980872E-3</v>
      </c>
      <c r="J1044" s="103">
        <f t="shared" si="127"/>
        <v>1.0288077887218436E-2</v>
      </c>
      <c r="K1044" s="103">
        <f t="shared" si="129"/>
        <v>0.16331817335065679</v>
      </c>
    </row>
    <row r="1045" spans="1:11" x14ac:dyDescent="0.3">
      <c r="A1045" s="101">
        <v>44964</v>
      </c>
      <c r="B1045" s="95">
        <v>153.08000000000001</v>
      </c>
      <c r="C1045" s="97">
        <f t="shared" si="130"/>
        <v>-1.4675592173017504E-2</v>
      </c>
      <c r="D1045" s="98">
        <f t="shared" si="131"/>
        <v>-1.4784343985513537E-2</v>
      </c>
      <c r="E1045" s="103">
        <f t="shared" si="125"/>
        <v>2.3568745966842997E-2</v>
      </c>
      <c r="F1045" s="103">
        <f t="shared" si="126"/>
        <v>0.37414224325153883</v>
      </c>
      <c r="G1045" s="88">
        <v>15320.88</v>
      </c>
      <c r="H1045" s="127">
        <f t="shared" si="132"/>
        <v>-1.6310534859125259E-3</v>
      </c>
      <c r="I1045" s="103">
        <f t="shared" si="128"/>
        <v>-1.6323851018036351E-3</v>
      </c>
      <c r="J1045" s="103">
        <f t="shared" si="127"/>
        <v>5.1167085578610726E-3</v>
      </c>
      <c r="K1045" s="103">
        <f t="shared" si="129"/>
        <v>8.1225230251778066E-2</v>
      </c>
    </row>
    <row r="1046" spans="1:11" x14ac:dyDescent="0.3">
      <c r="A1046" s="100">
        <v>44965</v>
      </c>
      <c r="B1046" s="94">
        <v>154</v>
      </c>
      <c r="C1046" s="97">
        <f t="shared" si="130"/>
        <v>6.0099294486541943E-3</v>
      </c>
      <c r="D1046" s="98">
        <f t="shared" si="131"/>
        <v>5.991941856128058E-3</v>
      </c>
      <c r="E1046" s="103">
        <f t="shared" ref="E1046:E1109" si="133">STDEVA(D1027:D1046)</f>
        <v>2.2720596255756637E-2</v>
      </c>
      <c r="F1046" s="103">
        <f t="shared" ref="F1046:F1109" si="134">E1046*SQRT(252)</f>
        <v>0.36067828399102414</v>
      </c>
      <c r="G1046" s="88">
        <v>15412.05</v>
      </c>
      <c r="H1046" s="127">
        <f t="shared" si="132"/>
        <v>5.9507025706095895E-3</v>
      </c>
      <c r="I1046" s="103">
        <f t="shared" si="128"/>
        <v>5.9330670679038633E-3</v>
      </c>
      <c r="J1046" s="103">
        <f t="shared" si="127"/>
        <v>9.4005502567801203E-3</v>
      </c>
      <c r="K1046" s="103">
        <f t="shared" si="129"/>
        <v>0.14922910899962746</v>
      </c>
    </row>
    <row r="1047" spans="1:11" x14ac:dyDescent="0.3">
      <c r="A1047" s="101">
        <v>44966</v>
      </c>
      <c r="B1047" s="95">
        <v>156.26</v>
      </c>
      <c r="C1047" s="97">
        <f t="shared" si="130"/>
        <v>1.4675324675324619E-2</v>
      </c>
      <c r="D1047" s="98">
        <f t="shared" si="131"/>
        <v>1.4568684154968814E-2</v>
      </c>
      <c r="E1047" s="103">
        <f t="shared" si="133"/>
        <v>2.2757646265474427E-2</v>
      </c>
      <c r="F1047" s="103">
        <f t="shared" si="134"/>
        <v>0.36126643466173891</v>
      </c>
      <c r="G1047" s="88">
        <v>15523.42</v>
      </c>
      <c r="H1047" s="127">
        <f t="shared" si="132"/>
        <v>7.2261639431483449E-3</v>
      </c>
      <c r="I1047" s="103">
        <f t="shared" si="128"/>
        <v>7.2001803200070214E-3</v>
      </c>
      <c r="J1047" s="103">
        <f t="shared" si="127"/>
        <v>1.0074690494120866E-3</v>
      </c>
      <c r="K1047" s="103">
        <f t="shared" si="129"/>
        <v>1.599307535003415E-2</v>
      </c>
    </row>
    <row r="1048" spans="1:11" x14ac:dyDescent="0.3">
      <c r="A1048" s="100">
        <v>44967</v>
      </c>
      <c r="B1048" s="94">
        <v>139.26</v>
      </c>
      <c r="C1048" s="97">
        <f t="shared" si="130"/>
        <v>-0.10879303724561629</v>
      </c>
      <c r="D1048" s="98">
        <f t="shared" si="131"/>
        <v>-0.11517859705419742</v>
      </c>
      <c r="E1048" s="103">
        <f t="shared" si="133"/>
        <v>3.493423605974115E-2</v>
      </c>
      <c r="F1048" s="103">
        <f t="shared" si="134"/>
        <v>0.55456380513660031</v>
      </c>
      <c r="G1048" s="88">
        <v>15307.98</v>
      </c>
      <c r="H1048" s="127">
        <f t="shared" si="132"/>
        <v>-1.3878385046594111E-2</v>
      </c>
      <c r="I1048" s="103">
        <f t="shared" si="128"/>
        <v>-1.3975590247733649E-2</v>
      </c>
      <c r="J1048" s="103">
        <f t="shared" ref="J1048:J1111" si="135">STDEV(I1028,I1047)</f>
        <v>3.7673833530015065E-3</v>
      </c>
      <c r="K1048" s="103">
        <f t="shared" si="129"/>
        <v>5.9805356672919897E-2</v>
      </c>
    </row>
    <row r="1049" spans="1:11" x14ac:dyDescent="0.3">
      <c r="A1049" s="101">
        <v>44970</v>
      </c>
      <c r="B1049" s="95">
        <v>139.97999999999999</v>
      </c>
      <c r="C1049" s="97">
        <f t="shared" si="130"/>
        <v>5.1701852649719271E-3</v>
      </c>
      <c r="D1049" s="98">
        <f t="shared" si="131"/>
        <v>5.1568657469927004E-3</v>
      </c>
      <c r="E1049" s="103">
        <f t="shared" si="133"/>
        <v>3.4552185270446428E-2</v>
      </c>
      <c r="F1049" s="103">
        <f t="shared" si="134"/>
        <v>0.54849893687658169</v>
      </c>
      <c r="G1049" s="88">
        <v>15397.34</v>
      </c>
      <c r="H1049" s="127">
        <f t="shared" si="132"/>
        <v>5.8374782303087791E-3</v>
      </c>
      <c r="I1049" s="103">
        <f t="shared" si="128"/>
        <v>5.8205061715828066E-3</v>
      </c>
      <c r="J1049" s="103">
        <f t="shared" si="135"/>
        <v>1.2106001629394693E-2</v>
      </c>
      <c r="K1049" s="103">
        <f t="shared" si="129"/>
        <v>0.19217681809632647</v>
      </c>
    </row>
    <row r="1050" spans="1:11" x14ac:dyDescent="0.3">
      <c r="A1050" s="100">
        <v>44971</v>
      </c>
      <c r="B1050" s="94">
        <v>138.82</v>
      </c>
      <c r="C1050" s="97">
        <f t="shared" si="130"/>
        <v>-8.2868981283039655E-3</v>
      </c>
      <c r="D1050" s="98">
        <f t="shared" si="131"/>
        <v>-8.3214253499557245E-3</v>
      </c>
      <c r="E1050" s="103">
        <f t="shared" si="133"/>
        <v>3.4486519605711856E-2</v>
      </c>
      <c r="F1050" s="103">
        <f t="shared" si="134"/>
        <v>0.54745652676520118</v>
      </c>
      <c r="G1050" s="88">
        <v>15380.56</v>
      </c>
      <c r="H1050" s="127">
        <f t="shared" si="132"/>
        <v>-1.0897986275552052E-3</v>
      </c>
      <c r="I1050" s="103">
        <f t="shared" si="128"/>
        <v>-1.0903928898713389E-3</v>
      </c>
      <c r="J1050" s="103">
        <f t="shared" si="135"/>
        <v>1.6423329650035389E-3</v>
      </c>
      <c r="K1050" s="103">
        <f t="shared" si="129"/>
        <v>2.6071227572176257E-2</v>
      </c>
    </row>
    <row r="1051" spans="1:11" x14ac:dyDescent="0.3">
      <c r="A1051" s="101">
        <v>44972</v>
      </c>
      <c r="B1051" s="95">
        <v>140.76</v>
      </c>
      <c r="C1051" s="97">
        <f t="shared" si="130"/>
        <v>1.397493156605667E-2</v>
      </c>
      <c r="D1051" s="98">
        <f t="shared" si="131"/>
        <v>1.387818254194606E-2</v>
      </c>
      <c r="E1051" s="103">
        <f t="shared" si="133"/>
        <v>3.4704849641107205E-2</v>
      </c>
      <c r="F1051" s="103">
        <f t="shared" si="134"/>
        <v>0.55092240862955322</v>
      </c>
      <c r="G1051" s="88">
        <v>15506.34</v>
      </c>
      <c r="H1051" s="127">
        <f t="shared" si="132"/>
        <v>8.1778556827580839E-3</v>
      </c>
      <c r="I1051" s="103">
        <f t="shared" si="128"/>
        <v>8.1445982144625617E-3</v>
      </c>
      <c r="J1051" s="103">
        <f t="shared" si="135"/>
        <v>5.2561153405251385E-4</v>
      </c>
      <c r="K1051" s="103">
        <f t="shared" si="129"/>
        <v>8.3438244319806558E-3</v>
      </c>
    </row>
    <row r="1052" spans="1:11" x14ac:dyDescent="0.3">
      <c r="A1052" s="100">
        <v>44973</v>
      </c>
      <c r="B1052" s="94">
        <v>144.91999999999999</v>
      </c>
      <c r="C1052" s="97">
        <f t="shared" si="130"/>
        <v>2.9553850525717573E-2</v>
      </c>
      <c r="D1052" s="98">
        <f t="shared" si="131"/>
        <v>2.9125553573492446E-2</v>
      </c>
      <c r="E1052" s="103">
        <f t="shared" si="133"/>
        <v>3.447978704176094E-2</v>
      </c>
      <c r="F1052" s="103">
        <f t="shared" si="134"/>
        <v>0.54734965062580132</v>
      </c>
      <c r="G1052" s="88">
        <v>15533.64</v>
      </c>
      <c r="H1052" s="127">
        <f t="shared" si="132"/>
        <v>1.7605701925791362E-3</v>
      </c>
      <c r="I1052" s="103">
        <f t="shared" si="128"/>
        <v>1.7590222055048343E-3</v>
      </c>
      <c r="J1052" s="103">
        <f t="shared" si="135"/>
        <v>1.8041983004091103E-2</v>
      </c>
      <c r="K1052" s="103">
        <f t="shared" si="129"/>
        <v>0.28640760112367458</v>
      </c>
    </row>
    <row r="1053" spans="1:11" x14ac:dyDescent="0.3">
      <c r="A1053" s="101">
        <v>44974</v>
      </c>
      <c r="B1053" s="95">
        <v>143.52000000000001</v>
      </c>
      <c r="C1053" s="97">
        <f t="shared" si="130"/>
        <v>-9.6605023461218131E-3</v>
      </c>
      <c r="D1053" s="98">
        <f t="shared" si="131"/>
        <v>-9.7074677163906387E-3</v>
      </c>
      <c r="E1053" s="103">
        <f t="shared" si="133"/>
        <v>3.4345806237799717E-2</v>
      </c>
      <c r="F1053" s="103">
        <f t="shared" si="134"/>
        <v>0.54522277129937402</v>
      </c>
      <c r="G1053" s="88">
        <v>15482</v>
      </c>
      <c r="H1053" s="127">
        <f t="shared" si="132"/>
        <v>-3.324397887423669E-3</v>
      </c>
      <c r="I1053" s="103">
        <f t="shared" si="128"/>
        <v>-3.3299359753584667E-3</v>
      </c>
      <c r="J1053" s="103">
        <f t="shared" si="135"/>
        <v>4.1007172538304309E-3</v>
      </c>
      <c r="K1053" s="103">
        <f t="shared" si="129"/>
        <v>6.5096868303762309E-2</v>
      </c>
    </row>
    <row r="1054" spans="1:11" x14ac:dyDescent="0.3">
      <c r="A1054" s="100">
        <v>44977</v>
      </c>
      <c r="B1054" s="94">
        <v>140.78</v>
      </c>
      <c r="C1054" s="97">
        <f t="shared" si="130"/>
        <v>-1.9091415830546299E-2</v>
      </c>
      <c r="D1054" s="98">
        <f t="shared" si="131"/>
        <v>-1.9276010130500509E-2</v>
      </c>
      <c r="E1054" s="103">
        <f t="shared" si="133"/>
        <v>3.4340273391563959E-2</v>
      </c>
      <c r="F1054" s="103">
        <f t="shared" si="134"/>
        <v>0.54513494008828089</v>
      </c>
      <c r="G1054" s="88">
        <v>15477.55</v>
      </c>
      <c r="H1054" s="127">
        <f t="shared" si="132"/>
        <v>-2.8743056452662508E-4</v>
      </c>
      <c r="I1054" s="103">
        <f t="shared" si="128"/>
        <v>-2.8747188060762596E-4</v>
      </c>
      <c r="J1054" s="103">
        <f t="shared" si="135"/>
        <v>5.6108849699095286E-3</v>
      </c>
      <c r="K1054" s="103">
        <f t="shared" si="129"/>
        <v>8.9070037592224455E-2</v>
      </c>
    </row>
    <row r="1055" spans="1:11" x14ac:dyDescent="0.3">
      <c r="A1055" s="101">
        <v>44978</v>
      </c>
      <c r="B1055" s="95">
        <v>137.41999999999999</v>
      </c>
      <c r="C1055" s="97">
        <f t="shared" si="130"/>
        <v>-2.3867026566273708E-2</v>
      </c>
      <c r="D1055" s="98">
        <f t="shared" si="131"/>
        <v>-2.4156458577055062E-2</v>
      </c>
      <c r="E1055" s="103">
        <f t="shared" si="133"/>
        <v>3.4663084107489583E-2</v>
      </c>
      <c r="F1055" s="103">
        <f t="shared" si="134"/>
        <v>0.55025940133759643</v>
      </c>
      <c r="G1055" s="88">
        <v>15397.62</v>
      </c>
      <c r="H1055" s="127">
        <f t="shared" si="132"/>
        <v>-5.1642540324533526E-3</v>
      </c>
      <c r="I1055" s="103">
        <f t="shared" si="128"/>
        <v>-5.1776348802548E-3</v>
      </c>
      <c r="J1055" s="103">
        <f t="shared" si="135"/>
        <v>2.5757693866745147E-4</v>
      </c>
      <c r="K1055" s="103">
        <f t="shared" si="129"/>
        <v>4.0889071390764805E-3</v>
      </c>
    </row>
    <row r="1056" spans="1:11" x14ac:dyDescent="0.3">
      <c r="A1056" s="100">
        <v>44979</v>
      </c>
      <c r="B1056" s="94">
        <v>139.80000000000001</v>
      </c>
      <c r="C1056" s="97">
        <f t="shared" si="130"/>
        <v>1.7319167515645661E-2</v>
      </c>
      <c r="D1056" s="98">
        <f t="shared" si="131"/>
        <v>1.7170900196779471E-2</v>
      </c>
      <c r="E1056" s="103">
        <f t="shared" si="133"/>
        <v>3.4699568288695901E-2</v>
      </c>
      <c r="F1056" s="103">
        <f t="shared" si="134"/>
        <v>0.55083856975915491</v>
      </c>
      <c r="G1056" s="88">
        <v>15399.89</v>
      </c>
      <c r="H1056" s="127">
        <f t="shared" si="132"/>
        <v>1.4742538132517247E-4</v>
      </c>
      <c r="I1056" s="103">
        <f t="shared" si="128"/>
        <v>1.4741451527200411E-4</v>
      </c>
      <c r="J1056" s="103">
        <f t="shared" si="135"/>
        <v>3.123571066263711E-3</v>
      </c>
      <c r="K1056" s="103">
        <f t="shared" si="129"/>
        <v>4.9585153462623807E-2</v>
      </c>
    </row>
    <row r="1057" spans="1:11" x14ac:dyDescent="0.3">
      <c r="A1057" s="101">
        <v>44980</v>
      </c>
      <c r="B1057" s="95">
        <v>139.16</v>
      </c>
      <c r="C1057" s="97">
        <f t="shared" si="130"/>
        <v>-4.5779685264665249E-3</v>
      </c>
      <c r="D1057" s="98">
        <f t="shared" si="131"/>
        <v>-4.5884795159683023E-3</v>
      </c>
      <c r="E1057" s="103">
        <f t="shared" si="133"/>
        <v>3.4704119577435945E-2</v>
      </c>
      <c r="F1057" s="103">
        <f t="shared" si="134"/>
        <v>0.55091081922806084</v>
      </c>
      <c r="G1057" s="88">
        <v>15475.69</v>
      </c>
      <c r="H1057" s="127">
        <f t="shared" si="132"/>
        <v>4.9221130800285451E-3</v>
      </c>
      <c r="I1057" s="103">
        <f t="shared" si="128"/>
        <v>4.9100390849456943E-3</v>
      </c>
      <c r="J1057" s="103">
        <f t="shared" si="135"/>
        <v>2.2926898255747996E-3</v>
      </c>
      <c r="K1057" s="103">
        <f t="shared" si="129"/>
        <v>3.6395322671273843E-2</v>
      </c>
    </row>
    <row r="1058" spans="1:11" x14ac:dyDescent="0.3">
      <c r="A1058" s="100">
        <v>44981</v>
      </c>
      <c r="B1058" s="94">
        <v>136.4</v>
      </c>
      <c r="C1058" s="97">
        <f t="shared" si="130"/>
        <v>-1.9833285426846703E-2</v>
      </c>
      <c r="D1058" s="98">
        <f t="shared" si="131"/>
        <v>-2.0032604874379523E-2</v>
      </c>
      <c r="E1058" s="103">
        <f t="shared" si="133"/>
        <v>3.4491747152534127E-2</v>
      </c>
      <c r="F1058" s="103">
        <f t="shared" si="134"/>
        <v>0.54753951149835323</v>
      </c>
      <c r="G1058" s="88">
        <v>15209.74</v>
      </c>
      <c r="H1058" s="127">
        <f t="shared" si="132"/>
        <v>-1.7185017275481829E-2</v>
      </c>
      <c r="I1058" s="103">
        <f t="shared" si="128"/>
        <v>-1.7334393513873891E-2</v>
      </c>
      <c r="J1058" s="103">
        <f t="shared" si="135"/>
        <v>2.669614107175419E-3</v>
      </c>
      <c r="K1058" s="103">
        <f t="shared" si="129"/>
        <v>4.2378810144575348E-2</v>
      </c>
    </row>
    <row r="1059" spans="1:11" x14ac:dyDescent="0.3">
      <c r="A1059" s="101">
        <v>44984</v>
      </c>
      <c r="B1059" s="95">
        <v>138.36000000000001</v>
      </c>
      <c r="C1059" s="97">
        <f t="shared" si="130"/>
        <v>1.4369501466275691E-2</v>
      </c>
      <c r="D1059" s="98">
        <f t="shared" si="131"/>
        <v>1.4267238659606107E-2</v>
      </c>
      <c r="E1059" s="103">
        <f t="shared" si="133"/>
        <v>3.4729396910533561E-2</v>
      </c>
      <c r="F1059" s="103">
        <f t="shared" si="134"/>
        <v>0.55131208445116031</v>
      </c>
      <c r="G1059" s="88">
        <v>15381.43</v>
      </c>
      <c r="H1059" s="127">
        <f t="shared" si="132"/>
        <v>1.1288161401838526E-2</v>
      </c>
      <c r="I1059" s="103">
        <f t="shared" si="128"/>
        <v>1.1224925540686215E-2</v>
      </c>
      <c r="J1059" s="103">
        <f t="shared" si="135"/>
        <v>1.1138549443956791E-2</v>
      </c>
      <c r="K1059" s="103">
        <f t="shared" si="129"/>
        <v>0.17681899076823868</v>
      </c>
    </row>
    <row r="1060" spans="1:11" x14ac:dyDescent="0.3">
      <c r="A1060" s="100">
        <v>44985</v>
      </c>
      <c r="B1060" s="94">
        <v>141.66</v>
      </c>
      <c r="C1060" s="97">
        <f t="shared" si="130"/>
        <v>2.3850823937554111E-2</v>
      </c>
      <c r="D1060" s="98">
        <f t="shared" si="131"/>
        <v>2.3570836256508798E-2</v>
      </c>
      <c r="E1060" s="103">
        <f t="shared" si="133"/>
        <v>3.5236365378727777E-2</v>
      </c>
      <c r="F1060" s="103">
        <f t="shared" si="134"/>
        <v>0.55935995938751981</v>
      </c>
      <c r="G1060" s="88">
        <v>15365.14</v>
      </c>
      <c r="H1060" s="127">
        <f t="shared" si="132"/>
        <v>-1.0590692802945334E-3</v>
      </c>
      <c r="I1060" s="103">
        <f t="shared" si="128"/>
        <v>-1.05963049044E-3</v>
      </c>
      <c r="J1060" s="103">
        <f t="shared" si="135"/>
        <v>7.8348513020524684E-3</v>
      </c>
      <c r="K1060" s="103">
        <f t="shared" si="129"/>
        <v>0.1243744086264086</v>
      </c>
    </row>
    <row r="1061" spans="1:11" x14ac:dyDescent="0.3">
      <c r="A1061" s="101">
        <v>44986</v>
      </c>
      <c r="B1061" s="95">
        <v>140.86000000000001</v>
      </c>
      <c r="C1061" s="97">
        <f t="shared" si="130"/>
        <v>-5.6473245799800731E-3</v>
      </c>
      <c r="D1061" s="98">
        <f t="shared" si="131"/>
        <v>-5.6633310082121469E-3</v>
      </c>
      <c r="E1061" s="103">
        <f t="shared" si="133"/>
        <v>3.5236353823744272E-2</v>
      </c>
      <c r="F1061" s="103">
        <f t="shared" si="134"/>
        <v>0.55935977595784325</v>
      </c>
      <c r="G1061" s="88">
        <v>15305.02</v>
      </c>
      <c r="H1061" s="127">
        <f t="shared" si="132"/>
        <v>-3.9127531542179073E-3</v>
      </c>
      <c r="I1061" s="103">
        <f t="shared" si="128"/>
        <v>-3.920427999231535E-3</v>
      </c>
      <c r="J1061" s="103">
        <f t="shared" si="135"/>
        <v>3.1975161649225245E-3</v>
      </c>
      <c r="K1061" s="103">
        <f t="shared" si="129"/>
        <v>5.075899551296395E-2</v>
      </c>
    </row>
    <row r="1062" spans="1:11" x14ac:dyDescent="0.3">
      <c r="A1062" s="100">
        <v>44987</v>
      </c>
      <c r="B1062" s="94">
        <v>143</v>
      </c>
      <c r="C1062" s="97">
        <f t="shared" si="130"/>
        <v>1.5192389606701662E-2</v>
      </c>
      <c r="D1062" s="98">
        <f t="shared" si="131"/>
        <v>1.5078140942642371E-2</v>
      </c>
      <c r="E1062" s="103">
        <f t="shared" si="133"/>
        <v>3.1496147984162011E-2</v>
      </c>
      <c r="F1062" s="103">
        <f t="shared" si="134"/>
        <v>0.49998584893548603</v>
      </c>
      <c r="G1062" s="88">
        <v>15327.64</v>
      </c>
      <c r="H1062" s="127">
        <f t="shared" si="132"/>
        <v>1.4779464515564111E-3</v>
      </c>
      <c r="I1062" s="103">
        <f t="shared" si="128"/>
        <v>1.4768553636148596E-3</v>
      </c>
      <c r="J1062" s="103">
        <f t="shared" si="135"/>
        <v>1.7907946150403361E-2</v>
      </c>
      <c r="K1062" s="103">
        <f t="shared" si="129"/>
        <v>0.28427983203542267</v>
      </c>
    </row>
    <row r="1063" spans="1:11" x14ac:dyDescent="0.3">
      <c r="A1063" s="101">
        <v>44988</v>
      </c>
      <c r="B1063" s="95">
        <v>146</v>
      </c>
      <c r="C1063" s="97">
        <f t="shared" si="130"/>
        <v>2.0979020979021046E-2</v>
      </c>
      <c r="D1063" s="98">
        <f t="shared" si="131"/>
        <v>2.0761991448429384E-2</v>
      </c>
      <c r="E1063" s="103">
        <f t="shared" si="133"/>
        <v>3.1541254678234508E-2</v>
      </c>
      <c r="F1063" s="103">
        <f t="shared" si="134"/>
        <v>0.50070189550536659</v>
      </c>
      <c r="G1063" s="88">
        <v>15578.39</v>
      </c>
      <c r="H1063" s="127">
        <f t="shared" si="132"/>
        <v>1.6359335161838295E-2</v>
      </c>
      <c r="I1063" s="103">
        <f t="shared" si="128"/>
        <v>1.622696296794679E-2</v>
      </c>
      <c r="J1063" s="103">
        <f t="shared" si="135"/>
        <v>2.5394929753731793E-3</v>
      </c>
      <c r="K1063" s="103">
        <f t="shared" si="129"/>
        <v>4.0313201214197444E-2</v>
      </c>
    </row>
    <row r="1064" spans="1:11" x14ac:dyDescent="0.3">
      <c r="A1064" s="100">
        <v>44991</v>
      </c>
      <c r="B1064" s="94">
        <v>146.58000000000001</v>
      </c>
      <c r="C1064" s="97">
        <f t="shared" si="130"/>
        <v>3.9726027397262165E-3</v>
      </c>
      <c r="D1064" s="98">
        <f t="shared" si="131"/>
        <v>3.9647327893677087E-3</v>
      </c>
      <c r="E1064" s="103">
        <f t="shared" si="133"/>
        <v>3.0721365076055364E-2</v>
      </c>
      <c r="F1064" s="103">
        <f t="shared" si="134"/>
        <v>0.48768655156600443</v>
      </c>
      <c r="G1064" s="88">
        <v>15653.58</v>
      </c>
      <c r="H1064" s="127">
        <f t="shared" si="132"/>
        <v>4.8265578150246125E-3</v>
      </c>
      <c r="I1064" s="103">
        <f t="shared" si="128"/>
        <v>4.8149473289882394E-3</v>
      </c>
      <c r="J1064" s="103">
        <f t="shared" si="135"/>
        <v>1.7462847208383352E-2</v>
      </c>
      <c r="K1064" s="103">
        <f t="shared" si="129"/>
        <v>0.27721410537900532</v>
      </c>
    </row>
    <row r="1065" spans="1:11" x14ac:dyDescent="0.3">
      <c r="A1065" s="101">
        <v>44992</v>
      </c>
      <c r="B1065" s="95">
        <v>144.44</v>
      </c>
      <c r="C1065" s="97">
        <f t="shared" si="130"/>
        <v>-1.4599536089507481E-2</v>
      </c>
      <c r="D1065" s="98">
        <f t="shared" si="131"/>
        <v>-1.4707158088446803E-2</v>
      </c>
      <c r="E1065" s="103">
        <f t="shared" si="133"/>
        <v>3.0719799515518266E-2</v>
      </c>
      <c r="F1065" s="103">
        <f t="shared" si="134"/>
        <v>0.48766169906294299</v>
      </c>
      <c r="G1065" s="88">
        <v>15559.53</v>
      </c>
      <c r="H1065" s="127">
        <f t="shared" si="132"/>
        <v>-6.0082102624446909E-3</v>
      </c>
      <c r="I1065" s="103">
        <f t="shared" si="128"/>
        <v>-6.0263321810491988E-3</v>
      </c>
      <c r="J1065" s="103">
        <f t="shared" si="135"/>
        <v>4.5589524823768813E-3</v>
      </c>
      <c r="K1065" s="103">
        <f t="shared" si="129"/>
        <v>7.2371127043978828E-2</v>
      </c>
    </row>
    <row r="1066" spans="1:11" x14ac:dyDescent="0.3">
      <c r="A1066" s="100">
        <v>44993</v>
      </c>
      <c r="B1066" s="94">
        <v>147.5</v>
      </c>
      <c r="C1066" s="97">
        <f t="shared" si="130"/>
        <v>2.1185267238992056E-2</v>
      </c>
      <c r="D1066" s="98">
        <f t="shared" si="131"/>
        <v>2.0963979370617558E-2</v>
      </c>
      <c r="E1066" s="103">
        <f t="shared" si="133"/>
        <v>3.1127729029161742E-2</v>
      </c>
      <c r="F1066" s="103">
        <f t="shared" si="134"/>
        <v>0.49413737933620799</v>
      </c>
      <c r="G1066" s="88">
        <v>15631.87</v>
      </c>
      <c r="H1066" s="127">
        <f t="shared" si="132"/>
        <v>4.6492406904321548E-3</v>
      </c>
      <c r="I1066" s="103">
        <f t="shared" si="128"/>
        <v>4.6384663530201209E-3</v>
      </c>
      <c r="J1066" s="103">
        <f t="shared" si="135"/>
        <v>8.4565723078520137E-3</v>
      </c>
      <c r="K1066" s="103">
        <f t="shared" si="129"/>
        <v>0.13424392362367185</v>
      </c>
    </row>
    <row r="1067" spans="1:11" x14ac:dyDescent="0.3">
      <c r="A1067" s="101">
        <v>44994</v>
      </c>
      <c r="B1067" s="95">
        <v>151.86000000000001</v>
      </c>
      <c r="C1067" s="97">
        <f t="shared" si="130"/>
        <v>2.9559322033898328E-2</v>
      </c>
      <c r="D1067" s="98">
        <f t="shared" si="131"/>
        <v>2.9130868005212918E-2</v>
      </c>
      <c r="E1067" s="103">
        <f t="shared" si="133"/>
        <v>3.1704500271179041E-2</v>
      </c>
      <c r="F1067" s="103">
        <f t="shared" si="134"/>
        <v>0.50329333895471773</v>
      </c>
      <c r="G1067" s="88">
        <v>15633.21</v>
      </c>
      <c r="H1067" s="127">
        <f t="shared" si="132"/>
        <v>8.5722309614899572E-5</v>
      </c>
      <c r="I1067" s="103">
        <f t="shared" si="128"/>
        <v>8.5718635666864884E-5</v>
      </c>
      <c r="J1067" s="103">
        <f t="shared" si="135"/>
        <v>1.8114053175167289E-3</v>
      </c>
      <c r="K1067" s="103">
        <f t="shared" si="129"/>
        <v>2.875516796213554E-2</v>
      </c>
    </row>
    <row r="1068" spans="1:11" x14ac:dyDescent="0.3">
      <c r="A1068" s="100">
        <v>44995</v>
      </c>
      <c r="B1068" s="94">
        <v>149.62</v>
      </c>
      <c r="C1068" s="97">
        <f t="shared" si="130"/>
        <v>-1.4750428025813278E-2</v>
      </c>
      <c r="D1068" s="98">
        <f t="shared" si="131"/>
        <v>-1.4860297340828943E-2</v>
      </c>
      <c r="E1068" s="103">
        <f t="shared" si="133"/>
        <v>1.7526512442400069E-2</v>
      </c>
      <c r="F1068" s="103">
        <f t="shared" si="134"/>
        <v>0.27822475963721904</v>
      </c>
      <c r="G1068" s="88">
        <v>15427.97</v>
      </c>
      <c r="H1068" s="127">
        <f t="shared" si="132"/>
        <v>-1.3128461781041767E-2</v>
      </c>
      <c r="I1068" s="103">
        <f t="shared" si="128"/>
        <v>-1.3215401799577364E-2</v>
      </c>
      <c r="J1068" s="103">
        <f t="shared" si="135"/>
        <v>9.9428468638111424E-3</v>
      </c>
      <c r="K1068" s="103">
        <f t="shared" si="129"/>
        <v>0.1578378007538567</v>
      </c>
    </row>
    <row r="1069" spans="1:11" x14ac:dyDescent="0.3">
      <c r="A1069" s="101">
        <v>44998</v>
      </c>
      <c r="B1069" s="95">
        <v>145.91999999999999</v>
      </c>
      <c r="C1069" s="97">
        <f t="shared" si="130"/>
        <v>-2.4729314262799229E-2</v>
      </c>
      <c r="D1069" s="98">
        <f t="shared" si="131"/>
        <v>-2.5040220118238032E-2</v>
      </c>
      <c r="E1069" s="103">
        <f t="shared" si="133"/>
        <v>1.8648977212288011E-2</v>
      </c>
      <c r="F1069" s="103">
        <f t="shared" si="134"/>
        <v>0.2960433354565481</v>
      </c>
      <c r="G1069" s="88">
        <v>14959.47</v>
      </c>
      <c r="H1069" s="127">
        <f t="shared" si="132"/>
        <v>-3.0366924488445357E-2</v>
      </c>
      <c r="I1069" s="103">
        <f t="shared" si="128"/>
        <v>-3.0837551716363265E-2</v>
      </c>
      <c r="J1069" s="103">
        <f t="shared" si="135"/>
        <v>1.3460419612450411E-2</v>
      </c>
      <c r="K1069" s="103">
        <f t="shared" si="129"/>
        <v>0.21367753702272124</v>
      </c>
    </row>
    <row r="1070" spans="1:11" x14ac:dyDescent="0.3">
      <c r="A1070" s="100">
        <v>44999</v>
      </c>
      <c r="B1070" s="94">
        <v>147.96</v>
      </c>
      <c r="C1070" s="97">
        <f t="shared" si="130"/>
        <v>1.3980263157894912E-2</v>
      </c>
      <c r="D1070" s="98">
        <f t="shared" si="131"/>
        <v>1.3883440638232436E-2</v>
      </c>
      <c r="E1070" s="103">
        <f t="shared" si="133"/>
        <v>1.8658245718204982E-2</v>
      </c>
      <c r="F1070" s="103">
        <f t="shared" si="134"/>
        <v>0.29619046842663671</v>
      </c>
      <c r="G1070" s="88">
        <v>15232.83</v>
      </c>
      <c r="H1070" s="127">
        <f t="shared" si="132"/>
        <v>1.8273374658326791E-2</v>
      </c>
      <c r="I1070" s="103">
        <f t="shared" si="128"/>
        <v>1.8108422999407736E-2</v>
      </c>
      <c r="J1070" s="103">
        <f t="shared" si="135"/>
        <v>2.1034417727245701E-2</v>
      </c>
      <c r="K1070" s="103">
        <f t="shared" si="129"/>
        <v>0.33391102967604347</v>
      </c>
    </row>
    <row r="1071" spans="1:11" x14ac:dyDescent="0.3">
      <c r="A1071" s="101">
        <v>45000</v>
      </c>
      <c r="B1071" s="95">
        <v>141.16</v>
      </c>
      <c r="C1071" s="97">
        <f t="shared" si="130"/>
        <v>-4.5958367126250455E-2</v>
      </c>
      <c r="D1071" s="98">
        <f t="shared" si="131"/>
        <v>-4.7047968157183817E-2</v>
      </c>
      <c r="E1071" s="103">
        <f t="shared" si="133"/>
        <v>2.1567847185326085E-2</v>
      </c>
      <c r="F1071" s="103">
        <f t="shared" si="134"/>
        <v>0.34237895980450339</v>
      </c>
      <c r="G1071" s="88">
        <v>14735.26</v>
      </c>
      <c r="H1071" s="127">
        <f t="shared" si="132"/>
        <v>-3.2664317792557296E-2</v>
      </c>
      <c r="I1071" s="103">
        <f t="shared" si="128"/>
        <v>-3.3209706013909823E-2</v>
      </c>
      <c r="J1071" s="103">
        <f t="shared" si="135"/>
        <v>7.0454880719893268E-3</v>
      </c>
      <c r="K1071" s="103">
        <f t="shared" si="129"/>
        <v>0.11184365582133418</v>
      </c>
    </row>
    <row r="1072" spans="1:11" x14ac:dyDescent="0.3">
      <c r="A1072" s="100">
        <v>45001</v>
      </c>
      <c r="B1072" s="94">
        <v>141.94</v>
      </c>
      <c r="C1072" s="97">
        <f t="shared" si="130"/>
        <v>5.5256446585434382E-3</v>
      </c>
      <c r="D1072" s="98">
        <f t="shared" si="131"/>
        <v>5.5104342897678293E-3</v>
      </c>
      <c r="E1072" s="103">
        <f t="shared" si="133"/>
        <v>2.0518480969110749E-2</v>
      </c>
      <c r="F1072" s="103">
        <f t="shared" si="134"/>
        <v>0.32572078755047168</v>
      </c>
      <c r="G1072" s="88">
        <v>14967.1</v>
      </c>
      <c r="H1072" s="127">
        <f t="shared" si="132"/>
        <v>1.5733689123911043E-2</v>
      </c>
      <c r="I1072" s="103">
        <f t="shared" si="128"/>
        <v>1.5611197793598208E-2</v>
      </c>
      <c r="J1072" s="103">
        <f t="shared" si="135"/>
        <v>2.4726624853417489E-2</v>
      </c>
      <c r="K1072" s="103">
        <f t="shared" si="129"/>
        <v>0.39252300074478969</v>
      </c>
    </row>
    <row r="1073" spans="1:11" x14ac:dyDescent="0.3">
      <c r="A1073" s="101">
        <v>45002</v>
      </c>
      <c r="B1073" s="95">
        <v>141.04</v>
      </c>
      <c r="C1073" s="97">
        <f t="shared" si="130"/>
        <v>-6.3407073411301251E-3</v>
      </c>
      <c r="D1073" s="98">
        <f t="shared" si="131"/>
        <v>-6.3608950072220338E-3</v>
      </c>
      <c r="E1073" s="103">
        <f t="shared" si="133"/>
        <v>2.0457623159903408E-2</v>
      </c>
      <c r="F1073" s="103">
        <f t="shared" si="134"/>
        <v>0.32475469977947863</v>
      </c>
      <c r="G1073" s="88">
        <v>14768.2</v>
      </c>
      <c r="H1073" s="127">
        <f t="shared" si="132"/>
        <v>-1.3289147530249679E-2</v>
      </c>
      <c r="I1073" s="103">
        <f t="shared" si="128"/>
        <v>-1.3378238426334121E-2</v>
      </c>
      <c r="J1073" s="103">
        <f t="shared" si="135"/>
        <v>1.3393404131390774E-2</v>
      </c>
      <c r="K1073" s="103">
        <f t="shared" si="129"/>
        <v>0.21261369924147028</v>
      </c>
    </row>
    <row r="1074" spans="1:11" x14ac:dyDescent="0.3">
      <c r="A1074" s="100">
        <v>45005</v>
      </c>
      <c r="B1074" s="94">
        <v>141.66</v>
      </c>
      <c r="C1074" s="97">
        <f t="shared" si="130"/>
        <v>4.3959160521838125E-3</v>
      </c>
      <c r="D1074" s="98">
        <f t="shared" si="131"/>
        <v>4.3862822358615716E-3</v>
      </c>
      <c r="E1074" s="103">
        <f t="shared" si="133"/>
        <v>2.0016700493224956E-2</v>
      </c>
      <c r="F1074" s="103">
        <f t="shared" si="134"/>
        <v>0.31775526943882298</v>
      </c>
      <c r="G1074" s="88">
        <v>14933.38</v>
      </c>
      <c r="H1074" s="127">
        <f t="shared" si="132"/>
        <v>1.1184843108841935E-2</v>
      </c>
      <c r="I1074" s="103">
        <f t="shared" si="128"/>
        <v>1.1122755283921038E-2</v>
      </c>
      <c r="J1074" s="103">
        <f t="shared" si="135"/>
        <v>9.2565697954132015E-3</v>
      </c>
      <c r="K1074" s="103">
        <f t="shared" si="129"/>
        <v>0.14694349003305221</v>
      </c>
    </row>
    <row r="1075" spans="1:11" x14ac:dyDescent="0.3">
      <c r="A1075" s="101">
        <v>45006</v>
      </c>
      <c r="B1075" s="95">
        <v>142.6</v>
      </c>
      <c r="C1075" s="97">
        <f t="shared" si="130"/>
        <v>6.6356063814767552E-3</v>
      </c>
      <c r="D1075" s="98">
        <f t="shared" si="131"/>
        <v>6.6136876547187029E-3</v>
      </c>
      <c r="E1075" s="103">
        <f t="shared" si="133"/>
        <v>1.920305587618245E-2</v>
      </c>
      <c r="F1075" s="103">
        <f t="shared" si="134"/>
        <v>0.30483906156513785</v>
      </c>
      <c r="G1075" s="88">
        <v>15195.34</v>
      </c>
      <c r="H1075" s="127">
        <f t="shared" si="132"/>
        <v>1.7541909467247319E-2</v>
      </c>
      <c r="I1075" s="103">
        <f t="shared" si="128"/>
        <v>1.7389826151982035E-2</v>
      </c>
      <c r="J1075" s="103">
        <f t="shared" si="135"/>
        <v>1.1526116421075235E-2</v>
      </c>
      <c r="K1075" s="103">
        <f t="shared" si="129"/>
        <v>0.18297142579525746</v>
      </c>
    </row>
    <row r="1076" spans="1:11" x14ac:dyDescent="0.3">
      <c r="A1076" s="100">
        <v>45007</v>
      </c>
      <c r="B1076" s="94">
        <v>141</v>
      </c>
      <c r="C1076" s="97">
        <f t="shared" si="130"/>
        <v>-1.1220196353436185E-2</v>
      </c>
      <c r="D1076" s="98">
        <f t="shared" si="131"/>
        <v>-1.1283617602027007E-2</v>
      </c>
      <c r="E1076" s="103">
        <f t="shared" si="133"/>
        <v>1.9061773796633968E-2</v>
      </c>
      <c r="F1076" s="103">
        <f t="shared" si="134"/>
        <v>0.30259627808196587</v>
      </c>
      <c r="G1076" s="88">
        <v>15216.19</v>
      </c>
      <c r="H1076" s="127">
        <f t="shared" si="132"/>
        <v>1.3721311928525104E-3</v>
      </c>
      <c r="I1076" s="103">
        <f t="shared" si="128"/>
        <v>1.371190681085821E-3</v>
      </c>
      <c r="J1076" s="103">
        <f t="shared" si="135"/>
        <v>1.2192226192327498E-2</v>
      </c>
      <c r="K1076" s="103">
        <f t="shared" si="129"/>
        <v>0.19354559059887913</v>
      </c>
    </row>
    <row r="1077" spans="1:11" x14ac:dyDescent="0.3">
      <c r="A1077" s="101">
        <v>45008</v>
      </c>
      <c r="B1077" s="95">
        <v>142.30000000000001</v>
      </c>
      <c r="C1077" s="97">
        <f t="shared" si="130"/>
        <v>9.2198581560285486E-3</v>
      </c>
      <c r="D1077" s="98">
        <f t="shared" si="131"/>
        <v>9.1776147176378942E-3</v>
      </c>
      <c r="E1077" s="103">
        <f t="shared" si="133"/>
        <v>1.9119577210128122E-2</v>
      </c>
      <c r="F1077" s="103">
        <f t="shared" si="134"/>
        <v>0.3035138788241829</v>
      </c>
      <c r="G1077" s="88">
        <v>15210.39</v>
      </c>
      <c r="H1077" s="127">
        <f t="shared" si="132"/>
        <v>-3.8117294802453294E-4</v>
      </c>
      <c r="I1077" s="103">
        <f t="shared" si="128"/>
        <v>-3.8124561289798464E-4</v>
      </c>
      <c r="J1077" s="103">
        <f t="shared" si="135"/>
        <v>2.5023437039605073E-3</v>
      </c>
      <c r="K1077" s="103">
        <f t="shared" si="129"/>
        <v>3.9723474812926415E-2</v>
      </c>
    </row>
    <row r="1078" spans="1:11" x14ac:dyDescent="0.3">
      <c r="A1078" s="100">
        <v>45009</v>
      </c>
      <c r="B1078" s="94">
        <v>141.12</v>
      </c>
      <c r="C1078" s="97">
        <f t="shared" si="130"/>
        <v>-8.2923401264933805E-3</v>
      </c>
      <c r="D1078" s="98">
        <f t="shared" si="131"/>
        <v>-8.3269128373251178E-3</v>
      </c>
      <c r="E1078" s="103">
        <f t="shared" si="133"/>
        <v>1.8610506918306752E-2</v>
      </c>
      <c r="F1078" s="103">
        <f t="shared" si="134"/>
        <v>0.29543263847212037</v>
      </c>
      <c r="G1078" s="88">
        <v>14957.23</v>
      </c>
      <c r="H1078" s="127">
        <f t="shared" si="132"/>
        <v>-1.6643886185692791E-2</v>
      </c>
      <c r="I1078" s="103">
        <f t="shared" si="128"/>
        <v>-1.6783951993902591E-2</v>
      </c>
      <c r="J1078" s="103">
        <f t="shared" si="135"/>
        <v>1.1987685843238548E-2</v>
      </c>
      <c r="K1078" s="103">
        <f t="shared" si="129"/>
        <v>0.19029861321827293</v>
      </c>
    </row>
    <row r="1079" spans="1:11" x14ac:dyDescent="0.3">
      <c r="A1079" s="101">
        <v>45012</v>
      </c>
      <c r="B1079" s="95">
        <v>141</v>
      </c>
      <c r="C1079" s="97">
        <f t="shared" si="130"/>
        <v>-8.5034013605445047E-4</v>
      </c>
      <c r="D1079" s="98">
        <f t="shared" si="131"/>
        <v>-8.5070188031277638E-4</v>
      </c>
      <c r="E1079" s="103">
        <f t="shared" si="133"/>
        <v>1.8378820571189041E-2</v>
      </c>
      <c r="F1079" s="103">
        <f t="shared" si="134"/>
        <v>0.29175473173226563</v>
      </c>
      <c r="G1079" s="88">
        <v>15127.68</v>
      </c>
      <c r="H1079" s="127">
        <f t="shared" si="132"/>
        <v>1.1395826633674888E-2</v>
      </c>
      <c r="I1079" s="103">
        <f t="shared" si="128"/>
        <v>1.1331383329025613E-2</v>
      </c>
      <c r="J1079" s="103">
        <f t="shared" si="135"/>
        <v>1.9805267238131294E-2</v>
      </c>
      <c r="K1079" s="103">
        <f t="shared" si="129"/>
        <v>0.31439887056762272</v>
      </c>
    </row>
    <row r="1080" spans="1:11" x14ac:dyDescent="0.3">
      <c r="A1080" s="100">
        <v>45013</v>
      </c>
      <c r="B1080" s="94">
        <v>141.18</v>
      </c>
      <c r="C1080" s="97">
        <f t="shared" si="130"/>
        <v>1.276595744680975E-3</v>
      </c>
      <c r="D1080" s="98">
        <f t="shared" si="131"/>
        <v>1.2757815891575319E-3</v>
      </c>
      <c r="E1080" s="103">
        <f t="shared" si="133"/>
        <v>1.7593613320590833E-2</v>
      </c>
      <c r="F1080" s="103">
        <f t="shared" si="134"/>
        <v>0.27928995305589988</v>
      </c>
      <c r="G1080" s="88">
        <v>15142.02</v>
      </c>
      <c r="H1080" s="127">
        <f t="shared" si="132"/>
        <v>9.479312095443948E-4</v>
      </c>
      <c r="I1080" s="103">
        <f t="shared" si="128"/>
        <v>9.4748220648277481E-4</v>
      </c>
      <c r="J1080" s="103">
        <f t="shared" si="135"/>
        <v>8.7617698975203575E-3</v>
      </c>
      <c r="K1080" s="103">
        <f t="shared" si="129"/>
        <v>0.13908878516166451</v>
      </c>
    </row>
    <row r="1081" spans="1:11" x14ac:dyDescent="0.3">
      <c r="A1081" s="101">
        <v>45014</v>
      </c>
      <c r="B1081" s="95">
        <v>146.41999999999999</v>
      </c>
      <c r="C1081" s="97">
        <f t="shared" si="130"/>
        <v>3.7115738773197293E-2</v>
      </c>
      <c r="D1081" s="98">
        <f t="shared" si="131"/>
        <v>3.6443532251170474E-2</v>
      </c>
      <c r="E1081" s="103">
        <f t="shared" si="133"/>
        <v>1.9334819131421852E-2</v>
      </c>
      <c r="F1081" s="103">
        <f t="shared" si="134"/>
        <v>0.30693073839693658</v>
      </c>
      <c r="G1081" s="88">
        <v>15328.78</v>
      </c>
      <c r="H1081" s="127">
        <f t="shared" si="132"/>
        <v>1.233388940181035E-2</v>
      </c>
      <c r="I1081" s="103">
        <f t="shared" si="128"/>
        <v>1.225844668920395E-2</v>
      </c>
      <c r="J1081" s="103">
        <f t="shared" si="135"/>
        <v>3.4421323166677897E-3</v>
      </c>
      <c r="K1081" s="103">
        <f t="shared" si="129"/>
        <v>5.4642156538089612E-2</v>
      </c>
    </row>
    <row r="1082" spans="1:11" x14ac:dyDescent="0.3">
      <c r="A1082" s="100">
        <v>45015</v>
      </c>
      <c r="B1082" s="94">
        <v>155</v>
      </c>
      <c r="C1082" s="97">
        <f t="shared" si="130"/>
        <v>5.8598552110367574E-2</v>
      </c>
      <c r="D1082" s="98">
        <f t="shared" si="131"/>
        <v>5.6945912700750334E-2</v>
      </c>
      <c r="E1082" s="103">
        <f t="shared" si="133"/>
        <v>2.2790382318592688E-2</v>
      </c>
      <c r="F1082" s="103">
        <f t="shared" si="134"/>
        <v>0.36178610339447925</v>
      </c>
      <c r="G1082" s="88">
        <v>15522.4</v>
      </c>
      <c r="H1082" s="127">
        <f t="shared" si="132"/>
        <v>1.2631142204402313E-2</v>
      </c>
      <c r="I1082" s="103">
        <f t="shared" si="128"/>
        <v>1.2552034775998422E-2</v>
      </c>
      <c r="J1082" s="103">
        <f t="shared" si="135"/>
        <v>7.6237363383061044E-3</v>
      </c>
      <c r="K1082" s="103">
        <f t="shared" si="129"/>
        <v>0.12102306247370483</v>
      </c>
    </row>
    <row r="1083" spans="1:11" x14ac:dyDescent="0.3">
      <c r="A1083" s="101">
        <v>45016</v>
      </c>
      <c r="B1083" s="95">
        <v>162.78</v>
      </c>
      <c r="C1083" s="97">
        <f t="shared" si="130"/>
        <v>5.0193548387096776E-2</v>
      </c>
      <c r="D1083" s="98">
        <f t="shared" si="131"/>
        <v>4.8974478979648239E-2</v>
      </c>
      <c r="E1083" s="103">
        <f t="shared" si="133"/>
        <v>2.4675721586633118E-2</v>
      </c>
      <c r="F1083" s="103">
        <f t="shared" si="134"/>
        <v>0.39171493643579636</v>
      </c>
      <c r="G1083" s="88">
        <v>15628.84</v>
      </c>
      <c r="H1083" s="127">
        <f t="shared" si="132"/>
        <v>6.857187032933032E-3</v>
      </c>
      <c r="I1083" s="103">
        <f t="shared" si="128"/>
        <v>6.8337834534979436E-3</v>
      </c>
      <c r="J1083" s="103">
        <f t="shared" si="135"/>
        <v>2.5985666449003094E-3</v>
      </c>
      <c r="K1083" s="103">
        <f t="shared" si="129"/>
        <v>4.1250966645802252E-2</v>
      </c>
    </row>
    <row r="1084" spans="1:11" x14ac:dyDescent="0.3">
      <c r="A1084" s="100">
        <v>45019</v>
      </c>
      <c r="B1084" s="94">
        <v>163.04</v>
      </c>
      <c r="C1084" s="97">
        <f t="shared" si="130"/>
        <v>1.5972478191423889E-3</v>
      </c>
      <c r="D1084" s="98">
        <f t="shared" si="131"/>
        <v>1.5959735755197713E-3</v>
      </c>
      <c r="E1084" s="103">
        <f t="shared" si="133"/>
        <v>2.4688854710229059E-2</v>
      </c>
      <c r="F1084" s="103">
        <f t="shared" si="134"/>
        <v>0.3919234183096304</v>
      </c>
      <c r="G1084" s="88">
        <v>15580.92</v>
      </c>
      <c r="H1084" s="127">
        <f t="shared" si="132"/>
        <v>-3.0661264687590339E-3</v>
      </c>
      <c r="I1084" s="103">
        <f t="shared" si="128"/>
        <v>-3.0708366650227248E-3</v>
      </c>
      <c r="J1084" s="103">
        <f t="shared" si="135"/>
        <v>1.427532713745181E-3</v>
      </c>
      <c r="K1084" s="103">
        <f t="shared" si="129"/>
        <v>2.2661379293873435E-2</v>
      </c>
    </row>
    <row r="1085" spans="1:11" x14ac:dyDescent="0.3">
      <c r="A1085" s="101">
        <v>45020</v>
      </c>
      <c r="B1085" s="95">
        <v>163.69999999999999</v>
      </c>
      <c r="C1085" s="97">
        <f t="shared" si="130"/>
        <v>4.04808635917564E-3</v>
      </c>
      <c r="D1085" s="98">
        <f t="shared" si="131"/>
        <v>4.039914902674191E-3</v>
      </c>
      <c r="E1085" s="103">
        <f t="shared" si="133"/>
        <v>2.4240228540947165E-2</v>
      </c>
      <c r="F1085" s="103">
        <f t="shared" si="134"/>
        <v>0.38480169865629765</v>
      </c>
      <c r="G1085" s="88">
        <v>15603.47</v>
      </c>
      <c r="H1085" s="127">
        <f t="shared" si="132"/>
        <v>1.4472829589009528E-3</v>
      </c>
      <c r="I1085" s="103">
        <f t="shared" si="128"/>
        <v>1.4462366543295246E-3</v>
      </c>
      <c r="J1085" s="103">
        <f t="shared" si="135"/>
        <v>2.0898509211487544E-3</v>
      </c>
      <c r="K1085" s="103">
        <f t="shared" si="129"/>
        <v>3.3175354887353153E-2</v>
      </c>
    </row>
    <row r="1086" spans="1:11" x14ac:dyDescent="0.3">
      <c r="A1086" s="100">
        <v>45021</v>
      </c>
      <c r="B1086" s="94">
        <v>164</v>
      </c>
      <c r="C1086" s="97">
        <f t="shared" si="130"/>
        <v>1.8326206475260953E-3</v>
      </c>
      <c r="D1086" s="98">
        <f t="shared" si="131"/>
        <v>1.8309434471097674E-3</v>
      </c>
      <c r="E1086" s="103">
        <f t="shared" si="133"/>
        <v>2.4005740387216146E-2</v>
      </c>
      <c r="F1086" s="103">
        <f t="shared" si="134"/>
        <v>0.38107931461531985</v>
      </c>
      <c r="G1086" s="88">
        <v>15520.17</v>
      </c>
      <c r="H1086" s="127">
        <f t="shared" si="132"/>
        <v>-5.3385561032257556E-3</v>
      </c>
      <c r="I1086" s="103">
        <f t="shared" si="128"/>
        <v>-5.3528571144010328E-3</v>
      </c>
      <c r="J1086" s="103">
        <f t="shared" si="135"/>
        <v>2.2572472670492096E-3</v>
      </c>
      <c r="K1086" s="103">
        <f t="shared" si="129"/>
        <v>3.5832689497154464E-2</v>
      </c>
    </row>
    <row r="1087" spans="1:11" x14ac:dyDescent="0.3">
      <c r="A1087" s="101">
        <v>45022</v>
      </c>
      <c r="B1087" s="95">
        <v>163.80000000000001</v>
      </c>
      <c r="C1087" s="97">
        <f t="shared" si="130"/>
        <v>-1.2195121951218413E-3</v>
      </c>
      <c r="D1087" s="98">
        <f t="shared" si="131"/>
        <v>-1.2202564052294917E-3</v>
      </c>
      <c r="E1087" s="103">
        <f t="shared" si="133"/>
        <v>2.3371030081733732E-2</v>
      </c>
      <c r="F1087" s="103">
        <f t="shared" si="134"/>
        <v>0.37100360087806206</v>
      </c>
      <c r="G1087" s="88">
        <v>15597.89</v>
      </c>
      <c r="H1087" s="127">
        <f t="shared" si="132"/>
        <v>5.0076771066296377E-3</v>
      </c>
      <c r="I1087" s="103">
        <f t="shared" si="128"/>
        <v>4.9951803939318751E-3</v>
      </c>
      <c r="J1087" s="103">
        <f t="shared" si="135"/>
        <v>3.8456537928697248E-3</v>
      </c>
      <c r="K1087" s="103">
        <f t="shared" si="129"/>
        <v>6.1047861386313546E-2</v>
      </c>
    </row>
    <row r="1088" spans="1:11" x14ac:dyDescent="0.3">
      <c r="A1088" s="100">
        <v>45027</v>
      </c>
      <c r="B1088" s="94">
        <v>165.94</v>
      </c>
      <c r="C1088" s="97">
        <f t="shared" si="130"/>
        <v>1.3064713064713018E-2</v>
      </c>
      <c r="D1088" s="98">
        <f t="shared" si="131"/>
        <v>1.2980105817169907E-2</v>
      </c>
      <c r="E1088" s="103">
        <f t="shared" si="133"/>
        <v>2.3028677987733864E-2</v>
      </c>
      <c r="F1088" s="103">
        <f t="shared" si="134"/>
        <v>0.36556892986878692</v>
      </c>
      <c r="G1088" s="88">
        <v>15655.17</v>
      </c>
      <c r="H1088" s="127">
        <f t="shared" si="132"/>
        <v>3.6722915727704919E-3</v>
      </c>
      <c r="I1088" s="103">
        <f t="shared" si="128"/>
        <v>3.6655651725787664E-3</v>
      </c>
      <c r="J1088" s="103">
        <f t="shared" si="135"/>
        <v>1.2876826158385375E-2</v>
      </c>
      <c r="K1088" s="103">
        <f t="shared" si="129"/>
        <v>0.20441327814539353</v>
      </c>
    </row>
    <row r="1089" spans="1:11" x14ac:dyDescent="0.3">
      <c r="A1089" s="101">
        <v>45028</v>
      </c>
      <c r="B1089" s="95">
        <v>163.44</v>
      </c>
      <c r="C1089" s="97">
        <f t="shared" si="130"/>
        <v>-1.5065686392672029E-2</v>
      </c>
      <c r="D1089" s="98">
        <f t="shared" si="131"/>
        <v>-1.5180326726772719E-2</v>
      </c>
      <c r="E1089" s="103">
        <f t="shared" si="133"/>
        <v>2.2445925625823818E-2</v>
      </c>
      <c r="F1089" s="103">
        <f t="shared" si="134"/>
        <v>0.35631802291548997</v>
      </c>
      <c r="G1089" s="88">
        <v>15703.6</v>
      </c>
      <c r="H1089" s="127">
        <f t="shared" si="132"/>
        <v>3.0935467324852972E-3</v>
      </c>
      <c r="I1089" s="103">
        <f t="shared" si="128"/>
        <v>3.0887715623997281E-3</v>
      </c>
      <c r="J1089" s="103">
        <f t="shared" si="135"/>
        <v>2.4397387924243005E-2</v>
      </c>
      <c r="K1089" s="103">
        <f t="shared" si="129"/>
        <v>0.38729652652270408</v>
      </c>
    </row>
    <row r="1090" spans="1:11" x14ac:dyDescent="0.3">
      <c r="A1090" s="100">
        <v>45029</v>
      </c>
      <c r="B1090" s="94">
        <v>162.68</v>
      </c>
      <c r="C1090" s="97">
        <f t="shared" si="130"/>
        <v>-4.6500244738130192E-3</v>
      </c>
      <c r="D1090" s="98">
        <f t="shared" si="131"/>
        <v>-4.6608694703422771E-3</v>
      </c>
      <c r="E1090" s="103">
        <f t="shared" si="133"/>
        <v>2.2471760443113831E-2</v>
      </c>
      <c r="F1090" s="103">
        <f t="shared" si="134"/>
        <v>0.35672813792578695</v>
      </c>
      <c r="G1090" s="88">
        <v>15729.46</v>
      </c>
      <c r="H1090" s="127">
        <f t="shared" si="132"/>
        <v>1.6467561578235035E-3</v>
      </c>
      <c r="I1090" s="103">
        <f t="shared" ref="I1090:I1153" si="136">LN(G1090)-LN(G1089)</f>
        <v>1.6454017416265287E-3</v>
      </c>
      <c r="J1090" s="103">
        <f t="shared" si="135"/>
        <v>1.0620497382166635E-2</v>
      </c>
      <c r="K1090" s="103">
        <f t="shared" ref="K1090:K1153" si="137">J1090*SQRT(252)</f>
        <v>0.16859516923815257</v>
      </c>
    </row>
    <row r="1091" spans="1:11" x14ac:dyDescent="0.3">
      <c r="A1091" s="101">
        <v>45030</v>
      </c>
      <c r="B1091" s="95">
        <v>165.6</v>
      </c>
      <c r="C1091" s="97">
        <f t="shared" ref="C1091:C1154" si="138">(B1091/B1090)-1</f>
        <v>1.7949348414064259E-2</v>
      </c>
      <c r="D1091" s="98">
        <f t="shared" ref="D1091:D1154" si="139">LN(B1091)-LN(B1090)</f>
        <v>1.7790160912134922E-2</v>
      </c>
      <c r="E1091" s="103">
        <f t="shared" si="133"/>
        <v>1.901862617785853E-2</v>
      </c>
      <c r="F1091" s="103">
        <f t="shared" si="134"/>
        <v>0.3019113308682993</v>
      </c>
      <c r="G1091" s="88">
        <v>15807.5</v>
      </c>
      <c r="H1091" s="127">
        <f t="shared" ref="H1091:H1154" si="140">(G1091/G1090)-1</f>
        <v>4.9613909186965177E-3</v>
      </c>
      <c r="I1091" s="103">
        <f t="shared" si="136"/>
        <v>4.9491237767647078E-3</v>
      </c>
      <c r="J1091" s="103">
        <f t="shared" si="135"/>
        <v>2.4646283052927577E-2</v>
      </c>
      <c r="K1091" s="103">
        <f t="shared" si="137"/>
        <v>0.39124761420091286</v>
      </c>
    </row>
    <row r="1092" spans="1:11" x14ac:dyDescent="0.3">
      <c r="A1092" s="100">
        <v>45033</v>
      </c>
      <c r="B1092" s="94">
        <v>162.58000000000001</v>
      </c>
      <c r="C1092" s="97">
        <f t="shared" si="138"/>
        <v>-1.8236714975845336E-2</v>
      </c>
      <c r="D1092" s="98">
        <f t="shared" si="139"/>
        <v>-1.8405053632732482E-2</v>
      </c>
      <c r="E1092" s="103">
        <f t="shared" si="133"/>
        <v>1.9913132087815512E-2</v>
      </c>
      <c r="F1092" s="103">
        <f t="shared" si="134"/>
        <v>0.31611117197244154</v>
      </c>
      <c r="G1092" s="88">
        <v>15789.53</v>
      </c>
      <c r="H1092" s="127">
        <f t="shared" si="140"/>
        <v>-1.1368021508777471E-3</v>
      </c>
      <c r="I1092" s="103">
        <f t="shared" si="136"/>
        <v>-1.1374488005646555E-3</v>
      </c>
      <c r="J1092" s="103">
        <f t="shared" si="135"/>
        <v>7.5392248388158611E-3</v>
      </c>
      <c r="K1092" s="103">
        <f t="shared" si="137"/>
        <v>0.11968148401024675</v>
      </c>
    </row>
    <row r="1093" spans="1:11" x14ac:dyDescent="0.3">
      <c r="A1093" s="101">
        <v>45034</v>
      </c>
      <c r="B1093" s="95">
        <v>163</v>
      </c>
      <c r="C1093" s="97">
        <f t="shared" si="138"/>
        <v>2.5833435846966957E-3</v>
      </c>
      <c r="D1093" s="98">
        <f t="shared" si="139"/>
        <v>2.5800124883357256E-3</v>
      </c>
      <c r="E1093" s="103">
        <f t="shared" si="133"/>
        <v>1.9701636778575893E-2</v>
      </c>
      <c r="F1093" s="103">
        <f t="shared" si="134"/>
        <v>0.31275378802221315</v>
      </c>
      <c r="G1093" s="88">
        <v>15882.67</v>
      </c>
      <c r="H1093" s="127">
        <f t="shared" si="140"/>
        <v>5.8988456274504664E-3</v>
      </c>
      <c r="I1093" s="103">
        <f t="shared" si="136"/>
        <v>5.881515555797634E-3</v>
      </c>
      <c r="J1093" s="103">
        <f t="shared" si="135"/>
        <v>8.6555453514595305E-3</v>
      </c>
      <c r="K1093" s="103">
        <f t="shared" si="137"/>
        <v>0.13740252276961845</v>
      </c>
    </row>
    <row r="1094" spans="1:11" x14ac:dyDescent="0.3">
      <c r="A1094" s="100">
        <v>45035</v>
      </c>
      <c r="B1094" s="94">
        <v>162.24</v>
      </c>
      <c r="C1094" s="97">
        <f t="shared" si="138"/>
        <v>-4.6625766871165597E-3</v>
      </c>
      <c r="D1094" s="98">
        <f t="shared" si="139"/>
        <v>-4.6734804039436639E-3</v>
      </c>
      <c r="E1094" s="103">
        <f t="shared" si="133"/>
        <v>1.9873990046877395E-2</v>
      </c>
      <c r="F1094" s="103">
        <f t="shared" si="134"/>
        <v>0.31548981133566295</v>
      </c>
      <c r="G1094" s="88">
        <v>15895.2</v>
      </c>
      <c r="H1094" s="127">
        <f t="shared" si="140"/>
        <v>7.8891017694138199E-4</v>
      </c>
      <c r="I1094" s="103">
        <f t="shared" si="136"/>
        <v>7.8859915087825527E-4</v>
      </c>
      <c r="J1094" s="103">
        <f t="shared" si="135"/>
        <v>3.7061161535803986E-3</v>
      </c>
      <c r="K1094" s="103">
        <f t="shared" si="137"/>
        <v>5.8832770033757989E-2</v>
      </c>
    </row>
    <row r="1095" spans="1:11" x14ac:dyDescent="0.3">
      <c r="A1095" s="101">
        <v>45036</v>
      </c>
      <c r="B1095" s="95">
        <v>161.68</v>
      </c>
      <c r="C1095" s="97">
        <f t="shared" si="138"/>
        <v>-3.4516765285995676E-3</v>
      </c>
      <c r="D1095" s="98">
        <f t="shared" si="139"/>
        <v>-3.4576473074530156E-3</v>
      </c>
      <c r="E1095" s="103">
        <f t="shared" si="133"/>
        <v>2.0005645959818855E-2</v>
      </c>
      <c r="F1095" s="103">
        <f t="shared" si="134"/>
        <v>0.31757978416130861</v>
      </c>
      <c r="G1095" s="88">
        <v>15795.97</v>
      </c>
      <c r="H1095" s="127">
        <f t="shared" si="140"/>
        <v>-6.2427651114802529E-3</v>
      </c>
      <c r="I1095" s="103">
        <f t="shared" si="136"/>
        <v>-6.26233264913445E-3</v>
      </c>
      <c r="J1095" s="103">
        <f t="shared" si="135"/>
        <v>1.1738840188497695E-2</v>
      </c>
      <c r="K1095" s="103">
        <f t="shared" si="137"/>
        <v>0.18634831091457291</v>
      </c>
    </row>
    <row r="1096" spans="1:11" x14ac:dyDescent="0.3">
      <c r="A1096" s="100">
        <v>45037</v>
      </c>
      <c r="B1096" s="94">
        <v>163.5</v>
      </c>
      <c r="C1096" s="97">
        <f t="shared" si="138"/>
        <v>1.1256803562592843E-2</v>
      </c>
      <c r="D1096" s="98">
        <f t="shared" si="139"/>
        <v>1.1193917241942408E-2</v>
      </c>
      <c r="E1096" s="103">
        <f t="shared" si="133"/>
        <v>1.9594239754362777E-2</v>
      </c>
      <c r="F1096" s="103">
        <f t="shared" si="134"/>
        <v>0.31104891311651545</v>
      </c>
      <c r="G1096" s="88">
        <v>15881.66</v>
      </c>
      <c r="H1096" s="127">
        <f t="shared" si="140"/>
        <v>5.4248013892150837E-3</v>
      </c>
      <c r="I1096" s="103">
        <f t="shared" si="136"/>
        <v>5.4101401531205795E-3</v>
      </c>
      <c r="J1096" s="103">
        <f t="shared" si="135"/>
        <v>5.3977161111444707E-3</v>
      </c>
      <c r="K1096" s="103">
        <f t="shared" si="137"/>
        <v>8.568608686688968E-2</v>
      </c>
    </row>
    <row r="1097" spans="1:11" x14ac:dyDescent="0.3">
      <c r="A1097" s="101">
        <v>45040</v>
      </c>
      <c r="B1097" s="95">
        <v>161.36000000000001</v>
      </c>
      <c r="C1097" s="97">
        <f t="shared" si="138"/>
        <v>-1.308868501529048E-2</v>
      </c>
      <c r="D1097" s="98">
        <f t="shared" si="139"/>
        <v>-1.3175096691351307E-2</v>
      </c>
      <c r="E1097" s="103">
        <f t="shared" si="133"/>
        <v>2.0118153097050936E-2</v>
      </c>
      <c r="F1097" s="103">
        <f t="shared" si="134"/>
        <v>0.31936577959632401</v>
      </c>
      <c r="G1097" s="88">
        <v>15863.95</v>
      </c>
      <c r="H1097" s="127">
        <f t="shared" si="140"/>
        <v>-1.1151227264655228E-3</v>
      </c>
      <c r="I1097" s="103">
        <f t="shared" si="136"/>
        <v>-1.1157449384171514E-3</v>
      </c>
      <c r="J1097" s="103">
        <f t="shared" si="135"/>
        <v>4.0951281476189752E-3</v>
      </c>
      <c r="K1097" s="103">
        <f t="shared" si="137"/>
        <v>6.5008143993242479E-2</v>
      </c>
    </row>
    <row r="1098" spans="1:11" x14ac:dyDescent="0.3">
      <c r="A1098" s="100">
        <v>45041</v>
      </c>
      <c r="B1098" s="94">
        <v>160.1</v>
      </c>
      <c r="C1098" s="97">
        <f t="shared" si="138"/>
        <v>-7.808626673277308E-3</v>
      </c>
      <c r="D1098" s="98">
        <f t="shared" si="139"/>
        <v>-7.8392736432881804E-3</v>
      </c>
      <c r="E1098" s="103">
        <f t="shared" si="133"/>
        <v>2.0099799419436109E-2</v>
      </c>
      <c r="F1098" s="103">
        <f t="shared" si="134"/>
        <v>0.31907442399665031</v>
      </c>
      <c r="G1098" s="88">
        <v>15872.13</v>
      </c>
      <c r="H1098" s="127">
        <f t="shared" si="140"/>
        <v>5.1563450464731098E-4</v>
      </c>
      <c r="I1098" s="103">
        <f t="shared" si="136"/>
        <v>5.1550161085778257E-4</v>
      </c>
      <c r="J1098" s="103">
        <f t="shared" si="135"/>
        <v>1.1079095457968662E-2</v>
      </c>
      <c r="K1098" s="103">
        <f t="shared" si="137"/>
        <v>0.17587518799998203</v>
      </c>
    </row>
    <row r="1099" spans="1:11" x14ac:dyDescent="0.3">
      <c r="A1099" s="101">
        <v>45042</v>
      </c>
      <c r="B1099" s="95">
        <v>159.24</v>
      </c>
      <c r="C1099" s="97">
        <f t="shared" si="138"/>
        <v>-5.3716427232978203E-3</v>
      </c>
      <c r="D1099" s="98">
        <f t="shared" si="139"/>
        <v>-5.3861218705524294E-3</v>
      </c>
      <c r="E1099" s="103">
        <f t="shared" si="133"/>
        <v>2.021011534261806E-2</v>
      </c>
      <c r="F1099" s="103">
        <f t="shared" si="134"/>
        <v>0.32082563498698996</v>
      </c>
      <c r="G1099" s="88">
        <v>15795.73</v>
      </c>
      <c r="H1099" s="127">
        <f t="shared" si="140"/>
        <v>-4.8134686396847925E-3</v>
      </c>
      <c r="I1099" s="103">
        <f t="shared" si="136"/>
        <v>-4.8250906897724377E-3</v>
      </c>
      <c r="J1099" s="103">
        <f t="shared" si="135"/>
        <v>7.6479833074280775E-3</v>
      </c>
      <c r="K1099" s="103">
        <f t="shared" si="137"/>
        <v>0.12140797117576764</v>
      </c>
    </row>
    <row r="1100" spans="1:11" x14ac:dyDescent="0.3">
      <c r="A1100" s="100">
        <v>45043</v>
      </c>
      <c r="B1100" s="94">
        <v>158.12</v>
      </c>
      <c r="C1100" s="97">
        <f t="shared" si="138"/>
        <v>-7.0334086912836602E-3</v>
      </c>
      <c r="D1100" s="98">
        <f t="shared" si="139"/>
        <v>-7.0582597036317196E-3</v>
      </c>
      <c r="E1100" s="103">
        <f t="shared" si="133"/>
        <v>2.0399472214384502E-2</v>
      </c>
      <c r="F1100" s="103">
        <f t="shared" si="134"/>
        <v>0.32383158213740093</v>
      </c>
      <c r="G1100" s="88">
        <v>15800.45</v>
      </c>
      <c r="H1100" s="127">
        <f t="shared" si="140"/>
        <v>2.9881493289640737E-4</v>
      </c>
      <c r="I1100" s="103">
        <f t="shared" si="136"/>
        <v>2.9877029660596577E-4</v>
      </c>
      <c r="J1100" s="103">
        <f t="shared" si="135"/>
        <v>4.0818254398357293E-3</v>
      </c>
      <c r="K1100" s="103">
        <f t="shared" si="137"/>
        <v>6.479697005389308E-2</v>
      </c>
    </row>
    <row r="1101" spans="1:11" x14ac:dyDescent="0.3">
      <c r="A1101" s="101">
        <v>45044</v>
      </c>
      <c r="B1101" s="95">
        <v>159.44</v>
      </c>
      <c r="C1101" s="97">
        <f t="shared" si="138"/>
        <v>8.3480900581835993E-3</v>
      </c>
      <c r="D1101" s="98">
        <f t="shared" si="139"/>
        <v>8.3134374760547303E-3</v>
      </c>
      <c r="E1101" s="103">
        <f t="shared" si="133"/>
        <v>1.9093694406159115E-2</v>
      </c>
      <c r="F1101" s="103">
        <f t="shared" si="134"/>
        <v>0.30310300204897273</v>
      </c>
      <c r="G1101" s="88">
        <v>15922.38</v>
      </c>
      <c r="H1101" s="127">
        <f t="shared" si="140"/>
        <v>7.7168688233562044E-3</v>
      </c>
      <c r="I1101" s="103">
        <f t="shared" si="136"/>
        <v>7.6872460900361261E-3</v>
      </c>
      <c r="J1101" s="103">
        <f t="shared" si="135"/>
        <v>8.4567682780027006E-3</v>
      </c>
      <c r="K1101" s="103">
        <f t="shared" si="137"/>
        <v>0.13424703455337053</v>
      </c>
    </row>
    <row r="1102" spans="1:11" x14ac:dyDescent="0.3">
      <c r="A1102" s="100">
        <v>45048</v>
      </c>
      <c r="B1102" s="94">
        <v>159.22</v>
      </c>
      <c r="C1102" s="97">
        <f t="shared" si="138"/>
        <v>-1.3798294029101488E-3</v>
      </c>
      <c r="D1102" s="98">
        <f t="shared" si="139"/>
        <v>-1.3807822441069817E-3</v>
      </c>
      <c r="E1102" s="103">
        <f t="shared" si="133"/>
        <v>1.4532467777993064E-2</v>
      </c>
      <c r="F1102" s="103">
        <f t="shared" si="134"/>
        <v>0.23069577405977443</v>
      </c>
      <c r="G1102" s="88">
        <v>15726.94</v>
      </c>
      <c r="H1102" s="127">
        <f t="shared" si="140"/>
        <v>-1.2274546895627347E-2</v>
      </c>
      <c r="I1102" s="103">
        <f t="shared" si="136"/>
        <v>-1.2350501323787455E-2</v>
      </c>
      <c r="J1102" s="103">
        <f t="shared" si="135"/>
        <v>3.4399250688835303E-3</v>
      </c>
      <c r="K1102" s="103">
        <f t="shared" si="137"/>
        <v>5.4607117565775319E-2</v>
      </c>
    </row>
    <row r="1103" spans="1:11" x14ac:dyDescent="0.3">
      <c r="A1103" s="101">
        <v>45049</v>
      </c>
      <c r="B1103" s="95">
        <v>156.66</v>
      </c>
      <c r="C1103" s="97">
        <f t="shared" si="138"/>
        <v>-1.6078382112799883E-2</v>
      </c>
      <c r="D1103" s="98">
        <f t="shared" si="139"/>
        <v>-1.6209041721340078E-2</v>
      </c>
      <c r="E1103" s="103">
        <f t="shared" si="133"/>
        <v>9.8396169328637852E-3</v>
      </c>
      <c r="F1103" s="103">
        <f t="shared" si="134"/>
        <v>0.15619907640298625</v>
      </c>
      <c r="G1103" s="88">
        <v>15815.06</v>
      </c>
      <c r="H1103" s="127">
        <f t="shared" si="140"/>
        <v>5.6031243204335279E-3</v>
      </c>
      <c r="I1103" s="103">
        <f t="shared" si="136"/>
        <v>5.587485210746479E-3</v>
      </c>
      <c r="J1103" s="103">
        <f t="shared" si="135"/>
        <v>1.356533785823236E-2</v>
      </c>
      <c r="K1103" s="103">
        <f t="shared" si="137"/>
        <v>0.21534306254071436</v>
      </c>
    </row>
    <row r="1104" spans="1:11" x14ac:dyDescent="0.3">
      <c r="A1104" s="100">
        <v>45050</v>
      </c>
      <c r="B1104" s="94">
        <v>156.41999999999999</v>
      </c>
      <c r="C1104" s="97">
        <f t="shared" si="138"/>
        <v>-1.5319800842589215E-3</v>
      </c>
      <c r="D1104" s="98">
        <f t="shared" si="139"/>
        <v>-1.5331547656272093E-3</v>
      </c>
      <c r="E1104" s="103">
        <f t="shared" si="133"/>
        <v>9.8056526675249778E-3</v>
      </c>
      <c r="F1104" s="103">
        <f t="shared" si="134"/>
        <v>0.15565991040568927</v>
      </c>
      <c r="G1104" s="88">
        <v>15734.24</v>
      </c>
      <c r="H1104" s="127">
        <f t="shared" si="140"/>
        <v>-5.110318898568833E-3</v>
      </c>
      <c r="I1104" s="103">
        <f t="shared" si="136"/>
        <v>-5.1234212353321595E-3</v>
      </c>
      <c r="J1104" s="103">
        <f t="shared" si="135"/>
        <v>6.1223581120522317E-3</v>
      </c>
      <c r="K1104" s="103">
        <f t="shared" si="137"/>
        <v>9.7189422010614743E-2</v>
      </c>
    </row>
    <row r="1105" spans="1:11" x14ac:dyDescent="0.3">
      <c r="A1105" s="101">
        <v>45051</v>
      </c>
      <c r="B1105" s="95">
        <v>170.34</v>
      </c>
      <c r="C1105" s="97">
        <f t="shared" si="138"/>
        <v>8.8991177598772619E-2</v>
      </c>
      <c r="D1105" s="98">
        <f t="shared" si="139"/>
        <v>8.5251742539470321E-2</v>
      </c>
      <c r="E1105" s="103">
        <f t="shared" si="133"/>
        <v>2.1867142397894928E-2</v>
      </c>
      <c r="F1105" s="103">
        <f t="shared" si="134"/>
        <v>0.34713012401079962</v>
      </c>
      <c r="G1105" s="88">
        <v>15961.02</v>
      </c>
      <c r="H1105" s="127">
        <f t="shared" si="140"/>
        <v>1.4413152462400491E-2</v>
      </c>
      <c r="I1105" s="103">
        <f t="shared" si="136"/>
        <v>1.4310270372291711E-2</v>
      </c>
      <c r="J1105" s="103">
        <f t="shared" si="135"/>
        <v>4.6454496438554796E-3</v>
      </c>
      <c r="K1105" s="103">
        <f t="shared" si="137"/>
        <v>7.3744226914291028E-2</v>
      </c>
    </row>
    <row r="1106" spans="1:11" x14ac:dyDescent="0.3">
      <c r="A1106" s="100">
        <v>45054</v>
      </c>
      <c r="B1106" s="94">
        <v>169.7</v>
      </c>
      <c r="C1106" s="97">
        <f t="shared" si="138"/>
        <v>-3.7571914993542732E-3</v>
      </c>
      <c r="D1106" s="98">
        <f t="shared" si="139"/>
        <v>-3.76426747275449E-3</v>
      </c>
      <c r="E1106" s="103">
        <f t="shared" si="133"/>
        <v>2.1905016904248016E-2</v>
      </c>
      <c r="F1106" s="103">
        <f t="shared" si="134"/>
        <v>0.34773136315983727</v>
      </c>
      <c r="G1106" s="88">
        <v>15952.83</v>
      </c>
      <c r="H1106" s="127">
        <f t="shared" si="140"/>
        <v>-5.1312510102741182E-4</v>
      </c>
      <c r="I1106" s="103">
        <f t="shared" si="136"/>
        <v>-5.1325679476477148E-4</v>
      </c>
      <c r="J1106" s="103">
        <f t="shared" si="135"/>
        <v>1.3903930785176034E-2</v>
      </c>
      <c r="K1106" s="103">
        <f t="shared" si="137"/>
        <v>0.22071805862298488</v>
      </c>
    </row>
    <row r="1107" spans="1:11" x14ac:dyDescent="0.3">
      <c r="A1107" s="101">
        <v>45055</v>
      </c>
      <c r="B1107" s="95">
        <v>165.5</v>
      </c>
      <c r="C1107" s="97">
        <f t="shared" si="138"/>
        <v>-2.4749558043606346E-2</v>
      </c>
      <c r="D1107" s="98">
        <f t="shared" si="139"/>
        <v>-2.5060977423063235E-2</v>
      </c>
      <c r="E1107" s="103">
        <f t="shared" si="133"/>
        <v>2.2706785107914924E-2</v>
      </c>
      <c r="F1107" s="103">
        <f t="shared" si="134"/>
        <v>0.36045903881596703</v>
      </c>
      <c r="G1107" s="88">
        <v>15955.48</v>
      </c>
      <c r="H1107" s="127">
        <f t="shared" si="140"/>
        <v>1.6611472697936058E-4</v>
      </c>
      <c r="I1107" s="103">
        <f t="shared" si="136"/>
        <v>1.6610093145530413E-4</v>
      </c>
      <c r="J1107" s="103">
        <f t="shared" si="135"/>
        <v>3.8950532898675604E-3</v>
      </c>
      <c r="K1107" s="103">
        <f t="shared" si="137"/>
        <v>6.1832054090001275E-2</v>
      </c>
    </row>
    <row r="1108" spans="1:11" x14ac:dyDescent="0.3">
      <c r="A1108" s="100">
        <v>45056</v>
      </c>
      <c r="B1108" s="94">
        <v>163.72</v>
      </c>
      <c r="C1108" s="97">
        <f t="shared" si="138"/>
        <v>-1.0755287009063474E-2</v>
      </c>
      <c r="D1108" s="98">
        <f t="shared" si="139"/>
        <v>-1.0813543192915276E-2</v>
      </c>
      <c r="E1108" s="103">
        <f t="shared" si="133"/>
        <v>2.2642616305238176E-2</v>
      </c>
      <c r="F1108" s="103">
        <f t="shared" si="134"/>
        <v>0.3594403906530983</v>
      </c>
      <c r="G1108" s="88">
        <v>15896.23</v>
      </c>
      <c r="H1108" s="127">
        <f t="shared" si="140"/>
        <v>-3.7134576960392573E-3</v>
      </c>
      <c r="I1108" s="103">
        <f t="shared" si="136"/>
        <v>-3.720369696990744E-3</v>
      </c>
      <c r="J1108" s="103">
        <f t="shared" si="135"/>
        <v>2.4744948954182355E-3</v>
      </c>
      <c r="K1108" s="103">
        <f t="shared" si="137"/>
        <v>3.9281388682652602E-2</v>
      </c>
    </row>
    <row r="1109" spans="1:11" x14ac:dyDescent="0.3">
      <c r="A1109" s="101">
        <v>45057</v>
      </c>
      <c r="B1109" s="95">
        <v>167.14</v>
      </c>
      <c r="C1109" s="97">
        <f t="shared" si="138"/>
        <v>2.0889323234791091E-2</v>
      </c>
      <c r="D1109" s="98">
        <f t="shared" si="139"/>
        <v>2.067413294908782E-2</v>
      </c>
      <c r="E1109" s="103">
        <f t="shared" si="133"/>
        <v>2.2852000671253401E-2</v>
      </c>
      <c r="F1109" s="103">
        <f t="shared" si="134"/>
        <v>0.36276426441850557</v>
      </c>
      <c r="G1109" s="88">
        <v>15834.91</v>
      </c>
      <c r="H1109" s="127">
        <f t="shared" si="140"/>
        <v>-3.8575184178889499E-3</v>
      </c>
      <c r="I1109" s="103">
        <f t="shared" si="136"/>
        <v>-3.864977831456784E-3</v>
      </c>
      <c r="J1109" s="103">
        <f t="shared" si="135"/>
        <v>4.8147899585721113E-3</v>
      </c>
      <c r="K1109" s="103">
        <f t="shared" si="137"/>
        <v>7.6432421072356746E-2</v>
      </c>
    </row>
    <row r="1110" spans="1:11" x14ac:dyDescent="0.3">
      <c r="A1110" s="100">
        <v>45058</v>
      </c>
      <c r="B1110" s="94">
        <v>164.84</v>
      </c>
      <c r="C1110" s="97">
        <f t="shared" si="138"/>
        <v>-1.3760918990068149E-2</v>
      </c>
      <c r="D1110" s="98">
        <f t="shared" si="139"/>
        <v>-1.3856478102673542E-2</v>
      </c>
      <c r="E1110" s="103">
        <f t="shared" ref="E1110:E1173" si="141">STDEVA(D1091:D1110)</f>
        <v>2.3065924075959601E-2</v>
      </c>
      <c r="F1110" s="103">
        <f t="shared" ref="F1110:F1173" si="142">E1110*SQRT(252)</f>
        <v>0.36616019318931853</v>
      </c>
      <c r="G1110" s="88">
        <v>15913.82</v>
      </c>
      <c r="H1110" s="127">
        <f t="shared" si="140"/>
        <v>4.9832932425886156E-3</v>
      </c>
      <c r="I1110" s="103">
        <f t="shared" si="136"/>
        <v>4.9709177336492161E-3</v>
      </c>
      <c r="J1110" s="103">
        <f t="shared" si="135"/>
        <v>3.8964267630390431E-3</v>
      </c>
      <c r="K1110" s="103">
        <f t="shared" si="137"/>
        <v>6.1853857300666247E-2</v>
      </c>
    </row>
    <row r="1111" spans="1:11" x14ac:dyDescent="0.3">
      <c r="A1111" s="101">
        <v>45061</v>
      </c>
      <c r="B1111" s="95">
        <v>166.18</v>
      </c>
      <c r="C1111" s="97">
        <f t="shared" si="138"/>
        <v>8.1290948798835583E-3</v>
      </c>
      <c r="D1111" s="98">
        <f t="shared" si="139"/>
        <v>8.0962317662187644E-3</v>
      </c>
      <c r="E1111" s="103">
        <f t="shared" si="141"/>
        <v>2.278717004850981E-2</v>
      </c>
      <c r="F1111" s="103">
        <f t="shared" si="142"/>
        <v>0.3617351101877796</v>
      </c>
      <c r="G1111" s="88">
        <v>15917.24</v>
      </c>
      <c r="H1111" s="127">
        <f t="shared" si="140"/>
        <v>2.1490754576847237E-4</v>
      </c>
      <c r="I1111" s="103">
        <f t="shared" si="136"/>
        <v>2.1488445645090337E-4</v>
      </c>
      <c r="J1111" s="103">
        <f t="shared" si="135"/>
        <v>1.5410654701923022E-5</v>
      </c>
      <c r="K1111" s="103">
        <f t="shared" si="137"/>
        <v>2.446365592918592E-4</v>
      </c>
    </row>
    <row r="1112" spans="1:11" x14ac:dyDescent="0.3">
      <c r="A1112" s="100">
        <v>45062</v>
      </c>
      <c r="B1112" s="94">
        <v>162.12</v>
      </c>
      <c r="C1112" s="97">
        <f t="shared" si="138"/>
        <v>-2.4431339511373218E-2</v>
      </c>
      <c r="D1112" s="98">
        <f t="shared" si="139"/>
        <v>-2.4734736476727193E-2</v>
      </c>
      <c r="E1112" s="103">
        <f t="shared" si="141"/>
        <v>2.3100601777693727E-2</v>
      </c>
      <c r="F1112" s="103">
        <f t="shared" si="142"/>
        <v>0.36671068463828516</v>
      </c>
      <c r="G1112" s="88">
        <v>15897.93</v>
      </c>
      <c r="H1112" s="127">
        <f t="shared" si="140"/>
        <v>-1.2131500184705546E-3</v>
      </c>
      <c r="I1112" s="103">
        <f t="shared" si="136"/>
        <v>-1.2138864806416905E-3</v>
      </c>
      <c r="J1112" s="103">
        <f t="shared" ref="J1112:J1175" si="143">STDEV(I1092,I1111)</f>
        <v>9.5624401645979195E-4</v>
      </c>
      <c r="K1112" s="103">
        <f t="shared" si="137"/>
        <v>1.5179903161476988E-2</v>
      </c>
    </row>
    <row r="1113" spans="1:11" x14ac:dyDescent="0.3">
      <c r="A1113" s="101">
        <v>45063</v>
      </c>
      <c r="B1113" s="95">
        <v>162.63999999999999</v>
      </c>
      <c r="C1113" s="97">
        <f t="shared" si="138"/>
        <v>3.2075006168268416E-3</v>
      </c>
      <c r="D1113" s="98">
        <f t="shared" si="139"/>
        <v>3.2023675599832657E-3</v>
      </c>
      <c r="E1113" s="103">
        <f t="shared" si="141"/>
        <v>2.3104879766936339E-2</v>
      </c>
      <c r="F1113" s="103">
        <f t="shared" si="142"/>
        <v>0.3667785956121693</v>
      </c>
      <c r="G1113" s="88">
        <v>15951.3</v>
      </c>
      <c r="H1113" s="127">
        <f t="shared" si="140"/>
        <v>3.3570408222955983E-3</v>
      </c>
      <c r="I1113" s="103">
        <f t="shared" si="136"/>
        <v>3.3514185400616014E-3</v>
      </c>
      <c r="J1113" s="103">
        <f t="shared" si="143"/>
        <v>5.0172068952110856E-3</v>
      </c>
      <c r="K1113" s="103">
        <f t="shared" si="137"/>
        <v>7.9645690325322205E-2</v>
      </c>
    </row>
    <row r="1114" spans="1:11" x14ac:dyDescent="0.3">
      <c r="A1114" s="100">
        <v>45064</v>
      </c>
      <c r="B1114" s="94">
        <v>164.44</v>
      </c>
      <c r="C1114" s="97">
        <f t="shared" si="138"/>
        <v>1.1067388096409392E-2</v>
      </c>
      <c r="D1114" s="98">
        <f t="shared" si="139"/>
        <v>1.1006592709586371E-2</v>
      </c>
      <c r="E1114" s="103">
        <f t="shared" si="141"/>
        <v>2.320770205038589E-2</v>
      </c>
      <c r="F1114" s="103">
        <f t="shared" si="142"/>
        <v>0.36841084875962915</v>
      </c>
      <c r="G1114" s="88">
        <v>16163.36</v>
      </c>
      <c r="H1114" s="127">
        <f t="shared" si="140"/>
        <v>1.3294214264668147E-2</v>
      </c>
      <c r="I1114" s="103">
        <f t="shared" si="136"/>
        <v>1.3206621660776463E-2</v>
      </c>
      <c r="J1114" s="103">
        <f t="shared" si="143"/>
        <v>1.8121869690479095E-3</v>
      </c>
      <c r="K1114" s="103">
        <f t="shared" si="137"/>
        <v>2.8767576295516042E-2</v>
      </c>
    </row>
    <row r="1115" spans="1:11" x14ac:dyDescent="0.3">
      <c r="A1115" s="101">
        <v>45065</v>
      </c>
      <c r="B1115" s="95">
        <v>159.02000000000001</v>
      </c>
      <c r="C1115" s="97">
        <f t="shared" si="138"/>
        <v>-3.2960350279737205E-2</v>
      </c>
      <c r="D1115" s="98">
        <f t="shared" si="139"/>
        <v>-3.3515781556340052E-2</v>
      </c>
      <c r="E1115" s="103">
        <f t="shared" si="141"/>
        <v>2.4430367640097334E-2</v>
      </c>
      <c r="F1115" s="103">
        <f t="shared" si="142"/>
        <v>0.38782006328146484</v>
      </c>
      <c r="G1115" s="88">
        <v>16275.38</v>
      </c>
      <c r="H1115" s="127">
        <f t="shared" si="140"/>
        <v>6.9304897001611909E-3</v>
      </c>
      <c r="I1115" s="103">
        <f t="shared" si="136"/>
        <v>6.9065842438753577E-3</v>
      </c>
      <c r="J1115" s="103">
        <f t="shared" si="143"/>
        <v>1.3766629615149068E-2</v>
      </c>
      <c r="K1115" s="103">
        <f t="shared" si="137"/>
        <v>0.21853847011932762</v>
      </c>
    </row>
    <row r="1116" spans="1:11" x14ac:dyDescent="0.3">
      <c r="A1116" s="100">
        <v>45068</v>
      </c>
      <c r="B1116" s="94">
        <v>162.22</v>
      </c>
      <c r="C1116" s="97">
        <f t="shared" si="138"/>
        <v>2.0123254936485813E-2</v>
      </c>
      <c r="D1116" s="98">
        <f t="shared" si="139"/>
        <v>1.992345816886143E-2</v>
      </c>
      <c r="E1116" s="103">
        <f t="shared" si="141"/>
        <v>2.4732597360591489E-2</v>
      </c>
      <c r="F1116" s="103">
        <f t="shared" si="142"/>
        <v>0.39261781135690543</v>
      </c>
      <c r="G1116" s="88">
        <v>16223.99</v>
      </c>
      <c r="H1116" s="127">
        <f t="shared" si="140"/>
        <v>-3.1575299624340136E-3</v>
      </c>
      <c r="I1116" s="103">
        <f t="shared" si="136"/>
        <v>-3.162525478597189E-3</v>
      </c>
      <c r="J1116" s="103">
        <f t="shared" si="143"/>
        <v>1.058145764239241E-3</v>
      </c>
      <c r="K1116" s="103">
        <f t="shared" si="137"/>
        <v>1.679754325820049E-2</v>
      </c>
    </row>
    <row r="1117" spans="1:11" x14ac:dyDescent="0.3">
      <c r="A1117" s="101">
        <v>45069</v>
      </c>
      <c r="B1117" s="95">
        <v>159.28</v>
      </c>
      <c r="C1117" s="97">
        <f t="shared" si="138"/>
        <v>-1.8123535938848412E-2</v>
      </c>
      <c r="D1117" s="98">
        <f t="shared" si="139"/>
        <v>-1.8289778886257935E-2</v>
      </c>
      <c r="E1117" s="103">
        <f t="shared" si="141"/>
        <v>2.4897612442174914E-2</v>
      </c>
      <c r="F1117" s="103">
        <f t="shared" si="142"/>
        <v>0.39523734456757409</v>
      </c>
      <c r="G1117" s="88">
        <v>16152.86</v>
      </c>
      <c r="H1117" s="127">
        <f t="shared" si="140"/>
        <v>-4.384248264452828E-3</v>
      </c>
      <c r="I1117" s="103">
        <f t="shared" si="136"/>
        <v>-4.3938872643725091E-3</v>
      </c>
      <c r="J1117" s="103">
        <f t="shared" si="143"/>
        <v>1.4472923995619694E-3</v>
      </c>
      <c r="K1117" s="103">
        <f t="shared" si="137"/>
        <v>2.2975054581809387E-2</v>
      </c>
    </row>
    <row r="1118" spans="1:11" x14ac:dyDescent="0.3">
      <c r="A1118" s="100">
        <v>45070</v>
      </c>
      <c r="B1118" s="94">
        <v>154.08000000000001</v>
      </c>
      <c r="C1118" s="97">
        <f t="shared" si="138"/>
        <v>-3.264691109994966E-2</v>
      </c>
      <c r="D1118" s="98">
        <f t="shared" si="139"/>
        <v>-3.319171170612556E-2</v>
      </c>
      <c r="E1118" s="103">
        <f t="shared" si="141"/>
        <v>2.5907869525772811E-2</v>
      </c>
      <c r="F1118" s="103">
        <f t="shared" si="142"/>
        <v>0.41127467858822264</v>
      </c>
      <c r="G1118" s="88">
        <v>15842.13</v>
      </c>
      <c r="H1118" s="127">
        <f t="shared" si="140"/>
        <v>-1.9236841030009666E-2</v>
      </c>
      <c r="I1118" s="103">
        <f t="shared" si="136"/>
        <v>-1.9424276730392265E-2</v>
      </c>
      <c r="J1118" s="103">
        <f t="shared" si="143"/>
        <v>3.4714621651571369E-3</v>
      </c>
      <c r="K1118" s="103">
        <f t="shared" si="137"/>
        <v>5.5107753448653707E-2</v>
      </c>
    </row>
    <row r="1119" spans="1:11" x14ac:dyDescent="0.3">
      <c r="A1119" s="101">
        <v>45071</v>
      </c>
      <c r="B1119" s="95">
        <v>153.96</v>
      </c>
      <c r="C1119" s="97">
        <f t="shared" si="138"/>
        <v>-7.7881619937703039E-4</v>
      </c>
      <c r="D1119" s="98">
        <f t="shared" si="139"/>
        <v>-7.791196342701312E-4</v>
      </c>
      <c r="E1119" s="103">
        <f t="shared" si="141"/>
        <v>2.5895873442230433E-2</v>
      </c>
      <c r="F1119" s="103">
        <f t="shared" si="142"/>
        <v>0.41108424666566329</v>
      </c>
      <c r="G1119" s="88">
        <v>15793.8</v>
      </c>
      <c r="H1119" s="127">
        <f t="shared" si="140"/>
        <v>-3.0507261334176139E-3</v>
      </c>
      <c r="I1119" s="103">
        <f t="shared" si="136"/>
        <v>-3.0553890843947329E-3</v>
      </c>
      <c r="J1119" s="103">
        <f t="shared" si="143"/>
        <v>1.0323183449126262E-2</v>
      </c>
      <c r="K1119" s="103">
        <f t="shared" si="137"/>
        <v>0.16387545686931654</v>
      </c>
    </row>
    <row r="1120" spans="1:11" x14ac:dyDescent="0.3">
      <c r="A1120" s="100">
        <v>45072</v>
      </c>
      <c r="B1120" s="94">
        <v>155.44</v>
      </c>
      <c r="C1120" s="97">
        <f t="shared" si="138"/>
        <v>9.6128864640165901E-3</v>
      </c>
      <c r="D1120" s="98">
        <f t="shared" si="139"/>
        <v>9.5669766536392586E-3</v>
      </c>
      <c r="E1120" s="103">
        <f t="shared" si="141"/>
        <v>2.5981042482758985E-2</v>
      </c>
      <c r="F1120" s="103">
        <f t="shared" si="142"/>
        <v>0.4124362632695065</v>
      </c>
      <c r="G1120" s="88">
        <v>15983.97</v>
      </c>
      <c r="H1120" s="127">
        <f t="shared" si="140"/>
        <v>1.2040800820575237E-2</v>
      </c>
      <c r="I1120" s="103">
        <f t="shared" si="136"/>
        <v>1.1968887068944056E-2</v>
      </c>
      <c r="J1120" s="103">
        <f t="shared" si="143"/>
        <v>2.3717488434860669E-3</v>
      </c>
      <c r="K1120" s="103">
        <f t="shared" si="137"/>
        <v>3.7650345673015131E-2</v>
      </c>
    </row>
    <row r="1121" spans="1:11" x14ac:dyDescent="0.3">
      <c r="A1121" s="101">
        <v>45075</v>
      </c>
      <c r="B1121" s="95">
        <v>154.32</v>
      </c>
      <c r="C1121" s="97">
        <f t="shared" si="138"/>
        <v>-7.2053525476067914E-3</v>
      </c>
      <c r="D1121" s="98">
        <f t="shared" si="139"/>
        <v>-7.2314364717112056E-3</v>
      </c>
      <c r="E1121" s="103">
        <f t="shared" si="141"/>
        <v>2.5924792031468809E-2</v>
      </c>
      <c r="F1121" s="103">
        <f t="shared" si="142"/>
        <v>0.41154331503801272</v>
      </c>
      <c r="G1121" s="88">
        <v>15952.73</v>
      </c>
      <c r="H1121" s="127">
        <f t="shared" si="140"/>
        <v>-1.9544581227316504E-3</v>
      </c>
      <c r="I1121" s="103">
        <f t="shared" si="136"/>
        <v>-1.9563705682781318E-3</v>
      </c>
      <c r="J1121" s="103">
        <f t="shared" si="143"/>
        <v>3.0275773707920048E-3</v>
      </c>
      <c r="K1121" s="103">
        <f t="shared" si="137"/>
        <v>4.80613007887346E-2</v>
      </c>
    </row>
    <row r="1122" spans="1:11" x14ac:dyDescent="0.3">
      <c r="A1122" s="100">
        <v>45076</v>
      </c>
      <c r="B1122" s="94">
        <v>155.36000000000001</v>
      </c>
      <c r="C1122" s="97">
        <f t="shared" si="138"/>
        <v>6.7392431311561474E-3</v>
      </c>
      <c r="D1122" s="98">
        <f t="shared" si="139"/>
        <v>6.7166359455415048E-3</v>
      </c>
      <c r="E1122" s="103">
        <f t="shared" si="141"/>
        <v>2.5992063198968456E-2</v>
      </c>
      <c r="F1122" s="103">
        <f t="shared" si="142"/>
        <v>0.41261121171566695</v>
      </c>
      <c r="G1122" s="88">
        <v>15908.91</v>
      </c>
      <c r="H1122" s="127">
        <f t="shared" si="140"/>
        <v>-2.7468652700822771E-3</v>
      </c>
      <c r="I1122" s="103">
        <f t="shared" si="136"/>
        <v>-2.7506448273637574E-3</v>
      </c>
      <c r="J1122" s="103">
        <f t="shared" si="143"/>
        <v>7.349760341760294E-3</v>
      </c>
      <c r="K1122" s="103">
        <f t="shared" si="137"/>
        <v>0.116673828361337</v>
      </c>
    </row>
    <row r="1123" spans="1:11" x14ac:dyDescent="0.3">
      <c r="A1123" s="101">
        <v>45077</v>
      </c>
      <c r="B1123" s="95">
        <v>151.5</v>
      </c>
      <c r="C1123" s="97">
        <f t="shared" si="138"/>
        <v>-2.4845520082389383E-2</v>
      </c>
      <c r="D1123" s="98">
        <f t="shared" si="139"/>
        <v>-2.5159379593591602E-2</v>
      </c>
      <c r="E1123" s="103">
        <f t="shared" si="141"/>
        <v>2.6338334817374916E-2</v>
      </c>
      <c r="F1123" s="103">
        <f t="shared" si="142"/>
        <v>0.41810810324596703</v>
      </c>
      <c r="G1123" s="88">
        <v>15664.02</v>
      </c>
      <c r="H1123" s="127">
        <f t="shared" si="140"/>
        <v>-1.5393260757650906E-2</v>
      </c>
      <c r="I1123" s="103">
        <f t="shared" si="136"/>
        <v>-1.5512967031503067E-2</v>
      </c>
      <c r="J1123" s="103">
        <f t="shared" si="143"/>
        <v>5.8959482923629939E-3</v>
      </c>
      <c r="K1123" s="103">
        <f t="shared" si="137"/>
        <v>9.3595277546930561E-2</v>
      </c>
    </row>
    <row r="1124" spans="1:11" x14ac:dyDescent="0.3">
      <c r="A1124" s="100">
        <v>45078</v>
      </c>
      <c r="B1124" s="94">
        <v>150.74</v>
      </c>
      <c r="C1124" s="97">
        <f t="shared" si="138"/>
        <v>-5.0165016501649839E-3</v>
      </c>
      <c r="D1124" s="98">
        <f t="shared" si="139"/>
        <v>-5.0291265340991487E-3</v>
      </c>
      <c r="E1124" s="103">
        <f t="shared" si="141"/>
        <v>2.6348945259344909E-2</v>
      </c>
      <c r="F1124" s="103">
        <f t="shared" si="142"/>
        <v>0.41827653879048554</v>
      </c>
      <c r="G1124" s="88">
        <v>15853.66</v>
      </c>
      <c r="H1124" s="127">
        <f t="shared" si="140"/>
        <v>1.2106726115007405E-2</v>
      </c>
      <c r="I1124" s="103">
        <f t="shared" si="136"/>
        <v>1.2034025892647904E-2</v>
      </c>
      <c r="J1124" s="103">
        <f t="shared" si="143"/>
        <v>7.3465182859206359E-3</v>
      </c>
      <c r="K1124" s="103">
        <f t="shared" si="137"/>
        <v>0.11662236232040707</v>
      </c>
    </row>
    <row r="1125" spans="1:11" x14ac:dyDescent="0.3">
      <c r="A1125" s="101">
        <v>45079</v>
      </c>
      <c r="B1125" s="95">
        <v>159.52000000000001</v>
      </c>
      <c r="C1125" s="97">
        <f t="shared" si="138"/>
        <v>5.8245986466763933E-2</v>
      </c>
      <c r="D1125" s="98">
        <f t="shared" si="139"/>
        <v>5.6612807798203768E-2</v>
      </c>
      <c r="E1125" s="103">
        <f t="shared" si="141"/>
        <v>2.1741643427812245E-2</v>
      </c>
      <c r="F1125" s="103">
        <f t="shared" si="142"/>
        <v>0.34513788962299852</v>
      </c>
      <c r="G1125" s="88">
        <v>16051.23</v>
      </c>
      <c r="H1125" s="127">
        <f t="shared" si="140"/>
        <v>1.246210654195945E-2</v>
      </c>
      <c r="I1125" s="103">
        <f t="shared" si="136"/>
        <v>1.2385093660629565E-2</v>
      </c>
      <c r="J1125" s="103">
        <f t="shared" si="143"/>
        <v>1.6095479071945805E-3</v>
      </c>
      <c r="K1125" s="103">
        <f t="shared" si="137"/>
        <v>2.5550780914087978E-2</v>
      </c>
    </row>
    <row r="1126" spans="1:11" x14ac:dyDescent="0.3">
      <c r="A1126" s="100">
        <v>45082</v>
      </c>
      <c r="B1126" s="94">
        <v>158.30000000000001</v>
      </c>
      <c r="C1126" s="97">
        <f t="shared" si="138"/>
        <v>-7.6479438314944748E-3</v>
      </c>
      <c r="D1126" s="98">
        <f t="shared" si="139"/>
        <v>-7.6773393265616718E-3</v>
      </c>
      <c r="E1126" s="103">
        <f t="shared" si="141"/>
        <v>2.1763813488846109E-2</v>
      </c>
      <c r="F1126" s="103">
        <f t="shared" si="142"/>
        <v>0.3454898284312789</v>
      </c>
      <c r="G1126" s="88">
        <v>15963.89</v>
      </c>
      <c r="H1126" s="127">
        <f t="shared" si="140"/>
        <v>-5.4413275493528923E-3</v>
      </c>
      <c r="I1126" s="103">
        <f t="shared" si="136"/>
        <v>-5.4561854945767152E-3</v>
      </c>
      <c r="J1126" s="103">
        <f t="shared" si="143"/>
        <v>9.1205110731299287E-3</v>
      </c>
      <c r="K1126" s="103">
        <f t="shared" si="137"/>
        <v>0.14478362477587575</v>
      </c>
    </row>
    <row r="1127" spans="1:11" x14ac:dyDescent="0.3">
      <c r="A1127" s="101">
        <v>45083</v>
      </c>
      <c r="B1127" s="95">
        <v>159.68</v>
      </c>
      <c r="C1127" s="97">
        <f t="shared" si="138"/>
        <v>8.7176247631080006E-3</v>
      </c>
      <c r="D1127" s="98">
        <f t="shared" si="139"/>
        <v>8.6798456761876253E-3</v>
      </c>
      <c r="E1127" s="103">
        <f t="shared" si="141"/>
        <v>2.1305555644468784E-2</v>
      </c>
      <c r="F1127" s="103">
        <f t="shared" si="142"/>
        <v>0.33821521067587729</v>
      </c>
      <c r="G1127" s="88">
        <v>15992.44</v>
      </c>
      <c r="H1127" s="127">
        <f t="shared" si="140"/>
        <v>1.7884112205734937E-3</v>
      </c>
      <c r="I1127" s="103">
        <f t="shared" si="136"/>
        <v>1.7868139173664588E-3</v>
      </c>
      <c r="J1127" s="103">
        <f t="shared" si="143"/>
        <v>3.9755568576203193E-3</v>
      </c>
      <c r="K1127" s="103">
        <f t="shared" si="137"/>
        <v>6.3110008609564699E-2</v>
      </c>
    </row>
    <row r="1128" spans="1:11" x14ac:dyDescent="0.3">
      <c r="A1128" s="100">
        <v>45084</v>
      </c>
      <c r="B1128" s="94">
        <v>159.26</v>
      </c>
      <c r="C1128" s="97">
        <f t="shared" si="138"/>
        <v>-2.6302605210422048E-3</v>
      </c>
      <c r="D1128" s="98">
        <f t="shared" si="139"/>
        <v>-2.6337257338555631E-3</v>
      </c>
      <c r="E1128" s="103">
        <f t="shared" si="141"/>
        <v>2.1201475731212876E-2</v>
      </c>
      <c r="F1128" s="103">
        <f t="shared" si="142"/>
        <v>0.33656299327416339</v>
      </c>
      <c r="G1128" s="88">
        <v>15960.56</v>
      </c>
      <c r="H1128" s="127">
        <f t="shared" si="140"/>
        <v>-1.993441901298465E-3</v>
      </c>
      <c r="I1128" s="103">
        <f t="shared" si="136"/>
        <v>-1.9954314510801652E-3</v>
      </c>
      <c r="J1128" s="103">
        <f t="shared" si="143"/>
        <v>3.8941668789514187E-3</v>
      </c>
      <c r="K1128" s="103">
        <f t="shared" si="137"/>
        <v>6.1817982752940127E-2</v>
      </c>
    </row>
    <row r="1129" spans="1:11" x14ac:dyDescent="0.3">
      <c r="A1129" s="101">
        <v>45085</v>
      </c>
      <c r="B1129" s="95">
        <v>159.02000000000001</v>
      </c>
      <c r="C1129" s="97">
        <f t="shared" si="138"/>
        <v>-1.5069697350243993E-3</v>
      </c>
      <c r="D1129" s="98">
        <f t="shared" si="139"/>
        <v>-1.5081063559607699E-3</v>
      </c>
      <c r="E1129" s="103">
        <f t="shared" si="141"/>
        <v>2.0557409389598869E-2</v>
      </c>
      <c r="F1129" s="103">
        <f t="shared" si="142"/>
        <v>0.32633875706773641</v>
      </c>
      <c r="G1129" s="88">
        <v>15989.96</v>
      </c>
      <c r="H1129" s="127">
        <f t="shared" si="140"/>
        <v>1.8420406301533632E-3</v>
      </c>
      <c r="I1129" s="103">
        <f t="shared" si="136"/>
        <v>1.8403461538554211E-3</v>
      </c>
      <c r="J1129" s="103">
        <f t="shared" si="143"/>
        <v>1.3219689233070718E-3</v>
      </c>
      <c r="K1129" s="103">
        <f t="shared" si="137"/>
        <v>2.0985606072157985E-2</v>
      </c>
    </row>
    <row r="1130" spans="1:11" x14ac:dyDescent="0.3">
      <c r="A1130" s="100">
        <v>45086</v>
      </c>
      <c r="B1130" s="94">
        <v>160</v>
      </c>
      <c r="C1130" s="97">
        <f t="shared" si="138"/>
        <v>6.1627468242988481E-3</v>
      </c>
      <c r="D1130" s="98">
        <f t="shared" si="139"/>
        <v>6.1438347604889643E-3</v>
      </c>
      <c r="E1130" s="103">
        <f t="shared" si="141"/>
        <v>2.046162492410171E-2</v>
      </c>
      <c r="F1130" s="103">
        <f t="shared" si="142"/>
        <v>0.32481822581672404</v>
      </c>
      <c r="G1130" s="88">
        <v>15949.84</v>
      </c>
      <c r="H1130" s="127">
        <f t="shared" si="140"/>
        <v>-2.5090744442136659E-3</v>
      </c>
      <c r="I1130" s="103">
        <f t="shared" si="136"/>
        <v>-2.5122274466795602E-3</v>
      </c>
      <c r="J1130" s="103">
        <f t="shared" si="143"/>
        <v>2.2136483930620754E-3</v>
      </c>
      <c r="K1130" s="103">
        <f t="shared" si="137"/>
        <v>3.514057882908006E-2</v>
      </c>
    </row>
    <row r="1131" spans="1:11" x14ac:dyDescent="0.3">
      <c r="A1131" s="101">
        <v>45089</v>
      </c>
      <c r="B1131" s="95">
        <v>168.84</v>
      </c>
      <c r="C1131" s="97">
        <f t="shared" si="138"/>
        <v>5.5250000000000021E-2</v>
      </c>
      <c r="D1131" s="98">
        <f t="shared" si="139"/>
        <v>5.3777705680471577E-2</v>
      </c>
      <c r="E1131" s="103">
        <f t="shared" si="141"/>
        <v>2.385611938167943E-2</v>
      </c>
      <c r="F1131" s="103">
        <f t="shared" si="142"/>
        <v>0.37870415478595049</v>
      </c>
      <c r="G1131" s="88">
        <v>16097.87</v>
      </c>
      <c r="H1131" s="127">
        <f t="shared" si="140"/>
        <v>9.2809708435948046E-3</v>
      </c>
      <c r="I1131" s="103">
        <f t="shared" si="136"/>
        <v>9.2381672690233785E-3</v>
      </c>
      <c r="J1131" s="103">
        <f t="shared" si="143"/>
        <v>1.9283593197581019E-3</v>
      </c>
      <c r="K1131" s="103">
        <f t="shared" si="137"/>
        <v>3.0611755190721721E-2</v>
      </c>
    </row>
    <row r="1132" spans="1:11" x14ac:dyDescent="0.3">
      <c r="A1132" s="100">
        <v>45090</v>
      </c>
      <c r="B1132" s="94">
        <v>172.8</v>
      </c>
      <c r="C1132" s="97">
        <f t="shared" si="138"/>
        <v>2.3454157782516027E-2</v>
      </c>
      <c r="D1132" s="98">
        <f t="shared" si="139"/>
        <v>2.3183335455657428E-2</v>
      </c>
      <c r="E1132" s="103">
        <f t="shared" si="141"/>
        <v>2.3561714222859232E-2</v>
      </c>
      <c r="F1132" s="103">
        <f t="shared" si="142"/>
        <v>0.37403061777635416</v>
      </c>
      <c r="G1132" s="88">
        <v>16230.68</v>
      </c>
      <c r="H1132" s="127">
        <f t="shared" si="140"/>
        <v>8.2501598037503232E-3</v>
      </c>
      <c r="I1132" s="103">
        <f t="shared" si="136"/>
        <v>8.2163132674857309E-3</v>
      </c>
      <c r="J1132" s="103">
        <f t="shared" si="143"/>
        <v>7.3907180837144513E-3</v>
      </c>
      <c r="K1132" s="103">
        <f t="shared" si="137"/>
        <v>0.11732401235817773</v>
      </c>
    </row>
    <row r="1133" spans="1:11" x14ac:dyDescent="0.3">
      <c r="A1133" s="101">
        <v>45091</v>
      </c>
      <c r="B1133" s="95">
        <v>174.7</v>
      </c>
      <c r="C1133" s="97">
        <f t="shared" si="138"/>
        <v>1.0995370370370239E-2</v>
      </c>
      <c r="D1133" s="98">
        <f t="shared" si="139"/>
        <v>1.0935360770055524E-2</v>
      </c>
      <c r="E1133" s="103">
        <f t="shared" si="141"/>
        <v>2.3625293282440642E-2</v>
      </c>
      <c r="F1133" s="103">
        <f t="shared" si="142"/>
        <v>0.37503990405781679</v>
      </c>
      <c r="G1133" s="88">
        <v>16310.79</v>
      </c>
      <c r="H1133" s="127">
        <f t="shared" si="140"/>
        <v>4.9357143385244662E-3</v>
      </c>
      <c r="I1133" s="103">
        <f t="shared" si="136"/>
        <v>4.9235736328228086E-3</v>
      </c>
      <c r="J1133" s="103">
        <f t="shared" si="143"/>
        <v>3.4400000515202836E-3</v>
      </c>
      <c r="K1133" s="103">
        <f t="shared" si="137"/>
        <v>5.4608307878232301E-2</v>
      </c>
    </row>
    <row r="1134" spans="1:11" x14ac:dyDescent="0.3">
      <c r="A1134" s="100">
        <v>45092</v>
      </c>
      <c r="B1134" s="94">
        <v>174.18</v>
      </c>
      <c r="C1134" s="97">
        <f t="shared" si="138"/>
        <v>-2.9765311963364516E-3</v>
      </c>
      <c r="D1134" s="98">
        <f t="shared" si="139"/>
        <v>-2.9809698754172942E-3</v>
      </c>
      <c r="E1134" s="103">
        <f t="shared" si="141"/>
        <v>2.3600789655311066E-2</v>
      </c>
      <c r="F1134" s="103">
        <f t="shared" si="142"/>
        <v>0.3746509210361933</v>
      </c>
      <c r="G1134" s="88">
        <v>16290.12</v>
      </c>
      <c r="H1134" s="127">
        <f t="shared" si="140"/>
        <v>-1.2672592805130778E-3</v>
      </c>
      <c r="I1134" s="103">
        <f t="shared" si="136"/>
        <v>-1.2680629325831916E-3</v>
      </c>
      <c r="J1134" s="103">
        <f t="shared" si="143"/>
        <v>5.8569994294598894E-3</v>
      </c>
      <c r="K1134" s="103">
        <f t="shared" si="137"/>
        <v>9.2976983516388376E-2</v>
      </c>
    </row>
    <row r="1135" spans="1:11" x14ac:dyDescent="0.3">
      <c r="A1135" s="101">
        <v>45093</v>
      </c>
      <c r="B1135" s="95">
        <v>174.82</v>
      </c>
      <c r="C1135" s="97">
        <f t="shared" si="138"/>
        <v>3.6743598576185477E-3</v>
      </c>
      <c r="D1135" s="98">
        <f t="shared" si="139"/>
        <v>3.6676258877479384E-3</v>
      </c>
      <c r="E1135" s="103">
        <f t="shared" si="141"/>
        <v>2.1992816370074796E-2</v>
      </c>
      <c r="F1135" s="103">
        <f t="shared" si="142"/>
        <v>0.34912513647076909</v>
      </c>
      <c r="G1135" s="88">
        <v>16357.63</v>
      </c>
      <c r="H1135" s="127">
        <f t="shared" si="140"/>
        <v>4.144229753985762E-3</v>
      </c>
      <c r="I1135" s="103">
        <f t="shared" si="136"/>
        <v>4.1356660855793592E-3</v>
      </c>
      <c r="J1135" s="103">
        <f t="shared" si="143"/>
        <v>5.7803484522813029E-3</v>
      </c>
      <c r="K1135" s="103">
        <f t="shared" si="137"/>
        <v>9.1760186976200614E-2</v>
      </c>
    </row>
    <row r="1136" spans="1:11" x14ac:dyDescent="0.3">
      <c r="A1136" s="100">
        <v>45096</v>
      </c>
      <c r="B1136" s="94">
        <v>172.16</v>
      </c>
      <c r="C1136" s="97">
        <f t="shared" si="138"/>
        <v>-1.5215650383251345E-2</v>
      </c>
      <c r="D1136" s="98">
        <f t="shared" si="139"/>
        <v>-1.5332596178922131E-2</v>
      </c>
      <c r="E1136" s="103">
        <f t="shared" si="141"/>
        <v>2.2124004545299666E-2</v>
      </c>
      <c r="F1136" s="103">
        <f t="shared" si="142"/>
        <v>0.35120768419035331</v>
      </c>
      <c r="G1136" s="88">
        <v>16201.2</v>
      </c>
      <c r="H1136" s="127">
        <f t="shared" si="140"/>
        <v>-9.5631213079155897E-3</v>
      </c>
      <c r="I1136" s="103">
        <f t="shared" si="136"/>
        <v>-9.6091415858410301E-3</v>
      </c>
      <c r="J1136" s="103">
        <f t="shared" si="143"/>
        <v>5.160600745427694E-3</v>
      </c>
      <c r="K1136" s="103">
        <f t="shared" si="137"/>
        <v>8.1921997128577353E-2</v>
      </c>
    </row>
    <row r="1137" spans="1:11" x14ac:dyDescent="0.3">
      <c r="A1137" s="101">
        <v>45097</v>
      </c>
      <c r="B1137" s="95">
        <v>169.44</v>
      </c>
      <c r="C1137" s="97">
        <f t="shared" si="138"/>
        <v>-1.5799256505576231E-2</v>
      </c>
      <c r="D1137" s="98">
        <f t="shared" si="139"/>
        <v>-1.5925395120323316E-2</v>
      </c>
      <c r="E1137" s="103">
        <f t="shared" si="141"/>
        <v>2.2010429895272327E-2</v>
      </c>
      <c r="F1137" s="103">
        <f t="shared" si="142"/>
        <v>0.34940474251507214</v>
      </c>
      <c r="G1137" s="88">
        <v>16111.32</v>
      </c>
      <c r="H1137" s="127">
        <f t="shared" si="140"/>
        <v>-5.547737204651515E-3</v>
      </c>
      <c r="I1137" s="103">
        <f t="shared" si="136"/>
        <v>-5.5631830515192604E-3</v>
      </c>
      <c r="J1137" s="103">
        <f t="shared" si="143"/>
        <v>3.6877416963228384E-3</v>
      </c>
      <c r="K1137" s="103">
        <f t="shared" si="137"/>
        <v>5.8541084567482242E-2</v>
      </c>
    </row>
    <row r="1138" spans="1:11" x14ac:dyDescent="0.3">
      <c r="A1138" s="100">
        <v>45098</v>
      </c>
      <c r="B1138" s="94">
        <v>176.68</v>
      </c>
      <c r="C1138" s="97">
        <f t="shared" si="138"/>
        <v>4.2728989612842438E-2</v>
      </c>
      <c r="D1138" s="98">
        <f t="shared" si="139"/>
        <v>4.1841304875229746E-2</v>
      </c>
      <c r="E1138" s="103">
        <f t="shared" si="141"/>
        <v>2.1894796934961713E-2</v>
      </c>
      <c r="F1138" s="103">
        <f t="shared" si="142"/>
        <v>0.34756912617700764</v>
      </c>
      <c r="G1138" s="88">
        <v>16023.13</v>
      </c>
      <c r="H1138" s="127">
        <f t="shared" si="140"/>
        <v>-5.4737910984327121E-3</v>
      </c>
      <c r="I1138" s="103">
        <f t="shared" si="136"/>
        <v>-5.488827187637213E-3</v>
      </c>
      <c r="J1138" s="103">
        <f t="shared" si="143"/>
        <v>9.8012733349930898E-3</v>
      </c>
      <c r="K1138" s="103">
        <f t="shared" si="137"/>
        <v>0.15559039065696229</v>
      </c>
    </row>
    <row r="1139" spans="1:11" x14ac:dyDescent="0.3">
      <c r="A1139" s="101">
        <v>45099</v>
      </c>
      <c r="B1139" s="95">
        <v>181.38</v>
      </c>
      <c r="C1139" s="97">
        <f t="shared" si="138"/>
        <v>2.6601765904459951E-2</v>
      </c>
      <c r="D1139" s="98">
        <f t="shared" si="139"/>
        <v>2.6254091291095349E-2</v>
      </c>
      <c r="E1139" s="103">
        <f t="shared" si="141"/>
        <v>2.2231310642274595E-2</v>
      </c>
      <c r="F1139" s="103">
        <f t="shared" si="142"/>
        <v>0.35291111567089317</v>
      </c>
      <c r="G1139" s="88">
        <v>15988.16</v>
      </c>
      <c r="H1139" s="127">
        <f t="shared" si="140"/>
        <v>-2.182469966854117E-3</v>
      </c>
      <c r="I1139" s="103">
        <f t="shared" si="136"/>
        <v>-2.1848550252769883E-3</v>
      </c>
      <c r="J1139" s="103">
        <f t="shared" si="143"/>
        <v>1.7207005844004876E-3</v>
      </c>
      <c r="K1139" s="103">
        <f t="shared" si="137"/>
        <v>2.7315274962763186E-2</v>
      </c>
    </row>
    <row r="1140" spans="1:11" x14ac:dyDescent="0.3">
      <c r="A1140" s="100">
        <v>45100</v>
      </c>
      <c r="B1140" s="94">
        <v>176.88</v>
      </c>
      <c r="C1140" s="97">
        <f t="shared" si="138"/>
        <v>-2.4809791597750541E-2</v>
      </c>
      <c r="D1140" s="98">
        <f t="shared" si="139"/>
        <v>-2.5122741470230636E-2</v>
      </c>
      <c r="E1140" s="103">
        <f t="shared" si="141"/>
        <v>2.3439078999769443E-2</v>
      </c>
      <c r="F1140" s="103">
        <f t="shared" si="142"/>
        <v>0.3720838439627191</v>
      </c>
      <c r="G1140" s="88">
        <v>15829.94</v>
      </c>
      <c r="H1140" s="127">
        <f t="shared" si="140"/>
        <v>-9.8960730940895747E-3</v>
      </c>
      <c r="I1140" s="103">
        <f t="shared" si="136"/>
        <v>-9.9453646905285353E-3</v>
      </c>
      <c r="J1140" s="103">
        <f t="shared" si="143"/>
        <v>1.0008207013989186E-2</v>
      </c>
      <c r="K1140" s="103">
        <f t="shared" si="137"/>
        <v>0.15887536097200633</v>
      </c>
    </row>
    <row r="1141" spans="1:11" x14ac:dyDescent="0.3">
      <c r="A1141" s="101">
        <v>45103</v>
      </c>
      <c r="B1141" s="95">
        <v>176.58</v>
      </c>
      <c r="C1141" s="97">
        <f t="shared" si="138"/>
        <v>-1.6960651289008588E-3</v>
      </c>
      <c r="D1141" s="98">
        <f t="shared" si="139"/>
        <v>-1.6975050757546128E-3</v>
      </c>
      <c r="E1141" s="103">
        <f t="shared" si="141"/>
        <v>2.3301196950549868E-2</v>
      </c>
      <c r="F1141" s="103">
        <f t="shared" si="142"/>
        <v>0.36989503428774934</v>
      </c>
      <c r="G1141" s="88">
        <v>15813.06</v>
      </c>
      <c r="H1141" s="127">
        <f t="shared" si="140"/>
        <v>-1.0663337953271679E-3</v>
      </c>
      <c r="I1141" s="103">
        <f t="shared" si="136"/>
        <v>-1.0669027336973613E-3</v>
      </c>
      <c r="J1141" s="103">
        <f t="shared" si="143"/>
        <v>5.6490719187027305E-3</v>
      </c>
      <c r="K1141" s="103">
        <f t="shared" si="137"/>
        <v>8.9676236611235471E-2</v>
      </c>
    </row>
    <row r="1142" spans="1:11" x14ac:dyDescent="0.3">
      <c r="A1142" s="100">
        <v>45104</v>
      </c>
      <c r="B1142" s="94">
        <v>173.56</v>
      </c>
      <c r="C1142" s="97">
        <f t="shared" si="138"/>
        <v>-1.7102729640956049E-2</v>
      </c>
      <c r="D1142" s="98">
        <f t="shared" si="139"/>
        <v>-1.7250670543286439E-2</v>
      </c>
      <c r="E1142" s="103">
        <f t="shared" si="141"/>
        <v>2.3910655754956243E-2</v>
      </c>
      <c r="F1142" s="103">
        <f t="shared" si="142"/>
        <v>0.37956989287253751</v>
      </c>
      <c r="G1142" s="88">
        <v>15846.86</v>
      </c>
      <c r="H1142" s="127">
        <f t="shared" si="140"/>
        <v>2.1374737084409734E-3</v>
      </c>
      <c r="I1142" s="103">
        <f t="shared" si="136"/>
        <v>2.1351925615302747E-3</v>
      </c>
      <c r="J1142" s="103">
        <f t="shared" si="143"/>
        <v>1.1905854522007437E-3</v>
      </c>
      <c r="K1142" s="103">
        <f t="shared" si="137"/>
        <v>1.8899958126567279E-2</v>
      </c>
    </row>
    <row r="1143" spans="1:11" x14ac:dyDescent="0.3">
      <c r="A1143" s="101">
        <v>45105</v>
      </c>
      <c r="B1143" s="95">
        <v>172.46</v>
      </c>
      <c r="C1143" s="97">
        <f t="shared" si="138"/>
        <v>-6.3378658677114563E-3</v>
      </c>
      <c r="D1143" s="98">
        <f t="shared" si="139"/>
        <v>-6.3580354059711297E-3</v>
      </c>
      <c r="E1143" s="103">
        <f t="shared" si="141"/>
        <v>2.2992157952380611E-2</v>
      </c>
      <c r="F1143" s="103">
        <f t="shared" si="142"/>
        <v>0.36498919228029092</v>
      </c>
      <c r="G1143" s="88">
        <v>15949</v>
      </c>
      <c r="H1143" s="127">
        <f t="shared" si="140"/>
        <v>6.4454409264673718E-3</v>
      </c>
      <c r="I1143" s="103">
        <f t="shared" si="136"/>
        <v>6.4247578986815768E-3</v>
      </c>
      <c r="J1143" s="103">
        <f t="shared" si="143"/>
        <v>1.2479133323696297E-2</v>
      </c>
      <c r="K1143" s="103">
        <f t="shared" si="137"/>
        <v>0.19810010011271581</v>
      </c>
    </row>
    <row r="1144" spans="1:11" x14ac:dyDescent="0.3">
      <c r="A1144" s="100">
        <v>45106</v>
      </c>
      <c r="B1144" s="94">
        <v>173.52</v>
      </c>
      <c r="C1144" s="97">
        <f t="shared" si="138"/>
        <v>6.146352777455677E-3</v>
      </c>
      <c r="D1144" s="98">
        <f t="shared" si="139"/>
        <v>6.1275409944405723E-3</v>
      </c>
      <c r="E1144" s="103">
        <f t="shared" si="141"/>
        <v>2.2833044542466104E-2</v>
      </c>
      <c r="F1144" s="103">
        <f t="shared" si="142"/>
        <v>0.36246334520295537</v>
      </c>
      <c r="G1144" s="88">
        <v>15946.72</v>
      </c>
      <c r="H1144" s="127">
        <f t="shared" si="140"/>
        <v>-1.4295567120203856E-4</v>
      </c>
      <c r="I1144" s="103">
        <f t="shared" si="136"/>
        <v>-1.4296589033691021E-4</v>
      </c>
      <c r="J1144" s="103">
        <f t="shared" si="143"/>
        <v>3.9663514360262515E-3</v>
      </c>
      <c r="K1144" s="103">
        <f t="shared" si="137"/>
        <v>6.2963877072056265E-2</v>
      </c>
    </row>
    <row r="1145" spans="1:11" x14ac:dyDescent="0.3">
      <c r="A1145" s="101">
        <v>45107</v>
      </c>
      <c r="B1145" s="95">
        <v>177.78</v>
      </c>
      <c r="C1145" s="97">
        <f t="shared" si="138"/>
        <v>2.4550484094052472E-2</v>
      </c>
      <c r="D1145" s="98">
        <f t="shared" si="139"/>
        <v>2.4253964294909558E-2</v>
      </c>
      <c r="E1145" s="103">
        <f t="shared" si="141"/>
        <v>2.0120567101368909E-2</v>
      </c>
      <c r="F1145" s="103">
        <f t="shared" si="142"/>
        <v>0.31940410072685915</v>
      </c>
      <c r="G1145" s="88">
        <v>16147.9</v>
      </c>
      <c r="H1145" s="127">
        <f t="shared" si="140"/>
        <v>1.2615760482406424E-2</v>
      </c>
      <c r="I1145" s="103">
        <f t="shared" si="136"/>
        <v>1.2536844803875624E-2</v>
      </c>
      <c r="J1145" s="103">
        <f t="shared" si="143"/>
        <v>8.8586758635972873E-3</v>
      </c>
      <c r="K1145" s="103">
        <f t="shared" si="137"/>
        <v>0.14062711968245262</v>
      </c>
    </row>
    <row r="1146" spans="1:11" x14ac:dyDescent="0.3">
      <c r="A1146" s="100">
        <v>45110</v>
      </c>
      <c r="B1146" s="94">
        <v>176.62</v>
      </c>
      <c r="C1146" s="97">
        <f t="shared" si="138"/>
        <v>-6.5249184385195447E-3</v>
      </c>
      <c r="D1146" s="98">
        <f t="shared" si="139"/>
        <v>-6.5462987728723832E-3</v>
      </c>
      <c r="E1146" s="103">
        <f t="shared" si="141"/>
        <v>2.008337591856537E-2</v>
      </c>
      <c r="F1146" s="103">
        <f t="shared" si="142"/>
        <v>0.31881370900288414</v>
      </c>
      <c r="G1146" s="88">
        <v>16081.04</v>
      </c>
      <c r="H1146" s="127">
        <f t="shared" si="140"/>
        <v>-4.1404764706245434E-3</v>
      </c>
      <c r="I1146" s="103">
        <f t="shared" si="136"/>
        <v>-4.1490719778618512E-3</v>
      </c>
      <c r="J1146" s="103">
        <f t="shared" si="143"/>
        <v>1.2722993738130659E-2</v>
      </c>
      <c r="K1146" s="103">
        <f t="shared" si="137"/>
        <v>0.20197126417995462</v>
      </c>
    </row>
    <row r="1147" spans="1:11" x14ac:dyDescent="0.3">
      <c r="A1147" s="101">
        <v>45111</v>
      </c>
      <c r="B1147" s="95">
        <v>178.64</v>
      </c>
      <c r="C1147" s="97">
        <f t="shared" si="138"/>
        <v>1.1436983354093488E-2</v>
      </c>
      <c r="D1147" s="98">
        <f t="shared" si="139"/>
        <v>1.1372075491245859E-2</v>
      </c>
      <c r="E1147" s="103">
        <f t="shared" si="141"/>
        <v>2.011498201783414E-2</v>
      </c>
      <c r="F1147" s="103">
        <f t="shared" si="142"/>
        <v>0.31931544027435205</v>
      </c>
      <c r="G1147" s="88">
        <v>16039.17</v>
      </c>
      <c r="H1147" s="127">
        <f t="shared" si="140"/>
        <v>-2.603687323705528E-3</v>
      </c>
      <c r="I1147" s="103">
        <f t="shared" si="136"/>
        <v>-2.6070828126876222E-3</v>
      </c>
      <c r="J1147" s="103">
        <f t="shared" si="143"/>
        <v>4.1973051688655181E-3</v>
      </c>
      <c r="K1147" s="103">
        <f t="shared" si="137"/>
        <v>6.6630153920784765E-2</v>
      </c>
    </row>
    <row r="1148" spans="1:11" x14ac:dyDescent="0.3">
      <c r="A1148" s="100">
        <v>45112</v>
      </c>
      <c r="B1148" s="94">
        <v>174.42</v>
      </c>
      <c r="C1148" s="97">
        <f t="shared" si="138"/>
        <v>-2.3622928795342557E-2</v>
      </c>
      <c r="D1148" s="98">
        <f t="shared" si="139"/>
        <v>-2.3906423733063065E-2</v>
      </c>
      <c r="E1148" s="103">
        <f t="shared" si="141"/>
        <v>2.1111574641585466E-2</v>
      </c>
      <c r="F1148" s="103">
        <f t="shared" si="142"/>
        <v>0.3351358577196763</v>
      </c>
      <c r="G1148" s="88">
        <v>15937.58</v>
      </c>
      <c r="H1148" s="127">
        <f t="shared" si="140"/>
        <v>-6.3338688972059964E-3</v>
      </c>
      <c r="I1148" s="103">
        <f t="shared" si="136"/>
        <v>-6.354012949715937E-3</v>
      </c>
      <c r="J1148" s="103">
        <f t="shared" si="143"/>
        <v>4.3250282551461795E-4</v>
      </c>
      <c r="K1148" s="103">
        <f t="shared" si="137"/>
        <v>6.8657695058666418E-3</v>
      </c>
    </row>
    <row r="1149" spans="1:11" x14ac:dyDescent="0.3">
      <c r="A1149" s="101">
        <v>45113</v>
      </c>
      <c r="B1149" s="95">
        <v>164.74</v>
      </c>
      <c r="C1149" s="97">
        <f t="shared" si="138"/>
        <v>-5.5498222680885112E-2</v>
      </c>
      <c r="D1149" s="98">
        <f t="shared" si="139"/>
        <v>-5.7097710285736625E-2</v>
      </c>
      <c r="E1149" s="103">
        <f t="shared" si="141"/>
        <v>2.521184215758384E-2</v>
      </c>
      <c r="F1149" s="103">
        <f t="shared" si="142"/>
        <v>0.40022558665668578</v>
      </c>
      <c r="G1149" s="88">
        <v>15528.54</v>
      </c>
      <c r="H1149" s="127">
        <f t="shared" si="140"/>
        <v>-2.566512607309257E-2</v>
      </c>
      <c r="I1149" s="103">
        <f t="shared" si="136"/>
        <v>-2.6000221363130294E-2</v>
      </c>
      <c r="J1149" s="103">
        <f t="shared" si="143"/>
        <v>5.7942868896130257E-3</v>
      </c>
      <c r="K1149" s="103">
        <f t="shared" si="137"/>
        <v>9.1981452809268185E-2</v>
      </c>
    </row>
    <row r="1150" spans="1:11" x14ac:dyDescent="0.3">
      <c r="A1150" s="100">
        <v>45114</v>
      </c>
      <c r="B1150" s="94">
        <v>166.62</v>
      </c>
      <c r="C1150" s="97">
        <f t="shared" si="138"/>
        <v>1.1411921816195214E-2</v>
      </c>
      <c r="D1150" s="98">
        <f t="shared" si="139"/>
        <v>1.1347297033660553E-2</v>
      </c>
      <c r="E1150" s="103">
        <f t="shared" si="141"/>
        <v>2.528612590927214E-2</v>
      </c>
      <c r="F1150" s="103">
        <f t="shared" si="142"/>
        <v>0.40140480465720646</v>
      </c>
      <c r="G1150" s="88">
        <v>15603.4</v>
      </c>
      <c r="H1150" s="127">
        <f t="shared" si="140"/>
        <v>4.820800925263935E-3</v>
      </c>
      <c r="I1150" s="103">
        <f t="shared" si="136"/>
        <v>4.8092180753087632E-3</v>
      </c>
      <c r="J1150" s="103">
        <f t="shared" si="143"/>
        <v>1.6608519774790689E-2</v>
      </c>
      <c r="K1150" s="103">
        <f t="shared" si="137"/>
        <v>0.26365207781396788</v>
      </c>
    </row>
    <row r="1151" spans="1:11" x14ac:dyDescent="0.3">
      <c r="A1151" s="101">
        <v>45117</v>
      </c>
      <c r="B1151" s="95">
        <v>167.34</v>
      </c>
      <c r="C1151" s="97">
        <f t="shared" si="138"/>
        <v>4.3212099387828218E-3</v>
      </c>
      <c r="D1151" s="98">
        <f t="shared" si="139"/>
        <v>4.3119003206895101E-3</v>
      </c>
      <c r="E1151" s="103">
        <f t="shared" si="141"/>
        <v>2.2187154551390798E-2</v>
      </c>
      <c r="F1151" s="103">
        <f t="shared" si="142"/>
        <v>0.35221015945880946</v>
      </c>
      <c r="G1151" s="88">
        <v>15673.16</v>
      </c>
      <c r="H1151" s="127">
        <f t="shared" si="140"/>
        <v>4.4708204622070369E-3</v>
      </c>
      <c r="I1151" s="103">
        <f t="shared" si="136"/>
        <v>4.4608560328160962E-3</v>
      </c>
      <c r="J1151" s="103">
        <f t="shared" si="143"/>
        <v>3.1317400084062965E-3</v>
      </c>
      <c r="K1151" s="103">
        <f t="shared" si="137"/>
        <v>4.9714831398926351E-2</v>
      </c>
    </row>
    <row r="1152" spans="1:11" x14ac:dyDescent="0.3">
      <c r="A1152" s="100">
        <v>45118</v>
      </c>
      <c r="B1152" s="94">
        <v>171.62</v>
      </c>
      <c r="C1152" s="97">
        <f t="shared" si="138"/>
        <v>2.5576670252181133E-2</v>
      </c>
      <c r="D1152" s="98">
        <f t="shared" si="139"/>
        <v>2.5255059511522404E-2</v>
      </c>
      <c r="E1152" s="103">
        <f t="shared" si="141"/>
        <v>2.2307789383263506E-2</v>
      </c>
      <c r="F1152" s="103">
        <f t="shared" si="142"/>
        <v>0.35412517804633309</v>
      </c>
      <c r="G1152" s="88">
        <v>15790.34</v>
      </c>
      <c r="H1152" s="127">
        <f t="shared" si="140"/>
        <v>7.4764757075151955E-3</v>
      </c>
      <c r="I1152" s="103">
        <f t="shared" si="136"/>
        <v>7.4486653924221713E-3</v>
      </c>
      <c r="J1152" s="103">
        <f t="shared" si="143"/>
        <v>2.655509277090979E-3</v>
      </c>
      <c r="K1152" s="103">
        <f t="shared" si="137"/>
        <v>4.2154902908445847E-2</v>
      </c>
    </row>
    <row r="1153" spans="1:11" x14ac:dyDescent="0.3">
      <c r="A1153" s="101">
        <v>45119</v>
      </c>
      <c r="B1153" s="95">
        <v>174.14</v>
      </c>
      <c r="C1153" s="97">
        <f t="shared" si="138"/>
        <v>1.4683603309637361E-2</v>
      </c>
      <c r="D1153" s="98">
        <f t="shared" si="139"/>
        <v>1.4576843021494312E-2</v>
      </c>
      <c r="E1153" s="103">
        <f t="shared" si="141"/>
        <v>2.2419266013812358E-2</v>
      </c>
      <c r="F1153" s="103">
        <f t="shared" si="142"/>
        <v>0.3558948146948992</v>
      </c>
      <c r="G1153" s="88">
        <v>16023</v>
      </c>
      <c r="H1153" s="127">
        <f t="shared" si="140"/>
        <v>1.4734324910040009E-2</v>
      </c>
      <c r="I1153" s="103">
        <f t="shared" si="136"/>
        <v>1.4626829374435601E-2</v>
      </c>
      <c r="J1153" s="103">
        <f t="shared" si="143"/>
        <v>1.7855095063309808E-3</v>
      </c>
      <c r="K1153" s="103">
        <f t="shared" si="137"/>
        <v>2.8344084703760895E-2</v>
      </c>
    </row>
    <row r="1154" spans="1:11" x14ac:dyDescent="0.3">
      <c r="A1154" s="100">
        <v>45120</v>
      </c>
      <c r="B1154" s="94">
        <v>174.02</v>
      </c>
      <c r="C1154" s="97">
        <f t="shared" si="138"/>
        <v>-6.8910072355565788E-4</v>
      </c>
      <c r="D1154" s="98">
        <f t="shared" si="139"/>
        <v>-6.8933826259076625E-4</v>
      </c>
      <c r="E1154" s="103">
        <f t="shared" si="141"/>
        <v>2.2409946654041047E-2</v>
      </c>
      <c r="F1154" s="103">
        <f t="shared" si="142"/>
        <v>0.35574687444489983</v>
      </c>
      <c r="G1154" s="88">
        <v>16141.03</v>
      </c>
      <c r="H1154" s="127">
        <f t="shared" si="140"/>
        <v>7.3662859639269662E-3</v>
      </c>
      <c r="I1154" s="103">
        <f t="shared" ref="I1154:I1217" si="144">LN(G1154)-LN(G1153)</f>
        <v>7.3392873845765649E-3</v>
      </c>
      <c r="J1154" s="103">
        <f t="shared" si="143"/>
        <v>1.1239386136522877E-2</v>
      </c>
      <c r="K1154" s="103">
        <f t="shared" ref="K1154:K1217" si="145">J1154*SQRT(252)</f>
        <v>0.17841972363759953</v>
      </c>
    </row>
    <row r="1155" spans="1:11" x14ac:dyDescent="0.3">
      <c r="A1155" s="101">
        <v>45121</v>
      </c>
      <c r="B1155" s="95">
        <v>173.26</v>
      </c>
      <c r="C1155" s="97">
        <f t="shared" ref="C1155:C1218" si="146">(B1155/B1154)-1</f>
        <v>-4.3673141018274464E-3</v>
      </c>
      <c r="D1155" s="98">
        <f t="shared" ref="D1155:D1218" si="147">LN(B1155)-LN(B1154)</f>
        <v>-4.3768786758846545E-3</v>
      </c>
      <c r="E1155" s="103">
        <f t="shared" si="141"/>
        <v>2.2411978771447932E-2</v>
      </c>
      <c r="F1155" s="103">
        <f t="shared" si="142"/>
        <v>0.35577913330866084</v>
      </c>
      <c r="G1155" s="88">
        <v>16105.07</v>
      </c>
      <c r="H1155" s="127">
        <f t="shared" ref="H1155:H1218" si="148">(G1155/G1154)-1</f>
        <v>-2.2278627819910524E-3</v>
      </c>
      <c r="I1155" s="103">
        <f t="shared" si="144"/>
        <v>-2.2303481603529463E-3</v>
      </c>
      <c r="J1155" s="103">
        <f t="shared" si="143"/>
        <v>2.2653023448745801E-3</v>
      </c>
      <c r="K1155" s="103">
        <f t="shared" si="145"/>
        <v>3.5960559893457672E-2</v>
      </c>
    </row>
    <row r="1156" spans="1:11" x14ac:dyDescent="0.3">
      <c r="A1156" s="100">
        <v>45124</v>
      </c>
      <c r="B1156" s="94">
        <v>172.64</v>
      </c>
      <c r="C1156" s="97">
        <f t="shared" si="146"/>
        <v>-3.5784370310516511E-3</v>
      </c>
      <c r="D1156" s="98">
        <f t="shared" si="147"/>
        <v>-3.5848549521695361E-3</v>
      </c>
      <c r="E1156" s="103">
        <f t="shared" si="141"/>
        <v>2.2153806103177458E-2</v>
      </c>
      <c r="F1156" s="103">
        <f t="shared" si="142"/>
        <v>0.35168076925531494</v>
      </c>
      <c r="G1156" s="88">
        <v>16068.65</v>
      </c>
      <c r="H1156" s="127">
        <f t="shared" si="148"/>
        <v>-2.2613996710352247E-3</v>
      </c>
      <c r="I1156" s="103">
        <f t="shared" si="144"/>
        <v>-2.2639604967000793E-3</v>
      </c>
      <c r="J1156" s="103">
        <f t="shared" si="143"/>
        <v>5.2175948681373388E-3</v>
      </c>
      <c r="K1156" s="103">
        <f t="shared" si="145"/>
        <v>8.2826750777869468E-2</v>
      </c>
    </row>
    <row r="1157" spans="1:11" x14ac:dyDescent="0.3">
      <c r="A1157" s="101">
        <v>45125</v>
      </c>
      <c r="B1157" s="95">
        <v>173.44</v>
      </c>
      <c r="C1157" s="97">
        <f t="shared" si="146"/>
        <v>4.6339202965710591E-3</v>
      </c>
      <c r="D1157" s="98">
        <f t="shared" si="147"/>
        <v>4.62321674145727E-3</v>
      </c>
      <c r="E1157" s="103">
        <f t="shared" si="141"/>
        <v>2.1843888496352784E-2</v>
      </c>
      <c r="F1157" s="103">
        <f t="shared" si="142"/>
        <v>0.34676097976784465</v>
      </c>
      <c r="G1157" s="88">
        <v>16125.49</v>
      </c>
      <c r="H1157" s="127">
        <f t="shared" si="148"/>
        <v>3.5373226748980358E-3</v>
      </c>
      <c r="I1157" s="103">
        <f t="shared" si="144"/>
        <v>3.5310810637749768E-3</v>
      </c>
      <c r="J1157" s="103">
        <f t="shared" si="143"/>
        <v>2.3329026411562483E-3</v>
      </c>
      <c r="K1157" s="103">
        <f t="shared" si="145"/>
        <v>3.7033681328551143E-2</v>
      </c>
    </row>
    <row r="1158" spans="1:11" x14ac:dyDescent="0.3">
      <c r="A1158" s="100">
        <v>45126</v>
      </c>
      <c r="B1158" s="94">
        <v>172.3</v>
      </c>
      <c r="C1158" s="97">
        <f t="shared" si="146"/>
        <v>-6.5728782287821641E-3</v>
      </c>
      <c r="D1158" s="98">
        <f t="shared" si="147"/>
        <v>-6.594574717397883E-3</v>
      </c>
      <c r="E1158" s="103">
        <f t="shared" si="141"/>
        <v>1.9674269028165912E-2</v>
      </c>
      <c r="F1158" s="103">
        <f t="shared" si="142"/>
        <v>0.3123193384530446</v>
      </c>
      <c r="G1158" s="88">
        <v>16108.93</v>
      </c>
      <c r="H1158" s="127">
        <f t="shared" si="148"/>
        <v>-1.0269455377789338E-3</v>
      </c>
      <c r="I1158" s="103">
        <f t="shared" si="144"/>
        <v>-1.0274732076371862E-3</v>
      </c>
      <c r="J1158" s="103">
        <f t="shared" si="143"/>
        <v>6.3780382902540534E-3</v>
      </c>
      <c r="K1158" s="103">
        <f t="shared" si="145"/>
        <v>0.10124821901075894</v>
      </c>
    </row>
    <row r="1159" spans="1:11" x14ac:dyDescent="0.3">
      <c r="A1159" s="101">
        <v>45127</v>
      </c>
      <c r="B1159" s="95">
        <v>171</v>
      </c>
      <c r="C1159" s="97">
        <f t="shared" si="146"/>
        <v>-7.5449796865931784E-3</v>
      </c>
      <c r="D1159" s="98">
        <f t="shared" si="147"/>
        <v>-7.573587031223461E-3</v>
      </c>
      <c r="E1159" s="103">
        <f t="shared" si="141"/>
        <v>1.8610140030321708E-2</v>
      </c>
      <c r="F1159" s="103">
        <f t="shared" si="142"/>
        <v>0.29542681430591566</v>
      </c>
      <c r="G1159" s="88">
        <v>16204.22</v>
      </c>
      <c r="H1159" s="127">
        <f t="shared" si="148"/>
        <v>5.9153525404851415E-3</v>
      </c>
      <c r="I1159" s="103">
        <f t="shared" si="144"/>
        <v>5.8979255334694614E-3</v>
      </c>
      <c r="J1159" s="103">
        <f t="shared" si="143"/>
        <v>8.1839253167511619E-4</v>
      </c>
      <c r="K1159" s="103">
        <f t="shared" si="145"/>
        <v>1.299157868186945E-2</v>
      </c>
    </row>
    <row r="1160" spans="1:11" x14ac:dyDescent="0.3">
      <c r="A1160" s="100">
        <v>45128</v>
      </c>
      <c r="B1160" s="94">
        <v>172.7</v>
      </c>
      <c r="C1160" s="97">
        <f t="shared" si="146"/>
        <v>9.9415204678361402E-3</v>
      </c>
      <c r="D1160" s="98">
        <f t="shared" si="147"/>
        <v>9.8924286499721958E-3</v>
      </c>
      <c r="E1160" s="103">
        <f t="shared" si="141"/>
        <v>1.8052789184739709E-2</v>
      </c>
      <c r="F1160" s="103">
        <f t="shared" si="142"/>
        <v>0.28657914392338651</v>
      </c>
      <c r="G1160" s="88">
        <v>16177.22</v>
      </c>
      <c r="H1160" s="127">
        <f t="shared" si="148"/>
        <v>-1.6662326233536362E-3</v>
      </c>
      <c r="I1160" s="103">
        <f t="shared" si="144"/>
        <v>-1.6676223328655482E-3</v>
      </c>
      <c r="J1160" s="103">
        <f t="shared" si="143"/>
        <v>1.1202897953695518E-2</v>
      </c>
      <c r="K1160" s="103">
        <f t="shared" si="145"/>
        <v>0.17784049169227642</v>
      </c>
    </row>
    <row r="1161" spans="1:11" x14ac:dyDescent="0.3">
      <c r="A1161" s="101">
        <v>45131</v>
      </c>
      <c r="B1161" s="95">
        <v>174.8</v>
      </c>
      <c r="C1161" s="97">
        <f t="shared" si="146"/>
        <v>1.2159814707585648E-2</v>
      </c>
      <c r="D1161" s="98">
        <f t="shared" si="147"/>
        <v>1.2086478068802364E-2</v>
      </c>
      <c r="E1161" s="103">
        <f t="shared" si="141"/>
        <v>1.8294128227410326E-2</v>
      </c>
      <c r="F1161" s="103">
        <f t="shared" si="142"/>
        <v>0.29041028245472766</v>
      </c>
      <c r="G1161" s="88">
        <v>16190.95</v>
      </c>
      <c r="H1161" s="127">
        <f t="shared" si="148"/>
        <v>8.4872431728078013E-4</v>
      </c>
      <c r="I1161" s="103">
        <f t="shared" si="144"/>
        <v>8.4836435445545533E-4</v>
      </c>
      <c r="J1161" s="103">
        <f t="shared" si="143"/>
        <v>4.247729021634896E-4</v>
      </c>
      <c r="K1161" s="103">
        <f t="shared" si="145"/>
        <v>6.7430607768225823E-3</v>
      </c>
    </row>
    <row r="1162" spans="1:11" x14ac:dyDescent="0.3">
      <c r="A1162" s="100">
        <v>45132</v>
      </c>
      <c r="B1162" s="94">
        <v>181.5</v>
      </c>
      <c r="C1162" s="97">
        <f t="shared" si="146"/>
        <v>3.8329519450800875E-2</v>
      </c>
      <c r="D1162" s="98">
        <f t="shared" si="147"/>
        <v>3.7613190483470227E-2</v>
      </c>
      <c r="E1162" s="103">
        <f t="shared" si="141"/>
        <v>1.9709839142562951E-2</v>
      </c>
      <c r="F1162" s="103">
        <f t="shared" si="142"/>
        <v>0.31288399651384868</v>
      </c>
      <c r="G1162" s="88">
        <v>16211.59</v>
      </c>
      <c r="H1162" s="127">
        <f t="shared" si="148"/>
        <v>1.2747862231679008E-3</v>
      </c>
      <c r="I1162" s="103">
        <f t="shared" si="144"/>
        <v>1.2739743730936226E-3</v>
      </c>
      <c r="J1162" s="103">
        <f t="shared" si="143"/>
        <v>9.0992495144473159E-4</v>
      </c>
      <c r="K1162" s="103">
        <f t="shared" si="145"/>
        <v>1.4444610799531696E-2</v>
      </c>
    </row>
    <row r="1163" spans="1:11" x14ac:dyDescent="0.3">
      <c r="A1163" s="101">
        <v>45133</v>
      </c>
      <c r="B1163" s="95">
        <v>177.48</v>
      </c>
      <c r="C1163" s="97">
        <f t="shared" si="146"/>
        <v>-2.2148760330578554E-2</v>
      </c>
      <c r="D1163" s="98">
        <f t="shared" si="147"/>
        <v>-2.2397727194196193E-2</v>
      </c>
      <c r="E1163" s="103">
        <f t="shared" si="141"/>
        <v>2.0392460712112766E-2</v>
      </c>
      <c r="F1163" s="103">
        <f t="shared" si="142"/>
        <v>0.32372027798943304</v>
      </c>
      <c r="G1163" s="88">
        <v>16131.46</v>
      </c>
      <c r="H1163" s="127">
        <f t="shared" si="148"/>
        <v>-4.9427600870736166E-3</v>
      </c>
      <c r="I1163" s="103">
        <f t="shared" si="144"/>
        <v>-4.9550159275106864E-3</v>
      </c>
      <c r="J1163" s="103">
        <f t="shared" si="143"/>
        <v>3.6421539593671959E-3</v>
      </c>
      <c r="K1163" s="103">
        <f t="shared" si="145"/>
        <v>5.7817401678569094E-2</v>
      </c>
    </row>
    <row r="1164" spans="1:11" x14ac:dyDescent="0.3">
      <c r="A1164" s="100">
        <v>45134</v>
      </c>
      <c r="B1164" s="94">
        <v>182.1</v>
      </c>
      <c r="C1164" s="97">
        <f t="shared" si="146"/>
        <v>2.6031102096010894E-2</v>
      </c>
      <c r="D1164" s="98">
        <f t="shared" si="147"/>
        <v>2.5698060222853591E-2</v>
      </c>
      <c r="E1164" s="103">
        <f t="shared" si="141"/>
        <v>2.1087208636504037E-2</v>
      </c>
      <c r="F1164" s="103">
        <f t="shared" si="142"/>
        <v>0.33474905938033866</v>
      </c>
      <c r="G1164" s="88">
        <v>16406.03</v>
      </c>
      <c r="H1164" s="127">
        <f t="shared" si="148"/>
        <v>1.7020778032490469E-2</v>
      </c>
      <c r="I1164" s="103">
        <f t="shared" si="144"/>
        <v>1.6877547568132201E-2</v>
      </c>
      <c r="J1164" s="103">
        <f t="shared" si="143"/>
        <v>3.4026332126945551E-3</v>
      </c>
      <c r="K1164" s="103">
        <f t="shared" si="145"/>
        <v>5.4015127701351237E-2</v>
      </c>
    </row>
    <row r="1165" spans="1:11" x14ac:dyDescent="0.3">
      <c r="A1165" s="101">
        <v>45135</v>
      </c>
      <c r="B1165" s="95">
        <v>185.14</v>
      </c>
      <c r="C1165" s="97">
        <f t="shared" si="146"/>
        <v>1.6694124107633046E-2</v>
      </c>
      <c r="D1165" s="98">
        <f t="shared" si="147"/>
        <v>1.6556308905502526E-2</v>
      </c>
      <c r="E1165" s="103">
        <f t="shared" si="141"/>
        <v>2.0734895791094912E-2</v>
      </c>
      <c r="F1165" s="103">
        <f t="shared" si="142"/>
        <v>0.32915626634446216</v>
      </c>
      <c r="G1165" s="88">
        <v>16469.75</v>
      </c>
      <c r="H1165" s="127">
        <f t="shared" si="148"/>
        <v>3.8839377960422361E-3</v>
      </c>
      <c r="I1165" s="103">
        <f t="shared" si="144"/>
        <v>3.8764147826277906E-3</v>
      </c>
      <c r="J1165" s="103">
        <f t="shared" si="143"/>
        <v>3.0693403597210171E-3</v>
      </c>
      <c r="K1165" s="103">
        <f t="shared" si="145"/>
        <v>4.8724267685012063E-2</v>
      </c>
    </row>
    <row r="1166" spans="1:11" x14ac:dyDescent="0.3">
      <c r="A1166" s="100">
        <v>45138</v>
      </c>
      <c r="B1166" s="94">
        <v>184</v>
      </c>
      <c r="C1166" s="97">
        <f t="shared" si="146"/>
        <v>-6.1575024305929871E-3</v>
      </c>
      <c r="D1166" s="98">
        <f t="shared" si="147"/>
        <v>-6.1765380300791151E-3</v>
      </c>
      <c r="E1166" s="103">
        <f t="shared" si="141"/>
        <v>2.0727011327081254E-2</v>
      </c>
      <c r="F1166" s="103">
        <f t="shared" si="142"/>
        <v>0.32903110435845512</v>
      </c>
      <c r="G1166" s="88">
        <v>16446.830000000002</v>
      </c>
      <c r="H1166" s="127">
        <f t="shared" si="148"/>
        <v>-1.3916422532217476E-3</v>
      </c>
      <c r="I1166" s="103">
        <f t="shared" si="144"/>
        <v>-1.3926114866240624E-3</v>
      </c>
      <c r="J1166" s="103">
        <f t="shared" si="143"/>
        <v>5.6748761106650836E-3</v>
      </c>
      <c r="K1166" s="103">
        <f t="shared" si="145"/>
        <v>9.0085865459527625E-2</v>
      </c>
    </row>
    <row r="1167" spans="1:11" x14ac:dyDescent="0.3">
      <c r="A1167" s="101">
        <v>45139</v>
      </c>
      <c r="B1167" s="95">
        <v>182.42</v>
      </c>
      <c r="C1167" s="97">
        <f t="shared" si="146"/>
        <v>-8.5869565217392418E-3</v>
      </c>
      <c r="D1167" s="98">
        <f t="shared" si="147"/>
        <v>-8.6240368569736603E-3</v>
      </c>
      <c r="E1167" s="103">
        <f t="shared" si="141"/>
        <v>2.073578548603236E-2</v>
      </c>
      <c r="F1167" s="103">
        <f t="shared" si="142"/>
        <v>0.32917038981374536</v>
      </c>
      <c r="G1167" s="88">
        <v>16240.4</v>
      </c>
      <c r="H1167" s="127">
        <f t="shared" si="148"/>
        <v>-1.2551354881153554E-2</v>
      </c>
      <c r="I1167" s="103">
        <f t="shared" si="144"/>
        <v>-1.2630788502104195E-2</v>
      </c>
      <c r="J1167" s="103">
        <f t="shared" si="143"/>
        <v>8.5876091021616174E-4</v>
      </c>
      <c r="K1167" s="103">
        <f t="shared" si="145"/>
        <v>1.3632406824572587E-2</v>
      </c>
    </row>
    <row r="1168" spans="1:11" x14ac:dyDescent="0.3">
      <c r="A1168" s="100">
        <v>45140</v>
      </c>
      <c r="B1168" s="94">
        <v>178.66</v>
      </c>
      <c r="C1168" s="97">
        <f t="shared" si="146"/>
        <v>-2.0611775024668266E-2</v>
      </c>
      <c r="D1168" s="98">
        <f t="shared" si="147"/>
        <v>-2.0827162478319394E-2</v>
      </c>
      <c r="E1168" s="103">
        <f t="shared" si="141"/>
        <v>2.0551366971345526E-2</v>
      </c>
      <c r="F1168" s="103">
        <f t="shared" si="142"/>
        <v>0.32624283665164172</v>
      </c>
      <c r="G1168" s="88">
        <v>16020.02</v>
      </c>
      <c r="H1168" s="127">
        <f t="shared" si="148"/>
        <v>-1.3569862811260713E-2</v>
      </c>
      <c r="I1168" s="103">
        <f t="shared" si="144"/>
        <v>-1.366277489319323E-2</v>
      </c>
      <c r="J1168" s="103">
        <f t="shared" si="143"/>
        <v>4.4383505570796764E-3</v>
      </c>
      <c r="K1168" s="103">
        <f t="shared" si="145"/>
        <v>7.0456630832146858E-2</v>
      </c>
    </row>
    <row r="1169" spans="1:11" x14ac:dyDescent="0.3">
      <c r="A1169" s="101">
        <v>45141</v>
      </c>
      <c r="B1169" s="95">
        <v>179.5</v>
      </c>
      <c r="C1169" s="97">
        <f t="shared" si="146"/>
        <v>4.7016679726856747E-3</v>
      </c>
      <c r="D1169" s="98">
        <f t="shared" si="147"/>
        <v>4.6906496546403886E-3</v>
      </c>
      <c r="E1169" s="103">
        <f t="shared" si="141"/>
        <v>1.5299420370524541E-2</v>
      </c>
      <c r="F1169" s="103">
        <f t="shared" si="142"/>
        <v>0.24287076902306165</v>
      </c>
      <c r="G1169" s="88">
        <v>15893.38</v>
      </c>
      <c r="H1169" s="127">
        <f t="shared" si="148"/>
        <v>-7.9051087326983405E-3</v>
      </c>
      <c r="I1169" s="103">
        <f t="shared" si="144"/>
        <v>-7.9365197525991249E-3</v>
      </c>
      <c r="J1169" s="103">
        <f t="shared" si="143"/>
        <v>8.7238920614185339E-3</v>
      </c>
      <c r="K1169" s="103">
        <f t="shared" si="145"/>
        <v>0.13848749315450437</v>
      </c>
    </row>
    <row r="1170" spans="1:11" x14ac:dyDescent="0.3">
      <c r="A1170" s="100">
        <v>45142</v>
      </c>
      <c r="B1170" s="94">
        <v>181.26</v>
      </c>
      <c r="C1170" s="97">
        <f t="shared" si="146"/>
        <v>9.8050139275764892E-3</v>
      </c>
      <c r="D1170" s="98">
        <f t="shared" si="147"/>
        <v>9.7572566983021858E-3</v>
      </c>
      <c r="E1170" s="103">
        <f t="shared" si="141"/>
        <v>1.5264911818277551E-2</v>
      </c>
      <c r="F1170" s="103">
        <f t="shared" si="142"/>
        <v>0.24232296273895917</v>
      </c>
      <c r="G1170" s="88">
        <v>15951.86</v>
      </c>
      <c r="H1170" s="127">
        <f t="shared" si="148"/>
        <v>3.6795193973844231E-3</v>
      </c>
      <c r="I1170" s="103">
        <f t="shared" si="144"/>
        <v>3.6727665256979236E-3</v>
      </c>
      <c r="J1170" s="103">
        <f t="shared" si="143"/>
        <v>9.0125976493395654E-3</v>
      </c>
      <c r="K1170" s="103">
        <f t="shared" si="145"/>
        <v>0.14307055228102683</v>
      </c>
    </row>
    <row r="1171" spans="1:11" x14ac:dyDescent="0.3">
      <c r="A1171" s="101">
        <v>45145</v>
      </c>
      <c r="B1171" s="95">
        <v>179.42</v>
      </c>
      <c r="C1171" s="97">
        <f t="shared" si="146"/>
        <v>-1.0151164073706309E-2</v>
      </c>
      <c r="D1171" s="98">
        <f t="shared" si="147"/>
        <v>-1.0203038495498085E-2</v>
      </c>
      <c r="E1171" s="103">
        <f t="shared" si="141"/>
        <v>1.5601195091682908E-2</v>
      </c>
      <c r="F1171" s="103">
        <f t="shared" si="142"/>
        <v>0.24766129420796706</v>
      </c>
      <c r="G1171" s="88">
        <v>15950.76</v>
      </c>
      <c r="H1171" s="127">
        <f t="shared" si="148"/>
        <v>-6.8957475805375701E-5</v>
      </c>
      <c r="I1171" s="103">
        <f t="shared" si="144"/>
        <v>-6.8959853480876632E-5</v>
      </c>
      <c r="J1171" s="103">
        <f t="shared" si="143"/>
        <v>5.5726343466522374E-4</v>
      </c>
      <c r="K1171" s="103">
        <f t="shared" si="145"/>
        <v>8.8462827772432355E-3</v>
      </c>
    </row>
    <row r="1172" spans="1:11" x14ac:dyDescent="0.3">
      <c r="A1172" s="100">
        <v>45146</v>
      </c>
      <c r="B1172" s="94">
        <v>175.66</v>
      </c>
      <c r="C1172" s="97">
        <f t="shared" si="146"/>
        <v>-2.0956415115371718E-2</v>
      </c>
      <c r="D1172" s="98">
        <f t="shared" si="147"/>
        <v>-2.117911764216629E-2</v>
      </c>
      <c r="E1172" s="103">
        <f t="shared" si="141"/>
        <v>1.5645973410775425E-2</v>
      </c>
      <c r="F1172" s="103">
        <f t="shared" si="142"/>
        <v>0.24837212798664485</v>
      </c>
      <c r="G1172" s="88">
        <v>15774.93</v>
      </c>
      <c r="H1172" s="127">
        <f t="shared" si="148"/>
        <v>-1.1023299203298143E-2</v>
      </c>
      <c r="I1172" s="103">
        <f t="shared" si="144"/>
        <v>-1.1084505982021042E-2</v>
      </c>
      <c r="J1172" s="103">
        <f t="shared" si="143"/>
        <v>5.3157637897972313E-3</v>
      </c>
      <c r="K1172" s="103">
        <f t="shared" si="145"/>
        <v>8.4385134096994219E-2</v>
      </c>
    </row>
    <row r="1173" spans="1:11" x14ac:dyDescent="0.3">
      <c r="A1173" s="101">
        <v>45147</v>
      </c>
      <c r="B1173" s="95">
        <v>177.18</v>
      </c>
      <c r="C1173" s="97">
        <f t="shared" si="146"/>
        <v>8.653079813275788E-3</v>
      </c>
      <c r="D1173" s="98">
        <f t="shared" si="147"/>
        <v>8.6158564949156968E-3</v>
      </c>
      <c r="E1173" s="103">
        <f t="shared" si="141"/>
        <v>1.5432322419714293E-2</v>
      </c>
      <c r="F1173" s="103">
        <f t="shared" si="142"/>
        <v>0.24498052364838341</v>
      </c>
      <c r="G1173" s="88">
        <v>15852.58</v>
      </c>
      <c r="H1173" s="127">
        <f t="shared" si="148"/>
        <v>4.9223673258771417E-3</v>
      </c>
      <c r="I1173" s="103">
        <f t="shared" si="144"/>
        <v>4.9102920854657839E-3</v>
      </c>
      <c r="J1173" s="103">
        <f t="shared" si="143"/>
        <v>1.8180659583911931E-2</v>
      </c>
      <c r="K1173" s="103">
        <f t="shared" si="145"/>
        <v>0.28860902358092405</v>
      </c>
    </row>
    <row r="1174" spans="1:11" x14ac:dyDescent="0.3">
      <c r="A1174" s="100">
        <v>45148</v>
      </c>
      <c r="B1174" s="94">
        <v>182.44</v>
      </c>
      <c r="C1174" s="97">
        <f t="shared" si="146"/>
        <v>2.9687323625691375E-2</v>
      </c>
      <c r="D1174" s="98">
        <f t="shared" si="147"/>
        <v>2.9255186859613147E-2</v>
      </c>
      <c r="E1174" s="103">
        <f t="shared" ref="E1174:E1237" si="149">STDEVA(D1155:D1174)</f>
        <v>1.6676027870348675E-2</v>
      </c>
      <c r="F1174" s="103">
        <f t="shared" ref="F1174:F1237" si="150">E1174*SQRT(252)</f>
        <v>0.26472373560794799</v>
      </c>
      <c r="G1174" s="88">
        <v>15996.52</v>
      </c>
      <c r="H1174" s="127">
        <f t="shared" si="148"/>
        <v>9.0799100209555395E-3</v>
      </c>
      <c r="I1174" s="103">
        <f t="shared" si="144"/>
        <v>9.0389354812785427E-3</v>
      </c>
      <c r="J1174" s="103">
        <f t="shared" si="143"/>
        <v>1.7175590474714797E-3</v>
      </c>
      <c r="K1174" s="103">
        <f t="shared" si="145"/>
        <v>2.7265404610071101E-2</v>
      </c>
    </row>
    <row r="1175" spans="1:11" x14ac:dyDescent="0.3">
      <c r="A1175" s="101">
        <v>45149</v>
      </c>
      <c r="B1175" s="95">
        <v>177.94</v>
      </c>
      <c r="C1175" s="97">
        <f t="shared" si="146"/>
        <v>-2.4665643499232615E-2</v>
      </c>
      <c r="D1175" s="98">
        <f t="shared" si="147"/>
        <v>-2.4974937026878585E-2</v>
      </c>
      <c r="E1175" s="103">
        <f t="shared" si="149"/>
        <v>1.7717687777126564E-2</v>
      </c>
      <c r="F1175" s="103">
        <f t="shared" si="150"/>
        <v>0.28125957399219409</v>
      </c>
      <c r="G1175" s="88">
        <v>15832.17</v>
      </c>
      <c r="H1175" s="127">
        <f t="shared" si="148"/>
        <v>-1.027410961884212E-2</v>
      </c>
      <c r="I1175" s="103">
        <f t="shared" si="144"/>
        <v>-1.0327252594274583E-2</v>
      </c>
      <c r="J1175" s="103">
        <f t="shared" si="143"/>
        <v>7.968586882112258E-3</v>
      </c>
      <c r="K1175" s="103">
        <f t="shared" si="145"/>
        <v>0.12649739514408365</v>
      </c>
    </row>
    <row r="1176" spans="1:11" x14ac:dyDescent="0.3">
      <c r="A1176" s="100">
        <v>45152</v>
      </c>
      <c r="B1176" s="94">
        <v>178.2</v>
      </c>
      <c r="C1176" s="97">
        <f t="shared" si="146"/>
        <v>1.4611666853994176E-3</v>
      </c>
      <c r="D1176" s="98">
        <f t="shared" si="147"/>
        <v>1.4601002200880231E-3</v>
      </c>
      <c r="E1176" s="103">
        <f t="shared" si="149"/>
        <v>1.7679864437020312E-2</v>
      </c>
      <c r="F1176" s="103">
        <f t="shared" si="150"/>
        <v>0.28065914708214434</v>
      </c>
      <c r="G1176" s="88">
        <v>15904.25</v>
      </c>
      <c r="H1176" s="127">
        <f t="shared" si="148"/>
        <v>4.5527555603559478E-3</v>
      </c>
      <c r="I1176" s="103">
        <f t="shared" si="144"/>
        <v>4.5424231176145469E-3</v>
      </c>
      <c r="J1176" s="103">
        <f t="shared" ref="J1176:J1239" si="151">STDEV(I1156,I1175)</f>
        <v>5.701608520882832E-3</v>
      </c>
      <c r="K1176" s="103">
        <f t="shared" si="145"/>
        <v>9.0510229315816773E-2</v>
      </c>
    </row>
    <row r="1177" spans="1:11" x14ac:dyDescent="0.3">
      <c r="A1177" s="101">
        <v>45153</v>
      </c>
      <c r="B1177" s="95">
        <v>179.74</v>
      </c>
      <c r="C1177" s="97">
        <f t="shared" si="146"/>
        <v>8.6419753086421913E-3</v>
      </c>
      <c r="D1177" s="98">
        <f t="shared" si="147"/>
        <v>8.6048471935180615E-3</v>
      </c>
      <c r="E1177" s="103">
        <f t="shared" si="149"/>
        <v>1.773819865543896E-2</v>
      </c>
      <c r="F1177" s="103">
        <f t="shared" si="150"/>
        <v>0.28158517409131073</v>
      </c>
      <c r="G1177" s="88">
        <v>15767.28</v>
      </c>
      <c r="H1177" s="127">
        <f t="shared" si="148"/>
        <v>-8.6121634154392446E-3</v>
      </c>
      <c r="I1177" s="103">
        <f t="shared" si="144"/>
        <v>-8.6494623991484332E-3</v>
      </c>
      <c r="J1177" s="103">
        <f t="shared" si="151"/>
        <v>7.1512682436909042E-4</v>
      </c>
      <c r="K1177" s="103">
        <f t="shared" si="145"/>
        <v>1.135228639891187E-2</v>
      </c>
    </row>
    <row r="1178" spans="1:11" x14ac:dyDescent="0.3">
      <c r="A1178" s="100">
        <v>45154</v>
      </c>
      <c r="B1178" s="94">
        <v>185.08</v>
      </c>
      <c r="C1178" s="97">
        <f t="shared" si="146"/>
        <v>2.9709580505174138E-2</v>
      </c>
      <c r="D1178" s="98">
        <f t="shared" si="147"/>
        <v>2.927680180857184E-2</v>
      </c>
      <c r="E1178" s="103">
        <f t="shared" si="149"/>
        <v>1.8637183080930105E-2</v>
      </c>
      <c r="F1178" s="103">
        <f t="shared" si="150"/>
        <v>0.29585610942552981</v>
      </c>
      <c r="G1178" s="88">
        <v>15789.45</v>
      </c>
      <c r="H1178" s="127">
        <f t="shared" si="148"/>
        <v>1.4060763809611299E-3</v>
      </c>
      <c r="I1178" s="103">
        <f t="shared" si="144"/>
        <v>1.4050887812189217E-3</v>
      </c>
      <c r="J1178" s="103">
        <f t="shared" si="151"/>
        <v>5.3895602434481747E-3</v>
      </c>
      <c r="K1178" s="103">
        <f t="shared" si="145"/>
        <v>8.5556616480987613E-2</v>
      </c>
    </row>
    <row r="1179" spans="1:11" x14ac:dyDescent="0.3">
      <c r="A1179" s="101">
        <v>45155</v>
      </c>
      <c r="B1179" s="95">
        <v>185</v>
      </c>
      <c r="C1179" s="97">
        <f t="shared" si="146"/>
        <v>-4.3224551545284484E-4</v>
      </c>
      <c r="D1179" s="98">
        <f t="shared" si="147"/>
        <v>-4.3233896047478737E-4</v>
      </c>
      <c r="E1179" s="103">
        <f t="shared" si="149"/>
        <v>1.8480044339763375E-2</v>
      </c>
      <c r="F1179" s="103">
        <f t="shared" si="150"/>
        <v>0.29336160924276433</v>
      </c>
      <c r="G1179" s="88">
        <v>15676.9</v>
      </c>
      <c r="H1179" s="127">
        <f t="shared" si="148"/>
        <v>-7.1281773589327857E-3</v>
      </c>
      <c r="I1179" s="103">
        <f t="shared" si="144"/>
        <v>-7.1537041940352708E-3</v>
      </c>
      <c r="J1179" s="103">
        <f t="shared" si="151"/>
        <v>3.1769153342805011E-3</v>
      </c>
      <c r="K1179" s="103">
        <f t="shared" si="145"/>
        <v>5.0431967464883029E-2</v>
      </c>
    </row>
    <row r="1180" spans="1:11" x14ac:dyDescent="0.3">
      <c r="A1180" s="100">
        <v>45156</v>
      </c>
      <c r="B1180" s="94">
        <v>183.6</v>
      </c>
      <c r="C1180" s="97">
        <f t="shared" si="146"/>
        <v>-7.5675675675676013E-3</v>
      </c>
      <c r="D1180" s="98">
        <f t="shared" si="147"/>
        <v>-7.5963468919342247E-3</v>
      </c>
      <c r="E1180" s="103">
        <f t="shared" si="149"/>
        <v>1.859669376020083E-2</v>
      </c>
      <c r="F1180" s="103">
        <f t="shared" si="150"/>
        <v>0.29521336138510823</v>
      </c>
      <c r="G1180" s="88">
        <v>15574.26</v>
      </c>
      <c r="H1180" s="127">
        <f t="shared" si="148"/>
        <v>-6.547212778036382E-3</v>
      </c>
      <c r="I1180" s="103">
        <f t="shared" si="144"/>
        <v>-6.5687397883404941E-3</v>
      </c>
      <c r="J1180" s="103">
        <f t="shared" si="151"/>
        <v>3.8792456861776264E-3</v>
      </c>
      <c r="K1180" s="103">
        <f t="shared" si="145"/>
        <v>6.1581116160876678E-2</v>
      </c>
    </row>
    <row r="1181" spans="1:11" x14ac:dyDescent="0.3">
      <c r="A1181" s="101">
        <v>45159</v>
      </c>
      <c r="B1181" s="95">
        <v>183.74</v>
      </c>
      <c r="C1181" s="97">
        <f t="shared" si="146"/>
        <v>7.6252723311553972E-4</v>
      </c>
      <c r="D1181" s="98">
        <f t="shared" si="147"/>
        <v>7.6223665693042619E-4</v>
      </c>
      <c r="E1181" s="103">
        <f t="shared" si="149"/>
        <v>1.8479430671446813E-2</v>
      </c>
      <c r="F1181" s="103">
        <f t="shared" si="150"/>
        <v>0.29335186756024567</v>
      </c>
      <c r="G1181" s="88">
        <v>15603.28</v>
      </c>
      <c r="H1181" s="127">
        <f t="shared" si="148"/>
        <v>1.8633309062516812E-3</v>
      </c>
      <c r="I1181" s="103">
        <f t="shared" si="144"/>
        <v>1.8615970587063657E-3</v>
      </c>
      <c r="J1181" s="103">
        <f t="shared" si="151"/>
        <v>5.2446846361378502E-3</v>
      </c>
      <c r="K1181" s="103">
        <f t="shared" si="145"/>
        <v>8.3256787513092192E-2</v>
      </c>
    </row>
    <row r="1182" spans="1:11" x14ac:dyDescent="0.3">
      <c r="A1182" s="100">
        <v>45160</v>
      </c>
      <c r="B1182" s="94">
        <v>184</v>
      </c>
      <c r="C1182" s="97">
        <f t="shared" si="146"/>
        <v>1.4150429955370747E-3</v>
      </c>
      <c r="D1182" s="98">
        <f t="shared" si="147"/>
        <v>1.4140427656652577E-3</v>
      </c>
      <c r="E1182" s="103">
        <f t="shared" si="149"/>
        <v>1.6528420411122392E-2</v>
      </c>
      <c r="F1182" s="103">
        <f t="shared" si="150"/>
        <v>0.26238053983532283</v>
      </c>
      <c r="G1182" s="88">
        <v>15705.62</v>
      </c>
      <c r="H1182" s="127">
        <f t="shared" si="148"/>
        <v>6.5588773642464293E-3</v>
      </c>
      <c r="I1182" s="103">
        <f t="shared" si="144"/>
        <v>6.5374615197004715E-3</v>
      </c>
      <c r="J1182" s="103">
        <f t="shared" si="151"/>
        <v>4.1551198577582135E-4</v>
      </c>
      <c r="K1182" s="103">
        <f t="shared" si="145"/>
        <v>6.5960482867765853E-3</v>
      </c>
    </row>
    <row r="1183" spans="1:11" x14ac:dyDescent="0.3">
      <c r="A1183" s="101">
        <v>45161</v>
      </c>
      <c r="B1183" s="95">
        <v>177.92</v>
      </c>
      <c r="C1183" s="97">
        <f t="shared" si="146"/>
        <v>-3.3043478260869619E-2</v>
      </c>
      <c r="D1183" s="98">
        <f t="shared" si="147"/>
        <v>-3.3601746546768396E-2</v>
      </c>
      <c r="E1183" s="103">
        <f t="shared" si="149"/>
        <v>1.7512484034904591E-2</v>
      </c>
      <c r="F1183" s="103">
        <f t="shared" si="150"/>
        <v>0.27800206557207924</v>
      </c>
      <c r="G1183" s="88">
        <v>15728.41</v>
      </c>
      <c r="H1183" s="127">
        <f t="shared" si="148"/>
        <v>1.4510729280345913E-3</v>
      </c>
      <c r="I1183" s="103">
        <f t="shared" si="144"/>
        <v>1.4500211390728879E-3</v>
      </c>
      <c r="J1183" s="103">
        <f t="shared" si="151"/>
        <v>8.1264087355564733E-3</v>
      </c>
      <c r="K1183" s="103">
        <f t="shared" si="145"/>
        <v>0.12900273939807169</v>
      </c>
    </row>
    <row r="1184" spans="1:11" x14ac:dyDescent="0.3">
      <c r="A1184" s="100">
        <v>45162</v>
      </c>
      <c r="B1184" s="94">
        <v>176.24</v>
      </c>
      <c r="C1184" s="97">
        <f t="shared" si="146"/>
        <v>-9.4424460431653534E-3</v>
      </c>
      <c r="D1184" s="98">
        <f t="shared" si="147"/>
        <v>-9.4873085681292935E-3</v>
      </c>
      <c r="E1184" s="103">
        <f t="shared" si="149"/>
        <v>1.6548946945341519E-2</v>
      </c>
      <c r="F1184" s="103">
        <f t="shared" si="150"/>
        <v>0.26270638846425404</v>
      </c>
      <c r="G1184" s="88">
        <v>15621.49</v>
      </c>
      <c r="H1184" s="127">
        <f t="shared" si="148"/>
        <v>-6.79788993293029E-3</v>
      </c>
      <c r="I1184" s="103">
        <f t="shared" si="144"/>
        <v>-6.8211008366194648E-3</v>
      </c>
      <c r="J1184" s="103">
        <f t="shared" si="151"/>
        <v>1.0908908554922521E-2</v>
      </c>
      <c r="K1184" s="103">
        <f t="shared" si="145"/>
        <v>0.17317355466881995</v>
      </c>
    </row>
    <row r="1185" spans="1:11" x14ac:dyDescent="0.3">
      <c r="A1185" s="101">
        <v>45163</v>
      </c>
      <c r="B1185" s="95">
        <v>176.44</v>
      </c>
      <c r="C1185" s="97">
        <f t="shared" si="146"/>
        <v>1.1348161597819484E-3</v>
      </c>
      <c r="D1185" s="98">
        <f t="shared" si="147"/>
        <v>1.1341727426508186E-3</v>
      </c>
      <c r="E1185" s="103">
        <f t="shared" si="149"/>
        <v>1.6007109309544229E-2</v>
      </c>
      <c r="F1185" s="103">
        <f t="shared" si="150"/>
        <v>0.25410498265248516</v>
      </c>
      <c r="G1185" s="88">
        <v>15631.82</v>
      </c>
      <c r="H1185" s="127">
        <f t="shared" si="148"/>
        <v>6.6126854736636709E-4</v>
      </c>
      <c r="I1185" s="103">
        <f t="shared" si="144"/>
        <v>6.610500056591917E-4</v>
      </c>
      <c r="J1185" s="103">
        <f t="shared" si="151"/>
        <v>7.5642858362187431E-3</v>
      </c>
      <c r="K1185" s="103">
        <f t="shared" si="145"/>
        <v>0.12007931501065833</v>
      </c>
    </row>
    <row r="1186" spans="1:11" x14ac:dyDescent="0.3">
      <c r="A1186" s="100">
        <v>45166</v>
      </c>
      <c r="B1186" s="94">
        <v>177.8</v>
      </c>
      <c r="C1186" s="97">
        <f t="shared" si="146"/>
        <v>7.7080027204716739E-3</v>
      </c>
      <c r="D1186" s="98">
        <f t="shared" si="147"/>
        <v>7.6784478430651504E-3</v>
      </c>
      <c r="E1186" s="103">
        <f t="shared" si="149"/>
        <v>1.6134664126531258E-2</v>
      </c>
      <c r="F1186" s="103">
        <f t="shared" si="150"/>
        <v>0.25612985259814136</v>
      </c>
      <c r="G1186" s="88">
        <v>15792.61</v>
      </c>
      <c r="H1186" s="127">
        <f t="shared" si="148"/>
        <v>1.0286070336019693E-2</v>
      </c>
      <c r="I1186" s="103">
        <f t="shared" si="144"/>
        <v>1.0233528705326123E-2</v>
      </c>
      <c r="J1186" s="103">
        <f t="shared" si="151"/>
        <v>1.4521579674551736E-3</v>
      </c>
      <c r="K1186" s="103">
        <f t="shared" si="145"/>
        <v>2.3052293077604501E-2</v>
      </c>
    </row>
    <row r="1187" spans="1:11" x14ac:dyDescent="0.3">
      <c r="A1187" s="101">
        <v>45167</v>
      </c>
      <c r="B1187" s="95">
        <v>181.52</v>
      </c>
      <c r="C1187" s="97">
        <f t="shared" si="146"/>
        <v>2.0922384701912211E-2</v>
      </c>
      <c r="D1187" s="98">
        <f t="shared" si="147"/>
        <v>2.070651739178242E-2</v>
      </c>
      <c r="E1187" s="103">
        <f t="shared" si="149"/>
        <v>1.6793054337157113E-2</v>
      </c>
      <c r="F1187" s="103">
        <f t="shared" si="150"/>
        <v>0.26658147317587405</v>
      </c>
      <c r="G1187" s="88">
        <v>15930.88</v>
      </c>
      <c r="H1187" s="127">
        <f t="shared" si="148"/>
        <v>8.7553608934811677E-3</v>
      </c>
      <c r="I1187" s="103">
        <f t="shared" si="144"/>
        <v>8.7172549804463983E-3</v>
      </c>
      <c r="J1187" s="103">
        <f t="shared" si="151"/>
        <v>1.6167513744574244E-2</v>
      </c>
      <c r="K1187" s="103">
        <f t="shared" si="145"/>
        <v>0.2566513241181726</v>
      </c>
    </row>
    <row r="1188" spans="1:11" x14ac:dyDescent="0.3">
      <c r="A1188" s="100">
        <v>45168</v>
      </c>
      <c r="B1188" s="94">
        <v>183.44</v>
      </c>
      <c r="C1188" s="97">
        <f t="shared" si="146"/>
        <v>1.0577346848831937E-2</v>
      </c>
      <c r="D1188" s="98">
        <f t="shared" si="147"/>
        <v>1.0521798078062083E-2</v>
      </c>
      <c r="E1188" s="103">
        <f t="shared" si="149"/>
        <v>1.6224463818121596E-2</v>
      </c>
      <c r="F1188" s="103">
        <f t="shared" si="150"/>
        <v>0.25755537850869137</v>
      </c>
      <c r="G1188" s="88">
        <v>15891.93</v>
      </c>
      <c r="H1188" s="127">
        <f t="shared" si="148"/>
        <v>-2.4449371283945531E-3</v>
      </c>
      <c r="I1188" s="103">
        <f t="shared" si="144"/>
        <v>-2.4479308678415634E-3</v>
      </c>
      <c r="J1188" s="103">
        <f t="shared" si="151"/>
        <v>1.5825070886808092E-2</v>
      </c>
      <c r="K1188" s="103">
        <f t="shared" si="145"/>
        <v>0.25121521227877558</v>
      </c>
    </row>
    <row r="1189" spans="1:11" x14ac:dyDescent="0.3">
      <c r="A1189" s="101">
        <v>45169</v>
      </c>
      <c r="B1189" s="95">
        <v>184.42</v>
      </c>
      <c r="C1189" s="97">
        <f t="shared" si="146"/>
        <v>5.3423462712602898E-3</v>
      </c>
      <c r="D1189" s="98">
        <f t="shared" si="147"/>
        <v>5.3281265613467355E-3</v>
      </c>
      <c r="E1189" s="103">
        <f t="shared" si="149"/>
        <v>1.6232058243783206E-2</v>
      </c>
      <c r="F1189" s="103">
        <f t="shared" si="150"/>
        <v>0.25767593627859731</v>
      </c>
      <c r="G1189" s="88">
        <v>15947.08</v>
      </c>
      <c r="H1189" s="127">
        <f t="shared" si="148"/>
        <v>3.4703148075783119E-3</v>
      </c>
      <c r="I1189" s="103">
        <f t="shared" si="144"/>
        <v>3.4643071600868325E-3</v>
      </c>
      <c r="J1189" s="103">
        <f t="shared" si="151"/>
        <v>3.8810184195571811E-3</v>
      </c>
      <c r="K1189" s="103">
        <f t="shared" si="145"/>
        <v>6.1609257430855428E-2</v>
      </c>
    </row>
    <row r="1190" spans="1:11" x14ac:dyDescent="0.3">
      <c r="A1190" s="100">
        <v>45170</v>
      </c>
      <c r="B1190" s="94">
        <v>184.46</v>
      </c>
      <c r="C1190" s="97">
        <f t="shared" si="146"/>
        <v>2.1689621516118862E-4</v>
      </c>
      <c r="D1190" s="98">
        <f t="shared" si="147"/>
        <v>2.1687269657721941E-4</v>
      </c>
      <c r="E1190" s="103">
        <f t="shared" si="149"/>
        <v>1.6111787676992232E-2</v>
      </c>
      <c r="F1190" s="103">
        <f t="shared" si="150"/>
        <v>0.2557667002199791</v>
      </c>
      <c r="G1190" s="88">
        <v>15840.34</v>
      </c>
      <c r="H1190" s="127">
        <f t="shared" si="148"/>
        <v>-6.6933883820736728E-3</v>
      </c>
      <c r="I1190" s="103">
        <f t="shared" si="144"/>
        <v>-6.7158895684151787E-3</v>
      </c>
      <c r="J1190" s="103">
        <f t="shared" si="151"/>
        <v>1.4740303102544832E-4</v>
      </c>
      <c r="K1190" s="103">
        <f t="shared" si="145"/>
        <v>2.3399505755428468E-3</v>
      </c>
    </row>
    <row r="1191" spans="1:11" x14ac:dyDescent="0.3">
      <c r="A1191" s="101">
        <v>45173</v>
      </c>
      <c r="B1191" s="95">
        <v>185.86</v>
      </c>
      <c r="C1191" s="97">
        <f t="shared" si="146"/>
        <v>7.58972134880187E-3</v>
      </c>
      <c r="D1191" s="98">
        <f t="shared" si="147"/>
        <v>7.5610643216208473E-3</v>
      </c>
      <c r="E1191" s="103">
        <f t="shared" si="149"/>
        <v>1.5957849718194216E-2</v>
      </c>
      <c r="F1191" s="103">
        <f t="shared" si="150"/>
        <v>0.25332301088210435</v>
      </c>
      <c r="G1191" s="88">
        <v>15824.85</v>
      </c>
      <c r="H1191" s="127">
        <f t="shared" si="148"/>
        <v>-9.7788305049006929E-4</v>
      </c>
      <c r="I1191" s="103">
        <f t="shared" si="144"/>
        <v>-9.7836149005203765E-4</v>
      </c>
      <c r="J1191" s="103">
        <f t="shared" si="151"/>
        <v>4.7000890755004099E-3</v>
      </c>
      <c r="K1191" s="103">
        <f t="shared" si="145"/>
        <v>7.4611601001753416E-2</v>
      </c>
    </row>
    <row r="1192" spans="1:11" x14ac:dyDescent="0.3">
      <c r="A1192" s="100">
        <v>45174</v>
      </c>
      <c r="B1192" s="94">
        <v>182.88</v>
      </c>
      <c r="C1192" s="97">
        <f t="shared" si="146"/>
        <v>-1.6033573657591838E-2</v>
      </c>
      <c r="D1192" s="98">
        <f t="shared" si="147"/>
        <v>-1.6163502082693348E-2</v>
      </c>
      <c r="E1192" s="103">
        <f t="shared" si="149"/>
        <v>1.5614037434825492E-2</v>
      </c>
      <c r="F1192" s="103">
        <f t="shared" si="150"/>
        <v>0.24786516008520687</v>
      </c>
      <c r="G1192" s="88">
        <v>15771.71</v>
      </c>
      <c r="H1192" s="127">
        <f t="shared" si="148"/>
        <v>-3.3580097125723851E-3</v>
      </c>
      <c r="I1192" s="103">
        <f t="shared" si="144"/>
        <v>-3.3636604809554882E-3</v>
      </c>
      <c r="J1192" s="103">
        <f t="shared" si="151"/>
        <v>7.1461233019223594E-3</v>
      </c>
      <c r="K1192" s="103">
        <f t="shared" si="145"/>
        <v>0.11344119057054183</v>
      </c>
    </row>
    <row r="1193" spans="1:11" x14ac:dyDescent="0.3">
      <c r="A1193" s="101">
        <v>45175</v>
      </c>
      <c r="B1193" s="95">
        <v>181.96</v>
      </c>
      <c r="C1193" s="97">
        <f t="shared" si="146"/>
        <v>-5.0306211723534222E-3</v>
      </c>
      <c r="D1193" s="98">
        <f t="shared" si="147"/>
        <v>-5.0433173446968738E-3</v>
      </c>
      <c r="E1193" s="103">
        <f t="shared" si="149"/>
        <v>1.5608799061339711E-2</v>
      </c>
      <c r="F1193" s="103">
        <f t="shared" si="150"/>
        <v>0.24778200348409976</v>
      </c>
      <c r="G1193" s="88">
        <v>15741.37</v>
      </c>
      <c r="H1193" s="127">
        <f t="shared" si="148"/>
        <v>-1.923697557208337E-3</v>
      </c>
      <c r="I1193" s="103">
        <f t="shared" si="144"/>
        <v>-1.9255502397363955E-3</v>
      </c>
      <c r="J1193" s="103">
        <f t="shared" si="151"/>
        <v>5.850567966932319E-3</v>
      </c>
      <c r="K1193" s="103">
        <f t="shared" si="145"/>
        <v>9.287488721390208E-2</v>
      </c>
    </row>
    <row r="1194" spans="1:11" x14ac:dyDescent="0.3">
      <c r="A1194" s="100">
        <v>45176</v>
      </c>
      <c r="B1194" s="94">
        <v>176.08</v>
      </c>
      <c r="C1194" s="97">
        <f t="shared" si="146"/>
        <v>-3.2314794460320928E-2</v>
      </c>
      <c r="D1194" s="98">
        <f t="shared" si="147"/>
        <v>-3.2848445483597111E-2</v>
      </c>
      <c r="E1194" s="103">
        <f t="shared" si="149"/>
        <v>1.5935219576677904E-2</v>
      </c>
      <c r="F1194" s="103">
        <f t="shared" si="150"/>
        <v>0.25296376852258617</v>
      </c>
      <c r="G1194" s="88">
        <v>15718.66</v>
      </c>
      <c r="H1194" s="127">
        <f t="shared" si="148"/>
        <v>-1.4426952673115556E-3</v>
      </c>
      <c r="I1194" s="103">
        <f t="shared" si="144"/>
        <v>-1.4437369541404621E-3</v>
      </c>
      <c r="J1194" s="103">
        <f t="shared" si="151"/>
        <v>7.7530622055527344E-3</v>
      </c>
      <c r="K1194" s="103">
        <f t="shared" si="145"/>
        <v>0.12307604697063884</v>
      </c>
    </row>
    <row r="1195" spans="1:11" x14ac:dyDescent="0.3">
      <c r="A1195" s="101">
        <v>45177</v>
      </c>
      <c r="B1195" s="95">
        <v>175.98</v>
      </c>
      <c r="C1195" s="97">
        <f t="shared" si="146"/>
        <v>-5.6792367105873431E-4</v>
      </c>
      <c r="D1195" s="98">
        <f t="shared" si="147"/>
        <v>-5.6808500079164048E-4</v>
      </c>
      <c r="E1195" s="103">
        <f t="shared" si="149"/>
        <v>1.497029757576759E-2</v>
      </c>
      <c r="F1195" s="103">
        <f t="shared" si="150"/>
        <v>0.23764610662868499</v>
      </c>
      <c r="G1195" s="88">
        <v>15744.75</v>
      </c>
      <c r="H1195" s="127">
        <f t="shared" si="148"/>
        <v>1.6598106963316983E-3</v>
      </c>
      <c r="I1195" s="103">
        <f t="shared" si="144"/>
        <v>1.6584347329064997E-3</v>
      </c>
      <c r="J1195" s="103">
        <f t="shared" si="151"/>
        <v>6.2815941499155901E-3</v>
      </c>
      <c r="K1195" s="103">
        <f t="shared" si="145"/>
        <v>9.9717215746289015E-2</v>
      </c>
    </row>
    <row r="1196" spans="1:11" x14ac:dyDescent="0.3">
      <c r="A1196" s="100">
        <v>45180</v>
      </c>
      <c r="B1196" s="94">
        <v>177.84</v>
      </c>
      <c r="C1196" s="97">
        <f t="shared" si="146"/>
        <v>1.0569382884418665E-2</v>
      </c>
      <c r="D1196" s="98">
        <f t="shared" si="147"/>
        <v>1.0513917438526477E-2</v>
      </c>
      <c r="E1196" s="103">
        <f t="shared" si="149"/>
        <v>1.516996067753491E-2</v>
      </c>
      <c r="F1196" s="103">
        <f t="shared" si="150"/>
        <v>0.24081566010831765</v>
      </c>
      <c r="G1196" s="88">
        <v>15800.99</v>
      </c>
      <c r="H1196" s="127">
        <f t="shared" si="148"/>
        <v>3.5719843122310468E-3</v>
      </c>
      <c r="I1196" s="103">
        <f t="shared" si="144"/>
        <v>3.5656199274196609E-3</v>
      </c>
      <c r="J1196" s="103">
        <f t="shared" si="151"/>
        <v>2.0392877436902976E-3</v>
      </c>
      <c r="K1196" s="103">
        <f t="shared" si="145"/>
        <v>3.2372689329039334E-2</v>
      </c>
    </row>
    <row r="1197" spans="1:11" x14ac:dyDescent="0.3">
      <c r="A1197" s="101">
        <v>45181</v>
      </c>
      <c r="B1197" s="95">
        <v>174.44</v>
      </c>
      <c r="C1197" s="97">
        <f t="shared" si="146"/>
        <v>-1.9118308591992816E-2</v>
      </c>
      <c r="D1197" s="98">
        <f t="shared" si="147"/>
        <v>-1.9303426681375413E-2</v>
      </c>
      <c r="E1197" s="103">
        <f t="shared" si="149"/>
        <v>1.5604348235590444E-2</v>
      </c>
      <c r="F1197" s="103">
        <f t="shared" si="150"/>
        <v>0.24771134881573109</v>
      </c>
      <c r="G1197" s="88">
        <v>15715.53</v>
      </c>
      <c r="H1197" s="127">
        <f t="shared" si="148"/>
        <v>-5.40852187109786E-3</v>
      </c>
      <c r="I1197" s="103">
        <f t="shared" si="144"/>
        <v>-5.4232008772547857E-3</v>
      </c>
      <c r="J1197" s="103">
        <f t="shared" si="151"/>
        <v>8.6373675458682499E-3</v>
      </c>
      <c r="K1197" s="103">
        <f t="shared" si="145"/>
        <v>0.13711395905176602</v>
      </c>
    </row>
    <row r="1198" spans="1:11" x14ac:dyDescent="0.3">
      <c r="A1198" s="100">
        <v>45182</v>
      </c>
      <c r="B1198" s="94">
        <v>171.1</v>
      </c>
      <c r="C1198" s="97">
        <f t="shared" si="146"/>
        <v>-1.914698463655129E-2</v>
      </c>
      <c r="D1198" s="98">
        <f t="shared" si="147"/>
        <v>-1.9332662076418039E-2</v>
      </c>
      <c r="E1198" s="103">
        <f t="shared" si="149"/>
        <v>1.4289127341914417E-2</v>
      </c>
      <c r="F1198" s="103">
        <f t="shared" si="150"/>
        <v>0.22683286439303377</v>
      </c>
      <c r="G1198" s="88">
        <v>15654.03</v>
      </c>
      <c r="H1198" s="127">
        <f t="shared" si="148"/>
        <v>-3.9133264993289618E-3</v>
      </c>
      <c r="I1198" s="103">
        <f t="shared" si="144"/>
        <v>-3.9210035966785739E-3</v>
      </c>
      <c r="J1198" s="103">
        <f t="shared" si="151"/>
        <v>4.8283299214127327E-3</v>
      </c>
      <c r="K1198" s="103">
        <f t="shared" si="145"/>
        <v>7.6647361318980783E-2</v>
      </c>
    </row>
    <row r="1199" spans="1:11" x14ac:dyDescent="0.3">
      <c r="A1199" s="101">
        <v>45183</v>
      </c>
      <c r="B1199" s="95">
        <v>170.9</v>
      </c>
      <c r="C1199" s="97">
        <f t="shared" si="146"/>
        <v>-1.1689070718877703E-3</v>
      </c>
      <c r="D1199" s="98">
        <f t="shared" si="147"/>
        <v>-1.1695907766018365E-3</v>
      </c>
      <c r="E1199" s="103">
        <f t="shared" si="149"/>
        <v>1.4280585860292476E-2</v>
      </c>
      <c r="F1199" s="103">
        <f t="shared" si="150"/>
        <v>0.22669727257583566</v>
      </c>
      <c r="G1199" s="88">
        <v>15805.29</v>
      </c>
      <c r="H1199" s="127">
        <f t="shared" si="148"/>
        <v>9.6626874996406098E-3</v>
      </c>
      <c r="I1199" s="103">
        <f t="shared" si="144"/>
        <v>9.6163022992090674E-3</v>
      </c>
      <c r="J1199" s="103">
        <f t="shared" si="151"/>
        <v>2.2858645139367233E-3</v>
      </c>
      <c r="K1199" s="103">
        <f t="shared" si="145"/>
        <v>3.6286974207984657E-2</v>
      </c>
    </row>
    <row r="1200" spans="1:11" x14ac:dyDescent="0.3">
      <c r="A1200" s="100">
        <v>45184</v>
      </c>
      <c r="B1200" s="94">
        <v>174.08</v>
      </c>
      <c r="C1200" s="97">
        <f t="shared" si="146"/>
        <v>1.8607372732592165E-2</v>
      </c>
      <c r="D1200" s="98">
        <f t="shared" si="147"/>
        <v>1.8436373546031781E-2</v>
      </c>
      <c r="E1200" s="103">
        <f t="shared" si="149"/>
        <v>1.5095237980340471E-2</v>
      </c>
      <c r="F1200" s="103">
        <f t="shared" si="150"/>
        <v>0.23962947406390683</v>
      </c>
      <c r="G1200" s="88">
        <v>15893.53</v>
      </c>
      <c r="H1200" s="127">
        <f t="shared" si="148"/>
        <v>5.5829409014322984E-3</v>
      </c>
      <c r="I1200" s="103">
        <f t="shared" si="144"/>
        <v>5.5674140503985114E-3</v>
      </c>
      <c r="J1200" s="103">
        <f t="shared" si="151"/>
        <v>1.1444553013895971E-2</v>
      </c>
      <c r="K1200" s="103">
        <f t="shared" si="145"/>
        <v>0.18167664684638088</v>
      </c>
    </row>
    <row r="1201" spans="1:11" x14ac:dyDescent="0.3">
      <c r="A1201" s="101">
        <v>45187</v>
      </c>
      <c r="B1201" s="95">
        <v>169.6</v>
      </c>
      <c r="C1201" s="97">
        <f t="shared" si="146"/>
        <v>-2.5735294117647189E-2</v>
      </c>
      <c r="D1201" s="98">
        <f t="shared" si="147"/>
        <v>-2.6072240309774841E-2</v>
      </c>
      <c r="E1201" s="103">
        <f t="shared" si="149"/>
        <v>1.5943577103878337E-2</v>
      </c>
      <c r="F1201" s="103">
        <f t="shared" si="150"/>
        <v>0.253096440153873</v>
      </c>
      <c r="G1201" s="88">
        <v>15727.12</v>
      </c>
      <c r="H1201" s="127">
        <f t="shared" si="148"/>
        <v>-1.0470298291191393E-2</v>
      </c>
      <c r="I1201" s="103">
        <f t="shared" si="144"/>
        <v>-1.0525497503900638E-2</v>
      </c>
      <c r="J1201" s="103">
        <f t="shared" si="151"/>
        <v>2.6204083246618476E-3</v>
      </c>
      <c r="K1201" s="103">
        <f t="shared" si="145"/>
        <v>4.1597692562991909E-2</v>
      </c>
    </row>
    <row r="1202" spans="1:11" x14ac:dyDescent="0.3">
      <c r="A1202" s="100">
        <v>45188</v>
      </c>
      <c r="B1202" s="94">
        <v>165.46</v>
      </c>
      <c r="C1202" s="97">
        <f t="shared" si="146"/>
        <v>-2.4410377358490498E-2</v>
      </c>
      <c r="D1202" s="98">
        <f t="shared" si="147"/>
        <v>-2.4713249595765596E-2</v>
      </c>
      <c r="E1202" s="103">
        <f t="shared" si="149"/>
        <v>1.6535677635687893E-2</v>
      </c>
      <c r="F1202" s="103">
        <f t="shared" si="150"/>
        <v>0.26249574470377607</v>
      </c>
      <c r="G1202" s="88">
        <v>15664.48</v>
      </c>
      <c r="H1202" s="127">
        <f t="shared" si="148"/>
        <v>-3.9829288515634831E-3</v>
      </c>
      <c r="I1202" s="103">
        <f t="shared" si="144"/>
        <v>-3.9908818371561239E-3</v>
      </c>
      <c r="J1202" s="103">
        <f t="shared" si="151"/>
        <v>1.2065334032696537E-2</v>
      </c>
      <c r="K1202" s="103">
        <f t="shared" si="145"/>
        <v>0.19153124001263452</v>
      </c>
    </row>
    <row r="1203" spans="1:11" x14ac:dyDescent="0.3">
      <c r="A1203" s="101">
        <v>45189</v>
      </c>
      <c r="B1203" s="95">
        <v>166.8</v>
      </c>
      <c r="C1203" s="97">
        <f t="shared" si="146"/>
        <v>8.0986341109634541E-3</v>
      </c>
      <c r="D1203" s="98">
        <f t="shared" si="147"/>
        <v>8.0660161626093796E-3</v>
      </c>
      <c r="E1203" s="103">
        <f t="shared" si="149"/>
        <v>1.5367181382475783E-2</v>
      </c>
      <c r="F1203" s="103">
        <f t="shared" si="150"/>
        <v>0.24394644174031602</v>
      </c>
      <c r="G1203" s="88">
        <v>15781.59</v>
      </c>
      <c r="H1203" s="127">
        <f t="shared" si="148"/>
        <v>7.4761498626192413E-3</v>
      </c>
      <c r="I1203" s="103">
        <f t="shared" si="144"/>
        <v>7.4483419655670957E-3</v>
      </c>
      <c r="J1203" s="103">
        <f t="shared" si="151"/>
        <v>3.8472993902696029E-3</v>
      </c>
      <c r="K1203" s="103">
        <f t="shared" si="145"/>
        <v>6.1073984435182811E-2</v>
      </c>
    </row>
    <row r="1204" spans="1:11" x14ac:dyDescent="0.3">
      <c r="A1204" s="100">
        <v>45190</v>
      </c>
      <c r="B1204" s="94">
        <v>162.80000000000001</v>
      </c>
      <c r="C1204" s="97">
        <f t="shared" si="146"/>
        <v>-2.3980815347721784E-2</v>
      </c>
      <c r="D1204" s="98">
        <f t="shared" si="147"/>
        <v>-2.4273036356206035E-2</v>
      </c>
      <c r="E1204" s="103">
        <f t="shared" si="149"/>
        <v>1.6025753108881088E-2</v>
      </c>
      <c r="F1204" s="103">
        <f t="shared" si="150"/>
        <v>0.25440094379171746</v>
      </c>
      <c r="G1204" s="88">
        <v>15571.86</v>
      </c>
      <c r="H1204" s="127">
        <f t="shared" si="148"/>
        <v>-1.3289535465057623E-2</v>
      </c>
      <c r="I1204" s="103">
        <f t="shared" si="144"/>
        <v>-1.3378631585975853E-2</v>
      </c>
      <c r="J1204" s="103">
        <f t="shared" si="151"/>
        <v>1.0090019769179687E-2</v>
      </c>
      <c r="K1204" s="103">
        <f t="shared" si="145"/>
        <v>0.16017409819784878</v>
      </c>
    </row>
    <row r="1205" spans="1:11" x14ac:dyDescent="0.3">
      <c r="A1205" s="101">
        <v>45191</v>
      </c>
      <c r="B1205" s="95">
        <v>163.80000000000001</v>
      </c>
      <c r="C1205" s="97">
        <f t="shared" si="146"/>
        <v>6.1425061425062211E-3</v>
      </c>
      <c r="D1205" s="98">
        <f t="shared" si="147"/>
        <v>6.1237178505288981E-3</v>
      </c>
      <c r="E1205" s="103">
        <f t="shared" si="149"/>
        <v>1.6147703890433445E-2</v>
      </c>
      <c r="F1205" s="103">
        <f t="shared" si="150"/>
        <v>0.25633685243278248</v>
      </c>
      <c r="G1205" s="88">
        <v>15557.29</v>
      </c>
      <c r="H1205" s="127">
        <f t="shared" si="148"/>
        <v>-9.3566214954410309E-4</v>
      </c>
      <c r="I1205" s="103">
        <f t="shared" si="144"/>
        <v>-9.3610015461109697E-4</v>
      </c>
      <c r="J1205" s="103">
        <f t="shared" si="151"/>
        <v>9.9275540591450794E-3</v>
      </c>
      <c r="K1205" s="103">
        <f t="shared" si="145"/>
        <v>0.15759503500588615</v>
      </c>
    </row>
    <row r="1206" spans="1:11" x14ac:dyDescent="0.3">
      <c r="A1206" s="100">
        <v>45194</v>
      </c>
      <c r="B1206" s="94">
        <v>161.6</v>
      </c>
      <c r="C1206" s="97">
        <f t="shared" si="146"/>
        <v>-1.3431013431013494E-2</v>
      </c>
      <c r="D1206" s="98">
        <f t="shared" si="147"/>
        <v>-1.3522025331973886E-2</v>
      </c>
      <c r="E1206" s="103">
        <f t="shared" si="149"/>
        <v>1.6055887578869388E-2</v>
      </c>
      <c r="F1206" s="103">
        <f t="shared" si="150"/>
        <v>0.25487931367259614</v>
      </c>
      <c r="G1206" s="88">
        <v>15405.49</v>
      </c>
      <c r="H1206" s="127">
        <f t="shared" si="148"/>
        <v>-9.7574834691647183E-3</v>
      </c>
      <c r="I1206" s="103">
        <f t="shared" si="144"/>
        <v>-9.8053996600562243E-3</v>
      </c>
      <c r="J1206" s="103">
        <f t="shared" si="151"/>
        <v>7.8981203101985732E-3</v>
      </c>
      <c r="K1206" s="103">
        <f t="shared" si="145"/>
        <v>0.12537877299392247</v>
      </c>
    </row>
    <row r="1207" spans="1:11" x14ac:dyDescent="0.3">
      <c r="A1207" s="101">
        <v>45195</v>
      </c>
      <c r="B1207" s="95">
        <v>159.94</v>
      </c>
      <c r="C1207" s="97">
        <f t="shared" si="146"/>
        <v>-1.0272277227722726E-2</v>
      </c>
      <c r="D1207" s="98">
        <f t="shared" si="147"/>
        <v>-1.032540118325187E-2</v>
      </c>
      <c r="E1207" s="103">
        <f t="shared" si="149"/>
        <v>1.4923101233689319E-2</v>
      </c>
      <c r="F1207" s="103">
        <f t="shared" si="150"/>
        <v>0.23689688792509875</v>
      </c>
      <c r="G1207" s="88">
        <v>15255.87</v>
      </c>
      <c r="H1207" s="127">
        <f t="shared" si="148"/>
        <v>-9.7121221071189145E-3</v>
      </c>
      <c r="I1207" s="103">
        <f t="shared" si="144"/>
        <v>-9.7595923730988687E-3</v>
      </c>
      <c r="J1207" s="103">
        <f t="shared" si="151"/>
        <v>1.3097494701875876E-2</v>
      </c>
      <c r="K1207" s="103">
        <f t="shared" si="145"/>
        <v>0.20791628267489778</v>
      </c>
    </row>
    <row r="1208" spans="1:11" x14ac:dyDescent="0.3">
      <c r="A1208" s="100">
        <v>45196</v>
      </c>
      <c r="B1208" s="94">
        <v>157.62</v>
      </c>
      <c r="C1208" s="97">
        <f t="shared" si="146"/>
        <v>-1.4505439539827414E-2</v>
      </c>
      <c r="D1208" s="98">
        <f t="shared" si="147"/>
        <v>-1.4611671978239649E-2</v>
      </c>
      <c r="E1208" s="103">
        <f t="shared" si="149"/>
        <v>1.4481169596704252E-2</v>
      </c>
      <c r="F1208" s="103">
        <f t="shared" si="150"/>
        <v>0.22988144067737379</v>
      </c>
      <c r="G1208" s="88">
        <v>15217.45</v>
      </c>
      <c r="H1208" s="127">
        <f t="shared" si="148"/>
        <v>-2.5183748943848894E-3</v>
      </c>
      <c r="I1208" s="103">
        <f t="shared" si="144"/>
        <v>-2.5215513345386853E-3</v>
      </c>
      <c r="J1208" s="103">
        <f t="shared" si="151"/>
        <v>5.1701254321080796E-3</v>
      </c>
      <c r="K1208" s="103">
        <f t="shared" si="145"/>
        <v>8.2073196842210011E-2</v>
      </c>
    </row>
    <row r="1209" spans="1:11" x14ac:dyDescent="0.3">
      <c r="A1209" s="101">
        <v>45197</v>
      </c>
      <c r="B1209" s="95">
        <v>156.86000000000001</v>
      </c>
      <c r="C1209" s="97">
        <f t="shared" si="146"/>
        <v>-4.8217231315822451E-3</v>
      </c>
      <c r="D1209" s="98">
        <f t="shared" si="147"/>
        <v>-4.833385140983637E-3</v>
      </c>
      <c r="E1209" s="103">
        <f t="shared" si="149"/>
        <v>1.417937779954294E-2</v>
      </c>
      <c r="F1209" s="103">
        <f t="shared" si="150"/>
        <v>0.22509064441932533</v>
      </c>
      <c r="G1209" s="88">
        <v>15323.5</v>
      </c>
      <c r="H1209" s="127">
        <f t="shared" si="148"/>
        <v>6.9689731196751481E-3</v>
      </c>
      <c r="I1209" s="103">
        <f t="shared" si="144"/>
        <v>6.9448020598397164E-3</v>
      </c>
      <c r="J1209" s="103">
        <f t="shared" si="151"/>
        <v>4.2326411327728028E-3</v>
      </c>
      <c r="K1209" s="103">
        <f t="shared" si="145"/>
        <v>6.7191094957797348E-2</v>
      </c>
    </row>
    <row r="1210" spans="1:11" x14ac:dyDescent="0.3">
      <c r="A1210" s="100">
        <v>45198</v>
      </c>
      <c r="B1210" s="94">
        <v>166.62</v>
      </c>
      <c r="C1210" s="97">
        <f t="shared" si="146"/>
        <v>6.2221088869055086E-2</v>
      </c>
      <c r="D1210" s="98">
        <f t="shared" si="147"/>
        <v>6.0362082762242864E-2</v>
      </c>
      <c r="E1210" s="103">
        <f t="shared" si="149"/>
        <v>2.0845578720987721E-2</v>
      </c>
      <c r="F1210" s="103">
        <f t="shared" si="150"/>
        <v>0.33091330338572039</v>
      </c>
      <c r="G1210" s="88">
        <v>15386.58</v>
      </c>
      <c r="H1210" s="127">
        <f t="shared" si="148"/>
        <v>4.1165530068196787E-3</v>
      </c>
      <c r="I1210" s="103">
        <f t="shared" si="144"/>
        <v>4.1081031839809157E-3</v>
      </c>
      <c r="J1210" s="103">
        <f t="shared" si="151"/>
        <v>9.6595676860373354E-3</v>
      </c>
      <c r="K1210" s="103">
        <f t="shared" si="145"/>
        <v>0.15334088321790262</v>
      </c>
    </row>
    <row r="1211" spans="1:11" x14ac:dyDescent="0.3">
      <c r="A1211" s="101">
        <v>45201</v>
      </c>
      <c r="B1211" s="95">
        <v>164.6</v>
      </c>
      <c r="C1211" s="97">
        <f t="shared" si="146"/>
        <v>-1.2123394550474176E-2</v>
      </c>
      <c r="D1211" s="98">
        <f t="shared" si="147"/>
        <v>-1.2197482303793805E-2</v>
      </c>
      <c r="E1211" s="103">
        <f t="shared" si="149"/>
        <v>2.0682227328703062E-2</v>
      </c>
      <c r="F1211" s="103">
        <f t="shared" si="150"/>
        <v>0.3283201804239122</v>
      </c>
      <c r="G1211" s="88">
        <v>15247.21</v>
      </c>
      <c r="H1211" s="127">
        <f t="shared" si="148"/>
        <v>-9.057893307024778E-3</v>
      </c>
      <c r="I1211" s="103">
        <f t="shared" si="144"/>
        <v>-9.0991654373429043E-3</v>
      </c>
      <c r="J1211" s="103">
        <f t="shared" si="151"/>
        <v>3.5966736632745233E-3</v>
      </c>
      <c r="K1211" s="103">
        <f t="shared" si="145"/>
        <v>5.7095424360480325E-2</v>
      </c>
    </row>
    <row r="1212" spans="1:11" x14ac:dyDescent="0.3">
      <c r="A1212" s="100">
        <v>45202</v>
      </c>
      <c r="B1212" s="94">
        <v>160.72</v>
      </c>
      <c r="C1212" s="97">
        <f t="shared" si="146"/>
        <v>-2.3572296476306209E-2</v>
      </c>
      <c r="D1212" s="98">
        <f t="shared" si="147"/>
        <v>-2.3854567736290022E-2</v>
      </c>
      <c r="E1212" s="103">
        <f t="shared" si="149"/>
        <v>2.0949478649034663E-2</v>
      </c>
      <c r="F1212" s="103">
        <f t="shared" si="150"/>
        <v>0.33256266361081865</v>
      </c>
      <c r="G1212" s="88">
        <v>15085.21</v>
      </c>
      <c r="H1212" s="127">
        <f t="shared" si="148"/>
        <v>-1.0624894652857764E-2</v>
      </c>
      <c r="I1212" s="103">
        <f t="shared" si="144"/>
        <v>-1.068174186839066E-2</v>
      </c>
      <c r="J1212" s="103">
        <f t="shared" si="151"/>
        <v>4.0556144481905965E-3</v>
      </c>
      <c r="K1212" s="103">
        <f t="shared" si="145"/>
        <v>6.4380883460836605E-2</v>
      </c>
    </row>
    <row r="1213" spans="1:11" x14ac:dyDescent="0.3">
      <c r="A1213" s="101">
        <v>45203</v>
      </c>
      <c r="B1213" s="95">
        <v>162.12</v>
      </c>
      <c r="C1213" s="97">
        <f t="shared" si="146"/>
        <v>8.7108013937282625E-3</v>
      </c>
      <c r="D1213" s="98">
        <f t="shared" si="147"/>
        <v>8.6730812534288049E-3</v>
      </c>
      <c r="E1213" s="103">
        <f t="shared" si="149"/>
        <v>2.1220995882446518E-2</v>
      </c>
      <c r="F1213" s="103">
        <f t="shared" si="150"/>
        <v>0.33687286606847494</v>
      </c>
      <c r="G1213" s="88">
        <v>15099.92</v>
      </c>
      <c r="H1213" s="127">
        <f t="shared" si="148"/>
        <v>9.7512729355453409E-4</v>
      </c>
      <c r="I1213" s="103">
        <f t="shared" si="144"/>
        <v>9.7465216578385139E-4</v>
      </c>
      <c r="J1213" s="103">
        <f t="shared" si="151"/>
        <v>6.1915624779903091E-3</v>
      </c>
      <c r="K1213" s="103">
        <f t="shared" si="145"/>
        <v>9.8288007262087113E-2</v>
      </c>
    </row>
    <row r="1214" spans="1:11" x14ac:dyDescent="0.3">
      <c r="A1214" s="100">
        <v>45204</v>
      </c>
      <c r="B1214" s="94">
        <v>156.16</v>
      </c>
      <c r="C1214" s="97">
        <f t="shared" si="146"/>
        <v>-3.676289168517155E-2</v>
      </c>
      <c r="D1214" s="98">
        <f t="shared" si="147"/>
        <v>-3.7455679095325323E-2</v>
      </c>
      <c r="E1214" s="103">
        <f t="shared" si="149"/>
        <v>2.1552797235723242E-2</v>
      </c>
      <c r="F1214" s="103">
        <f t="shared" si="150"/>
        <v>0.34214004926114433</v>
      </c>
      <c r="G1214" s="88">
        <v>15070.22</v>
      </c>
      <c r="H1214" s="127">
        <f t="shared" si="148"/>
        <v>-1.966897837869408E-3</v>
      </c>
      <c r="I1214" s="103">
        <f t="shared" si="144"/>
        <v>-1.9688347216071378E-3</v>
      </c>
      <c r="J1214" s="103">
        <f t="shared" si="151"/>
        <v>1.7100593462462488E-3</v>
      </c>
      <c r="K1214" s="103">
        <f t="shared" si="145"/>
        <v>2.7146350543975618E-2</v>
      </c>
    </row>
    <row r="1215" spans="1:11" x14ac:dyDescent="0.3">
      <c r="A1215" s="101">
        <v>45205</v>
      </c>
      <c r="B1215" s="95">
        <v>159.24</v>
      </c>
      <c r="C1215" s="97">
        <f t="shared" si="146"/>
        <v>1.9723360655737876E-2</v>
      </c>
      <c r="D1215" s="98">
        <f t="shared" si="147"/>
        <v>1.9531375467333412E-2</v>
      </c>
      <c r="E1215" s="103">
        <f t="shared" si="149"/>
        <v>2.227601911107159E-2</v>
      </c>
      <c r="F1215" s="103">
        <f t="shared" si="150"/>
        <v>0.35362084061050525</v>
      </c>
      <c r="G1215" s="88">
        <v>15229.77</v>
      </c>
      <c r="H1215" s="127">
        <f t="shared" si="148"/>
        <v>1.0587104899596689E-2</v>
      </c>
      <c r="I1215" s="103">
        <f t="shared" si="144"/>
        <v>1.0531453948228631E-2</v>
      </c>
      <c r="J1215" s="103">
        <f t="shared" si="151"/>
        <v>2.5648668284774224E-3</v>
      </c>
      <c r="K1215" s="103">
        <f t="shared" si="145"/>
        <v>4.0715998644901316E-2</v>
      </c>
    </row>
    <row r="1216" spans="1:11" x14ac:dyDescent="0.3">
      <c r="A1216" s="100">
        <v>45208</v>
      </c>
      <c r="B1216" s="94">
        <v>166.1</v>
      </c>
      <c r="C1216" s="97">
        <f t="shared" si="146"/>
        <v>4.3079628234111933E-2</v>
      </c>
      <c r="D1216" s="98">
        <f t="shared" si="147"/>
        <v>4.2177518487132915E-2</v>
      </c>
      <c r="E1216" s="103">
        <f t="shared" si="149"/>
        <v>2.4455086121406643E-2</v>
      </c>
      <c r="F1216" s="103">
        <f t="shared" si="150"/>
        <v>0.3882124570074546</v>
      </c>
      <c r="G1216" s="88">
        <v>15128.11</v>
      </c>
      <c r="H1216" s="127">
        <f t="shared" si="148"/>
        <v>-6.6750843906375756E-3</v>
      </c>
      <c r="I1216" s="103">
        <f t="shared" si="144"/>
        <v>-6.6974624054658705E-3</v>
      </c>
      <c r="J1216" s="103">
        <f t="shared" si="151"/>
        <v>4.9255884727339785E-3</v>
      </c>
      <c r="K1216" s="103">
        <f t="shared" si="145"/>
        <v>7.8191292957003347E-2</v>
      </c>
    </row>
    <row r="1217" spans="1:11" x14ac:dyDescent="0.3">
      <c r="A1217" s="101">
        <v>45209</v>
      </c>
      <c r="B1217" s="95">
        <v>169.86</v>
      </c>
      <c r="C1217" s="97">
        <f t="shared" si="146"/>
        <v>2.2636965683323407E-2</v>
      </c>
      <c r="D1217" s="98">
        <f t="shared" si="147"/>
        <v>2.2384551732614E-2</v>
      </c>
      <c r="E1217" s="103">
        <f t="shared" si="149"/>
        <v>2.4803681750218996E-2</v>
      </c>
      <c r="F1217" s="103">
        <f t="shared" si="150"/>
        <v>0.39374624105922462</v>
      </c>
      <c r="G1217" s="88">
        <v>15423.52</v>
      </c>
      <c r="H1217" s="127">
        <f t="shared" si="148"/>
        <v>1.9527224484750638E-2</v>
      </c>
      <c r="I1217" s="103">
        <f t="shared" si="144"/>
        <v>1.9339014437237623E-2</v>
      </c>
      <c r="J1217" s="103">
        <f t="shared" si="151"/>
        <v>9.010389676031912E-4</v>
      </c>
      <c r="K1217" s="103">
        <f t="shared" si="145"/>
        <v>1.430355017913857E-2</v>
      </c>
    </row>
    <row r="1218" spans="1:11" x14ac:dyDescent="0.3">
      <c r="A1218" s="100">
        <v>45210</v>
      </c>
      <c r="B1218" s="94">
        <v>169.66</v>
      </c>
      <c r="C1218" s="97">
        <f t="shared" si="146"/>
        <v>-1.1774402449076238E-3</v>
      </c>
      <c r="D1218" s="98">
        <f t="shared" si="147"/>
        <v>-1.1781339722745088E-3</v>
      </c>
      <c r="E1218" s="103">
        <f t="shared" si="149"/>
        <v>2.4439710144672638E-2</v>
      </c>
      <c r="F1218" s="103">
        <f t="shared" si="150"/>
        <v>0.38796837094383729</v>
      </c>
      <c r="G1218" s="88">
        <v>15460.01</v>
      </c>
      <c r="H1218" s="127">
        <f t="shared" si="148"/>
        <v>2.3658671950372856E-3</v>
      </c>
      <c r="I1218" s="103">
        <f t="shared" ref="I1218:I1273" si="152">LN(G1218)-LN(G1217)</f>
        <v>2.3630729376051818E-3</v>
      </c>
      <c r="J1218" s="103">
        <f t="shared" si="151"/>
        <v>1.644731648230353E-2</v>
      </c>
      <c r="K1218" s="103">
        <f t="shared" ref="K1218:K1273" si="153">J1218*SQRT(252)</f>
        <v>0.26109305487929291</v>
      </c>
    </row>
    <row r="1219" spans="1:11" x14ac:dyDescent="0.3">
      <c r="A1219" s="101">
        <v>45211</v>
      </c>
      <c r="B1219" s="95">
        <v>169.94</v>
      </c>
      <c r="C1219" s="97">
        <f t="shared" ref="C1219:C1273" si="154">(B1219/B1218)-1</f>
        <v>1.6503595426147211E-3</v>
      </c>
      <c r="D1219" s="98">
        <f t="shared" ref="D1219:D1273" si="155">LN(B1219)-LN(B1218)</f>
        <v>1.648999195806411E-3</v>
      </c>
      <c r="E1219" s="103">
        <f t="shared" si="149"/>
        <v>2.4443302216016434E-2</v>
      </c>
      <c r="F1219" s="103">
        <f t="shared" si="150"/>
        <v>0.388025393308641</v>
      </c>
      <c r="G1219" s="88">
        <v>15425.03</v>
      </c>
      <c r="H1219" s="127">
        <f t="shared" ref="H1219:H1273" si="156">(G1219/G1218)-1</f>
        <v>-2.2626117318164107E-3</v>
      </c>
      <c r="I1219" s="103">
        <f t="shared" si="152"/>
        <v>-2.2651753053857249E-3</v>
      </c>
      <c r="J1219" s="103">
        <f t="shared" si="151"/>
        <v>5.1288076670914819E-3</v>
      </c>
      <c r="K1219" s="103">
        <f t="shared" si="153"/>
        <v>8.1417297656432477E-2</v>
      </c>
    </row>
    <row r="1220" spans="1:11" x14ac:dyDescent="0.3">
      <c r="A1220" s="100">
        <v>45212</v>
      </c>
      <c r="B1220" s="94">
        <v>167.58</v>
      </c>
      <c r="C1220" s="97">
        <f t="shared" si="154"/>
        <v>-1.3887254325055776E-2</v>
      </c>
      <c r="D1220" s="98">
        <f t="shared" si="155"/>
        <v>-1.3984584390254184E-2</v>
      </c>
      <c r="E1220" s="103">
        <f t="shared" si="149"/>
        <v>2.4210562085550526E-2</v>
      </c>
      <c r="F1220" s="103">
        <f t="shared" si="150"/>
        <v>0.38433075827673585</v>
      </c>
      <c r="G1220" s="88">
        <v>15186.66</v>
      </c>
      <c r="H1220" s="127">
        <f t="shared" si="156"/>
        <v>-1.5453454547576295E-2</v>
      </c>
      <c r="I1220" s="103">
        <f t="shared" si="152"/>
        <v>-1.5574103754998347E-2</v>
      </c>
      <c r="J1220" s="103">
        <f t="shared" si="151"/>
        <v>5.5384770477246055E-3</v>
      </c>
      <c r="K1220" s="103">
        <f t="shared" si="153"/>
        <v>8.792059746191111E-2</v>
      </c>
    </row>
    <row r="1221" spans="1:11" x14ac:dyDescent="0.3">
      <c r="A1221" s="101">
        <v>45215</v>
      </c>
      <c r="B1221" s="95">
        <v>170.4</v>
      </c>
      <c r="C1221" s="97">
        <f t="shared" si="154"/>
        <v>1.6827783745076985E-2</v>
      </c>
      <c r="D1221" s="98">
        <f t="shared" si="155"/>
        <v>1.6687765210074978E-2</v>
      </c>
      <c r="E1221" s="103">
        <f t="shared" si="149"/>
        <v>2.384918989833815E-2</v>
      </c>
      <c r="F1221" s="103">
        <f t="shared" si="150"/>
        <v>0.37859415264813934</v>
      </c>
      <c r="G1221" s="88">
        <v>15237.99</v>
      </c>
      <c r="H1221" s="127">
        <f t="shared" si="156"/>
        <v>3.3799400263125889E-3</v>
      </c>
      <c r="I1221" s="103">
        <f t="shared" si="152"/>
        <v>3.374240867287881E-3</v>
      </c>
      <c r="J1221" s="103">
        <f t="shared" si="151"/>
        <v>3.5699037156919837E-3</v>
      </c>
      <c r="K1221" s="103">
        <f t="shared" si="153"/>
        <v>5.6670464616998519E-2</v>
      </c>
    </row>
    <row r="1222" spans="1:11" x14ac:dyDescent="0.3">
      <c r="A1222" s="100">
        <v>45216</v>
      </c>
      <c r="B1222" s="94">
        <v>170.96</v>
      </c>
      <c r="C1222" s="97">
        <f t="shared" si="154"/>
        <v>3.2863849765258912E-3</v>
      </c>
      <c r="D1222" s="98">
        <f t="shared" si="155"/>
        <v>3.2809966156763792E-3</v>
      </c>
      <c r="E1222" s="103">
        <f t="shared" si="149"/>
        <v>2.3118181352916593E-2</v>
      </c>
      <c r="F1222" s="103">
        <f t="shared" si="150"/>
        <v>0.36698975174344828</v>
      </c>
      <c r="G1222" s="88">
        <v>15251.69</v>
      </c>
      <c r="H1222" s="127">
        <f t="shared" si="156"/>
        <v>8.9906870919342907E-4</v>
      </c>
      <c r="I1222" s="103">
        <f t="shared" si="152"/>
        <v>8.9866478900368918E-4</v>
      </c>
      <c r="J1222" s="103">
        <f t="shared" si="151"/>
        <v>5.2079282085833603E-3</v>
      </c>
      <c r="K1222" s="103">
        <f t="shared" si="153"/>
        <v>8.2673297314738145E-2</v>
      </c>
    </row>
    <row r="1223" spans="1:11" x14ac:dyDescent="0.3">
      <c r="A1223" s="101">
        <v>45217</v>
      </c>
      <c r="B1223" s="95">
        <v>176.36</v>
      </c>
      <c r="C1223" s="97">
        <f t="shared" si="154"/>
        <v>3.1586335985025693E-2</v>
      </c>
      <c r="D1223" s="98">
        <f t="shared" si="155"/>
        <v>3.1097749478845138E-2</v>
      </c>
      <c r="E1223" s="103">
        <f t="shared" si="149"/>
        <v>2.40117604487824E-2</v>
      </c>
      <c r="F1223" s="103">
        <f t="shared" si="150"/>
        <v>0.3811748801300095</v>
      </c>
      <c r="G1223" s="88">
        <v>15094.91</v>
      </c>
      <c r="H1223" s="127">
        <f t="shared" si="156"/>
        <v>-1.0279516565049551E-2</v>
      </c>
      <c r="I1223" s="103">
        <f t="shared" si="152"/>
        <v>-1.0332715683629701E-2</v>
      </c>
      <c r="J1223" s="103">
        <f t="shared" si="151"/>
        <v>4.6313211461307454E-3</v>
      </c>
      <c r="K1223" s="103">
        <f t="shared" si="153"/>
        <v>7.3519943966019491E-2</v>
      </c>
    </row>
    <row r="1224" spans="1:11" x14ac:dyDescent="0.3">
      <c r="A1224" s="100">
        <v>45218</v>
      </c>
      <c r="B1224" s="94">
        <v>174.32</v>
      </c>
      <c r="C1224" s="97">
        <f t="shared" si="154"/>
        <v>-1.1567248809253861E-2</v>
      </c>
      <c r="D1224" s="98">
        <f t="shared" si="155"/>
        <v>-1.1634669853372692E-2</v>
      </c>
      <c r="E1224" s="103">
        <f t="shared" si="149"/>
        <v>2.3421190371328022E-2</v>
      </c>
      <c r="F1224" s="103">
        <f t="shared" si="150"/>
        <v>0.37179987078980692</v>
      </c>
      <c r="G1224" s="88">
        <v>15045.23</v>
      </c>
      <c r="H1224" s="127">
        <f t="shared" si="156"/>
        <v>-3.2911756347007159E-3</v>
      </c>
      <c r="I1224" s="103">
        <f t="shared" si="152"/>
        <v>-3.296603465798853E-3</v>
      </c>
      <c r="J1224" s="103">
        <f t="shared" si="151"/>
        <v>2.1537877894729062E-3</v>
      </c>
      <c r="K1224" s="103">
        <f t="shared" si="153"/>
        <v>3.4190321206517091E-2</v>
      </c>
    </row>
    <row r="1225" spans="1:11" x14ac:dyDescent="0.3">
      <c r="A1225" s="101">
        <v>45219</v>
      </c>
      <c r="B1225" s="95">
        <v>170</v>
      </c>
      <c r="C1225" s="97">
        <f t="shared" si="154"/>
        <v>-2.4782010096374485E-2</v>
      </c>
      <c r="D1225" s="98">
        <f t="shared" si="155"/>
        <v>-2.5094253586102511E-2</v>
      </c>
      <c r="E1225" s="103">
        <f t="shared" si="149"/>
        <v>2.425676528124605E-2</v>
      </c>
      <c r="F1225" s="103">
        <f t="shared" si="150"/>
        <v>0.3850642112702567</v>
      </c>
      <c r="G1225" s="88">
        <v>14798.47</v>
      </c>
      <c r="H1225" s="127">
        <f t="shared" si="156"/>
        <v>-1.6401211546782646E-2</v>
      </c>
      <c r="I1225" s="103">
        <f t="shared" si="152"/>
        <v>-1.6537200388297535E-2</v>
      </c>
      <c r="J1225" s="103">
        <f t="shared" si="151"/>
        <v>1.6691278983541615E-3</v>
      </c>
      <c r="K1225" s="103">
        <f t="shared" si="153"/>
        <v>2.6496583952430045E-2</v>
      </c>
    </row>
    <row r="1226" spans="1:11" x14ac:dyDescent="0.3">
      <c r="A1226" s="100">
        <v>45222</v>
      </c>
      <c r="B1226" s="94">
        <v>169</v>
      </c>
      <c r="C1226" s="97">
        <f t="shared" si="154"/>
        <v>-5.8823529411764497E-3</v>
      </c>
      <c r="D1226" s="98">
        <f t="shared" si="155"/>
        <v>-5.8997221271885891E-3</v>
      </c>
      <c r="E1226" s="103">
        <f t="shared" si="149"/>
        <v>2.4061500773219686E-2</v>
      </c>
      <c r="F1226" s="103">
        <f t="shared" si="150"/>
        <v>0.3819644833015659</v>
      </c>
      <c r="G1226" s="88">
        <v>14800.72</v>
      </c>
      <c r="H1226" s="127">
        <f t="shared" si="156"/>
        <v>1.5204274495950187E-4</v>
      </c>
      <c r="I1226" s="103">
        <f t="shared" si="152"/>
        <v>1.5203118763196244E-4</v>
      </c>
      <c r="J1226" s="103">
        <f t="shared" si="151"/>
        <v>4.7601019445359626E-3</v>
      </c>
      <c r="K1226" s="103">
        <f t="shared" si="153"/>
        <v>7.5564275763342778E-2</v>
      </c>
    </row>
    <row r="1227" spans="1:11" x14ac:dyDescent="0.3">
      <c r="A1227" s="101">
        <v>45223</v>
      </c>
      <c r="B1227" s="95">
        <v>172.02</v>
      </c>
      <c r="C1227" s="97">
        <f t="shared" si="154"/>
        <v>1.7869822485207187E-2</v>
      </c>
      <c r="D1227" s="98">
        <f t="shared" si="155"/>
        <v>1.7712034200259907E-2</v>
      </c>
      <c r="E1227" s="103">
        <f t="shared" si="149"/>
        <v>2.4107676783928146E-2</v>
      </c>
      <c r="F1227" s="103">
        <f t="shared" si="150"/>
        <v>0.38269750474679576</v>
      </c>
      <c r="G1227" s="88">
        <v>14879.94</v>
      </c>
      <c r="H1227" s="127">
        <f t="shared" si="156"/>
        <v>5.3524423136173116E-3</v>
      </c>
      <c r="I1227" s="103">
        <f t="shared" si="152"/>
        <v>5.3381689033411561E-3</v>
      </c>
      <c r="J1227" s="103">
        <f t="shared" si="151"/>
        <v>7.008576232361125E-3</v>
      </c>
      <c r="K1227" s="103">
        <f t="shared" si="153"/>
        <v>0.11125769853279345</v>
      </c>
    </row>
    <row r="1228" spans="1:11" x14ac:dyDescent="0.3">
      <c r="A1228" s="100">
        <v>45224</v>
      </c>
      <c r="B1228" s="94">
        <v>171.5</v>
      </c>
      <c r="C1228" s="97">
        <f t="shared" si="154"/>
        <v>-3.0229043134519795E-3</v>
      </c>
      <c r="D1228" s="98">
        <f t="shared" si="155"/>
        <v>-3.0274825173384201E-3</v>
      </c>
      <c r="E1228" s="103">
        <f t="shared" si="149"/>
        <v>2.3783043200187443E-2</v>
      </c>
      <c r="F1228" s="103">
        <f t="shared" si="150"/>
        <v>0.37754410636801039</v>
      </c>
      <c r="G1228" s="88">
        <v>14892.18</v>
      </c>
      <c r="H1228" s="127">
        <f t="shared" si="156"/>
        <v>8.22583962032164E-4</v>
      </c>
      <c r="I1228" s="103">
        <f t="shared" si="152"/>
        <v>8.2224582526180257E-4</v>
      </c>
      <c r="J1228" s="103">
        <f t="shared" si="151"/>
        <v>5.5576614784339801E-3</v>
      </c>
      <c r="K1228" s="103">
        <f t="shared" si="153"/>
        <v>8.822514085811925E-2</v>
      </c>
    </row>
    <row r="1229" spans="1:11" x14ac:dyDescent="0.3">
      <c r="A1229" s="101">
        <v>45225</v>
      </c>
      <c r="B1229" s="95">
        <v>166.46</v>
      </c>
      <c r="C1229" s="97">
        <f t="shared" si="154"/>
        <v>-2.9387755102040725E-2</v>
      </c>
      <c r="D1229" s="98">
        <f t="shared" si="155"/>
        <v>-2.9828226288046267E-2</v>
      </c>
      <c r="E1229" s="103">
        <f t="shared" si="149"/>
        <v>2.4913641418851544E-2</v>
      </c>
      <c r="F1229" s="103">
        <f t="shared" si="150"/>
        <v>0.39549179668391737</v>
      </c>
      <c r="G1229" s="88">
        <v>14731.05</v>
      </c>
      <c r="H1229" s="127">
        <f t="shared" si="156"/>
        <v>-1.0819772524909066E-2</v>
      </c>
      <c r="I1229" s="103">
        <f t="shared" si="152"/>
        <v>-1.0878731934271357E-2</v>
      </c>
      <c r="J1229" s="103">
        <f t="shared" si="151"/>
        <v>4.3293010316660168E-3</v>
      </c>
      <c r="K1229" s="103">
        <f t="shared" si="153"/>
        <v>6.8725523283141896E-2</v>
      </c>
    </row>
    <row r="1230" spans="1:11" x14ac:dyDescent="0.3">
      <c r="A1230" s="100">
        <v>45226</v>
      </c>
      <c r="B1230" s="94">
        <v>166.3</v>
      </c>
      <c r="C1230" s="97">
        <f t="shared" si="154"/>
        <v>-9.6119187792864658E-4</v>
      </c>
      <c r="D1230" s="98">
        <f t="shared" si="155"/>
        <v>-9.6165411906667941E-4</v>
      </c>
      <c r="E1230" s="103">
        <f t="shared" si="149"/>
        <v>2.0934341020771328E-2</v>
      </c>
      <c r="F1230" s="103">
        <f t="shared" si="150"/>
        <v>0.33232236121187392</v>
      </c>
      <c r="G1230" s="88">
        <v>14687.41</v>
      </c>
      <c r="H1230" s="127">
        <f t="shared" si="156"/>
        <v>-2.9624500629622519E-3</v>
      </c>
      <c r="I1230" s="103">
        <f t="shared" si="152"/>
        <v>-2.9668468037140627E-3</v>
      </c>
      <c r="J1230" s="103">
        <f t="shared" si="151"/>
        <v>1.0597292740640876E-2</v>
      </c>
      <c r="K1230" s="103">
        <f t="shared" si="153"/>
        <v>0.1682268069737152</v>
      </c>
    </row>
    <row r="1231" spans="1:11" x14ac:dyDescent="0.3">
      <c r="A1231" s="101">
        <v>45229</v>
      </c>
      <c r="B1231" s="95">
        <v>166.44</v>
      </c>
      <c r="C1231" s="97">
        <f t="shared" si="154"/>
        <v>8.4185207456388689E-4</v>
      </c>
      <c r="D1231" s="98">
        <f t="shared" si="155"/>
        <v>8.4149791585819145E-4</v>
      </c>
      <c r="E1231" s="103">
        <f t="shared" si="149"/>
        <v>2.07397678419051E-2</v>
      </c>
      <c r="F1231" s="103">
        <f t="shared" si="150"/>
        <v>0.32923360775337396</v>
      </c>
      <c r="G1231" s="88">
        <v>14716.54</v>
      </c>
      <c r="H1231" s="127">
        <f t="shared" si="156"/>
        <v>1.9833313021153653E-3</v>
      </c>
      <c r="I1231" s="103">
        <f t="shared" si="152"/>
        <v>1.9813670972723685E-3</v>
      </c>
      <c r="J1231" s="103">
        <f t="shared" si="151"/>
        <v>4.3362040902355783E-3</v>
      </c>
      <c r="K1231" s="103">
        <f t="shared" si="153"/>
        <v>6.8835105940706534E-2</v>
      </c>
    </row>
    <row r="1232" spans="1:11" x14ac:dyDescent="0.3">
      <c r="A1232" s="100">
        <v>45230</v>
      </c>
      <c r="B1232" s="94">
        <v>167.2</v>
      </c>
      <c r="C1232" s="97">
        <f t="shared" si="154"/>
        <v>4.5662100456620447E-3</v>
      </c>
      <c r="D1232" s="98">
        <f t="shared" si="155"/>
        <v>4.5558165358610125E-3</v>
      </c>
      <c r="E1232" s="103">
        <f t="shared" si="149"/>
        <v>1.9937265190477893E-2</v>
      </c>
      <c r="F1232" s="103">
        <f t="shared" si="150"/>
        <v>0.31649427310049588</v>
      </c>
      <c r="G1232" s="88">
        <v>14810.34</v>
      </c>
      <c r="H1232" s="127">
        <f t="shared" si="156"/>
        <v>6.3737807935833057E-3</v>
      </c>
      <c r="I1232" s="103">
        <f t="shared" si="152"/>
        <v>6.3535541540638008E-3</v>
      </c>
      <c r="J1232" s="103">
        <f t="shared" si="151"/>
        <v>8.9541702205244954E-3</v>
      </c>
      <c r="K1232" s="103">
        <f t="shared" si="153"/>
        <v>0.1421430456026892</v>
      </c>
    </row>
    <row r="1233" spans="1:11" x14ac:dyDescent="0.3">
      <c r="A1233" s="101">
        <v>45231</v>
      </c>
      <c r="B1233" s="95">
        <v>167</v>
      </c>
      <c r="C1233" s="97">
        <f t="shared" si="154"/>
        <v>-1.1961722488037507E-3</v>
      </c>
      <c r="D1233" s="98">
        <f t="shared" si="155"/>
        <v>-1.1968882338457831E-3</v>
      </c>
      <c r="E1233" s="103">
        <f t="shared" si="149"/>
        <v>1.9884864277238345E-2</v>
      </c>
      <c r="F1233" s="103">
        <f t="shared" si="150"/>
        <v>0.31566243439106878</v>
      </c>
      <c r="G1233" s="88">
        <v>14923.27</v>
      </c>
      <c r="H1233" s="127">
        <f t="shared" si="156"/>
        <v>7.6250781548568014E-3</v>
      </c>
      <c r="I1233" s="103">
        <f t="shared" si="152"/>
        <v>7.5961541850588787E-3</v>
      </c>
      <c r="J1233" s="103">
        <f t="shared" si="151"/>
        <v>3.8034580712505554E-3</v>
      </c>
      <c r="K1233" s="103">
        <f t="shared" si="153"/>
        <v>6.0378025071542135E-2</v>
      </c>
    </row>
    <row r="1234" spans="1:11" x14ac:dyDescent="0.3">
      <c r="A1234" s="100">
        <v>45232</v>
      </c>
      <c r="B1234" s="94">
        <v>171.18</v>
      </c>
      <c r="C1234" s="97">
        <f t="shared" si="154"/>
        <v>2.5029940119760452E-2</v>
      </c>
      <c r="D1234" s="98">
        <f t="shared" si="155"/>
        <v>2.4721822036708474E-2</v>
      </c>
      <c r="E1234" s="103">
        <f t="shared" si="149"/>
        <v>1.827176041379508E-2</v>
      </c>
      <c r="F1234" s="103">
        <f t="shared" si="150"/>
        <v>0.29005520442153854</v>
      </c>
      <c r="G1234" s="88">
        <v>15143.6</v>
      </c>
      <c r="H1234" s="127">
        <f t="shared" si="156"/>
        <v>1.4764190422072332E-2</v>
      </c>
      <c r="I1234" s="103">
        <f t="shared" si="152"/>
        <v>1.4656260794868814E-2</v>
      </c>
      <c r="J1234" s="103">
        <f t="shared" si="151"/>
        <v>6.7634685178776409E-3</v>
      </c>
      <c r="K1234" s="103">
        <f t="shared" si="153"/>
        <v>0.10736673419111312</v>
      </c>
    </row>
    <row r="1235" spans="1:11" x14ac:dyDescent="0.3">
      <c r="A1235" s="101">
        <v>45233</v>
      </c>
      <c r="B1235" s="95">
        <v>170.48</v>
      </c>
      <c r="C1235" s="97">
        <f t="shared" si="154"/>
        <v>-4.089262764341739E-3</v>
      </c>
      <c r="D1235" s="98">
        <f t="shared" si="155"/>
        <v>-4.0976466631024167E-3</v>
      </c>
      <c r="E1235" s="103">
        <f t="shared" si="149"/>
        <v>1.8017072110246102E-2</v>
      </c>
      <c r="F1235" s="103">
        <f t="shared" si="150"/>
        <v>0.2860121529433734</v>
      </c>
      <c r="G1235" s="88">
        <v>15189.25</v>
      </c>
      <c r="H1235" s="127">
        <f t="shared" si="156"/>
        <v>3.0144747616154266E-3</v>
      </c>
      <c r="I1235" s="103">
        <f t="shared" si="152"/>
        <v>3.0099403428796023E-3</v>
      </c>
      <c r="J1235" s="103">
        <f t="shared" si="151"/>
        <v>2.9166788923439733E-3</v>
      </c>
      <c r="K1235" s="103">
        <f t="shared" si="153"/>
        <v>4.6300842020240915E-2</v>
      </c>
    </row>
    <row r="1236" spans="1:11" x14ac:dyDescent="0.3">
      <c r="A1236" s="100">
        <v>45236</v>
      </c>
      <c r="B1236" s="94">
        <v>172</v>
      </c>
      <c r="C1236" s="97">
        <f t="shared" si="154"/>
        <v>8.9160018770531035E-3</v>
      </c>
      <c r="D1236" s="98">
        <f t="shared" si="155"/>
        <v>8.8764890230912386E-3</v>
      </c>
      <c r="E1236" s="103">
        <f t="shared" si="149"/>
        <v>1.5625915091752623E-2</v>
      </c>
      <c r="F1236" s="103">
        <f t="shared" si="150"/>
        <v>0.24805371204353086</v>
      </c>
      <c r="G1236" s="88">
        <v>15135.97</v>
      </c>
      <c r="H1236" s="127">
        <f t="shared" si="156"/>
        <v>-3.507743963658605E-3</v>
      </c>
      <c r="I1236" s="103">
        <f t="shared" si="152"/>
        <v>-3.5139105222121714E-3</v>
      </c>
      <c r="J1236" s="103">
        <f t="shared" si="151"/>
        <v>6.8641703110640124E-3</v>
      </c>
      <c r="K1236" s="103">
        <f t="shared" si="153"/>
        <v>0.1089653255992095</v>
      </c>
    </row>
    <row r="1237" spans="1:11" x14ac:dyDescent="0.3">
      <c r="A1237" s="101">
        <v>45237</v>
      </c>
      <c r="B1237" s="95">
        <v>171.88</v>
      </c>
      <c r="C1237" s="97">
        <f t="shared" si="154"/>
        <v>-6.9767441860468793E-4</v>
      </c>
      <c r="D1237" s="98">
        <f t="shared" si="155"/>
        <v>-6.9791790665796327E-4</v>
      </c>
      <c r="E1237" s="103">
        <f t="shared" si="149"/>
        <v>1.4854668331983331E-2</v>
      </c>
      <c r="F1237" s="103">
        <f t="shared" si="150"/>
        <v>0.23581054928864734</v>
      </c>
      <c r="G1237" s="88">
        <v>15152.64</v>
      </c>
      <c r="H1237" s="127">
        <f t="shared" si="156"/>
        <v>1.1013499630350143E-3</v>
      </c>
      <c r="I1237" s="103">
        <f t="shared" si="152"/>
        <v>1.1007439221000226E-3</v>
      </c>
      <c r="J1237" s="103">
        <f t="shared" si="151"/>
        <v>1.6159458208774256E-2</v>
      </c>
      <c r="K1237" s="103">
        <f t="shared" si="153"/>
        <v>0.25652344645174768</v>
      </c>
    </row>
    <row r="1238" spans="1:11" x14ac:dyDescent="0.3">
      <c r="A1238" s="100">
        <v>45238</v>
      </c>
      <c r="B1238" s="94">
        <v>169.62</v>
      </c>
      <c r="C1238" s="97">
        <f t="shared" si="154"/>
        <v>-1.3148708401210074E-2</v>
      </c>
      <c r="D1238" s="98">
        <f t="shared" si="155"/>
        <v>-1.3235917973240419E-2</v>
      </c>
      <c r="E1238" s="103">
        <f t="shared" ref="E1238:E1273" si="157">STDEVA(D1219:D1238)</f>
        <v>1.5171560950561845E-2</v>
      </c>
      <c r="F1238" s="103">
        <f t="shared" ref="F1238:F1273" si="158">E1238*SQRT(252)</f>
        <v>0.2408410636550721</v>
      </c>
      <c r="G1238" s="88">
        <v>15229.6</v>
      </c>
      <c r="H1238" s="127">
        <f t="shared" si="156"/>
        <v>5.0789829363069305E-3</v>
      </c>
      <c r="I1238" s="103">
        <f t="shared" si="152"/>
        <v>5.0661284093820314E-3</v>
      </c>
      <c r="J1238" s="103">
        <f t="shared" si="151"/>
        <v>8.9260140695223659E-4</v>
      </c>
      <c r="K1238" s="103">
        <f t="shared" si="153"/>
        <v>1.4169608056211869E-2</v>
      </c>
    </row>
    <row r="1239" spans="1:11" x14ac:dyDescent="0.3">
      <c r="A1239" s="101">
        <v>45239</v>
      </c>
      <c r="B1239" s="95">
        <v>173.98</v>
      </c>
      <c r="C1239" s="97">
        <f t="shared" si="154"/>
        <v>2.5704515976889386E-2</v>
      </c>
      <c r="D1239" s="98">
        <f t="shared" si="155"/>
        <v>2.5379709145839868E-2</v>
      </c>
      <c r="E1239" s="103">
        <f t="shared" si="157"/>
        <v>1.6201302148261952E-2</v>
      </c>
      <c r="F1239" s="103">
        <f t="shared" si="158"/>
        <v>0.2571876983983058</v>
      </c>
      <c r="G1239" s="88">
        <v>15352.54</v>
      </c>
      <c r="H1239" s="127">
        <f t="shared" si="156"/>
        <v>8.0724378841203759E-3</v>
      </c>
      <c r="I1239" s="103">
        <f t="shared" si="152"/>
        <v>8.0400300474341435E-3</v>
      </c>
      <c r="J1239" s="103">
        <f t="shared" si="151"/>
        <v>5.1840145716504074E-3</v>
      </c>
      <c r="K1239" s="103">
        <f t="shared" si="153"/>
        <v>8.2293680097132046E-2</v>
      </c>
    </row>
    <row r="1240" spans="1:11" x14ac:dyDescent="0.3">
      <c r="A1240" s="100">
        <v>45240</v>
      </c>
      <c r="B1240" s="94">
        <v>170.9</v>
      </c>
      <c r="C1240" s="97">
        <f t="shared" si="154"/>
        <v>-1.7703184274054373E-2</v>
      </c>
      <c r="D1240" s="98">
        <f t="shared" si="155"/>
        <v>-1.7861759957848555E-2</v>
      </c>
      <c r="E1240" s="103">
        <f t="shared" si="157"/>
        <v>1.6414039674065344E-2</v>
      </c>
      <c r="F1240" s="103">
        <f t="shared" si="158"/>
        <v>0.26056480192514753</v>
      </c>
      <c r="G1240" s="88">
        <v>15234.39</v>
      </c>
      <c r="H1240" s="127">
        <f t="shared" si="156"/>
        <v>-7.6957949629182787E-3</v>
      </c>
      <c r="I1240" s="103">
        <f t="shared" si="152"/>
        <v>-7.7255604038004577E-3</v>
      </c>
      <c r="J1240" s="103">
        <f t="shared" ref="J1240:J1273" si="159">STDEV(I1220,I1239)</f>
        <v>1.6697714143546486E-2</v>
      </c>
      <c r="K1240" s="103">
        <f t="shared" si="153"/>
        <v>0.26506799452241925</v>
      </c>
    </row>
    <row r="1241" spans="1:11" x14ac:dyDescent="0.3">
      <c r="A1241" s="101">
        <v>45243</v>
      </c>
      <c r="B1241" s="95">
        <v>170.08</v>
      </c>
      <c r="C1241" s="97">
        <f t="shared" si="154"/>
        <v>-4.7981275599765505E-3</v>
      </c>
      <c r="D1241" s="98">
        <f t="shared" si="155"/>
        <v>-4.8096755279081194E-3</v>
      </c>
      <c r="E1241" s="103">
        <f t="shared" si="157"/>
        <v>1.6030744910617341E-2</v>
      </c>
      <c r="F1241" s="103">
        <f t="shared" si="158"/>
        <v>0.25448018618764706</v>
      </c>
      <c r="G1241" s="88">
        <v>15345</v>
      </c>
      <c r="H1241" s="127">
        <f t="shared" si="156"/>
        <v>7.2605466973079125E-3</v>
      </c>
      <c r="I1241" s="103">
        <f t="shared" si="152"/>
        <v>7.2343158186232159E-3</v>
      </c>
      <c r="J1241" s="103">
        <f t="shared" si="159"/>
        <v>7.8487447486096235E-3</v>
      </c>
      <c r="K1241" s="103">
        <f t="shared" si="153"/>
        <v>0.1245949602530714</v>
      </c>
    </row>
    <row r="1242" spans="1:11" x14ac:dyDescent="0.3">
      <c r="A1242" s="100">
        <v>45244</v>
      </c>
      <c r="B1242" s="94">
        <v>179.02</v>
      </c>
      <c r="C1242" s="97">
        <f t="shared" si="154"/>
        <v>5.2563499529633129E-2</v>
      </c>
      <c r="D1242" s="98">
        <f t="shared" si="155"/>
        <v>5.1228616849155806E-2</v>
      </c>
      <c r="E1242" s="103">
        <f t="shared" si="157"/>
        <v>1.9722257143434254E-2</v>
      </c>
      <c r="F1242" s="103">
        <f t="shared" si="158"/>
        <v>0.31308112616636502</v>
      </c>
      <c r="G1242" s="88">
        <v>15614.43</v>
      </c>
      <c r="H1242" s="127">
        <f t="shared" si="156"/>
        <v>1.7558162267839794E-2</v>
      </c>
      <c r="I1242" s="103">
        <f t="shared" si="152"/>
        <v>1.7405798634927194E-2</v>
      </c>
      <c r="J1242" s="103">
        <f t="shared" si="159"/>
        <v>4.4799818062754987E-3</v>
      </c>
      <c r="K1242" s="103">
        <f t="shared" si="153"/>
        <v>7.1117506424993482E-2</v>
      </c>
    </row>
    <row r="1243" spans="1:11" x14ac:dyDescent="0.3">
      <c r="A1243" s="101">
        <v>45245</v>
      </c>
      <c r="B1243" s="95">
        <v>178.92</v>
      </c>
      <c r="C1243" s="97">
        <f t="shared" si="154"/>
        <v>-5.5859680482639451E-4</v>
      </c>
      <c r="D1243" s="98">
        <f t="shared" si="155"/>
        <v>-5.5875287814632912E-4</v>
      </c>
      <c r="E1243" s="103">
        <f t="shared" si="157"/>
        <v>1.8523600178708664E-2</v>
      </c>
      <c r="F1243" s="103">
        <f t="shared" si="158"/>
        <v>0.29405303675072841</v>
      </c>
      <c r="G1243" s="88">
        <v>15748.17</v>
      </c>
      <c r="H1243" s="127">
        <f t="shared" si="156"/>
        <v>8.5651541554829791E-3</v>
      </c>
      <c r="I1243" s="103">
        <f t="shared" si="152"/>
        <v>8.5286813381895143E-3</v>
      </c>
      <c r="J1243" s="103">
        <f t="shared" si="159"/>
        <v>1.9614091574691728E-2</v>
      </c>
      <c r="K1243" s="103">
        <f t="shared" si="153"/>
        <v>0.31136405099448949</v>
      </c>
    </row>
    <row r="1244" spans="1:11" x14ac:dyDescent="0.3">
      <c r="A1244" s="100">
        <v>45246</v>
      </c>
      <c r="B1244" s="94">
        <v>176.56</v>
      </c>
      <c r="C1244" s="97">
        <f t="shared" si="154"/>
        <v>-1.3190252626872234E-2</v>
      </c>
      <c r="D1244" s="98">
        <f t="shared" si="155"/>
        <v>-1.32780166161659E-2</v>
      </c>
      <c r="E1244" s="103">
        <f t="shared" si="157"/>
        <v>1.8584833880556283E-2</v>
      </c>
      <c r="F1244" s="103">
        <f t="shared" si="158"/>
        <v>0.29502509163239649</v>
      </c>
      <c r="G1244" s="88">
        <v>15786.61</v>
      </c>
      <c r="H1244" s="127">
        <f t="shared" si="156"/>
        <v>2.4409185321214721E-3</v>
      </c>
      <c r="I1244" s="103">
        <f t="shared" si="152"/>
        <v>2.4379443293565117E-3</v>
      </c>
      <c r="J1244" s="103">
        <f t="shared" si="159"/>
        <v>8.3617390743624086E-3</v>
      </c>
      <c r="K1244" s="103">
        <f t="shared" si="153"/>
        <v>0.13273849271264615</v>
      </c>
    </row>
    <row r="1245" spans="1:11" x14ac:dyDescent="0.3">
      <c r="A1245" s="101">
        <v>45247</v>
      </c>
      <c r="B1245" s="95">
        <v>179.64</v>
      </c>
      <c r="C1245" s="97">
        <f t="shared" si="154"/>
        <v>1.7444494789306653E-2</v>
      </c>
      <c r="D1245" s="98">
        <f t="shared" si="155"/>
        <v>1.7294086271055775E-2</v>
      </c>
      <c r="E1245" s="103">
        <f t="shared" si="157"/>
        <v>1.7900203632323856E-2</v>
      </c>
      <c r="F1245" s="103">
        <f t="shared" si="158"/>
        <v>0.28415692337126397</v>
      </c>
      <c r="G1245" s="88">
        <v>15919.16</v>
      </c>
      <c r="H1245" s="127">
        <f t="shared" si="156"/>
        <v>8.3963561524607044E-3</v>
      </c>
      <c r="I1245" s="103">
        <f t="shared" si="152"/>
        <v>8.3613028309095228E-3</v>
      </c>
      <c r="J1245" s="103">
        <f t="shared" si="159"/>
        <v>1.3417453503849272E-2</v>
      </c>
      <c r="K1245" s="103">
        <f t="shared" si="153"/>
        <v>0.2129954711937444</v>
      </c>
    </row>
    <row r="1246" spans="1:11" x14ac:dyDescent="0.3">
      <c r="A1246" s="100">
        <v>45250</v>
      </c>
      <c r="B1246" s="94">
        <v>181.7</v>
      </c>
      <c r="C1246" s="97">
        <f t="shared" si="154"/>
        <v>1.1467379202850125E-2</v>
      </c>
      <c r="D1246" s="98">
        <f t="shared" si="155"/>
        <v>1.1402127182588373E-2</v>
      </c>
      <c r="E1246" s="103">
        <f t="shared" si="157"/>
        <v>1.7877848398265062E-2</v>
      </c>
      <c r="F1246" s="103">
        <f t="shared" si="158"/>
        <v>0.28380204503234269</v>
      </c>
      <c r="G1246" s="88">
        <v>15901.33</v>
      </c>
      <c r="H1246" s="127">
        <f t="shared" si="156"/>
        <v>-1.1200339716417318E-3</v>
      </c>
      <c r="I1246" s="103">
        <f t="shared" si="152"/>
        <v>-1.1206616784349421E-3</v>
      </c>
      <c r="J1246" s="103">
        <f t="shared" si="159"/>
        <v>5.8048316475639962E-3</v>
      </c>
      <c r="K1246" s="103">
        <f t="shared" si="153"/>
        <v>9.2148845652310032E-2</v>
      </c>
    </row>
    <row r="1247" spans="1:11" x14ac:dyDescent="0.3">
      <c r="A1247" s="101">
        <v>45251</v>
      </c>
      <c r="B1247" s="95">
        <v>185.14</v>
      </c>
      <c r="C1247" s="97">
        <f t="shared" si="154"/>
        <v>1.8932305998899279E-2</v>
      </c>
      <c r="D1247" s="98">
        <f t="shared" si="155"/>
        <v>1.875532023693971E-2</v>
      </c>
      <c r="E1247" s="103">
        <f t="shared" si="157"/>
        <v>1.7922587621456459E-2</v>
      </c>
      <c r="F1247" s="103">
        <f t="shared" si="158"/>
        <v>0.2845122581828306</v>
      </c>
      <c r="G1247" s="88">
        <v>15900.53</v>
      </c>
      <c r="H1247" s="127">
        <f t="shared" si="156"/>
        <v>-5.0310257066477071E-5</v>
      </c>
      <c r="I1247" s="103">
        <f t="shared" si="152"/>
        <v>-5.0311522670654085E-5</v>
      </c>
      <c r="J1247" s="103">
        <f t="shared" si="159"/>
        <v>4.5670829029089335E-3</v>
      </c>
      <c r="K1247" s="103">
        <f t="shared" si="153"/>
        <v>7.2500193468671925E-2</v>
      </c>
    </row>
    <row r="1248" spans="1:11" x14ac:dyDescent="0.3">
      <c r="A1248" s="100">
        <v>45252</v>
      </c>
      <c r="B1248" s="94">
        <v>187.36</v>
      </c>
      <c r="C1248" s="97">
        <f t="shared" si="154"/>
        <v>1.1990925785891893E-2</v>
      </c>
      <c r="D1248" s="98">
        <f t="shared" si="155"/>
        <v>1.1919604210341994E-2</v>
      </c>
      <c r="E1248" s="103">
        <f t="shared" si="157"/>
        <v>1.7940018393090593E-2</v>
      </c>
      <c r="F1248" s="103">
        <f t="shared" si="158"/>
        <v>0.28478896310425383</v>
      </c>
      <c r="G1248" s="88">
        <v>15957.82</v>
      </c>
      <c r="H1248" s="127">
        <f t="shared" si="156"/>
        <v>3.6030245532694405E-3</v>
      </c>
      <c r="I1248" s="103">
        <f t="shared" si="152"/>
        <v>3.5965492095240137E-3</v>
      </c>
      <c r="J1248" s="103">
        <f t="shared" si="159"/>
        <v>6.1699121769718981E-4</v>
      </c>
      <c r="K1248" s="103">
        <f t="shared" si="153"/>
        <v>9.79443193882607E-3</v>
      </c>
    </row>
    <row r="1249" spans="1:11" x14ac:dyDescent="0.3">
      <c r="A1249" s="101">
        <v>45253</v>
      </c>
      <c r="B1249" s="95">
        <v>185.78</v>
      </c>
      <c r="C1249" s="97">
        <f t="shared" si="154"/>
        <v>-8.4329632792485842E-3</v>
      </c>
      <c r="D1249" s="98">
        <f t="shared" si="155"/>
        <v>-8.4687218900318939E-3</v>
      </c>
      <c r="E1249" s="103">
        <f t="shared" si="157"/>
        <v>1.6359937889827758E-2</v>
      </c>
      <c r="F1249" s="103">
        <f t="shared" si="158"/>
        <v>0.25970596272568242</v>
      </c>
      <c r="G1249" s="88">
        <v>15994.73</v>
      </c>
      <c r="H1249" s="127">
        <f t="shared" si="156"/>
        <v>2.3129725739481355E-3</v>
      </c>
      <c r="I1249" s="103">
        <f t="shared" si="152"/>
        <v>2.3103017704215745E-3</v>
      </c>
      <c r="J1249" s="103">
        <f t="shared" si="159"/>
        <v>1.0235569456359471E-2</v>
      </c>
      <c r="K1249" s="103">
        <f t="shared" si="153"/>
        <v>0.16248462785193452</v>
      </c>
    </row>
    <row r="1250" spans="1:11" x14ac:dyDescent="0.3">
      <c r="A1250" s="100">
        <v>45254</v>
      </c>
      <c r="B1250" s="94">
        <v>184.44</v>
      </c>
      <c r="C1250" s="97">
        <f t="shared" si="154"/>
        <v>-7.2128323823877905E-3</v>
      </c>
      <c r="D1250" s="98">
        <f t="shared" si="155"/>
        <v>-7.2389706208699778E-3</v>
      </c>
      <c r="E1250" s="103">
        <f t="shared" si="157"/>
        <v>1.6549354436046916E-2</v>
      </c>
      <c r="F1250" s="103">
        <f t="shared" si="158"/>
        <v>0.26271285717866238</v>
      </c>
      <c r="G1250" s="88">
        <v>16029.49</v>
      </c>
      <c r="H1250" s="127">
        <f t="shared" si="156"/>
        <v>2.1732158029550419E-3</v>
      </c>
      <c r="I1250" s="103">
        <f t="shared" si="152"/>
        <v>2.1708577851953237E-3</v>
      </c>
      <c r="J1250" s="103">
        <f t="shared" si="159"/>
        <v>3.7315075421002291E-3</v>
      </c>
      <c r="K1250" s="103">
        <f t="shared" si="153"/>
        <v>5.9235845830554537E-2</v>
      </c>
    </row>
    <row r="1251" spans="1:11" x14ac:dyDescent="0.3">
      <c r="A1251" s="101">
        <v>45257</v>
      </c>
      <c r="B1251" s="95">
        <v>185.24</v>
      </c>
      <c r="C1251" s="97">
        <f t="shared" si="154"/>
        <v>4.3374539145522029E-3</v>
      </c>
      <c r="D1251" s="98">
        <f t="shared" si="155"/>
        <v>4.3280742740465783E-3</v>
      </c>
      <c r="E1251" s="103">
        <f t="shared" si="157"/>
        <v>1.6519623098254804E-2</v>
      </c>
      <c r="F1251" s="103">
        <f t="shared" si="158"/>
        <v>0.26224088682300328</v>
      </c>
      <c r="G1251" s="88">
        <v>15966.37</v>
      </c>
      <c r="H1251" s="127">
        <f t="shared" si="156"/>
        <v>-3.9377422488175995E-3</v>
      </c>
      <c r="I1251" s="103">
        <f t="shared" si="152"/>
        <v>-3.9455155687573296E-3</v>
      </c>
      <c r="J1251" s="103">
        <f t="shared" si="159"/>
        <v>1.3399015040202545E-4</v>
      </c>
      <c r="K1251" s="103">
        <f t="shared" si="153"/>
        <v>2.1270276965754033E-3</v>
      </c>
    </row>
    <row r="1252" spans="1:11" x14ac:dyDescent="0.3">
      <c r="A1252" s="100">
        <v>45258</v>
      </c>
      <c r="B1252" s="94">
        <v>186.66</v>
      </c>
      <c r="C1252" s="97">
        <f t="shared" si="154"/>
        <v>7.6657309436405363E-3</v>
      </c>
      <c r="D1252" s="98">
        <f t="shared" si="155"/>
        <v>7.6364985250485518E-3</v>
      </c>
      <c r="E1252" s="103">
        <f t="shared" si="157"/>
        <v>1.6526180915361757E-2</v>
      </c>
      <c r="F1252" s="103">
        <f t="shared" si="158"/>
        <v>0.26234498894225389</v>
      </c>
      <c r="G1252" s="88">
        <v>15992.67</v>
      </c>
      <c r="H1252" s="127">
        <f t="shared" si="156"/>
        <v>1.6472122342148232E-3</v>
      </c>
      <c r="I1252" s="103">
        <f t="shared" si="152"/>
        <v>1.6458570681034956E-3</v>
      </c>
      <c r="J1252" s="103">
        <f t="shared" si="159"/>
        <v>7.2825420409198772E-3</v>
      </c>
      <c r="K1252" s="103">
        <f t="shared" si="153"/>
        <v>0.11560677091588059</v>
      </c>
    </row>
    <row r="1253" spans="1:11" x14ac:dyDescent="0.3">
      <c r="A1253" s="101">
        <v>45259</v>
      </c>
      <c r="B1253" s="95">
        <v>192.72</v>
      </c>
      <c r="C1253" s="97">
        <f t="shared" si="154"/>
        <v>3.2465445194471254E-2</v>
      </c>
      <c r="D1253" s="98">
        <f t="shared" si="155"/>
        <v>3.194957816901578E-2</v>
      </c>
      <c r="E1253" s="103">
        <f t="shared" si="157"/>
        <v>1.7454679390697055E-2</v>
      </c>
      <c r="F1253" s="103">
        <f t="shared" si="158"/>
        <v>0.27708444529289294</v>
      </c>
      <c r="G1253" s="88">
        <v>16166.45</v>
      </c>
      <c r="H1253" s="127">
        <f t="shared" si="156"/>
        <v>1.0866228090744112E-2</v>
      </c>
      <c r="I1253" s="103">
        <f t="shared" si="152"/>
        <v>1.0807614855201209E-2</v>
      </c>
      <c r="J1253" s="103">
        <f t="shared" si="159"/>
        <v>4.2074954414739142E-3</v>
      </c>
      <c r="K1253" s="103">
        <f t="shared" si="153"/>
        <v>6.6791919483467382E-2</v>
      </c>
    </row>
    <row r="1254" spans="1:11" x14ac:dyDescent="0.3">
      <c r="A1254" s="100">
        <v>45260</v>
      </c>
      <c r="B1254" s="94">
        <v>192.14</v>
      </c>
      <c r="C1254" s="97">
        <f t="shared" si="154"/>
        <v>-3.0095475300955243E-3</v>
      </c>
      <c r="D1254" s="98">
        <f t="shared" si="155"/>
        <v>-3.0140853250237853E-3</v>
      </c>
      <c r="E1254" s="103">
        <f t="shared" si="157"/>
        <v>1.7084010319238084E-2</v>
      </c>
      <c r="F1254" s="103">
        <f t="shared" si="158"/>
        <v>0.27120025620219096</v>
      </c>
      <c r="G1254" s="88">
        <v>16215.43</v>
      </c>
      <c r="H1254" s="127">
        <f t="shared" si="156"/>
        <v>3.0297313262961367E-3</v>
      </c>
      <c r="I1254" s="103">
        <f t="shared" si="152"/>
        <v>3.0251509395693432E-3</v>
      </c>
      <c r="J1254" s="103">
        <f t="shared" si="159"/>
        <v>2.7214036423250359E-3</v>
      </c>
      <c r="K1254" s="103">
        <f t="shared" si="153"/>
        <v>4.3200943527704497E-2</v>
      </c>
    </row>
    <row r="1255" spans="1:11" x14ac:dyDescent="0.3">
      <c r="A1255" s="101">
        <v>45261</v>
      </c>
      <c r="B1255" s="95">
        <v>194.24</v>
      </c>
      <c r="C1255" s="97">
        <f t="shared" si="154"/>
        <v>1.0929530550640276E-2</v>
      </c>
      <c r="D1255" s="98">
        <f t="shared" si="155"/>
        <v>1.0870234889541308E-2</v>
      </c>
      <c r="E1255" s="103">
        <f t="shared" si="157"/>
        <v>1.6956107773429058E-2</v>
      </c>
      <c r="F1255" s="103">
        <f t="shared" si="158"/>
        <v>0.26916986623261457</v>
      </c>
      <c r="G1255" s="88">
        <v>16397.52</v>
      </c>
      <c r="H1255" s="127">
        <f t="shared" si="156"/>
        <v>1.1229427773423284E-2</v>
      </c>
      <c r="I1255" s="103">
        <f t="shared" si="152"/>
        <v>1.1166845819900573E-2</v>
      </c>
      <c r="J1255" s="103">
        <f t="shared" si="159"/>
        <v>1.0755516065209441E-5</v>
      </c>
      <c r="K1255" s="103">
        <f t="shared" si="153"/>
        <v>1.7073852438422488E-4</v>
      </c>
    </row>
    <row r="1256" spans="1:11" x14ac:dyDescent="0.3">
      <c r="A1256" s="100">
        <v>45264</v>
      </c>
      <c r="B1256" s="94">
        <v>194.64</v>
      </c>
      <c r="C1256" s="97">
        <f t="shared" si="154"/>
        <v>2.0593080724875534E-3</v>
      </c>
      <c r="D1256" s="98">
        <f t="shared" si="155"/>
        <v>2.0571906041340071E-3</v>
      </c>
      <c r="E1256" s="103">
        <f t="shared" si="157"/>
        <v>1.6974862052965278E-2</v>
      </c>
      <c r="F1256" s="103">
        <f t="shared" si="158"/>
        <v>0.26946758119064074</v>
      </c>
      <c r="G1256" s="88">
        <v>16404.759999999998</v>
      </c>
      <c r="H1256" s="127">
        <f t="shared" si="156"/>
        <v>4.4153018261283705E-4</v>
      </c>
      <c r="I1256" s="103">
        <f t="shared" si="152"/>
        <v>4.414327368440496E-4</v>
      </c>
      <c r="J1256" s="103">
        <f t="shared" si="159"/>
        <v>1.0380862362455336E-2</v>
      </c>
      <c r="K1256" s="103">
        <f t="shared" si="153"/>
        <v>0.16479108123268363</v>
      </c>
    </row>
    <row r="1257" spans="1:11" x14ac:dyDescent="0.3">
      <c r="A1257" s="101">
        <v>45265</v>
      </c>
      <c r="B1257" s="95">
        <v>195.28</v>
      </c>
      <c r="C1257" s="97">
        <f t="shared" si="154"/>
        <v>3.2881216605014085E-3</v>
      </c>
      <c r="D1257" s="98">
        <f t="shared" si="155"/>
        <v>3.2827276094371527E-3</v>
      </c>
      <c r="E1257" s="103">
        <f t="shared" si="157"/>
        <v>1.6913162532788364E-2</v>
      </c>
      <c r="F1257" s="103">
        <f t="shared" si="158"/>
        <v>0.26848813167223995</v>
      </c>
      <c r="G1257" s="88">
        <v>16533.11</v>
      </c>
      <c r="H1257" s="127">
        <f t="shared" si="156"/>
        <v>7.8239486588040918E-3</v>
      </c>
      <c r="I1257" s="103">
        <f t="shared" si="152"/>
        <v>7.7935002870432868E-3</v>
      </c>
      <c r="J1257" s="103">
        <f t="shared" si="159"/>
        <v>4.6620341000663861E-4</v>
      </c>
      <c r="K1257" s="103">
        <f t="shared" si="153"/>
        <v>7.4007496994870818E-3</v>
      </c>
    </row>
    <row r="1258" spans="1:11" x14ac:dyDescent="0.3">
      <c r="A1258" s="100">
        <v>45266</v>
      </c>
      <c r="B1258" s="94">
        <v>197</v>
      </c>
      <c r="C1258" s="97">
        <f t="shared" si="154"/>
        <v>8.8078656288406165E-3</v>
      </c>
      <c r="D1258" s="98">
        <f t="shared" si="155"/>
        <v>8.7693026532837948E-3</v>
      </c>
      <c r="E1258" s="103">
        <f t="shared" si="157"/>
        <v>1.6273446219442014E-2</v>
      </c>
      <c r="F1258" s="103">
        <f t="shared" si="158"/>
        <v>0.25833295002376688</v>
      </c>
      <c r="G1258" s="88">
        <v>16656.439999999999</v>
      </c>
      <c r="H1258" s="127">
        <f t="shared" si="156"/>
        <v>7.4595765708931339E-3</v>
      </c>
      <c r="I1258" s="103">
        <f t="shared" si="152"/>
        <v>7.4318915234918848E-3</v>
      </c>
      <c r="J1258" s="103">
        <f t="shared" si="159"/>
        <v>1.9285431495117606E-3</v>
      </c>
      <c r="K1258" s="103">
        <f t="shared" si="153"/>
        <v>3.0614673397592253E-2</v>
      </c>
    </row>
    <row r="1259" spans="1:11" x14ac:dyDescent="0.3">
      <c r="A1259" s="101">
        <v>45267</v>
      </c>
      <c r="B1259" s="95">
        <v>191.1</v>
      </c>
      <c r="C1259" s="97">
        <f t="shared" si="154"/>
        <v>-2.994923857868026E-2</v>
      </c>
      <c r="D1259" s="98">
        <f t="shared" si="155"/>
        <v>-3.0406877491761186E-2</v>
      </c>
      <c r="E1259" s="103">
        <f t="shared" si="157"/>
        <v>1.775761525829974E-2</v>
      </c>
      <c r="F1259" s="103">
        <f t="shared" si="158"/>
        <v>0.28189340310616273</v>
      </c>
      <c r="G1259" s="88">
        <v>16628.990000000002</v>
      </c>
      <c r="H1259" s="127">
        <f t="shared" si="156"/>
        <v>-1.6480112196842756E-3</v>
      </c>
      <c r="I1259" s="103">
        <f t="shared" si="152"/>
        <v>-1.6493706839888489E-3</v>
      </c>
      <c r="J1259" s="103">
        <f t="shared" si="159"/>
        <v>4.3001887418034877E-4</v>
      </c>
      <c r="K1259" s="103">
        <f t="shared" si="153"/>
        <v>6.8263380008710623E-3</v>
      </c>
    </row>
    <row r="1260" spans="1:11" x14ac:dyDescent="0.3">
      <c r="A1260" s="100">
        <v>45268</v>
      </c>
      <c r="B1260" s="94">
        <v>193.36</v>
      </c>
      <c r="C1260" s="97">
        <f t="shared" si="154"/>
        <v>1.1826268969126197E-2</v>
      </c>
      <c r="D1260" s="98">
        <f t="shared" si="155"/>
        <v>1.1756885149000418E-2</v>
      </c>
      <c r="E1260" s="103">
        <f t="shared" si="157"/>
        <v>1.6996367299774148E-2</v>
      </c>
      <c r="F1260" s="103">
        <f t="shared" si="158"/>
        <v>0.26980896640027674</v>
      </c>
      <c r="G1260" s="88">
        <v>16759.22</v>
      </c>
      <c r="H1260" s="127">
        <f t="shared" si="156"/>
        <v>7.8315038977110341E-3</v>
      </c>
      <c r="I1260" s="103">
        <f t="shared" si="152"/>
        <v>7.8009968449475053E-3</v>
      </c>
      <c r="J1260" s="103">
        <f t="shared" si="159"/>
        <v>4.2965149546547766E-3</v>
      </c>
      <c r="K1260" s="103">
        <f t="shared" si="153"/>
        <v>6.8205060445718974E-2</v>
      </c>
    </row>
    <row r="1261" spans="1:11" x14ac:dyDescent="0.3">
      <c r="A1261" s="101">
        <v>45271</v>
      </c>
      <c r="B1261" s="95">
        <v>194</v>
      </c>
      <c r="C1261" s="97">
        <f t="shared" si="154"/>
        <v>3.3098882912701022E-3</v>
      </c>
      <c r="D1261" s="98">
        <f t="shared" si="155"/>
        <v>3.3044226681004929E-3</v>
      </c>
      <c r="E1261" s="103">
        <f t="shared" si="157"/>
        <v>1.681628108526418E-2</v>
      </c>
      <c r="F1261" s="103">
        <f t="shared" si="158"/>
        <v>0.26695018637141027</v>
      </c>
      <c r="G1261" s="88">
        <v>16794.43</v>
      </c>
      <c r="H1261" s="127">
        <f t="shared" si="156"/>
        <v>2.1009330983183805E-3</v>
      </c>
      <c r="I1261" s="103">
        <f t="shared" si="152"/>
        <v>2.0987292246310574E-3</v>
      </c>
      <c r="J1261" s="103">
        <f t="shared" si="159"/>
        <v>4.007039964836575E-4</v>
      </c>
      <c r="K1261" s="103">
        <f t="shared" si="153"/>
        <v>6.3609787442727482E-3</v>
      </c>
    </row>
    <row r="1262" spans="1:11" x14ac:dyDescent="0.3">
      <c r="A1262" s="100">
        <v>45272</v>
      </c>
      <c r="B1262" s="94">
        <v>193.46</v>
      </c>
      <c r="C1262" s="97">
        <f t="shared" si="154"/>
        <v>-2.7835051546390988E-3</v>
      </c>
      <c r="D1262" s="98">
        <f t="shared" si="155"/>
        <v>-2.7873863089276085E-3</v>
      </c>
      <c r="E1262" s="103">
        <f t="shared" si="157"/>
        <v>1.3221321086187001E-2</v>
      </c>
      <c r="F1262" s="103">
        <f t="shared" si="158"/>
        <v>0.20988196558671107</v>
      </c>
      <c r="G1262" s="88">
        <v>16791.740000000002</v>
      </c>
      <c r="H1262" s="127">
        <f t="shared" si="156"/>
        <v>-1.6017215231467485E-4</v>
      </c>
      <c r="I1262" s="103">
        <f t="shared" si="152"/>
        <v>-1.6018498124381608E-4</v>
      </c>
      <c r="J1262" s="103">
        <f t="shared" si="159"/>
        <v>1.0823732580113567E-2</v>
      </c>
      <c r="K1262" s="103">
        <f t="shared" si="153"/>
        <v>0.17182142798668798</v>
      </c>
    </row>
    <row r="1263" spans="1:11" x14ac:dyDescent="0.3">
      <c r="A1263" s="101">
        <v>45273</v>
      </c>
      <c r="B1263" s="95">
        <v>194</v>
      </c>
      <c r="C1263" s="97">
        <f t="shared" si="154"/>
        <v>2.7912746821048273E-3</v>
      </c>
      <c r="D1263" s="98">
        <f t="shared" si="155"/>
        <v>2.7873863089276085E-3</v>
      </c>
      <c r="E1263" s="103">
        <f t="shared" si="157"/>
        <v>1.318333016996982E-2</v>
      </c>
      <c r="F1263" s="103">
        <f t="shared" si="158"/>
        <v>0.20927887848837015</v>
      </c>
      <c r="G1263" s="88">
        <v>16766.05</v>
      </c>
      <c r="H1263" s="127">
        <f t="shared" si="156"/>
        <v>-1.5299188767812222E-3</v>
      </c>
      <c r="I1263" s="103">
        <f t="shared" si="152"/>
        <v>-1.5310903977070467E-3</v>
      </c>
      <c r="J1263" s="103">
        <f t="shared" si="159"/>
        <v>6.143956295294707E-3</v>
      </c>
      <c r="K1263" s="103">
        <f t="shared" si="153"/>
        <v>9.75322825403971E-2</v>
      </c>
    </row>
    <row r="1264" spans="1:11" x14ac:dyDescent="0.3">
      <c r="A1264" s="100">
        <v>45274</v>
      </c>
      <c r="B1264" s="94">
        <v>197.4</v>
      </c>
      <c r="C1264" s="97">
        <f t="shared" si="154"/>
        <v>1.7525773195876226E-2</v>
      </c>
      <c r="D1264" s="98">
        <f t="shared" si="155"/>
        <v>1.737396793605317E-2</v>
      </c>
      <c r="E1264" s="103">
        <f t="shared" si="157"/>
        <v>1.2840604924409403E-2</v>
      </c>
      <c r="F1264" s="103">
        <f t="shared" si="158"/>
        <v>0.20383828388171171</v>
      </c>
      <c r="G1264" s="88">
        <v>16752.23</v>
      </c>
      <c r="H1264" s="127">
        <f t="shared" si="156"/>
        <v>-8.2428478979845732E-4</v>
      </c>
      <c r="I1264" s="103">
        <f t="shared" si="152"/>
        <v>-8.2462469930710824E-4</v>
      </c>
      <c r="J1264" s="103">
        <f t="shared" si="159"/>
        <v>2.8065313702715397E-3</v>
      </c>
      <c r="K1264" s="103">
        <f t="shared" si="153"/>
        <v>4.4552304314638969E-2</v>
      </c>
    </row>
    <row r="1265" spans="1:11" x14ac:dyDescent="0.3">
      <c r="A1265" s="101">
        <v>45275</v>
      </c>
      <c r="B1265" s="95">
        <v>192.52</v>
      </c>
      <c r="C1265" s="97">
        <f t="shared" si="154"/>
        <v>-2.4721377912867215E-2</v>
      </c>
      <c r="D1265" s="98">
        <f t="shared" si="155"/>
        <v>-2.5032082564472979E-2</v>
      </c>
      <c r="E1265" s="103">
        <f t="shared" si="157"/>
        <v>1.4221786315840701E-2</v>
      </c>
      <c r="F1265" s="103">
        <f t="shared" si="158"/>
        <v>0.22576385874489593</v>
      </c>
      <c r="G1265" s="88">
        <v>16751.439999999999</v>
      </c>
      <c r="H1265" s="127">
        <f t="shared" si="156"/>
        <v>-4.7157900769034811E-5</v>
      </c>
      <c r="I1265" s="103">
        <f t="shared" si="152"/>
        <v>-4.7159012737552075E-5</v>
      </c>
      <c r="J1265" s="103">
        <f t="shared" si="159"/>
        <v>6.4954316481043751E-3</v>
      </c>
      <c r="K1265" s="103">
        <f t="shared" si="153"/>
        <v>0.10311178079341551</v>
      </c>
    </row>
    <row r="1266" spans="1:11" x14ac:dyDescent="0.3">
      <c r="A1266" s="100">
        <v>45278</v>
      </c>
      <c r="B1266" s="94">
        <v>192.24</v>
      </c>
      <c r="C1266" s="97">
        <f t="shared" si="154"/>
        <v>-1.4543943486391431E-3</v>
      </c>
      <c r="D1266" s="98">
        <f t="shared" si="155"/>
        <v>-1.4554530066952509E-3</v>
      </c>
      <c r="E1266" s="103">
        <f t="shared" si="157"/>
        <v>1.413432077438685E-2</v>
      </c>
      <c r="F1266" s="103">
        <f t="shared" si="158"/>
        <v>0.22437538631904894</v>
      </c>
      <c r="G1266" s="88">
        <v>16650.55</v>
      </c>
      <c r="H1266" s="127">
        <f t="shared" si="156"/>
        <v>-6.0227658040143961E-3</v>
      </c>
      <c r="I1266" s="103">
        <f t="shared" si="152"/>
        <v>-6.0409758111994449E-3</v>
      </c>
      <c r="J1266" s="103">
        <f t="shared" si="159"/>
        <v>7.5908101453645981E-4</v>
      </c>
      <c r="K1266" s="103">
        <f t="shared" si="153"/>
        <v>1.2050037536484469E-2</v>
      </c>
    </row>
    <row r="1267" spans="1:11" x14ac:dyDescent="0.3">
      <c r="A1267" s="101">
        <v>45279</v>
      </c>
      <c r="B1267" s="95">
        <v>193.4</v>
      </c>
      <c r="C1267" s="97">
        <f t="shared" si="154"/>
        <v>6.0341240116521533E-3</v>
      </c>
      <c r="D1267" s="98">
        <f t="shared" si="155"/>
        <v>6.0159915909805406E-3</v>
      </c>
      <c r="E1267" s="103">
        <f t="shared" si="157"/>
        <v>1.3657369480553943E-2</v>
      </c>
      <c r="F1267" s="103">
        <f t="shared" si="158"/>
        <v>0.21680401925321474</v>
      </c>
      <c r="G1267" s="88">
        <v>16744.41</v>
      </c>
      <c r="H1267" s="127">
        <f t="shared" si="156"/>
        <v>5.637051028344553E-3</v>
      </c>
      <c r="I1267" s="103">
        <f t="shared" si="152"/>
        <v>5.6212223131861805E-3</v>
      </c>
      <c r="J1267" s="103">
        <f t="shared" si="159"/>
        <v>4.2360393422307919E-3</v>
      </c>
      <c r="K1267" s="103">
        <f t="shared" si="153"/>
        <v>6.724503986056983E-2</v>
      </c>
    </row>
    <row r="1268" spans="1:11" x14ac:dyDescent="0.3">
      <c r="A1268" s="100">
        <v>45280</v>
      </c>
      <c r="B1268" s="94">
        <v>195.94</v>
      </c>
      <c r="C1268" s="97">
        <f t="shared" si="154"/>
        <v>1.3133402275077533E-2</v>
      </c>
      <c r="D1268" s="98">
        <f t="shared" si="155"/>
        <v>1.3047906897302397E-2</v>
      </c>
      <c r="E1268" s="103">
        <f t="shared" si="157"/>
        <v>1.3701965840456187E-2</v>
      </c>
      <c r="F1268" s="103">
        <f t="shared" si="158"/>
        <v>0.21751196451929516</v>
      </c>
      <c r="G1268" s="88">
        <v>16733.05</v>
      </c>
      <c r="H1268" s="127">
        <f t="shared" si="156"/>
        <v>-6.7843537037137747E-4</v>
      </c>
      <c r="I1268" s="103">
        <f t="shared" si="152"/>
        <v>-6.7866561178853146E-4</v>
      </c>
      <c r="J1268" s="103">
        <f t="shared" si="159"/>
        <v>1.4316600812855319E-3</v>
      </c>
      <c r="K1268" s="103">
        <f t="shared" si="153"/>
        <v>2.2726899222360208E-2</v>
      </c>
    </row>
    <row r="1269" spans="1:11" x14ac:dyDescent="0.3">
      <c r="A1269" s="101">
        <v>45281</v>
      </c>
      <c r="B1269" s="95">
        <v>194.42</v>
      </c>
      <c r="C1269" s="97">
        <f t="shared" si="154"/>
        <v>-7.7574767786057208E-3</v>
      </c>
      <c r="D1269" s="98">
        <f t="shared" si="155"/>
        <v>-7.7877225235729597E-3</v>
      </c>
      <c r="E1269" s="103">
        <f t="shared" si="157"/>
        <v>1.3674775838954368E-2</v>
      </c>
      <c r="F1269" s="103">
        <f t="shared" si="158"/>
        <v>0.21708033662656745</v>
      </c>
      <c r="G1269" s="88">
        <v>16687.419999999998</v>
      </c>
      <c r="H1269" s="127">
        <f t="shared" si="156"/>
        <v>-2.7269386035421173E-3</v>
      </c>
      <c r="I1269" s="103">
        <f t="shared" si="152"/>
        <v>-2.7306634738195612E-3</v>
      </c>
      <c r="J1269" s="103">
        <f t="shared" si="159"/>
        <v>2.113519104706169E-3</v>
      </c>
      <c r="K1269" s="103">
        <f t="shared" si="153"/>
        <v>3.3551075653418437E-2</v>
      </c>
    </row>
    <row r="1270" spans="1:11" x14ac:dyDescent="0.3">
      <c r="A1270" s="100">
        <v>45282</v>
      </c>
      <c r="B1270" s="94">
        <v>184.14</v>
      </c>
      <c r="C1270" s="97">
        <f t="shared" si="154"/>
        <v>-5.2875218598909535E-2</v>
      </c>
      <c r="D1270" s="98">
        <f t="shared" si="155"/>
        <v>-5.4324429533223473E-2</v>
      </c>
      <c r="E1270" s="103">
        <f t="shared" si="157"/>
        <v>1.8574060099520152E-2</v>
      </c>
      <c r="F1270" s="103">
        <f t="shared" si="158"/>
        <v>0.29485406316058765</v>
      </c>
      <c r="G1270" s="88">
        <v>16706.18</v>
      </c>
      <c r="H1270" s="127">
        <f t="shared" si="156"/>
        <v>1.1242001459783602E-3</v>
      </c>
      <c r="I1270" s="103">
        <f t="shared" si="152"/>
        <v>1.1235687061930122E-3</v>
      </c>
      <c r="J1270" s="103">
        <f t="shared" si="159"/>
        <v>3.4658989203794491E-3</v>
      </c>
      <c r="K1270" s="103">
        <f t="shared" si="153"/>
        <v>5.5019439675667664E-2</v>
      </c>
    </row>
    <row r="1271" spans="1:11" x14ac:dyDescent="0.3">
      <c r="A1271" s="101">
        <v>45287</v>
      </c>
      <c r="B1271" s="95">
        <v>185.56</v>
      </c>
      <c r="C1271" s="97">
        <f t="shared" si="154"/>
        <v>7.7115238405562891E-3</v>
      </c>
      <c r="D1271" s="98">
        <f t="shared" si="155"/>
        <v>7.6819420238436464E-3</v>
      </c>
      <c r="E1271" s="103">
        <f t="shared" si="157"/>
        <v>1.8631018298324586E-2</v>
      </c>
      <c r="F1271" s="103">
        <f t="shared" si="158"/>
        <v>0.29575824653556393</v>
      </c>
      <c r="G1271" s="88">
        <v>16742.07</v>
      </c>
      <c r="H1271" s="127">
        <f t="shared" si="156"/>
        <v>2.1483067942520417E-3</v>
      </c>
      <c r="I1271" s="103">
        <f t="shared" si="152"/>
        <v>2.1460024828670043E-3</v>
      </c>
      <c r="J1271" s="103">
        <f t="shared" si="159"/>
        <v>3.5843838652234801E-3</v>
      </c>
      <c r="K1271" s="103">
        <f t="shared" si="153"/>
        <v>5.6900329864642725E-2</v>
      </c>
    </row>
    <row r="1272" spans="1:11" x14ac:dyDescent="0.3">
      <c r="A1272" s="100">
        <v>45288</v>
      </c>
      <c r="B1272" s="94">
        <v>184.1</v>
      </c>
      <c r="C1272" s="97">
        <f t="shared" si="154"/>
        <v>-7.8680750161673751E-3</v>
      </c>
      <c r="D1272" s="98">
        <f t="shared" si="155"/>
        <v>-7.8991916445110277E-3</v>
      </c>
      <c r="E1272" s="103">
        <f t="shared" si="157"/>
        <v>1.8623523193610693E-2</v>
      </c>
      <c r="F1272" s="103">
        <f t="shared" si="158"/>
        <v>0.29563926543682384</v>
      </c>
      <c r="G1272" s="88">
        <v>16701.55</v>
      </c>
      <c r="H1272" s="127">
        <f t="shared" si="156"/>
        <v>-2.420250303576621E-3</v>
      </c>
      <c r="I1272" s="103">
        <f t="shared" si="152"/>
        <v>-2.4231838435664343E-3</v>
      </c>
      <c r="J1272" s="103">
        <f t="shared" si="159"/>
        <v>3.5365621435863543E-4</v>
      </c>
      <c r="K1272" s="103">
        <f t="shared" si="153"/>
        <v>5.6141183568329976E-3</v>
      </c>
    </row>
    <row r="1273" spans="1:11" x14ac:dyDescent="0.3">
      <c r="A1273" s="102">
        <v>45289</v>
      </c>
      <c r="B1273" s="99">
        <v>184.16</v>
      </c>
      <c r="C1273" s="97">
        <f t="shared" si="154"/>
        <v>3.2590983161329135E-4</v>
      </c>
      <c r="D1273" s="98">
        <f t="shared" si="155"/>
        <v>3.2585673454033071E-4</v>
      </c>
      <c r="E1273" s="103">
        <f t="shared" si="157"/>
        <v>1.6976040346868535E-2</v>
      </c>
      <c r="F1273" s="103">
        <f t="shared" si="158"/>
        <v>0.2694862860264769</v>
      </c>
      <c r="G1273" s="126">
        <v>16751.64</v>
      </c>
      <c r="H1273" s="127">
        <f t="shared" si="156"/>
        <v>2.999122835904533E-3</v>
      </c>
      <c r="I1273" s="103">
        <f t="shared" si="152"/>
        <v>2.9946344389415458E-3</v>
      </c>
      <c r="J1273" s="103">
        <f t="shared" si="159"/>
        <v>9.3555874804127498E-3</v>
      </c>
      <c r="K1273" s="103">
        <f t="shared" si="153"/>
        <v>0.14851534705248903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4740-2729-4223-BCF5-A9C1FC26373F}">
  <sheetPr>
    <pageSetUpPr fitToPage="1"/>
  </sheetPr>
  <dimension ref="A1:P537"/>
  <sheetViews>
    <sheetView zoomScale="50" workbookViewId="0">
      <selection activeCell="A30" sqref="A30"/>
    </sheetView>
  </sheetViews>
  <sheetFormatPr defaultColWidth="9.109375" defaultRowHeight="13.8" x14ac:dyDescent="0.3"/>
  <cols>
    <col min="1" max="1" width="20.6640625" style="1" customWidth="1"/>
    <col min="2" max="3" width="11.44140625" style="1" customWidth="1"/>
    <col min="4" max="5" width="9.44140625" style="1" customWidth="1"/>
    <col min="6" max="6" width="10.77734375" style="1" customWidth="1"/>
    <col min="7" max="7" width="9.77734375" style="1" customWidth="1"/>
    <col min="8" max="8" width="11.44140625" style="1" customWidth="1"/>
    <col min="9" max="9" width="14.77734375" style="1" customWidth="1"/>
    <col min="10" max="10" width="7.109375" style="1" customWidth="1"/>
    <col min="11" max="11" width="8.109375" style="1" customWidth="1"/>
    <col min="12" max="12" width="11.44140625" style="1" customWidth="1"/>
    <col min="13" max="13" width="22.6640625" style="1" customWidth="1"/>
    <col min="14" max="14" width="11.77734375" style="1" customWidth="1"/>
    <col min="15" max="15" width="15.77734375" style="1" customWidth="1"/>
    <col min="16" max="16" width="10.77734375" style="1" customWidth="1"/>
    <col min="17" max="17" width="9.109375" style="1" customWidth="1"/>
    <col min="18" max="16384" width="9.109375" style="1"/>
  </cols>
  <sheetData>
    <row r="1" spans="1:5" x14ac:dyDescent="0.3">
      <c r="A1" s="7" t="s">
        <v>118</v>
      </c>
    </row>
    <row r="4" spans="1:5" x14ac:dyDescent="0.3">
      <c r="A4" s="1" t="s">
        <v>1</v>
      </c>
    </row>
    <row r="5" spans="1:5" x14ac:dyDescent="0.3">
      <c r="A5" s="1" t="s">
        <v>2</v>
      </c>
    </row>
    <row r="6" spans="1:5" x14ac:dyDescent="0.3">
      <c r="A6" s="1" t="s">
        <v>119</v>
      </c>
    </row>
    <row r="7" spans="1:5" x14ac:dyDescent="0.3">
      <c r="A7" s="1" t="s">
        <v>4</v>
      </c>
    </row>
    <row r="10" spans="1:5" x14ac:dyDescent="0.3">
      <c r="A10" s="7" t="s">
        <v>5</v>
      </c>
      <c r="B10" s="37">
        <v>250742171</v>
      </c>
    </row>
    <row r="11" spans="1:5" x14ac:dyDescent="0.3">
      <c r="A11" s="36" t="s">
        <v>6</v>
      </c>
      <c r="B11" s="6" t="s">
        <v>7</v>
      </c>
      <c r="C11" s="6" t="s">
        <v>8</v>
      </c>
      <c r="D11" s="6" t="s">
        <v>9</v>
      </c>
      <c r="E11" s="6" t="s">
        <v>10</v>
      </c>
    </row>
    <row r="12" spans="1:5" x14ac:dyDescent="0.3">
      <c r="A12" s="35" t="s">
        <v>120</v>
      </c>
      <c r="B12" s="3">
        <v>516865</v>
      </c>
      <c r="C12" s="34">
        <v>2.0613405313460401E-3</v>
      </c>
      <c r="D12" s="35">
        <v>1</v>
      </c>
      <c r="E12" s="34">
        <v>1.9723865877711998E-3</v>
      </c>
    </row>
    <row r="13" spans="1:5" x14ac:dyDescent="0.3">
      <c r="A13" s="35" t="s">
        <v>121</v>
      </c>
      <c r="B13" s="3">
        <v>19314753</v>
      </c>
      <c r="C13" s="34">
        <v>7.7030333282070804E-2</v>
      </c>
      <c r="D13" s="35">
        <v>47</v>
      </c>
      <c r="E13" s="34">
        <v>9.2702169625246605E-2</v>
      </c>
    </row>
    <row r="14" spans="1:5" x14ac:dyDescent="0.3">
      <c r="A14" s="35" t="s">
        <v>122</v>
      </c>
      <c r="B14" s="3">
        <v>65629805</v>
      </c>
      <c r="C14" s="34">
        <v>0.261742190147983</v>
      </c>
      <c r="D14" s="35">
        <v>149</v>
      </c>
      <c r="E14" s="34">
        <v>0.29388560157790899</v>
      </c>
    </row>
    <row r="15" spans="1:5" x14ac:dyDescent="0.3">
      <c r="A15" s="35" t="s">
        <v>123</v>
      </c>
      <c r="B15" s="3">
        <v>54489432</v>
      </c>
      <c r="C15" s="34">
        <v>0.21731259557451901</v>
      </c>
      <c r="D15" s="35">
        <v>123</v>
      </c>
      <c r="E15" s="34">
        <v>0.24260355029585801</v>
      </c>
    </row>
    <row r="16" spans="1:5" x14ac:dyDescent="0.3">
      <c r="A16" s="35" t="s">
        <v>124</v>
      </c>
      <c r="B16" s="3">
        <v>42593948</v>
      </c>
      <c r="C16" s="34">
        <v>0.16987149720419401</v>
      </c>
      <c r="D16" s="35">
        <v>73</v>
      </c>
      <c r="E16" s="34">
        <v>0.14398422090729801</v>
      </c>
    </row>
    <row r="17" spans="1:16" x14ac:dyDescent="0.3">
      <c r="A17" s="35" t="s">
        <v>125</v>
      </c>
      <c r="B17" s="3">
        <v>59339943</v>
      </c>
      <c r="C17" s="34">
        <v>0.236657211522668</v>
      </c>
      <c r="D17" s="35">
        <v>99</v>
      </c>
      <c r="E17" s="34">
        <v>0.195266272189349</v>
      </c>
    </row>
    <row r="18" spans="1:16" x14ac:dyDescent="0.3">
      <c r="A18" s="35" t="s">
        <v>126</v>
      </c>
      <c r="B18" s="3">
        <v>8857425</v>
      </c>
      <c r="C18" s="34">
        <v>3.5324831737219002E-2</v>
      </c>
      <c r="D18" s="35">
        <v>15</v>
      </c>
      <c r="E18" s="34">
        <v>2.9585798816568001E-2</v>
      </c>
    </row>
    <row r="21" spans="1:16" x14ac:dyDescent="0.3">
      <c r="A21" s="7" t="s">
        <v>127</v>
      </c>
    </row>
    <row r="22" spans="1:16" x14ac:dyDescent="0.3">
      <c r="A22" s="136" t="s">
        <v>6</v>
      </c>
      <c r="B22" s="137"/>
      <c r="C22" s="138"/>
      <c r="D22" s="136" t="s">
        <v>7</v>
      </c>
      <c r="E22" s="137"/>
      <c r="F22" s="137"/>
      <c r="G22" s="137"/>
      <c r="H22" s="138"/>
      <c r="I22" s="136" t="s">
        <v>18</v>
      </c>
      <c r="J22" s="138"/>
      <c r="K22" s="136" t="s">
        <v>19</v>
      </c>
      <c r="L22" s="137"/>
      <c r="M22" s="137"/>
      <c r="N22" s="136" t="s">
        <v>20</v>
      </c>
      <c r="O22" s="137"/>
      <c r="P22" s="138"/>
    </row>
    <row r="23" spans="1:16" x14ac:dyDescent="0.3">
      <c r="A23" s="27" t="s">
        <v>21</v>
      </c>
      <c r="B23" s="26">
        <v>263.8</v>
      </c>
      <c r="C23" s="25">
        <v>45701</v>
      </c>
      <c r="D23" s="27" t="s">
        <v>22</v>
      </c>
      <c r="E23" s="33">
        <v>3145116</v>
      </c>
      <c r="F23" s="32">
        <v>45868</v>
      </c>
      <c r="G23" s="31" t="s">
        <v>23</v>
      </c>
      <c r="H23" s="30">
        <v>122433948</v>
      </c>
      <c r="I23" s="27" t="s">
        <v>24</v>
      </c>
      <c r="J23" s="29">
        <v>250</v>
      </c>
      <c r="K23" s="27" t="s">
        <v>24</v>
      </c>
      <c r="L23" s="28">
        <v>8.6419753086419707E-2</v>
      </c>
      <c r="M23" s="25">
        <v>45399</v>
      </c>
      <c r="N23" s="27" t="s">
        <v>22</v>
      </c>
      <c r="O23" s="26">
        <v>566308847.89999998</v>
      </c>
      <c r="P23" s="25">
        <v>45868</v>
      </c>
    </row>
    <row r="24" spans="1:16" x14ac:dyDescent="0.3">
      <c r="A24" s="18" t="s">
        <v>25</v>
      </c>
      <c r="B24" s="17">
        <v>150.4</v>
      </c>
      <c r="C24" s="19">
        <v>45981</v>
      </c>
      <c r="D24" s="18" t="s">
        <v>26</v>
      </c>
      <c r="E24" s="24">
        <v>125673</v>
      </c>
      <c r="F24" s="23">
        <v>45530</v>
      </c>
      <c r="G24" s="22" t="s">
        <v>27</v>
      </c>
      <c r="H24" s="21">
        <v>125261892</v>
      </c>
      <c r="I24" s="18" t="s">
        <v>28</v>
      </c>
      <c r="J24" s="16">
        <v>249</v>
      </c>
      <c r="K24" s="18" t="s">
        <v>28</v>
      </c>
      <c r="L24" s="20">
        <v>-0.11719457013574699</v>
      </c>
      <c r="M24" s="19">
        <v>45750</v>
      </c>
      <c r="N24" s="18" t="s">
        <v>26</v>
      </c>
      <c r="O24" s="17">
        <v>27511808.399999999</v>
      </c>
      <c r="P24" s="19">
        <v>45530</v>
      </c>
    </row>
    <row r="25" spans="1:16" x14ac:dyDescent="0.3">
      <c r="A25" s="18" t="s">
        <v>29</v>
      </c>
      <c r="B25" s="17">
        <v>207.248540433925</v>
      </c>
      <c r="C25" s="16"/>
      <c r="D25" s="10" t="s">
        <v>30</v>
      </c>
      <c r="E25" s="15">
        <v>494560.49506903399</v>
      </c>
      <c r="F25" s="14"/>
      <c r="G25" s="14" t="s">
        <v>31</v>
      </c>
      <c r="H25" s="13">
        <v>250742171</v>
      </c>
      <c r="I25" s="10" t="s">
        <v>32</v>
      </c>
      <c r="J25" s="8">
        <v>7</v>
      </c>
      <c r="K25" s="10" t="s">
        <v>33</v>
      </c>
      <c r="L25" s="12">
        <v>-7.2275271649654194E-2</v>
      </c>
      <c r="M25" s="11" t="s">
        <v>128</v>
      </c>
      <c r="N25" s="10" t="s">
        <v>30</v>
      </c>
      <c r="O25" s="9">
        <v>100646130.972554</v>
      </c>
      <c r="P25" s="8"/>
    </row>
    <row r="26" spans="1:16" x14ac:dyDescent="0.3">
      <c r="A26" s="10" t="s">
        <v>35</v>
      </c>
      <c r="B26" s="9">
        <v>207.1</v>
      </c>
      <c r="C26" s="8"/>
    </row>
    <row r="29" spans="1:16" x14ac:dyDescent="0.3">
      <c r="A29" s="7" t="s">
        <v>129</v>
      </c>
    </row>
    <row r="30" spans="1:16" ht="15.6" x14ac:dyDescent="0.3">
      <c r="A30" s="118" t="s">
        <v>37</v>
      </c>
      <c r="B30" s="123" t="s">
        <v>97</v>
      </c>
      <c r="C30" s="123" t="s">
        <v>39</v>
      </c>
      <c r="D30" s="123" t="s">
        <v>40</v>
      </c>
      <c r="E30" s="123" t="s">
        <v>41</v>
      </c>
      <c r="F30" s="123" t="s">
        <v>25</v>
      </c>
      <c r="G30" s="123" t="s">
        <v>21</v>
      </c>
      <c r="H30" s="123" t="s">
        <v>7</v>
      </c>
      <c r="I30" s="123" t="s">
        <v>42</v>
      </c>
      <c r="J30" s="123" t="s">
        <v>130</v>
      </c>
      <c r="K30" s="123" t="s">
        <v>131</v>
      </c>
      <c r="L30" s="123" t="s">
        <v>132</v>
      </c>
      <c r="M30" s="123" t="s">
        <v>43</v>
      </c>
      <c r="N30" s="123" t="s">
        <v>133</v>
      </c>
    </row>
    <row r="31" spans="1:16" x14ac:dyDescent="0.3">
      <c r="A31" s="66">
        <v>45293</v>
      </c>
      <c r="B31" s="2">
        <v>182.22</v>
      </c>
      <c r="C31" s="5"/>
      <c r="D31" s="4"/>
      <c r="E31" s="2">
        <v>184.2</v>
      </c>
      <c r="F31" s="2">
        <v>181.08</v>
      </c>
      <c r="G31" s="2">
        <v>186.6</v>
      </c>
      <c r="H31" s="3">
        <v>376060</v>
      </c>
      <c r="I31" s="2">
        <v>68757648.019999996</v>
      </c>
      <c r="J31" s="2">
        <v>1.97999999999999</v>
      </c>
      <c r="K31" s="2">
        <v>5.51999999999998</v>
      </c>
      <c r="L31" s="4"/>
      <c r="M31" s="2">
        <v>0</v>
      </c>
      <c r="N31" s="83">
        <v>182.22</v>
      </c>
    </row>
    <row r="32" spans="1:16" x14ac:dyDescent="0.3">
      <c r="A32" s="66">
        <v>45294</v>
      </c>
      <c r="B32" s="2">
        <v>179.16</v>
      </c>
      <c r="C32" s="5">
        <v>-3.06</v>
      </c>
      <c r="D32" s="4">
        <v>-1.6792887718142899E-2</v>
      </c>
      <c r="E32" s="2">
        <v>181</v>
      </c>
      <c r="F32" s="2">
        <v>178.04</v>
      </c>
      <c r="G32" s="2">
        <v>182.46</v>
      </c>
      <c r="H32" s="3">
        <v>399469</v>
      </c>
      <c r="I32" s="2">
        <v>71622869.760000005</v>
      </c>
      <c r="J32" s="2">
        <v>1.84</v>
      </c>
      <c r="K32" s="2">
        <v>4.4200000000000204</v>
      </c>
      <c r="L32" s="4">
        <v>6.2248045524650297E-2</v>
      </c>
      <c r="M32" s="2">
        <v>-71622869.760000005</v>
      </c>
      <c r="N32" s="83">
        <v>179.16</v>
      </c>
    </row>
    <row r="33" spans="1:14" x14ac:dyDescent="0.3">
      <c r="A33" s="66">
        <v>45295</v>
      </c>
      <c r="B33" s="2">
        <v>173.76</v>
      </c>
      <c r="C33" s="5">
        <v>-5.4000000000000101</v>
      </c>
      <c r="D33" s="4">
        <v>-3.0140656396517099E-2</v>
      </c>
      <c r="E33" s="2">
        <v>174.66</v>
      </c>
      <c r="F33" s="2">
        <v>170.54</v>
      </c>
      <c r="G33" s="2">
        <v>174.96</v>
      </c>
      <c r="H33" s="3">
        <v>866859</v>
      </c>
      <c r="I33" s="2">
        <v>149931671.25999999</v>
      </c>
      <c r="J33" s="2">
        <v>0.90000000000000602</v>
      </c>
      <c r="K33" s="2">
        <v>4.4200000000000204</v>
      </c>
      <c r="L33" s="4">
        <v>1.17002821245203</v>
      </c>
      <c r="M33" s="2">
        <v>-221554541.02000001</v>
      </c>
      <c r="N33" s="83">
        <v>173.76</v>
      </c>
    </row>
    <row r="34" spans="1:14" x14ac:dyDescent="0.3">
      <c r="A34" s="66">
        <v>45296</v>
      </c>
      <c r="B34" s="2">
        <v>173.48</v>
      </c>
      <c r="C34" s="5">
        <v>-0.28000000000000103</v>
      </c>
      <c r="D34" s="4">
        <v>-1.61141804788214E-3</v>
      </c>
      <c r="E34" s="2">
        <v>173.08</v>
      </c>
      <c r="F34" s="2">
        <v>169.68</v>
      </c>
      <c r="G34" s="2">
        <v>174.4</v>
      </c>
      <c r="H34" s="3">
        <v>514414</v>
      </c>
      <c r="I34" s="2">
        <v>88725025.040000007</v>
      </c>
      <c r="J34" s="2">
        <v>0.39999999999997699</v>
      </c>
      <c r="K34" s="2">
        <v>4.72</v>
      </c>
      <c r="L34" s="4">
        <v>-0.406577078855962</v>
      </c>
      <c r="M34" s="2">
        <v>-310279566.06</v>
      </c>
      <c r="N34" s="83">
        <v>173.48</v>
      </c>
    </row>
    <row r="35" spans="1:14" x14ac:dyDescent="0.3">
      <c r="A35" s="66">
        <v>45299</v>
      </c>
      <c r="B35" s="2">
        <v>176.74</v>
      </c>
      <c r="C35" s="5">
        <v>3.2600000000000202</v>
      </c>
      <c r="D35" s="4">
        <v>1.8791791560986999E-2</v>
      </c>
      <c r="E35" s="2">
        <v>172.84</v>
      </c>
      <c r="F35" s="2">
        <v>171.18</v>
      </c>
      <c r="G35" s="2">
        <v>176.8</v>
      </c>
      <c r="H35" s="3">
        <v>498428</v>
      </c>
      <c r="I35" s="2">
        <v>87311961.719999999</v>
      </c>
      <c r="J35" s="2">
        <v>3.9000000000000101</v>
      </c>
      <c r="K35" s="2">
        <v>5.62</v>
      </c>
      <c r="L35" s="4">
        <v>-3.1076137119129699E-2</v>
      </c>
      <c r="M35" s="2">
        <v>-222967604.34</v>
      </c>
      <c r="N35" s="83">
        <v>176.74</v>
      </c>
    </row>
    <row r="36" spans="1:14" x14ac:dyDescent="0.3">
      <c r="A36" s="66">
        <v>45300</v>
      </c>
      <c r="B36" s="2">
        <v>178.1</v>
      </c>
      <c r="C36" s="5">
        <v>1.3599999999999901</v>
      </c>
      <c r="D36" s="4">
        <v>7.6949190901888899E-3</v>
      </c>
      <c r="E36" s="2">
        <v>177.26</v>
      </c>
      <c r="F36" s="2">
        <v>176.06</v>
      </c>
      <c r="G36" s="2">
        <v>178.94</v>
      </c>
      <c r="H36" s="3">
        <v>428916</v>
      </c>
      <c r="I36" s="2">
        <v>76208912.099999994</v>
      </c>
      <c r="J36" s="2">
        <v>0.84000000000000297</v>
      </c>
      <c r="K36" s="2">
        <v>2.88</v>
      </c>
      <c r="L36" s="4">
        <v>-0.139462470005698</v>
      </c>
      <c r="M36" s="2">
        <v>-146758692.24000001</v>
      </c>
      <c r="N36" s="83">
        <v>178.1</v>
      </c>
    </row>
    <row r="37" spans="1:14" x14ac:dyDescent="0.3">
      <c r="A37" s="66">
        <v>45301</v>
      </c>
      <c r="B37" s="2">
        <v>179.38</v>
      </c>
      <c r="C37" s="5">
        <v>1.28</v>
      </c>
      <c r="D37" s="4">
        <v>7.1869736103312796E-3</v>
      </c>
      <c r="E37" s="2">
        <v>178.64</v>
      </c>
      <c r="F37" s="2">
        <v>177.76</v>
      </c>
      <c r="G37" s="2">
        <v>180.08</v>
      </c>
      <c r="H37" s="3">
        <v>429634</v>
      </c>
      <c r="I37" s="2">
        <v>76919719.319999993</v>
      </c>
      <c r="J37" s="2">
        <v>0.74000000000000898</v>
      </c>
      <c r="K37" s="2">
        <v>2.3200000000000198</v>
      </c>
      <c r="L37" s="4">
        <v>1.6739874474256001E-3</v>
      </c>
      <c r="M37" s="2">
        <v>-69838972.920000002</v>
      </c>
      <c r="N37" s="83">
        <v>179.38</v>
      </c>
    </row>
    <row r="38" spans="1:14" x14ac:dyDescent="0.3">
      <c r="A38" s="66">
        <v>45302</v>
      </c>
      <c r="B38" s="2">
        <v>177.64</v>
      </c>
      <c r="C38" s="5">
        <v>-1.74000000000001</v>
      </c>
      <c r="D38" s="4">
        <v>-9.7000780466050193E-3</v>
      </c>
      <c r="E38" s="2">
        <v>181</v>
      </c>
      <c r="F38" s="2">
        <v>177.12</v>
      </c>
      <c r="G38" s="2">
        <v>181.86</v>
      </c>
      <c r="H38" s="3">
        <v>397507</v>
      </c>
      <c r="I38" s="2">
        <v>70959972.719999999</v>
      </c>
      <c r="J38" s="2">
        <v>3.3600000000000101</v>
      </c>
      <c r="K38" s="2">
        <v>4.74000000000001</v>
      </c>
      <c r="L38" s="4">
        <v>-7.4777601400261601E-2</v>
      </c>
      <c r="M38" s="2">
        <v>-140798945.63999999</v>
      </c>
      <c r="N38" s="83">
        <v>177.64</v>
      </c>
    </row>
    <row r="39" spans="1:14" x14ac:dyDescent="0.3">
      <c r="A39" s="66">
        <v>45303</v>
      </c>
      <c r="B39" s="2">
        <v>177.54</v>
      </c>
      <c r="C39" s="5">
        <v>-9.9999999999994302E-2</v>
      </c>
      <c r="D39" s="4">
        <v>-5.6293627561356896E-4</v>
      </c>
      <c r="E39" s="2">
        <v>178.34</v>
      </c>
      <c r="F39" s="2">
        <v>177.24</v>
      </c>
      <c r="G39" s="2">
        <v>180.46</v>
      </c>
      <c r="H39" s="3">
        <v>307702</v>
      </c>
      <c r="I39" s="2">
        <v>54766287.100000001</v>
      </c>
      <c r="J39" s="2">
        <v>0.80000000000001104</v>
      </c>
      <c r="K39" s="2">
        <v>3.22</v>
      </c>
      <c r="L39" s="4">
        <v>-0.22592054982679499</v>
      </c>
      <c r="M39" s="2">
        <v>-195565232.74000001</v>
      </c>
      <c r="N39" s="83">
        <v>177.54</v>
      </c>
    </row>
    <row r="40" spans="1:14" x14ac:dyDescent="0.3">
      <c r="A40" s="66">
        <v>45306</v>
      </c>
      <c r="B40" s="2">
        <v>175.68</v>
      </c>
      <c r="C40" s="5">
        <v>-1.8599999999999901</v>
      </c>
      <c r="D40" s="4">
        <v>-1.04765123352483E-2</v>
      </c>
      <c r="E40" s="2">
        <v>177.22</v>
      </c>
      <c r="F40" s="2">
        <v>174.54</v>
      </c>
      <c r="G40" s="2">
        <v>177.96</v>
      </c>
      <c r="H40" s="3">
        <v>228934</v>
      </c>
      <c r="I40" s="2">
        <v>40225023.920000002</v>
      </c>
      <c r="J40" s="2">
        <v>1.53999999999999</v>
      </c>
      <c r="K40" s="2">
        <v>3.4200000000000199</v>
      </c>
      <c r="L40" s="4">
        <v>-0.255987936380004</v>
      </c>
      <c r="M40" s="2">
        <v>-235790256.66</v>
      </c>
      <c r="N40" s="83">
        <v>175.68</v>
      </c>
    </row>
    <row r="41" spans="1:14" x14ac:dyDescent="0.3">
      <c r="A41" s="66">
        <v>45307</v>
      </c>
      <c r="B41" s="2">
        <v>172</v>
      </c>
      <c r="C41" s="5">
        <v>-3.6800000000000099</v>
      </c>
      <c r="D41" s="4">
        <v>-2.0947176684881601E-2</v>
      </c>
      <c r="E41" s="2">
        <v>173.26</v>
      </c>
      <c r="F41" s="2">
        <v>170.74</v>
      </c>
      <c r="G41" s="2">
        <v>173.56</v>
      </c>
      <c r="H41" s="3">
        <v>407779</v>
      </c>
      <c r="I41" s="2">
        <v>70181432.879999995</v>
      </c>
      <c r="J41" s="2">
        <v>1.25999999999999</v>
      </c>
      <c r="K41" s="2">
        <v>2.8199999999999901</v>
      </c>
      <c r="L41" s="4">
        <v>0.78120768431076204</v>
      </c>
      <c r="M41" s="2">
        <v>-305971689.54000002</v>
      </c>
      <c r="N41" s="83">
        <v>172</v>
      </c>
    </row>
    <row r="42" spans="1:14" x14ac:dyDescent="0.3">
      <c r="A42" s="66">
        <v>45308</v>
      </c>
      <c r="B42" s="2">
        <v>165.52</v>
      </c>
      <c r="C42" s="5">
        <v>-6.4799999999999898</v>
      </c>
      <c r="D42" s="4">
        <v>-3.7674418604651101E-2</v>
      </c>
      <c r="E42" s="2">
        <v>168.5</v>
      </c>
      <c r="F42" s="2">
        <v>164.12</v>
      </c>
      <c r="G42" s="2">
        <v>169.68</v>
      </c>
      <c r="H42" s="3">
        <v>642715</v>
      </c>
      <c r="I42" s="2">
        <v>106624166.18000001</v>
      </c>
      <c r="J42" s="2">
        <v>2.9799999999999902</v>
      </c>
      <c r="K42" s="2">
        <v>5.56</v>
      </c>
      <c r="L42" s="4">
        <v>0.576135602863316</v>
      </c>
      <c r="M42" s="2">
        <v>-412595855.72000003</v>
      </c>
      <c r="N42" s="83">
        <v>165.52</v>
      </c>
    </row>
    <row r="43" spans="1:14" x14ac:dyDescent="0.3">
      <c r="A43" s="66">
        <v>45309</v>
      </c>
      <c r="B43" s="2">
        <v>164.96</v>
      </c>
      <c r="C43" s="5">
        <v>-0.56000000000000205</v>
      </c>
      <c r="D43" s="4">
        <v>-3.3832769453842602E-3</v>
      </c>
      <c r="E43" s="2">
        <v>167</v>
      </c>
      <c r="F43" s="2">
        <v>163.13999999999999</v>
      </c>
      <c r="G43" s="2">
        <v>167.5</v>
      </c>
      <c r="H43" s="3">
        <v>595995</v>
      </c>
      <c r="I43" s="2">
        <v>98254806.359999999</v>
      </c>
      <c r="J43" s="2">
        <v>2.0399999999999898</v>
      </c>
      <c r="K43" s="2">
        <v>4.3600000000000101</v>
      </c>
      <c r="L43" s="4">
        <v>-7.2691628482297793E-2</v>
      </c>
      <c r="M43" s="2">
        <v>-510850662.07999998</v>
      </c>
      <c r="N43" s="83">
        <v>164.96</v>
      </c>
    </row>
    <row r="44" spans="1:14" x14ac:dyDescent="0.3">
      <c r="A44" s="66">
        <v>45310</v>
      </c>
      <c r="B44" s="2">
        <v>164.68</v>
      </c>
      <c r="C44" s="5">
        <v>-0.28000000000000103</v>
      </c>
      <c r="D44" s="4">
        <v>-1.69738118331717E-3</v>
      </c>
      <c r="E44" s="2">
        <v>166.8</v>
      </c>
      <c r="F44" s="2">
        <v>164.24</v>
      </c>
      <c r="G44" s="2">
        <v>167</v>
      </c>
      <c r="H44" s="3">
        <v>551303</v>
      </c>
      <c r="I44" s="2">
        <v>90971316.219999999</v>
      </c>
      <c r="J44" s="2">
        <v>2.12</v>
      </c>
      <c r="K44" s="2">
        <v>2.75999999999999</v>
      </c>
      <c r="L44" s="4">
        <v>-7.4987206268508994E-2</v>
      </c>
      <c r="M44" s="2">
        <v>-601821978.29999995</v>
      </c>
      <c r="N44" s="83">
        <v>164.68</v>
      </c>
    </row>
    <row r="45" spans="1:14" x14ac:dyDescent="0.3">
      <c r="A45" s="66">
        <v>45313</v>
      </c>
      <c r="B45" s="2">
        <v>166.64</v>
      </c>
      <c r="C45" s="5">
        <v>1.95999999999998</v>
      </c>
      <c r="D45" s="4">
        <v>1.1901870293903201E-2</v>
      </c>
      <c r="E45" s="2">
        <v>166.28</v>
      </c>
      <c r="F45" s="2">
        <v>165.64</v>
      </c>
      <c r="G45" s="2">
        <v>167.48</v>
      </c>
      <c r="H45" s="3">
        <v>615247</v>
      </c>
      <c r="I45" s="2">
        <v>102436879.73999999</v>
      </c>
      <c r="J45" s="2">
        <v>0.359999999999985</v>
      </c>
      <c r="K45" s="2">
        <v>1.84</v>
      </c>
      <c r="L45" s="4">
        <v>0.11598703435316</v>
      </c>
      <c r="M45" s="2">
        <v>-499385098.56</v>
      </c>
      <c r="N45" s="83">
        <v>166.64</v>
      </c>
    </row>
    <row r="46" spans="1:14" x14ac:dyDescent="0.3">
      <c r="A46" s="66">
        <v>45314</v>
      </c>
      <c r="B46" s="2">
        <v>167.28</v>
      </c>
      <c r="C46" s="5">
        <v>0.640000000000015</v>
      </c>
      <c r="D46" s="4">
        <v>3.8406144983198199E-3</v>
      </c>
      <c r="E46" s="2">
        <v>168.3</v>
      </c>
      <c r="F46" s="2">
        <v>166.06</v>
      </c>
      <c r="G46" s="2">
        <v>169.08</v>
      </c>
      <c r="H46" s="3">
        <v>380020</v>
      </c>
      <c r="I46" s="2">
        <v>63613629.759999998</v>
      </c>
      <c r="J46" s="2">
        <v>1.02000000000001</v>
      </c>
      <c r="K46" s="2">
        <v>3.0200000000000098</v>
      </c>
      <c r="L46" s="4">
        <v>-0.38232937340612799</v>
      </c>
      <c r="M46" s="2">
        <v>-435771468.80000001</v>
      </c>
      <c r="N46" s="83">
        <v>167.28</v>
      </c>
    </row>
    <row r="47" spans="1:14" x14ac:dyDescent="0.3">
      <c r="A47" s="66">
        <v>45315</v>
      </c>
      <c r="B47" s="2">
        <v>166.14</v>
      </c>
      <c r="C47" s="5">
        <v>-1.1400000000000099</v>
      </c>
      <c r="D47" s="4">
        <v>-6.8149210903874604E-3</v>
      </c>
      <c r="E47" s="2">
        <v>171.42</v>
      </c>
      <c r="F47" s="2">
        <v>160.19999999999999</v>
      </c>
      <c r="G47" s="2">
        <v>171.56</v>
      </c>
      <c r="H47" s="3">
        <v>1040530</v>
      </c>
      <c r="I47" s="2">
        <v>172896829.52000001</v>
      </c>
      <c r="J47" s="2">
        <v>5.28</v>
      </c>
      <c r="K47" s="2">
        <v>11.36</v>
      </c>
      <c r="L47" s="4">
        <v>1.7380927319614801</v>
      </c>
      <c r="M47" s="2">
        <v>-608668298.32000005</v>
      </c>
      <c r="N47" s="83">
        <v>166.14</v>
      </c>
    </row>
    <row r="48" spans="1:14" x14ac:dyDescent="0.3">
      <c r="A48" s="66">
        <v>45316</v>
      </c>
      <c r="B48" s="2">
        <v>175.68</v>
      </c>
      <c r="C48" s="5">
        <v>9.5400000000000205</v>
      </c>
      <c r="D48" s="4">
        <v>5.7421451787649097E-2</v>
      </c>
      <c r="E48" s="2">
        <v>165.52</v>
      </c>
      <c r="F48" s="2">
        <v>163.38</v>
      </c>
      <c r="G48" s="2">
        <v>177.5</v>
      </c>
      <c r="H48" s="3">
        <v>1175573</v>
      </c>
      <c r="I48" s="2">
        <v>204282539.30000001</v>
      </c>
      <c r="J48" s="2">
        <v>10.16</v>
      </c>
      <c r="K48" s="2">
        <v>14.12</v>
      </c>
      <c r="L48" s="4">
        <v>0.129782899099497</v>
      </c>
      <c r="M48" s="2">
        <v>-404385759.01999998</v>
      </c>
      <c r="N48" s="83">
        <v>175.68</v>
      </c>
    </row>
    <row r="49" spans="1:14" x14ac:dyDescent="0.3">
      <c r="A49" s="66">
        <v>45317</v>
      </c>
      <c r="B49" s="2">
        <v>177.86</v>
      </c>
      <c r="C49" s="5">
        <v>2.1800000000000099</v>
      </c>
      <c r="D49" s="4">
        <v>1.24089253187614E-2</v>
      </c>
      <c r="E49" s="2">
        <v>175.6</v>
      </c>
      <c r="F49" s="2">
        <v>173.3</v>
      </c>
      <c r="G49" s="2">
        <v>178.04</v>
      </c>
      <c r="H49" s="3">
        <v>728588</v>
      </c>
      <c r="I49" s="2">
        <v>128898651.34</v>
      </c>
      <c r="J49" s="2">
        <v>2.2600000000000202</v>
      </c>
      <c r="K49" s="2">
        <v>4.7399999999999798</v>
      </c>
      <c r="L49" s="4">
        <v>-0.38022734445244999</v>
      </c>
      <c r="M49" s="2">
        <v>-275487107.68000001</v>
      </c>
      <c r="N49" s="83">
        <v>177.86</v>
      </c>
    </row>
    <row r="50" spans="1:14" x14ac:dyDescent="0.3">
      <c r="A50" s="66">
        <v>45320</v>
      </c>
      <c r="B50" s="2">
        <v>178</v>
      </c>
      <c r="C50" s="5">
        <v>0.139999999999986</v>
      </c>
      <c r="D50" s="4">
        <v>7.8713594962322305E-4</v>
      </c>
      <c r="E50" s="2">
        <v>176.34</v>
      </c>
      <c r="F50" s="2">
        <v>175.28</v>
      </c>
      <c r="G50" s="2">
        <v>178.18</v>
      </c>
      <c r="H50" s="3">
        <v>319750</v>
      </c>
      <c r="I50" s="2">
        <v>56695214.539999999</v>
      </c>
      <c r="J50" s="2">
        <v>1.66</v>
      </c>
      <c r="K50" s="2">
        <v>2.9000000000000101</v>
      </c>
      <c r="L50" s="4">
        <v>-0.56113743295250496</v>
      </c>
      <c r="M50" s="2">
        <v>-218791893.13999999</v>
      </c>
      <c r="N50" s="83">
        <v>178</v>
      </c>
    </row>
    <row r="51" spans="1:14" x14ac:dyDescent="0.3">
      <c r="A51" s="66">
        <v>45321</v>
      </c>
      <c r="B51" s="2">
        <v>179.62</v>
      </c>
      <c r="C51" s="5">
        <v>1.62</v>
      </c>
      <c r="D51" s="4">
        <v>9.1011235955056405E-3</v>
      </c>
      <c r="E51" s="2">
        <v>178.86</v>
      </c>
      <c r="F51" s="2">
        <v>176.96</v>
      </c>
      <c r="G51" s="2">
        <v>179.78</v>
      </c>
      <c r="H51" s="3">
        <v>331397</v>
      </c>
      <c r="I51" s="2">
        <v>59316278.020000003</v>
      </c>
      <c r="J51" s="2">
        <v>0.75999999999999102</v>
      </c>
      <c r="K51" s="2">
        <v>2.8199999999999901</v>
      </c>
      <c r="L51" s="4">
        <v>3.6425332290852201E-2</v>
      </c>
      <c r="M51" s="2">
        <v>-159475615.12</v>
      </c>
      <c r="N51" s="83">
        <v>179.62</v>
      </c>
    </row>
    <row r="52" spans="1:14" x14ac:dyDescent="0.3">
      <c r="A52" s="66">
        <v>45322</v>
      </c>
      <c r="B52" s="2">
        <v>176.12</v>
      </c>
      <c r="C52" s="5">
        <v>-3.5</v>
      </c>
      <c r="D52" s="4">
        <v>-1.9485580670303999E-2</v>
      </c>
      <c r="E52" s="2">
        <v>178.72</v>
      </c>
      <c r="F52" s="2">
        <v>175.82</v>
      </c>
      <c r="G52" s="2">
        <v>179.2</v>
      </c>
      <c r="H52" s="3">
        <v>560287</v>
      </c>
      <c r="I52" s="2">
        <v>98970884.420000002</v>
      </c>
      <c r="J52" s="2">
        <v>2.5999999999999899</v>
      </c>
      <c r="K52" s="2">
        <v>3.38</v>
      </c>
      <c r="L52" s="4">
        <v>0.69068217274145505</v>
      </c>
      <c r="M52" s="2">
        <v>-258446499.53999999</v>
      </c>
      <c r="N52" s="83">
        <v>176.12</v>
      </c>
    </row>
    <row r="53" spans="1:14" x14ac:dyDescent="0.3">
      <c r="A53" s="66">
        <v>45323</v>
      </c>
      <c r="B53" s="2">
        <v>172.46</v>
      </c>
      <c r="C53" s="5">
        <v>-3.66</v>
      </c>
      <c r="D53" s="4">
        <v>-2.0781285487167799E-2</v>
      </c>
      <c r="E53" s="2">
        <v>163.62</v>
      </c>
      <c r="F53" s="2">
        <v>160.19999999999999</v>
      </c>
      <c r="G53" s="2">
        <v>175.12</v>
      </c>
      <c r="H53" s="3">
        <v>2042786</v>
      </c>
      <c r="I53" s="2">
        <v>341449877.92000002</v>
      </c>
      <c r="J53" s="2">
        <v>8.84</v>
      </c>
      <c r="K53" s="2">
        <v>14.92</v>
      </c>
      <c r="L53" s="4">
        <v>2.6459635865190498</v>
      </c>
      <c r="M53" s="2">
        <v>-599896377.46000004</v>
      </c>
      <c r="N53" s="83">
        <v>172.46</v>
      </c>
    </row>
    <row r="54" spans="1:14" x14ac:dyDescent="0.3">
      <c r="A54" s="66">
        <v>45324</v>
      </c>
      <c r="B54" s="2">
        <v>175.02</v>
      </c>
      <c r="C54" s="5">
        <v>2.56</v>
      </c>
      <c r="D54" s="4">
        <v>1.4844021802156999E-2</v>
      </c>
      <c r="E54" s="2">
        <v>170.78</v>
      </c>
      <c r="F54" s="2">
        <v>170.78</v>
      </c>
      <c r="G54" s="2">
        <v>177.9</v>
      </c>
      <c r="H54" s="3">
        <v>672132</v>
      </c>
      <c r="I54" s="2">
        <v>117696233.09999999</v>
      </c>
      <c r="J54" s="2">
        <v>4.24000000000001</v>
      </c>
      <c r="K54" s="2">
        <v>7.12</v>
      </c>
      <c r="L54" s="4">
        <v>-0.67097287723726295</v>
      </c>
      <c r="M54" s="2">
        <v>-482200144.36000001</v>
      </c>
      <c r="N54" s="83">
        <v>175.02</v>
      </c>
    </row>
    <row r="55" spans="1:14" x14ac:dyDescent="0.3">
      <c r="A55" s="66">
        <v>45327</v>
      </c>
      <c r="B55" s="2">
        <v>175.72</v>
      </c>
      <c r="C55" s="5">
        <v>0.69999999999998896</v>
      </c>
      <c r="D55" s="4">
        <v>3.9995429093817201E-3</v>
      </c>
      <c r="E55" s="2">
        <v>176.24</v>
      </c>
      <c r="F55" s="2">
        <v>175.26</v>
      </c>
      <c r="G55" s="2">
        <v>180.4</v>
      </c>
      <c r="H55" s="3">
        <v>557583</v>
      </c>
      <c r="I55" s="2">
        <v>98839819.019999996</v>
      </c>
      <c r="J55" s="2">
        <v>0.52000000000001001</v>
      </c>
      <c r="K55" s="2">
        <v>5.1400000000000103</v>
      </c>
      <c r="L55" s="4">
        <v>-0.170426344825124</v>
      </c>
      <c r="M55" s="2">
        <v>-383360325.33999997</v>
      </c>
      <c r="N55" s="83">
        <v>175.72</v>
      </c>
    </row>
    <row r="56" spans="1:14" x14ac:dyDescent="0.3">
      <c r="A56" s="66">
        <v>45328</v>
      </c>
      <c r="B56" s="2">
        <v>176.2</v>
      </c>
      <c r="C56" s="5">
        <v>0.47999999999998999</v>
      </c>
      <c r="D56" s="4">
        <v>2.7316184839516798E-3</v>
      </c>
      <c r="E56" s="2">
        <v>177.18</v>
      </c>
      <c r="F56" s="2">
        <v>172.08</v>
      </c>
      <c r="G56" s="2">
        <v>178.48</v>
      </c>
      <c r="H56" s="3">
        <v>584819</v>
      </c>
      <c r="I56" s="2">
        <v>102564271.18000001</v>
      </c>
      <c r="J56" s="2">
        <v>0.98000000000001797</v>
      </c>
      <c r="K56" s="2">
        <v>6.3999999999999799</v>
      </c>
      <c r="L56" s="4">
        <v>4.8846539438971402E-2</v>
      </c>
      <c r="M56" s="2">
        <v>-280796054.16000003</v>
      </c>
      <c r="N56" s="83">
        <v>176.2</v>
      </c>
    </row>
    <row r="57" spans="1:14" x14ac:dyDescent="0.3">
      <c r="A57" s="66">
        <v>45329</v>
      </c>
      <c r="B57" s="2">
        <v>175.42</v>
      </c>
      <c r="C57" s="5">
        <v>-0.78000000000000103</v>
      </c>
      <c r="D57" s="4">
        <v>-4.4267877412031897E-3</v>
      </c>
      <c r="E57" s="2">
        <v>175.7</v>
      </c>
      <c r="F57" s="2">
        <v>175.22</v>
      </c>
      <c r="G57" s="2">
        <v>177.84</v>
      </c>
      <c r="H57" s="3">
        <v>303217</v>
      </c>
      <c r="I57" s="2">
        <v>53294365.960000001</v>
      </c>
      <c r="J57" s="2">
        <v>0.28000000000000103</v>
      </c>
      <c r="K57" s="2">
        <v>2.62</v>
      </c>
      <c r="L57" s="4">
        <v>-0.481519923258307</v>
      </c>
      <c r="M57" s="2">
        <v>-334090420.12</v>
      </c>
      <c r="N57" s="83">
        <v>175.42</v>
      </c>
    </row>
    <row r="58" spans="1:14" x14ac:dyDescent="0.3">
      <c r="A58" s="66">
        <v>45330</v>
      </c>
      <c r="B58" s="2">
        <v>172.4</v>
      </c>
      <c r="C58" s="5">
        <v>-3.01999999999998</v>
      </c>
      <c r="D58" s="4">
        <v>-1.7215824877436899E-2</v>
      </c>
      <c r="E58" s="2">
        <v>176.14</v>
      </c>
      <c r="F58" s="2">
        <v>171.28</v>
      </c>
      <c r="G58" s="2">
        <v>176.14</v>
      </c>
      <c r="H58" s="3">
        <v>569284</v>
      </c>
      <c r="I58" s="2">
        <v>98253880.959999993</v>
      </c>
      <c r="J58" s="2">
        <v>3.7399999999999798</v>
      </c>
      <c r="K58" s="2">
        <v>4.8599999999999897</v>
      </c>
      <c r="L58" s="4">
        <v>0.87748048427363901</v>
      </c>
      <c r="M58" s="2">
        <v>-432344301.07999998</v>
      </c>
      <c r="N58" s="83">
        <v>172.4</v>
      </c>
    </row>
    <row r="59" spans="1:14" x14ac:dyDescent="0.3">
      <c r="A59" s="66">
        <v>45331</v>
      </c>
      <c r="B59" s="2">
        <v>171.74</v>
      </c>
      <c r="C59" s="5">
        <v>-0.65999999999999703</v>
      </c>
      <c r="D59" s="4">
        <v>-3.8283062645011398E-3</v>
      </c>
      <c r="E59" s="2">
        <v>173.8</v>
      </c>
      <c r="F59" s="2">
        <v>171.74</v>
      </c>
      <c r="G59" s="2">
        <v>175.14</v>
      </c>
      <c r="H59" s="3">
        <v>460724</v>
      </c>
      <c r="I59" s="2">
        <v>79537217.620000005</v>
      </c>
      <c r="J59" s="2">
        <v>2.06</v>
      </c>
      <c r="K59" s="2">
        <v>3.3999999999999799</v>
      </c>
      <c r="L59" s="4">
        <v>-0.190695680890382</v>
      </c>
      <c r="M59" s="2">
        <v>-511881518.69999999</v>
      </c>
      <c r="N59" s="83">
        <v>171.74</v>
      </c>
    </row>
    <row r="60" spans="1:14" x14ac:dyDescent="0.3">
      <c r="A60" s="66">
        <v>45334</v>
      </c>
      <c r="B60" s="2">
        <v>174.24</v>
      </c>
      <c r="C60" s="5">
        <v>2.5</v>
      </c>
      <c r="D60" s="4">
        <v>1.45568883195528E-2</v>
      </c>
      <c r="E60" s="2">
        <v>172.5</v>
      </c>
      <c r="F60" s="2">
        <v>170.8</v>
      </c>
      <c r="G60" s="2">
        <v>174.26</v>
      </c>
      <c r="H60" s="3">
        <v>342609</v>
      </c>
      <c r="I60" s="2">
        <v>59395782.119999997</v>
      </c>
      <c r="J60" s="2">
        <v>1.74000000000001</v>
      </c>
      <c r="K60" s="2">
        <v>3.45999999999998</v>
      </c>
      <c r="L60" s="4">
        <v>-0.25636823781700102</v>
      </c>
      <c r="M60" s="2">
        <v>-452485736.57999998</v>
      </c>
      <c r="N60" s="83">
        <v>174.24</v>
      </c>
    </row>
    <row r="61" spans="1:14" x14ac:dyDescent="0.3">
      <c r="A61" s="66">
        <v>45335</v>
      </c>
      <c r="B61" s="2">
        <v>170.6</v>
      </c>
      <c r="C61" s="5">
        <v>-3.6400000000000099</v>
      </c>
      <c r="D61" s="4">
        <v>-2.0890725436180101E-2</v>
      </c>
      <c r="E61" s="2">
        <v>173.66</v>
      </c>
      <c r="F61" s="2">
        <v>169.64</v>
      </c>
      <c r="G61" s="2">
        <v>174.62</v>
      </c>
      <c r="H61" s="3">
        <v>415340</v>
      </c>
      <c r="I61" s="2">
        <v>71041502.700000003</v>
      </c>
      <c r="J61" s="2">
        <v>3.06</v>
      </c>
      <c r="K61" s="2">
        <v>4.98000000000002</v>
      </c>
      <c r="L61" s="4">
        <v>0.212285725126894</v>
      </c>
      <c r="M61" s="2">
        <v>-523527239.27999997</v>
      </c>
      <c r="N61" s="83">
        <v>170.6</v>
      </c>
    </row>
    <row r="62" spans="1:14" x14ac:dyDescent="0.3">
      <c r="A62" s="66">
        <v>45336</v>
      </c>
      <c r="B62" s="2">
        <v>174.86</v>
      </c>
      <c r="C62" s="5">
        <v>4.2600000000000202</v>
      </c>
      <c r="D62" s="4">
        <v>2.4970691676436198E-2</v>
      </c>
      <c r="E62" s="2">
        <v>169.7</v>
      </c>
      <c r="F62" s="2">
        <v>169.02</v>
      </c>
      <c r="G62" s="2">
        <v>176</v>
      </c>
      <c r="H62" s="3">
        <v>500861</v>
      </c>
      <c r="I62" s="2">
        <v>87138618.560000002</v>
      </c>
      <c r="J62" s="2">
        <v>5.1600000000000303</v>
      </c>
      <c r="K62" s="2">
        <v>6.9799999999999898</v>
      </c>
      <c r="L62" s="4">
        <v>0.20590600471902501</v>
      </c>
      <c r="M62" s="2">
        <v>-436388620.72000003</v>
      </c>
      <c r="N62" s="83">
        <v>174.86</v>
      </c>
    </row>
    <row r="63" spans="1:14" x14ac:dyDescent="0.3">
      <c r="A63" s="66">
        <v>45337</v>
      </c>
      <c r="B63" s="2">
        <v>174.12</v>
      </c>
      <c r="C63" s="5">
        <v>-0.74000000000000898</v>
      </c>
      <c r="D63" s="4">
        <v>-4.2319569941668099E-3</v>
      </c>
      <c r="E63" s="2">
        <v>176</v>
      </c>
      <c r="F63" s="2">
        <v>173.14</v>
      </c>
      <c r="G63" s="2">
        <v>178</v>
      </c>
      <c r="H63" s="3">
        <v>335771</v>
      </c>
      <c r="I63" s="2">
        <v>58726096.460000001</v>
      </c>
      <c r="J63" s="2">
        <v>1.88</v>
      </c>
      <c r="K63" s="2">
        <v>4.8600000000000101</v>
      </c>
      <c r="L63" s="4">
        <v>-0.32961240743439801</v>
      </c>
      <c r="M63" s="2">
        <v>-495114717.18000001</v>
      </c>
      <c r="N63" s="83">
        <v>174.12</v>
      </c>
    </row>
    <row r="64" spans="1:14" x14ac:dyDescent="0.3">
      <c r="A64" s="66">
        <v>45338</v>
      </c>
      <c r="B64" s="2">
        <v>176.24</v>
      </c>
      <c r="C64" s="5">
        <v>2.12</v>
      </c>
      <c r="D64" s="4">
        <v>1.21755111417414E-2</v>
      </c>
      <c r="E64" s="2">
        <v>174.68</v>
      </c>
      <c r="F64" s="2">
        <v>174.68</v>
      </c>
      <c r="G64" s="2">
        <v>178.7</v>
      </c>
      <c r="H64" s="3">
        <v>435283</v>
      </c>
      <c r="I64" s="2">
        <v>76999632.260000005</v>
      </c>
      <c r="J64" s="2">
        <v>1.56</v>
      </c>
      <c r="K64" s="2">
        <v>4.01999999999998</v>
      </c>
      <c r="L64" s="4">
        <v>0.29636865601853601</v>
      </c>
      <c r="M64" s="2">
        <v>-418115084.92000002</v>
      </c>
      <c r="N64" s="83">
        <v>176.24</v>
      </c>
    </row>
    <row r="65" spans="1:14" x14ac:dyDescent="0.3">
      <c r="A65" s="66">
        <v>45341</v>
      </c>
      <c r="B65" s="2">
        <v>179.72</v>
      </c>
      <c r="C65" s="5">
        <v>3.4799999999999902</v>
      </c>
      <c r="D65" s="4">
        <v>1.9745801180208699E-2</v>
      </c>
      <c r="E65" s="2">
        <v>175.44</v>
      </c>
      <c r="F65" s="2">
        <v>175.32</v>
      </c>
      <c r="G65" s="2">
        <v>180.84</v>
      </c>
      <c r="H65" s="3">
        <v>270803</v>
      </c>
      <c r="I65" s="2">
        <v>48462195.859999999</v>
      </c>
      <c r="J65" s="2">
        <v>4.28</v>
      </c>
      <c r="K65" s="2">
        <v>5.5200000000000102</v>
      </c>
      <c r="L65" s="4">
        <v>-0.37786911044079402</v>
      </c>
      <c r="M65" s="2">
        <v>-369652889.06</v>
      </c>
      <c r="N65" s="83">
        <v>179.72</v>
      </c>
    </row>
    <row r="66" spans="1:14" x14ac:dyDescent="0.3">
      <c r="A66" s="66">
        <v>45342</v>
      </c>
      <c r="B66" s="2">
        <v>181.12</v>
      </c>
      <c r="C66" s="5">
        <v>1.4000000000000099</v>
      </c>
      <c r="D66" s="4">
        <v>7.7898953928333299E-3</v>
      </c>
      <c r="E66" s="2">
        <v>179.2</v>
      </c>
      <c r="F66" s="2">
        <v>179.2</v>
      </c>
      <c r="G66" s="2">
        <v>182.52</v>
      </c>
      <c r="H66" s="3">
        <v>414908</v>
      </c>
      <c r="I66" s="2">
        <v>75054055.420000002</v>
      </c>
      <c r="J66" s="2">
        <v>1.9200000000000199</v>
      </c>
      <c r="K66" s="2">
        <v>3.3200000000000198</v>
      </c>
      <c r="L66" s="4">
        <v>0.532139599635159</v>
      </c>
      <c r="M66" s="2">
        <v>-294598833.63999999</v>
      </c>
      <c r="N66" s="83">
        <v>181.12</v>
      </c>
    </row>
    <row r="67" spans="1:14" x14ac:dyDescent="0.3">
      <c r="A67" s="66">
        <v>45343</v>
      </c>
      <c r="B67" s="2">
        <v>181.44</v>
      </c>
      <c r="C67" s="5">
        <v>0.31999999999999301</v>
      </c>
      <c r="D67" s="4">
        <v>1.7667844522967801E-3</v>
      </c>
      <c r="E67" s="2">
        <v>181.18</v>
      </c>
      <c r="F67" s="2">
        <v>181.18</v>
      </c>
      <c r="G67" s="2">
        <v>183.84</v>
      </c>
      <c r="H67" s="3">
        <v>275055</v>
      </c>
      <c r="I67" s="2">
        <v>50051721.039999999</v>
      </c>
      <c r="J67" s="2">
        <v>0.25999999999999102</v>
      </c>
      <c r="K67" s="2">
        <v>2.66</v>
      </c>
      <c r="L67" s="4">
        <v>-0.33706990465356201</v>
      </c>
      <c r="M67" s="2">
        <v>-244547112.59999999</v>
      </c>
      <c r="N67" s="83">
        <v>181.44</v>
      </c>
    </row>
    <row r="68" spans="1:14" x14ac:dyDescent="0.3">
      <c r="A68" s="66">
        <v>45344</v>
      </c>
      <c r="B68" s="2">
        <v>187.82</v>
      </c>
      <c r="C68" s="5">
        <v>6.38</v>
      </c>
      <c r="D68" s="4">
        <v>3.5163139329805998E-2</v>
      </c>
      <c r="E68" s="2">
        <v>183</v>
      </c>
      <c r="F68" s="2">
        <v>182.82</v>
      </c>
      <c r="G68" s="2">
        <v>188.18</v>
      </c>
      <c r="H68" s="3">
        <v>585593</v>
      </c>
      <c r="I68" s="2">
        <v>109212626.95999999</v>
      </c>
      <c r="J68" s="2">
        <v>4.8199999999999896</v>
      </c>
      <c r="K68" s="2">
        <v>5.3600000000000101</v>
      </c>
      <c r="L68" s="4">
        <v>1.1290032902510401</v>
      </c>
      <c r="M68" s="2">
        <v>-135334485.63999999</v>
      </c>
      <c r="N68" s="83">
        <v>187.82</v>
      </c>
    </row>
    <row r="69" spans="1:14" x14ac:dyDescent="0.3">
      <c r="A69" s="66">
        <v>45345</v>
      </c>
      <c r="B69" s="2">
        <v>188.78</v>
      </c>
      <c r="C69" s="5">
        <v>0.96000000000000796</v>
      </c>
      <c r="D69" s="4">
        <v>5.1112767543392999E-3</v>
      </c>
      <c r="E69" s="2">
        <v>187.46</v>
      </c>
      <c r="F69" s="2">
        <v>187.24</v>
      </c>
      <c r="G69" s="2">
        <v>189.92</v>
      </c>
      <c r="H69" s="3">
        <v>375478</v>
      </c>
      <c r="I69" s="2">
        <v>70824916.900000006</v>
      </c>
      <c r="J69" s="2">
        <v>1.3199999999999901</v>
      </c>
      <c r="K69" s="2">
        <v>2.6799999999999802</v>
      </c>
      <c r="L69" s="4">
        <v>-0.35880722617927502</v>
      </c>
      <c r="M69" s="2">
        <v>-64509568.739999898</v>
      </c>
      <c r="N69" s="83">
        <v>188.78</v>
      </c>
    </row>
    <row r="70" spans="1:14" x14ac:dyDescent="0.3">
      <c r="A70" s="66">
        <v>45348</v>
      </c>
      <c r="B70" s="2">
        <v>188.2</v>
      </c>
      <c r="C70" s="5">
        <v>-0.58000000000001295</v>
      </c>
      <c r="D70" s="4">
        <v>-3.0723593601017698E-3</v>
      </c>
      <c r="E70" s="2">
        <v>187.88</v>
      </c>
      <c r="F70" s="2">
        <v>187.44</v>
      </c>
      <c r="G70" s="2">
        <v>190.24</v>
      </c>
      <c r="H70" s="3">
        <v>323448</v>
      </c>
      <c r="I70" s="2">
        <v>61001372.32</v>
      </c>
      <c r="J70" s="2">
        <v>0.31999999999999301</v>
      </c>
      <c r="K70" s="2">
        <v>2.80000000000001</v>
      </c>
      <c r="L70" s="4">
        <v>-0.13857003606070101</v>
      </c>
      <c r="M70" s="2">
        <v>-125510941.06</v>
      </c>
      <c r="N70" s="83">
        <v>188.2</v>
      </c>
    </row>
    <row r="71" spans="1:14" x14ac:dyDescent="0.3">
      <c r="A71" s="66">
        <v>45349</v>
      </c>
      <c r="B71" s="2">
        <v>188.16</v>
      </c>
      <c r="C71" s="5">
        <v>-3.9999999999992E-2</v>
      </c>
      <c r="D71" s="4">
        <v>-2.12539851222062E-4</v>
      </c>
      <c r="E71" s="2">
        <v>188.38</v>
      </c>
      <c r="F71" s="2">
        <v>185.88</v>
      </c>
      <c r="G71" s="2">
        <v>190.08</v>
      </c>
      <c r="H71" s="3">
        <v>322593</v>
      </c>
      <c r="I71" s="2">
        <v>60719864.159999996</v>
      </c>
      <c r="J71" s="2">
        <v>0.219999999999999</v>
      </c>
      <c r="K71" s="2">
        <v>4.2000000000000197</v>
      </c>
      <c r="L71" s="4">
        <v>-2.6433924463901502E-3</v>
      </c>
      <c r="M71" s="2">
        <v>-186230805.22</v>
      </c>
      <c r="N71" s="83">
        <v>188.16</v>
      </c>
    </row>
    <row r="72" spans="1:14" x14ac:dyDescent="0.3">
      <c r="A72" s="66">
        <v>45350</v>
      </c>
      <c r="B72" s="2">
        <v>189.84</v>
      </c>
      <c r="C72" s="5">
        <v>1.6800000000000099</v>
      </c>
      <c r="D72" s="4">
        <v>8.9285714285714593E-3</v>
      </c>
      <c r="E72" s="2">
        <v>188.54</v>
      </c>
      <c r="F72" s="2">
        <v>188.42</v>
      </c>
      <c r="G72" s="2">
        <v>190.06</v>
      </c>
      <c r="H72" s="3">
        <v>320085</v>
      </c>
      <c r="I72" s="2">
        <v>60670397.740000002</v>
      </c>
      <c r="J72" s="2">
        <v>1.30000000000001</v>
      </c>
      <c r="K72" s="2">
        <v>1.6400000000000099</v>
      </c>
      <c r="L72" s="4">
        <v>-7.7745022365643401E-3</v>
      </c>
      <c r="M72" s="2">
        <v>-125560407.48</v>
      </c>
      <c r="N72" s="83">
        <v>189.84</v>
      </c>
    </row>
    <row r="73" spans="1:14" x14ac:dyDescent="0.3">
      <c r="A73" s="66">
        <v>45351</v>
      </c>
      <c r="B73" s="2">
        <v>187.12</v>
      </c>
      <c r="C73" s="5">
        <v>-2.72</v>
      </c>
      <c r="D73" s="4">
        <v>-1.4327855035819599E-2</v>
      </c>
      <c r="E73" s="2">
        <v>190.5</v>
      </c>
      <c r="F73" s="2">
        <v>187.12</v>
      </c>
      <c r="G73" s="2">
        <v>191.36</v>
      </c>
      <c r="H73" s="3">
        <v>535112</v>
      </c>
      <c r="I73" s="2">
        <v>100407725.66</v>
      </c>
      <c r="J73" s="2">
        <v>3.38</v>
      </c>
      <c r="K73" s="2">
        <v>4.24000000000001</v>
      </c>
      <c r="L73" s="4">
        <v>0.67178093318962195</v>
      </c>
      <c r="M73" s="2">
        <v>-225968133.13999999</v>
      </c>
      <c r="N73" s="83">
        <v>187.12</v>
      </c>
    </row>
    <row r="74" spans="1:14" x14ac:dyDescent="0.3">
      <c r="A74" s="66">
        <v>45352</v>
      </c>
      <c r="B74" s="2">
        <v>187</v>
      </c>
      <c r="C74" s="5">
        <v>-0.12000000000000501</v>
      </c>
      <c r="D74" s="4">
        <v>-6.4129970072683096E-4</v>
      </c>
      <c r="E74" s="2">
        <v>187.68</v>
      </c>
      <c r="F74" s="2">
        <v>186.3</v>
      </c>
      <c r="G74" s="2">
        <v>189.06</v>
      </c>
      <c r="H74" s="3">
        <v>373818</v>
      </c>
      <c r="I74" s="2">
        <v>70093322.180000007</v>
      </c>
      <c r="J74" s="2">
        <v>0.68000000000000704</v>
      </c>
      <c r="K74" s="2">
        <v>2.75999999999999</v>
      </c>
      <c r="L74" s="4">
        <v>-0.301421010928553</v>
      </c>
      <c r="M74" s="2">
        <v>-296061455.31999999</v>
      </c>
      <c r="N74" s="83">
        <v>187</v>
      </c>
    </row>
    <row r="75" spans="1:14" x14ac:dyDescent="0.3">
      <c r="A75" s="66">
        <v>45355</v>
      </c>
      <c r="B75" s="2">
        <v>184.5</v>
      </c>
      <c r="C75" s="5">
        <v>-2.5</v>
      </c>
      <c r="D75" s="4">
        <v>-1.33689839572193E-2</v>
      </c>
      <c r="E75" s="2">
        <v>186.6</v>
      </c>
      <c r="F75" s="2">
        <v>184.46</v>
      </c>
      <c r="G75" s="2">
        <v>188.02</v>
      </c>
      <c r="H75" s="3">
        <v>326094</v>
      </c>
      <c r="I75" s="2">
        <v>60353794.020000003</v>
      </c>
      <c r="J75" s="2">
        <v>2.0999999999999899</v>
      </c>
      <c r="K75" s="2">
        <v>3.56</v>
      </c>
      <c r="L75" s="4">
        <v>-0.127666404507006</v>
      </c>
      <c r="M75" s="2">
        <v>-356415249.33999997</v>
      </c>
      <c r="N75" s="83">
        <v>184.5</v>
      </c>
    </row>
    <row r="76" spans="1:14" x14ac:dyDescent="0.3">
      <c r="A76" s="66">
        <v>45356</v>
      </c>
      <c r="B76" s="2">
        <v>185.1</v>
      </c>
      <c r="C76" s="5">
        <v>0.59999999999999398</v>
      </c>
      <c r="D76" s="4">
        <v>3.2520325203251699E-3</v>
      </c>
      <c r="E76" s="2">
        <v>183.2</v>
      </c>
      <c r="F76" s="2">
        <v>182.02</v>
      </c>
      <c r="G76" s="2">
        <v>185.38</v>
      </c>
      <c r="H76" s="3">
        <v>375368</v>
      </c>
      <c r="I76" s="2">
        <v>69185822.659999996</v>
      </c>
      <c r="J76" s="2">
        <v>1.9000000000000099</v>
      </c>
      <c r="K76" s="2">
        <v>3.3599999999999901</v>
      </c>
      <c r="L76" s="4">
        <v>0.151103669494072</v>
      </c>
      <c r="M76" s="2">
        <v>-287229426.68000001</v>
      </c>
      <c r="N76" s="83">
        <v>185.1</v>
      </c>
    </row>
    <row r="77" spans="1:14" x14ac:dyDescent="0.3">
      <c r="A77" s="66">
        <v>45357</v>
      </c>
      <c r="B77" s="2">
        <v>185.96</v>
      </c>
      <c r="C77" s="5">
        <v>0.86000000000001398</v>
      </c>
      <c r="D77" s="4">
        <v>4.6461372231227102E-3</v>
      </c>
      <c r="E77" s="2">
        <v>184.7</v>
      </c>
      <c r="F77" s="2">
        <v>182.28</v>
      </c>
      <c r="G77" s="2">
        <v>193.72</v>
      </c>
      <c r="H77" s="3">
        <v>931798</v>
      </c>
      <c r="I77" s="2">
        <v>174538910.03999999</v>
      </c>
      <c r="J77" s="2">
        <v>1.26000000000002</v>
      </c>
      <c r="K77" s="2">
        <v>11.44</v>
      </c>
      <c r="L77" s="4">
        <v>1.48235864538266</v>
      </c>
      <c r="M77" s="2">
        <v>-112690516.64</v>
      </c>
      <c r="N77" s="83">
        <v>185.96</v>
      </c>
    </row>
    <row r="78" spans="1:14" x14ac:dyDescent="0.3">
      <c r="A78" s="66">
        <v>45358</v>
      </c>
      <c r="B78" s="2">
        <v>188.4</v>
      </c>
      <c r="C78" s="5">
        <v>2.44</v>
      </c>
      <c r="D78" s="4">
        <v>1.31211013121101E-2</v>
      </c>
      <c r="E78" s="2">
        <v>184.4</v>
      </c>
      <c r="F78" s="2">
        <v>180.82</v>
      </c>
      <c r="G78" s="2">
        <v>188.5</v>
      </c>
      <c r="H78" s="3">
        <v>522814</v>
      </c>
      <c r="I78" s="2">
        <v>97178673.079999998</v>
      </c>
      <c r="J78" s="2">
        <v>4</v>
      </c>
      <c r="K78" s="2">
        <v>7.6800000000000104</v>
      </c>
      <c r="L78" s="4">
        <v>-0.43891916488337601</v>
      </c>
      <c r="M78" s="2">
        <v>-15511843.560000001</v>
      </c>
      <c r="N78" s="83">
        <v>188.4</v>
      </c>
    </row>
    <row r="79" spans="1:14" x14ac:dyDescent="0.3">
      <c r="A79" s="66">
        <v>45359</v>
      </c>
      <c r="B79" s="2">
        <v>189.14</v>
      </c>
      <c r="C79" s="5">
        <v>0.73999999999998101</v>
      </c>
      <c r="D79" s="4">
        <v>3.9278131634818501E-3</v>
      </c>
      <c r="E79" s="2">
        <v>189.18</v>
      </c>
      <c r="F79" s="2">
        <v>187.96</v>
      </c>
      <c r="G79" s="2">
        <v>191.52</v>
      </c>
      <c r="H79" s="3">
        <v>411434</v>
      </c>
      <c r="I79" s="2">
        <v>77931019.120000005</v>
      </c>
      <c r="J79" s="2">
        <v>4.0000000000020498E-2</v>
      </c>
      <c r="K79" s="2">
        <v>3.56</v>
      </c>
      <c r="L79" s="4">
        <v>-0.213039436587391</v>
      </c>
      <c r="M79" s="2">
        <v>62419175.560000002</v>
      </c>
      <c r="N79" s="83">
        <v>189.14</v>
      </c>
    </row>
    <row r="80" spans="1:14" x14ac:dyDescent="0.3">
      <c r="A80" s="66">
        <v>45362</v>
      </c>
      <c r="B80" s="2">
        <v>188.86</v>
      </c>
      <c r="C80" s="5">
        <v>-0.27999999999997299</v>
      </c>
      <c r="D80" s="4">
        <v>-1.48038490007388E-3</v>
      </c>
      <c r="E80" s="2">
        <v>188.24</v>
      </c>
      <c r="F80" s="2">
        <v>185.68</v>
      </c>
      <c r="G80" s="2">
        <v>188.86</v>
      </c>
      <c r="H80" s="3">
        <v>405141</v>
      </c>
      <c r="I80" s="2">
        <v>76242444.980000004</v>
      </c>
      <c r="J80" s="2">
        <v>0.62000000000000499</v>
      </c>
      <c r="K80" s="2">
        <v>3.1800000000000099</v>
      </c>
      <c r="L80" s="4">
        <v>-1.52952842983322E-2</v>
      </c>
      <c r="M80" s="2">
        <v>-13823269.42</v>
      </c>
      <c r="N80" s="83">
        <v>188.86</v>
      </c>
    </row>
    <row r="81" spans="1:14" x14ac:dyDescent="0.3">
      <c r="A81" s="66">
        <v>45363</v>
      </c>
      <c r="B81" s="2">
        <v>192.74</v>
      </c>
      <c r="C81" s="5">
        <v>3.88</v>
      </c>
      <c r="D81" s="4">
        <v>2.05443185428359E-2</v>
      </c>
      <c r="E81" s="2">
        <v>190.66</v>
      </c>
      <c r="F81" s="2">
        <v>189.9</v>
      </c>
      <c r="G81" s="2">
        <v>192.96</v>
      </c>
      <c r="H81" s="3">
        <v>616782</v>
      </c>
      <c r="I81" s="2">
        <v>118521797.54000001</v>
      </c>
      <c r="J81" s="2">
        <v>2.0800000000000098</v>
      </c>
      <c r="K81" s="2">
        <v>3.06</v>
      </c>
      <c r="L81" s="4">
        <v>0.52238850178086105</v>
      </c>
      <c r="M81" s="2">
        <v>104698528.12</v>
      </c>
      <c r="N81" s="83">
        <v>192.74</v>
      </c>
    </row>
    <row r="82" spans="1:14" x14ac:dyDescent="0.3">
      <c r="A82" s="66">
        <v>45364</v>
      </c>
      <c r="B82" s="2">
        <v>200.15</v>
      </c>
      <c r="C82" s="5">
        <v>7.41</v>
      </c>
      <c r="D82" s="4">
        <v>3.8445574348863698E-2</v>
      </c>
      <c r="E82" s="2">
        <v>192.8</v>
      </c>
      <c r="F82" s="2">
        <v>184.94</v>
      </c>
      <c r="G82" s="2">
        <v>201.55</v>
      </c>
      <c r="H82" s="3">
        <v>1439190</v>
      </c>
      <c r="I82" s="2">
        <v>281489305.91000003</v>
      </c>
      <c r="J82" s="2">
        <v>7.3499999999999899</v>
      </c>
      <c r="K82" s="2">
        <v>16.61</v>
      </c>
      <c r="L82" s="4">
        <v>1.33338521552185</v>
      </c>
      <c r="M82" s="2">
        <v>386187834.02999997</v>
      </c>
      <c r="N82" s="83">
        <v>200.15</v>
      </c>
    </row>
    <row r="83" spans="1:14" x14ac:dyDescent="0.3">
      <c r="A83" s="66">
        <v>45365</v>
      </c>
      <c r="B83" s="2">
        <v>206.5</v>
      </c>
      <c r="C83" s="5">
        <v>6.3499999999999899</v>
      </c>
      <c r="D83" s="4">
        <v>3.1726205345990501E-2</v>
      </c>
      <c r="E83" s="2">
        <v>201</v>
      </c>
      <c r="F83" s="2">
        <v>200.35</v>
      </c>
      <c r="G83" s="2">
        <v>208.8</v>
      </c>
      <c r="H83" s="3">
        <v>1043028</v>
      </c>
      <c r="I83" s="2">
        <v>214979873.5</v>
      </c>
      <c r="J83" s="2">
        <v>5.5</v>
      </c>
      <c r="K83" s="2">
        <v>8.4500000000000206</v>
      </c>
      <c r="L83" s="4">
        <v>-0.27526733787755597</v>
      </c>
      <c r="M83" s="2">
        <v>601167707.52999997</v>
      </c>
      <c r="N83" s="83">
        <v>206.5</v>
      </c>
    </row>
    <row r="84" spans="1:14" x14ac:dyDescent="0.3">
      <c r="A84" s="66">
        <v>45366</v>
      </c>
      <c r="B84" s="2">
        <v>205</v>
      </c>
      <c r="C84" s="5">
        <v>-1.5</v>
      </c>
      <c r="D84" s="4">
        <v>-7.2639225181598101E-3</v>
      </c>
      <c r="E84" s="2">
        <v>205.9</v>
      </c>
      <c r="F84" s="2">
        <v>204.8</v>
      </c>
      <c r="G84" s="2">
        <v>207.9</v>
      </c>
      <c r="H84" s="3">
        <v>1642337</v>
      </c>
      <c r="I84" s="2">
        <v>337585041.10000002</v>
      </c>
      <c r="J84" s="2">
        <v>0.90000000000000602</v>
      </c>
      <c r="K84" s="2">
        <v>3.0999999999999899</v>
      </c>
      <c r="L84" s="4">
        <v>0.57458572540718</v>
      </c>
      <c r="M84" s="2">
        <v>263582666.43000001</v>
      </c>
      <c r="N84" s="83">
        <v>205</v>
      </c>
    </row>
    <row r="85" spans="1:14" x14ac:dyDescent="0.3">
      <c r="A85" s="66">
        <v>45369</v>
      </c>
      <c r="B85" s="2">
        <v>200.1</v>
      </c>
      <c r="C85" s="5">
        <v>-4.9000000000000101</v>
      </c>
      <c r="D85" s="4">
        <v>-2.39024390243903E-2</v>
      </c>
      <c r="E85" s="2">
        <v>205.35</v>
      </c>
      <c r="F85" s="2">
        <v>199.12</v>
      </c>
      <c r="G85" s="2">
        <v>205.55</v>
      </c>
      <c r="H85" s="3">
        <v>634150</v>
      </c>
      <c r="I85" s="2">
        <v>127114693.20999999</v>
      </c>
      <c r="J85" s="2">
        <v>5.25</v>
      </c>
      <c r="K85" s="2">
        <v>6.4300000000000104</v>
      </c>
      <c r="L85" s="4">
        <v>-0.61387340113509004</v>
      </c>
      <c r="M85" s="2">
        <v>136467973.22</v>
      </c>
      <c r="N85" s="83">
        <v>200.1</v>
      </c>
    </row>
    <row r="86" spans="1:14" x14ac:dyDescent="0.3">
      <c r="A86" s="66">
        <v>45370</v>
      </c>
      <c r="B86" s="2">
        <v>200.85</v>
      </c>
      <c r="C86" s="5">
        <v>0.75</v>
      </c>
      <c r="D86" s="4">
        <v>3.7481259370314799E-3</v>
      </c>
      <c r="E86" s="2">
        <v>201.15</v>
      </c>
      <c r="F86" s="2">
        <v>200.15</v>
      </c>
      <c r="G86" s="2">
        <v>201.85</v>
      </c>
      <c r="H86" s="3">
        <v>573740</v>
      </c>
      <c r="I86" s="2">
        <v>115283112.8</v>
      </c>
      <c r="J86" s="2">
        <v>0.30000000000001098</v>
      </c>
      <c r="K86" s="2">
        <v>1.69999999999999</v>
      </c>
      <c r="L86" s="4">
        <v>-9.5261373492076001E-2</v>
      </c>
      <c r="M86" s="2">
        <v>251751086.02000001</v>
      </c>
      <c r="N86" s="83">
        <v>200.85</v>
      </c>
    </row>
    <row r="87" spans="1:14" x14ac:dyDescent="0.3">
      <c r="A87" s="66">
        <v>45371</v>
      </c>
      <c r="B87" s="2">
        <v>199.94</v>
      </c>
      <c r="C87" s="5">
        <v>-0.90999999999999703</v>
      </c>
      <c r="D87" s="4">
        <v>-4.5307443365695602E-3</v>
      </c>
      <c r="E87" s="2">
        <v>199.5</v>
      </c>
      <c r="F87" s="2">
        <v>198.74</v>
      </c>
      <c r="G87" s="2">
        <v>201.55</v>
      </c>
      <c r="H87" s="3">
        <v>451895</v>
      </c>
      <c r="I87" s="2">
        <v>90369674.879999995</v>
      </c>
      <c r="J87" s="2">
        <v>0.439999999999998</v>
      </c>
      <c r="K87" s="2">
        <v>2.81</v>
      </c>
      <c r="L87" s="4">
        <v>-0.212369714504828</v>
      </c>
      <c r="M87" s="2">
        <v>161381411.13999999</v>
      </c>
      <c r="N87" s="83">
        <v>199.94</v>
      </c>
    </row>
    <row r="88" spans="1:14" x14ac:dyDescent="0.3">
      <c r="A88" s="66">
        <v>45372</v>
      </c>
      <c r="B88" s="2">
        <v>199.2</v>
      </c>
      <c r="C88" s="5">
        <v>-0.74000000000000898</v>
      </c>
      <c r="D88" s="4">
        <v>-3.70111033309998E-3</v>
      </c>
      <c r="E88" s="2">
        <v>201.2</v>
      </c>
      <c r="F88" s="2">
        <v>196.44</v>
      </c>
      <c r="G88" s="2">
        <v>202.05</v>
      </c>
      <c r="H88" s="3">
        <v>807884</v>
      </c>
      <c r="I88" s="2">
        <v>161159532.34</v>
      </c>
      <c r="J88" s="2">
        <v>2</v>
      </c>
      <c r="K88" s="2">
        <v>5.6100000000000101</v>
      </c>
      <c r="L88" s="4">
        <v>0.78776928268735003</v>
      </c>
      <c r="M88" s="2">
        <v>221878.80000010101</v>
      </c>
      <c r="N88" s="83">
        <v>199.2</v>
      </c>
    </row>
    <row r="89" spans="1:14" x14ac:dyDescent="0.3">
      <c r="A89" s="66">
        <v>45373</v>
      </c>
      <c r="B89" s="2">
        <v>200.25</v>
      </c>
      <c r="C89" s="5">
        <v>1.05000000000001</v>
      </c>
      <c r="D89" s="4">
        <v>5.2710843373494597E-3</v>
      </c>
      <c r="E89" s="2">
        <v>194.4</v>
      </c>
      <c r="F89" s="2">
        <v>194.3</v>
      </c>
      <c r="G89" s="2">
        <v>201.8</v>
      </c>
      <c r="H89" s="3">
        <v>890358</v>
      </c>
      <c r="I89" s="2">
        <v>177468372.91</v>
      </c>
      <c r="J89" s="2">
        <v>5.8499999999999899</v>
      </c>
      <c r="K89" s="2">
        <v>7.5</v>
      </c>
      <c r="L89" s="4">
        <v>0.102086438152012</v>
      </c>
      <c r="M89" s="2">
        <v>177690251.71000001</v>
      </c>
      <c r="N89" s="83">
        <v>200.25</v>
      </c>
    </row>
    <row r="90" spans="1:14" x14ac:dyDescent="0.3">
      <c r="A90" s="66">
        <v>45376</v>
      </c>
      <c r="B90" s="2">
        <v>203.95</v>
      </c>
      <c r="C90" s="5">
        <v>3.69999999999999</v>
      </c>
      <c r="D90" s="4">
        <v>1.8476903870162199E-2</v>
      </c>
      <c r="E90" s="2">
        <v>200</v>
      </c>
      <c r="F90" s="2">
        <v>198.38</v>
      </c>
      <c r="G90" s="2">
        <v>204.2</v>
      </c>
      <c r="H90" s="3">
        <v>343146</v>
      </c>
      <c r="I90" s="2">
        <v>69575387.879999995</v>
      </c>
      <c r="J90" s="2">
        <v>3.94999999999999</v>
      </c>
      <c r="K90" s="2">
        <v>5.8199999999999896</v>
      </c>
      <c r="L90" s="4">
        <v>-0.61459772361230003</v>
      </c>
      <c r="M90" s="2">
        <v>247265639.59</v>
      </c>
      <c r="N90" s="83">
        <v>203.95</v>
      </c>
    </row>
    <row r="91" spans="1:14" x14ac:dyDescent="0.3">
      <c r="A91" s="66">
        <v>45377</v>
      </c>
      <c r="B91" s="2">
        <v>204.3</v>
      </c>
      <c r="C91" s="5">
        <v>0.35000000000002301</v>
      </c>
      <c r="D91" s="4">
        <v>1.71610688894348E-3</v>
      </c>
      <c r="E91" s="2">
        <v>203.9</v>
      </c>
      <c r="F91" s="2">
        <v>203.5</v>
      </c>
      <c r="G91" s="2">
        <v>205.4</v>
      </c>
      <c r="H91" s="3">
        <v>507724</v>
      </c>
      <c r="I91" s="2">
        <v>103752706.7</v>
      </c>
      <c r="J91" s="2">
        <v>0.40000000000000602</v>
      </c>
      <c r="K91" s="2">
        <v>1.9000000000000099</v>
      </c>
      <c r="L91" s="4">
        <v>0.47961509095253901</v>
      </c>
      <c r="M91" s="2">
        <v>351018346.29000002</v>
      </c>
      <c r="N91" s="83">
        <v>204.3</v>
      </c>
    </row>
    <row r="92" spans="1:14" x14ac:dyDescent="0.3">
      <c r="A92" s="66">
        <v>45378</v>
      </c>
      <c r="B92" s="2">
        <v>204.7</v>
      </c>
      <c r="C92" s="5">
        <v>0.39999999999997699</v>
      </c>
      <c r="D92" s="4">
        <v>1.95790504160537E-3</v>
      </c>
      <c r="E92" s="2">
        <v>204.5</v>
      </c>
      <c r="F92" s="2">
        <v>204.05</v>
      </c>
      <c r="G92" s="2">
        <v>208.6</v>
      </c>
      <c r="H92" s="3">
        <v>591131</v>
      </c>
      <c r="I92" s="2">
        <v>121407467.90000001</v>
      </c>
      <c r="J92" s="2">
        <v>0.19999999999998899</v>
      </c>
      <c r="K92" s="2">
        <v>4.5499999999999803</v>
      </c>
      <c r="L92" s="4">
        <v>0.16427626033041601</v>
      </c>
      <c r="M92" s="2">
        <v>472425814.19</v>
      </c>
      <c r="N92" s="83">
        <v>204.7</v>
      </c>
    </row>
    <row r="93" spans="1:14" x14ac:dyDescent="0.3">
      <c r="A93" s="66">
        <v>45379</v>
      </c>
      <c r="B93" s="2">
        <v>207</v>
      </c>
      <c r="C93" s="5">
        <v>2.30000000000001</v>
      </c>
      <c r="D93" s="4">
        <v>1.1235955056179799E-2</v>
      </c>
      <c r="E93" s="2">
        <v>206.45</v>
      </c>
      <c r="F93" s="2">
        <v>205.35</v>
      </c>
      <c r="G93" s="2">
        <v>208.1</v>
      </c>
      <c r="H93" s="3">
        <v>453326</v>
      </c>
      <c r="I93" s="2">
        <v>93764560.900000006</v>
      </c>
      <c r="J93" s="2">
        <v>0.55000000000001104</v>
      </c>
      <c r="K93" s="2">
        <v>2.75</v>
      </c>
      <c r="L93" s="4">
        <v>-0.23312091566843901</v>
      </c>
      <c r="M93" s="2">
        <v>566190375.09000003</v>
      </c>
      <c r="N93" s="83">
        <v>207</v>
      </c>
    </row>
    <row r="94" spans="1:14" x14ac:dyDescent="0.3">
      <c r="A94" s="66">
        <v>45384</v>
      </c>
      <c r="B94" s="2">
        <v>202.4</v>
      </c>
      <c r="C94" s="5">
        <v>-4.5999999999999899</v>
      </c>
      <c r="D94" s="4">
        <v>-2.2222222222222199E-2</v>
      </c>
      <c r="E94" s="2">
        <v>206.9</v>
      </c>
      <c r="F94" s="2">
        <v>201.5</v>
      </c>
      <c r="G94" s="2">
        <v>208</v>
      </c>
      <c r="H94" s="3">
        <v>482915</v>
      </c>
      <c r="I94" s="2">
        <v>98199128.200000003</v>
      </c>
      <c r="J94" s="2">
        <v>4.5</v>
      </c>
      <c r="K94" s="2">
        <v>6.5</v>
      </c>
      <c r="L94" s="4">
        <v>6.5270908794112806E-2</v>
      </c>
      <c r="M94" s="2">
        <v>467991246.88999999</v>
      </c>
      <c r="N94" s="83">
        <v>202.4</v>
      </c>
    </row>
    <row r="95" spans="1:14" x14ac:dyDescent="0.3">
      <c r="A95" s="66">
        <v>45385</v>
      </c>
      <c r="B95" s="2">
        <v>201.4</v>
      </c>
      <c r="C95" s="5">
        <v>-1</v>
      </c>
      <c r="D95" s="4">
        <v>-4.9407114624505904E-3</v>
      </c>
      <c r="E95" s="2">
        <v>202.7</v>
      </c>
      <c r="F95" s="2">
        <v>200.4</v>
      </c>
      <c r="G95" s="2">
        <v>203.8</v>
      </c>
      <c r="H95" s="3">
        <v>346901</v>
      </c>
      <c r="I95" s="2">
        <v>69902780.599999994</v>
      </c>
      <c r="J95" s="2">
        <v>1.2999999999999801</v>
      </c>
      <c r="K95" s="2">
        <v>3.4000000000000101</v>
      </c>
      <c r="L95" s="4">
        <v>-0.28165205056790499</v>
      </c>
      <c r="M95" s="2">
        <v>398088466.29000002</v>
      </c>
      <c r="N95" s="83">
        <v>201.4</v>
      </c>
    </row>
    <row r="96" spans="1:14" x14ac:dyDescent="0.3">
      <c r="A96" s="66">
        <v>45386</v>
      </c>
      <c r="B96" s="2">
        <v>203.1</v>
      </c>
      <c r="C96" s="5">
        <v>1.69999999999999</v>
      </c>
      <c r="D96" s="4">
        <v>8.4409136047665801E-3</v>
      </c>
      <c r="E96" s="2">
        <v>200.8</v>
      </c>
      <c r="F96" s="2">
        <v>200.3</v>
      </c>
      <c r="G96" s="2">
        <v>203.1</v>
      </c>
      <c r="H96" s="3">
        <v>268234</v>
      </c>
      <c r="I96" s="2">
        <v>54301087.799999997</v>
      </c>
      <c r="J96" s="2">
        <v>2.2999999999999798</v>
      </c>
      <c r="K96" s="2">
        <v>2.7999999999999798</v>
      </c>
      <c r="L96" s="4">
        <v>-0.22677075015638501</v>
      </c>
      <c r="M96" s="2">
        <v>452389554.08999997</v>
      </c>
      <c r="N96" s="83">
        <v>203.1</v>
      </c>
    </row>
    <row r="97" spans="1:14" x14ac:dyDescent="0.3">
      <c r="A97" s="66">
        <v>45387</v>
      </c>
      <c r="B97" s="2">
        <v>201.6</v>
      </c>
      <c r="C97" s="5">
        <v>-1.5</v>
      </c>
      <c r="D97" s="4">
        <v>-7.3855243722304297E-3</v>
      </c>
      <c r="E97" s="2">
        <v>200</v>
      </c>
      <c r="F97" s="2">
        <v>198.8</v>
      </c>
      <c r="G97" s="2">
        <v>203.4</v>
      </c>
      <c r="H97" s="3">
        <v>424601</v>
      </c>
      <c r="I97" s="2">
        <v>85360343.950000003</v>
      </c>
      <c r="J97" s="2">
        <v>1.5999999999999901</v>
      </c>
      <c r="K97" s="2">
        <v>4.5999999999999899</v>
      </c>
      <c r="L97" s="4">
        <v>0.58294996160069201</v>
      </c>
      <c r="M97" s="2">
        <v>367029210.13999999</v>
      </c>
      <c r="N97" s="83">
        <v>201.6</v>
      </c>
    </row>
    <row r="98" spans="1:14" x14ac:dyDescent="0.3">
      <c r="A98" s="66">
        <v>45390</v>
      </c>
      <c r="B98" s="2">
        <v>204.6</v>
      </c>
      <c r="C98" s="5">
        <v>3</v>
      </c>
      <c r="D98" s="4">
        <v>1.4880952380952399E-2</v>
      </c>
      <c r="E98" s="2">
        <v>201</v>
      </c>
      <c r="F98" s="2">
        <v>200.9</v>
      </c>
      <c r="G98" s="2">
        <v>204.6</v>
      </c>
      <c r="H98" s="3">
        <v>300809</v>
      </c>
      <c r="I98" s="2">
        <v>61299890.200000003</v>
      </c>
      <c r="J98" s="2">
        <v>3.5999999999999899</v>
      </c>
      <c r="K98" s="2">
        <v>3.69999999999999</v>
      </c>
      <c r="L98" s="4">
        <v>-0.29154900718556997</v>
      </c>
      <c r="M98" s="2">
        <v>428329100.33999997</v>
      </c>
      <c r="N98" s="83">
        <v>204.6</v>
      </c>
    </row>
    <row r="99" spans="1:14" x14ac:dyDescent="0.3">
      <c r="A99" s="66">
        <v>45391</v>
      </c>
      <c r="B99" s="2">
        <v>201</v>
      </c>
      <c r="C99" s="5">
        <v>-3.5999999999999899</v>
      </c>
      <c r="D99" s="4">
        <v>-1.7595307917888499E-2</v>
      </c>
      <c r="E99" s="2">
        <v>203.1</v>
      </c>
      <c r="F99" s="2">
        <v>200.2</v>
      </c>
      <c r="G99" s="2">
        <v>204</v>
      </c>
      <c r="H99" s="3">
        <v>258785</v>
      </c>
      <c r="I99" s="2">
        <v>52193497.200000003</v>
      </c>
      <c r="J99" s="2">
        <v>2.0999999999999899</v>
      </c>
      <c r="K99" s="2">
        <v>3.80000000000001</v>
      </c>
      <c r="L99" s="4">
        <v>-0.13970326685704201</v>
      </c>
      <c r="M99" s="2">
        <v>376135603.13999999</v>
      </c>
      <c r="N99" s="83">
        <v>201</v>
      </c>
    </row>
    <row r="100" spans="1:14" x14ac:dyDescent="0.3">
      <c r="A100" s="66">
        <v>45392</v>
      </c>
      <c r="B100" s="2">
        <v>200.5</v>
      </c>
      <c r="C100" s="5">
        <v>-0.5</v>
      </c>
      <c r="D100" s="4">
        <v>-2.4875621890547298E-3</v>
      </c>
      <c r="E100" s="2">
        <v>201.9</v>
      </c>
      <c r="F100" s="2">
        <v>199.05</v>
      </c>
      <c r="G100" s="2">
        <v>204.4</v>
      </c>
      <c r="H100" s="3">
        <v>359674</v>
      </c>
      <c r="I100" s="2">
        <v>72337315.25</v>
      </c>
      <c r="J100" s="2">
        <v>1.4000000000000099</v>
      </c>
      <c r="K100" s="2">
        <v>5.3499999999999899</v>
      </c>
      <c r="L100" s="4">
        <v>0.389856444538903</v>
      </c>
      <c r="M100" s="2">
        <v>303798287.88999999</v>
      </c>
      <c r="N100" s="83">
        <v>200.5</v>
      </c>
    </row>
    <row r="101" spans="1:14" x14ac:dyDescent="0.3">
      <c r="A101" s="66">
        <v>45393</v>
      </c>
      <c r="B101" s="2">
        <v>199.8</v>
      </c>
      <c r="C101" s="5">
        <v>-0.69999999999998896</v>
      </c>
      <c r="D101" s="4">
        <v>-3.4912718204488202E-3</v>
      </c>
      <c r="E101" s="2">
        <v>199.6</v>
      </c>
      <c r="F101" s="2">
        <v>198</v>
      </c>
      <c r="G101" s="2">
        <v>201.7</v>
      </c>
      <c r="H101" s="3">
        <v>310776</v>
      </c>
      <c r="I101" s="2">
        <v>62123311.200000003</v>
      </c>
      <c r="J101" s="2">
        <v>0.200000000000017</v>
      </c>
      <c r="K101" s="2">
        <v>3.69999999999999</v>
      </c>
      <c r="L101" s="4">
        <v>-0.13595088886046799</v>
      </c>
      <c r="M101" s="2">
        <v>241674976.69</v>
      </c>
      <c r="N101" s="83">
        <v>199.8</v>
      </c>
    </row>
    <row r="102" spans="1:14" x14ac:dyDescent="0.3">
      <c r="A102" s="66">
        <v>45394</v>
      </c>
      <c r="B102" s="2">
        <v>196.4</v>
      </c>
      <c r="C102" s="5">
        <v>-3.4000000000000101</v>
      </c>
      <c r="D102" s="4">
        <v>-1.7017017017017001E-2</v>
      </c>
      <c r="E102" s="2">
        <v>201</v>
      </c>
      <c r="F102" s="2">
        <v>195.4</v>
      </c>
      <c r="G102" s="2">
        <v>201.6</v>
      </c>
      <c r="H102" s="3">
        <v>412175</v>
      </c>
      <c r="I102" s="2">
        <v>81504592.650000006</v>
      </c>
      <c r="J102" s="2">
        <v>4.5999999999999899</v>
      </c>
      <c r="K102" s="2">
        <v>6.1999999999999904</v>
      </c>
      <c r="L102" s="4">
        <v>0.32627680387159902</v>
      </c>
      <c r="M102" s="2">
        <v>160170384.03999999</v>
      </c>
      <c r="N102" s="83">
        <v>196.4</v>
      </c>
    </row>
    <row r="103" spans="1:14" x14ac:dyDescent="0.3">
      <c r="A103" s="66">
        <v>45397</v>
      </c>
      <c r="B103" s="2">
        <v>204.6</v>
      </c>
      <c r="C103" s="5">
        <v>8.1999999999999904</v>
      </c>
      <c r="D103" s="4">
        <v>4.1751527494908298E-2</v>
      </c>
      <c r="E103" s="2">
        <v>200.7</v>
      </c>
      <c r="F103" s="2">
        <v>200</v>
      </c>
      <c r="G103" s="2">
        <v>206.5</v>
      </c>
      <c r="H103" s="3">
        <v>667433</v>
      </c>
      <c r="I103" s="2">
        <v>136209236.80000001</v>
      </c>
      <c r="J103" s="2">
        <v>3.9000000000000101</v>
      </c>
      <c r="K103" s="2">
        <v>6.5</v>
      </c>
      <c r="L103" s="4">
        <v>0.61929520228058499</v>
      </c>
      <c r="M103" s="2">
        <v>296379620.83999997</v>
      </c>
      <c r="N103" s="83">
        <v>204.6</v>
      </c>
    </row>
    <row r="104" spans="1:14" x14ac:dyDescent="0.3">
      <c r="A104" s="66">
        <v>45398</v>
      </c>
      <c r="B104" s="2">
        <v>202.5</v>
      </c>
      <c r="C104" s="5">
        <v>-2.0999999999999899</v>
      </c>
      <c r="D104" s="4">
        <v>-1.02639296187683E-2</v>
      </c>
      <c r="E104" s="2">
        <v>200.8</v>
      </c>
      <c r="F104" s="2">
        <v>200.7</v>
      </c>
      <c r="G104" s="2">
        <v>204.3</v>
      </c>
      <c r="H104" s="3">
        <v>338572</v>
      </c>
      <c r="I104" s="2">
        <v>68511713.299999997</v>
      </c>
      <c r="J104" s="2">
        <v>1.69999999999999</v>
      </c>
      <c r="K104" s="2">
        <v>3.6000000000000201</v>
      </c>
      <c r="L104" s="4">
        <v>-0.492725112483201</v>
      </c>
      <c r="M104" s="2">
        <v>227867907.53999999</v>
      </c>
      <c r="N104" s="83">
        <v>202.5</v>
      </c>
    </row>
    <row r="105" spans="1:14" x14ac:dyDescent="0.3">
      <c r="A105" s="66">
        <v>45399</v>
      </c>
      <c r="B105" s="2">
        <v>220</v>
      </c>
      <c r="C105" s="5">
        <v>17.5</v>
      </c>
      <c r="D105" s="4">
        <v>8.6419753086419707E-2</v>
      </c>
      <c r="E105" s="2">
        <v>211</v>
      </c>
      <c r="F105" s="2">
        <v>210.5</v>
      </c>
      <c r="G105" s="2">
        <v>221.7</v>
      </c>
      <c r="H105" s="3">
        <v>1256506</v>
      </c>
      <c r="I105" s="2">
        <v>274101263.39999998</v>
      </c>
      <c r="J105" s="2">
        <v>9</v>
      </c>
      <c r="K105" s="2">
        <v>11.2</v>
      </c>
      <c r="L105" s="4">
        <v>2.7111928925014501</v>
      </c>
      <c r="M105" s="2">
        <v>501969170.94</v>
      </c>
      <c r="N105" s="83">
        <v>220</v>
      </c>
    </row>
    <row r="106" spans="1:14" x14ac:dyDescent="0.3">
      <c r="A106" s="66">
        <v>45400</v>
      </c>
      <c r="B106" s="2">
        <v>225.9</v>
      </c>
      <c r="C106" s="5">
        <v>5.9000000000000101</v>
      </c>
      <c r="D106" s="4">
        <v>2.68181818181818E-2</v>
      </c>
      <c r="E106" s="2">
        <v>220</v>
      </c>
      <c r="F106" s="2">
        <v>218.9</v>
      </c>
      <c r="G106" s="2">
        <v>225.9</v>
      </c>
      <c r="H106" s="3">
        <v>914015</v>
      </c>
      <c r="I106" s="2">
        <v>204452973</v>
      </c>
      <c r="J106" s="2">
        <v>5.9000000000000101</v>
      </c>
      <c r="K106" s="2">
        <v>7</v>
      </c>
      <c r="L106" s="4">
        <v>-0.27257410629157403</v>
      </c>
      <c r="M106" s="2">
        <v>706422143.94000006</v>
      </c>
      <c r="N106" s="83">
        <v>225.9</v>
      </c>
    </row>
    <row r="107" spans="1:14" x14ac:dyDescent="0.3">
      <c r="A107" s="66">
        <v>45401</v>
      </c>
      <c r="B107" s="2">
        <v>224.6</v>
      </c>
      <c r="C107" s="5">
        <v>-1.30000000000001</v>
      </c>
      <c r="D107" s="4">
        <v>-5.7547587428065997E-3</v>
      </c>
      <c r="E107" s="2">
        <v>225.4</v>
      </c>
      <c r="F107" s="2">
        <v>223.1</v>
      </c>
      <c r="G107" s="2">
        <v>227.3</v>
      </c>
      <c r="H107" s="3">
        <v>569542</v>
      </c>
      <c r="I107" s="2">
        <v>128114330.3</v>
      </c>
      <c r="J107" s="2">
        <v>0.80000000000001104</v>
      </c>
      <c r="K107" s="2">
        <v>4.2000000000000197</v>
      </c>
      <c r="L107" s="4">
        <v>-0.37687893524723298</v>
      </c>
      <c r="M107" s="2">
        <v>578307813.63999999</v>
      </c>
      <c r="N107" s="83">
        <v>224.6</v>
      </c>
    </row>
    <row r="108" spans="1:14" x14ac:dyDescent="0.3">
      <c r="A108" s="66">
        <v>45404</v>
      </c>
      <c r="B108" s="2">
        <v>223.8</v>
      </c>
      <c r="C108" s="5">
        <v>-0.79999999999998295</v>
      </c>
      <c r="D108" s="4">
        <v>-3.5618878005342098E-3</v>
      </c>
      <c r="E108" s="2">
        <v>226.8</v>
      </c>
      <c r="F108" s="2">
        <v>222.6</v>
      </c>
      <c r="G108" s="2">
        <v>227.5</v>
      </c>
      <c r="H108" s="3">
        <v>440247</v>
      </c>
      <c r="I108" s="2">
        <v>98817376.700000003</v>
      </c>
      <c r="J108" s="2">
        <v>3</v>
      </c>
      <c r="K108" s="2">
        <v>4.9000000000000101</v>
      </c>
      <c r="L108" s="4">
        <v>-0.22701574247377701</v>
      </c>
      <c r="M108" s="2">
        <v>479490436.94</v>
      </c>
      <c r="N108" s="83">
        <v>223.8</v>
      </c>
    </row>
    <row r="109" spans="1:14" x14ac:dyDescent="0.3">
      <c r="A109" s="66">
        <v>45405</v>
      </c>
      <c r="B109" s="2">
        <v>227.9</v>
      </c>
      <c r="C109" s="5">
        <v>4.0999999999999899</v>
      </c>
      <c r="D109" s="4">
        <v>1.8319928507595999E-2</v>
      </c>
      <c r="E109" s="2">
        <v>225</v>
      </c>
      <c r="F109" s="2">
        <v>224.1</v>
      </c>
      <c r="G109" s="2">
        <v>227.9</v>
      </c>
      <c r="H109" s="3">
        <v>429712</v>
      </c>
      <c r="I109" s="2">
        <v>97449565.299999997</v>
      </c>
      <c r="J109" s="2">
        <v>2.9000000000000101</v>
      </c>
      <c r="K109" s="2">
        <v>3.80000000000001</v>
      </c>
      <c r="L109" s="4">
        <v>-2.3929748527531099E-2</v>
      </c>
      <c r="M109" s="2">
        <v>576940002.24000001</v>
      </c>
      <c r="N109" s="83">
        <v>227.9</v>
      </c>
    </row>
    <row r="110" spans="1:14" x14ac:dyDescent="0.3">
      <c r="A110" s="66">
        <v>45406</v>
      </c>
      <c r="B110" s="2">
        <v>227.7</v>
      </c>
      <c r="C110" s="5">
        <v>-0.200000000000017</v>
      </c>
      <c r="D110" s="4">
        <v>-8.7757788503737199E-4</v>
      </c>
      <c r="E110" s="2">
        <v>230</v>
      </c>
      <c r="F110" s="2">
        <v>226.8</v>
      </c>
      <c r="G110" s="2">
        <v>231.2</v>
      </c>
      <c r="H110" s="3">
        <v>482904</v>
      </c>
      <c r="I110" s="2">
        <v>110400957.90000001</v>
      </c>
      <c r="J110" s="2">
        <v>2.30000000000001</v>
      </c>
      <c r="K110" s="2">
        <v>4.3999999999999799</v>
      </c>
      <c r="L110" s="4">
        <v>0.123785232900175</v>
      </c>
      <c r="M110" s="2">
        <v>466539044.33999997</v>
      </c>
      <c r="N110" s="83">
        <v>227.7</v>
      </c>
    </row>
    <row r="111" spans="1:14" x14ac:dyDescent="0.3">
      <c r="A111" s="66">
        <v>45407</v>
      </c>
      <c r="B111" s="2">
        <v>226.4</v>
      </c>
      <c r="C111" s="5">
        <v>-1.2999999999999801</v>
      </c>
      <c r="D111" s="4">
        <v>-5.7092665788317197E-3</v>
      </c>
      <c r="E111" s="2">
        <v>227.6</v>
      </c>
      <c r="F111" s="2">
        <v>224.5</v>
      </c>
      <c r="G111" s="2">
        <v>228</v>
      </c>
      <c r="H111" s="3">
        <v>348040</v>
      </c>
      <c r="I111" s="2">
        <v>78848158.099999994</v>
      </c>
      <c r="J111" s="2">
        <v>1.19999999999999</v>
      </c>
      <c r="K111" s="2">
        <v>3.5</v>
      </c>
      <c r="L111" s="4">
        <v>-0.279277040571211</v>
      </c>
      <c r="M111" s="2">
        <v>387690886.24000001</v>
      </c>
      <c r="N111" s="83">
        <v>226.4</v>
      </c>
    </row>
    <row r="112" spans="1:14" x14ac:dyDescent="0.3">
      <c r="A112" s="66">
        <v>45408</v>
      </c>
      <c r="B112" s="2">
        <v>230.9</v>
      </c>
      <c r="C112" s="5">
        <v>4.5</v>
      </c>
      <c r="D112" s="4">
        <v>1.9876325088339201E-2</v>
      </c>
      <c r="E112" s="2">
        <v>228.1</v>
      </c>
      <c r="F112" s="2">
        <v>224.8</v>
      </c>
      <c r="G112" s="2">
        <v>230.9</v>
      </c>
      <c r="H112" s="3">
        <v>370777</v>
      </c>
      <c r="I112" s="2">
        <v>85009066.5</v>
      </c>
      <c r="J112" s="2">
        <v>2.80000000000001</v>
      </c>
      <c r="K112" s="2">
        <v>6.0999999999999899</v>
      </c>
      <c r="L112" s="4">
        <v>6.5328697850821807E-2</v>
      </c>
      <c r="M112" s="2">
        <v>472699952.74000001</v>
      </c>
      <c r="N112" s="83">
        <v>230.9</v>
      </c>
    </row>
    <row r="113" spans="1:14" x14ac:dyDescent="0.3">
      <c r="A113" s="66">
        <v>45411</v>
      </c>
      <c r="B113" s="2">
        <v>232.3</v>
      </c>
      <c r="C113" s="5">
        <v>1.4000000000000099</v>
      </c>
      <c r="D113" s="4">
        <v>6.0632308358597002E-3</v>
      </c>
      <c r="E113" s="2">
        <v>231.1</v>
      </c>
      <c r="F113" s="2">
        <v>230.6</v>
      </c>
      <c r="G113" s="2">
        <v>233.9</v>
      </c>
      <c r="H113" s="3">
        <v>386905</v>
      </c>
      <c r="I113" s="2">
        <v>89887560.700000003</v>
      </c>
      <c r="J113" s="2">
        <v>1.2000000000000199</v>
      </c>
      <c r="K113" s="2">
        <v>3.30000000000001</v>
      </c>
      <c r="L113" s="4">
        <v>4.3497843717382703E-2</v>
      </c>
      <c r="M113" s="2">
        <v>562587513.44000006</v>
      </c>
      <c r="N113" s="83">
        <v>232.3</v>
      </c>
    </row>
    <row r="114" spans="1:14" x14ac:dyDescent="0.3">
      <c r="A114" s="66">
        <v>45412</v>
      </c>
      <c r="B114" s="2">
        <v>226.4</v>
      </c>
      <c r="C114" s="5">
        <v>-5.9000000000000101</v>
      </c>
      <c r="D114" s="4">
        <v>-2.5398191993112398E-2</v>
      </c>
      <c r="E114" s="2">
        <v>232.9</v>
      </c>
      <c r="F114" s="2">
        <v>224.9</v>
      </c>
      <c r="G114" s="2">
        <v>232.9</v>
      </c>
      <c r="H114" s="3">
        <v>536674</v>
      </c>
      <c r="I114" s="2">
        <v>122141547.2</v>
      </c>
      <c r="J114" s="2">
        <v>6.5</v>
      </c>
      <c r="K114" s="2">
        <v>8</v>
      </c>
      <c r="L114" s="4">
        <v>0.38709502332613899</v>
      </c>
      <c r="M114" s="2">
        <v>440445966.24000001</v>
      </c>
      <c r="N114" s="83">
        <v>226.4</v>
      </c>
    </row>
    <row r="115" spans="1:14" x14ac:dyDescent="0.3">
      <c r="A115" s="66">
        <v>45414</v>
      </c>
      <c r="B115" s="2">
        <v>224</v>
      </c>
      <c r="C115" s="5">
        <v>-2.4000000000000101</v>
      </c>
      <c r="D115" s="4">
        <v>-1.06007067137809E-2</v>
      </c>
      <c r="E115" s="2">
        <v>228</v>
      </c>
      <c r="F115" s="2">
        <v>222.4</v>
      </c>
      <c r="G115" s="2">
        <v>228</v>
      </c>
      <c r="H115" s="3">
        <v>497954</v>
      </c>
      <c r="I115" s="2">
        <v>111653045</v>
      </c>
      <c r="J115" s="2">
        <v>4</v>
      </c>
      <c r="K115" s="2">
        <v>5.5999999999999899</v>
      </c>
      <c r="L115" s="4">
        <v>-7.21480824485628E-2</v>
      </c>
      <c r="M115" s="2">
        <v>328792921.24000001</v>
      </c>
      <c r="N115" s="83">
        <v>224</v>
      </c>
    </row>
    <row r="116" spans="1:14" x14ac:dyDescent="0.3">
      <c r="A116" s="66">
        <v>45415</v>
      </c>
      <c r="B116" s="2">
        <v>225</v>
      </c>
      <c r="C116" s="5">
        <v>1</v>
      </c>
      <c r="D116" s="4">
        <v>4.4642857142857097E-3</v>
      </c>
      <c r="E116" s="2">
        <v>226.1</v>
      </c>
      <c r="F116" s="2">
        <v>222.5</v>
      </c>
      <c r="G116" s="2">
        <v>226.9</v>
      </c>
      <c r="H116" s="3">
        <v>420986</v>
      </c>
      <c r="I116" s="2">
        <v>94675233.900000006</v>
      </c>
      <c r="J116" s="2">
        <v>1.0999999999999901</v>
      </c>
      <c r="K116" s="2">
        <v>4.4000000000000101</v>
      </c>
      <c r="L116" s="4">
        <v>-0.15456849427858799</v>
      </c>
      <c r="M116" s="2">
        <v>423468155.13999999</v>
      </c>
      <c r="N116" s="83">
        <v>225</v>
      </c>
    </row>
    <row r="117" spans="1:14" x14ac:dyDescent="0.3">
      <c r="A117" s="66">
        <v>45418</v>
      </c>
      <c r="B117" s="2">
        <v>225.1</v>
      </c>
      <c r="C117" s="5">
        <v>9.9999999999994302E-2</v>
      </c>
      <c r="D117" s="4">
        <v>4.4444444444441899E-4</v>
      </c>
      <c r="E117" s="2">
        <v>224.7</v>
      </c>
      <c r="F117" s="2">
        <v>224.2</v>
      </c>
      <c r="G117" s="2">
        <v>226</v>
      </c>
      <c r="H117" s="3">
        <v>240835</v>
      </c>
      <c r="I117" s="2">
        <v>54201635.799999997</v>
      </c>
      <c r="J117" s="2">
        <v>0.40000000000000602</v>
      </c>
      <c r="K117" s="2">
        <v>1.80000000000001</v>
      </c>
      <c r="L117" s="4">
        <v>-0.42792634434399202</v>
      </c>
      <c r="M117" s="2">
        <v>477669790.94</v>
      </c>
      <c r="N117" s="83">
        <v>225.1</v>
      </c>
    </row>
    <row r="118" spans="1:14" x14ac:dyDescent="0.3">
      <c r="A118" s="66">
        <v>45419</v>
      </c>
      <c r="B118" s="2">
        <v>222.1</v>
      </c>
      <c r="C118" s="5">
        <v>-3</v>
      </c>
      <c r="D118" s="4">
        <v>-1.3327410039982199E-2</v>
      </c>
      <c r="E118" s="2">
        <v>225.9</v>
      </c>
      <c r="F118" s="2">
        <v>220.8</v>
      </c>
      <c r="G118" s="2">
        <v>227.3</v>
      </c>
      <c r="H118" s="3">
        <v>427458</v>
      </c>
      <c r="I118" s="2">
        <v>95103696.400000006</v>
      </c>
      <c r="J118" s="2">
        <v>3.80000000000001</v>
      </c>
      <c r="K118" s="2">
        <v>6.5</v>
      </c>
      <c r="L118" s="4">
        <v>0.77489982768285304</v>
      </c>
      <c r="M118" s="2">
        <v>382566094.54000002</v>
      </c>
      <c r="N118" s="83">
        <v>222.1</v>
      </c>
    </row>
    <row r="119" spans="1:14" x14ac:dyDescent="0.3">
      <c r="A119" s="66">
        <v>45420</v>
      </c>
      <c r="B119" s="2">
        <v>222.5</v>
      </c>
      <c r="C119" s="5">
        <v>0.40000000000000602</v>
      </c>
      <c r="D119" s="4">
        <v>1.8009905447996699E-3</v>
      </c>
      <c r="E119" s="2">
        <v>222.8</v>
      </c>
      <c r="F119" s="2">
        <v>220.9</v>
      </c>
      <c r="G119" s="2">
        <v>224.2</v>
      </c>
      <c r="H119" s="3">
        <v>391297</v>
      </c>
      <c r="I119" s="2">
        <v>87115620.5</v>
      </c>
      <c r="J119" s="2">
        <v>0.30000000000001098</v>
      </c>
      <c r="K119" s="2">
        <v>3.2999999999999798</v>
      </c>
      <c r="L119" s="4">
        <v>-8.4595445634424907E-2</v>
      </c>
      <c r="M119" s="2">
        <v>469681715.04000002</v>
      </c>
      <c r="N119" s="83">
        <v>222.5</v>
      </c>
    </row>
    <row r="120" spans="1:14" x14ac:dyDescent="0.3">
      <c r="A120" s="66">
        <v>45421</v>
      </c>
      <c r="B120" s="2">
        <v>223.3</v>
      </c>
      <c r="C120" s="5">
        <v>0.80000000000001104</v>
      </c>
      <c r="D120" s="4">
        <v>3.5955056179775798E-3</v>
      </c>
      <c r="E120" s="2">
        <v>221</v>
      </c>
      <c r="F120" s="2">
        <v>219.7</v>
      </c>
      <c r="G120" s="2">
        <v>223.7</v>
      </c>
      <c r="H120" s="3">
        <v>341375</v>
      </c>
      <c r="I120" s="2">
        <v>75933713.099999994</v>
      </c>
      <c r="J120" s="2">
        <v>2.30000000000001</v>
      </c>
      <c r="K120" s="2">
        <v>4</v>
      </c>
      <c r="L120" s="4">
        <v>-0.127580840129109</v>
      </c>
      <c r="M120" s="2">
        <v>545615428.13999999</v>
      </c>
      <c r="N120" s="83">
        <v>223.3</v>
      </c>
    </row>
    <row r="121" spans="1:14" x14ac:dyDescent="0.3">
      <c r="A121" s="66">
        <v>45422</v>
      </c>
      <c r="B121" s="2">
        <v>224.4</v>
      </c>
      <c r="C121" s="5">
        <v>1.0999999999999901</v>
      </c>
      <c r="D121" s="4">
        <v>4.9261083743842096E-3</v>
      </c>
      <c r="E121" s="2">
        <v>225</v>
      </c>
      <c r="F121" s="2">
        <v>222.7</v>
      </c>
      <c r="G121" s="2">
        <v>225.5</v>
      </c>
      <c r="H121" s="3">
        <v>390013</v>
      </c>
      <c r="I121" s="2">
        <v>87386266.299999997</v>
      </c>
      <c r="J121" s="2">
        <v>0.59999999999999398</v>
      </c>
      <c r="K121" s="2">
        <v>2.80000000000001</v>
      </c>
      <c r="L121" s="4">
        <v>0.14247674844379299</v>
      </c>
      <c r="M121" s="2">
        <v>633001694.44000006</v>
      </c>
      <c r="N121" s="83">
        <v>224.4</v>
      </c>
    </row>
    <row r="122" spans="1:14" x14ac:dyDescent="0.3">
      <c r="A122" s="66">
        <v>45425</v>
      </c>
      <c r="B122" s="2">
        <v>224.4</v>
      </c>
      <c r="C122" s="5">
        <v>0</v>
      </c>
      <c r="D122" s="4">
        <v>0</v>
      </c>
      <c r="E122" s="2">
        <v>224</v>
      </c>
      <c r="F122" s="2">
        <v>223.8</v>
      </c>
      <c r="G122" s="2">
        <v>226.5</v>
      </c>
      <c r="H122" s="3">
        <v>234383</v>
      </c>
      <c r="I122" s="2">
        <v>52678306.799999997</v>
      </c>
      <c r="J122" s="2">
        <v>0.40000000000000602</v>
      </c>
      <c r="K122" s="2">
        <v>2.69999999999999</v>
      </c>
      <c r="L122" s="4">
        <v>-0.39903798078525599</v>
      </c>
      <c r="M122" s="2">
        <v>685680001.24000001</v>
      </c>
      <c r="N122" s="83">
        <v>224.4</v>
      </c>
    </row>
    <row r="123" spans="1:14" x14ac:dyDescent="0.3">
      <c r="A123" s="66">
        <v>45426</v>
      </c>
      <c r="B123" s="2">
        <v>227.1</v>
      </c>
      <c r="C123" s="5">
        <v>2.69999999999999</v>
      </c>
      <c r="D123" s="4">
        <v>1.20320855614973E-2</v>
      </c>
      <c r="E123" s="2">
        <v>225.3</v>
      </c>
      <c r="F123" s="2">
        <v>224.3</v>
      </c>
      <c r="G123" s="2">
        <v>227.7</v>
      </c>
      <c r="H123" s="3">
        <v>280605</v>
      </c>
      <c r="I123" s="2">
        <v>63587098.299999997</v>
      </c>
      <c r="J123" s="2">
        <v>1.7999999999999801</v>
      </c>
      <c r="K123" s="2">
        <v>3.3999999999999799</v>
      </c>
      <c r="L123" s="4">
        <v>0.19720713532978101</v>
      </c>
      <c r="M123" s="2">
        <v>749267099.53999996</v>
      </c>
      <c r="N123" s="83">
        <v>227.1</v>
      </c>
    </row>
    <row r="124" spans="1:14" x14ac:dyDescent="0.3">
      <c r="A124" s="66">
        <v>45427</v>
      </c>
      <c r="B124" s="2">
        <v>232.1</v>
      </c>
      <c r="C124" s="5">
        <v>5</v>
      </c>
      <c r="D124" s="4">
        <v>2.2016732716864801E-2</v>
      </c>
      <c r="E124" s="2">
        <v>227.2</v>
      </c>
      <c r="F124" s="2">
        <v>226.9</v>
      </c>
      <c r="G124" s="2">
        <v>232.1</v>
      </c>
      <c r="H124" s="3">
        <v>471027</v>
      </c>
      <c r="I124" s="2">
        <v>108880084.09999999</v>
      </c>
      <c r="J124" s="2">
        <v>4.9000000000000101</v>
      </c>
      <c r="K124" s="2">
        <v>5.1999999999999904</v>
      </c>
      <c r="L124" s="4">
        <v>0.67861228417170005</v>
      </c>
      <c r="M124" s="2">
        <v>858147183.63999999</v>
      </c>
      <c r="N124" s="83">
        <v>232.1</v>
      </c>
    </row>
    <row r="125" spans="1:14" x14ac:dyDescent="0.3">
      <c r="A125" s="66">
        <v>45428</v>
      </c>
      <c r="B125" s="2">
        <v>230.3</v>
      </c>
      <c r="C125" s="5">
        <v>-1.7999999999999801</v>
      </c>
      <c r="D125" s="4">
        <v>-7.7552778974579201E-3</v>
      </c>
      <c r="E125" s="2">
        <v>231.8</v>
      </c>
      <c r="F125" s="2">
        <v>227.1</v>
      </c>
      <c r="G125" s="2">
        <v>233.1</v>
      </c>
      <c r="H125" s="3">
        <v>440065</v>
      </c>
      <c r="I125" s="2">
        <v>101438451.40000001</v>
      </c>
      <c r="J125" s="2">
        <v>1.5</v>
      </c>
      <c r="K125" s="2">
        <v>6</v>
      </c>
      <c r="L125" s="4">
        <v>-6.5732962229341399E-2</v>
      </c>
      <c r="M125" s="2">
        <v>756708732.24000001</v>
      </c>
      <c r="N125" s="83">
        <v>230.3</v>
      </c>
    </row>
    <row r="126" spans="1:14" x14ac:dyDescent="0.3">
      <c r="A126" s="66">
        <v>45429</v>
      </c>
      <c r="B126" s="2">
        <v>228.9</v>
      </c>
      <c r="C126" s="5">
        <v>-1.4000000000000099</v>
      </c>
      <c r="D126" s="4">
        <v>-6.0790273556231298E-3</v>
      </c>
      <c r="E126" s="2">
        <v>228.7</v>
      </c>
      <c r="F126" s="2">
        <v>228.7</v>
      </c>
      <c r="G126" s="2">
        <v>230</v>
      </c>
      <c r="H126" s="3">
        <v>396821</v>
      </c>
      <c r="I126" s="2">
        <v>90900486.5</v>
      </c>
      <c r="J126" s="2">
        <v>0.200000000000017</v>
      </c>
      <c r="K126" s="2">
        <v>1.30000000000001</v>
      </c>
      <c r="L126" s="4">
        <v>-9.8267301421380904E-2</v>
      </c>
      <c r="M126" s="2">
        <v>665808245.74000001</v>
      </c>
      <c r="N126" s="83">
        <v>228.9</v>
      </c>
    </row>
    <row r="127" spans="1:14" x14ac:dyDescent="0.3">
      <c r="A127" s="66">
        <v>45432</v>
      </c>
      <c r="B127" s="2">
        <v>227.7</v>
      </c>
      <c r="C127" s="5">
        <v>-1.2000000000000199</v>
      </c>
      <c r="D127" s="4">
        <v>-5.2424639580603604E-3</v>
      </c>
      <c r="E127" s="2">
        <v>228.9</v>
      </c>
      <c r="F127" s="2">
        <v>226.9</v>
      </c>
      <c r="G127" s="2">
        <v>229.1</v>
      </c>
      <c r="H127" s="3">
        <v>208244</v>
      </c>
      <c r="I127" s="2">
        <v>47445905.799999997</v>
      </c>
      <c r="J127" s="2">
        <v>1.2000000000000199</v>
      </c>
      <c r="K127" s="2">
        <v>2.19999999999999</v>
      </c>
      <c r="L127" s="4">
        <v>-0.47521930542990398</v>
      </c>
      <c r="M127" s="2">
        <v>618362339.94000006</v>
      </c>
      <c r="N127" s="83">
        <v>227.7</v>
      </c>
    </row>
    <row r="128" spans="1:14" x14ac:dyDescent="0.3">
      <c r="A128" s="66">
        <v>45433</v>
      </c>
      <c r="B128" s="2">
        <v>228</v>
      </c>
      <c r="C128" s="5">
        <v>0.30000000000001098</v>
      </c>
      <c r="D128" s="4">
        <v>1.3175230566535401E-3</v>
      </c>
      <c r="E128" s="2">
        <v>227.2</v>
      </c>
      <c r="F128" s="2">
        <v>224.8</v>
      </c>
      <c r="G128" s="2">
        <v>228.3</v>
      </c>
      <c r="H128" s="3">
        <v>420738</v>
      </c>
      <c r="I128" s="2">
        <v>95707100.200000003</v>
      </c>
      <c r="J128" s="2">
        <v>0.80000000000001104</v>
      </c>
      <c r="K128" s="2">
        <v>3.5</v>
      </c>
      <c r="L128" s="4">
        <v>1.0204087512725499</v>
      </c>
      <c r="M128" s="2">
        <v>714069440.13999999</v>
      </c>
      <c r="N128" s="83">
        <v>228</v>
      </c>
    </row>
    <row r="129" spans="1:14" x14ac:dyDescent="0.3">
      <c r="A129" s="66">
        <v>45434</v>
      </c>
      <c r="B129" s="2">
        <v>225.4</v>
      </c>
      <c r="C129" s="5">
        <v>-2.5999999999999899</v>
      </c>
      <c r="D129" s="4">
        <v>-1.1403508771929799E-2</v>
      </c>
      <c r="E129" s="2">
        <v>227</v>
      </c>
      <c r="F129" s="2">
        <v>224.6</v>
      </c>
      <c r="G129" s="2">
        <v>228.8</v>
      </c>
      <c r="H129" s="3">
        <v>282772</v>
      </c>
      <c r="I129" s="2">
        <v>63904904.200000003</v>
      </c>
      <c r="J129" s="2">
        <v>1.5999999999999901</v>
      </c>
      <c r="K129" s="2">
        <v>4.2000000000000197</v>
      </c>
      <c r="L129" s="4">
        <v>-0.327914283948681</v>
      </c>
      <c r="M129" s="2">
        <v>650164535.94000006</v>
      </c>
      <c r="N129" s="83">
        <v>225.4</v>
      </c>
    </row>
    <row r="130" spans="1:14" x14ac:dyDescent="0.3">
      <c r="A130" s="66">
        <v>45435</v>
      </c>
      <c r="B130" s="2">
        <v>222.9</v>
      </c>
      <c r="C130" s="5">
        <v>-2.5</v>
      </c>
      <c r="D130" s="4">
        <v>-1.10913930789707E-2</v>
      </c>
      <c r="E130" s="2">
        <v>225.1</v>
      </c>
      <c r="F130" s="2">
        <v>220.9</v>
      </c>
      <c r="G130" s="2">
        <v>226.1</v>
      </c>
      <c r="H130" s="3">
        <v>554331</v>
      </c>
      <c r="I130" s="2">
        <v>123498583.09999999</v>
      </c>
      <c r="J130" s="2">
        <v>2.19999999999999</v>
      </c>
      <c r="K130" s="2">
        <v>5.1999999999999904</v>
      </c>
      <c r="L130" s="4">
        <v>0.96034614459706102</v>
      </c>
      <c r="M130" s="2">
        <v>526665952.83999997</v>
      </c>
      <c r="N130" s="83">
        <v>222.9</v>
      </c>
    </row>
    <row r="131" spans="1:14" x14ac:dyDescent="0.3">
      <c r="A131" s="66">
        <v>45436</v>
      </c>
      <c r="B131" s="2">
        <v>223.9</v>
      </c>
      <c r="C131" s="5">
        <v>1</v>
      </c>
      <c r="D131" s="4">
        <v>4.48631673396142E-3</v>
      </c>
      <c r="E131" s="2">
        <v>222.1</v>
      </c>
      <c r="F131" s="2">
        <v>220.9</v>
      </c>
      <c r="G131" s="2">
        <v>223.9</v>
      </c>
      <c r="H131" s="3">
        <v>372335</v>
      </c>
      <c r="I131" s="2">
        <v>83087325.799999997</v>
      </c>
      <c r="J131" s="2">
        <v>1.80000000000001</v>
      </c>
      <c r="K131" s="2">
        <v>3</v>
      </c>
      <c r="L131" s="4">
        <v>-0.32831647517458001</v>
      </c>
      <c r="M131" s="2">
        <v>609753278.63999999</v>
      </c>
      <c r="N131" s="83">
        <v>223.9</v>
      </c>
    </row>
    <row r="132" spans="1:14" x14ac:dyDescent="0.3">
      <c r="A132" s="66">
        <v>45439</v>
      </c>
      <c r="B132" s="2">
        <v>222.7</v>
      </c>
      <c r="C132" s="5">
        <v>-1.2000000000000199</v>
      </c>
      <c r="D132" s="4">
        <v>-5.3595355069228096E-3</v>
      </c>
      <c r="E132" s="2">
        <v>223.7</v>
      </c>
      <c r="F132" s="2">
        <v>222</v>
      </c>
      <c r="G132" s="2">
        <v>223.7</v>
      </c>
      <c r="H132" s="3">
        <v>167826</v>
      </c>
      <c r="I132" s="2">
        <v>37370122.200000003</v>
      </c>
      <c r="J132" s="2">
        <v>1</v>
      </c>
      <c r="K132" s="2">
        <v>1.69999999999999</v>
      </c>
      <c r="L132" s="4">
        <v>-0.54926074637087596</v>
      </c>
      <c r="M132" s="2">
        <v>572383156.44000006</v>
      </c>
      <c r="N132" s="83">
        <v>222.7</v>
      </c>
    </row>
    <row r="133" spans="1:14" x14ac:dyDescent="0.3">
      <c r="A133" s="66">
        <v>45440</v>
      </c>
      <c r="B133" s="2">
        <v>222.3</v>
      </c>
      <c r="C133" s="5">
        <v>-0.39999999999997699</v>
      </c>
      <c r="D133" s="4">
        <v>-1.7961383026492E-3</v>
      </c>
      <c r="E133" s="2">
        <v>223</v>
      </c>
      <c r="F133" s="2">
        <v>220.5</v>
      </c>
      <c r="G133" s="2">
        <v>223.2</v>
      </c>
      <c r="H133" s="3">
        <v>386779</v>
      </c>
      <c r="I133" s="2">
        <v>85867885.900000006</v>
      </c>
      <c r="J133" s="2">
        <v>0.69999999999998896</v>
      </c>
      <c r="K133" s="2">
        <v>2.69999999999999</v>
      </c>
      <c r="L133" s="4">
        <v>1.30464290396005</v>
      </c>
      <c r="M133" s="2">
        <v>486515270.54000002</v>
      </c>
      <c r="N133" s="83">
        <v>222.3</v>
      </c>
    </row>
    <row r="134" spans="1:14" x14ac:dyDescent="0.3">
      <c r="A134" s="66">
        <v>45441</v>
      </c>
      <c r="B134" s="2">
        <v>227.1</v>
      </c>
      <c r="C134" s="5">
        <v>4.7999999999999803</v>
      </c>
      <c r="D134" s="4">
        <v>2.1592442645074102E-2</v>
      </c>
      <c r="E134" s="2">
        <v>221.5</v>
      </c>
      <c r="F134" s="2">
        <v>221.3</v>
      </c>
      <c r="G134" s="2">
        <v>228.2</v>
      </c>
      <c r="H134" s="3">
        <v>601744</v>
      </c>
      <c r="I134" s="2">
        <v>136173384.59999999</v>
      </c>
      <c r="J134" s="2">
        <v>5.5999999999999899</v>
      </c>
      <c r="K134" s="2">
        <v>6.8999999999999799</v>
      </c>
      <c r="L134" s="4">
        <v>0.55578250111821004</v>
      </c>
      <c r="M134" s="2">
        <v>622688655.13999999</v>
      </c>
      <c r="N134" s="83">
        <v>227.1</v>
      </c>
    </row>
    <row r="135" spans="1:14" x14ac:dyDescent="0.3">
      <c r="A135" s="66">
        <v>45442</v>
      </c>
      <c r="B135" s="2">
        <v>231.5</v>
      </c>
      <c r="C135" s="5">
        <v>4.4000000000000101</v>
      </c>
      <c r="D135" s="4">
        <v>1.93747247908411E-2</v>
      </c>
      <c r="E135" s="2">
        <v>228</v>
      </c>
      <c r="F135" s="2">
        <v>227.7</v>
      </c>
      <c r="G135" s="2">
        <v>232</v>
      </c>
      <c r="H135" s="3">
        <v>438957</v>
      </c>
      <c r="I135" s="2">
        <v>101212277</v>
      </c>
      <c r="J135" s="2">
        <v>3.5</v>
      </c>
      <c r="K135" s="2">
        <v>4.3000000000000096</v>
      </c>
      <c r="L135" s="4">
        <v>-0.27052533967933201</v>
      </c>
      <c r="M135" s="2">
        <v>723900932.13999999</v>
      </c>
      <c r="N135" s="83">
        <v>231.5</v>
      </c>
    </row>
    <row r="136" spans="1:14" x14ac:dyDescent="0.3">
      <c r="A136" s="66">
        <v>45443</v>
      </c>
      <c r="B136" s="2">
        <v>231.5</v>
      </c>
      <c r="C136" s="5">
        <v>0</v>
      </c>
      <c r="D136" s="4">
        <v>0</v>
      </c>
      <c r="E136" s="2">
        <v>230.9</v>
      </c>
      <c r="F136" s="2">
        <v>229.6</v>
      </c>
      <c r="G136" s="2">
        <v>231.7</v>
      </c>
      <c r="H136" s="3">
        <v>754394</v>
      </c>
      <c r="I136" s="2">
        <v>174533129.90000001</v>
      </c>
      <c r="J136" s="2">
        <v>0.59999999999999398</v>
      </c>
      <c r="K136" s="2">
        <v>2.0999999999999899</v>
      </c>
      <c r="L136" s="4">
        <v>0.71860569486305004</v>
      </c>
      <c r="M136" s="2">
        <v>898434062.03999996</v>
      </c>
      <c r="N136" s="83">
        <v>231.5</v>
      </c>
    </row>
    <row r="137" spans="1:14" x14ac:dyDescent="0.3">
      <c r="A137" s="66">
        <v>45446</v>
      </c>
      <c r="B137" s="2">
        <v>232.9</v>
      </c>
      <c r="C137" s="5">
        <v>1.4000000000000099</v>
      </c>
      <c r="D137" s="4">
        <v>6.0475161987041297E-3</v>
      </c>
      <c r="E137" s="2">
        <v>234</v>
      </c>
      <c r="F137" s="2">
        <v>232.7</v>
      </c>
      <c r="G137" s="2">
        <v>236.3</v>
      </c>
      <c r="H137" s="3">
        <v>343377</v>
      </c>
      <c r="I137" s="2">
        <v>80290161</v>
      </c>
      <c r="J137" s="2">
        <v>1.0999999999999901</v>
      </c>
      <c r="K137" s="2">
        <v>3.6000000000000201</v>
      </c>
      <c r="L137" s="4">
        <v>-0.54483068529177103</v>
      </c>
      <c r="M137" s="2">
        <v>978724223.03999996</v>
      </c>
      <c r="N137" s="83">
        <v>232.9</v>
      </c>
    </row>
    <row r="138" spans="1:14" x14ac:dyDescent="0.3">
      <c r="A138" s="66">
        <v>45447</v>
      </c>
      <c r="B138" s="2">
        <v>232.4</v>
      </c>
      <c r="C138" s="5">
        <v>-0.5</v>
      </c>
      <c r="D138" s="4">
        <v>-2.1468441391155001E-3</v>
      </c>
      <c r="E138" s="2">
        <v>232.5</v>
      </c>
      <c r="F138" s="2">
        <v>229.8</v>
      </c>
      <c r="G138" s="2">
        <v>234.3</v>
      </c>
      <c r="H138" s="3">
        <v>238332</v>
      </c>
      <c r="I138" s="2">
        <v>55332228.100000001</v>
      </c>
      <c r="J138" s="2">
        <v>9.9999999999994302E-2</v>
      </c>
      <c r="K138" s="2">
        <v>4.5</v>
      </c>
      <c r="L138" s="4">
        <v>-0.30591740273809798</v>
      </c>
      <c r="M138" s="2">
        <v>923391994.94000006</v>
      </c>
      <c r="N138" s="83">
        <v>232.4</v>
      </c>
    </row>
    <row r="139" spans="1:14" x14ac:dyDescent="0.3">
      <c r="A139" s="66">
        <v>45448</v>
      </c>
      <c r="B139" s="2">
        <v>231.7</v>
      </c>
      <c r="C139" s="5">
        <v>-0.70000000000001705</v>
      </c>
      <c r="D139" s="4">
        <v>-3.01204819277116E-3</v>
      </c>
      <c r="E139" s="2">
        <v>232.7</v>
      </c>
      <c r="F139" s="2">
        <v>230.1</v>
      </c>
      <c r="G139" s="2">
        <v>234.1</v>
      </c>
      <c r="H139" s="3">
        <v>289657</v>
      </c>
      <c r="I139" s="2">
        <v>67181171.799999997</v>
      </c>
      <c r="J139" s="2">
        <v>1</v>
      </c>
      <c r="K139" s="2">
        <v>4</v>
      </c>
      <c r="L139" s="4">
        <v>0.215350855109679</v>
      </c>
      <c r="M139" s="2">
        <v>856210823.13999999</v>
      </c>
      <c r="N139" s="83">
        <v>231.7</v>
      </c>
    </row>
    <row r="140" spans="1:14" x14ac:dyDescent="0.3">
      <c r="A140" s="66">
        <v>45449</v>
      </c>
      <c r="B140" s="2">
        <v>231.2</v>
      </c>
      <c r="C140" s="5">
        <v>-0.5</v>
      </c>
      <c r="D140" s="4">
        <v>-2.15796288303841E-3</v>
      </c>
      <c r="E140" s="2">
        <v>233.6</v>
      </c>
      <c r="F140" s="2">
        <v>230.5</v>
      </c>
      <c r="G140" s="2">
        <v>234.1</v>
      </c>
      <c r="H140" s="3">
        <v>280535</v>
      </c>
      <c r="I140" s="2">
        <v>65053085.5</v>
      </c>
      <c r="J140" s="2">
        <v>2.4000000000000101</v>
      </c>
      <c r="K140" s="2">
        <v>3.5999999999999899</v>
      </c>
      <c r="L140" s="4">
        <v>-3.1492420345443098E-2</v>
      </c>
      <c r="M140" s="2">
        <v>791157737.63999999</v>
      </c>
      <c r="N140" s="83">
        <v>231.2</v>
      </c>
    </row>
    <row r="141" spans="1:14" x14ac:dyDescent="0.3">
      <c r="A141" s="66">
        <v>45450</v>
      </c>
      <c r="B141" s="2">
        <v>231</v>
      </c>
      <c r="C141" s="5">
        <v>-0.19999999999998899</v>
      </c>
      <c r="D141" s="4">
        <v>-8.6505190311413798E-4</v>
      </c>
      <c r="E141" s="2">
        <v>230.8</v>
      </c>
      <c r="F141" s="2">
        <v>228.7</v>
      </c>
      <c r="G141" s="2">
        <v>231</v>
      </c>
      <c r="H141" s="3">
        <v>338479</v>
      </c>
      <c r="I141" s="2">
        <v>77946429.5</v>
      </c>
      <c r="J141" s="2">
        <v>0.19999999999998899</v>
      </c>
      <c r="K141" s="2">
        <v>2.30000000000001</v>
      </c>
      <c r="L141" s="4">
        <v>0.206548202541572</v>
      </c>
      <c r="M141" s="2">
        <v>713211308.13999999</v>
      </c>
      <c r="N141" s="83">
        <v>231</v>
      </c>
    </row>
    <row r="142" spans="1:14" x14ac:dyDescent="0.3">
      <c r="A142" s="66">
        <v>45453</v>
      </c>
      <c r="B142" s="2">
        <v>229.7</v>
      </c>
      <c r="C142" s="5">
        <v>-1.30000000000001</v>
      </c>
      <c r="D142" s="4">
        <v>-5.6277056277056802E-3</v>
      </c>
      <c r="E142" s="2">
        <v>230</v>
      </c>
      <c r="F142" s="2">
        <v>228.7</v>
      </c>
      <c r="G142" s="2">
        <v>231.3</v>
      </c>
      <c r="H142" s="3">
        <v>303861</v>
      </c>
      <c r="I142" s="2">
        <v>69863807.200000003</v>
      </c>
      <c r="J142" s="2">
        <v>0.30000000000001098</v>
      </c>
      <c r="K142" s="2">
        <v>2.6000000000000201</v>
      </c>
      <c r="L142" s="4">
        <v>-0.10227517807604</v>
      </c>
      <c r="M142" s="2">
        <v>643347500.94000006</v>
      </c>
      <c r="N142" s="83">
        <v>229.7</v>
      </c>
    </row>
    <row r="143" spans="1:14" x14ac:dyDescent="0.3">
      <c r="A143" s="66">
        <v>45454</v>
      </c>
      <c r="B143" s="2">
        <v>225.8</v>
      </c>
      <c r="C143" s="5">
        <v>-3.8999999999999799</v>
      </c>
      <c r="D143" s="4">
        <v>-1.6978667827601102E-2</v>
      </c>
      <c r="E143" s="2">
        <v>230</v>
      </c>
      <c r="F143" s="2">
        <v>224.4</v>
      </c>
      <c r="G143" s="2">
        <v>230.4</v>
      </c>
      <c r="H143" s="3">
        <v>366456</v>
      </c>
      <c r="I143" s="2">
        <v>82924809.400000006</v>
      </c>
      <c r="J143" s="2">
        <v>4.1999999999999904</v>
      </c>
      <c r="K143" s="2">
        <v>6</v>
      </c>
      <c r="L143" s="4">
        <v>0.20599879550189101</v>
      </c>
      <c r="M143" s="2">
        <v>560422691.53999996</v>
      </c>
      <c r="N143" s="83">
        <v>225.8</v>
      </c>
    </row>
    <row r="144" spans="1:14" x14ac:dyDescent="0.3">
      <c r="A144" s="66">
        <v>45455</v>
      </c>
      <c r="B144" s="2">
        <v>230.4</v>
      </c>
      <c r="C144" s="5">
        <v>4.5999999999999899</v>
      </c>
      <c r="D144" s="4">
        <v>2.0372010628875101E-2</v>
      </c>
      <c r="E144" s="2">
        <v>227</v>
      </c>
      <c r="F144" s="2">
        <v>224.4</v>
      </c>
      <c r="G144" s="2">
        <v>231</v>
      </c>
      <c r="H144" s="3">
        <v>352295</v>
      </c>
      <c r="I144" s="2">
        <v>80749206.5</v>
      </c>
      <c r="J144" s="2">
        <v>3.4000000000000101</v>
      </c>
      <c r="K144" s="2">
        <v>6.5999999999999899</v>
      </c>
      <c r="L144" s="4">
        <v>-3.8643111314864503E-2</v>
      </c>
      <c r="M144" s="2">
        <v>641171898.03999996</v>
      </c>
      <c r="N144" s="83">
        <v>230.4</v>
      </c>
    </row>
    <row r="145" spans="1:14" x14ac:dyDescent="0.3">
      <c r="A145" s="66">
        <v>45456</v>
      </c>
      <c r="B145" s="2">
        <v>227.5</v>
      </c>
      <c r="C145" s="5">
        <v>-2.9000000000000101</v>
      </c>
      <c r="D145" s="4">
        <v>-1.2586805555555599E-2</v>
      </c>
      <c r="E145" s="2">
        <v>229.8</v>
      </c>
      <c r="F145" s="2">
        <v>225.6</v>
      </c>
      <c r="G145" s="2">
        <v>230.3</v>
      </c>
      <c r="H145" s="3">
        <v>431958</v>
      </c>
      <c r="I145" s="2">
        <v>98277650</v>
      </c>
      <c r="J145" s="2">
        <v>2.30000000000001</v>
      </c>
      <c r="K145" s="2">
        <v>4.7000000000000197</v>
      </c>
      <c r="L145" s="4">
        <v>0.226125832044168</v>
      </c>
      <c r="M145" s="2">
        <v>542894248.03999996</v>
      </c>
      <c r="N145" s="83">
        <v>227.5</v>
      </c>
    </row>
    <row r="146" spans="1:14" x14ac:dyDescent="0.3">
      <c r="A146" s="66">
        <v>45457</v>
      </c>
      <c r="B146" s="2">
        <v>224.9</v>
      </c>
      <c r="C146" s="5">
        <v>-2.5999999999999899</v>
      </c>
      <c r="D146" s="4">
        <v>-1.1428571428571401E-2</v>
      </c>
      <c r="E146" s="2">
        <v>227.3</v>
      </c>
      <c r="F146" s="2">
        <v>222.3</v>
      </c>
      <c r="G146" s="2">
        <v>227.9</v>
      </c>
      <c r="H146" s="3">
        <v>513627</v>
      </c>
      <c r="I146" s="2">
        <v>115425962.40000001</v>
      </c>
      <c r="J146" s="2">
        <v>2.4000000000000101</v>
      </c>
      <c r="K146" s="2">
        <v>5.5999999999999899</v>
      </c>
      <c r="L146" s="4">
        <v>0.189066992624283</v>
      </c>
      <c r="M146" s="2">
        <v>427468285.63999999</v>
      </c>
      <c r="N146" s="83">
        <v>224.9</v>
      </c>
    </row>
    <row r="147" spans="1:14" x14ac:dyDescent="0.3">
      <c r="A147" s="66">
        <v>45460</v>
      </c>
      <c r="B147" s="2">
        <v>219.1</v>
      </c>
      <c r="C147" s="5">
        <v>-5.8000000000000096</v>
      </c>
      <c r="D147" s="4">
        <v>-2.5789239662072101E-2</v>
      </c>
      <c r="E147" s="2">
        <v>224.9</v>
      </c>
      <c r="F147" s="2">
        <v>215.1</v>
      </c>
      <c r="G147" s="2">
        <v>225</v>
      </c>
      <c r="H147" s="3">
        <v>616003</v>
      </c>
      <c r="I147" s="2">
        <v>134700680.5</v>
      </c>
      <c r="J147" s="2">
        <v>5.8000000000000096</v>
      </c>
      <c r="K147" s="2">
        <v>9.9000000000000092</v>
      </c>
      <c r="L147" s="4">
        <v>0.199319739811186</v>
      </c>
      <c r="M147" s="2">
        <v>292767605.13999999</v>
      </c>
      <c r="N147" s="83">
        <v>219.1</v>
      </c>
    </row>
    <row r="148" spans="1:14" x14ac:dyDescent="0.3">
      <c r="A148" s="66">
        <v>45461</v>
      </c>
      <c r="B148" s="2">
        <v>216</v>
      </c>
      <c r="C148" s="5">
        <v>-3.0999999999999899</v>
      </c>
      <c r="D148" s="4">
        <v>-1.4148790506618001E-2</v>
      </c>
      <c r="E148" s="2">
        <v>221.2</v>
      </c>
      <c r="F148" s="2">
        <v>214.9</v>
      </c>
      <c r="G148" s="2">
        <v>222.2</v>
      </c>
      <c r="H148" s="3">
        <v>456994</v>
      </c>
      <c r="I148" s="2">
        <v>98858115.599999994</v>
      </c>
      <c r="J148" s="2">
        <v>5.1999999999999904</v>
      </c>
      <c r="K148" s="2">
        <v>7.2999999999999803</v>
      </c>
      <c r="L148" s="4">
        <v>-0.25813023637871901</v>
      </c>
      <c r="M148" s="2">
        <v>193909489.53999999</v>
      </c>
      <c r="N148" s="83">
        <v>216</v>
      </c>
    </row>
    <row r="149" spans="1:14" x14ac:dyDescent="0.3">
      <c r="A149" s="66">
        <v>45462</v>
      </c>
      <c r="B149" s="2">
        <v>215</v>
      </c>
      <c r="C149" s="5">
        <v>-1</v>
      </c>
      <c r="D149" s="4">
        <v>-4.6296296296296302E-3</v>
      </c>
      <c r="E149" s="2">
        <v>215.9</v>
      </c>
      <c r="F149" s="2">
        <v>214.3</v>
      </c>
      <c r="G149" s="2">
        <v>216.1</v>
      </c>
      <c r="H149" s="3">
        <v>203351</v>
      </c>
      <c r="I149" s="2">
        <v>43739664.700000003</v>
      </c>
      <c r="J149" s="2">
        <v>0.90000000000000602</v>
      </c>
      <c r="K149" s="2">
        <v>1.7999999999999801</v>
      </c>
      <c r="L149" s="4">
        <v>-0.55502479244804104</v>
      </c>
      <c r="M149" s="2">
        <v>150169824.84</v>
      </c>
      <c r="N149" s="83">
        <v>215</v>
      </c>
    </row>
    <row r="150" spans="1:14" x14ac:dyDescent="0.3">
      <c r="A150" s="66">
        <v>45463</v>
      </c>
      <c r="B150" s="2">
        <v>221.2</v>
      </c>
      <c r="C150" s="5">
        <v>6.1999999999999904</v>
      </c>
      <c r="D150" s="4">
        <v>2.8837209302325501E-2</v>
      </c>
      <c r="E150" s="2">
        <v>215.5</v>
      </c>
      <c r="F150" s="2">
        <v>214.3</v>
      </c>
      <c r="G150" s="2">
        <v>221.3</v>
      </c>
      <c r="H150" s="3">
        <v>456250</v>
      </c>
      <c r="I150" s="2">
        <v>100334696.09999999</v>
      </c>
      <c r="J150" s="2">
        <v>5.6999999999999904</v>
      </c>
      <c r="K150" s="2">
        <v>7</v>
      </c>
      <c r="L150" s="4">
        <v>1.2436575182812</v>
      </c>
      <c r="M150" s="2">
        <v>250504520.94</v>
      </c>
      <c r="N150" s="83">
        <v>221.2</v>
      </c>
    </row>
    <row r="151" spans="1:14" x14ac:dyDescent="0.3">
      <c r="A151" s="66">
        <v>45464</v>
      </c>
      <c r="B151" s="2">
        <v>217.8</v>
      </c>
      <c r="C151" s="5">
        <v>-3.3999999999999799</v>
      </c>
      <c r="D151" s="4">
        <v>-1.5370705244122901E-2</v>
      </c>
      <c r="E151" s="2">
        <v>221.7</v>
      </c>
      <c r="F151" s="2">
        <v>216.5</v>
      </c>
      <c r="G151" s="2">
        <v>221.7</v>
      </c>
      <c r="H151" s="3">
        <v>845215</v>
      </c>
      <c r="I151" s="2">
        <v>184172131.59999999</v>
      </c>
      <c r="J151" s="2">
        <v>3.8999999999999799</v>
      </c>
      <c r="K151" s="2">
        <v>5.1999999999999904</v>
      </c>
      <c r="L151" s="4">
        <v>0.85252602739726002</v>
      </c>
      <c r="M151" s="2">
        <v>66332389.3400001</v>
      </c>
      <c r="N151" s="83">
        <v>217.8</v>
      </c>
    </row>
    <row r="152" spans="1:14" x14ac:dyDescent="0.3">
      <c r="A152" s="66">
        <v>45467</v>
      </c>
      <c r="B152" s="2">
        <v>220.1</v>
      </c>
      <c r="C152" s="5">
        <v>2.2999999999999798</v>
      </c>
      <c r="D152" s="4">
        <v>1.05601469237832E-2</v>
      </c>
      <c r="E152" s="2">
        <v>217.9</v>
      </c>
      <c r="F152" s="2">
        <v>216.3</v>
      </c>
      <c r="G152" s="2">
        <v>220.9</v>
      </c>
      <c r="H152" s="3">
        <v>392140</v>
      </c>
      <c r="I152" s="2">
        <v>86129761.200000003</v>
      </c>
      <c r="J152" s="2">
        <v>2.19999999999999</v>
      </c>
      <c r="K152" s="2">
        <v>4.5999999999999899</v>
      </c>
      <c r="L152" s="4">
        <v>-0.53604704128535297</v>
      </c>
      <c r="M152" s="2">
        <v>152462150.53999999</v>
      </c>
      <c r="N152" s="83">
        <v>220.1</v>
      </c>
    </row>
    <row r="153" spans="1:14" x14ac:dyDescent="0.3">
      <c r="A153" s="66">
        <v>45468</v>
      </c>
      <c r="B153" s="2">
        <v>217.9</v>
      </c>
      <c r="C153" s="5">
        <v>-2.19999999999999</v>
      </c>
      <c r="D153" s="4">
        <v>-9.9954566106314792E-3</v>
      </c>
      <c r="E153" s="2">
        <v>220.8</v>
      </c>
      <c r="F153" s="2">
        <v>217.7</v>
      </c>
      <c r="G153" s="2">
        <v>220.8</v>
      </c>
      <c r="H153" s="3">
        <v>328573</v>
      </c>
      <c r="I153" s="2">
        <v>71717465.900000006</v>
      </c>
      <c r="J153" s="2">
        <v>2.9000000000000101</v>
      </c>
      <c r="K153" s="2">
        <v>3.1000000000000201</v>
      </c>
      <c r="L153" s="4">
        <v>-0.16210282042127799</v>
      </c>
      <c r="M153" s="2">
        <v>80744684.640000105</v>
      </c>
      <c r="N153" s="83">
        <v>217.9</v>
      </c>
    </row>
    <row r="154" spans="1:14" x14ac:dyDescent="0.3">
      <c r="A154" s="66">
        <v>45469</v>
      </c>
      <c r="B154" s="2">
        <v>222.2</v>
      </c>
      <c r="C154" s="5">
        <v>4.2999999999999803</v>
      </c>
      <c r="D154" s="4">
        <v>1.97338228545203E-2</v>
      </c>
      <c r="E154" s="2">
        <v>219.9</v>
      </c>
      <c r="F154" s="2">
        <v>218.5</v>
      </c>
      <c r="G154" s="2">
        <v>222.9</v>
      </c>
      <c r="H154" s="3">
        <v>443187</v>
      </c>
      <c r="I154" s="2">
        <v>98255800.400000006</v>
      </c>
      <c r="J154" s="2">
        <v>2.2999999999999798</v>
      </c>
      <c r="K154" s="2">
        <v>4.4000000000000101</v>
      </c>
      <c r="L154" s="4">
        <v>0.34882354910476498</v>
      </c>
      <c r="M154" s="2">
        <v>179000485.03999999</v>
      </c>
      <c r="N154" s="83">
        <v>222.2</v>
      </c>
    </row>
    <row r="155" spans="1:14" x14ac:dyDescent="0.3">
      <c r="A155" s="66">
        <v>45470</v>
      </c>
      <c r="B155" s="2">
        <v>222.6</v>
      </c>
      <c r="C155" s="5">
        <v>0.40000000000000602</v>
      </c>
      <c r="D155" s="4">
        <v>1.80018001800183E-3</v>
      </c>
      <c r="E155" s="2">
        <v>220</v>
      </c>
      <c r="F155" s="2">
        <v>219.5</v>
      </c>
      <c r="G155" s="2">
        <v>223.5</v>
      </c>
      <c r="H155" s="3">
        <v>431701</v>
      </c>
      <c r="I155" s="2">
        <v>95989252.299999997</v>
      </c>
      <c r="J155" s="2">
        <v>2.5999999999999899</v>
      </c>
      <c r="K155" s="2">
        <v>4</v>
      </c>
      <c r="L155" s="4">
        <v>-2.5916825177633801E-2</v>
      </c>
      <c r="M155" s="2">
        <v>274989737.33999997</v>
      </c>
      <c r="N155" s="83">
        <v>222.6</v>
      </c>
    </row>
    <row r="156" spans="1:14" x14ac:dyDescent="0.3">
      <c r="A156" s="66">
        <v>45471</v>
      </c>
      <c r="B156" s="2">
        <v>223</v>
      </c>
      <c r="C156" s="5">
        <v>0.40000000000000602</v>
      </c>
      <c r="D156" s="4">
        <v>1.79694519317163E-3</v>
      </c>
      <c r="E156" s="2">
        <v>223.4</v>
      </c>
      <c r="F156" s="2">
        <v>220.4</v>
      </c>
      <c r="G156" s="2">
        <v>226.4</v>
      </c>
      <c r="H156" s="3">
        <v>893100</v>
      </c>
      <c r="I156" s="2">
        <v>199081163.80000001</v>
      </c>
      <c r="J156" s="2">
        <v>0.40000000000000602</v>
      </c>
      <c r="K156" s="2">
        <v>6</v>
      </c>
      <c r="L156" s="4">
        <v>1.06879298403293</v>
      </c>
      <c r="M156" s="2">
        <v>474070901.13999999</v>
      </c>
      <c r="N156" s="83">
        <v>223</v>
      </c>
    </row>
    <row r="157" spans="1:14" x14ac:dyDescent="0.3">
      <c r="A157" s="66">
        <v>45474</v>
      </c>
      <c r="B157" s="2">
        <v>219.5</v>
      </c>
      <c r="C157" s="5">
        <v>-3.5</v>
      </c>
      <c r="D157" s="4">
        <v>-1.5695067264574002E-2</v>
      </c>
      <c r="E157" s="2">
        <v>224.4</v>
      </c>
      <c r="F157" s="2">
        <v>219.5</v>
      </c>
      <c r="G157" s="2">
        <v>225.3</v>
      </c>
      <c r="H157" s="3">
        <v>495056</v>
      </c>
      <c r="I157" s="2">
        <v>109407804.90000001</v>
      </c>
      <c r="J157" s="2">
        <v>4.9000000000000101</v>
      </c>
      <c r="K157" s="2">
        <v>5.8000000000000096</v>
      </c>
      <c r="L157" s="4">
        <v>-0.44568805284962498</v>
      </c>
      <c r="M157" s="2">
        <v>364663096.24000001</v>
      </c>
      <c r="N157" s="83">
        <v>219.5</v>
      </c>
    </row>
    <row r="158" spans="1:14" x14ac:dyDescent="0.3">
      <c r="A158" s="66">
        <v>45475</v>
      </c>
      <c r="B158" s="2">
        <v>216</v>
      </c>
      <c r="C158" s="5">
        <v>-3.5</v>
      </c>
      <c r="D158" s="4">
        <v>-1.5945330296127599E-2</v>
      </c>
      <c r="E158" s="2">
        <v>219.4</v>
      </c>
      <c r="F158" s="2">
        <v>211.3</v>
      </c>
      <c r="G158" s="2">
        <v>220.1</v>
      </c>
      <c r="H158" s="3">
        <v>451962</v>
      </c>
      <c r="I158" s="2">
        <v>97268591.900000006</v>
      </c>
      <c r="J158" s="2">
        <v>3.4000000000000101</v>
      </c>
      <c r="K158" s="2">
        <v>8.7999999999999794</v>
      </c>
      <c r="L158" s="4">
        <v>-8.7048737920558505E-2</v>
      </c>
      <c r="M158" s="2">
        <v>267394504.34</v>
      </c>
      <c r="N158" s="83">
        <v>216</v>
      </c>
    </row>
    <row r="159" spans="1:14" x14ac:dyDescent="0.3">
      <c r="A159" s="66">
        <v>45476</v>
      </c>
      <c r="B159" s="2">
        <v>218.1</v>
      </c>
      <c r="C159" s="5">
        <v>2.0999999999999899</v>
      </c>
      <c r="D159" s="4">
        <v>9.7222222222221998E-3</v>
      </c>
      <c r="E159" s="2">
        <v>216.5</v>
      </c>
      <c r="F159" s="2">
        <v>215.2</v>
      </c>
      <c r="G159" s="2">
        <v>220.4</v>
      </c>
      <c r="H159" s="3">
        <v>348200</v>
      </c>
      <c r="I159" s="2">
        <v>75886238.5</v>
      </c>
      <c r="J159" s="2">
        <v>1.5999999999999901</v>
      </c>
      <c r="K159" s="2">
        <v>5.2000000000000197</v>
      </c>
      <c r="L159" s="4">
        <v>-0.229581247981025</v>
      </c>
      <c r="M159" s="2">
        <v>343280742.83999997</v>
      </c>
      <c r="N159" s="83">
        <v>218.1</v>
      </c>
    </row>
    <row r="160" spans="1:14" x14ac:dyDescent="0.3">
      <c r="A160" s="66">
        <v>45477</v>
      </c>
      <c r="B160" s="2">
        <v>219.5</v>
      </c>
      <c r="C160" s="5">
        <v>1.4000000000000099</v>
      </c>
      <c r="D160" s="4">
        <v>6.4190738193489498E-3</v>
      </c>
      <c r="E160" s="2">
        <v>218.2</v>
      </c>
      <c r="F160" s="2">
        <v>216.7</v>
      </c>
      <c r="G160" s="2">
        <v>219.5</v>
      </c>
      <c r="H160" s="3">
        <v>196939</v>
      </c>
      <c r="I160" s="2">
        <v>43061623</v>
      </c>
      <c r="J160" s="2">
        <v>1.30000000000001</v>
      </c>
      <c r="K160" s="2">
        <v>2.80000000000001</v>
      </c>
      <c r="L160" s="4">
        <v>-0.43440838598506598</v>
      </c>
      <c r="M160" s="2">
        <v>386342365.83999997</v>
      </c>
      <c r="N160" s="83">
        <v>219.5</v>
      </c>
    </row>
    <row r="161" spans="1:14" x14ac:dyDescent="0.3">
      <c r="A161" s="66">
        <v>45478</v>
      </c>
      <c r="B161" s="2">
        <v>220.3</v>
      </c>
      <c r="C161" s="5">
        <v>0.80000000000001104</v>
      </c>
      <c r="D161" s="4">
        <v>3.6446469248292098E-3</v>
      </c>
      <c r="E161" s="2">
        <v>219.9</v>
      </c>
      <c r="F161" s="2">
        <v>218.8</v>
      </c>
      <c r="G161" s="2">
        <v>223.1</v>
      </c>
      <c r="H161" s="3">
        <v>295332</v>
      </c>
      <c r="I161" s="2">
        <v>65229262.100000001</v>
      </c>
      <c r="J161" s="2">
        <v>0.40000000000000602</v>
      </c>
      <c r="K161" s="2">
        <v>4.2999999999999803</v>
      </c>
      <c r="L161" s="4">
        <v>0.49961155484693198</v>
      </c>
      <c r="M161" s="2">
        <v>451571627.94</v>
      </c>
      <c r="N161" s="83">
        <v>220.3</v>
      </c>
    </row>
    <row r="162" spans="1:14" x14ac:dyDescent="0.3">
      <c r="A162" s="66">
        <v>45481</v>
      </c>
      <c r="B162" s="2">
        <v>218.8</v>
      </c>
      <c r="C162" s="5">
        <v>-1.5</v>
      </c>
      <c r="D162" s="4">
        <v>-6.8088969586926904E-3</v>
      </c>
      <c r="E162" s="2">
        <v>220.3</v>
      </c>
      <c r="F162" s="2">
        <v>218.7</v>
      </c>
      <c r="G162" s="2">
        <v>222.7</v>
      </c>
      <c r="H162" s="3">
        <v>272629</v>
      </c>
      <c r="I162" s="2">
        <v>59940829.200000003</v>
      </c>
      <c r="J162" s="2">
        <v>1.5</v>
      </c>
      <c r="K162" s="2">
        <v>4</v>
      </c>
      <c r="L162" s="4">
        <v>-7.6872807552178596E-2</v>
      </c>
      <c r="M162" s="2">
        <v>391630798.74000001</v>
      </c>
      <c r="N162" s="83">
        <v>218.8</v>
      </c>
    </row>
    <row r="163" spans="1:14" x14ac:dyDescent="0.3">
      <c r="A163" s="66">
        <v>45482</v>
      </c>
      <c r="B163" s="2">
        <v>216.1</v>
      </c>
      <c r="C163" s="5">
        <v>-2.7000000000000202</v>
      </c>
      <c r="D163" s="4">
        <v>-1.2340036563071401E-2</v>
      </c>
      <c r="E163" s="2">
        <v>218.6</v>
      </c>
      <c r="F163" s="2">
        <v>216.1</v>
      </c>
      <c r="G163" s="2">
        <v>219.6</v>
      </c>
      <c r="H163" s="3">
        <v>242949</v>
      </c>
      <c r="I163" s="2">
        <v>52707269.600000001</v>
      </c>
      <c r="J163" s="2">
        <v>2.5</v>
      </c>
      <c r="K163" s="2">
        <v>3.5</v>
      </c>
      <c r="L163" s="4">
        <v>-0.108865894677382</v>
      </c>
      <c r="M163" s="2">
        <v>338923529.13999999</v>
      </c>
      <c r="N163" s="83">
        <v>216.1</v>
      </c>
    </row>
    <row r="164" spans="1:14" x14ac:dyDescent="0.3">
      <c r="A164" s="66">
        <v>45483</v>
      </c>
      <c r="B164" s="2">
        <v>221.3</v>
      </c>
      <c r="C164" s="5">
        <v>5.2000000000000197</v>
      </c>
      <c r="D164" s="4">
        <v>2.4062933826932101E-2</v>
      </c>
      <c r="E164" s="2">
        <v>217</v>
      </c>
      <c r="F164" s="2">
        <v>216.3</v>
      </c>
      <c r="G164" s="2">
        <v>222.1</v>
      </c>
      <c r="H164" s="3">
        <v>451996</v>
      </c>
      <c r="I164" s="2">
        <v>99712252.5</v>
      </c>
      <c r="J164" s="2">
        <v>4.3000000000000096</v>
      </c>
      <c r="K164" s="2">
        <v>5.7999999999999803</v>
      </c>
      <c r="L164" s="4">
        <v>0.86045630976048504</v>
      </c>
      <c r="M164" s="2">
        <v>438635781.63999999</v>
      </c>
      <c r="N164" s="83">
        <v>221.3</v>
      </c>
    </row>
    <row r="165" spans="1:14" x14ac:dyDescent="0.3">
      <c r="A165" s="66">
        <v>45484</v>
      </c>
      <c r="B165" s="2">
        <v>225.8</v>
      </c>
      <c r="C165" s="5">
        <v>4.5</v>
      </c>
      <c r="D165" s="4">
        <v>2.0334387708992301E-2</v>
      </c>
      <c r="E165" s="2">
        <v>222.8</v>
      </c>
      <c r="F165" s="2">
        <v>221.3</v>
      </c>
      <c r="G165" s="2">
        <v>226</v>
      </c>
      <c r="H165" s="3">
        <v>371141</v>
      </c>
      <c r="I165" s="2">
        <v>83268025.5</v>
      </c>
      <c r="J165" s="2">
        <v>3</v>
      </c>
      <c r="K165" s="2">
        <v>4.6999999999999904</v>
      </c>
      <c r="L165" s="4">
        <v>-0.17888432640996799</v>
      </c>
      <c r="M165" s="2">
        <v>521903807.13999999</v>
      </c>
      <c r="N165" s="83">
        <v>225.8</v>
      </c>
    </row>
    <row r="166" spans="1:14" x14ac:dyDescent="0.3">
      <c r="A166" s="66">
        <v>45485</v>
      </c>
      <c r="B166" s="2">
        <v>231.2</v>
      </c>
      <c r="C166" s="5">
        <v>5.3999999999999799</v>
      </c>
      <c r="D166" s="4">
        <v>2.3914968999114199E-2</v>
      </c>
      <c r="E166" s="2">
        <v>226.5</v>
      </c>
      <c r="F166" s="2">
        <v>226.3</v>
      </c>
      <c r="G166" s="2">
        <v>231.2</v>
      </c>
      <c r="H166" s="3">
        <v>421911</v>
      </c>
      <c r="I166" s="2">
        <v>96922907</v>
      </c>
      <c r="J166" s="2">
        <v>4.6999999999999904</v>
      </c>
      <c r="K166" s="2">
        <v>4.8999999999999799</v>
      </c>
      <c r="L166" s="4">
        <v>0.13679437195028299</v>
      </c>
      <c r="M166" s="2">
        <v>618826714.13999999</v>
      </c>
      <c r="N166" s="83">
        <v>231.2</v>
      </c>
    </row>
    <row r="167" spans="1:14" x14ac:dyDescent="0.3">
      <c r="A167" s="66">
        <v>45488</v>
      </c>
      <c r="B167" s="2">
        <v>231.4</v>
      </c>
      <c r="C167" s="5">
        <v>0.200000000000017</v>
      </c>
      <c r="D167" s="4">
        <v>8.6505190311426104E-4</v>
      </c>
      <c r="E167" s="2">
        <v>230.7</v>
      </c>
      <c r="F167" s="2">
        <v>229.5</v>
      </c>
      <c r="G167" s="2">
        <v>234.7</v>
      </c>
      <c r="H167" s="3">
        <v>496283</v>
      </c>
      <c r="I167" s="2">
        <v>115011144.8</v>
      </c>
      <c r="J167" s="2">
        <v>0.70000000000001705</v>
      </c>
      <c r="K167" s="2">
        <v>5.1999999999999904</v>
      </c>
      <c r="L167" s="4">
        <v>0.176274143124972</v>
      </c>
      <c r="M167" s="2">
        <v>733837858.94000006</v>
      </c>
      <c r="N167" s="83">
        <v>231.4</v>
      </c>
    </row>
    <row r="168" spans="1:14" x14ac:dyDescent="0.3">
      <c r="A168" s="66">
        <v>45489</v>
      </c>
      <c r="B168" s="2">
        <v>228.7</v>
      </c>
      <c r="C168" s="5">
        <v>-2.7000000000000202</v>
      </c>
      <c r="D168" s="4">
        <v>-1.16681071737252E-2</v>
      </c>
      <c r="E168" s="2">
        <v>230</v>
      </c>
      <c r="F168" s="2">
        <v>225.3</v>
      </c>
      <c r="G168" s="2">
        <v>230.3</v>
      </c>
      <c r="H168" s="3">
        <v>368867</v>
      </c>
      <c r="I168" s="2">
        <v>84059256.200000003</v>
      </c>
      <c r="J168" s="2">
        <v>1.30000000000001</v>
      </c>
      <c r="K168" s="2">
        <v>5</v>
      </c>
      <c r="L168" s="4">
        <v>-0.25674060969245399</v>
      </c>
      <c r="M168" s="2">
        <v>649778602.74000001</v>
      </c>
      <c r="N168" s="83">
        <v>228.7</v>
      </c>
    </row>
    <row r="169" spans="1:14" x14ac:dyDescent="0.3">
      <c r="A169" s="66">
        <v>45490</v>
      </c>
      <c r="B169" s="2">
        <v>233.5</v>
      </c>
      <c r="C169" s="5">
        <v>4.8000000000000096</v>
      </c>
      <c r="D169" s="4">
        <v>2.0988194140795901E-2</v>
      </c>
      <c r="E169" s="2">
        <v>237</v>
      </c>
      <c r="F169" s="2">
        <v>232.8</v>
      </c>
      <c r="G169" s="2">
        <v>240.4</v>
      </c>
      <c r="H169" s="3">
        <v>915133</v>
      </c>
      <c r="I169" s="2">
        <v>215789507.5</v>
      </c>
      <c r="J169" s="2">
        <v>3.5</v>
      </c>
      <c r="K169" s="2">
        <v>7.5999999999999899</v>
      </c>
      <c r="L169" s="4">
        <v>1.48092944069272</v>
      </c>
      <c r="M169" s="2">
        <v>865568110.24000001</v>
      </c>
      <c r="N169" s="83">
        <v>233.5</v>
      </c>
    </row>
    <row r="170" spans="1:14" x14ac:dyDescent="0.3">
      <c r="A170" s="66">
        <v>45491</v>
      </c>
      <c r="B170" s="2">
        <v>232.8</v>
      </c>
      <c r="C170" s="5">
        <v>-0.69999999999998896</v>
      </c>
      <c r="D170" s="4">
        <v>-2.9978586723768299E-3</v>
      </c>
      <c r="E170" s="2">
        <v>234.9</v>
      </c>
      <c r="F170" s="2">
        <v>230.2</v>
      </c>
      <c r="G170" s="2">
        <v>235.4</v>
      </c>
      <c r="H170" s="3">
        <v>433937</v>
      </c>
      <c r="I170" s="2">
        <v>101239767.09999999</v>
      </c>
      <c r="J170" s="2">
        <v>2.0999999999999899</v>
      </c>
      <c r="K170" s="2">
        <v>5.2000000000000197</v>
      </c>
      <c r="L170" s="4">
        <v>-0.52582083697123805</v>
      </c>
      <c r="M170" s="2">
        <v>764328343.13999999</v>
      </c>
      <c r="N170" s="83">
        <v>232.8</v>
      </c>
    </row>
    <row r="171" spans="1:14" x14ac:dyDescent="0.3">
      <c r="A171" s="66">
        <v>45492</v>
      </c>
      <c r="B171" s="2">
        <v>227.1</v>
      </c>
      <c r="C171" s="5">
        <v>-5.7000000000000197</v>
      </c>
      <c r="D171" s="4">
        <v>-2.4484536082474299E-2</v>
      </c>
      <c r="E171" s="2">
        <v>229.8</v>
      </c>
      <c r="F171" s="2">
        <v>226.7</v>
      </c>
      <c r="G171" s="2">
        <v>231.4</v>
      </c>
      <c r="H171" s="3">
        <v>471432</v>
      </c>
      <c r="I171" s="2">
        <v>107778230.90000001</v>
      </c>
      <c r="J171" s="2">
        <v>2.7000000000000202</v>
      </c>
      <c r="K171" s="2">
        <v>4.7000000000000197</v>
      </c>
      <c r="L171" s="4">
        <v>8.6406552103185499E-2</v>
      </c>
      <c r="M171" s="2">
        <v>656550112.24000001</v>
      </c>
      <c r="N171" s="83">
        <v>227.1</v>
      </c>
    </row>
    <row r="172" spans="1:14" x14ac:dyDescent="0.3">
      <c r="A172" s="66">
        <v>45495</v>
      </c>
      <c r="B172" s="2">
        <v>228.7</v>
      </c>
      <c r="C172" s="5">
        <v>1.5999999999999901</v>
      </c>
      <c r="D172" s="4">
        <v>7.0453544693967196E-3</v>
      </c>
      <c r="E172" s="2">
        <v>228.3</v>
      </c>
      <c r="F172" s="2">
        <v>226.7</v>
      </c>
      <c r="G172" s="2">
        <v>229.4</v>
      </c>
      <c r="H172" s="3">
        <v>338049</v>
      </c>
      <c r="I172" s="2">
        <v>77249505.299999997</v>
      </c>
      <c r="J172" s="2">
        <v>0.39999999999997699</v>
      </c>
      <c r="K172" s="2">
        <v>2.7000000000000202</v>
      </c>
      <c r="L172" s="4">
        <v>-0.28293157867942798</v>
      </c>
      <c r="M172" s="2">
        <v>733799617.53999996</v>
      </c>
      <c r="N172" s="83">
        <v>228.7</v>
      </c>
    </row>
    <row r="173" spans="1:14" x14ac:dyDescent="0.3">
      <c r="A173" s="66">
        <v>45496</v>
      </c>
      <c r="B173" s="2">
        <v>230.4</v>
      </c>
      <c r="C173" s="5">
        <v>1.7000000000000199</v>
      </c>
      <c r="D173" s="4">
        <v>7.4333187581985902E-3</v>
      </c>
      <c r="E173" s="2">
        <v>228.5</v>
      </c>
      <c r="F173" s="2">
        <v>227.1</v>
      </c>
      <c r="G173" s="2">
        <v>230.9</v>
      </c>
      <c r="H173" s="3">
        <v>248657</v>
      </c>
      <c r="I173" s="2">
        <v>57152519.200000003</v>
      </c>
      <c r="J173" s="2">
        <v>1.9000000000000099</v>
      </c>
      <c r="K173" s="2">
        <v>3.80000000000001</v>
      </c>
      <c r="L173" s="4">
        <v>-0.26443503752414599</v>
      </c>
      <c r="M173" s="2">
        <v>790952136.74000001</v>
      </c>
      <c r="N173" s="83">
        <v>230.4</v>
      </c>
    </row>
    <row r="174" spans="1:14" x14ac:dyDescent="0.3">
      <c r="A174" s="66">
        <v>45497</v>
      </c>
      <c r="B174" s="2">
        <v>232.6</v>
      </c>
      <c r="C174" s="5">
        <v>2.19999999999999</v>
      </c>
      <c r="D174" s="4">
        <v>9.5486111111110598E-3</v>
      </c>
      <c r="E174" s="2">
        <v>226.6</v>
      </c>
      <c r="F174" s="2">
        <v>224.7</v>
      </c>
      <c r="G174" s="2">
        <v>232.6</v>
      </c>
      <c r="H174" s="3">
        <v>373108</v>
      </c>
      <c r="I174" s="2">
        <v>86068674.900000006</v>
      </c>
      <c r="J174" s="2">
        <v>6</v>
      </c>
      <c r="K174" s="2">
        <v>7.9000000000000101</v>
      </c>
      <c r="L174" s="4">
        <v>0.500492646496982</v>
      </c>
      <c r="M174" s="2">
        <v>877020811.63999999</v>
      </c>
      <c r="N174" s="83">
        <v>232.6</v>
      </c>
    </row>
    <row r="175" spans="1:14" x14ac:dyDescent="0.3">
      <c r="A175" s="66">
        <v>45498</v>
      </c>
      <c r="B175" s="2">
        <v>229.1</v>
      </c>
      <c r="C175" s="5">
        <v>-3.5</v>
      </c>
      <c r="D175" s="4">
        <v>-1.5047291487532199E-2</v>
      </c>
      <c r="E175" s="2">
        <v>230.7</v>
      </c>
      <c r="F175" s="2">
        <v>228.8</v>
      </c>
      <c r="G175" s="2">
        <v>232</v>
      </c>
      <c r="H175" s="3">
        <v>318572</v>
      </c>
      <c r="I175" s="2">
        <v>73131636.400000006</v>
      </c>
      <c r="J175" s="2">
        <v>1.5999999999999901</v>
      </c>
      <c r="K175" s="2">
        <v>3.19999999999999</v>
      </c>
      <c r="L175" s="4">
        <v>-0.14616679352895101</v>
      </c>
      <c r="M175" s="2">
        <v>803889175.24000001</v>
      </c>
      <c r="N175" s="83">
        <v>229.1</v>
      </c>
    </row>
    <row r="176" spans="1:14" x14ac:dyDescent="0.3">
      <c r="A176" s="66">
        <v>45499</v>
      </c>
      <c r="B176" s="2">
        <v>233</v>
      </c>
      <c r="C176" s="5">
        <v>3.9000000000000101</v>
      </c>
      <c r="D176" s="4">
        <v>1.7023134002619001E-2</v>
      </c>
      <c r="E176" s="2">
        <v>228.5</v>
      </c>
      <c r="F176" s="2">
        <v>227.8</v>
      </c>
      <c r="G176" s="2">
        <v>233</v>
      </c>
      <c r="H176" s="3">
        <v>345891</v>
      </c>
      <c r="I176" s="2">
        <v>80071696.299999997</v>
      </c>
      <c r="J176" s="2">
        <v>4.5</v>
      </c>
      <c r="K176" s="2">
        <v>5.1999999999999904</v>
      </c>
      <c r="L176" s="4">
        <v>8.5754554700350302E-2</v>
      </c>
      <c r="M176" s="2">
        <v>883960871.53999996</v>
      </c>
      <c r="N176" s="83">
        <v>233</v>
      </c>
    </row>
    <row r="177" spans="1:14" x14ac:dyDescent="0.3">
      <c r="A177" s="66">
        <v>45502</v>
      </c>
      <c r="B177" s="2">
        <v>235.8</v>
      </c>
      <c r="C177" s="5">
        <v>2.80000000000001</v>
      </c>
      <c r="D177" s="4">
        <v>1.20171673819743E-2</v>
      </c>
      <c r="E177" s="2">
        <v>233.8</v>
      </c>
      <c r="F177" s="2">
        <v>231.7</v>
      </c>
      <c r="G177" s="2">
        <v>237.2</v>
      </c>
      <c r="H177" s="3">
        <v>530967</v>
      </c>
      <c r="I177" s="2">
        <v>125109954.09999999</v>
      </c>
      <c r="J177" s="2">
        <v>2</v>
      </c>
      <c r="K177" s="2">
        <v>5.5</v>
      </c>
      <c r="L177" s="4">
        <v>0.53507029671197004</v>
      </c>
      <c r="M177" s="2">
        <v>1009070825.64</v>
      </c>
      <c r="N177" s="83">
        <v>235.8</v>
      </c>
    </row>
    <row r="178" spans="1:14" x14ac:dyDescent="0.3">
      <c r="A178" s="66">
        <v>45503</v>
      </c>
      <c r="B178" s="2">
        <v>236.6</v>
      </c>
      <c r="C178" s="5">
        <v>0.79999999999998295</v>
      </c>
      <c r="D178" s="4">
        <v>3.3927056827819501E-3</v>
      </c>
      <c r="E178" s="2">
        <v>236</v>
      </c>
      <c r="F178" s="2">
        <v>232.6</v>
      </c>
      <c r="G178" s="2">
        <v>237.1</v>
      </c>
      <c r="H178" s="3">
        <v>436335</v>
      </c>
      <c r="I178" s="2">
        <v>102919645.5</v>
      </c>
      <c r="J178" s="2">
        <v>0.59999999999999398</v>
      </c>
      <c r="K178" s="2">
        <v>4.5</v>
      </c>
      <c r="L178" s="4">
        <v>-0.17822576544304999</v>
      </c>
      <c r="M178" s="2">
        <v>1111990471.1400001</v>
      </c>
      <c r="N178" s="83">
        <v>236.6</v>
      </c>
    </row>
    <row r="179" spans="1:14" x14ac:dyDescent="0.3">
      <c r="A179" s="66">
        <v>45504</v>
      </c>
      <c r="B179" s="2">
        <v>231.3</v>
      </c>
      <c r="C179" s="5">
        <v>-5.2999999999999803</v>
      </c>
      <c r="D179" s="4">
        <v>-2.2400676246829999E-2</v>
      </c>
      <c r="E179" s="2">
        <v>235</v>
      </c>
      <c r="F179" s="2">
        <v>227.4</v>
      </c>
      <c r="G179" s="2">
        <v>242</v>
      </c>
      <c r="H179" s="3">
        <v>1063820</v>
      </c>
      <c r="I179" s="2">
        <v>249477524.59999999</v>
      </c>
      <c r="J179" s="2">
        <v>3.69999999999999</v>
      </c>
      <c r="K179" s="2">
        <v>14.6</v>
      </c>
      <c r="L179" s="4">
        <v>1.4380808323879599</v>
      </c>
      <c r="M179" s="2">
        <v>862512946.53999996</v>
      </c>
      <c r="N179" s="83">
        <v>231.3</v>
      </c>
    </row>
    <row r="180" spans="1:14" x14ac:dyDescent="0.3">
      <c r="A180" s="66">
        <v>45505</v>
      </c>
      <c r="B180" s="2">
        <v>225.5</v>
      </c>
      <c r="C180" s="5">
        <v>-5.8000000000000096</v>
      </c>
      <c r="D180" s="4">
        <v>-2.5075659316904499E-2</v>
      </c>
      <c r="E180" s="2">
        <v>230</v>
      </c>
      <c r="F180" s="2">
        <v>224.9</v>
      </c>
      <c r="G180" s="2">
        <v>231.8</v>
      </c>
      <c r="H180" s="3">
        <v>463001</v>
      </c>
      <c r="I180" s="2">
        <v>104745338.40000001</v>
      </c>
      <c r="J180" s="2">
        <v>4.5</v>
      </c>
      <c r="K180" s="2">
        <v>6.9000000000000101</v>
      </c>
      <c r="L180" s="4">
        <v>-0.56477505593051502</v>
      </c>
      <c r="M180" s="2">
        <v>757767608.13999999</v>
      </c>
      <c r="N180" s="83">
        <v>225.5</v>
      </c>
    </row>
    <row r="181" spans="1:14" x14ac:dyDescent="0.3">
      <c r="A181" s="66">
        <v>45506</v>
      </c>
      <c r="B181" s="2">
        <v>218.7</v>
      </c>
      <c r="C181" s="5">
        <v>-6.8000000000000096</v>
      </c>
      <c r="D181" s="4">
        <v>-3.0155210643015601E-2</v>
      </c>
      <c r="E181" s="2">
        <v>223.5</v>
      </c>
      <c r="F181" s="2">
        <v>218.2</v>
      </c>
      <c r="G181" s="2">
        <v>225.2</v>
      </c>
      <c r="H181" s="3">
        <v>531871</v>
      </c>
      <c r="I181" s="2">
        <v>117278451</v>
      </c>
      <c r="J181" s="2">
        <v>4.8000000000000096</v>
      </c>
      <c r="K181" s="2">
        <v>7</v>
      </c>
      <c r="L181" s="4">
        <v>0.14874697894821001</v>
      </c>
      <c r="M181" s="2">
        <v>640489157.13999999</v>
      </c>
      <c r="N181" s="83">
        <v>218.7</v>
      </c>
    </row>
    <row r="182" spans="1:14" x14ac:dyDescent="0.3">
      <c r="A182" s="66">
        <v>45509</v>
      </c>
      <c r="B182" s="2">
        <v>214.9</v>
      </c>
      <c r="C182" s="5">
        <v>-3.7999999999999798</v>
      </c>
      <c r="D182" s="4">
        <v>-1.7375400091449399E-2</v>
      </c>
      <c r="E182" s="2">
        <v>214</v>
      </c>
      <c r="F182" s="2">
        <v>209.7</v>
      </c>
      <c r="G182" s="2">
        <v>215.4</v>
      </c>
      <c r="H182" s="3">
        <v>404843</v>
      </c>
      <c r="I182" s="2">
        <v>86477720.599999994</v>
      </c>
      <c r="J182" s="2">
        <v>0.90000000000000602</v>
      </c>
      <c r="K182" s="2">
        <v>5.7000000000000197</v>
      </c>
      <c r="L182" s="4">
        <v>-0.238832348445394</v>
      </c>
      <c r="M182" s="2">
        <v>554011436.53999996</v>
      </c>
      <c r="N182" s="83">
        <v>214.9</v>
      </c>
    </row>
    <row r="183" spans="1:14" x14ac:dyDescent="0.3">
      <c r="A183" s="66">
        <v>45510</v>
      </c>
      <c r="B183" s="2">
        <v>213.2</v>
      </c>
      <c r="C183" s="5">
        <v>-1.7000000000000199</v>
      </c>
      <c r="D183" s="4">
        <v>-7.9106561191252499E-3</v>
      </c>
      <c r="E183" s="2">
        <v>214.3</v>
      </c>
      <c r="F183" s="2">
        <v>208.7</v>
      </c>
      <c r="G183" s="2">
        <v>216</v>
      </c>
      <c r="H183" s="3">
        <v>462842</v>
      </c>
      <c r="I183" s="2">
        <v>98485552.900000006</v>
      </c>
      <c r="J183" s="2">
        <v>1.1000000000000201</v>
      </c>
      <c r="K183" s="2">
        <v>7.3000000000000096</v>
      </c>
      <c r="L183" s="4">
        <v>0.14326294390665001</v>
      </c>
      <c r="M183" s="2">
        <v>455525883.63999999</v>
      </c>
      <c r="N183" s="83">
        <v>213.2</v>
      </c>
    </row>
    <row r="184" spans="1:14" x14ac:dyDescent="0.3">
      <c r="A184" s="66">
        <v>45511</v>
      </c>
      <c r="B184" s="2">
        <v>216.7</v>
      </c>
      <c r="C184" s="5">
        <v>3.5</v>
      </c>
      <c r="D184" s="4">
        <v>1.64165103189493E-2</v>
      </c>
      <c r="E184" s="2">
        <v>213</v>
      </c>
      <c r="F184" s="2">
        <v>210.6</v>
      </c>
      <c r="G184" s="2">
        <v>217.5</v>
      </c>
      <c r="H184" s="3">
        <v>398434</v>
      </c>
      <c r="I184" s="2">
        <v>85770627.299999997</v>
      </c>
      <c r="J184" s="2">
        <v>3.69999999999999</v>
      </c>
      <c r="K184" s="2">
        <v>6.9000000000000101</v>
      </c>
      <c r="L184" s="4">
        <v>-0.13915763910794601</v>
      </c>
      <c r="M184" s="2">
        <v>541296510.94000006</v>
      </c>
      <c r="N184" s="83">
        <v>216.7</v>
      </c>
    </row>
    <row r="185" spans="1:14" x14ac:dyDescent="0.3">
      <c r="A185" s="66">
        <v>45512</v>
      </c>
      <c r="B185" s="2">
        <v>215.5</v>
      </c>
      <c r="C185" s="5">
        <v>-1.19999999999999</v>
      </c>
      <c r="D185" s="4">
        <v>-5.5376095985232498E-3</v>
      </c>
      <c r="E185" s="2">
        <v>214.7</v>
      </c>
      <c r="F185" s="2">
        <v>210.8</v>
      </c>
      <c r="G185" s="2">
        <v>216.2</v>
      </c>
      <c r="H185" s="3">
        <v>289785</v>
      </c>
      <c r="I185" s="2">
        <v>62141034.600000001</v>
      </c>
      <c r="J185" s="2">
        <v>0.80000000000001104</v>
      </c>
      <c r="K185" s="2">
        <v>5.3999999999999799</v>
      </c>
      <c r="L185" s="4">
        <v>-0.27269008166973702</v>
      </c>
      <c r="M185" s="2">
        <v>479155476.33999997</v>
      </c>
      <c r="N185" s="83">
        <v>215.5</v>
      </c>
    </row>
    <row r="186" spans="1:14" x14ac:dyDescent="0.3">
      <c r="A186" s="66">
        <v>45513</v>
      </c>
      <c r="B186" s="2">
        <v>214.6</v>
      </c>
      <c r="C186" s="5">
        <v>-0.90000000000000602</v>
      </c>
      <c r="D186" s="4">
        <v>-4.1763341067285603E-3</v>
      </c>
      <c r="E186" s="2">
        <v>215.1</v>
      </c>
      <c r="F186" s="2">
        <v>212.9</v>
      </c>
      <c r="G186" s="2">
        <v>216.1</v>
      </c>
      <c r="H186" s="3">
        <v>266147</v>
      </c>
      <c r="I186" s="2">
        <v>57150011.700000003</v>
      </c>
      <c r="J186" s="2">
        <v>0.5</v>
      </c>
      <c r="K186" s="2">
        <v>3.19999999999999</v>
      </c>
      <c r="L186" s="4">
        <v>-8.1570819745673498E-2</v>
      </c>
      <c r="M186" s="2">
        <v>422005464.63999999</v>
      </c>
      <c r="N186" s="83">
        <v>214.6</v>
      </c>
    </row>
    <row r="187" spans="1:14" x14ac:dyDescent="0.3">
      <c r="A187" s="66">
        <v>45516</v>
      </c>
      <c r="B187" s="2">
        <v>212.4</v>
      </c>
      <c r="C187" s="5">
        <v>-2.19999999999999</v>
      </c>
      <c r="D187" s="4">
        <v>-1.0251630941286101E-2</v>
      </c>
      <c r="E187" s="2">
        <v>215.5</v>
      </c>
      <c r="F187" s="2">
        <v>211.3</v>
      </c>
      <c r="G187" s="2">
        <v>216.8</v>
      </c>
      <c r="H187" s="3">
        <v>206714</v>
      </c>
      <c r="I187" s="2">
        <v>44045704.5</v>
      </c>
      <c r="J187" s="2">
        <v>3.0999999999999899</v>
      </c>
      <c r="K187" s="2">
        <v>5.5</v>
      </c>
      <c r="L187" s="4">
        <v>-0.22330892326421101</v>
      </c>
      <c r="M187" s="2">
        <v>377959760.13999999</v>
      </c>
      <c r="N187" s="83">
        <v>212.4</v>
      </c>
    </row>
    <row r="188" spans="1:14" x14ac:dyDescent="0.3">
      <c r="A188" s="66">
        <v>45517</v>
      </c>
      <c r="B188" s="2">
        <v>213.3</v>
      </c>
      <c r="C188" s="5">
        <v>0.90000000000000602</v>
      </c>
      <c r="D188" s="4">
        <v>4.2372881355932498E-3</v>
      </c>
      <c r="E188" s="2">
        <v>213.2</v>
      </c>
      <c r="F188" s="2">
        <v>208.9</v>
      </c>
      <c r="G188" s="2">
        <v>213.7</v>
      </c>
      <c r="H188" s="3">
        <v>292101</v>
      </c>
      <c r="I188" s="2">
        <v>61996362.799999997</v>
      </c>
      <c r="J188" s="2">
        <v>0.100000000000023</v>
      </c>
      <c r="K188" s="2">
        <v>4.7999999999999803</v>
      </c>
      <c r="L188" s="4">
        <v>0.41306829726095001</v>
      </c>
      <c r="M188" s="2">
        <v>439956122.94</v>
      </c>
      <c r="N188" s="83">
        <v>213.3</v>
      </c>
    </row>
    <row r="189" spans="1:14" x14ac:dyDescent="0.3">
      <c r="A189" s="66">
        <v>45518</v>
      </c>
      <c r="B189" s="2">
        <v>217.2</v>
      </c>
      <c r="C189" s="5">
        <v>3.8999999999999799</v>
      </c>
      <c r="D189" s="4">
        <v>1.82841068917017E-2</v>
      </c>
      <c r="E189" s="2">
        <v>214.6</v>
      </c>
      <c r="F189" s="2">
        <v>214.1</v>
      </c>
      <c r="G189" s="2">
        <v>218.3</v>
      </c>
      <c r="H189" s="3">
        <v>288491</v>
      </c>
      <c r="I189" s="2">
        <v>62531632.200000003</v>
      </c>
      <c r="J189" s="2">
        <v>2.5999999999999899</v>
      </c>
      <c r="K189" s="2">
        <v>4.2000000000000197</v>
      </c>
      <c r="L189" s="4">
        <v>-1.2358738929342901E-2</v>
      </c>
      <c r="M189" s="2">
        <v>502487755.13999999</v>
      </c>
      <c r="N189" s="83">
        <v>217.2</v>
      </c>
    </row>
    <row r="190" spans="1:14" x14ac:dyDescent="0.3">
      <c r="A190" s="66">
        <v>45519</v>
      </c>
      <c r="B190" s="2">
        <v>218.4</v>
      </c>
      <c r="C190" s="5">
        <v>1.2000000000000199</v>
      </c>
      <c r="D190" s="4">
        <v>5.52486187845312E-3</v>
      </c>
      <c r="E190" s="2">
        <v>217.3</v>
      </c>
      <c r="F190" s="2">
        <v>216.1</v>
      </c>
      <c r="G190" s="2">
        <v>220.3</v>
      </c>
      <c r="H190" s="3">
        <v>321406</v>
      </c>
      <c r="I190" s="2">
        <v>70166803.700000003</v>
      </c>
      <c r="J190" s="2">
        <v>1.0999999999999901</v>
      </c>
      <c r="K190" s="2">
        <v>4.2000000000000197</v>
      </c>
      <c r="L190" s="4">
        <v>0.114093680565425</v>
      </c>
      <c r="M190" s="2">
        <v>572654558.84000003</v>
      </c>
      <c r="N190" s="83">
        <v>218.4</v>
      </c>
    </row>
    <row r="191" spans="1:14" x14ac:dyDescent="0.3">
      <c r="A191" s="66">
        <v>45520</v>
      </c>
      <c r="B191" s="2">
        <v>217</v>
      </c>
      <c r="C191" s="5">
        <v>-1.4000000000000099</v>
      </c>
      <c r="D191" s="4">
        <v>-6.4102564102564404E-3</v>
      </c>
      <c r="E191" s="2">
        <v>219.4</v>
      </c>
      <c r="F191" s="2">
        <v>216.7</v>
      </c>
      <c r="G191" s="2">
        <v>219.5</v>
      </c>
      <c r="H191" s="3">
        <v>325628</v>
      </c>
      <c r="I191" s="2">
        <v>70866522.700000003</v>
      </c>
      <c r="J191" s="2">
        <v>2.4000000000000101</v>
      </c>
      <c r="K191" s="2">
        <v>2.80000000000001</v>
      </c>
      <c r="L191" s="4">
        <v>1.31360335525784E-2</v>
      </c>
      <c r="M191" s="2">
        <v>501788036.13999999</v>
      </c>
      <c r="N191" s="83">
        <v>217</v>
      </c>
    </row>
    <row r="192" spans="1:14" x14ac:dyDescent="0.3">
      <c r="A192" s="66">
        <v>45523</v>
      </c>
      <c r="B192" s="2">
        <v>217.6</v>
      </c>
      <c r="C192" s="5">
        <v>0.59999999999999398</v>
      </c>
      <c r="D192" s="4">
        <v>2.76497695852532E-3</v>
      </c>
      <c r="E192" s="2">
        <v>217.2</v>
      </c>
      <c r="F192" s="2">
        <v>215.8</v>
      </c>
      <c r="G192" s="2">
        <v>218.1</v>
      </c>
      <c r="H192" s="3">
        <v>242386</v>
      </c>
      <c r="I192" s="2">
        <v>52650359.200000003</v>
      </c>
      <c r="J192" s="2">
        <v>0.40000000000000602</v>
      </c>
      <c r="K192" s="2">
        <v>2.2999999999999798</v>
      </c>
      <c r="L192" s="4">
        <v>-0.25563526478067</v>
      </c>
      <c r="M192" s="2">
        <v>554438395.34000003</v>
      </c>
      <c r="N192" s="83">
        <v>217.6</v>
      </c>
    </row>
    <row r="193" spans="1:14" x14ac:dyDescent="0.3">
      <c r="A193" s="66">
        <v>45524</v>
      </c>
      <c r="B193" s="2">
        <v>214.1</v>
      </c>
      <c r="C193" s="5">
        <v>-3.5</v>
      </c>
      <c r="D193" s="4">
        <v>-1.60845588235294E-2</v>
      </c>
      <c r="E193" s="2">
        <v>217.7</v>
      </c>
      <c r="F193" s="2">
        <v>213.8</v>
      </c>
      <c r="G193" s="2">
        <v>217.9</v>
      </c>
      <c r="H193" s="3">
        <v>268193</v>
      </c>
      <c r="I193" s="2">
        <v>57591994.5</v>
      </c>
      <c r="J193" s="2">
        <v>3.5999999999999899</v>
      </c>
      <c r="K193" s="2">
        <v>4.0999999999999899</v>
      </c>
      <c r="L193" s="4">
        <v>0.106470670748311</v>
      </c>
      <c r="M193" s="2">
        <v>496846400.83999997</v>
      </c>
      <c r="N193" s="83">
        <v>214.1</v>
      </c>
    </row>
    <row r="194" spans="1:14" x14ac:dyDescent="0.3">
      <c r="A194" s="66">
        <v>45525</v>
      </c>
      <c r="B194" s="2">
        <v>217.4</v>
      </c>
      <c r="C194" s="5">
        <v>3.30000000000001</v>
      </c>
      <c r="D194" s="4">
        <v>1.54133582438114E-2</v>
      </c>
      <c r="E194" s="2">
        <v>213.6</v>
      </c>
      <c r="F194" s="2">
        <v>213.6</v>
      </c>
      <c r="G194" s="2">
        <v>217.8</v>
      </c>
      <c r="H194" s="3">
        <v>311709</v>
      </c>
      <c r="I194" s="2">
        <v>67524000.200000003</v>
      </c>
      <c r="J194" s="2">
        <v>3.80000000000001</v>
      </c>
      <c r="K194" s="2">
        <v>4.2000000000000197</v>
      </c>
      <c r="L194" s="4">
        <v>0.16225628558538099</v>
      </c>
      <c r="M194" s="2">
        <v>564370401.03999996</v>
      </c>
      <c r="N194" s="83">
        <v>217.4</v>
      </c>
    </row>
    <row r="195" spans="1:14" x14ac:dyDescent="0.3">
      <c r="A195" s="66">
        <v>45526</v>
      </c>
      <c r="B195" s="2">
        <v>217.5</v>
      </c>
      <c r="C195" s="5">
        <v>9.9999999999994302E-2</v>
      </c>
      <c r="D195" s="4">
        <v>4.5998160073594399E-4</v>
      </c>
      <c r="E195" s="2">
        <v>216.7</v>
      </c>
      <c r="F195" s="2">
        <v>216.4</v>
      </c>
      <c r="G195" s="2">
        <v>218.2</v>
      </c>
      <c r="H195" s="3">
        <v>189030</v>
      </c>
      <c r="I195" s="2">
        <v>41098382</v>
      </c>
      <c r="J195" s="2">
        <v>0.80000000000001104</v>
      </c>
      <c r="K195" s="2">
        <v>1.7999999999999801</v>
      </c>
      <c r="L195" s="4">
        <v>-0.39356900185750199</v>
      </c>
      <c r="M195" s="2">
        <v>605468783.03999996</v>
      </c>
      <c r="N195" s="83">
        <v>217.5</v>
      </c>
    </row>
    <row r="196" spans="1:14" x14ac:dyDescent="0.3">
      <c r="A196" s="66">
        <v>45527</v>
      </c>
      <c r="B196" s="2">
        <v>219.2</v>
      </c>
      <c r="C196" s="5">
        <v>1.69999999999999</v>
      </c>
      <c r="D196" s="4">
        <v>7.8160919540229395E-3</v>
      </c>
      <c r="E196" s="2">
        <v>217.8</v>
      </c>
      <c r="F196" s="2">
        <v>215.9</v>
      </c>
      <c r="G196" s="2">
        <v>219.4</v>
      </c>
      <c r="H196" s="3">
        <v>184926</v>
      </c>
      <c r="I196" s="2">
        <v>40363806.5</v>
      </c>
      <c r="J196" s="2">
        <v>1.3999999999999799</v>
      </c>
      <c r="K196" s="2">
        <v>3.5</v>
      </c>
      <c r="L196" s="4">
        <v>-2.17108395492779E-2</v>
      </c>
      <c r="M196" s="2">
        <v>645832589.53999996</v>
      </c>
      <c r="N196" s="83">
        <v>219.2</v>
      </c>
    </row>
    <row r="197" spans="1:14" x14ac:dyDescent="0.3">
      <c r="A197" s="66">
        <v>45530</v>
      </c>
      <c r="B197" s="2">
        <v>218.9</v>
      </c>
      <c r="C197" s="5">
        <v>-0.299999999999983</v>
      </c>
      <c r="D197" s="4">
        <v>-1.3686131386860499E-3</v>
      </c>
      <c r="E197" s="2">
        <v>218.7</v>
      </c>
      <c r="F197" s="2">
        <v>218</v>
      </c>
      <c r="G197" s="2">
        <v>219.6</v>
      </c>
      <c r="H197" s="3">
        <v>125673</v>
      </c>
      <c r="I197" s="2">
        <v>27511808.399999999</v>
      </c>
      <c r="J197" s="2">
        <v>0.200000000000017</v>
      </c>
      <c r="K197" s="2">
        <v>1.5999999999999901</v>
      </c>
      <c r="L197" s="4">
        <v>-0.320414652347425</v>
      </c>
      <c r="M197" s="2">
        <v>618320781.13999999</v>
      </c>
      <c r="N197" s="83">
        <v>218.9</v>
      </c>
    </row>
    <row r="198" spans="1:14" x14ac:dyDescent="0.3">
      <c r="A198" s="66">
        <v>45531</v>
      </c>
      <c r="B198" s="2">
        <v>223.7</v>
      </c>
      <c r="C198" s="5">
        <v>4.7999999999999803</v>
      </c>
      <c r="D198" s="4">
        <v>2.1927820922795702E-2</v>
      </c>
      <c r="E198" s="2">
        <v>220</v>
      </c>
      <c r="F198" s="2">
        <v>219.1</v>
      </c>
      <c r="G198" s="2">
        <v>223.7</v>
      </c>
      <c r="H198" s="3">
        <v>329311</v>
      </c>
      <c r="I198" s="2">
        <v>73285138.799999997</v>
      </c>
      <c r="J198" s="2">
        <v>3.69999999999999</v>
      </c>
      <c r="K198" s="2">
        <v>4.5999999999999899</v>
      </c>
      <c r="L198" s="4">
        <v>1.6203798747543201</v>
      </c>
      <c r="M198" s="2">
        <v>691605919.94000006</v>
      </c>
      <c r="N198" s="83">
        <v>223.7</v>
      </c>
    </row>
    <row r="199" spans="1:14" x14ac:dyDescent="0.3">
      <c r="A199" s="66">
        <v>45532</v>
      </c>
      <c r="B199" s="2">
        <v>227</v>
      </c>
      <c r="C199" s="5">
        <v>3.30000000000001</v>
      </c>
      <c r="D199" s="4">
        <v>1.47518998658919E-2</v>
      </c>
      <c r="E199" s="2">
        <v>223.7</v>
      </c>
      <c r="F199" s="2">
        <v>223.4</v>
      </c>
      <c r="G199" s="2">
        <v>229.8</v>
      </c>
      <c r="H199" s="3">
        <v>456171</v>
      </c>
      <c r="I199" s="2">
        <v>103529585.40000001</v>
      </c>
      <c r="J199" s="2">
        <v>3.30000000000001</v>
      </c>
      <c r="K199" s="2">
        <v>6.4000000000000101</v>
      </c>
      <c r="L199" s="4">
        <v>0.385228552948429</v>
      </c>
      <c r="M199" s="2">
        <v>795135505.34000003</v>
      </c>
      <c r="N199" s="83">
        <v>227</v>
      </c>
    </row>
    <row r="200" spans="1:14" x14ac:dyDescent="0.3">
      <c r="A200" s="66">
        <v>45533</v>
      </c>
      <c r="B200" s="2">
        <v>231.6</v>
      </c>
      <c r="C200" s="5">
        <v>4.5999999999999899</v>
      </c>
      <c r="D200" s="4">
        <v>2.0264317180616699E-2</v>
      </c>
      <c r="E200" s="2">
        <v>227.1</v>
      </c>
      <c r="F200" s="2">
        <v>226.4</v>
      </c>
      <c r="G200" s="2">
        <v>231.7</v>
      </c>
      <c r="H200" s="3">
        <v>313245</v>
      </c>
      <c r="I200" s="2">
        <v>72237582.099999994</v>
      </c>
      <c r="J200" s="2">
        <v>4.5</v>
      </c>
      <c r="K200" s="2">
        <v>5.2999999999999803</v>
      </c>
      <c r="L200" s="4">
        <v>-0.31331671675753198</v>
      </c>
      <c r="M200" s="2">
        <v>867373087.44000006</v>
      </c>
      <c r="N200" s="83">
        <v>231.6</v>
      </c>
    </row>
    <row r="201" spans="1:14" x14ac:dyDescent="0.3">
      <c r="A201" s="66">
        <v>45534</v>
      </c>
      <c r="B201" s="2">
        <v>232</v>
      </c>
      <c r="C201" s="5">
        <v>0.40000000000000602</v>
      </c>
      <c r="D201" s="4">
        <v>1.7271157167530499E-3</v>
      </c>
      <c r="E201" s="2">
        <v>230.9</v>
      </c>
      <c r="F201" s="2">
        <v>229.7</v>
      </c>
      <c r="G201" s="2">
        <v>236.5</v>
      </c>
      <c r="H201" s="3">
        <v>621404</v>
      </c>
      <c r="I201" s="2">
        <v>144576527</v>
      </c>
      <c r="J201" s="2">
        <v>1.0999999999999901</v>
      </c>
      <c r="K201" s="2">
        <v>6.8000000000000096</v>
      </c>
      <c r="L201" s="4">
        <v>0.98376350779741095</v>
      </c>
      <c r="M201" s="2">
        <v>1011949614.4400001</v>
      </c>
      <c r="N201" s="83">
        <v>232</v>
      </c>
    </row>
    <row r="202" spans="1:14" x14ac:dyDescent="0.3">
      <c r="A202" s="66">
        <v>45537</v>
      </c>
      <c r="B202" s="2">
        <v>230</v>
      </c>
      <c r="C202" s="5">
        <v>-2</v>
      </c>
      <c r="D202" s="4">
        <v>-8.6206896551724102E-3</v>
      </c>
      <c r="E202" s="2">
        <v>231.7</v>
      </c>
      <c r="F202" s="2">
        <v>228.9</v>
      </c>
      <c r="G202" s="2">
        <v>231.7</v>
      </c>
      <c r="H202" s="3">
        <v>181709</v>
      </c>
      <c r="I202" s="2">
        <v>41798220</v>
      </c>
      <c r="J202" s="2">
        <v>1.69999999999999</v>
      </c>
      <c r="K202" s="2">
        <v>2.7999999999999798</v>
      </c>
      <c r="L202" s="4">
        <v>-0.70758315041422304</v>
      </c>
      <c r="M202" s="2">
        <v>970151394.44000006</v>
      </c>
      <c r="N202" s="83">
        <v>230</v>
      </c>
    </row>
    <row r="203" spans="1:14" x14ac:dyDescent="0.3">
      <c r="A203" s="66">
        <v>45538</v>
      </c>
      <c r="B203" s="2">
        <v>230</v>
      </c>
      <c r="C203" s="5">
        <v>0</v>
      </c>
      <c r="D203" s="4">
        <v>0</v>
      </c>
      <c r="E203" s="2">
        <v>230.4</v>
      </c>
      <c r="F203" s="2">
        <v>228.7</v>
      </c>
      <c r="G203" s="2">
        <v>231.5</v>
      </c>
      <c r="H203" s="3">
        <v>168526</v>
      </c>
      <c r="I203" s="2">
        <v>38781752</v>
      </c>
      <c r="J203" s="2">
        <v>0.40000000000000602</v>
      </c>
      <c r="K203" s="2">
        <v>2.80000000000001</v>
      </c>
      <c r="L203" s="4">
        <v>-7.2550066314822095E-2</v>
      </c>
      <c r="M203" s="2">
        <v>931369642.44000006</v>
      </c>
      <c r="N203" s="83">
        <v>230</v>
      </c>
    </row>
    <row r="204" spans="1:14" x14ac:dyDescent="0.3">
      <c r="A204" s="66">
        <v>45539</v>
      </c>
      <c r="B204" s="2">
        <v>224.5</v>
      </c>
      <c r="C204" s="5">
        <v>-5.5</v>
      </c>
      <c r="D204" s="4">
        <v>-2.3913043478260902E-2</v>
      </c>
      <c r="E204" s="2">
        <v>227.3</v>
      </c>
      <c r="F204" s="2">
        <v>222.4</v>
      </c>
      <c r="G204" s="2">
        <v>229.6</v>
      </c>
      <c r="H204" s="3">
        <v>343327</v>
      </c>
      <c r="I204" s="2">
        <v>77215722.5</v>
      </c>
      <c r="J204" s="2">
        <v>2.80000000000001</v>
      </c>
      <c r="K204" s="2">
        <v>7.1999999999999904</v>
      </c>
      <c r="L204" s="4">
        <v>1.03723461068322</v>
      </c>
      <c r="M204" s="2">
        <v>854153919.94000006</v>
      </c>
      <c r="N204" s="83">
        <v>224.5</v>
      </c>
    </row>
    <row r="205" spans="1:14" x14ac:dyDescent="0.3">
      <c r="A205" s="66">
        <v>45540</v>
      </c>
      <c r="B205" s="2">
        <v>222</v>
      </c>
      <c r="C205" s="5">
        <v>-2.5</v>
      </c>
      <c r="D205" s="4">
        <v>-1.1135857461024501E-2</v>
      </c>
      <c r="E205" s="2">
        <v>223</v>
      </c>
      <c r="F205" s="2">
        <v>219.9</v>
      </c>
      <c r="G205" s="2">
        <v>224</v>
      </c>
      <c r="H205" s="3">
        <v>261795</v>
      </c>
      <c r="I205" s="2">
        <v>58097455.899999999</v>
      </c>
      <c r="J205" s="2">
        <v>1</v>
      </c>
      <c r="K205" s="2">
        <v>4.0999999999999899</v>
      </c>
      <c r="L205" s="4">
        <v>-0.237476225289593</v>
      </c>
      <c r="M205" s="2">
        <v>796056464.03999996</v>
      </c>
      <c r="N205" s="83">
        <v>222</v>
      </c>
    </row>
    <row r="206" spans="1:14" x14ac:dyDescent="0.3">
      <c r="A206" s="66">
        <v>45541</v>
      </c>
      <c r="B206" s="2">
        <v>220.7</v>
      </c>
      <c r="C206" s="5">
        <v>-1.30000000000001</v>
      </c>
      <c r="D206" s="4">
        <v>-5.8558558558559097E-3</v>
      </c>
      <c r="E206" s="2">
        <v>221.3</v>
      </c>
      <c r="F206" s="2">
        <v>217</v>
      </c>
      <c r="G206" s="2">
        <v>222.9</v>
      </c>
      <c r="H206" s="3">
        <v>356991</v>
      </c>
      <c r="I206" s="2">
        <v>78658022</v>
      </c>
      <c r="J206" s="2">
        <v>0.60000000000002296</v>
      </c>
      <c r="K206" s="2">
        <v>5.9000000000000101</v>
      </c>
      <c r="L206" s="4">
        <v>0.36362802956511803</v>
      </c>
      <c r="M206" s="2">
        <v>717398442.03999996</v>
      </c>
      <c r="N206" s="83">
        <v>220.7</v>
      </c>
    </row>
    <row r="207" spans="1:14" x14ac:dyDescent="0.3">
      <c r="A207" s="66">
        <v>45544</v>
      </c>
      <c r="B207" s="2">
        <v>214</v>
      </c>
      <c r="C207" s="5">
        <v>-6.6999999999999904</v>
      </c>
      <c r="D207" s="4">
        <v>-3.0357951971001301E-2</v>
      </c>
      <c r="E207" s="2">
        <v>215.3</v>
      </c>
      <c r="F207" s="2">
        <v>207.8</v>
      </c>
      <c r="G207" s="2">
        <v>215.7</v>
      </c>
      <c r="H207" s="3">
        <v>574068</v>
      </c>
      <c r="I207" s="2">
        <v>122392968.8</v>
      </c>
      <c r="J207" s="2">
        <v>1.30000000000001</v>
      </c>
      <c r="K207" s="2">
        <v>7.8999999999999799</v>
      </c>
      <c r="L207" s="4">
        <v>0.60807415312991098</v>
      </c>
      <c r="M207" s="2">
        <v>595005473.24000001</v>
      </c>
      <c r="N207" s="83">
        <v>214</v>
      </c>
    </row>
    <row r="208" spans="1:14" x14ac:dyDescent="0.3">
      <c r="A208" s="66">
        <v>45545</v>
      </c>
      <c r="B208" s="2">
        <v>209.1</v>
      </c>
      <c r="C208" s="5">
        <v>-4.9000000000000101</v>
      </c>
      <c r="D208" s="4">
        <v>-2.2897196261682299E-2</v>
      </c>
      <c r="E208" s="2">
        <v>214</v>
      </c>
      <c r="F208" s="2">
        <v>208.2</v>
      </c>
      <c r="G208" s="2">
        <v>215.2</v>
      </c>
      <c r="H208" s="3">
        <v>391410</v>
      </c>
      <c r="I208" s="2">
        <v>82135883.5</v>
      </c>
      <c r="J208" s="2">
        <v>4.9000000000000101</v>
      </c>
      <c r="K208" s="2">
        <v>7</v>
      </c>
      <c r="L208" s="4">
        <v>-0.31818181818181801</v>
      </c>
      <c r="M208" s="2">
        <v>512869589.74000001</v>
      </c>
      <c r="N208" s="83">
        <v>209.1</v>
      </c>
    </row>
    <row r="209" spans="1:14" x14ac:dyDescent="0.3">
      <c r="A209" s="66">
        <v>45546</v>
      </c>
      <c r="B209" s="2">
        <v>212.8</v>
      </c>
      <c r="C209" s="5">
        <v>3.7000000000000202</v>
      </c>
      <c r="D209" s="4">
        <v>1.7694882831181299E-2</v>
      </c>
      <c r="E209" s="2">
        <v>210.1</v>
      </c>
      <c r="F209" s="2">
        <v>209.6</v>
      </c>
      <c r="G209" s="2">
        <v>213.8</v>
      </c>
      <c r="H209" s="3">
        <v>280574</v>
      </c>
      <c r="I209" s="2">
        <v>59553700.399999999</v>
      </c>
      <c r="J209" s="2">
        <v>2.7000000000000202</v>
      </c>
      <c r="K209" s="2">
        <v>4.2000000000000197</v>
      </c>
      <c r="L209" s="4">
        <v>-0.28317109935872897</v>
      </c>
      <c r="M209" s="2">
        <v>572423290.13999999</v>
      </c>
      <c r="N209" s="83">
        <v>212.8</v>
      </c>
    </row>
    <row r="210" spans="1:14" x14ac:dyDescent="0.3">
      <c r="A210" s="66">
        <v>45547</v>
      </c>
      <c r="B210" s="2">
        <v>218.5</v>
      </c>
      <c r="C210" s="5">
        <v>5.6999999999999904</v>
      </c>
      <c r="D210" s="4">
        <v>2.6785714285714201E-2</v>
      </c>
      <c r="E210" s="2">
        <v>215.3</v>
      </c>
      <c r="F210" s="2">
        <v>214.3</v>
      </c>
      <c r="G210" s="2">
        <v>220.1</v>
      </c>
      <c r="H210" s="3">
        <v>413837</v>
      </c>
      <c r="I210" s="2">
        <v>90131714</v>
      </c>
      <c r="J210" s="2">
        <v>3.19999999999999</v>
      </c>
      <c r="K210" s="2">
        <v>5.7999999999999803</v>
      </c>
      <c r="L210" s="4">
        <v>0.474965606221532</v>
      </c>
      <c r="M210" s="2">
        <v>662555004.13999999</v>
      </c>
      <c r="N210" s="83">
        <v>218.5</v>
      </c>
    </row>
    <row r="211" spans="1:14" x14ac:dyDescent="0.3">
      <c r="A211" s="66">
        <v>45548</v>
      </c>
      <c r="B211" s="2">
        <v>218.5</v>
      </c>
      <c r="C211" s="5">
        <v>0</v>
      </c>
      <c r="D211" s="4">
        <v>0</v>
      </c>
      <c r="E211" s="2">
        <v>219.2</v>
      </c>
      <c r="F211" s="2">
        <v>218.1</v>
      </c>
      <c r="G211" s="2">
        <v>219.9</v>
      </c>
      <c r="H211" s="3">
        <v>294596</v>
      </c>
      <c r="I211" s="2">
        <v>64444400.399999999</v>
      </c>
      <c r="J211" s="2">
        <v>0.69999999999998896</v>
      </c>
      <c r="K211" s="2">
        <v>1.80000000000001</v>
      </c>
      <c r="L211" s="4">
        <v>-0.28813518365926699</v>
      </c>
      <c r="M211" s="2">
        <v>726999404.53999996</v>
      </c>
      <c r="N211" s="83">
        <v>218.5</v>
      </c>
    </row>
    <row r="212" spans="1:14" x14ac:dyDescent="0.3">
      <c r="A212" s="66">
        <v>45551</v>
      </c>
      <c r="B212" s="2">
        <v>219.3</v>
      </c>
      <c r="C212" s="5">
        <v>0.80000000000001104</v>
      </c>
      <c r="D212" s="4">
        <v>3.6613272311213298E-3</v>
      </c>
      <c r="E212" s="2">
        <v>218</v>
      </c>
      <c r="F212" s="2">
        <v>217.2</v>
      </c>
      <c r="G212" s="2">
        <v>220.6</v>
      </c>
      <c r="H212" s="3">
        <v>214071</v>
      </c>
      <c r="I212" s="2">
        <v>46947156.100000001</v>
      </c>
      <c r="J212" s="2">
        <v>1.30000000000001</v>
      </c>
      <c r="K212" s="2">
        <v>3.4000000000000101</v>
      </c>
      <c r="L212" s="4">
        <v>-0.27334043910983202</v>
      </c>
      <c r="M212" s="2">
        <v>773946560.63999999</v>
      </c>
      <c r="N212" s="83">
        <v>219.3</v>
      </c>
    </row>
    <row r="213" spans="1:14" x14ac:dyDescent="0.3">
      <c r="A213" s="66">
        <v>45552</v>
      </c>
      <c r="B213" s="2">
        <v>221.1</v>
      </c>
      <c r="C213" s="5">
        <v>1.7999999999999801</v>
      </c>
      <c r="D213" s="4">
        <v>8.2079343365252296E-3</v>
      </c>
      <c r="E213" s="2">
        <v>219</v>
      </c>
      <c r="F213" s="2">
        <v>218.6</v>
      </c>
      <c r="G213" s="2">
        <v>222.5</v>
      </c>
      <c r="H213" s="3">
        <v>270742</v>
      </c>
      <c r="I213" s="2">
        <v>59818402</v>
      </c>
      <c r="J213" s="2">
        <v>2.0999999999999899</v>
      </c>
      <c r="K213" s="2">
        <v>3.9000000000000101</v>
      </c>
      <c r="L213" s="4">
        <v>0.26472992605257101</v>
      </c>
      <c r="M213" s="2">
        <v>833764962.63999999</v>
      </c>
      <c r="N213" s="83">
        <v>221.1</v>
      </c>
    </row>
    <row r="214" spans="1:14" x14ac:dyDescent="0.3">
      <c r="A214" s="66">
        <v>45553</v>
      </c>
      <c r="B214" s="2">
        <v>220.2</v>
      </c>
      <c r="C214" s="5">
        <v>-0.90000000000000602</v>
      </c>
      <c r="D214" s="4">
        <v>-4.0705563093623104E-3</v>
      </c>
      <c r="E214" s="2">
        <v>220.4</v>
      </c>
      <c r="F214" s="2">
        <v>219.3</v>
      </c>
      <c r="G214" s="2">
        <v>222</v>
      </c>
      <c r="H214" s="3">
        <v>233820</v>
      </c>
      <c r="I214" s="2">
        <v>51534397.600000001</v>
      </c>
      <c r="J214" s="2">
        <v>0.200000000000017</v>
      </c>
      <c r="K214" s="2">
        <v>2.69999999999999</v>
      </c>
      <c r="L214" s="4">
        <v>-0.136373373913172</v>
      </c>
      <c r="M214" s="2">
        <v>782230565.03999996</v>
      </c>
      <c r="N214" s="83">
        <v>220.2</v>
      </c>
    </row>
    <row r="215" spans="1:14" x14ac:dyDescent="0.3">
      <c r="A215" s="66">
        <v>45554</v>
      </c>
      <c r="B215" s="2">
        <v>227.1</v>
      </c>
      <c r="C215" s="5">
        <v>6.9000000000000101</v>
      </c>
      <c r="D215" s="4">
        <v>3.1335149863760202E-2</v>
      </c>
      <c r="E215" s="2">
        <v>223.8</v>
      </c>
      <c r="F215" s="2">
        <v>222.1</v>
      </c>
      <c r="G215" s="2">
        <v>227.5</v>
      </c>
      <c r="H215" s="3">
        <v>341822</v>
      </c>
      <c r="I215" s="2">
        <v>77368177.799999997</v>
      </c>
      <c r="J215" s="2">
        <v>3.2999999999999798</v>
      </c>
      <c r="K215" s="2">
        <v>5.4000000000000101</v>
      </c>
      <c r="L215" s="4">
        <v>0.46190231802241</v>
      </c>
      <c r="M215" s="2">
        <v>859598742.84000003</v>
      </c>
      <c r="N215" s="83">
        <v>227.1</v>
      </c>
    </row>
    <row r="216" spans="1:14" x14ac:dyDescent="0.3">
      <c r="A216" s="66">
        <v>45555</v>
      </c>
      <c r="B216" s="2">
        <v>217.8</v>
      </c>
      <c r="C216" s="5">
        <v>-9.2999999999999794</v>
      </c>
      <c r="D216" s="4">
        <v>-4.09511228533685E-2</v>
      </c>
      <c r="E216" s="2">
        <v>221.2</v>
      </c>
      <c r="F216" s="2">
        <v>217.1</v>
      </c>
      <c r="G216" s="2">
        <v>221.8</v>
      </c>
      <c r="H216" s="3">
        <v>1052730</v>
      </c>
      <c r="I216" s="2">
        <v>229612968.80000001</v>
      </c>
      <c r="J216" s="2">
        <v>3.3999999999999799</v>
      </c>
      <c r="K216" s="2">
        <v>4.7000000000000197</v>
      </c>
      <c r="L216" s="4">
        <v>2.0797608111824299</v>
      </c>
      <c r="M216" s="2">
        <v>629985774.03999996</v>
      </c>
      <c r="N216" s="83">
        <v>217.8</v>
      </c>
    </row>
    <row r="217" spans="1:14" x14ac:dyDescent="0.3">
      <c r="A217" s="66">
        <v>45558</v>
      </c>
      <c r="B217" s="2">
        <v>218.5</v>
      </c>
      <c r="C217" s="5">
        <v>0.69999999999998896</v>
      </c>
      <c r="D217" s="4">
        <v>3.21395775941225E-3</v>
      </c>
      <c r="E217" s="2">
        <v>217.9</v>
      </c>
      <c r="F217" s="2">
        <v>216.8</v>
      </c>
      <c r="G217" s="2">
        <v>220.3</v>
      </c>
      <c r="H217" s="3">
        <v>260562</v>
      </c>
      <c r="I217" s="2">
        <v>56894185.700000003</v>
      </c>
      <c r="J217" s="2">
        <v>0.59999999999999398</v>
      </c>
      <c r="K217" s="2">
        <v>3.5</v>
      </c>
      <c r="L217" s="4">
        <v>-0.75248924225584901</v>
      </c>
      <c r="M217" s="2">
        <v>686879959.74000001</v>
      </c>
      <c r="N217" s="83">
        <v>218.5</v>
      </c>
    </row>
    <row r="218" spans="1:14" x14ac:dyDescent="0.3">
      <c r="A218" s="66">
        <v>45559</v>
      </c>
      <c r="B218" s="2">
        <v>220.5</v>
      </c>
      <c r="C218" s="5">
        <v>2</v>
      </c>
      <c r="D218" s="4">
        <v>9.1533180778032002E-3</v>
      </c>
      <c r="E218" s="2">
        <v>222.3</v>
      </c>
      <c r="F218" s="2">
        <v>220.2</v>
      </c>
      <c r="G218" s="2">
        <v>223</v>
      </c>
      <c r="H218" s="3">
        <v>334776</v>
      </c>
      <c r="I218" s="2">
        <v>73916601.400000006</v>
      </c>
      <c r="J218" s="2">
        <v>1.80000000000001</v>
      </c>
      <c r="K218" s="2">
        <v>2.80000000000001</v>
      </c>
      <c r="L218" s="4">
        <v>0.28482280608837801</v>
      </c>
      <c r="M218" s="2">
        <v>760796561.13999999</v>
      </c>
      <c r="N218" s="83">
        <v>220.5</v>
      </c>
    </row>
    <row r="219" spans="1:14" x14ac:dyDescent="0.3">
      <c r="A219" s="66">
        <v>45560</v>
      </c>
      <c r="B219" s="2">
        <v>222.5</v>
      </c>
      <c r="C219" s="5">
        <v>2</v>
      </c>
      <c r="D219" s="4">
        <v>9.0702947845805008E-3</v>
      </c>
      <c r="E219" s="2">
        <v>220</v>
      </c>
      <c r="F219" s="2">
        <v>219.2</v>
      </c>
      <c r="G219" s="2">
        <v>224.1</v>
      </c>
      <c r="H219" s="3">
        <v>289319</v>
      </c>
      <c r="I219" s="2">
        <v>64349418.299999997</v>
      </c>
      <c r="J219" s="2">
        <v>2.5</v>
      </c>
      <c r="K219" s="2">
        <v>4.9000000000000101</v>
      </c>
      <c r="L219" s="4">
        <v>-0.13578332974884699</v>
      </c>
      <c r="M219" s="2">
        <v>825145979.44000006</v>
      </c>
      <c r="N219" s="83">
        <v>222.5</v>
      </c>
    </row>
    <row r="220" spans="1:14" x14ac:dyDescent="0.3">
      <c r="A220" s="66">
        <v>45561</v>
      </c>
      <c r="B220" s="2">
        <v>233.8</v>
      </c>
      <c r="C220" s="5">
        <v>11.3</v>
      </c>
      <c r="D220" s="4">
        <v>5.0786516853932602E-2</v>
      </c>
      <c r="E220" s="2">
        <v>227.7</v>
      </c>
      <c r="F220" s="2">
        <v>227.5</v>
      </c>
      <c r="G220" s="2">
        <v>236.2</v>
      </c>
      <c r="H220" s="3">
        <v>556805</v>
      </c>
      <c r="I220" s="2">
        <v>129956606.40000001</v>
      </c>
      <c r="J220" s="2">
        <v>6.1000000000000201</v>
      </c>
      <c r="K220" s="2">
        <v>8.6999999999999904</v>
      </c>
      <c r="L220" s="4">
        <v>0.92453658418562201</v>
      </c>
      <c r="M220" s="2">
        <v>955102585.84000003</v>
      </c>
      <c r="N220" s="83">
        <v>233.8</v>
      </c>
    </row>
    <row r="221" spans="1:14" x14ac:dyDescent="0.3">
      <c r="A221" s="66">
        <v>45562</v>
      </c>
      <c r="B221" s="2">
        <v>240.3</v>
      </c>
      <c r="C221" s="5">
        <v>6.5</v>
      </c>
      <c r="D221" s="4">
        <v>2.7801539777587699E-2</v>
      </c>
      <c r="E221" s="2">
        <v>235.6</v>
      </c>
      <c r="F221" s="2">
        <v>234.8</v>
      </c>
      <c r="G221" s="2">
        <v>240.3</v>
      </c>
      <c r="H221" s="3">
        <v>459038</v>
      </c>
      <c r="I221" s="2">
        <v>109666209.7</v>
      </c>
      <c r="J221" s="2">
        <v>4.7000000000000197</v>
      </c>
      <c r="K221" s="2">
        <v>5.5</v>
      </c>
      <c r="L221" s="4">
        <v>-0.175585707743285</v>
      </c>
      <c r="M221" s="2">
        <v>1064768795.54</v>
      </c>
      <c r="N221" s="83">
        <v>240.3</v>
      </c>
    </row>
    <row r="222" spans="1:14" x14ac:dyDescent="0.3">
      <c r="A222" s="66">
        <v>45565</v>
      </c>
      <c r="B222" s="2">
        <v>237.9</v>
      </c>
      <c r="C222" s="5">
        <v>-2.4000000000000101</v>
      </c>
      <c r="D222" s="4">
        <v>-9.9875156054931597E-3</v>
      </c>
      <c r="E222" s="2">
        <v>239</v>
      </c>
      <c r="F222" s="2">
        <v>236.8</v>
      </c>
      <c r="G222" s="2">
        <v>243.9</v>
      </c>
      <c r="H222" s="3">
        <v>481607</v>
      </c>
      <c r="I222" s="2">
        <v>115204744</v>
      </c>
      <c r="J222" s="2">
        <v>1.0999999999999901</v>
      </c>
      <c r="K222" s="2">
        <v>7.0999999999999899</v>
      </c>
      <c r="L222" s="4">
        <v>4.9165864263960697E-2</v>
      </c>
      <c r="M222" s="2">
        <v>949564051.53999996</v>
      </c>
      <c r="N222" s="83">
        <v>237.9</v>
      </c>
    </row>
    <row r="223" spans="1:14" x14ac:dyDescent="0.3">
      <c r="A223" s="66">
        <v>45566</v>
      </c>
      <c r="B223" s="2">
        <v>232.8</v>
      </c>
      <c r="C223" s="5">
        <v>-5.0999999999999899</v>
      </c>
      <c r="D223" s="4">
        <v>-2.1437578814627999E-2</v>
      </c>
      <c r="E223" s="2">
        <v>238.3</v>
      </c>
      <c r="F223" s="2">
        <v>232.6</v>
      </c>
      <c r="G223" s="2">
        <v>239.6</v>
      </c>
      <c r="H223" s="3">
        <v>500205</v>
      </c>
      <c r="I223" s="2">
        <v>117249243.40000001</v>
      </c>
      <c r="J223" s="2">
        <v>5.5</v>
      </c>
      <c r="K223" s="2">
        <v>7</v>
      </c>
      <c r="L223" s="4">
        <v>3.8616548347511603E-2</v>
      </c>
      <c r="M223" s="2">
        <v>832314808.13999999</v>
      </c>
      <c r="N223" s="83">
        <v>232.8</v>
      </c>
    </row>
    <row r="224" spans="1:14" x14ac:dyDescent="0.3">
      <c r="A224" s="66">
        <v>45567</v>
      </c>
      <c r="B224" s="2">
        <v>237.2</v>
      </c>
      <c r="C224" s="5">
        <v>4.3999999999999799</v>
      </c>
      <c r="D224" s="4">
        <v>1.8900343642611599E-2</v>
      </c>
      <c r="E224" s="2">
        <v>231.2</v>
      </c>
      <c r="F224" s="2">
        <v>230.5</v>
      </c>
      <c r="G224" s="2">
        <v>240.6</v>
      </c>
      <c r="H224" s="3">
        <v>491737</v>
      </c>
      <c r="I224" s="2">
        <v>116409768.09999999</v>
      </c>
      <c r="J224" s="2">
        <v>6</v>
      </c>
      <c r="K224" s="2">
        <v>10.1</v>
      </c>
      <c r="L224" s="4">
        <v>-1.69290590857748E-2</v>
      </c>
      <c r="M224" s="2">
        <v>948724576.24000001</v>
      </c>
      <c r="N224" s="83">
        <v>237.2</v>
      </c>
    </row>
    <row r="225" spans="1:14" x14ac:dyDescent="0.3">
      <c r="A225" s="66">
        <v>45568</v>
      </c>
      <c r="B225" s="2">
        <v>236.5</v>
      </c>
      <c r="C225" s="5">
        <v>-0.69999999999998896</v>
      </c>
      <c r="D225" s="4">
        <v>-2.95109612141648E-3</v>
      </c>
      <c r="E225" s="2">
        <v>236.7</v>
      </c>
      <c r="F225" s="2">
        <v>232.9</v>
      </c>
      <c r="G225" s="2">
        <v>237.3</v>
      </c>
      <c r="H225" s="3">
        <v>254620</v>
      </c>
      <c r="I225" s="2">
        <v>60014283.200000003</v>
      </c>
      <c r="J225" s="2">
        <v>0.19999999999998899</v>
      </c>
      <c r="K225" s="2">
        <v>4.4000000000000101</v>
      </c>
      <c r="L225" s="4">
        <v>-0.48220288487545199</v>
      </c>
      <c r="M225" s="2">
        <v>888710293.03999996</v>
      </c>
      <c r="N225" s="83">
        <v>236.5</v>
      </c>
    </row>
    <row r="226" spans="1:14" x14ac:dyDescent="0.3">
      <c r="A226" s="66">
        <v>45569</v>
      </c>
      <c r="B226" s="2">
        <v>238.2</v>
      </c>
      <c r="C226" s="5">
        <v>1.69999999999999</v>
      </c>
      <c r="D226" s="4">
        <v>7.1881606765327203E-3</v>
      </c>
      <c r="E226" s="2">
        <v>235.9</v>
      </c>
      <c r="F226" s="2">
        <v>235.1</v>
      </c>
      <c r="G226" s="2">
        <v>239.5</v>
      </c>
      <c r="H226" s="3">
        <v>329243</v>
      </c>
      <c r="I226" s="2">
        <v>78330825.099999994</v>
      </c>
      <c r="J226" s="2">
        <v>2.2999999999999798</v>
      </c>
      <c r="K226" s="2">
        <v>4.4000000000000101</v>
      </c>
      <c r="L226" s="4">
        <v>0.293075956327076</v>
      </c>
      <c r="M226" s="2">
        <v>967041118.13999999</v>
      </c>
      <c r="N226" s="83">
        <v>238.2</v>
      </c>
    </row>
    <row r="227" spans="1:14" x14ac:dyDescent="0.3">
      <c r="A227" s="66">
        <v>45572</v>
      </c>
      <c r="B227" s="2">
        <v>238.3</v>
      </c>
      <c r="C227" s="5">
        <v>0.100000000000023</v>
      </c>
      <c r="D227" s="4">
        <v>4.1981528127633402E-4</v>
      </c>
      <c r="E227" s="2">
        <v>239.8</v>
      </c>
      <c r="F227" s="2">
        <v>236.7</v>
      </c>
      <c r="G227" s="2">
        <v>239.8</v>
      </c>
      <c r="H227" s="3">
        <v>362869</v>
      </c>
      <c r="I227" s="2">
        <v>86437657.400000006</v>
      </c>
      <c r="J227" s="2">
        <v>1.5</v>
      </c>
      <c r="K227" s="2">
        <v>3.1000000000000201</v>
      </c>
      <c r="L227" s="4">
        <v>0.102131252600663</v>
      </c>
      <c r="M227" s="2">
        <v>1053478775.54</v>
      </c>
      <c r="N227" s="83">
        <v>238.3</v>
      </c>
    </row>
    <row r="228" spans="1:14" x14ac:dyDescent="0.3">
      <c r="A228" s="66">
        <v>45573</v>
      </c>
      <c r="B228" s="2">
        <v>235</v>
      </c>
      <c r="C228" s="5">
        <v>-3.30000000000001</v>
      </c>
      <c r="D228" s="4">
        <v>-1.38480906420479E-2</v>
      </c>
      <c r="E228" s="2">
        <v>233.7</v>
      </c>
      <c r="F228" s="2">
        <v>232.3</v>
      </c>
      <c r="G228" s="2">
        <v>238</v>
      </c>
      <c r="H228" s="3">
        <v>357404</v>
      </c>
      <c r="I228" s="2">
        <v>84092839.599999994</v>
      </c>
      <c r="J228" s="2">
        <v>1.30000000000001</v>
      </c>
      <c r="K228" s="2">
        <v>5.6999999999999904</v>
      </c>
      <c r="L228" s="4">
        <v>-1.50605314865695E-2</v>
      </c>
      <c r="M228" s="2">
        <v>969385935.94000006</v>
      </c>
      <c r="N228" s="83">
        <v>235</v>
      </c>
    </row>
    <row r="229" spans="1:14" x14ac:dyDescent="0.3">
      <c r="A229" s="66">
        <v>45574</v>
      </c>
      <c r="B229" s="2">
        <v>235.9</v>
      </c>
      <c r="C229" s="5">
        <v>0.90000000000000602</v>
      </c>
      <c r="D229" s="4">
        <v>3.8297872340425799E-3</v>
      </c>
      <c r="E229" s="2">
        <v>235.7</v>
      </c>
      <c r="F229" s="2">
        <v>233.8</v>
      </c>
      <c r="G229" s="2">
        <v>238.3</v>
      </c>
      <c r="H229" s="3">
        <v>483221</v>
      </c>
      <c r="I229" s="2">
        <v>114011198.3</v>
      </c>
      <c r="J229" s="2">
        <v>0.200000000000017</v>
      </c>
      <c r="K229" s="2">
        <v>4.5</v>
      </c>
      <c r="L229" s="4">
        <v>0.35203019552103498</v>
      </c>
      <c r="M229" s="2">
        <v>1083397134.24</v>
      </c>
      <c r="N229" s="83">
        <v>235.9</v>
      </c>
    </row>
    <row r="230" spans="1:14" x14ac:dyDescent="0.3">
      <c r="A230" s="66">
        <v>45575</v>
      </c>
      <c r="B230" s="2">
        <v>232.7</v>
      </c>
      <c r="C230" s="5">
        <v>-3.2000000000000202</v>
      </c>
      <c r="D230" s="4">
        <v>-1.3565069944892E-2</v>
      </c>
      <c r="E230" s="2">
        <v>237.2</v>
      </c>
      <c r="F230" s="2">
        <v>230.9</v>
      </c>
      <c r="G230" s="2">
        <v>237.2</v>
      </c>
      <c r="H230" s="3">
        <v>396881</v>
      </c>
      <c r="I230" s="2">
        <v>92556555.5</v>
      </c>
      <c r="J230" s="2">
        <v>4.5</v>
      </c>
      <c r="K230" s="2">
        <v>6.2999999999999803</v>
      </c>
      <c r="L230" s="4">
        <v>-0.17867600952773199</v>
      </c>
      <c r="M230" s="2">
        <v>990840578.74000001</v>
      </c>
      <c r="N230" s="83">
        <v>232.7</v>
      </c>
    </row>
    <row r="231" spans="1:14" x14ac:dyDescent="0.3">
      <c r="A231" s="66">
        <v>45576</v>
      </c>
      <c r="B231" s="2">
        <v>233.6</v>
      </c>
      <c r="C231" s="5">
        <v>0.90000000000000602</v>
      </c>
      <c r="D231" s="4">
        <v>3.8676407391491402E-3</v>
      </c>
      <c r="E231" s="2">
        <v>232.5</v>
      </c>
      <c r="F231" s="2">
        <v>231.5</v>
      </c>
      <c r="G231" s="2">
        <v>233.6</v>
      </c>
      <c r="H231" s="3">
        <v>360272</v>
      </c>
      <c r="I231" s="2">
        <v>83967019.5</v>
      </c>
      <c r="J231" s="2">
        <v>1.0999999999999901</v>
      </c>
      <c r="K231" s="2">
        <v>2.0999999999999899</v>
      </c>
      <c r="L231" s="4">
        <v>-9.2241755085277405E-2</v>
      </c>
      <c r="M231" s="2">
        <v>1074807598.24</v>
      </c>
      <c r="N231" s="83">
        <v>233.6</v>
      </c>
    </row>
    <row r="232" spans="1:14" x14ac:dyDescent="0.3">
      <c r="A232" s="66">
        <v>45579</v>
      </c>
      <c r="B232" s="2">
        <v>236.8</v>
      </c>
      <c r="C232" s="5">
        <v>3.2000000000000202</v>
      </c>
      <c r="D232" s="4">
        <v>1.3698630136986399E-2</v>
      </c>
      <c r="E232" s="2">
        <v>235</v>
      </c>
      <c r="F232" s="2">
        <v>234.2</v>
      </c>
      <c r="G232" s="2">
        <v>238.9</v>
      </c>
      <c r="H232" s="3">
        <v>299142</v>
      </c>
      <c r="I232" s="2">
        <v>70860087.599999994</v>
      </c>
      <c r="J232" s="2">
        <v>1.80000000000001</v>
      </c>
      <c r="K232" s="2">
        <v>4.7000000000000197</v>
      </c>
      <c r="L232" s="4">
        <v>-0.169677354887418</v>
      </c>
      <c r="M232" s="2">
        <v>1145667685.8399999</v>
      </c>
      <c r="N232" s="83">
        <v>236.8</v>
      </c>
    </row>
    <row r="233" spans="1:14" x14ac:dyDescent="0.3">
      <c r="A233" s="66">
        <v>45580</v>
      </c>
      <c r="B233" s="2">
        <v>239.7</v>
      </c>
      <c r="C233" s="5">
        <v>2.8999999999999799</v>
      </c>
      <c r="D233" s="4">
        <v>1.22466216216215E-2</v>
      </c>
      <c r="E233" s="2">
        <v>237.9</v>
      </c>
      <c r="F233" s="2">
        <v>236.7</v>
      </c>
      <c r="G233" s="2">
        <v>240.8</v>
      </c>
      <c r="H233" s="3">
        <v>406568</v>
      </c>
      <c r="I233" s="2">
        <v>97388972.5</v>
      </c>
      <c r="J233" s="2">
        <v>1.7999999999999801</v>
      </c>
      <c r="K233" s="2">
        <v>4.1000000000000201</v>
      </c>
      <c r="L233" s="4">
        <v>0.359113731940015</v>
      </c>
      <c r="M233" s="2">
        <v>1243056658.3399999</v>
      </c>
      <c r="N233" s="83">
        <v>239.7</v>
      </c>
    </row>
    <row r="234" spans="1:14" x14ac:dyDescent="0.3">
      <c r="A234" s="66">
        <v>45581</v>
      </c>
      <c r="B234" s="2">
        <v>224.7</v>
      </c>
      <c r="C234" s="5">
        <v>-15</v>
      </c>
      <c r="D234" s="4">
        <v>-6.2578222778473094E-2</v>
      </c>
      <c r="E234" s="2">
        <v>230</v>
      </c>
      <c r="F234" s="2">
        <v>224.2</v>
      </c>
      <c r="G234" s="2">
        <v>235.1</v>
      </c>
      <c r="H234" s="3">
        <v>989714</v>
      </c>
      <c r="I234" s="2">
        <v>225193192.80000001</v>
      </c>
      <c r="J234" s="2">
        <v>5.3000000000000096</v>
      </c>
      <c r="K234" s="2">
        <v>10.9</v>
      </c>
      <c r="L234" s="4">
        <v>1.43431357116153</v>
      </c>
      <c r="M234" s="2">
        <v>1017863465.54</v>
      </c>
      <c r="N234" s="83">
        <v>224.7</v>
      </c>
    </row>
    <row r="235" spans="1:14" x14ac:dyDescent="0.3">
      <c r="A235" s="66">
        <v>45582</v>
      </c>
      <c r="B235" s="2">
        <v>225.3</v>
      </c>
      <c r="C235" s="5">
        <v>0.60000000000002296</v>
      </c>
      <c r="D235" s="4">
        <v>2.67022696929249E-3</v>
      </c>
      <c r="E235" s="2">
        <v>224</v>
      </c>
      <c r="F235" s="2">
        <v>222.6</v>
      </c>
      <c r="G235" s="2">
        <v>227.3</v>
      </c>
      <c r="H235" s="3">
        <v>533117</v>
      </c>
      <c r="I235" s="2">
        <v>120003483.5</v>
      </c>
      <c r="J235" s="2">
        <v>1.30000000000001</v>
      </c>
      <c r="K235" s="2">
        <v>4.7000000000000197</v>
      </c>
      <c r="L235" s="4">
        <v>-0.46134236759306202</v>
      </c>
      <c r="M235" s="2">
        <v>1137866949.04</v>
      </c>
      <c r="N235" s="83">
        <v>225.3</v>
      </c>
    </row>
    <row r="236" spans="1:14" x14ac:dyDescent="0.3">
      <c r="A236" s="66">
        <v>45583</v>
      </c>
      <c r="B236" s="2">
        <v>227.9</v>
      </c>
      <c r="C236" s="5">
        <v>2.5999999999999899</v>
      </c>
      <c r="D236" s="4">
        <v>1.15401686640035E-2</v>
      </c>
      <c r="E236" s="2">
        <v>227.1</v>
      </c>
      <c r="F236" s="2">
        <v>227</v>
      </c>
      <c r="G236" s="2">
        <v>231.4</v>
      </c>
      <c r="H236" s="3">
        <v>414595</v>
      </c>
      <c r="I236" s="2">
        <v>94864981.900000006</v>
      </c>
      <c r="J236" s="2">
        <v>0.80000000000001104</v>
      </c>
      <c r="K236" s="2">
        <v>4.4000000000000101</v>
      </c>
      <c r="L236" s="4">
        <v>-0.222318928115217</v>
      </c>
      <c r="M236" s="2">
        <v>1232731930.9400001</v>
      </c>
      <c r="N236" s="83">
        <v>227.9</v>
      </c>
    </row>
    <row r="237" spans="1:14" x14ac:dyDescent="0.3">
      <c r="A237" s="66">
        <v>45586</v>
      </c>
      <c r="B237" s="2">
        <v>222.6</v>
      </c>
      <c r="C237" s="5">
        <v>-5.3000000000000096</v>
      </c>
      <c r="D237" s="4">
        <v>-2.32558139534884E-2</v>
      </c>
      <c r="E237" s="2">
        <v>227.4</v>
      </c>
      <c r="F237" s="2">
        <v>221.6</v>
      </c>
      <c r="G237" s="2">
        <v>228.5</v>
      </c>
      <c r="H237" s="3">
        <v>364185</v>
      </c>
      <c r="I237" s="2">
        <v>81351262.700000003</v>
      </c>
      <c r="J237" s="2">
        <v>4.8000000000000096</v>
      </c>
      <c r="K237" s="2">
        <v>6.9000000000000101</v>
      </c>
      <c r="L237" s="4">
        <v>-0.12158853821199</v>
      </c>
      <c r="M237" s="2">
        <v>1151380668.24</v>
      </c>
      <c r="N237" s="83">
        <v>222.6</v>
      </c>
    </row>
    <row r="238" spans="1:14" x14ac:dyDescent="0.3">
      <c r="A238" s="66">
        <v>45587</v>
      </c>
      <c r="B238" s="2">
        <v>220.1</v>
      </c>
      <c r="C238" s="5">
        <v>-2.5</v>
      </c>
      <c r="D238" s="4">
        <v>-1.12309074573226E-2</v>
      </c>
      <c r="E238" s="2">
        <v>222.3</v>
      </c>
      <c r="F238" s="2">
        <v>219</v>
      </c>
      <c r="G238" s="2">
        <v>223</v>
      </c>
      <c r="H238" s="3">
        <v>333344</v>
      </c>
      <c r="I238" s="2">
        <v>73419091.5</v>
      </c>
      <c r="J238" s="2">
        <v>2.2000000000000202</v>
      </c>
      <c r="K238" s="2">
        <v>4</v>
      </c>
      <c r="L238" s="4">
        <v>-8.4684981534110401E-2</v>
      </c>
      <c r="M238" s="2">
        <v>1077961576.74</v>
      </c>
      <c r="N238" s="83">
        <v>220.1</v>
      </c>
    </row>
    <row r="239" spans="1:14" x14ac:dyDescent="0.3">
      <c r="A239" s="66">
        <v>45588</v>
      </c>
      <c r="B239" s="2">
        <v>216</v>
      </c>
      <c r="C239" s="5">
        <v>-4.0999999999999899</v>
      </c>
      <c r="D239" s="4">
        <v>-1.8627896410722398E-2</v>
      </c>
      <c r="E239" s="2">
        <v>218</v>
      </c>
      <c r="F239" s="2">
        <v>215.9</v>
      </c>
      <c r="G239" s="2">
        <v>219.1</v>
      </c>
      <c r="H239" s="3">
        <v>379057</v>
      </c>
      <c r="I239" s="2">
        <v>82127074.599999994</v>
      </c>
      <c r="J239" s="2">
        <v>2</v>
      </c>
      <c r="K239" s="2">
        <v>3.19999999999999</v>
      </c>
      <c r="L239" s="4">
        <v>0.137134611692426</v>
      </c>
      <c r="M239" s="2">
        <v>995834502.13999999</v>
      </c>
      <c r="N239" s="83">
        <v>216</v>
      </c>
    </row>
    <row r="240" spans="1:14" x14ac:dyDescent="0.3">
      <c r="A240" s="66">
        <v>45589</v>
      </c>
      <c r="B240" s="2">
        <v>216</v>
      </c>
      <c r="C240" s="5">
        <v>0</v>
      </c>
      <c r="D240" s="4">
        <v>0</v>
      </c>
      <c r="E240" s="2">
        <v>216</v>
      </c>
      <c r="F240" s="2">
        <v>214.8</v>
      </c>
      <c r="G240" s="2">
        <v>219.3</v>
      </c>
      <c r="H240" s="3">
        <v>454537</v>
      </c>
      <c r="I240" s="2">
        <v>98417908.299999997</v>
      </c>
      <c r="J240" s="2">
        <v>0</v>
      </c>
      <c r="K240" s="2">
        <v>4.5</v>
      </c>
      <c r="L240" s="4">
        <v>0.19912572515479199</v>
      </c>
      <c r="M240" s="2">
        <v>897416593.84000003</v>
      </c>
      <c r="N240" s="83">
        <v>216</v>
      </c>
    </row>
    <row r="241" spans="1:14" x14ac:dyDescent="0.3">
      <c r="A241" s="66">
        <v>45590</v>
      </c>
      <c r="B241" s="2">
        <v>217</v>
      </c>
      <c r="C241" s="5">
        <v>1</v>
      </c>
      <c r="D241" s="4">
        <v>4.6296296296296302E-3</v>
      </c>
      <c r="E241" s="2">
        <v>215</v>
      </c>
      <c r="F241" s="2">
        <v>213.9</v>
      </c>
      <c r="G241" s="2">
        <v>217.7</v>
      </c>
      <c r="H241" s="3">
        <v>318304</v>
      </c>
      <c r="I241" s="2">
        <v>68844202.700000003</v>
      </c>
      <c r="J241" s="2">
        <v>2</v>
      </c>
      <c r="K241" s="2">
        <v>3.7999999999999798</v>
      </c>
      <c r="L241" s="4">
        <v>-0.29971817475805101</v>
      </c>
      <c r="M241" s="2">
        <v>966260796.53999996</v>
      </c>
      <c r="N241" s="83">
        <v>217</v>
      </c>
    </row>
    <row r="242" spans="1:14" x14ac:dyDescent="0.3">
      <c r="A242" s="66">
        <v>45593</v>
      </c>
      <c r="B242" s="2">
        <v>213.8</v>
      </c>
      <c r="C242" s="5">
        <v>-3.19999999999999</v>
      </c>
      <c r="D242" s="4">
        <v>-1.47465437788018E-2</v>
      </c>
      <c r="E242" s="2">
        <v>217</v>
      </c>
      <c r="F242" s="2">
        <v>212.9</v>
      </c>
      <c r="G242" s="2">
        <v>217.1</v>
      </c>
      <c r="H242" s="3">
        <v>703173</v>
      </c>
      <c r="I242" s="2">
        <v>150773040.40000001</v>
      </c>
      <c r="J242" s="2">
        <v>3.19999999999999</v>
      </c>
      <c r="K242" s="2">
        <v>4.1999999999999904</v>
      </c>
      <c r="L242" s="4">
        <v>1.20912398210516</v>
      </c>
      <c r="M242" s="2">
        <v>815487756.13999999</v>
      </c>
      <c r="N242" s="83">
        <v>213.8</v>
      </c>
    </row>
    <row r="243" spans="1:14" x14ac:dyDescent="0.3">
      <c r="A243" s="66">
        <v>45594</v>
      </c>
      <c r="B243" s="2">
        <v>222</v>
      </c>
      <c r="C243" s="5">
        <v>8.1999999999999904</v>
      </c>
      <c r="D243" s="4">
        <v>3.8353601496725898E-2</v>
      </c>
      <c r="E243" s="2">
        <v>217</v>
      </c>
      <c r="F243" s="2">
        <v>214.5</v>
      </c>
      <c r="G243" s="2">
        <v>222.6</v>
      </c>
      <c r="H243" s="3">
        <v>812315</v>
      </c>
      <c r="I243" s="2">
        <v>178790204.69999999</v>
      </c>
      <c r="J243" s="2">
        <v>5</v>
      </c>
      <c r="K243" s="2">
        <v>8.0999999999999908</v>
      </c>
      <c r="L243" s="4">
        <v>0.15521358186392301</v>
      </c>
      <c r="M243" s="2">
        <v>994277960.84000003</v>
      </c>
      <c r="N243" s="83">
        <v>222</v>
      </c>
    </row>
    <row r="244" spans="1:14" x14ac:dyDescent="0.3">
      <c r="A244" s="66">
        <v>45595</v>
      </c>
      <c r="B244" s="2">
        <v>220.8</v>
      </c>
      <c r="C244" s="5">
        <v>-1.19999999999999</v>
      </c>
      <c r="D244" s="4">
        <v>-5.4054054054053502E-3</v>
      </c>
      <c r="E244" s="2">
        <v>222</v>
      </c>
      <c r="F244" s="2">
        <v>219.1</v>
      </c>
      <c r="G244" s="2">
        <v>224.7</v>
      </c>
      <c r="H244" s="3">
        <v>376497</v>
      </c>
      <c r="I244" s="2">
        <v>83363767</v>
      </c>
      <c r="J244" s="2">
        <v>1.19999999999999</v>
      </c>
      <c r="K244" s="2">
        <v>5.5999999999999899</v>
      </c>
      <c r="L244" s="4">
        <v>-0.53651354462246803</v>
      </c>
      <c r="M244" s="2">
        <v>910914193.84000003</v>
      </c>
      <c r="N244" s="83">
        <v>220.8</v>
      </c>
    </row>
    <row r="245" spans="1:14" x14ac:dyDescent="0.3">
      <c r="A245" s="66">
        <v>45596</v>
      </c>
      <c r="B245" s="2">
        <v>219.4</v>
      </c>
      <c r="C245" s="5">
        <v>-1.4000000000000099</v>
      </c>
      <c r="D245" s="4">
        <v>-6.3405797101449496E-3</v>
      </c>
      <c r="E245" s="2">
        <v>219.7</v>
      </c>
      <c r="F245" s="2">
        <v>215.8</v>
      </c>
      <c r="G245" s="2">
        <v>219.9</v>
      </c>
      <c r="H245" s="3">
        <v>532431</v>
      </c>
      <c r="I245" s="2">
        <v>116470768.7</v>
      </c>
      <c r="J245" s="2">
        <v>0.299999999999983</v>
      </c>
      <c r="K245" s="2">
        <v>4.0999999999999899</v>
      </c>
      <c r="L245" s="4">
        <v>0.41417063084167999</v>
      </c>
      <c r="M245" s="2">
        <v>794443425.13999999</v>
      </c>
      <c r="N245" s="83">
        <v>219.4</v>
      </c>
    </row>
    <row r="246" spans="1:14" x14ac:dyDescent="0.3">
      <c r="A246" s="66">
        <v>45597</v>
      </c>
      <c r="B246" s="2">
        <v>222.1</v>
      </c>
      <c r="C246" s="5">
        <v>2.69999999999999</v>
      </c>
      <c r="D246" s="4">
        <v>1.2306289881494899E-2</v>
      </c>
      <c r="E246" s="2">
        <v>218.6</v>
      </c>
      <c r="F246" s="2">
        <v>218.4</v>
      </c>
      <c r="G246" s="2">
        <v>223.1</v>
      </c>
      <c r="H246" s="3">
        <v>351511</v>
      </c>
      <c r="I246" s="2">
        <v>77905734.599999994</v>
      </c>
      <c r="J246" s="2">
        <v>3.5</v>
      </c>
      <c r="K246" s="2">
        <v>4.6999999999999904</v>
      </c>
      <c r="L246" s="4">
        <v>-0.339799898954043</v>
      </c>
      <c r="M246" s="2">
        <v>872349159.74000001</v>
      </c>
      <c r="N246" s="83">
        <v>222.1</v>
      </c>
    </row>
    <row r="247" spans="1:14" x14ac:dyDescent="0.3">
      <c r="A247" s="66">
        <v>45600</v>
      </c>
      <c r="B247" s="2">
        <v>220.5</v>
      </c>
      <c r="C247" s="5">
        <v>-1.5999999999999901</v>
      </c>
      <c r="D247" s="4">
        <v>-7.2039621791985297E-3</v>
      </c>
      <c r="E247" s="2">
        <v>222.4</v>
      </c>
      <c r="F247" s="2">
        <v>219.3</v>
      </c>
      <c r="G247" s="2">
        <v>223</v>
      </c>
      <c r="H247" s="3">
        <v>234525</v>
      </c>
      <c r="I247" s="2">
        <v>51815090.700000003</v>
      </c>
      <c r="J247" s="2">
        <v>1.9000000000000099</v>
      </c>
      <c r="K247" s="2">
        <v>3.69999999999999</v>
      </c>
      <c r="L247" s="4">
        <v>-0.33280893058823202</v>
      </c>
      <c r="M247" s="2">
        <v>820534069.03999996</v>
      </c>
      <c r="N247" s="83">
        <v>220.5</v>
      </c>
    </row>
    <row r="248" spans="1:14" x14ac:dyDescent="0.3">
      <c r="A248" s="66">
        <v>45601</v>
      </c>
      <c r="B248" s="2">
        <v>221.1</v>
      </c>
      <c r="C248" s="5">
        <v>0.59999999999999398</v>
      </c>
      <c r="D248" s="4">
        <v>2.72108843537412E-3</v>
      </c>
      <c r="E248" s="2">
        <v>222.9</v>
      </c>
      <c r="F248" s="2">
        <v>219</v>
      </c>
      <c r="G248" s="2">
        <v>222.9</v>
      </c>
      <c r="H248" s="3">
        <v>224493</v>
      </c>
      <c r="I248" s="2">
        <v>49572825.600000001</v>
      </c>
      <c r="J248" s="2">
        <v>1.80000000000001</v>
      </c>
      <c r="K248" s="2">
        <v>3.9000000000000101</v>
      </c>
      <c r="L248" s="4">
        <v>-4.2775823472977301E-2</v>
      </c>
      <c r="M248" s="2">
        <v>870106894.63999999</v>
      </c>
      <c r="N248" s="83">
        <v>221.1</v>
      </c>
    </row>
    <row r="249" spans="1:14" x14ac:dyDescent="0.3">
      <c r="A249" s="66">
        <v>45602</v>
      </c>
      <c r="B249" s="2">
        <v>213.1</v>
      </c>
      <c r="C249" s="5">
        <v>-8</v>
      </c>
      <c r="D249" s="4">
        <v>-3.6182722749886903E-2</v>
      </c>
      <c r="E249" s="2">
        <v>220.5</v>
      </c>
      <c r="F249" s="2">
        <v>212.2</v>
      </c>
      <c r="G249" s="2">
        <v>220.5</v>
      </c>
      <c r="H249" s="3">
        <v>602146</v>
      </c>
      <c r="I249" s="2">
        <v>129030248.59999999</v>
      </c>
      <c r="J249" s="2">
        <v>7.4000000000000101</v>
      </c>
      <c r="K249" s="2">
        <v>8.3000000000000096</v>
      </c>
      <c r="L249" s="4">
        <v>1.6822484442722001</v>
      </c>
      <c r="M249" s="2">
        <v>741076646.03999996</v>
      </c>
      <c r="N249" s="83">
        <v>213.1</v>
      </c>
    </row>
    <row r="250" spans="1:14" x14ac:dyDescent="0.3">
      <c r="A250" s="66">
        <v>45603</v>
      </c>
      <c r="B250" s="2">
        <v>222.9</v>
      </c>
      <c r="C250" s="5">
        <v>9.8000000000000096</v>
      </c>
      <c r="D250" s="4">
        <v>4.5987799155326199E-2</v>
      </c>
      <c r="E250" s="2">
        <v>213</v>
      </c>
      <c r="F250" s="2">
        <v>213</v>
      </c>
      <c r="G250" s="2">
        <v>224.2</v>
      </c>
      <c r="H250" s="3">
        <v>522544</v>
      </c>
      <c r="I250" s="2">
        <v>115870147.8</v>
      </c>
      <c r="J250" s="2">
        <v>9.9000000000000092</v>
      </c>
      <c r="K250" s="2">
        <v>11.2</v>
      </c>
      <c r="L250" s="4">
        <v>-0.13219717477156701</v>
      </c>
      <c r="M250" s="2">
        <v>856946793.84000003</v>
      </c>
      <c r="N250" s="83">
        <v>222.9</v>
      </c>
    </row>
    <row r="251" spans="1:14" x14ac:dyDescent="0.3">
      <c r="A251" s="66">
        <v>45604</v>
      </c>
      <c r="B251" s="2">
        <v>219</v>
      </c>
      <c r="C251" s="5">
        <v>-3.9000000000000101</v>
      </c>
      <c r="D251" s="4">
        <v>-1.74966352624496E-2</v>
      </c>
      <c r="E251" s="2">
        <v>223.7</v>
      </c>
      <c r="F251" s="2">
        <v>217</v>
      </c>
      <c r="G251" s="2">
        <v>223.9</v>
      </c>
      <c r="H251" s="3">
        <v>380707</v>
      </c>
      <c r="I251" s="2">
        <v>83445994.900000006</v>
      </c>
      <c r="J251" s="2">
        <v>4.6999999999999904</v>
      </c>
      <c r="K251" s="2">
        <v>6.9000000000000101</v>
      </c>
      <c r="L251" s="4">
        <v>-0.271435515478122</v>
      </c>
      <c r="M251" s="2">
        <v>773500798.94000006</v>
      </c>
      <c r="N251" s="83">
        <v>219</v>
      </c>
    </row>
    <row r="252" spans="1:14" x14ac:dyDescent="0.3">
      <c r="A252" s="66">
        <v>45607</v>
      </c>
      <c r="B252" s="2">
        <v>223.3</v>
      </c>
      <c r="C252" s="5">
        <v>4.3000000000000096</v>
      </c>
      <c r="D252" s="4">
        <v>1.9634703196347102E-2</v>
      </c>
      <c r="E252" s="2">
        <v>221</v>
      </c>
      <c r="F252" s="2">
        <v>220.2</v>
      </c>
      <c r="G252" s="2">
        <v>225.6</v>
      </c>
      <c r="H252" s="3">
        <v>292590</v>
      </c>
      <c r="I252" s="2">
        <v>65357591</v>
      </c>
      <c r="J252" s="2">
        <v>2.30000000000001</v>
      </c>
      <c r="K252" s="2">
        <v>5.4000000000000101</v>
      </c>
      <c r="L252" s="4">
        <v>-0.23145621173238201</v>
      </c>
      <c r="M252" s="2">
        <v>838858389.94000006</v>
      </c>
      <c r="N252" s="83">
        <v>223.3</v>
      </c>
    </row>
    <row r="253" spans="1:14" x14ac:dyDescent="0.3">
      <c r="A253" s="66">
        <v>45608</v>
      </c>
      <c r="B253" s="2">
        <v>217.6</v>
      </c>
      <c r="C253" s="5">
        <v>-5.7000000000000197</v>
      </c>
      <c r="D253" s="4">
        <v>-2.5526197939991099E-2</v>
      </c>
      <c r="E253" s="2">
        <v>220</v>
      </c>
      <c r="F253" s="2">
        <v>216.4</v>
      </c>
      <c r="G253" s="2">
        <v>220.2</v>
      </c>
      <c r="H253" s="3">
        <v>381514</v>
      </c>
      <c r="I253" s="2">
        <v>83205305.099999994</v>
      </c>
      <c r="J253" s="2">
        <v>2.4000000000000101</v>
      </c>
      <c r="K253" s="2">
        <v>3.7999999999999798</v>
      </c>
      <c r="L253" s="4">
        <v>0.30392016131788502</v>
      </c>
      <c r="M253" s="2">
        <v>755653084.84000003</v>
      </c>
      <c r="N253" s="83">
        <v>217.6</v>
      </c>
    </row>
    <row r="254" spans="1:14" x14ac:dyDescent="0.3">
      <c r="A254" s="66">
        <v>45609</v>
      </c>
      <c r="B254" s="2">
        <v>216.9</v>
      </c>
      <c r="C254" s="5">
        <v>-0.69999999999998896</v>
      </c>
      <c r="D254" s="4">
        <v>-3.2169117647058302E-3</v>
      </c>
      <c r="E254" s="2">
        <v>216.4</v>
      </c>
      <c r="F254" s="2">
        <v>214.7</v>
      </c>
      <c r="G254" s="2">
        <v>218.8</v>
      </c>
      <c r="H254" s="3">
        <v>341934</v>
      </c>
      <c r="I254" s="2">
        <v>74128381.799999997</v>
      </c>
      <c r="J254" s="2">
        <v>0.5</v>
      </c>
      <c r="K254" s="2">
        <v>4.1000000000000201</v>
      </c>
      <c r="L254" s="4">
        <v>-0.103744554590395</v>
      </c>
      <c r="M254" s="2">
        <v>681524703.03999996</v>
      </c>
      <c r="N254" s="83">
        <v>216.9</v>
      </c>
    </row>
    <row r="255" spans="1:14" x14ac:dyDescent="0.3">
      <c r="A255" s="66">
        <v>45610</v>
      </c>
      <c r="B255" s="2">
        <v>218.2</v>
      </c>
      <c r="C255" s="5">
        <v>1.2999999999999801</v>
      </c>
      <c r="D255" s="4">
        <v>5.9935454126324702E-3</v>
      </c>
      <c r="E255" s="2">
        <v>215.5</v>
      </c>
      <c r="F255" s="2">
        <v>215.1</v>
      </c>
      <c r="G255" s="2">
        <v>219.2</v>
      </c>
      <c r="H255" s="3">
        <v>327798</v>
      </c>
      <c r="I255" s="2">
        <v>71401201.200000003</v>
      </c>
      <c r="J255" s="2">
        <v>2.69999999999999</v>
      </c>
      <c r="K255" s="2">
        <v>4.0999999999999899</v>
      </c>
      <c r="L255" s="4">
        <v>-4.1341311481162997E-2</v>
      </c>
      <c r="M255" s="2">
        <v>752925904.24000001</v>
      </c>
      <c r="N255" s="83">
        <v>218.2</v>
      </c>
    </row>
    <row r="256" spans="1:14" x14ac:dyDescent="0.3">
      <c r="A256" s="66">
        <v>45611</v>
      </c>
      <c r="B256" s="2">
        <v>215</v>
      </c>
      <c r="C256" s="5">
        <v>-3.19999999999999</v>
      </c>
      <c r="D256" s="4">
        <v>-1.4665444546287799E-2</v>
      </c>
      <c r="E256" s="2">
        <v>217.1</v>
      </c>
      <c r="F256" s="2">
        <v>214.8</v>
      </c>
      <c r="G256" s="2">
        <v>218.8</v>
      </c>
      <c r="H256" s="3">
        <v>545379</v>
      </c>
      <c r="I256" s="2">
        <v>117788706.7</v>
      </c>
      <c r="J256" s="2">
        <v>2.0999999999999899</v>
      </c>
      <c r="K256" s="2">
        <v>4</v>
      </c>
      <c r="L256" s="4">
        <v>0.66376548972232896</v>
      </c>
      <c r="M256" s="2">
        <v>635137197.53999996</v>
      </c>
      <c r="N256" s="83">
        <v>215</v>
      </c>
    </row>
    <row r="257" spans="1:14" x14ac:dyDescent="0.3">
      <c r="A257" s="66">
        <v>45614</v>
      </c>
      <c r="B257" s="2">
        <v>215.2</v>
      </c>
      <c r="C257" s="5">
        <v>0.19999999999998899</v>
      </c>
      <c r="D257" s="4">
        <v>9.3023255813948203E-4</v>
      </c>
      <c r="E257" s="2">
        <v>215.9</v>
      </c>
      <c r="F257" s="2">
        <v>211.8</v>
      </c>
      <c r="G257" s="2">
        <v>215.9</v>
      </c>
      <c r="H257" s="3">
        <v>367804</v>
      </c>
      <c r="I257" s="2">
        <v>78840078.799999997</v>
      </c>
      <c r="J257" s="2">
        <v>0.70000000000001705</v>
      </c>
      <c r="K257" s="2">
        <v>4.0999999999999899</v>
      </c>
      <c r="L257" s="4">
        <v>-0.32559926216447599</v>
      </c>
      <c r="M257" s="2">
        <v>713977276.34000003</v>
      </c>
      <c r="N257" s="83">
        <v>215.2</v>
      </c>
    </row>
    <row r="258" spans="1:14" x14ac:dyDescent="0.3">
      <c r="A258" s="66">
        <v>45615</v>
      </c>
      <c r="B258" s="2">
        <v>213.2</v>
      </c>
      <c r="C258" s="5">
        <v>-2</v>
      </c>
      <c r="D258" s="4">
        <v>-9.2936802973977699E-3</v>
      </c>
      <c r="E258" s="2">
        <v>216</v>
      </c>
      <c r="F258" s="2">
        <v>210.2</v>
      </c>
      <c r="G258" s="2">
        <v>216.6</v>
      </c>
      <c r="H258" s="3">
        <v>428271</v>
      </c>
      <c r="I258" s="2">
        <v>91113250.5</v>
      </c>
      <c r="J258" s="2">
        <v>2.80000000000001</v>
      </c>
      <c r="K258" s="2">
        <v>6.4000000000000101</v>
      </c>
      <c r="L258" s="4">
        <v>0.16440006090200199</v>
      </c>
      <c r="M258" s="2">
        <v>622864025.84000003</v>
      </c>
      <c r="N258" s="83">
        <v>213.2</v>
      </c>
    </row>
    <row r="259" spans="1:14" x14ac:dyDescent="0.3">
      <c r="A259" s="66">
        <v>45616</v>
      </c>
      <c r="B259" s="2">
        <v>213.5</v>
      </c>
      <c r="C259" s="5">
        <v>0.30000000000001098</v>
      </c>
      <c r="D259" s="4">
        <v>1.4071294559100001E-3</v>
      </c>
      <c r="E259" s="2">
        <v>214.6</v>
      </c>
      <c r="F259" s="2">
        <v>212.2</v>
      </c>
      <c r="G259" s="2">
        <v>216.5</v>
      </c>
      <c r="H259" s="3">
        <v>324400</v>
      </c>
      <c r="I259" s="2">
        <v>69539892.5</v>
      </c>
      <c r="J259" s="2">
        <v>1.0999999999999901</v>
      </c>
      <c r="K259" s="2">
        <v>4.3000000000000096</v>
      </c>
      <c r="L259" s="4">
        <v>-0.24253568418127799</v>
      </c>
      <c r="M259" s="2">
        <v>692403918.34000003</v>
      </c>
      <c r="N259" s="83">
        <v>213.5</v>
      </c>
    </row>
    <row r="260" spans="1:14" x14ac:dyDescent="0.3">
      <c r="A260" s="66">
        <v>45617</v>
      </c>
      <c r="B260" s="2">
        <v>211.1</v>
      </c>
      <c r="C260" s="5">
        <v>-2.4000000000000101</v>
      </c>
      <c r="D260" s="4">
        <v>-1.12412177985949E-2</v>
      </c>
      <c r="E260" s="2">
        <v>212.3</v>
      </c>
      <c r="F260" s="2">
        <v>208.2</v>
      </c>
      <c r="G260" s="2">
        <v>213</v>
      </c>
      <c r="H260" s="3">
        <v>538698</v>
      </c>
      <c r="I260" s="2">
        <v>113450967.3</v>
      </c>
      <c r="J260" s="2">
        <v>1.2000000000000199</v>
      </c>
      <c r="K260" s="2">
        <v>4.8000000000000096</v>
      </c>
      <c r="L260" s="4">
        <v>0.66059802712700399</v>
      </c>
      <c r="M260" s="2">
        <v>578952951.03999996</v>
      </c>
      <c r="N260" s="83">
        <v>211.1</v>
      </c>
    </row>
    <row r="261" spans="1:14" x14ac:dyDescent="0.3">
      <c r="A261" s="66">
        <v>45618</v>
      </c>
      <c r="B261" s="2">
        <v>214.4</v>
      </c>
      <c r="C261" s="5">
        <v>3.30000000000001</v>
      </c>
      <c r="D261" s="4">
        <v>1.5632401705352999E-2</v>
      </c>
      <c r="E261" s="2">
        <v>213.1</v>
      </c>
      <c r="F261" s="2">
        <v>208</v>
      </c>
      <c r="G261" s="2">
        <v>215.2</v>
      </c>
      <c r="H261" s="3">
        <v>411698</v>
      </c>
      <c r="I261" s="2">
        <v>87559283.5</v>
      </c>
      <c r="J261" s="2">
        <v>1.30000000000001</v>
      </c>
      <c r="K261" s="2">
        <v>7.1999999999999904</v>
      </c>
      <c r="L261" s="4">
        <v>-0.23575361334179801</v>
      </c>
      <c r="M261" s="2">
        <v>666512234.53999996</v>
      </c>
      <c r="N261" s="83">
        <v>214.4</v>
      </c>
    </row>
    <row r="262" spans="1:14" x14ac:dyDescent="0.3">
      <c r="A262" s="66">
        <v>45621</v>
      </c>
      <c r="B262" s="2">
        <v>221.2</v>
      </c>
      <c r="C262" s="5">
        <v>6.7999999999999803</v>
      </c>
      <c r="D262" s="4">
        <v>3.17164179104477E-2</v>
      </c>
      <c r="E262" s="2">
        <v>217.8</v>
      </c>
      <c r="F262" s="2">
        <v>217.5</v>
      </c>
      <c r="G262" s="2">
        <v>221.2</v>
      </c>
      <c r="H262" s="3">
        <v>710065</v>
      </c>
      <c r="I262" s="2">
        <v>156706830.19999999</v>
      </c>
      <c r="J262" s="2">
        <v>3.3999999999999799</v>
      </c>
      <c r="K262" s="2">
        <v>3.69999999999999</v>
      </c>
      <c r="L262" s="4">
        <v>0.724722976550773</v>
      </c>
      <c r="M262" s="2">
        <v>823219064.74000001</v>
      </c>
      <c r="N262" s="83">
        <v>221.2</v>
      </c>
    </row>
    <row r="263" spans="1:14" x14ac:dyDescent="0.3">
      <c r="A263" s="66">
        <v>45622</v>
      </c>
      <c r="B263" s="2">
        <v>222</v>
      </c>
      <c r="C263" s="5">
        <v>0.80000000000001104</v>
      </c>
      <c r="D263" s="4">
        <v>3.6166365280289798E-3</v>
      </c>
      <c r="E263" s="2">
        <v>219.6</v>
      </c>
      <c r="F263" s="2">
        <v>218.3</v>
      </c>
      <c r="G263" s="2">
        <v>224</v>
      </c>
      <c r="H263" s="3">
        <v>345042</v>
      </c>
      <c r="I263" s="2">
        <v>76540270.599999994</v>
      </c>
      <c r="J263" s="2">
        <v>2.4000000000000101</v>
      </c>
      <c r="K263" s="2">
        <v>5.6999999999999904</v>
      </c>
      <c r="L263" s="4">
        <v>-0.51406983867674105</v>
      </c>
      <c r="M263" s="2">
        <v>899759335.34000003</v>
      </c>
      <c r="N263" s="83">
        <v>222</v>
      </c>
    </row>
    <row r="264" spans="1:14" x14ac:dyDescent="0.3">
      <c r="A264" s="66">
        <v>45623</v>
      </c>
      <c r="B264" s="2">
        <v>220.4</v>
      </c>
      <c r="C264" s="5">
        <v>-1.5999999999999901</v>
      </c>
      <c r="D264" s="4">
        <v>-7.2072072072071804E-3</v>
      </c>
      <c r="E264" s="2">
        <v>221.3</v>
      </c>
      <c r="F264" s="2">
        <v>218</v>
      </c>
      <c r="G264" s="2">
        <v>221.8</v>
      </c>
      <c r="H264" s="3">
        <v>298799</v>
      </c>
      <c r="I264" s="2">
        <v>65764170.899999999</v>
      </c>
      <c r="J264" s="2">
        <v>0.90000000000000602</v>
      </c>
      <c r="K264" s="2">
        <v>3.80000000000001</v>
      </c>
      <c r="L264" s="4">
        <v>-0.134021365514923</v>
      </c>
      <c r="M264" s="2">
        <v>833995164.44000006</v>
      </c>
      <c r="N264" s="83">
        <v>220.4</v>
      </c>
    </row>
    <row r="265" spans="1:14" x14ac:dyDescent="0.3">
      <c r="A265" s="66">
        <v>45624</v>
      </c>
      <c r="B265" s="2">
        <v>220.8</v>
      </c>
      <c r="C265" s="5">
        <v>0.40000000000000602</v>
      </c>
      <c r="D265" s="4">
        <v>1.8148820326678999E-3</v>
      </c>
      <c r="E265" s="2">
        <v>220.8</v>
      </c>
      <c r="F265" s="2">
        <v>219.2</v>
      </c>
      <c r="G265" s="2">
        <v>221.4</v>
      </c>
      <c r="H265" s="3">
        <v>157462</v>
      </c>
      <c r="I265" s="2">
        <v>34719966.399999999</v>
      </c>
      <c r="J265" s="2">
        <v>0</v>
      </c>
      <c r="K265" s="2">
        <v>2.2000000000000202</v>
      </c>
      <c r="L265" s="4">
        <v>-0.47301697796846698</v>
      </c>
      <c r="M265" s="2">
        <v>868715130.84000003</v>
      </c>
      <c r="N265" s="83">
        <v>220.8</v>
      </c>
    </row>
    <row r="266" spans="1:14" x14ac:dyDescent="0.3">
      <c r="A266" s="66">
        <v>45625</v>
      </c>
      <c r="B266" s="2">
        <v>223.1</v>
      </c>
      <c r="C266" s="5">
        <v>2.2999999999999798</v>
      </c>
      <c r="D266" s="4">
        <v>1.04166666666666E-2</v>
      </c>
      <c r="E266" s="2">
        <v>219.7</v>
      </c>
      <c r="F266" s="2">
        <v>219.7</v>
      </c>
      <c r="G266" s="2">
        <v>223.1</v>
      </c>
      <c r="H266" s="3">
        <v>318438</v>
      </c>
      <c r="I266" s="2">
        <v>70863611.599999994</v>
      </c>
      <c r="J266" s="2">
        <v>3.4000000000000101</v>
      </c>
      <c r="K266" s="2">
        <v>3.4000000000000101</v>
      </c>
      <c r="L266" s="4">
        <v>1.0223164954084201</v>
      </c>
      <c r="M266" s="2">
        <v>939578742.44000006</v>
      </c>
      <c r="N266" s="83">
        <v>223.1</v>
      </c>
    </row>
    <row r="267" spans="1:14" x14ac:dyDescent="0.3">
      <c r="A267" s="66">
        <v>45628</v>
      </c>
      <c r="B267" s="2">
        <v>230.2</v>
      </c>
      <c r="C267" s="5">
        <v>7.0999999999999899</v>
      </c>
      <c r="D267" s="4">
        <v>3.1824294038547703E-2</v>
      </c>
      <c r="E267" s="2">
        <v>224</v>
      </c>
      <c r="F267" s="2">
        <v>221.8</v>
      </c>
      <c r="G267" s="2">
        <v>231.6</v>
      </c>
      <c r="H267" s="3">
        <v>508608</v>
      </c>
      <c r="I267" s="2">
        <v>116662428.2</v>
      </c>
      <c r="J267" s="2">
        <v>6.1999999999999904</v>
      </c>
      <c r="K267" s="2">
        <v>9.7999999999999794</v>
      </c>
      <c r="L267" s="4">
        <v>0.59719631451020305</v>
      </c>
      <c r="M267" s="2">
        <v>1056241170.64</v>
      </c>
      <c r="N267" s="83">
        <v>230.2</v>
      </c>
    </row>
    <row r="268" spans="1:14" x14ac:dyDescent="0.3">
      <c r="A268" s="66">
        <v>45629</v>
      </c>
      <c r="B268" s="2">
        <v>234.7</v>
      </c>
      <c r="C268" s="5">
        <v>4.5</v>
      </c>
      <c r="D268" s="4">
        <v>1.9548218940052101E-2</v>
      </c>
      <c r="E268" s="2">
        <v>231.5</v>
      </c>
      <c r="F268" s="2">
        <v>231.2</v>
      </c>
      <c r="G268" s="2">
        <v>235.6</v>
      </c>
      <c r="H268" s="3">
        <v>415892</v>
      </c>
      <c r="I268" s="2">
        <v>97392777.599999994</v>
      </c>
      <c r="J268" s="2">
        <v>3.19999999999999</v>
      </c>
      <c r="K268" s="2">
        <v>4.4000000000000101</v>
      </c>
      <c r="L268" s="4">
        <v>-0.18229363281741501</v>
      </c>
      <c r="M268" s="2">
        <v>1153633948.24</v>
      </c>
      <c r="N268" s="83">
        <v>234.7</v>
      </c>
    </row>
    <row r="269" spans="1:14" x14ac:dyDescent="0.3">
      <c r="A269" s="66">
        <v>45630</v>
      </c>
      <c r="B269" s="2">
        <v>236</v>
      </c>
      <c r="C269" s="5">
        <v>1.30000000000001</v>
      </c>
      <c r="D269" s="4">
        <v>5.5389859394972801E-3</v>
      </c>
      <c r="E269" s="2">
        <v>235.1</v>
      </c>
      <c r="F269" s="2">
        <v>233.1</v>
      </c>
      <c r="G269" s="2">
        <v>238.7</v>
      </c>
      <c r="H269" s="3">
        <v>583612</v>
      </c>
      <c r="I269" s="2">
        <v>137758875.30000001</v>
      </c>
      <c r="J269" s="2">
        <v>0.90000000000000602</v>
      </c>
      <c r="K269" s="2">
        <v>5.5999999999999899</v>
      </c>
      <c r="L269" s="4">
        <v>0.40327777403748999</v>
      </c>
      <c r="M269" s="2">
        <v>1291392823.54</v>
      </c>
      <c r="N269" s="83">
        <v>236</v>
      </c>
    </row>
    <row r="270" spans="1:14" x14ac:dyDescent="0.3">
      <c r="A270" s="66">
        <v>45631</v>
      </c>
      <c r="B270" s="2">
        <v>239.2</v>
      </c>
      <c r="C270" s="5">
        <v>3.19999999999999</v>
      </c>
      <c r="D270" s="4">
        <v>1.3559322033898299E-2</v>
      </c>
      <c r="E270" s="2">
        <v>237.3</v>
      </c>
      <c r="F270" s="2">
        <v>236.7</v>
      </c>
      <c r="G270" s="2">
        <v>240.1</v>
      </c>
      <c r="H270" s="3">
        <v>328331</v>
      </c>
      <c r="I270" s="2">
        <v>78458023.099999994</v>
      </c>
      <c r="J270" s="2">
        <v>1.8999999999999799</v>
      </c>
      <c r="K270" s="2">
        <v>3.4000000000000101</v>
      </c>
      <c r="L270" s="4">
        <v>-0.43741561174204802</v>
      </c>
      <c r="M270" s="2">
        <v>1369850846.6400001</v>
      </c>
      <c r="N270" s="83">
        <v>239.2</v>
      </c>
    </row>
    <row r="271" spans="1:14" x14ac:dyDescent="0.3">
      <c r="A271" s="66">
        <v>45632</v>
      </c>
      <c r="B271" s="2">
        <v>241.6</v>
      </c>
      <c r="C271" s="5">
        <v>2.4000000000000101</v>
      </c>
      <c r="D271" s="4">
        <v>1.00334448160535E-2</v>
      </c>
      <c r="E271" s="2">
        <v>239.5</v>
      </c>
      <c r="F271" s="2">
        <v>238.6</v>
      </c>
      <c r="G271" s="2">
        <v>242.1</v>
      </c>
      <c r="H271" s="3">
        <v>390065</v>
      </c>
      <c r="I271" s="2">
        <v>93833531.599999994</v>
      </c>
      <c r="J271" s="2">
        <v>2.0999999999999899</v>
      </c>
      <c r="K271" s="2">
        <v>3.5</v>
      </c>
      <c r="L271" s="4">
        <v>0.18802367123421199</v>
      </c>
      <c r="M271" s="2">
        <v>1463684378.24</v>
      </c>
      <c r="N271" s="83">
        <v>241.6</v>
      </c>
    </row>
    <row r="272" spans="1:14" x14ac:dyDescent="0.3">
      <c r="A272" s="66">
        <v>45635</v>
      </c>
      <c r="B272" s="2">
        <v>238.6</v>
      </c>
      <c r="C272" s="5">
        <v>-3</v>
      </c>
      <c r="D272" s="4">
        <v>-1.24172185430464E-2</v>
      </c>
      <c r="E272" s="2">
        <v>244</v>
      </c>
      <c r="F272" s="2">
        <v>238.1</v>
      </c>
      <c r="G272" s="2">
        <v>245</v>
      </c>
      <c r="H272" s="3">
        <v>404596</v>
      </c>
      <c r="I272" s="2">
        <v>96968669</v>
      </c>
      <c r="J272" s="2">
        <v>5.4000000000000101</v>
      </c>
      <c r="K272" s="2">
        <v>6.9000000000000101</v>
      </c>
      <c r="L272" s="4">
        <v>3.7252765564713602E-2</v>
      </c>
      <c r="M272" s="2">
        <v>1366715709.24</v>
      </c>
      <c r="N272" s="83">
        <v>238.6</v>
      </c>
    </row>
    <row r="273" spans="1:14" x14ac:dyDescent="0.3">
      <c r="A273" s="66">
        <v>45636</v>
      </c>
      <c r="B273" s="2">
        <v>240.3</v>
      </c>
      <c r="C273" s="5">
        <v>1.7000000000000199</v>
      </c>
      <c r="D273" s="4">
        <v>7.1248952221291597E-3</v>
      </c>
      <c r="E273" s="2">
        <v>237.4</v>
      </c>
      <c r="F273" s="2">
        <v>236</v>
      </c>
      <c r="G273" s="2">
        <v>240.3</v>
      </c>
      <c r="H273" s="3">
        <v>381510</v>
      </c>
      <c r="I273" s="2">
        <v>91329509.5</v>
      </c>
      <c r="J273" s="2">
        <v>2.9000000000000101</v>
      </c>
      <c r="K273" s="2">
        <v>4.3000000000000096</v>
      </c>
      <c r="L273" s="4">
        <v>-5.7059387636061699E-2</v>
      </c>
      <c r="M273" s="2">
        <v>1458045218.74</v>
      </c>
      <c r="N273" s="83">
        <v>240.3</v>
      </c>
    </row>
    <row r="274" spans="1:14" x14ac:dyDescent="0.3">
      <c r="A274" s="66">
        <v>45637</v>
      </c>
      <c r="B274" s="2">
        <v>241.5</v>
      </c>
      <c r="C274" s="5">
        <v>1.19999999999999</v>
      </c>
      <c r="D274" s="4">
        <v>4.99375780274652E-3</v>
      </c>
      <c r="E274" s="2">
        <v>237.7</v>
      </c>
      <c r="F274" s="2">
        <v>235.3</v>
      </c>
      <c r="G274" s="2">
        <v>243.7</v>
      </c>
      <c r="H274" s="3">
        <v>521790</v>
      </c>
      <c r="I274" s="2">
        <v>125836130.3</v>
      </c>
      <c r="J274" s="2">
        <v>3.80000000000001</v>
      </c>
      <c r="K274" s="2">
        <v>8.3999999999999808</v>
      </c>
      <c r="L274" s="4">
        <v>0.36769678383266502</v>
      </c>
      <c r="M274" s="2">
        <v>1583881349.04</v>
      </c>
      <c r="N274" s="83">
        <v>241.5</v>
      </c>
    </row>
    <row r="275" spans="1:14" x14ac:dyDescent="0.3">
      <c r="A275" s="66">
        <v>45638</v>
      </c>
      <c r="B275" s="2">
        <v>244.5</v>
      </c>
      <c r="C275" s="5">
        <v>3</v>
      </c>
      <c r="D275" s="4">
        <v>1.2422360248447201E-2</v>
      </c>
      <c r="E275" s="2">
        <v>242.7</v>
      </c>
      <c r="F275" s="2">
        <v>241.5</v>
      </c>
      <c r="G275" s="2">
        <v>245.4</v>
      </c>
      <c r="H275" s="3">
        <v>381283</v>
      </c>
      <c r="I275" s="2">
        <v>93000072.900000006</v>
      </c>
      <c r="J275" s="2">
        <v>1.80000000000001</v>
      </c>
      <c r="K275" s="2">
        <v>3.9000000000000101</v>
      </c>
      <c r="L275" s="4">
        <v>-0.26927882864753999</v>
      </c>
      <c r="M275" s="2">
        <v>1676881421.9400001</v>
      </c>
      <c r="N275" s="83">
        <v>244.5</v>
      </c>
    </row>
    <row r="276" spans="1:14" x14ac:dyDescent="0.3">
      <c r="A276" s="66">
        <v>45639</v>
      </c>
      <c r="B276" s="2">
        <v>240</v>
      </c>
      <c r="C276" s="5">
        <v>-4.5</v>
      </c>
      <c r="D276" s="4">
        <v>-1.84049079754601E-2</v>
      </c>
      <c r="E276" s="2">
        <v>244.4</v>
      </c>
      <c r="F276" s="2">
        <v>239.2</v>
      </c>
      <c r="G276" s="2">
        <v>244.5</v>
      </c>
      <c r="H276" s="3">
        <v>380723</v>
      </c>
      <c r="I276" s="2">
        <v>91868214.950000003</v>
      </c>
      <c r="J276" s="2">
        <v>4.4000000000000101</v>
      </c>
      <c r="K276" s="2">
        <v>5.3000000000000096</v>
      </c>
      <c r="L276" s="4">
        <v>-1.4687253300042201E-3</v>
      </c>
      <c r="M276" s="2">
        <v>1585013206.99</v>
      </c>
      <c r="N276" s="83">
        <v>240</v>
      </c>
    </row>
    <row r="277" spans="1:14" x14ac:dyDescent="0.3">
      <c r="A277" s="66">
        <v>45642</v>
      </c>
      <c r="B277" s="2">
        <v>243</v>
      </c>
      <c r="C277" s="5">
        <v>3</v>
      </c>
      <c r="D277" s="4">
        <v>1.2500000000000001E-2</v>
      </c>
      <c r="E277" s="2">
        <v>238.5</v>
      </c>
      <c r="F277" s="2">
        <v>236.8</v>
      </c>
      <c r="G277" s="2">
        <v>243.9</v>
      </c>
      <c r="H277" s="3">
        <v>312509</v>
      </c>
      <c r="I277" s="2">
        <v>75602608.349999994</v>
      </c>
      <c r="J277" s="2">
        <v>4.5</v>
      </c>
      <c r="K277" s="2">
        <v>7.0999999999999899</v>
      </c>
      <c r="L277" s="4">
        <v>-0.179169632514978</v>
      </c>
      <c r="M277" s="2">
        <v>1660615815.3399999</v>
      </c>
      <c r="N277" s="83">
        <v>243</v>
      </c>
    </row>
    <row r="278" spans="1:14" x14ac:dyDescent="0.3">
      <c r="A278" s="66">
        <v>45643</v>
      </c>
      <c r="B278" s="2">
        <v>242.2</v>
      </c>
      <c r="C278" s="5">
        <v>-0.80000000000001104</v>
      </c>
      <c r="D278" s="4">
        <v>-3.2921810699588902E-3</v>
      </c>
      <c r="E278" s="2">
        <v>242.1</v>
      </c>
      <c r="F278" s="2">
        <v>240.9</v>
      </c>
      <c r="G278" s="2">
        <v>244.7</v>
      </c>
      <c r="H278" s="3">
        <v>254573</v>
      </c>
      <c r="I278" s="2">
        <v>61759772.5</v>
      </c>
      <c r="J278" s="2">
        <v>9.9999999999994302E-2</v>
      </c>
      <c r="K278" s="2">
        <v>3.7999999999999798</v>
      </c>
      <c r="L278" s="4">
        <v>-0.18538986077201</v>
      </c>
      <c r="M278" s="2">
        <v>1598856042.8399999</v>
      </c>
      <c r="N278" s="83">
        <v>242.2</v>
      </c>
    </row>
    <row r="279" spans="1:14" x14ac:dyDescent="0.3">
      <c r="A279" s="66">
        <v>45644</v>
      </c>
      <c r="B279" s="2">
        <v>241.2</v>
      </c>
      <c r="C279" s="5">
        <v>-1</v>
      </c>
      <c r="D279" s="4">
        <v>-4.1288191577208899E-3</v>
      </c>
      <c r="E279" s="2">
        <v>241.3</v>
      </c>
      <c r="F279" s="2">
        <v>240.4</v>
      </c>
      <c r="G279" s="2">
        <v>243.1</v>
      </c>
      <c r="H279" s="3">
        <v>335532</v>
      </c>
      <c r="I279" s="2">
        <v>80998023.900000006</v>
      </c>
      <c r="J279" s="2">
        <v>0.100000000000023</v>
      </c>
      <c r="K279" s="2">
        <v>2.69999999999999</v>
      </c>
      <c r="L279" s="4">
        <v>0.31801880010841699</v>
      </c>
      <c r="M279" s="2">
        <v>1517858018.9400001</v>
      </c>
      <c r="N279" s="83">
        <v>241.2</v>
      </c>
    </row>
    <row r="280" spans="1:14" x14ac:dyDescent="0.3">
      <c r="A280" s="66">
        <v>45645</v>
      </c>
      <c r="B280" s="2">
        <v>236.1</v>
      </c>
      <c r="C280" s="5">
        <v>-5.0999999999999899</v>
      </c>
      <c r="D280" s="4">
        <v>-2.1144278606965199E-2</v>
      </c>
      <c r="E280" s="2">
        <v>238.4</v>
      </c>
      <c r="F280" s="2">
        <v>236.1</v>
      </c>
      <c r="G280" s="2">
        <v>240.5</v>
      </c>
      <c r="H280" s="3">
        <v>509389</v>
      </c>
      <c r="I280" s="2">
        <v>120654552.25</v>
      </c>
      <c r="J280" s="2">
        <v>2.30000000000001</v>
      </c>
      <c r="K280" s="2">
        <v>4.4000000000000101</v>
      </c>
      <c r="L280" s="4">
        <v>0.51815326108985105</v>
      </c>
      <c r="M280" s="2">
        <v>1397203466.6900001</v>
      </c>
      <c r="N280" s="83">
        <v>236.1</v>
      </c>
    </row>
    <row r="281" spans="1:14" x14ac:dyDescent="0.3">
      <c r="A281" s="66">
        <v>45646</v>
      </c>
      <c r="B281" s="2">
        <v>236.4</v>
      </c>
      <c r="C281" s="5">
        <v>0.30000000000001098</v>
      </c>
      <c r="D281" s="4">
        <v>1.2706480304956001E-3</v>
      </c>
      <c r="E281" s="2">
        <v>235.7</v>
      </c>
      <c r="F281" s="2">
        <v>233.3</v>
      </c>
      <c r="G281" s="2">
        <v>236.6</v>
      </c>
      <c r="H281" s="3">
        <v>1390143</v>
      </c>
      <c r="I281" s="2">
        <v>328077264.39999998</v>
      </c>
      <c r="J281" s="2">
        <v>0.70000000000001705</v>
      </c>
      <c r="K281" s="2">
        <v>3.2999999999999798</v>
      </c>
      <c r="L281" s="4">
        <v>1.7290400852786401</v>
      </c>
      <c r="M281" s="2">
        <v>1725280731.0899999</v>
      </c>
      <c r="N281" s="83">
        <v>236.4</v>
      </c>
    </row>
    <row r="282" spans="1:14" x14ac:dyDescent="0.3">
      <c r="A282" s="66">
        <v>45649</v>
      </c>
      <c r="B282" s="2">
        <v>234.9</v>
      </c>
      <c r="C282" s="5">
        <v>-1.5</v>
      </c>
      <c r="D282" s="4">
        <v>-6.3451776649746201E-3</v>
      </c>
      <c r="E282" s="2">
        <v>235</v>
      </c>
      <c r="F282" s="2">
        <v>234.1</v>
      </c>
      <c r="G282" s="2">
        <v>236.6</v>
      </c>
      <c r="H282" s="3">
        <v>177773</v>
      </c>
      <c r="I282" s="2">
        <v>41815425.899999999</v>
      </c>
      <c r="J282" s="2">
        <v>9.9999999999994302E-2</v>
      </c>
      <c r="K282" s="2">
        <v>2.5</v>
      </c>
      <c r="L282" s="4">
        <v>-0.87211891150766496</v>
      </c>
      <c r="M282" s="2">
        <v>1683465305.1900001</v>
      </c>
      <c r="N282" s="83">
        <v>234.9</v>
      </c>
    </row>
    <row r="283" spans="1:14" x14ac:dyDescent="0.3">
      <c r="A283" s="66">
        <v>45653</v>
      </c>
      <c r="B283" s="2">
        <v>236</v>
      </c>
      <c r="C283" s="5">
        <v>1.0999999999999901</v>
      </c>
      <c r="D283" s="4">
        <v>4.6828437633035097E-3</v>
      </c>
      <c r="E283" s="2">
        <v>233.3</v>
      </c>
      <c r="F283" s="2">
        <v>232.5</v>
      </c>
      <c r="G283" s="2">
        <v>237.6</v>
      </c>
      <c r="H283" s="3">
        <v>207859</v>
      </c>
      <c r="I283" s="2">
        <v>49020688</v>
      </c>
      <c r="J283" s="2">
        <v>2.69999999999999</v>
      </c>
      <c r="K283" s="2">
        <v>5.0999999999999899</v>
      </c>
      <c r="L283" s="4">
        <v>0.16923829827926601</v>
      </c>
      <c r="M283" s="2">
        <v>1732485993.1900001</v>
      </c>
      <c r="N283" s="83">
        <v>236</v>
      </c>
    </row>
    <row r="284" spans="1:14" x14ac:dyDescent="0.3">
      <c r="A284" s="66">
        <v>45656</v>
      </c>
      <c r="B284" s="2">
        <v>236.8</v>
      </c>
      <c r="C284" s="5">
        <v>0.80000000000001104</v>
      </c>
      <c r="D284" s="4">
        <v>3.38983050847462E-3</v>
      </c>
      <c r="E284" s="2">
        <v>235.2</v>
      </c>
      <c r="F284" s="2">
        <v>234.8</v>
      </c>
      <c r="G284" s="2">
        <v>237.5</v>
      </c>
      <c r="H284" s="3">
        <v>154268</v>
      </c>
      <c r="I284" s="2">
        <v>36499167.700000003</v>
      </c>
      <c r="J284" s="2">
        <v>1.6000000000000201</v>
      </c>
      <c r="K284" s="2">
        <v>2.69999999999999</v>
      </c>
      <c r="L284" s="4">
        <v>-0.257823813258026</v>
      </c>
      <c r="M284" s="2">
        <v>1768985160.8900001</v>
      </c>
      <c r="N284" s="83">
        <v>236.8</v>
      </c>
    </row>
    <row r="285" spans="1:14" x14ac:dyDescent="0.3">
      <c r="A285" s="66">
        <v>45659</v>
      </c>
      <c r="B285" s="2">
        <v>236.7</v>
      </c>
      <c r="C285" s="5">
        <v>-0.100000000000023</v>
      </c>
      <c r="D285" s="4">
        <v>-4.22297297297393E-4</v>
      </c>
      <c r="E285" s="2">
        <v>235.9</v>
      </c>
      <c r="F285" s="2">
        <v>232.7</v>
      </c>
      <c r="G285" s="2">
        <v>238.9</v>
      </c>
      <c r="H285" s="3">
        <v>334076</v>
      </c>
      <c r="I285" s="2">
        <v>78746278.200000003</v>
      </c>
      <c r="J285" s="2">
        <v>0.79999999999998295</v>
      </c>
      <c r="K285" s="2">
        <v>6.2000000000000197</v>
      </c>
      <c r="L285" s="4">
        <v>1.1655560453237199</v>
      </c>
      <c r="M285" s="2">
        <v>1690238882.6900001</v>
      </c>
      <c r="N285" s="83">
        <v>236.7</v>
      </c>
    </row>
    <row r="286" spans="1:14" x14ac:dyDescent="0.3">
      <c r="A286" s="66">
        <v>45660</v>
      </c>
      <c r="B286" s="2">
        <v>233.6</v>
      </c>
      <c r="C286" s="5">
        <v>-3.0999999999999899</v>
      </c>
      <c r="D286" s="4">
        <v>-1.3096746937051099E-2</v>
      </c>
      <c r="E286" s="2">
        <v>236.3</v>
      </c>
      <c r="F286" s="2">
        <v>231.9</v>
      </c>
      <c r="G286" s="2">
        <v>237.6</v>
      </c>
      <c r="H286" s="3">
        <v>267860</v>
      </c>
      <c r="I286" s="2">
        <v>62756135.399999999</v>
      </c>
      <c r="J286" s="2">
        <v>2.7000000000000202</v>
      </c>
      <c r="K286" s="2">
        <v>5.6999999999999904</v>
      </c>
      <c r="L286" s="4">
        <v>-0.19820639614937899</v>
      </c>
      <c r="M286" s="2">
        <v>1627482747.29</v>
      </c>
      <c r="N286" s="83">
        <v>233.6</v>
      </c>
    </row>
    <row r="287" spans="1:14" x14ac:dyDescent="0.3">
      <c r="A287" s="66">
        <v>45663</v>
      </c>
      <c r="B287" s="2">
        <v>239.5</v>
      </c>
      <c r="C287" s="5">
        <v>5.9000000000000101</v>
      </c>
      <c r="D287" s="4">
        <v>2.52568493150685E-2</v>
      </c>
      <c r="E287" s="2">
        <v>234.2</v>
      </c>
      <c r="F287" s="2">
        <v>234.2</v>
      </c>
      <c r="G287" s="2">
        <v>241.4</v>
      </c>
      <c r="H287" s="3">
        <v>341822</v>
      </c>
      <c r="I287" s="2">
        <v>81610739</v>
      </c>
      <c r="J287" s="2">
        <v>5.3000000000000096</v>
      </c>
      <c r="K287" s="2">
        <v>7.2000000000000197</v>
      </c>
      <c r="L287" s="4">
        <v>0.276121854700217</v>
      </c>
      <c r="M287" s="2">
        <v>1709093486.29</v>
      </c>
      <c r="N287" s="83">
        <v>239.5</v>
      </c>
    </row>
    <row r="288" spans="1:14" x14ac:dyDescent="0.3">
      <c r="A288" s="66">
        <v>45664</v>
      </c>
      <c r="B288" s="2">
        <v>243.3</v>
      </c>
      <c r="C288" s="5">
        <v>3.80000000000001</v>
      </c>
      <c r="D288" s="4">
        <v>1.5866388308977099E-2</v>
      </c>
      <c r="E288" s="2">
        <v>241.9</v>
      </c>
      <c r="F288" s="2">
        <v>240.8</v>
      </c>
      <c r="G288" s="2">
        <v>245.8</v>
      </c>
      <c r="H288" s="3">
        <v>363477</v>
      </c>
      <c r="I288" s="2">
        <v>88487019.349999994</v>
      </c>
      <c r="J288" s="2">
        <v>1.4000000000000099</v>
      </c>
      <c r="K288" s="2">
        <v>5</v>
      </c>
      <c r="L288" s="4">
        <v>6.335168596521E-2</v>
      </c>
      <c r="M288" s="2">
        <v>1797580505.6400001</v>
      </c>
      <c r="N288" s="83">
        <v>243.3</v>
      </c>
    </row>
    <row r="289" spans="1:14" x14ac:dyDescent="0.3">
      <c r="A289" s="66">
        <v>45665</v>
      </c>
      <c r="B289" s="2">
        <v>244.7</v>
      </c>
      <c r="C289" s="5">
        <v>1.3999999999999799</v>
      </c>
      <c r="D289" s="4">
        <v>5.7542129058774198E-3</v>
      </c>
      <c r="E289" s="2">
        <v>243.2</v>
      </c>
      <c r="F289" s="2">
        <v>242.9</v>
      </c>
      <c r="G289" s="2">
        <v>247.4</v>
      </c>
      <c r="H289" s="3">
        <v>374136</v>
      </c>
      <c r="I289" s="2">
        <v>91705305.099999994</v>
      </c>
      <c r="J289" s="2">
        <v>1.5</v>
      </c>
      <c r="K289" s="2">
        <v>4.5</v>
      </c>
      <c r="L289" s="4">
        <v>2.9325101725831301E-2</v>
      </c>
      <c r="M289" s="2">
        <v>1889285810.74</v>
      </c>
      <c r="N289" s="83">
        <v>244.7</v>
      </c>
    </row>
    <row r="290" spans="1:14" x14ac:dyDescent="0.3">
      <c r="A290" s="66">
        <v>45666</v>
      </c>
      <c r="B290" s="2">
        <v>246</v>
      </c>
      <c r="C290" s="5">
        <v>1.30000000000001</v>
      </c>
      <c r="D290" s="4">
        <v>5.3126277073968602E-3</v>
      </c>
      <c r="E290" s="2">
        <v>243.2</v>
      </c>
      <c r="F290" s="2">
        <v>242.7</v>
      </c>
      <c r="G290" s="2">
        <v>246.8</v>
      </c>
      <c r="H290" s="3">
        <v>274632</v>
      </c>
      <c r="I290" s="2">
        <v>67508657.150000006</v>
      </c>
      <c r="J290" s="2">
        <v>2.80000000000001</v>
      </c>
      <c r="K290" s="2">
        <v>4.1000000000000201</v>
      </c>
      <c r="L290" s="4">
        <v>-0.26595676438514299</v>
      </c>
      <c r="M290" s="2">
        <v>1956794467.8900001</v>
      </c>
      <c r="N290" s="83">
        <v>246</v>
      </c>
    </row>
    <row r="291" spans="1:14" x14ac:dyDescent="0.3">
      <c r="A291" s="66">
        <v>45667</v>
      </c>
      <c r="B291" s="2">
        <v>243.8</v>
      </c>
      <c r="C291" s="5">
        <v>-2.19999999999999</v>
      </c>
      <c r="D291" s="4">
        <v>-8.9430894308942608E-3</v>
      </c>
      <c r="E291" s="2">
        <v>245</v>
      </c>
      <c r="F291" s="2">
        <v>243.8</v>
      </c>
      <c r="G291" s="2">
        <v>248.8</v>
      </c>
      <c r="H291" s="3">
        <v>336996</v>
      </c>
      <c r="I291" s="2">
        <v>82766077.349999994</v>
      </c>
      <c r="J291" s="2">
        <v>1.19999999999999</v>
      </c>
      <c r="K291" s="2">
        <v>5</v>
      </c>
      <c r="L291" s="4">
        <v>0.22708205890063801</v>
      </c>
      <c r="M291" s="2">
        <v>1874028390.54</v>
      </c>
      <c r="N291" s="83">
        <v>243.8</v>
      </c>
    </row>
    <row r="292" spans="1:14" x14ac:dyDescent="0.3">
      <c r="A292" s="66">
        <v>45670</v>
      </c>
      <c r="B292" s="2">
        <v>238.8</v>
      </c>
      <c r="C292" s="5">
        <v>-5</v>
      </c>
      <c r="D292" s="4">
        <v>-2.0508613617719398E-2</v>
      </c>
      <c r="E292" s="2">
        <v>243</v>
      </c>
      <c r="F292" s="2">
        <v>238.2</v>
      </c>
      <c r="G292" s="2">
        <v>243.9</v>
      </c>
      <c r="H292" s="3">
        <v>308620</v>
      </c>
      <c r="I292" s="2">
        <v>73921269.700000003</v>
      </c>
      <c r="J292" s="2">
        <v>4.1999999999999904</v>
      </c>
      <c r="K292" s="2">
        <v>5.7000000000000197</v>
      </c>
      <c r="L292" s="4">
        <v>-8.4202779854953794E-2</v>
      </c>
      <c r="M292" s="2">
        <v>1800107120.8399999</v>
      </c>
      <c r="N292" s="83">
        <v>238.8</v>
      </c>
    </row>
    <row r="293" spans="1:14" x14ac:dyDescent="0.3">
      <c r="A293" s="66">
        <v>45671</v>
      </c>
      <c r="B293" s="2">
        <v>237.3</v>
      </c>
      <c r="C293" s="5">
        <v>-1.5</v>
      </c>
      <c r="D293" s="4">
        <v>-6.2814070351758797E-3</v>
      </c>
      <c r="E293" s="2">
        <v>240</v>
      </c>
      <c r="F293" s="2">
        <v>235.4</v>
      </c>
      <c r="G293" s="2">
        <v>240.2</v>
      </c>
      <c r="H293" s="3">
        <v>384903</v>
      </c>
      <c r="I293" s="2">
        <v>91459500.450000003</v>
      </c>
      <c r="J293" s="2">
        <v>2.69999999999999</v>
      </c>
      <c r="K293" s="2">
        <v>4.7999999999999803</v>
      </c>
      <c r="L293" s="4">
        <v>0.24717451882574001</v>
      </c>
      <c r="M293" s="2">
        <v>1708647620.3900001</v>
      </c>
      <c r="N293" s="83">
        <v>237.3</v>
      </c>
    </row>
    <row r="294" spans="1:14" x14ac:dyDescent="0.3">
      <c r="A294" s="66">
        <v>45672</v>
      </c>
      <c r="B294" s="2">
        <v>241.1</v>
      </c>
      <c r="C294" s="5">
        <v>3.7999999999999798</v>
      </c>
      <c r="D294" s="4">
        <v>1.6013485040033599E-2</v>
      </c>
      <c r="E294" s="2">
        <v>237.3</v>
      </c>
      <c r="F294" s="2">
        <v>237</v>
      </c>
      <c r="G294" s="2">
        <v>242.7</v>
      </c>
      <c r="H294" s="3">
        <v>361285</v>
      </c>
      <c r="I294" s="2">
        <v>86886431.75</v>
      </c>
      <c r="J294" s="2">
        <v>3.7999999999999798</v>
      </c>
      <c r="K294" s="2">
        <v>5.6999999999999904</v>
      </c>
      <c r="L294" s="4">
        <v>-6.13609143082803E-2</v>
      </c>
      <c r="M294" s="2">
        <v>1795534052.1400001</v>
      </c>
      <c r="N294" s="83">
        <v>241.1</v>
      </c>
    </row>
    <row r="295" spans="1:14" x14ac:dyDescent="0.3">
      <c r="A295" s="66">
        <v>45673</v>
      </c>
      <c r="B295" s="2">
        <v>242.4</v>
      </c>
      <c r="C295" s="5">
        <v>1.30000000000001</v>
      </c>
      <c r="D295" s="4">
        <v>5.3919535462464202E-3</v>
      </c>
      <c r="E295" s="2">
        <v>244.9</v>
      </c>
      <c r="F295" s="2">
        <v>240.4</v>
      </c>
      <c r="G295" s="2">
        <v>245.5</v>
      </c>
      <c r="H295" s="3">
        <v>334833</v>
      </c>
      <c r="I295" s="2">
        <v>81232665.400000006</v>
      </c>
      <c r="J295" s="2">
        <v>2.5</v>
      </c>
      <c r="K295" s="2">
        <v>5.0999999999999899</v>
      </c>
      <c r="L295" s="4">
        <v>-7.3216435777848504E-2</v>
      </c>
      <c r="M295" s="2">
        <v>1876766717.54</v>
      </c>
      <c r="N295" s="83">
        <v>242.4</v>
      </c>
    </row>
    <row r="296" spans="1:14" x14ac:dyDescent="0.3">
      <c r="A296" s="66">
        <v>45674</v>
      </c>
      <c r="B296" s="2">
        <v>241.7</v>
      </c>
      <c r="C296" s="5">
        <v>-0.70000000000001705</v>
      </c>
      <c r="D296" s="4">
        <v>-2.88778877887796E-3</v>
      </c>
      <c r="E296" s="2">
        <v>242.9</v>
      </c>
      <c r="F296" s="2">
        <v>240</v>
      </c>
      <c r="G296" s="2">
        <v>243</v>
      </c>
      <c r="H296" s="3">
        <v>649260</v>
      </c>
      <c r="I296" s="2">
        <v>157098896.90000001</v>
      </c>
      <c r="J296" s="2">
        <v>1.2000000000000199</v>
      </c>
      <c r="K296" s="2">
        <v>3</v>
      </c>
      <c r="L296" s="4">
        <v>0.93905618621820397</v>
      </c>
      <c r="M296" s="2">
        <v>1719667820.6400001</v>
      </c>
      <c r="N296" s="83">
        <v>241.7</v>
      </c>
    </row>
    <row r="297" spans="1:14" x14ac:dyDescent="0.3">
      <c r="A297" s="66">
        <v>45677</v>
      </c>
      <c r="B297" s="2">
        <v>243.3</v>
      </c>
      <c r="C297" s="5">
        <v>1.6000000000000201</v>
      </c>
      <c r="D297" s="4">
        <v>6.6197765825404299E-3</v>
      </c>
      <c r="E297" s="2">
        <v>241.7</v>
      </c>
      <c r="F297" s="2">
        <v>240.6</v>
      </c>
      <c r="G297" s="2">
        <v>245</v>
      </c>
      <c r="H297" s="3">
        <v>250394</v>
      </c>
      <c r="I297" s="2">
        <v>60842629.799999997</v>
      </c>
      <c r="J297" s="2">
        <v>1.6000000000000201</v>
      </c>
      <c r="K297" s="2">
        <v>4.4000000000000101</v>
      </c>
      <c r="L297" s="4">
        <v>-0.61433940178048896</v>
      </c>
      <c r="M297" s="2">
        <v>1780510450.4400001</v>
      </c>
      <c r="N297" s="83">
        <v>243.3</v>
      </c>
    </row>
    <row r="298" spans="1:14" x14ac:dyDescent="0.3">
      <c r="A298" s="66">
        <v>45678</v>
      </c>
      <c r="B298" s="2">
        <v>243.4</v>
      </c>
      <c r="C298" s="5">
        <v>9.9999999999994302E-2</v>
      </c>
      <c r="D298" s="4">
        <v>4.1101520756265601E-4</v>
      </c>
      <c r="E298" s="2">
        <v>242.4</v>
      </c>
      <c r="F298" s="2">
        <v>241.1</v>
      </c>
      <c r="G298" s="2">
        <v>244</v>
      </c>
      <c r="H298" s="3">
        <v>261205</v>
      </c>
      <c r="I298" s="2">
        <v>63459054.600000001</v>
      </c>
      <c r="J298" s="2">
        <v>1</v>
      </c>
      <c r="K298" s="2">
        <v>2.9000000000000101</v>
      </c>
      <c r="L298" s="4">
        <v>4.3175954695400101E-2</v>
      </c>
      <c r="M298" s="2">
        <v>1843969505.04</v>
      </c>
      <c r="N298" s="83">
        <v>243.4</v>
      </c>
    </row>
    <row r="299" spans="1:14" x14ac:dyDescent="0.3">
      <c r="A299" s="66">
        <v>45679</v>
      </c>
      <c r="B299" s="2">
        <v>258.10000000000002</v>
      </c>
      <c r="C299" s="5">
        <v>14.7</v>
      </c>
      <c r="D299" s="4">
        <v>6.0394412489728898E-2</v>
      </c>
      <c r="E299" s="2">
        <v>254</v>
      </c>
      <c r="F299" s="2">
        <v>251.8</v>
      </c>
      <c r="G299" s="2">
        <v>262.8</v>
      </c>
      <c r="H299" s="3">
        <v>1185519</v>
      </c>
      <c r="I299" s="2">
        <v>306635928.69999999</v>
      </c>
      <c r="J299" s="2">
        <v>4.1000000000000201</v>
      </c>
      <c r="K299" s="2">
        <v>11</v>
      </c>
      <c r="L299" s="4">
        <v>3.53865354797956</v>
      </c>
      <c r="M299" s="2">
        <v>2150605433.7399998</v>
      </c>
      <c r="N299" s="83">
        <v>258.10000000000002</v>
      </c>
    </row>
    <row r="300" spans="1:14" x14ac:dyDescent="0.3">
      <c r="A300" s="66">
        <v>45680</v>
      </c>
      <c r="B300" s="2">
        <v>258.89999999999998</v>
      </c>
      <c r="C300" s="5">
        <v>0.79999999999995497</v>
      </c>
      <c r="D300" s="4">
        <v>3.09957380860114E-3</v>
      </c>
      <c r="E300" s="2">
        <v>259.89999999999998</v>
      </c>
      <c r="F300" s="2">
        <v>254.8</v>
      </c>
      <c r="G300" s="2">
        <v>259.89999999999998</v>
      </c>
      <c r="H300" s="3">
        <v>520050</v>
      </c>
      <c r="I300" s="2">
        <v>134195784.2</v>
      </c>
      <c r="J300" s="2">
        <v>1</v>
      </c>
      <c r="K300" s="2">
        <v>5.0999999999999703</v>
      </c>
      <c r="L300" s="4">
        <v>-0.56133136626237101</v>
      </c>
      <c r="M300" s="2">
        <v>2284801217.9400001</v>
      </c>
      <c r="N300" s="83">
        <v>258.89999999999998</v>
      </c>
    </row>
    <row r="301" spans="1:14" x14ac:dyDescent="0.3">
      <c r="A301" s="66">
        <v>45681</v>
      </c>
      <c r="B301" s="2">
        <v>254.5</v>
      </c>
      <c r="C301" s="5">
        <v>-4.3999999999999799</v>
      </c>
      <c r="D301" s="4">
        <v>-1.6994978756276501E-2</v>
      </c>
      <c r="E301" s="2">
        <v>260.3</v>
      </c>
      <c r="F301" s="2">
        <v>252.5</v>
      </c>
      <c r="G301" s="2">
        <v>260.3</v>
      </c>
      <c r="H301" s="3">
        <v>409706</v>
      </c>
      <c r="I301" s="2">
        <v>104549222.59999999</v>
      </c>
      <c r="J301" s="2">
        <v>5.8000000000000096</v>
      </c>
      <c r="K301" s="2">
        <v>7.8000000000000096</v>
      </c>
      <c r="L301" s="4">
        <v>-0.212179598115566</v>
      </c>
      <c r="M301" s="2">
        <v>2180251995.3400002</v>
      </c>
      <c r="N301" s="83">
        <v>254.5</v>
      </c>
    </row>
    <row r="302" spans="1:14" x14ac:dyDescent="0.3">
      <c r="A302" s="66">
        <v>45684</v>
      </c>
      <c r="B302" s="2">
        <v>255.1</v>
      </c>
      <c r="C302" s="5">
        <v>0.59999999999999398</v>
      </c>
      <c r="D302" s="4">
        <v>2.3575638506875998E-3</v>
      </c>
      <c r="E302" s="2">
        <v>252</v>
      </c>
      <c r="F302" s="2">
        <v>251.8</v>
      </c>
      <c r="G302" s="2">
        <v>256.2</v>
      </c>
      <c r="H302" s="3">
        <v>324312</v>
      </c>
      <c r="I302" s="2">
        <v>82644460.299999997</v>
      </c>
      <c r="J302" s="2">
        <v>3.0999999999999899</v>
      </c>
      <c r="K302" s="2">
        <v>4.3999999999999799</v>
      </c>
      <c r="L302" s="4">
        <v>-0.20842750655348</v>
      </c>
      <c r="M302" s="2">
        <v>2262896455.6399999</v>
      </c>
      <c r="N302" s="83">
        <v>255.1</v>
      </c>
    </row>
    <row r="303" spans="1:14" x14ac:dyDescent="0.3">
      <c r="A303" s="66">
        <v>45685</v>
      </c>
      <c r="B303" s="2">
        <v>253.6</v>
      </c>
      <c r="C303" s="5">
        <v>-1.5</v>
      </c>
      <c r="D303" s="4">
        <v>-5.8800470403763197E-3</v>
      </c>
      <c r="E303" s="2">
        <v>253.6</v>
      </c>
      <c r="F303" s="2">
        <v>252.8</v>
      </c>
      <c r="G303" s="2">
        <v>255.9</v>
      </c>
      <c r="H303" s="3">
        <v>280434</v>
      </c>
      <c r="I303" s="2">
        <v>71269252.099999994</v>
      </c>
      <c r="J303" s="2">
        <v>0</v>
      </c>
      <c r="K303" s="2">
        <v>3.0999999999999899</v>
      </c>
      <c r="L303" s="4">
        <v>-0.13529564123436699</v>
      </c>
      <c r="M303" s="2">
        <v>2191627203.54</v>
      </c>
      <c r="N303" s="83">
        <v>253.6</v>
      </c>
    </row>
    <row r="304" spans="1:14" x14ac:dyDescent="0.3">
      <c r="A304" s="66">
        <v>45686</v>
      </c>
      <c r="B304" s="2">
        <v>256.5</v>
      </c>
      <c r="C304" s="5">
        <v>2.9000000000000101</v>
      </c>
      <c r="D304" s="4">
        <v>1.14353312302839E-2</v>
      </c>
      <c r="E304" s="2">
        <v>253.7</v>
      </c>
      <c r="F304" s="2">
        <v>251.9</v>
      </c>
      <c r="G304" s="2">
        <v>257.5</v>
      </c>
      <c r="H304" s="3">
        <v>295126</v>
      </c>
      <c r="I304" s="2">
        <v>75385423.75</v>
      </c>
      <c r="J304" s="2">
        <v>2.80000000000001</v>
      </c>
      <c r="K304" s="2">
        <v>5.5999999999999899</v>
      </c>
      <c r="L304" s="4">
        <v>5.2390223724655398E-2</v>
      </c>
      <c r="M304" s="2">
        <v>2267012627.29</v>
      </c>
      <c r="N304" s="83">
        <v>256.5</v>
      </c>
    </row>
    <row r="305" spans="1:14" x14ac:dyDescent="0.3">
      <c r="A305" s="66">
        <v>45687</v>
      </c>
      <c r="B305" s="2">
        <v>259.5</v>
      </c>
      <c r="C305" s="5">
        <v>3</v>
      </c>
      <c r="D305" s="4">
        <v>1.1695906432748499E-2</v>
      </c>
      <c r="E305" s="2">
        <v>257.39999999999998</v>
      </c>
      <c r="F305" s="2">
        <v>256</v>
      </c>
      <c r="G305" s="2">
        <v>260</v>
      </c>
      <c r="H305" s="3">
        <v>260196</v>
      </c>
      <c r="I305" s="2">
        <v>67433098.5</v>
      </c>
      <c r="J305" s="2">
        <v>2.1000000000000201</v>
      </c>
      <c r="K305" s="2">
        <v>4</v>
      </c>
      <c r="L305" s="4">
        <v>-0.118356227509606</v>
      </c>
      <c r="M305" s="2">
        <v>2334445725.79</v>
      </c>
      <c r="N305" s="83">
        <v>259.5</v>
      </c>
    </row>
    <row r="306" spans="1:14" x14ac:dyDescent="0.3">
      <c r="A306" s="66">
        <v>45688</v>
      </c>
      <c r="B306" s="2">
        <v>254.9</v>
      </c>
      <c r="C306" s="5">
        <v>-4.5999999999999899</v>
      </c>
      <c r="D306" s="4">
        <v>-1.77263969171483E-2</v>
      </c>
      <c r="E306" s="2">
        <v>260.10000000000002</v>
      </c>
      <c r="F306" s="2">
        <v>254.1</v>
      </c>
      <c r="G306" s="2">
        <v>260.10000000000002</v>
      </c>
      <c r="H306" s="3">
        <v>345946</v>
      </c>
      <c r="I306" s="2">
        <v>88426652.099999994</v>
      </c>
      <c r="J306" s="2">
        <v>5.2000000000000197</v>
      </c>
      <c r="K306" s="2">
        <v>6.0000000000000302</v>
      </c>
      <c r="L306" s="4">
        <v>0.32955925533059699</v>
      </c>
      <c r="M306" s="2">
        <v>2246019073.6900001</v>
      </c>
      <c r="N306" s="83">
        <v>254.9</v>
      </c>
    </row>
    <row r="307" spans="1:14" x14ac:dyDescent="0.3">
      <c r="A307" s="66">
        <v>45691</v>
      </c>
      <c r="B307" s="2">
        <v>253.5</v>
      </c>
      <c r="C307" s="5">
        <v>-1.4000000000000099</v>
      </c>
      <c r="D307" s="4">
        <v>-5.4923499411534196E-3</v>
      </c>
      <c r="E307" s="2">
        <v>246.7</v>
      </c>
      <c r="F307" s="2">
        <v>245.8</v>
      </c>
      <c r="G307" s="2">
        <v>254.1</v>
      </c>
      <c r="H307" s="3">
        <v>409397</v>
      </c>
      <c r="I307" s="2">
        <v>103124986.15000001</v>
      </c>
      <c r="J307" s="2">
        <v>6.8000000000000096</v>
      </c>
      <c r="K307" s="2">
        <v>8.2999999999999794</v>
      </c>
      <c r="L307" s="4">
        <v>0.18341301821671599</v>
      </c>
      <c r="M307" s="2">
        <v>2142894087.54</v>
      </c>
      <c r="N307" s="83">
        <v>253.5</v>
      </c>
    </row>
    <row r="308" spans="1:14" x14ac:dyDescent="0.3">
      <c r="A308" s="66">
        <v>45692</v>
      </c>
      <c r="B308" s="2">
        <v>253.6</v>
      </c>
      <c r="C308" s="5">
        <v>9.9999999999994302E-2</v>
      </c>
      <c r="D308" s="4">
        <v>3.9447731755421801E-4</v>
      </c>
      <c r="E308" s="2">
        <v>253.8</v>
      </c>
      <c r="F308" s="2">
        <v>251.2</v>
      </c>
      <c r="G308" s="2">
        <v>254.5</v>
      </c>
      <c r="H308" s="3">
        <v>277325</v>
      </c>
      <c r="I308" s="2">
        <v>70217733.25</v>
      </c>
      <c r="J308" s="2">
        <v>0.200000000000017</v>
      </c>
      <c r="K308" s="2">
        <v>3.30000000000001</v>
      </c>
      <c r="L308" s="4">
        <v>-0.32260128921316</v>
      </c>
      <c r="M308" s="2">
        <v>2213111820.79</v>
      </c>
      <c r="N308" s="83">
        <v>253.6</v>
      </c>
    </row>
    <row r="309" spans="1:14" x14ac:dyDescent="0.3">
      <c r="A309" s="66">
        <v>45693</v>
      </c>
      <c r="B309" s="2">
        <v>252.3</v>
      </c>
      <c r="C309" s="5">
        <v>-1.2999999999999801</v>
      </c>
      <c r="D309" s="4">
        <v>-5.1261829652996197E-3</v>
      </c>
      <c r="E309" s="2">
        <v>251.2</v>
      </c>
      <c r="F309" s="2">
        <v>250.7</v>
      </c>
      <c r="G309" s="2">
        <v>252.6</v>
      </c>
      <c r="H309" s="3">
        <v>216924</v>
      </c>
      <c r="I309" s="2">
        <v>54656137.850000001</v>
      </c>
      <c r="J309" s="2">
        <v>1.1000000000000201</v>
      </c>
      <c r="K309" s="2">
        <v>1.9000000000000099</v>
      </c>
      <c r="L309" s="4">
        <v>-0.217798611737132</v>
      </c>
      <c r="M309" s="2">
        <v>2158455682.9400001</v>
      </c>
      <c r="N309" s="83">
        <v>252.3</v>
      </c>
    </row>
    <row r="310" spans="1:14" x14ac:dyDescent="0.3">
      <c r="A310" s="66">
        <v>45694</v>
      </c>
      <c r="B310" s="2">
        <v>259.5</v>
      </c>
      <c r="C310" s="5">
        <v>7.1999999999999904</v>
      </c>
      <c r="D310" s="4">
        <v>2.8537455410225902E-2</v>
      </c>
      <c r="E310" s="2">
        <v>253.8</v>
      </c>
      <c r="F310" s="2">
        <v>253.4</v>
      </c>
      <c r="G310" s="2">
        <v>259.60000000000002</v>
      </c>
      <c r="H310" s="3">
        <v>378334</v>
      </c>
      <c r="I310" s="2">
        <v>97659683.099999994</v>
      </c>
      <c r="J310" s="2">
        <v>5.6999999999999904</v>
      </c>
      <c r="K310" s="2">
        <v>6.2000000000000197</v>
      </c>
      <c r="L310" s="4">
        <v>0.74408548616105197</v>
      </c>
      <c r="M310" s="2">
        <v>2256115366.04</v>
      </c>
      <c r="N310" s="83">
        <v>259.5</v>
      </c>
    </row>
    <row r="311" spans="1:14" x14ac:dyDescent="0.3">
      <c r="A311" s="66">
        <v>45695</v>
      </c>
      <c r="B311" s="2">
        <v>253.6</v>
      </c>
      <c r="C311" s="5">
        <v>-5.9000000000000101</v>
      </c>
      <c r="D311" s="4">
        <v>-2.2736030828516399E-2</v>
      </c>
      <c r="E311" s="2">
        <v>257.39999999999998</v>
      </c>
      <c r="F311" s="2">
        <v>252.5</v>
      </c>
      <c r="G311" s="2">
        <v>258.10000000000002</v>
      </c>
      <c r="H311" s="3">
        <v>380004</v>
      </c>
      <c r="I311" s="2">
        <v>96784952.75</v>
      </c>
      <c r="J311" s="2">
        <v>3.7999999999999798</v>
      </c>
      <c r="K311" s="2">
        <v>5.6000000000000201</v>
      </c>
      <c r="L311" s="4">
        <v>4.4140891381689203E-3</v>
      </c>
      <c r="M311" s="2">
        <v>2159330413.29</v>
      </c>
      <c r="N311" s="83">
        <v>253.6</v>
      </c>
    </row>
    <row r="312" spans="1:14" x14ac:dyDescent="0.3">
      <c r="A312" s="66">
        <v>45698</v>
      </c>
      <c r="B312" s="2">
        <v>257.3</v>
      </c>
      <c r="C312" s="5">
        <v>3.7000000000000202</v>
      </c>
      <c r="D312" s="4">
        <v>1.4589905362776099E-2</v>
      </c>
      <c r="E312" s="2">
        <v>253.3</v>
      </c>
      <c r="F312" s="2">
        <v>253.3</v>
      </c>
      <c r="G312" s="2">
        <v>258.7</v>
      </c>
      <c r="H312" s="3">
        <v>328842</v>
      </c>
      <c r="I312" s="2">
        <v>84458182.200000003</v>
      </c>
      <c r="J312" s="2">
        <v>4</v>
      </c>
      <c r="K312" s="2">
        <v>5.3999999999999799</v>
      </c>
      <c r="L312" s="4">
        <v>-0.134635424890264</v>
      </c>
      <c r="M312" s="2">
        <v>2243788595.4899998</v>
      </c>
      <c r="N312" s="83">
        <v>257.3</v>
      </c>
    </row>
    <row r="313" spans="1:14" x14ac:dyDescent="0.3">
      <c r="A313" s="66">
        <v>45699</v>
      </c>
      <c r="B313" s="2">
        <v>254.7</v>
      </c>
      <c r="C313" s="5">
        <v>-2.6000000000000201</v>
      </c>
      <c r="D313" s="4">
        <v>-1.01049358725224E-2</v>
      </c>
      <c r="E313" s="2">
        <v>257.3</v>
      </c>
      <c r="F313" s="2">
        <v>254.4</v>
      </c>
      <c r="G313" s="2">
        <v>257.8</v>
      </c>
      <c r="H313" s="3">
        <v>378918</v>
      </c>
      <c r="I313" s="2">
        <v>96676251.5</v>
      </c>
      <c r="J313" s="2">
        <v>2.6000000000000201</v>
      </c>
      <c r="K313" s="2">
        <v>3.4000000000000101</v>
      </c>
      <c r="L313" s="4">
        <v>0.15227981827138901</v>
      </c>
      <c r="M313" s="2">
        <v>2147112343.99</v>
      </c>
      <c r="N313" s="83">
        <v>254.7</v>
      </c>
    </row>
    <row r="314" spans="1:14" x14ac:dyDescent="0.3">
      <c r="A314" s="66">
        <v>45700</v>
      </c>
      <c r="B314" s="2">
        <v>259.89999999999998</v>
      </c>
      <c r="C314" s="5">
        <v>5.1999999999999904</v>
      </c>
      <c r="D314" s="4">
        <v>2.04161758932077E-2</v>
      </c>
      <c r="E314" s="2">
        <v>257.60000000000002</v>
      </c>
      <c r="F314" s="2">
        <v>255.4</v>
      </c>
      <c r="G314" s="2">
        <v>260</v>
      </c>
      <c r="H314" s="3">
        <v>379970</v>
      </c>
      <c r="I314" s="2">
        <v>98393133</v>
      </c>
      <c r="J314" s="2">
        <v>2.2999999999999501</v>
      </c>
      <c r="K314" s="2">
        <v>4.5999999999999899</v>
      </c>
      <c r="L314" s="4">
        <v>2.7763262763975298E-3</v>
      </c>
      <c r="M314" s="2">
        <v>2245505476.9899998</v>
      </c>
      <c r="N314" s="83">
        <v>259.89999999999998</v>
      </c>
    </row>
    <row r="315" spans="1:14" x14ac:dyDescent="0.3">
      <c r="A315" s="66">
        <v>45701</v>
      </c>
      <c r="B315" s="2">
        <v>263.10000000000002</v>
      </c>
      <c r="C315" s="5">
        <v>3.2000000000000499</v>
      </c>
      <c r="D315" s="4">
        <v>1.23124278568682E-2</v>
      </c>
      <c r="E315" s="2">
        <v>261.5</v>
      </c>
      <c r="F315" s="2">
        <v>260.10000000000002</v>
      </c>
      <c r="G315" s="2">
        <v>263.8</v>
      </c>
      <c r="H315" s="3">
        <v>516865</v>
      </c>
      <c r="I315" s="2">
        <v>135710251.15000001</v>
      </c>
      <c r="J315" s="2">
        <v>1.6000000000000201</v>
      </c>
      <c r="K315" s="2">
        <v>3.69999999999999</v>
      </c>
      <c r="L315" s="4">
        <v>0.36027844303497603</v>
      </c>
      <c r="M315" s="2">
        <v>2381215728.1399999</v>
      </c>
      <c r="N315" s="83">
        <v>263.10000000000002</v>
      </c>
    </row>
    <row r="316" spans="1:14" x14ac:dyDescent="0.3">
      <c r="A316" s="66">
        <v>45702</v>
      </c>
      <c r="B316" s="2">
        <v>258.8</v>
      </c>
      <c r="C316" s="5">
        <v>-4.3000000000000096</v>
      </c>
      <c r="D316" s="4">
        <v>-1.6343595591030099E-2</v>
      </c>
      <c r="E316" s="2">
        <v>261</v>
      </c>
      <c r="F316" s="2">
        <v>257.7</v>
      </c>
      <c r="G316" s="2">
        <v>262.8</v>
      </c>
      <c r="H316" s="3">
        <v>392994</v>
      </c>
      <c r="I316" s="2">
        <v>102000823.15000001</v>
      </c>
      <c r="J316" s="2">
        <v>2.19999999999999</v>
      </c>
      <c r="K316" s="2">
        <v>5.1000000000000201</v>
      </c>
      <c r="L316" s="4">
        <v>-0.239658324707612</v>
      </c>
      <c r="M316" s="2">
        <v>2279214904.9899998</v>
      </c>
      <c r="N316" s="83">
        <v>258.8</v>
      </c>
    </row>
    <row r="317" spans="1:14" x14ac:dyDescent="0.3">
      <c r="A317" s="66">
        <v>45705</v>
      </c>
      <c r="B317" s="2">
        <v>259.8</v>
      </c>
      <c r="C317" s="5">
        <v>1</v>
      </c>
      <c r="D317" s="4">
        <v>3.8639876352395699E-3</v>
      </c>
      <c r="E317" s="2">
        <v>258.8</v>
      </c>
      <c r="F317" s="2">
        <v>257.2</v>
      </c>
      <c r="G317" s="2">
        <v>260.3</v>
      </c>
      <c r="H317" s="3">
        <v>180947</v>
      </c>
      <c r="I317" s="2">
        <v>46936634.700000003</v>
      </c>
      <c r="J317" s="2">
        <v>1</v>
      </c>
      <c r="K317" s="2">
        <v>3.1000000000000201</v>
      </c>
      <c r="L317" s="4">
        <v>-0.53956803411756904</v>
      </c>
      <c r="M317" s="2">
        <v>2326151539.6900001</v>
      </c>
      <c r="N317" s="83">
        <v>259.8</v>
      </c>
    </row>
    <row r="318" spans="1:14" x14ac:dyDescent="0.3">
      <c r="A318" s="66">
        <v>45706</v>
      </c>
      <c r="B318" s="2">
        <v>255.2</v>
      </c>
      <c r="C318" s="5">
        <v>-4.6000000000000201</v>
      </c>
      <c r="D318" s="4">
        <v>-1.7705927636643699E-2</v>
      </c>
      <c r="E318" s="2">
        <v>259.60000000000002</v>
      </c>
      <c r="F318" s="2">
        <v>253.9</v>
      </c>
      <c r="G318" s="2">
        <v>259.60000000000002</v>
      </c>
      <c r="H318" s="3">
        <v>365555</v>
      </c>
      <c r="I318" s="2">
        <v>93471256.849999994</v>
      </c>
      <c r="J318" s="2">
        <v>4.4000000000000297</v>
      </c>
      <c r="K318" s="2">
        <v>5.7000000000000197</v>
      </c>
      <c r="L318" s="4">
        <v>1.02023244375425</v>
      </c>
      <c r="M318" s="2">
        <v>2232680282.8400002</v>
      </c>
      <c r="N318" s="83">
        <v>255.2</v>
      </c>
    </row>
    <row r="319" spans="1:14" x14ac:dyDescent="0.3">
      <c r="A319" s="66">
        <v>45707</v>
      </c>
      <c r="B319" s="2">
        <v>250.7</v>
      </c>
      <c r="C319" s="5">
        <v>-4.5</v>
      </c>
      <c r="D319" s="4">
        <v>-1.7633228840125401E-2</v>
      </c>
      <c r="E319" s="2">
        <v>255.2</v>
      </c>
      <c r="F319" s="2">
        <v>248.1</v>
      </c>
      <c r="G319" s="2">
        <v>255.2</v>
      </c>
      <c r="H319" s="3">
        <v>503893</v>
      </c>
      <c r="I319" s="2">
        <v>126295985.34999999</v>
      </c>
      <c r="J319" s="2">
        <v>4.5</v>
      </c>
      <c r="K319" s="2">
        <v>7.0999999999999899</v>
      </c>
      <c r="L319" s="4">
        <v>0.37843279397081198</v>
      </c>
      <c r="M319" s="2">
        <v>2106384297.49</v>
      </c>
      <c r="N319" s="83">
        <v>250.7</v>
      </c>
    </row>
    <row r="320" spans="1:14" x14ac:dyDescent="0.3">
      <c r="A320" s="66">
        <v>45708</v>
      </c>
      <c r="B320" s="2">
        <v>246.8</v>
      </c>
      <c r="C320" s="5">
        <v>-3.8999999999999799</v>
      </c>
      <c r="D320" s="4">
        <v>-1.5556441962504899E-2</v>
      </c>
      <c r="E320" s="2">
        <v>250.5</v>
      </c>
      <c r="F320" s="2">
        <v>245.4</v>
      </c>
      <c r="G320" s="2">
        <v>251.4</v>
      </c>
      <c r="H320" s="3">
        <v>382626</v>
      </c>
      <c r="I320" s="2">
        <v>94789471.75</v>
      </c>
      <c r="J320" s="2">
        <v>3.69999999999999</v>
      </c>
      <c r="K320" s="2">
        <v>6</v>
      </c>
      <c r="L320" s="4">
        <v>-0.24066021953073399</v>
      </c>
      <c r="M320" s="2">
        <v>2011594825.74</v>
      </c>
      <c r="N320" s="83">
        <v>246.8</v>
      </c>
    </row>
    <row r="321" spans="1:14" x14ac:dyDescent="0.3">
      <c r="A321" s="66">
        <v>45709</v>
      </c>
      <c r="B321" s="2">
        <v>245.9</v>
      </c>
      <c r="C321" s="5">
        <v>-0.90000000000000602</v>
      </c>
      <c r="D321" s="4">
        <v>-3.64667747163698E-3</v>
      </c>
      <c r="E321" s="2">
        <v>248</v>
      </c>
      <c r="F321" s="2">
        <v>242.8</v>
      </c>
      <c r="G321" s="2">
        <v>248.8</v>
      </c>
      <c r="H321" s="3">
        <v>461093</v>
      </c>
      <c r="I321" s="2">
        <v>113471835.34999999</v>
      </c>
      <c r="J321" s="2">
        <v>2.0999999999999899</v>
      </c>
      <c r="K321" s="2">
        <v>6</v>
      </c>
      <c r="L321" s="4">
        <v>0.20507492956568599</v>
      </c>
      <c r="M321" s="2">
        <v>1898122990.3900001</v>
      </c>
      <c r="N321" s="83">
        <v>245.9</v>
      </c>
    </row>
    <row r="322" spans="1:14" x14ac:dyDescent="0.3">
      <c r="A322" s="66">
        <v>45712</v>
      </c>
      <c r="B322" s="2">
        <v>245.2</v>
      </c>
      <c r="C322" s="5">
        <v>-0.70000000000001705</v>
      </c>
      <c r="D322" s="4">
        <v>-2.8466856445710301E-3</v>
      </c>
      <c r="E322" s="2">
        <v>249.9</v>
      </c>
      <c r="F322" s="2">
        <v>243.9</v>
      </c>
      <c r="G322" s="2">
        <v>249.9</v>
      </c>
      <c r="H322" s="3">
        <v>341923</v>
      </c>
      <c r="I322" s="2">
        <v>83960705.650000006</v>
      </c>
      <c r="J322" s="2">
        <v>4.7000000000000197</v>
      </c>
      <c r="K322" s="2">
        <v>6</v>
      </c>
      <c r="L322" s="4">
        <v>-0.25845111506789298</v>
      </c>
      <c r="M322" s="2">
        <v>1814162284.74</v>
      </c>
      <c r="N322" s="83">
        <v>245.2</v>
      </c>
    </row>
    <row r="323" spans="1:14" x14ac:dyDescent="0.3">
      <c r="A323" s="66">
        <v>45713</v>
      </c>
      <c r="B323" s="2">
        <v>245.1</v>
      </c>
      <c r="C323" s="5">
        <v>-9.9999999999994302E-2</v>
      </c>
      <c r="D323" s="4">
        <v>-4.0783034257746502E-4</v>
      </c>
      <c r="E323" s="2">
        <v>243.1</v>
      </c>
      <c r="F323" s="2">
        <v>242.6</v>
      </c>
      <c r="G323" s="2">
        <v>247.5</v>
      </c>
      <c r="H323" s="3">
        <v>356093</v>
      </c>
      <c r="I323" s="2">
        <v>87399392.650000006</v>
      </c>
      <c r="J323" s="2">
        <v>2</v>
      </c>
      <c r="K323" s="2">
        <v>4.9000000000000101</v>
      </c>
      <c r="L323" s="4">
        <v>4.1442079064584698E-2</v>
      </c>
      <c r="M323" s="2">
        <v>1726762892.0899999</v>
      </c>
      <c r="N323" s="83">
        <v>245.1</v>
      </c>
    </row>
    <row r="324" spans="1:14" x14ac:dyDescent="0.3">
      <c r="A324" s="66">
        <v>45714</v>
      </c>
      <c r="B324" s="2">
        <v>247.5</v>
      </c>
      <c r="C324" s="5">
        <v>2.4000000000000101</v>
      </c>
      <c r="D324" s="4">
        <v>9.7919216646267099E-3</v>
      </c>
      <c r="E324" s="2">
        <v>246.8</v>
      </c>
      <c r="F324" s="2">
        <v>245.1</v>
      </c>
      <c r="G324" s="2">
        <v>248.4</v>
      </c>
      <c r="H324" s="3">
        <v>275821</v>
      </c>
      <c r="I324" s="2">
        <v>68166222.849999994</v>
      </c>
      <c r="J324" s="2">
        <v>0.69999999999998896</v>
      </c>
      <c r="K324" s="2">
        <v>3.30000000000001</v>
      </c>
      <c r="L324" s="4">
        <v>-0.22542425714630701</v>
      </c>
      <c r="M324" s="2">
        <v>1794929114.9400001</v>
      </c>
      <c r="N324" s="83">
        <v>247.5</v>
      </c>
    </row>
    <row r="325" spans="1:14" x14ac:dyDescent="0.3">
      <c r="A325" s="66">
        <v>45715</v>
      </c>
      <c r="B325" s="2">
        <v>245.4</v>
      </c>
      <c r="C325" s="5">
        <v>-2.0999999999999899</v>
      </c>
      <c r="D325" s="4">
        <v>-8.4848484848484597E-3</v>
      </c>
      <c r="E325" s="2">
        <v>245</v>
      </c>
      <c r="F325" s="2">
        <v>243.1</v>
      </c>
      <c r="G325" s="2">
        <v>247.7</v>
      </c>
      <c r="H325" s="3">
        <v>384155</v>
      </c>
      <c r="I325" s="2">
        <v>94295630.75</v>
      </c>
      <c r="J325" s="2">
        <v>0.40000000000000602</v>
      </c>
      <c r="K325" s="2">
        <v>4.5999999999999899</v>
      </c>
      <c r="L325" s="4">
        <v>0.39276922351815102</v>
      </c>
      <c r="M325" s="2">
        <v>1700633484.1900001</v>
      </c>
      <c r="N325" s="83">
        <v>245.4</v>
      </c>
    </row>
    <row r="326" spans="1:14" x14ac:dyDescent="0.3">
      <c r="A326" s="66">
        <v>45716</v>
      </c>
      <c r="B326" s="2">
        <v>246.2</v>
      </c>
      <c r="C326" s="5">
        <v>0.79999999999998295</v>
      </c>
      <c r="D326" s="4">
        <v>3.25998370008143E-3</v>
      </c>
      <c r="E326" s="2">
        <v>242.9</v>
      </c>
      <c r="F326" s="2">
        <v>241.6</v>
      </c>
      <c r="G326" s="2">
        <v>246.2</v>
      </c>
      <c r="H326" s="3">
        <v>1433908</v>
      </c>
      <c r="I326" s="2">
        <v>352510806.19999999</v>
      </c>
      <c r="J326" s="2">
        <v>3.2999999999999798</v>
      </c>
      <c r="K326" s="2">
        <v>4.5999999999999899</v>
      </c>
      <c r="L326" s="4">
        <v>2.73262875662168</v>
      </c>
      <c r="M326" s="2">
        <v>2053144290.3900001</v>
      </c>
      <c r="N326" s="83">
        <v>246.2</v>
      </c>
    </row>
    <row r="327" spans="1:14" x14ac:dyDescent="0.3">
      <c r="A327" s="66">
        <v>45719</v>
      </c>
      <c r="B327" s="2">
        <v>248.2</v>
      </c>
      <c r="C327" s="5">
        <v>2</v>
      </c>
      <c r="D327" s="4">
        <v>8.1234768480909804E-3</v>
      </c>
      <c r="E327" s="2">
        <v>244.8</v>
      </c>
      <c r="F327" s="2">
        <v>243.5</v>
      </c>
      <c r="G327" s="2">
        <v>249.8</v>
      </c>
      <c r="H327" s="3">
        <v>450920</v>
      </c>
      <c r="I327" s="2">
        <v>111636037.2</v>
      </c>
      <c r="J327" s="2">
        <v>3.3999999999999799</v>
      </c>
      <c r="K327" s="2">
        <v>6.3000000000000096</v>
      </c>
      <c r="L327" s="4">
        <v>-0.68553073139978304</v>
      </c>
      <c r="M327" s="2">
        <v>2164780327.5900002</v>
      </c>
      <c r="N327" s="83">
        <v>248.2</v>
      </c>
    </row>
    <row r="328" spans="1:14" x14ac:dyDescent="0.3">
      <c r="A328" s="66">
        <v>45720</v>
      </c>
      <c r="B328" s="2">
        <v>237.7</v>
      </c>
      <c r="C328" s="5">
        <v>-10.5</v>
      </c>
      <c r="D328" s="4">
        <v>-4.2304593070104798E-2</v>
      </c>
      <c r="E328" s="2">
        <v>244.8</v>
      </c>
      <c r="F328" s="2">
        <v>236.7</v>
      </c>
      <c r="G328" s="2">
        <v>244.8</v>
      </c>
      <c r="H328" s="3">
        <v>681959</v>
      </c>
      <c r="I328" s="2">
        <v>162886315.80000001</v>
      </c>
      <c r="J328" s="2">
        <v>7.1000000000000201</v>
      </c>
      <c r="K328" s="2">
        <v>8.1000000000000192</v>
      </c>
      <c r="L328" s="4">
        <v>0.5123724829238</v>
      </c>
      <c r="M328" s="2">
        <v>2001894011.79</v>
      </c>
      <c r="N328" s="83">
        <v>237.7</v>
      </c>
    </row>
    <row r="329" spans="1:14" x14ac:dyDescent="0.3">
      <c r="A329" s="66">
        <v>45721</v>
      </c>
      <c r="B329" s="2">
        <v>238</v>
      </c>
      <c r="C329" s="5">
        <v>0.30000000000001098</v>
      </c>
      <c r="D329" s="4">
        <v>1.26209507782924E-3</v>
      </c>
      <c r="E329" s="2">
        <v>231.2</v>
      </c>
      <c r="F329" s="2">
        <v>228.5</v>
      </c>
      <c r="G329" s="2">
        <v>242.3</v>
      </c>
      <c r="H329" s="3">
        <v>1491844</v>
      </c>
      <c r="I329" s="2">
        <v>350490207.64999998</v>
      </c>
      <c r="J329" s="2">
        <v>6.8000000000000096</v>
      </c>
      <c r="K329" s="2">
        <v>13.8</v>
      </c>
      <c r="L329" s="4">
        <v>1.1875860572263099</v>
      </c>
      <c r="M329" s="2">
        <v>2352384219.4400001</v>
      </c>
      <c r="N329" s="83">
        <v>238</v>
      </c>
    </row>
    <row r="330" spans="1:14" x14ac:dyDescent="0.3">
      <c r="A330" s="66">
        <v>45722</v>
      </c>
      <c r="B330" s="2">
        <v>241.2</v>
      </c>
      <c r="C330" s="5">
        <v>3.19999999999999</v>
      </c>
      <c r="D330" s="4">
        <v>1.34453781512605E-2</v>
      </c>
      <c r="E330" s="2">
        <v>242.6</v>
      </c>
      <c r="F330" s="2">
        <v>234.9</v>
      </c>
      <c r="G330" s="2">
        <v>244.2</v>
      </c>
      <c r="H330" s="3">
        <v>790581</v>
      </c>
      <c r="I330" s="2">
        <v>189613199.84999999</v>
      </c>
      <c r="J330" s="2">
        <v>1.4000000000000099</v>
      </c>
      <c r="K330" s="2">
        <v>9.2999999999999794</v>
      </c>
      <c r="L330" s="4">
        <v>-0.470064564391451</v>
      </c>
      <c r="M330" s="2">
        <v>2541997419.29</v>
      </c>
      <c r="N330" s="83">
        <v>241.2</v>
      </c>
    </row>
    <row r="331" spans="1:14" x14ac:dyDescent="0.3">
      <c r="A331" s="66">
        <v>45723</v>
      </c>
      <c r="B331" s="2">
        <v>236.4</v>
      </c>
      <c r="C331" s="5">
        <v>-4.7999999999999803</v>
      </c>
      <c r="D331" s="4">
        <v>-1.99004975124377E-2</v>
      </c>
      <c r="E331" s="2">
        <v>236</v>
      </c>
      <c r="F331" s="2">
        <v>233.7</v>
      </c>
      <c r="G331" s="2">
        <v>239.5</v>
      </c>
      <c r="H331" s="3">
        <v>576841</v>
      </c>
      <c r="I331" s="2">
        <v>136122247.94999999</v>
      </c>
      <c r="J331" s="2">
        <v>0.40000000000000602</v>
      </c>
      <c r="K331" s="2">
        <v>5.8000000000000096</v>
      </c>
      <c r="L331" s="4">
        <v>-0.27035812902156803</v>
      </c>
      <c r="M331" s="2">
        <v>2405875171.3400002</v>
      </c>
      <c r="N331" s="83">
        <v>236.4</v>
      </c>
    </row>
    <row r="332" spans="1:14" x14ac:dyDescent="0.3">
      <c r="A332" s="66">
        <v>45726</v>
      </c>
      <c r="B332" s="2">
        <v>226.8</v>
      </c>
      <c r="C332" s="5">
        <v>-9.5999999999999908</v>
      </c>
      <c r="D332" s="4">
        <v>-4.0609137055837498E-2</v>
      </c>
      <c r="E332" s="2">
        <v>238.3</v>
      </c>
      <c r="F332" s="2">
        <v>225.5</v>
      </c>
      <c r="G332" s="2">
        <v>240.1</v>
      </c>
      <c r="H332" s="3">
        <v>602628</v>
      </c>
      <c r="I332" s="2">
        <v>138093047.69999999</v>
      </c>
      <c r="J332" s="2">
        <v>11.5</v>
      </c>
      <c r="K332" s="2">
        <v>14.6</v>
      </c>
      <c r="L332" s="4">
        <v>4.4703826531054501E-2</v>
      </c>
      <c r="M332" s="2">
        <v>2267782123.6399999</v>
      </c>
      <c r="N332" s="83">
        <v>226.8</v>
      </c>
    </row>
    <row r="333" spans="1:14" x14ac:dyDescent="0.3">
      <c r="A333" s="66">
        <v>45727</v>
      </c>
      <c r="B333" s="2">
        <v>222.4</v>
      </c>
      <c r="C333" s="5">
        <v>-4.4000000000000101</v>
      </c>
      <c r="D333" s="4">
        <v>-1.9400352733686101E-2</v>
      </c>
      <c r="E333" s="2">
        <v>228.2</v>
      </c>
      <c r="F333" s="2">
        <v>220.6</v>
      </c>
      <c r="G333" s="2">
        <v>229.1</v>
      </c>
      <c r="H333" s="3">
        <v>634920</v>
      </c>
      <c r="I333" s="2">
        <v>141986263.90000001</v>
      </c>
      <c r="J333" s="2">
        <v>5.7999999999999803</v>
      </c>
      <c r="K333" s="2">
        <v>8.5</v>
      </c>
      <c r="L333" s="4">
        <v>5.3585296401760303E-2</v>
      </c>
      <c r="M333" s="2">
        <v>2125795859.74</v>
      </c>
      <c r="N333" s="83">
        <v>222.4</v>
      </c>
    </row>
    <row r="334" spans="1:14" x14ac:dyDescent="0.3">
      <c r="A334" s="66">
        <v>45728</v>
      </c>
      <c r="B334" s="2">
        <v>221.3</v>
      </c>
      <c r="C334" s="5">
        <v>-1.0999999999999901</v>
      </c>
      <c r="D334" s="4">
        <v>-4.9460431654676004E-3</v>
      </c>
      <c r="E334" s="2">
        <v>222.9</v>
      </c>
      <c r="F334" s="2">
        <v>220.3</v>
      </c>
      <c r="G334" s="2">
        <v>224.3</v>
      </c>
      <c r="H334" s="3">
        <v>469679</v>
      </c>
      <c r="I334" s="2">
        <v>104118728.3</v>
      </c>
      <c r="J334" s="2">
        <v>1.5999999999999901</v>
      </c>
      <c r="K334" s="2">
        <v>4</v>
      </c>
      <c r="L334" s="4">
        <v>-0.260254835254835</v>
      </c>
      <c r="M334" s="2">
        <v>2021677131.4400001</v>
      </c>
      <c r="N334" s="83">
        <v>221.3</v>
      </c>
    </row>
    <row r="335" spans="1:14" x14ac:dyDescent="0.3">
      <c r="A335" s="66">
        <v>45729</v>
      </c>
      <c r="B335" s="2">
        <v>219.8</v>
      </c>
      <c r="C335" s="5">
        <v>-1.5</v>
      </c>
      <c r="D335" s="4">
        <v>-6.77812923633077E-3</v>
      </c>
      <c r="E335" s="2">
        <v>220.2</v>
      </c>
      <c r="F335" s="2">
        <v>218.7</v>
      </c>
      <c r="G335" s="2">
        <v>225.5</v>
      </c>
      <c r="H335" s="3">
        <v>483485</v>
      </c>
      <c r="I335" s="2">
        <v>106669709.7</v>
      </c>
      <c r="J335" s="2">
        <v>0.39999999999997699</v>
      </c>
      <c r="K335" s="2">
        <v>6.8000000000000096</v>
      </c>
      <c r="L335" s="4">
        <v>2.93945439331969E-2</v>
      </c>
      <c r="M335" s="2">
        <v>1915007421.74</v>
      </c>
      <c r="N335" s="83">
        <v>219.8</v>
      </c>
    </row>
    <row r="336" spans="1:14" x14ac:dyDescent="0.3">
      <c r="A336" s="66">
        <v>45730</v>
      </c>
      <c r="B336" s="2">
        <v>223</v>
      </c>
      <c r="C336" s="5">
        <v>3.19999999999999</v>
      </c>
      <c r="D336" s="4">
        <v>1.45586897179253E-2</v>
      </c>
      <c r="E336" s="2">
        <v>219.9</v>
      </c>
      <c r="F336" s="2">
        <v>219.2</v>
      </c>
      <c r="G336" s="2">
        <v>228.3</v>
      </c>
      <c r="H336" s="3">
        <v>590047</v>
      </c>
      <c r="I336" s="2">
        <v>132391270.25</v>
      </c>
      <c r="J336" s="2">
        <v>3.0999999999999899</v>
      </c>
      <c r="K336" s="2">
        <v>9.1000000000000192</v>
      </c>
      <c r="L336" s="4">
        <v>0.22040394221123699</v>
      </c>
      <c r="M336" s="2">
        <v>2047398691.99</v>
      </c>
      <c r="N336" s="83">
        <v>223</v>
      </c>
    </row>
    <row r="337" spans="1:14" x14ac:dyDescent="0.3">
      <c r="A337" s="66">
        <v>45733</v>
      </c>
      <c r="B337" s="2">
        <v>223</v>
      </c>
      <c r="C337" s="5">
        <v>0</v>
      </c>
      <c r="D337" s="4">
        <v>0</v>
      </c>
      <c r="E337" s="2">
        <v>221.8</v>
      </c>
      <c r="F337" s="2">
        <v>219.4</v>
      </c>
      <c r="G337" s="2">
        <v>224.3</v>
      </c>
      <c r="H337" s="3">
        <v>352733</v>
      </c>
      <c r="I337" s="2">
        <v>78425835.549999997</v>
      </c>
      <c r="J337" s="2">
        <v>1.19999999999999</v>
      </c>
      <c r="K337" s="2">
        <v>4.9000000000000101</v>
      </c>
      <c r="L337" s="4">
        <v>-0.40219507937503302</v>
      </c>
      <c r="M337" s="2">
        <v>2125824527.54</v>
      </c>
      <c r="N337" s="83">
        <v>223</v>
      </c>
    </row>
    <row r="338" spans="1:14" x14ac:dyDescent="0.3">
      <c r="A338" s="66">
        <v>45734</v>
      </c>
      <c r="B338" s="2">
        <v>223.3</v>
      </c>
      <c r="C338" s="5">
        <v>0.30000000000001098</v>
      </c>
      <c r="D338" s="4">
        <v>1.3452914798206799E-3</v>
      </c>
      <c r="E338" s="2">
        <v>223.4</v>
      </c>
      <c r="F338" s="2">
        <v>221.3</v>
      </c>
      <c r="G338" s="2">
        <v>225.4</v>
      </c>
      <c r="H338" s="3">
        <v>364323</v>
      </c>
      <c r="I338" s="2">
        <v>81374896.650000006</v>
      </c>
      <c r="J338" s="2">
        <v>9.9999999999994302E-2</v>
      </c>
      <c r="K338" s="2">
        <v>4.0999999999999899</v>
      </c>
      <c r="L338" s="4">
        <v>3.2857713908253601E-2</v>
      </c>
      <c r="M338" s="2">
        <v>2207199424.1900001</v>
      </c>
      <c r="N338" s="83">
        <v>223.3</v>
      </c>
    </row>
    <row r="339" spans="1:14" x14ac:dyDescent="0.3">
      <c r="A339" s="66">
        <v>45735</v>
      </c>
      <c r="B339" s="2">
        <v>226.3</v>
      </c>
      <c r="C339" s="5">
        <v>3</v>
      </c>
      <c r="D339" s="4">
        <v>1.3434841021047901E-2</v>
      </c>
      <c r="E339" s="2">
        <v>222.4</v>
      </c>
      <c r="F339" s="2">
        <v>222</v>
      </c>
      <c r="G339" s="2">
        <v>227.2</v>
      </c>
      <c r="H339" s="3">
        <v>455575</v>
      </c>
      <c r="I339" s="2">
        <v>102808312.45</v>
      </c>
      <c r="J339" s="2">
        <v>3.9000000000000101</v>
      </c>
      <c r="K339" s="2">
        <v>5.1999999999999904</v>
      </c>
      <c r="L339" s="4">
        <v>0.25047004992822303</v>
      </c>
      <c r="M339" s="2">
        <v>2310007736.6399999</v>
      </c>
      <c r="N339" s="83">
        <v>226.3</v>
      </c>
    </row>
    <row r="340" spans="1:14" x14ac:dyDescent="0.3">
      <c r="A340" s="66">
        <v>45736</v>
      </c>
      <c r="B340" s="2">
        <v>223</v>
      </c>
      <c r="C340" s="5">
        <v>-3.30000000000001</v>
      </c>
      <c r="D340" s="4">
        <v>-1.4582412726469301E-2</v>
      </c>
      <c r="E340" s="2">
        <v>226.8</v>
      </c>
      <c r="F340" s="2">
        <v>221.8</v>
      </c>
      <c r="G340" s="2">
        <v>226.9</v>
      </c>
      <c r="H340" s="3">
        <v>491516</v>
      </c>
      <c r="I340" s="2">
        <v>109758049</v>
      </c>
      <c r="J340" s="2">
        <v>3.80000000000001</v>
      </c>
      <c r="K340" s="2">
        <v>5.0999999999999899</v>
      </c>
      <c r="L340" s="4">
        <v>7.8891510728200595E-2</v>
      </c>
      <c r="M340" s="2">
        <v>2200249687.6399999</v>
      </c>
      <c r="N340" s="83">
        <v>223</v>
      </c>
    </row>
    <row r="341" spans="1:14" x14ac:dyDescent="0.3">
      <c r="A341" s="66">
        <v>45737</v>
      </c>
      <c r="B341" s="2">
        <v>224.1</v>
      </c>
      <c r="C341" s="5">
        <v>1.0999999999999901</v>
      </c>
      <c r="D341" s="4">
        <v>4.9327354260089397E-3</v>
      </c>
      <c r="E341" s="2">
        <v>222.4</v>
      </c>
      <c r="F341" s="2">
        <v>221.2</v>
      </c>
      <c r="G341" s="2">
        <v>225</v>
      </c>
      <c r="H341" s="3">
        <v>1265780</v>
      </c>
      <c r="I341" s="2">
        <v>283160436.44999999</v>
      </c>
      <c r="J341" s="2">
        <v>1.69999999999999</v>
      </c>
      <c r="K341" s="2">
        <v>3.80000000000001</v>
      </c>
      <c r="L341" s="4">
        <v>1.5752569600989601</v>
      </c>
      <c r="M341" s="2">
        <v>2483410124.0900002</v>
      </c>
      <c r="N341" s="83">
        <v>224.1</v>
      </c>
    </row>
    <row r="342" spans="1:14" x14ac:dyDescent="0.3">
      <c r="A342" s="66">
        <v>45740</v>
      </c>
      <c r="B342" s="2">
        <v>222.1</v>
      </c>
      <c r="C342" s="5">
        <v>-2</v>
      </c>
      <c r="D342" s="4">
        <v>-8.9245872378402504E-3</v>
      </c>
      <c r="E342" s="2">
        <v>225.6</v>
      </c>
      <c r="F342" s="2">
        <v>221.8</v>
      </c>
      <c r="G342" s="2">
        <v>227.2</v>
      </c>
      <c r="H342" s="3">
        <v>424114</v>
      </c>
      <c r="I342" s="2">
        <v>94425440.75</v>
      </c>
      <c r="J342" s="2">
        <v>3.5</v>
      </c>
      <c r="K342" s="2">
        <v>5.3999999999999799</v>
      </c>
      <c r="L342" s="4">
        <v>-0.66493861492518402</v>
      </c>
      <c r="M342" s="2">
        <v>2388984683.3400002</v>
      </c>
      <c r="N342" s="83">
        <v>222.1</v>
      </c>
    </row>
    <row r="343" spans="1:14" x14ac:dyDescent="0.3">
      <c r="A343" s="66">
        <v>45741</v>
      </c>
      <c r="B343" s="2">
        <v>224.2</v>
      </c>
      <c r="C343" s="5">
        <v>2.0999999999999899</v>
      </c>
      <c r="D343" s="4">
        <v>9.4552003601980801E-3</v>
      </c>
      <c r="E343" s="2">
        <v>222.7</v>
      </c>
      <c r="F343" s="2">
        <v>221.4</v>
      </c>
      <c r="G343" s="2">
        <v>225.5</v>
      </c>
      <c r="H343" s="3">
        <v>377473</v>
      </c>
      <c r="I343" s="2">
        <v>84613212.5</v>
      </c>
      <c r="J343" s="2">
        <v>1.5</v>
      </c>
      <c r="K343" s="2">
        <v>4.0999999999999899</v>
      </c>
      <c r="L343" s="4">
        <v>-0.109972790334674</v>
      </c>
      <c r="M343" s="2">
        <v>2473597895.8400002</v>
      </c>
      <c r="N343" s="83">
        <v>224.2</v>
      </c>
    </row>
    <row r="344" spans="1:14" x14ac:dyDescent="0.3">
      <c r="A344" s="66">
        <v>45742</v>
      </c>
      <c r="B344" s="2">
        <v>221.5</v>
      </c>
      <c r="C344" s="5">
        <v>-2.69999999999999</v>
      </c>
      <c r="D344" s="4">
        <v>-1.2042818911685901E-2</v>
      </c>
      <c r="E344" s="2">
        <v>223.3</v>
      </c>
      <c r="F344" s="2">
        <v>219.6</v>
      </c>
      <c r="G344" s="2">
        <v>223.9</v>
      </c>
      <c r="H344" s="3">
        <v>416070</v>
      </c>
      <c r="I344" s="2">
        <v>92066969.849999994</v>
      </c>
      <c r="J344" s="2">
        <v>1.80000000000001</v>
      </c>
      <c r="K344" s="2">
        <v>4.3000000000000096</v>
      </c>
      <c r="L344" s="4">
        <v>0.102251021927396</v>
      </c>
      <c r="M344" s="2">
        <v>2381530925.9899998</v>
      </c>
      <c r="N344" s="83">
        <v>221.5</v>
      </c>
    </row>
    <row r="345" spans="1:14" x14ac:dyDescent="0.3">
      <c r="A345" s="66">
        <v>45743</v>
      </c>
      <c r="B345" s="2">
        <v>222</v>
      </c>
      <c r="C345" s="5">
        <v>0.5</v>
      </c>
      <c r="D345" s="4">
        <v>2.2573363431151201E-3</v>
      </c>
      <c r="E345" s="2">
        <v>218.9</v>
      </c>
      <c r="F345" s="2">
        <v>217.4</v>
      </c>
      <c r="G345" s="2">
        <v>222.2</v>
      </c>
      <c r="H345" s="3">
        <v>351486</v>
      </c>
      <c r="I345" s="2">
        <v>77678315.799999997</v>
      </c>
      <c r="J345" s="2">
        <v>3.0999999999999899</v>
      </c>
      <c r="K345" s="2">
        <v>4.7999999999999803</v>
      </c>
      <c r="L345" s="4">
        <v>-0.155223880597015</v>
      </c>
      <c r="M345" s="2">
        <v>2459209241.79</v>
      </c>
      <c r="N345" s="83">
        <v>222</v>
      </c>
    </row>
    <row r="346" spans="1:14" x14ac:dyDescent="0.3">
      <c r="A346" s="66">
        <v>45744</v>
      </c>
      <c r="B346" s="2">
        <v>221.9</v>
      </c>
      <c r="C346" s="5">
        <v>-9.9999999999994302E-2</v>
      </c>
      <c r="D346" s="4">
        <v>-4.5045045045042498E-4</v>
      </c>
      <c r="E346" s="2">
        <v>218.9</v>
      </c>
      <c r="F346" s="2">
        <v>218.4</v>
      </c>
      <c r="G346" s="2">
        <v>222.5</v>
      </c>
      <c r="H346" s="3">
        <v>481738</v>
      </c>
      <c r="I346" s="2">
        <v>106713206.84999999</v>
      </c>
      <c r="J346" s="2">
        <v>3</v>
      </c>
      <c r="K346" s="2">
        <v>4.0999999999999899</v>
      </c>
      <c r="L346" s="4">
        <v>0.37057521494454998</v>
      </c>
      <c r="M346" s="2">
        <v>2352496034.9400001</v>
      </c>
      <c r="N346" s="83">
        <v>221.9</v>
      </c>
    </row>
    <row r="347" spans="1:14" x14ac:dyDescent="0.3">
      <c r="A347" s="66">
        <v>45747</v>
      </c>
      <c r="B347" s="2">
        <v>216.7</v>
      </c>
      <c r="C347" s="5">
        <v>-5.2000000000000197</v>
      </c>
      <c r="D347" s="4">
        <v>-2.34339792699415E-2</v>
      </c>
      <c r="E347" s="2">
        <v>219.5</v>
      </c>
      <c r="F347" s="2">
        <v>214.2</v>
      </c>
      <c r="G347" s="2">
        <v>219.9</v>
      </c>
      <c r="H347" s="3">
        <v>478098</v>
      </c>
      <c r="I347" s="2">
        <v>103583337.45</v>
      </c>
      <c r="J347" s="2">
        <v>2.80000000000001</v>
      </c>
      <c r="K347" s="2">
        <v>5.7000000000000197</v>
      </c>
      <c r="L347" s="4">
        <v>-7.5559744093262301E-3</v>
      </c>
      <c r="M347" s="2">
        <v>2248912697.4899998</v>
      </c>
      <c r="N347" s="83">
        <v>216.7</v>
      </c>
    </row>
    <row r="348" spans="1:14" x14ac:dyDescent="0.3">
      <c r="A348" s="66">
        <v>45748</v>
      </c>
      <c r="B348" s="2">
        <v>223.3</v>
      </c>
      <c r="C348" s="5">
        <v>6.6000000000000201</v>
      </c>
      <c r="D348" s="4">
        <v>3.0456852791878299E-2</v>
      </c>
      <c r="E348" s="2">
        <v>218.8</v>
      </c>
      <c r="F348" s="2">
        <v>217.9</v>
      </c>
      <c r="G348" s="2">
        <v>225.2</v>
      </c>
      <c r="H348" s="3">
        <v>611916</v>
      </c>
      <c r="I348" s="2">
        <v>136380784.84999999</v>
      </c>
      <c r="J348" s="2">
        <v>4.5</v>
      </c>
      <c r="K348" s="2">
        <v>7.2999999999999803</v>
      </c>
      <c r="L348" s="4">
        <v>0.27989659023882102</v>
      </c>
      <c r="M348" s="2">
        <v>2385293482.3400002</v>
      </c>
      <c r="N348" s="83">
        <v>223.3</v>
      </c>
    </row>
    <row r="349" spans="1:14" x14ac:dyDescent="0.3">
      <c r="A349" s="66">
        <v>45749</v>
      </c>
      <c r="B349" s="2">
        <v>221</v>
      </c>
      <c r="C349" s="5">
        <v>-2.30000000000001</v>
      </c>
      <c r="D349" s="4">
        <v>-1.03000447828035E-2</v>
      </c>
      <c r="E349" s="2">
        <v>222.7</v>
      </c>
      <c r="F349" s="2">
        <v>219.2</v>
      </c>
      <c r="G349" s="2">
        <v>223.3</v>
      </c>
      <c r="H349" s="3">
        <v>444938</v>
      </c>
      <c r="I349" s="2">
        <v>98331315.75</v>
      </c>
      <c r="J349" s="2">
        <v>1.69999999999999</v>
      </c>
      <c r="K349" s="2">
        <v>4.1000000000000201</v>
      </c>
      <c r="L349" s="4">
        <v>-0.27287732303126599</v>
      </c>
      <c r="M349" s="2">
        <v>2286962166.5900002</v>
      </c>
      <c r="N349" s="83">
        <v>221</v>
      </c>
    </row>
    <row r="350" spans="1:14" x14ac:dyDescent="0.3">
      <c r="A350" s="66">
        <v>45750</v>
      </c>
      <c r="B350" s="2">
        <v>195.1</v>
      </c>
      <c r="C350" s="5">
        <v>-25.9</v>
      </c>
      <c r="D350" s="4">
        <v>-0.11719457013574699</v>
      </c>
      <c r="E350" s="2">
        <v>198.9</v>
      </c>
      <c r="F350" s="2">
        <v>193.9</v>
      </c>
      <c r="G350" s="2">
        <v>203.4</v>
      </c>
      <c r="H350" s="3">
        <v>2056748</v>
      </c>
      <c r="I350" s="2">
        <v>406935643.19999999</v>
      </c>
      <c r="J350" s="2">
        <v>3.80000000000001</v>
      </c>
      <c r="K350" s="2">
        <v>9.5</v>
      </c>
      <c r="L350" s="4">
        <v>3.6225496586041199</v>
      </c>
      <c r="M350" s="2">
        <v>1880026523.3900001</v>
      </c>
      <c r="N350" s="83">
        <v>195.1</v>
      </c>
    </row>
    <row r="351" spans="1:14" x14ac:dyDescent="0.3">
      <c r="A351" s="66">
        <v>45751</v>
      </c>
      <c r="B351" s="2">
        <v>196.15</v>
      </c>
      <c r="C351" s="5">
        <v>1.05000000000001</v>
      </c>
      <c r="D351" s="4">
        <v>5.3818554587391704E-3</v>
      </c>
      <c r="E351" s="2">
        <v>195.1</v>
      </c>
      <c r="F351" s="2">
        <v>182.85</v>
      </c>
      <c r="G351" s="2">
        <v>200.6</v>
      </c>
      <c r="H351" s="3">
        <v>1799320</v>
      </c>
      <c r="I351" s="2">
        <v>346853099.375</v>
      </c>
      <c r="J351" s="2">
        <v>1.05000000000001</v>
      </c>
      <c r="K351" s="2">
        <v>17.75</v>
      </c>
      <c r="L351" s="4">
        <v>-0.12516263538362499</v>
      </c>
      <c r="M351" s="2">
        <v>2226879622.7649999</v>
      </c>
      <c r="N351" s="83">
        <v>196.15</v>
      </c>
    </row>
    <row r="352" spans="1:14" x14ac:dyDescent="0.3">
      <c r="A352" s="66">
        <v>45754</v>
      </c>
      <c r="B352" s="2">
        <v>186.35</v>
      </c>
      <c r="C352" s="5">
        <v>-9.8000000000000096</v>
      </c>
      <c r="D352" s="4">
        <v>-4.9961763956156098E-2</v>
      </c>
      <c r="E352" s="2">
        <v>181.65</v>
      </c>
      <c r="F352" s="2">
        <v>175.3</v>
      </c>
      <c r="G352" s="2">
        <v>198.5</v>
      </c>
      <c r="H352" s="3">
        <v>2137476</v>
      </c>
      <c r="I352" s="2">
        <v>395541027.82499999</v>
      </c>
      <c r="J352" s="2">
        <v>4.6999999999999904</v>
      </c>
      <c r="K352" s="2">
        <v>23.2</v>
      </c>
      <c r="L352" s="4">
        <v>0.187935442278194</v>
      </c>
      <c r="M352" s="2">
        <v>1831338594.9400001</v>
      </c>
      <c r="N352" s="83">
        <v>186.35</v>
      </c>
    </row>
    <row r="353" spans="1:14" x14ac:dyDescent="0.3">
      <c r="A353" s="66">
        <v>45755</v>
      </c>
      <c r="B353" s="2">
        <v>189.85</v>
      </c>
      <c r="C353" s="5">
        <v>3.5</v>
      </c>
      <c r="D353" s="4">
        <v>1.8781862087469799E-2</v>
      </c>
      <c r="E353" s="2">
        <v>189.45</v>
      </c>
      <c r="F353" s="2">
        <v>184</v>
      </c>
      <c r="G353" s="2">
        <v>194.55</v>
      </c>
      <c r="H353" s="3">
        <v>832728</v>
      </c>
      <c r="I353" s="2">
        <v>157863653.40000001</v>
      </c>
      <c r="J353" s="2">
        <v>0.40000000000000602</v>
      </c>
      <c r="K353" s="2">
        <v>10.55</v>
      </c>
      <c r="L353" s="4">
        <v>-0.61041527483817404</v>
      </c>
      <c r="M353" s="2">
        <v>1989202248.3399999</v>
      </c>
      <c r="N353" s="83">
        <v>189.85</v>
      </c>
    </row>
    <row r="354" spans="1:14" x14ac:dyDescent="0.3">
      <c r="A354" s="66">
        <v>45756</v>
      </c>
      <c r="B354" s="2">
        <v>186.15</v>
      </c>
      <c r="C354" s="5">
        <v>-3.69999999999999</v>
      </c>
      <c r="D354" s="4">
        <v>-1.9489070318672599E-2</v>
      </c>
      <c r="E354" s="2">
        <v>184</v>
      </c>
      <c r="F354" s="2">
        <v>181.5</v>
      </c>
      <c r="G354" s="2">
        <v>189.45</v>
      </c>
      <c r="H354" s="3">
        <v>949379</v>
      </c>
      <c r="I354" s="2">
        <v>176011371.67500001</v>
      </c>
      <c r="J354" s="2">
        <v>2.1500000000000101</v>
      </c>
      <c r="K354" s="2">
        <v>7.9499999999999904</v>
      </c>
      <c r="L354" s="4">
        <v>0.14008295625942699</v>
      </c>
      <c r="M354" s="2">
        <v>1813190876.665</v>
      </c>
      <c r="N354" s="83">
        <v>186.15</v>
      </c>
    </row>
    <row r="355" spans="1:14" x14ac:dyDescent="0.3">
      <c r="A355" s="66">
        <v>45757</v>
      </c>
      <c r="B355" s="2">
        <v>196.75</v>
      </c>
      <c r="C355" s="5">
        <v>10.6</v>
      </c>
      <c r="D355" s="4">
        <v>5.69433252753156E-2</v>
      </c>
      <c r="E355" s="2">
        <v>203</v>
      </c>
      <c r="F355" s="2">
        <v>194.7</v>
      </c>
      <c r="G355" s="2">
        <v>209</v>
      </c>
      <c r="H355" s="3">
        <v>1155908</v>
      </c>
      <c r="I355" s="2">
        <v>233007265.80000001</v>
      </c>
      <c r="J355" s="2">
        <v>6.25</v>
      </c>
      <c r="K355" s="2">
        <v>14.3</v>
      </c>
      <c r="L355" s="4">
        <v>0.217541150583697</v>
      </c>
      <c r="M355" s="2">
        <v>2046198142.4649999</v>
      </c>
      <c r="N355" s="83">
        <v>196.75</v>
      </c>
    </row>
    <row r="356" spans="1:14" x14ac:dyDescent="0.3">
      <c r="A356" s="66">
        <v>45758</v>
      </c>
      <c r="B356" s="2">
        <v>195.85</v>
      </c>
      <c r="C356" s="5">
        <v>-0.90000000000000602</v>
      </c>
      <c r="D356" s="4">
        <v>-4.5743329097840202E-3</v>
      </c>
      <c r="E356" s="2">
        <v>200</v>
      </c>
      <c r="F356" s="2">
        <v>190.7</v>
      </c>
      <c r="G356" s="2">
        <v>200.8</v>
      </c>
      <c r="H356" s="3">
        <v>588670</v>
      </c>
      <c r="I356" s="2">
        <v>114611715.675</v>
      </c>
      <c r="J356" s="2">
        <v>4.1500000000000101</v>
      </c>
      <c r="K356" s="2">
        <v>10.1</v>
      </c>
      <c r="L356" s="4">
        <v>-0.49072936600490702</v>
      </c>
      <c r="M356" s="2">
        <v>1931586426.79</v>
      </c>
      <c r="N356" s="83">
        <v>195.85</v>
      </c>
    </row>
    <row r="357" spans="1:14" x14ac:dyDescent="0.3">
      <c r="A357" s="66">
        <v>45761</v>
      </c>
      <c r="B357" s="2">
        <v>202.3</v>
      </c>
      <c r="C357" s="5">
        <v>6.4500000000000197</v>
      </c>
      <c r="D357" s="4">
        <v>3.2933367372989603E-2</v>
      </c>
      <c r="E357" s="2">
        <v>200.8</v>
      </c>
      <c r="F357" s="2">
        <v>198.5</v>
      </c>
      <c r="G357" s="2">
        <v>203.4</v>
      </c>
      <c r="H357" s="3">
        <v>411011</v>
      </c>
      <c r="I357" s="2">
        <v>82933699.799999997</v>
      </c>
      <c r="J357" s="2">
        <v>1.5</v>
      </c>
      <c r="K357" s="2">
        <v>4.9000000000000101</v>
      </c>
      <c r="L357" s="4">
        <v>-0.30179727181612798</v>
      </c>
      <c r="M357" s="2">
        <v>2014520126.5899999</v>
      </c>
      <c r="N357" s="83">
        <v>202.3</v>
      </c>
    </row>
    <row r="358" spans="1:14" x14ac:dyDescent="0.3">
      <c r="A358" s="66">
        <v>45762</v>
      </c>
      <c r="B358" s="2">
        <v>198.2</v>
      </c>
      <c r="C358" s="5">
        <v>-4.1000000000000201</v>
      </c>
      <c r="D358" s="4">
        <v>-2.0266930301532499E-2</v>
      </c>
      <c r="E358" s="2">
        <v>198.45</v>
      </c>
      <c r="F358" s="2">
        <v>197.6</v>
      </c>
      <c r="G358" s="2">
        <v>202.8</v>
      </c>
      <c r="H358" s="3">
        <v>550629</v>
      </c>
      <c r="I358" s="2">
        <v>109636380.27500001</v>
      </c>
      <c r="J358" s="2">
        <v>0.25</v>
      </c>
      <c r="K358" s="2">
        <v>5.2000000000000197</v>
      </c>
      <c r="L358" s="4">
        <v>0.33969407144820901</v>
      </c>
      <c r="M358" s="2">
        <v>1904883746.3150001</v>
      </c>
      <c r="N358" s="83">
        <v>198.2</v>
      </c>
    </row>
    <row r="359" spans="1:14" x14ac:dyDescent="0.3">
      <c r="A359" s="66">
        <v>45763</v>
      </c>
      <c r="B359" s="2">
        <v>198.55</v>
      </c>
      <c r="C359" s="5">
        <v>0.35000000000002301</v>
      </c>
      <c r="D359" s="4">
        <v>1.76589303733614E-3</v>
      </c>
      <c r="E359" s="2">
        <v>194.95</v>
      </c>
      <c r="F359" s="2">
        <v>193.65</v>
      </c>
      <c r="G359" s="2">
        <v>198.55</v>
      </c>
      <c r="H359" s="3">
        <v>616266</v>
      </c>
      <c r="I359" s="2">
        <v>121272172.90000001</v>
      </c>
      <c r="J359" s="2">
        <v>3.6000000000000201</v>
      </c>
      <c r="K359" s="2">
        <v>4.9000000000000101</v>
      </c>
      <c r="L359" s="4">
        <v>0.119203674343342</v>
      </c>
      <c r="M359" s="2">
        <v>2026155919.2149999</v>
      </c>
      <c r="N359" s="83">
        <v>198.55</v>
      </c>
    </row>
    <row r="360" spans="1:14" x14ac:dyDescent="0.3">
      <c r="A360" s="66">
        <v>45764</v>
      </c>
      <c r="B360" s="2">
        <v>198.65</v>
      </c>
      <c r="C360" s="5">
        <v>9.9999999999994302E-2</v>
      </c>
      <c r="D360" s="4">
        <v>5.0365147318052995E-4</v>
      </c>
      <c r="E360" s="2">
        <v>198.15</v>
      </c>
      <c r="F360" s="2">
        <v>196.85</v>
      </c>
      <c r="G360" s="2">
        <v>200.2</v>
      </c>
      <c r="H360" s="3">
        <v>495104</v>
      </c>
      <c r="I360" s="2">
        <v>98174139.849999994</v>
      </c>
      <c r="J360" s="2">
        <v>0.5</v>
      </c>
      <c r="K360" s="2">
        <v>3.3499999999999899</v>
      </c>
      <c r="L360" s="4">
        <v>-0.19660666011105599</v>
      </c>
      <c r="M360" s="2">
        <v>2124330059.0650001</v>
      </c>
      <c r="N360" s="83">
        <v>198.65</v>
      </c>
    </row>
    <row r="361" spans="1:14" x14ac:dyDescent="0.3">
      <c r="A361" s="66">
        <v>45769</v>
      </c>
      <c r="B361" s="2">
        <v>204.2</v>
      </c>
      <c r="C361" s="5">
        <v>5.5499999999999803</v>
      </c>
      <c r="D361" s="4">
        <v>2.79385854517996E-2</v>
      </c>
      <c r="E361" s="2">
        <v>200.9</v>
      </c>
      <c r="F361" s="2">
        <v>198.7</v>
      </c>
      <c r="G361" s="2">
        <v>204.5</v>
      </c>
      <c r="H361" s="3">
        <v>677292</v>
      </c>
      <c r="I361" s="2">
        <v>137248271.80000001</v>
      </c>
      <c r="J361" s="2">
        <v>3.2999999999999798</v>
      </c>
      <c r="K361" s="2">
        <v>5.8000000000000096</v>
      </c>
      <c r="L361" s="4">
        <v>0.36797925284384703</v>
      </c>
      <c r="M361" s="2">
        <v>2261578330.8649998</v>
      </c>
      <c r="N361" s="83">
        <v>204.2</v>
      </c>
    </row>
    <row r="362" spans="1:14" x14ac:dyDescent="0.3">
      <c r="A362" s="66">
        <v>45770</v>
      </c>
      <c r="B362" s="2">
        <v>210.3</v>
      </c>
      <c r="C362" s="5">
        <v>6.1000000000000201</v>
      </c>
      <c r="D362" s="4">
        <v>2.98726738491676E-2</v>
      </c>
      <c r="E362" s="2">
        <v>208</v>
      </c>
      <c r="F362" s="2">
        <v>207.1</v>
      </c>
      <c r="G362" s="2">
        <v>214.4</v>
      </c>
      <c r="H362" s="3">
        <v>696950</v>
      </c>
      <c r="I362" s="2">
        <v>146758014.55000001</v>
      </c>
      <c r="J362" s="2">
        <v>2.30000000000001</v>
      </c>
      <c r="K362" s="2">
        <v>7.3000000000000096</v>
      </c>
      <c r="L362" s="4">
        <v>2.90244089698387E-2</v>
      </c>
      <c r="M362" s="2">
        <v>2408336345.415</v>
      </c>
      <c r="N362" s="83">
        <v>210.3</v>
      </c>
    </row>
    <row r="363" spans="1:14" x14ac:dyDescent="0.3">
      <c r="A363" s="66">
        <v>45771</v>
      </c>
      <c r="B363" s="2">
        <v>215.6</v>
      </c>
      <c r="C363" s="5">
        <v>5.2999999999999803</v>
      </c>
      <c r="D363" s="4">
        <v>2.52020922491678E-2</v>
      </c>
      <c r="E363" s="2">
        <v>214.5</v>
      </c>
      <c r="F363" s="2">
        <v>212</v>
      </c>
      <c r="G363" s="2">
        <v>217.9</v>
      </c>
      <c r="H363" s="3">
        <v>719453</v>
      </c>
      <c r="I363" s="2">
        <v>155133455.19999999</v>
      </c>
      <c r="J363" s="2">
        <v>1.0999999999999901</v>
      </c>
      <c r="K363" s="2">
        <v>5.9000000000000101</v>
      </c>
      <c r="L363" s="4">
        <v>3.2287825525504001E-2</v>
      </c>
      <c r="M363" s="2">
        <v>2563469800.6149998</v>
      </c>
      <c r="N363" s="83">
        <v>215.6</v>
      </c>
    </row>
    <row r="364" spans="1:14" x14ac:dyDescent="0.3">
      <c r="A364" s="66">
        <v>45772</v>
      </c>
      <c r="B364" s="2">
        <v>217</v>
      </c>
      <c r="C364" s="5">
        <v>1.4000000000000099</v>
      </c>
      <c r="D364" s="4">
        <v>6.49350649350652E-3</v>
      </c>
      <c r="E364" s="2">
        <v>216.1</v>
      </c>
      <c r="F364" s="2">
        <v>214.6</v>
      </c>
      <c r="G364" s="2">
        <v>219.5</v>
      </c>
      <c r="H364" s="3">
        <v>558166</v>
      </c>
      <c r="I364" s="2">
        <v>120980649.75</v>
      </c>
      <c r="J364" s="2">
        <v>0.90000000000000602</v>
      </c>
      <c r="K364" s="2">
        <v>4.9000000000000101</v>
      </c>
      <c r="L364" s="4">
        <v>-0.22418003677794099</v>
      </c>
      <c r="M364" s="2">
        <v>2684450450.3649998</v>
      </c>
      <c r="N364" s="83">
        <v>217</v>
      </c>
    </row>
    <row r="365" spans="1:14" x14ac:dyDescent="0.3">
      <c r="A365" s="66">
        <v>45775</v>
      </c>
      <c r="B365" s="2">
        <v>217.4</v>
      </c>
      <c r="C365" s="5">
        <v>0.40000000000000602</v>
      </c>
      <c r="D365" s="4">
        <v>1.8433179723502599E-3</v>
      </c>
      <c r="E365" s="2">
        <v>216.2</v>
      </c>
      <c r="F365" s="2">
        <v>216.1</v>
      </c>
      <c r="G365" s="2">
        <v>219.6</v>
      </c>
      <c r="H365" s="3">
        <v>422492</v>
      </c>
      <c r="I365" s="2">
        <v>91862348.400000006</v>
      </c>
      <c r="J365" s="2">
        <v>1.2000000000000199</v>
      </c>
      <c r="K365" s="2">
        <v>3.5</v>
      </c>
      <c r="L365" s="4">
        <v>-0.24307105771401299</v>
      </c>
      <c r="M365" s="2">
        <v>2776312798.7649999</v>
      </c>
      <c r="N365" s="83">
        <v>217.4</v>
      </c>
    </row>
    <row r="366" spans="1:14" x14ac:dyDescent="0.3">
      <c r="A366" s="66">
        <v>45776</v>
      </c>
      <c r="B366" s="2">
        <v>210.4</v>
      </c>
      <c r="C366" s="5">
        <v>-7</v>
      </c>
      <c r="D366" s="4">
        <v>-3.2198712051517898E-2</v>
      </c>
      <c r="E366" s="2">
        <v>218.4</v>
      </c>
      <c r="F366" s="2">
        <v>209.6</v>
      </c>
      <c r="G366" s="2">
        <v>218.8</v>
      </c>
      <c r="H366" s="3">
        <v>633143</v>
      </c>
      <c r="I366" s="2">
        <v>134560263.90000001</v>
      </c>
      <c r="J366" s="2">
        <v>8</v>
      </c>
      <c r="K366" s="2">
        <v>9.2000000000000206</v>
      </c>
      <c r="L366" s="4">
        <v>0.49859168931009301</v>
      </c>
      <c r="M366" s="2">
        <v>2641752534.8649998</v>
      </c>
      <c r="N366" s="83">
        <v>210.4</v>
      </c>
    </row>
    <row r="367" spans="1:14" x14ac:dyDescent="0.3">
      <c r="A367" s="66">
        <v>45777</v>
      </c>
      <c r="B367" s="2">
        <v>201.7</v>
      </c>
      <c r="C367" s="5">
        <v>-8.7000000000000206</v>
      </c>
      <c r="D367" s="4">
        <v>-4.13498098859316E-2</v>
      </c>
      <c r="E367" s="2">
        <v>210.3</v>
      </c>
      <c r="F367" s="2">
        <v>200.9</v>
      </c>
      <c r="G367" s="2">
        <v>211.1</v>
      </c>
      <c r="H367" s="3">
        <v>870576</v>
      </c>
      <c r="I367" s="2">
        <v>176961353.75</v>
      </c>
      <c r="J367" s="2">
        <v>8.6000000000000192</v>
      </c>
      <c r="K367" s="2">
        <v>10.199999999999999</v>
      </c>
      <c r="L367" s="4">
        <v>0.37500690997136499</v>
      </c>
      <c r="M367" s="2">
        <v>2464791181.1149998</v>
      </c>
      <c r="N367" s="83">
        <v>201.7</v>
      </c>
    </row>
    <row r="368" spans="1:14" x14ac:dyDescent="0.3">
      <c r="A368" s="66">
        <v>45779</v>
      </c>
      <c r="B368" s="2">
        <v>206.7</v>
      </c>
      <c r="C368" s="5">
        <v>5</v>
      </c>
      <c r="D368" s="4">
        <v>2.47892910262766E-2</v>
      </c>
      <c r="E368" s="2">
        <v>203.8</v>
      </c>
      <c r="F368" s="2">
        <v>203.4</v>
      </c>
      <c r="G368" s="2">
        <v>209.8</v>
      </c>
      <c r="H368" s="3">
        <v>710084</v>
      </c>
      <c r="I368" s="2">
        <v>146529122.65000001</v>
      </c>
      <c r="J368" s="2">
        <v>2.8999999999999799</v>
      </c>
      <c r="K368" s="2">
        <v>6.4000000000000101</v>
      </c>
      <c r="L368" s="4">
        <v>-0.18435150980500301</v>
      </c>
      <c r="M368" s="2">
        <v>2611320303.7649999</v>
      </c>
      <c r="N368" s="83">
        <v>206.7</v>
      </c>
    </row>
    <row r="369" spans="1:14" x14ac:dyDescent="0.3">
      <c r="A369" s="66">
        <v>45782</v>
      </c>
      <c r="B369" s="2">
        <v>207.4</v>
      </c>
      <c r="C369" s="5">
        <v>0.70000000000001705</v>
      </c>
      <c r="D369" s="4">
        <v>3.3865505563619599E-3</v>
      </c>
      <c r="E369" s="2">
        <v>208.1</v>
      </c>
      <c r="F369" s="2">
        <v>207.1</v>
      </c>
      <c r="G369" s="2">
        <v>209.5</v>
      </c>
      <c r="H369" s="3">
        <v>243959</v>
      </c>
      <c r="I369" s="2">
        <v>50680552.049999997</v>
      </c>
      <c r="J369" s="2">
        <v>0.69999999999998896</v>
      </c>
      <c r="K369" s="2">
        <v>2.4000000000000101</v>
      </c>
      <c r="L369" s="4">
        <v>-0.65643642160645799</v>
      </c>
      <c r="M369" s="2">
        <v>2662000855.8150001</v>
      </c>
      <c r="N369" s="83">
        <v>207.4</v>
      </c>
    </row>
    <row r="370" spans="1:14" x14ac:dyDescent="0.3">
      <c r="A370" s="66">
        <v>45783</v>
      </c>
      <c r="B370" s="2">
        <v>204.8</v>
      </c>
      <c r="C370" s="5">
        <v>-2.5999999999999899</v>
      </c>
      <c r="D370" s="4">
        <v>-1.25361620057859E-2</v>
      </c>
      <c r="E370" s="2">
        <v>208.6</v>
      </c>
      <c r="F370" s="2">
        <v>203.7</v>
      </c>
      <c r="G370" s="2">
        <v>209.9</v>
      </c>
      <c r="H370" s="3">
        <v>464266</v>
      </c>
      <c r="I370" s="2">
        <v>95364514.150000006</v>
      </c>
      <c r="J370" s="2">
        <v>3.7999999999999798</v>
      </c>
      <c r="K370" s="2">
        <v>6.2000000000000197</v>
      </c>
      <c r="L370" s="4">
        <v>0.90304928287130204</v>
      </c>
      <c r="M370" s="2">
        <v>2566636341.665</v>
      </c>
      <c r="N370" s="83">
        <v>204.8</v>
      </c>
    </row>
    <row r="371" spans="1:14" x14ac:dyDescent="0.3">
      <c r="A371" s="66">
        <v>45784</v>
      </c>
      <c r="B371" s="2">
        <v>206.9</v>
      </c>
      <c r="C371" s="5">
        <v>2.0999999999999899</v>
      </c>
      <c r="D371" s="4">
        <v>1.025390625E-2</v>
      </c>
      <c r="E371" s="2">
        <v>206</v>
      </c>
      <c r="F371" s="2">
        <v>204.4</v>
      </c>
      <c r="G371" s="2">
        <v>207.5</v>
      </c>
      <c r="H371" s="3">
        <v>393084</v>
      </c>
      <c r="I371" s="2">
        <v>81227949.450000003</v>
      </c>
      <c r="J371" s="2">
        <v>0.90000000000000602</v>
      </c>
      <c r="K371" s="2">
        <v>3.0999999999999899</v>
      </c>
      <c r="L371" s="4">
        <v>-0.15332158719354899</v>
      </c>
      <c r="M371" s="2">
        <v>2647864291.1149998</v>
      </c>
      <c r="N371" s="83">
        <v>206.9</v>
      </c>
    </row>
    <row r="372" spans="1:14" x14ac:dyDescent="0.3">
      <c r="A372" s="66">
        <v>45785</v>
      </c>
      <c r="B372" s="2">
        <v>208.9</v>
      </c>
      <c r="C372" s="5">
        <v>2</v>
      </c>
      <c r="D372" s="4">
        <v>9.6665055582407008E-3</v>
      </c>
      <c r="E372" s="2">
        <v>207.8</v>
      </c>
      <c r="F372" s="2">
        <v>206.7</v>
      </c>
      <c r="G372" s="2">
        <v>210.9</v>
      </c>
      <c r="H372" s="3">
        <v>469748</v>
      </c>
      <c r="I372" s="2">
        <v>98114510.599999994</v>
      </c>
      <c r="J372" s="2">
        <v>1.0999999999999901</v>
      </c>
      <c r="K372" s="2">
        <v>4.2000000000000197</v>
      </c>
      <c r="L372" s="4">
        <v>0.19503210509712901</v>
      </c>
      <c r="M372" s="2">
        <v>2745978801.7150002</v>
      </c>
      <c r="N372" s="83">
        <v>208.9</v>
      </c>
    </row>
    <row r="373" spans="1:14" x14ac:dyDescent="0.3">
      <c r="A373" s="66">
        <v>45786</v>
      </c>
      <c r="B373" s="2">
        <v>209</v>
      </c>
      <c r="C373" s="5">
        <v>9.9999999999994302E-2</v>
      </c>
      <c r="D373" s="4">
        <v>4.7869794159882402E-4</v>
      </c>
      <c r="E373" s="2">
        <v>210.2</v>
      </c>
      <c r="F373" s="2">
        <v>209</v>
      </c>
      <c r="G373" s="2">
        <v>212.3</v>
      </c>
      <c r="H373" s="3">
        <v>481320</v>
      </c>
      <c r="I373" s="2">
        <v>100980701.45</v>
      </c>
      <c r="J373" s="2">
        <v>1.19999999999999</v>
      </c>
      <c r="K373" s="2">
        <v>3.30000000000001</v>
      </c>
      <c r="L373" s="4">
        <v>2.4634484872740298E-2</v>
      </c>
      <c r="M373" s="2">
        <v>2846959503.165</v>
      </c>
      <c r="N373" s="83">
        <v>209</v>
      </c>
    </row>
    <row r="374" spans="1:14" x14ac:dyDescent="0.3">
      <c r="A374" s="66">
        <v>45789</v>
      </c>
      <c r="B374" s="2">
        <v>216.9</v>
      </c>
      <c r="C374" s="5">
        <v>7.9000000000000101</v>
      </c>
      <c r="D374" s="4">
        <v>3.7799043062200999E-2</v>
      </c>
      <c r="E374" s="2">
        <v>214</v>
      </c>
      <c r="F374" s="2">
        <v>213.6</v>
      </c>
      <c r="G374" s="2">
        <v>219.2</v>
      </c>
      <c r="H374" s="3">
        <v>588325</v>
      </c>
      <c r="I374" s="2">
        <v>127431466.15000001</v>
      </c>
      <c r="J374" s="2">
        <v>2.9000000000000101</v>
      </c>
      <c r="K374" s="2">
        <v>5.5999999999999899</v>
      </c>
      <c r="L374" s="4">
        <v>0.22231571511676201</v>
      </c>
      <c r="M374" s="2">
        <v>2974390969.3150001</v>
      </c>
      <c r="N374" s="83">
        <v>216.9</v>
      </c>
    </row>
    <row r="375" spans="1:14" x14ac:dyDescent="0.3">
      <c r="A375" s="66">
        <v>45790</v>
      </c>
      <c r="B375" s="2">
        <v>223.6</v>
      </c>
      <c r="C375" s="5">
        <v>6.6999999999999904</v>
      </c>
      <c r="D375" s="4">
        <v>3.0889810972798502E-2</v>
      </c>
      <c r="E375" s="2">
        <v>218.3</v>
      </c>
      <c r="F375" s="2">
        <v>216.2</v>
      </c>
      <c r="G375" s="2">
        <v>223.7</v>
      </c>
      <c r="H375" s="3">
        <v>425177</v>
      </c>
      <c r="I375" s="2">
        <v>94265144.099999994</v>
      </c>
      <c r="J375" s="2">
        <v>5.2999999999999803</v>
      </c>
      <c r="K375" s="2">
        <v>7.5</v>
      </c>
      <c r="L375" s="4">
        <v>-0.27730931033017497</v>
      </c>
      <c r="M375" s="2">
        <v>3068656113.415</v>
      </c>
      <c r="N375" s="83">
        <v>223.6</v>
      </c>
    </row>
    <row r="376" spans="1:14" x14ac:dyDescent="0.3">
      <c r="A376" s="66">
        <v>45791</v>
      </c>
      <c r="B376" s="2">
        <v>223.8</v>
      </c>
      <c r="C376" s="5">
        <v>0.200000000000017</v>
      </c>
      <c r="D376" s="4">
        <v>8.9445438282655196E-4</v>
      </c>
      <c r="E376" s="2">
        <v>223.6</v>
      </c>
      <c r="F376" s="2">
        <v>219.9</v>
      </c>
      <c r="G376" s="2">
        <v>223.9</v>
      </c>
      <c r="H376" s="3">
        <v>453590</v>
      </c>
      <c r="I376" s="2">
        <v>101184549.45</v>
      </c>
      <c r="J376" s="2">
        <v>0.200000000000017</v>
      </c>
      <c r="K376" s="2">
        <v>4</v>
      </c>
      <c r="L376" s="4">
        <v>6.6826286464225504E-2</v>
      </c>
      <c r="M376" s="2">
        <v>3169840662.8649998</v>
      </c>
      <c r="N376" s="83">
        <v>223.8</v>
      </c>
    </row>
    <row r="377" spans="1:14" x14ac:dyDescent="0.3">
      <c r="A377" s="66">
        <v>45792</v>
      </c>
      <c r="B377" s="2">
        <v>219</v>
      </c>
      <c r="C377" s="5">
        <v>-4.8000000000000096</v>
      </c>
      <c r="D377" s="4">
        <v>-2.14477211796247E-2</v>
      </c>
      <c r="E377" s="2">
        <v>222.2</v>
      </c>
      <c r="F377" s="2">
        <v>218.4</v>
      </c>
      <c r="G377" s="2">
        <v>223</v>
      </c>
      <c r="H377" s="3">
        <v>525577</v>
      </c>
      <c r="I377" s="2">
        <v>115427728</v>
      </c>
      <c r="J377" s="2">
        <v>3.19999999999999</v>
      </c>
      <c r="K377" s="2">
        <v>4.5999999999999899</v>
      </c>
      <c r="L377" s="4">
        <v>0.158704997905598</v>
      </c>
      <c r="M377" s="2">
        <v>3054412934.8649998</v>
      </c>
      <c r="N377" s="83">
        <v>219</v>
      </c>
    </row>
    <row r="378" spans="1:14" x14ac:dyDescent="0.3">
      <c r="A378" s="66">
        <v>45793</v>
      </c>
      <c r="B378" s="2">
        <v>219.1</v>
      </c>
      <c r="C378" s="5">
        <v>9.9999999999994302E-2</v>
      </c>
      <c r="D378" s="4">
        <v>4.5662100456618401E-4</v>
      </c>
      <c r="E378" s="2">
        <v>218.5</v>
      </c>
      <c r="F378" s="2">
        <v>216.6</v>
      </c>
      <c r="G378" s="2">
        <v>219.1</v>
      </c>
      <c r="H378" s="3">
        <v>515369</v>
      </c>
      <c r="I378" s="2">
        <v>112563703.3</v>
      </c>
      <c r="J378" s="2">
        <v>0.59999999999999398</v>
      </c>
      <c r="K378" s="2">
        <v>2.5</v>
      </c>
      <c r="L378" s="4">
        <v>-1.9422463311750699E-2</v>
      </c>
      <c r="M378" s="2">
        <v>3166976638.165</v>
      </c>
      <c r="N378" s="83">
        <v>219.1</v>
      </c>
    </row>
    <row r="379" spans="1:14" x14ac:dyDescent="0.3">
      <c r="A379" s="66">
        <v>45796</v>
      </c>
      <c r="B379" s="2">
        <v>218.3</v>
      </c>
      <c r="C379" s="5">
        <v>-0.79999999999998295</v>
      </c>
      <c r="D379" s="4">
        <v>-3.6513007759013398E-3</v>
      </c>
      <c r="E379" s="2">
        <v>218.7</v>
      </c>
      <c r="F379" s="2">
        <v>216.5</v>
      </c>
      <c r="G379" s="2">
        <v>220.1</v>
      </c>
      <c r="H379" s="3">
        <v>313569</v>
      </c>
      <c r="I379" s="2">
        <v>68405726.75</v>
      </c>
      <c r="J379" s="2">
        <v>0.39999999999997699</v>
      </c>
      <c r="K379" s="2">
        <v>3.5999999999999899</v>
      </c>
      <c r="L379" s="4">
        <v>-0.39156410261385499</v>
      </c>
      <c r="M379" s="2">
        <v>3098570911.415</v>
      </c>
      <c r="N379" s="83">
        <v>218.3</v>
      </c>
    </row>
    <row r="380" spans="1:14" x14ac:dyDescent="0.3">
      <c r="A380" s="66">
        <v>45797</v>
      </c>
      <c r="B380" s="2">
        <v>220.7</v>
      </c>
      <c r="C380" s="5">
        <v>2.3999999999999799</v>
      </c>
      <c r="D380" s="4">
        <v>1.09940448923499E-2</v>
      </c>
      <c r="E380" s="2">
        <v>217.2</v>
      </c>
      <c r="F380" s="2">
        <v>216</v>
      </c>
      <c r="G380" s="2">
        <v>223.2</v>
      </c>
      <c r="H380" s="3">
        <v>373779</v>
      </c>
      <c r="I380" s="2">
        <v>82429717.900000006</v>
      </c>
      <c r="J380" s="2">
        <v>3.5</v>
      </c>
      <c r="K380" s="2">
        <v>7.1999999999999904</v>
      </c>
      <c r="L380" s="4">
        <v>0.192015154559284</v>
      </c>
      <c r="M380" s="2">
        <v>3181000629.3150001</v>
      </c>
      <c r="N380" s="83">
        <v>220.7</v>
      </c>
    </row>
    <row r="381" spans="1:14" x14ac:dyDescent="0.3">
      <c r="A381" s="66">
        <v>45798</v>
      </c>
      <c r="B381" s="2">
        <v>220.3</v>
      </c>
      <c r="C381" s="5">
        <v>-0.39999999999997699</v>
      </c>
      <c r="D381" s="4">
        <v>-1.81241504304475E-3</v>
      </c>
      <c r="E381" s="2">
        <v>219.4</v>
      </c>
      <c r="F381" s="2">
        <v>218.1</v>
      </c>
      <c r="G381" s="2">
        <v>220.9</v>
      </c>
      <c r="H381" s="3">
        <v>301723</v>
      </c>
      <c r="I381" s="2">
        <v>66347170.149999999</v>
      </c>
      <c r="J381" s="2">
        <v>0.90000000000000602</v>
      </c>
      <c r="K381" s="2">
        <v>2.80000000000001</v>
      </c>
      <c r="L381" s="4">
        <v>-0.192777015295134</v>
      </c>
      <c r="M381" s="2">
        <v>3114653459.165</v>
      </c>
      <c r="N381" s="83">
        <v>220.3</v>
      </c>
    </row>
    <row r="382" spans="1:14" x14ac:dyDescent="0.3">
      <c r="A382" s="66">
        <v>45799</v>
      </c>
      <c r="B382" s="2">
        <v>218.3</v>
      </c>
      <c r="C382" s="5">
        <v>-2</v>
      </c>
      <c r="D382" s="4">
        <v>-9.0785292782569194E-3</v>
      </c>
      <c r="E382" s="2">
        <v>218</v>
      </c>
      <c r="F382" s="2">
        <v>217</v>
      </c>
      <c r="G382" s="2">
        <v>219.6</v>
      </c>
      <c r="H382" s="3">
        <v>296106</v>
      </c>
      <c r="I382" s="2">
        <v>64645167.549999997</v>
      </c>
      <c r="J382" s="2">
        <v>0.30000000000001098</v>
      </c>
      <c r="K382" s="2">
        <v>2.5999999999999899</v>
      </c>
      <c r="L382" s="4">
        <v>-1.8616413067614999E-2</v>
      </c>
      <c r="M382" s="2">
        <v>3050008291.6149998</v>
      </c>
      <c r="N382" s="83">
        <v>218.3</v>
      </c>
    </row>
    <row r="383" spans="1:14" x14ac:dyDescent="0.3">
      <c r="A383" s="66">
        <v>45800</v>
      </c>
      <c r="B383" s="2">
        <v>214</v>
      </c>
      <c r="C383" s="5">
        <v>-4.3000000000000096</v>
      </c>
      <c r="D383" s="4">
        <v>-1.9697663765460401E-2</v>
      </c>
      <c r="E383" s="2">
        <v>218.2</v>
      </c>
      <c r="F383" s="2">
        <v>209.5</v>
      </c>
      <c r="G383" s="2">
        <v>220.4</v>
      </c>
      <c r="H383" s="3">
        <v>552899</v>
      </c>
      <c r="I383" s="2">
        <v>118365158.2</v>
      </c>
      <c r="J383" s="2">
        <v>4.1999999999999904</v>
      </c>
      <c r="K383" s="2">
        <v>10.9</v>
      </c>
      <c r="L383" s="4">
        <v>0.86723335562264903</v>
      </c>
      <c r="M383" s="2">
        <v>2931643133.415</v>
      </c>
      <c r="N383" s="83">
        <v>214</v>
      </c>
    </row>
    <row r="384" spans="1:14" x14ac:dyDescent="0.3">
      <c r="A384" s="66">
        <v>45803</v>
      </c>
      <c r="B384" s="2">
        <v>218.7</v>
      </c>
      <c r="C384" s="5">
        <v>4.6999999999999904</v>
      </c>
      <c r="D384" s="4">
        <v>2.1962616822429899E-2</v>
      </c>
      <c r="E384" s="2">
        <v>218.1</v>
      </c>
      <c r="F384" s="2">
        <v>215.8</v>
      </c>
      <c r="G384" s="2">
        <v>218.7</v>
      </c>
      <c r="H384" s="3">
        <v>233122</v>
      </c>
      <c r="I384" s="2">
        <v>50838839.700000003</v>
      </c>
      <c r="J384" s="2">
        <v>0.59999999999999398</v>
      </c>
      <c r="K384" s="2">
        <v>2.8999999999999799</v>
      </c>
      <c r="L384" s="4">
        <v>-0.57836422203693605</v>
      </c>
      <c r="M384" s="2">
        <v>2982481973.1149998</v>
      </c>
      <c r="N384" s="83">
        <v>218.7</v>
      </c>
    </row>
    <row r="385" spans="1:14" x14ac:dyDescent="0.3">
      <c r="A385" s="66">
        <v>45804</v>
      </c>
      <c r="B385" s="2">
        <v>220.5</v>
      </c>
      <c r="C385" s="5">
        <v>1.80000000000001</v>
      </c>
      <c r="D385" s="4">
        <v>8.2304526748971703E-3</v>
      </c>
      <c r="E385" s="2">
        <v>218</v>
      </c>
      <c r="F385" s="2">
        <v>216.8</v>
      </c>
      <c r="G385" s="2">
        <v>220.7</v>
      </c>
      <c r="H385" s="3">
        <v>295035</v>
      </c>
      <c r="I385" s="2">
        <v>64892234.5</v>
      </c>
      <c r="J385" s="2">
        <v>2.5</v>
      </c>
      <c r="K385" s="2">
        <v>3.8999999999999799</v>
      </c>
      <c r="L385" s="4">
        <v>0.26558196995564598</v>
      </c>
      <c r="M385" s="2">
        <v>3047374207.6149998</v>
      </c>
      <c r="N385" s="83">
        <v>220.5</v>
      </c>
    </row>
    <row r="386" spans="1:14" x14ac:dyDescent="0.3">
      <c r="A386" s="66">
        <v>45805</v>
      </c>
      <c r="B386" s="2">
        <v>218.5</v>
      </c>
      <c r="C386" s="5">
        <v>-2</v>
      </c>
      <c r="D386" s="4">
        <v>-9.0702947845805008E-3</v>
      </c>
      <c r="E386" s="2">
        <v>220.3</v>
      </c>
      <c r="F386" s="2">
        <v>218.4</v>
      </c>
      <c r="G386" s="2">
        <v>220.9</v>
      </c>
      <c r="H386" s="3">
        <v>386501</v>
      </c>
      <c r="I386" s="2">
        <v>84635780.299999997</v>
      </c>
      <c r="J386" s="2">
        <v>1.80000000000001</v>
      </c>
      <c r="K386" s="2">
        <v>2.5</v>
      </c>
      <c r="L386" s="4">
        <v>0.31001745555611998</v>
      </c>
      <c r="M386" s="2">
        <v>2962738427.3150001</v>
      </c>
      <c r="N386" s="83">
        <v>218.5</v>
      </c>
    </row>
    <row r="387" spans="1:14" x14ac:dyDescent="0.3">
      <c r="A387" s="66">
        <v>45806</v>
      </c>
      <c r="B387" s="2">
        <v>220.1</v>
      </c>
      <c r="C387" s="5">
        <v>1.5999999999999901</v>
      </c>
      <c r="D387" s="4">
        <v>7.3226544622425399E-3</v>
      </c>
      <c r="E387" s="2">
        <v>226.5</v>
      </c>
      <c r="F387" s="2">
        <v>219.4</v>
      </c>
      <c r="G387" s="2">
        <v>227.7</v>
      </c>
      <c r="H387" s="3">
        <v>438753</v>
      </c>
      <c r="I387" s="2">
        <v>97735861.349999994</v>
      </c>
      <c r="J387" s="2">
        <v>6.4000000000000101</v>
      </c>
      <c r="K387" s="2">
        <v>8.2999999999999794</v>
      </c>
      <c r="L387" s="4">
        <v>0.135192405711758</v>
      </c>
      <c r="M387" s="2">
        <v>3060474288.665</v>
      </c>
      <c r="N387" s="83">
        <v>220.1</v>
      </c>
    </row>
    <row r="388" spans="1:14" x14ac:dyDescent="0.3">
      <c r="A388" s="66">
        <v>45807</v>
      </c>
      <c r="B388" s="2">
        <v>219.5</v>
      </c>
      <c r="C388" s="5">
        <v>-0.59999999999999398</v>
      </c>
      <c r="D388" s="4">
        <v>-2.7260336210813002E-3</v>
      </c>
      <c r="E388" s="2">
        <v>218.8</v>
      </c>
      <c r="F388" s="2">
        <v>218.4</v>
      </c>
      <c r="G388" s="2">
        <v>221.8</v>
      </c>
      <c r="H388" s="3">
        <v>531662</v>
      </c>
      <c r="I388" s="2">
        <v>116805216.8</v>
      </c>
      <c r="J388" s="2">
        <v>0.69999999999998896</v>
      </c>
      <c r="K388" s="2">
        <v>3.4000000000000101</v>
      </c>
      <c r="L388" s="4">
        <v>0.21175695664759001</v>
      </c>
      <c r="M388" s="2">
        <v>2943669071.8649998</v>
      </c>
      <c r="N388" s="83">
        <v>219.5</v>
      </c>
    </row>
    <row r="389" spans="1:14" x14ac:dyDescent="0.3">
      <c r="A389" s="66">
        <v>45810</v>
      </c>
      <c r="B389" s="2">
        <v>218.1</v>
      </c>
      <c r="C389" s="5">
        <v>-1.4000000000000099</v>
      </c>
      <c r="D389" s="4">
        <v>-6.3781321184510501E-3</v>
      </c>
      <c r="E389" s="2">
        <v>216.3</v>
      </c>
      <c r="F389" s="2">
        <v>213.9</v>
      </c>
      <c r="G389" s="2">
        <v>218.1</v>
      </c>
      <c r="H389" s="3">
        <v>354437</v>
      </c>
      <c r="I389" s="2">
        <v>76946067.200000003</v>
      </c>
      <c r="J389" s="2">
        <v>1.7999999999999801</v>
      </c>
      <c r="K389" s="2">
        <v>4.1999999999999904</v>
      </c>
      <c r="L389" s="4">
        <v>-0.33334148387509399</v>
      </c>
      <c r="M389" s="2">
        <v>2866723004.665</v>
      </c>
      <c r="N389" s="83">
        <v>218.1</v>
      </c>
    </row>
    <row r="390" spans="1:14" x14ac:dyDescent="0.3">
      <c r="A390" s="66">
        <v>45811</v>
      </c>
      <c r="B390" s="2">
        <v>216.3</v>
      </c>
      <c r="C390" s="5">
        <v>-1.7999999999999801</v>
      </c>
      <c r="D390" s="4">
        <v>-8.2530949105913895E-3</v>
      </c>
      <c r="E390" s="2">
        <v>219.1</v>
      </c>
      <c r="F390" s="2">
        <v>212.9</v>
      </c>
      <c r="G390" s="2">
        <v>219.4</v>
      </c>
      <c r="H390" s="3">
        <v>392594</v>
      </c>
      <c r="I390" s="2">
        <v>84775939.099999994</v>
      </c>
      <c r="J390" s="2">
        <v>2.7999999999999798</v>
      </c>
      <c r="K390" s="2">
        <v>6.5</v>
      </c>
      <c r="L390" s="4">
        <v>0.107655239153926</v>
      </c>
      <c r="M390" s="2">
        <v>2781947065.5650001</v>
      </c>
      <c r="N390" s="83">
        <v>216.3</v>
      </c>
    </row>
    <row r="391" spans="1:14" x14ac:dyDescent="0.3">
      <c r="A391" s="66">
        <v>45812</v>
      </c>
      <c r="B391" s="2">
        <v>214.1</v>
      </c>
      <c r="C391" s="5">
        <v>-2.2000000000000202</v>
      </c>
      <c r="D391" s="4">
        <v>-1.0171058714748099E-2</v>
      </c>
      <c r="E391" s="2">
        <v>217.6</v>
      </c>
      <c r="F391" s="2">
        <v>213.2</v>
      </c>
      <c r="G391" s="2">
        <v>218.5</v>
      </c>
      <c r="H391" s="3">
        <v>382455</v>
      </c>
      <c r="I391" s="2">
        <v>82180160.849999994</v>
      </c>
      <c r="J391" s="2">
        <v>3.5</v>
      </c>
      <c r="K391" s="2">
        <v>5.3000000000000096</v>
      </c>
      <c r="L391" s="4">
        <v>-2.5825662134418802E-2</v>
      </c>
      <c r="M391" s="2">
        <v>2699766904.7150002</v>
      </c>
      <c r="N391" s="83">
        <v>214.1</v>
      </c>
    </row>
    <row r="392" spans="1:14" x14ac:dyDescent="0.3">
      <c r="A392" s="66">
        <v>45813</v>
      </c>
      <c r="B392" s="2">
        <v>211.7</v>
      </c>
      <c r="C392" s="5">
        <v>-2.4000000000000101</v>
      </c>
      <c r="D392" s="4">
        <v>-1.12097150864082E-2</v>
      </c>
      <c r="E392" s="2">
        <v>214.8</v>
      </c>
      <c r="F392" s="2">
        <v>211</v>
      </c>
      <c r="G392" s="2">
        <v>215.5</v>
      </c>
      <c r="H392" s="3">
        <v>299548</v>
      </c>
      <c r="I392" s="2">
        <v>63628036</v>
      </c>
      <c r="J392" s="2">
        <v>3.1000000000000201</v>
      </c>
      <c r="K392" s="2">
        <v>4.5</v>
      </c>
      <c r="L392" s="4">
        <v>-0.21677582983619001</v>
      </c>
      <c r="M392" s="2">
        <v>2636138868.7150002</v>
      </c>
      <c r="N392" s="83">
        <v>211.7</v>
      </c>
    </row>
    <row r="393" spans="1:14" x14ac:dyDescent="0.3">
      <c r="A393" s="66">
        <v>45814</v>
      </c>
      <c r="B393" s="2">
        <v>211.4</v>
      </c>
      <c r="C393" s="5">
        <v>-0.299999999999983</v>
      </c>
      <c r="D393" s="4">
        <v>-1.4170996693433299E-3</v>
      </c>
      <c r="E393" s="2">
        <v>210.7</v>
      </c>
      <c r="F393" s="2">
        <v>208.2</v>
      </c>
      <c r="G393" s="2">
        <v>212.1</v>
      </c>
      <c r="H393" s="3">
        <v>242336</v>
      </c>
      <c r="I393" s="2">
        <v>51142192.149999999</v>
      </c>
      <c r="J393" s="2">
        <v>0.70000000000001705</v>
      </c>
      <c r="K393" s="2">
        <v>3.9000000000000101</v>
      </c>
      <c r="L393" s="4">
        <v>-0.190994431610293</v>
      </c>
      <c r="M393" s="2">
        <v>2584996676.5650001</v>
      </c>
      <c r="N393" s="83">
        <v>211.4</v>
      </c>
    </row>
    <row r="394" spans="1:14" x14ac:dyDescent="0.3">
      <c r="A394" s="66">
        <v>45817</v>
      </c>
      <c r="B394" s="2">
        <v>213.5</v>
      </c>
      <c r="C394" s="5">
        <v>2.0999999999999899</v>
      </c>
      <c r="D394" s="4">
        <v>9.9337748344370605E-3</v>
      </c>
      <c r="E394" s="2">
        <v>210.9</v>
      </c>
      <c r="F394" s="2">
        <v>210.6</v>
      </c>
      <c r="G394" s="2">
        <v>215.8</v>
      </c>
      <c r="H394" s="3">
        <v>319643</v>
      </c>
      <c r="I394" s="2">
        <v>68360409</v>
      </c>
      <c r="J394" s="2">
        <v>2.5999999999999899</v>
      </c>
      <c r="K394" s="2">
        <v>5.2000000000000197</v>
      </c>
      <c r="L394" s="4">
        <v>0.31900749372771697</v>
      </c>
      <c r="M394" s="2">
        <v>2653357085.5650001</v>
      </c>
      <c r="N394" s="83">
        <v>213.5</v>
      </c>
    </row>
    <row r="395" spans="1:14" x14ac:dyDescent="0.3">
      <c r="A395" s="66">
        <v>45818</v>
      </c>
      <c r="B395" s="2">
        <v>212.9</v>
      </c>
      <c r="C395" s="5">
        <v>-0.59999999999999398</v>
      </c>
      <c r="D395" s="4">
        <v>-2.8103044496486898E-3</v>
      </c>
      <c r="E395" s="2">
        <v>213.2</v>
      </c>
      <c r="F395" s="2">
        <v>211.7</v>
      </c>
      <c r="G395" s="2">
        <v>215</v>
      </c>
      <c r="H395" s="3">
        <v>289591</v>
      </c>
      <c r="I395" s="2">
        <v>61654474.149999999</v>
      </c>
      <c r="J395" s="2">
        <v>0.299999999999983</v>
      </c>
      <c r="K395" s="2">
        <v>3.30000000000001</v>
      </c>
      <c r="L395" s="4">
        <v>-9.4017388148653305E-2</v>
      </c>
      <c r="M395" s="2">
        <v>2591702611.415</v>
      </c>
      <c r="N395" s="83">
        <v>212.9</v>
      </c>
    </row>
    <row r="396" spans="1:14" x14ac:dyDescent="0.3">
      <c r="A396" s="66">
        <v>45819</v>
      </c>
      <c r="B396" s="2">
        <v>209.8</v>
      </c>
      <c r="C396" s="5">
        <v>-3.0999999999999899</v>
      </c>
      <c r="D396" s="4">
        <v>-1.4560826679192101E-2</v>
      </c>
      <c r="E396" s="2">
        <v>212.9</v>
      </c>
      <c r="F396" s="2">
        <v>209.8</v>
      </c>
      <c r="G396" s="2">
        <v>213.6</v>
      </c>
      <c r="H396" s="3">
        <v>368158</v>
      </c>
      <c r="I396" s="2">
        <v>77546816.700000003</v>
      </c>
      <c r="J396" s="2">
        <v>3.0999999999999899</v>
      </c>
      <c r="K396" s="2">
        <v>3.7999999999999798</v>
      </c>
      <c r="L396" s="4">
        <v>0.27130332089049702</v>
      </c>
      <c r="M396" s="2">
        <v>2514155794.7150002</v>
      </c>
      <c r="N396" s="83">
        <v>209.8</v>
      </c>
    </row>
    <row r="397" spans="1:14" x14ac:dyDescent="0.3">
      <c r="A397" s="66">
        <v>45820</v>
      </c>
      <c r="B397" s="2">
        <v>205.7</v>
      </c>
      <c r="C397" s="5">
        <v>-4.1000000000000201</v>
      </c>
      <c r="D397" s="4">
        <v>-1.9542421353670299E-2</v>
      </c>
      <c r="E397" s="2">
        <v>207.7</v>
      </c>
      <c r="F397" s="2">
        <v>205.1</v>
      </c>
      <c r="G397" s="2">
        <v>209.1</v>
      </c>
      <c r="H397" s="3">
        <v>411449</v>
      </c>
      <c r="I397" s="2">
        <v>84746996.5</v>
      </c>
      <c r="J397" s="2">
        <v>2</v>
      </c>
      <c r="K397" s="2">
        <v>4</v>
      </c>
      <c r="L397" s="4">
        <v>0.117588100761086</v>
      </c>
      <c r="M397" s="2">
        <v>2429408798.2150002</v>
      </c>
      <c r="N397" s="83">
        <v>205.7</v>
      </c>
    </row>
    <row r="398" spans="1:14" x14ac:dyDescent="0.3">
      <c r="A398" s="66">
        <v>45821</v>
      </c>
      <c r="B398" s="2">
        <v>200</v>
      </c>
      <c r="C398" s="5">
        <v>-5.6999999999999904</v>
      </c>
      <c r="D398" s="4">
        <v>-2.77102576567817E-2</v>
      </c>
      <c r="E398" s="2">
        <v>200.9</v>
      </c>
      <c r="F398" s="2">
        <v>198.85</v>
      </c>
      <c r="G398" s="2">
        <v>202.6</v>
      </c>
      <c r="H398" s="3">
        <v>704297</v>
      </c>
      <c r="I398" s="2">
        <v>140915102.84999999</v>
      </c>
      <c r="J398" s="2">
        <v>0.90000000000000602</v>
      </c>
      <c r="K398" s="2">
        <v>3.75</v>
      </c>
      <c r="L398" s="4">
        <v>0.71174799306839998</v>
      </c>
      <c r="M398" s="2">
        <v>2288493695.3649998</v>
      </c>
      <c r="N398" s="83">
        <v>200</v>
      </c>
    </row>
    <row r="399" spans="1:14" x14ac:dyDescent="0.3">
      <c r="A399" s="66">
        <v>45824</v>
      </c>
      <c r="B399" s="2">
        <v>201.3</v>
      </c>
      <c r="C399" s="5">
        <v>1.30000000000001</v>
      </c>
      <c r="D399" s="4">
        <v>6.5000000000000604E-3</v>
      </c>
      <c r="E399" s="2">
        <v>200.2</v>
      </c>
      <c r="F399" s="2">
        <v>199.2</v>
      </c>
      <c r="G399" s="2">
        <v>201.9</v>
      </c>
      <c r="H399" s="3">
        <v>444861</v>
      </c>
      <c r="I399" s="2">
        <v>89392289.775000006</v>
      </c>
      <c r="J399" s="2">
        <v>1.1000000000000201</v>
      </c>
      <c r="K399" s="2">
        <v>2.7000000000000202</v>
      </c>
      <c r="L399" s="4">
        <v>-0.36836164288645301</v>
      </c>
      <c r="M399" s="2">
        <v>2377885985.1399999</v>
      </c>
      <c r="N399" s="83">
        <v>201.3</v>
      </c>
    </row>
    <row r="400" spans="1:14" x14ac:dyDescent="0.3">
      <c r="A400" s="66">
        <v>45825</v>
      </c>
      <c r="B400" s="2">
        <v>197.55</v>
      </c>
      <c r="C400" s="5">
        <v>-3.75</v>
      </c>
      <c r="D400" s="4">
        <v>-1.8628912071535001E-2</v>
      </c>
      <c r="E400" s="2">
        <v>199.45</v>
      </c>
      <c r="F400" s="2">
        <v>196.75</v>
      </c>
      <c r="G400" s="2">
        <v>200.6</v>
      </c>
      <c r="H400" s="3">
        <v>404846</v>
      </c>
      <c r="I400" s="2">
        <v>80118634.424999997</v>
      </c>
      <c r="J400" s="2">
        <v>1.8999999999999799</v>
      </c>
      <c r="K400" s="2">
        <v>3.8499999999999899</v>
      </c>
      <c r="L400" s="4">
        <v>-8.99494448827836E-2</v>
      </c>
      <c r="M400" s="2">
        <v>2297767350.7150002</v>
      </c>
      <c r="N400" s="83">
        <v>197.55</v>
      </c>
    </row>
    <row r="401" spans="1:14" x14ac:dyDescent="0.3">
      <c r="A401" s="66">
        <v>45826</v>
      </c>
      <c r="B401" s="2">
        <v>197.45</v>
      </c>
      <c r="C401" s="5">
        <v>-0.100000000000023</v>
      </c>
      <c r="D401" s="4">
        <v>-5.0620096178194201E-4</v>
      </c>
      <c r="E401" s="2">
        <v>197.1</v>
      </c>
      <c r="F401" s="2">
        <v>196.3</v>
      </c>
      <c r="G401" s="2">
        <v>198.9</v>
      </c>
      <c r="H401" s="3">
        <v>326458</v>
      </c>
      <c r="I401" s="2">
        <v>64527772.575000003</v>
      </c>
      <c r="J401" s="2">
        <v>0.34999999999999398</v>
      </c>
      <c r="K401" s="2">
        <v>2.5999999999999899</v>
      </c>
      <c r="L401" s="4">
        <v>-0.193624242304481</v>
      </c>
      <c r="M401" s="2">
        <v>2233239578.1399999</v>
      </c>
      <c r="N401" s="83">
        <v>197.45</v>
      </c>
    </row>
    <row r="402" spans="1:14" x14ac:dyDescent="0.3">
      <c r="A402" s="66">
        <v>45827</v>
      </c>
      <c r="B402" s="2">
        <v>193.3</v>
      </c>
      <c r="C402" s="5">
        <v>-4.1499999999999799</v>
      </c>
      <c r="D402" s="4">
        <v>-2.1017979235249298E-2</v>
      </c>
      <c r="E402" s="2">
        <v>195</v>
      </c>
      <c r="F402" s="2">
        <v>193.1</v>
      </c>
      <c r="G402" s="2">
        <v>195.7</v>
      </c>
      <c r="H402" s="3">
        <v>331281</v>
      </c>
      <c r="I402" s="2">
        <v>64259292</v>
      </c>
      <c r="J402" s="2">
        <v>1.69999999999999</v>
      </c>
      <c r="K402" s="2">
        <v>2.5999999999999899</v>
      </c>
      <c r="L402" s="4">
        <v>1.47737228066091E-2</v>
      </c>
      <c r="M402" s="2">
        <v>2168980286.1399999</v>
      </c>
      <c r="N402" s="83">
        <v>193.3</v>
      </c>
    </row>
    <row r="403" spans="1:14" x14ac:dyDescent="0.3">
      <c r="A403" s="66">
        <v>45828</v>
      </c>
      <c r="B403" s="2">
        <v>195.4</v>
      </c>
      <c r="C403" s="5">
        <v>2.0999999999999899</v>
      </c>
      <c r="D403" s="4">
        <v>1.0863942058975701E-2</v>
      </c>
      <c r="E403" s="2">
        <v>194.55</v>
      </c>
      <c r="F403" s="2">
        <v>194.15</v>
      </c>
      <c r="G403" s="2">
        <v>196.6</v>
      </c>
      <c r="H403" s="3">
        <v>1013963</v>
      </c>
      <c r="I403" s="2">
        <v>197738686.30000001</v>
      </c>
      <c r="J403" s="2">
        <v>0.84999999999999398</v>
      </c>
      <c r="K403" s="2">
        <v>2.44999999999999</v>
      </c>
      <c r="L403" s="4">
        <v>2.0607339388615702</v>
      </c>
      <c r="M403" s="2">
        <v>2366718972.4400001</v>
      </c>
      <c r="N403" s="83">
        <v>195.4</v>
      </c>
    </row>
    <row r="404" spans="1:14" x14ac:dyDescent="0.3">
      <c r="A404" s="66">
        <v>45831</v>
      </c>
      <c r="B404" s="2">
        <v>196.95</v>
      </c>
      <c r="C404" s="5">
        <v>1.5499999999999801</v>
      </c>
      <c r="D404" s="4">
        <v>7.9324462640736094E-3</v>
      </c>
      <c r="E404" s="2">
        <v>194</v>
      </c>
      <c r="F404" s="2">
        <v>193.9</v>
      </c>
      <c r="G404" s="2">
        <v>198.1</v>
      </c>
      <c r="H404" s="3">
        <v>389998</v>
      </c>
      <c r="I404" s="2">
        <v>76626151.049999997</v>
      </c>
      <c r="J404" s="2">
        <v>2.94999999999999</v>
      </c>
      <c r="K404" s="2">
        <v>4.1999999999999904</v>
      </c>
      <c r="L404" s="4">
        <v>-0.61537255304187599</v>
      </c>
      <c r="M404" s="2">
        <v>2443345123.4899998</v>
      </c>
      <c r="N404" s="83">
        <v>196.95</v>
      </c>
    </row>
    <row r="405" spans="1:14" x14ac:dyDescent="0.3">
      <c r="A405" s="66">
        <v>45832</v>
      </c>
      <c r="B405" s="2">
        <v>199.2</v>
      </c>
      <c r="C405" s="5">
        <v>2.25</v>
      </c>
      <c r="D405" s="4">
        <v>1.1424219345011401E-2</v>
      </c>
      <c r="E405" s="2">
        <v>202</v>
      </c>
      <c r="F405" s="2">
        <v>194.75</v>
      </c>
      <c r="G405" s="2">
        <v>202.3</v>
      </c>
      <c r="H405" s="3">
        <v>732112</v>
      </c>
      <c r="I405" s="2">
        <v>145675886.92500001</v>
      </c>
      <c r="J405" s="2">
        <v>2.80000000000001</v>
      </c>
      <c r="K405" s="2">
        <v>7.5500000000000096</v>
      </c>
      <c r="L405" s="4">
        <v>0.87721988317888799</v>
      </c>
      <c r="M405" s="2">
        <v>2589021010.415</v>
      </c>
      <c r="N405" s="83">
        <v>199.2</v>
      </c>
    </row>
    <row r="406" spans="1:14" x14ac:dyDescent="0.3">
      <c r="A406" s="66">
        <v>45833</v>
      </c>
      <c r="B406" s="2">
        <v>197.1</v>
      </c>
      <c r="C406" s="5">
        <v>-2.0999999999999899</v>
      </c>
      <c r="D406" s="4">
        <v>-1.05421686746988E-2</v>
      </c>
      <c r="E406" s="2">
        <v>199.65</v>
      </c>
      <c r="F406" s="2">
        <v>196.3</v>
      </c>
      <c r="G406" s="2">
        <v>200.4</v>
      </c>
      <c r="H406" s="3">
        <v>393894</v>
      </c>
      <c r="I406" s="2">
        <v>77934706.25</v>
      </c>
      <c r="J406" s="2">
        <v>2.55000000000001</v>
      </c>
      <c r="K406" s="2">
        <v>4.0999999999999899</v>
      </c>
      <c r="L406" s="4">
        <v>-0.461975763271194</v>
      </c>
      <c r="M406" s="2">
        <v>2511086304.165</v>
      </c>
      <c r="N406" s="83">
        <v>197.1</v>
      </c>
    </row>
    <row r="407" spans="1:14" x14ac:dyDescent="0.3">
      <c r="A407" s="66">
        <v>45834</v>
      </c>
      <c r="B407" s="2">
        <v>192.2</v>
      </c>
      <c r="C407" s="5">
        <v>-4.9000000000000101</v>
      </c>
      <c r="D407" s="4">
        <v>-2.48604769152715E-2</v>
      </c>
      <c r="E407" s="2">
        <v>198.4</v>
      </c>
      <c r="F407" s="2">
        <v>192.2</v>
      </c>
      <c r="G407" s="2">
        <v>198.5</v>
      </c>
      <c r="H407" s="3">
        <v>420713</v>
      </c>
      <c r="I407" s="2">
        <v>81279115.025000006</v>
      </c>
      <c r="J407" s="2">
        <v>6.2000000000000197</v>
      </c>
      <c r="K407" s="2">
        <v>6.3000000000000096</v>
      </c>
      <c r="L407" s="4">
        <v>6.8086845699604506E-2</v>
      </c>
      <c r="M407" s="2">
        <v>2429807189.1399999</v>
      </c>
      <c r="N407" s="83">
        <v>192.2</v>
      </c>
    </row>
    <row r="408" spans="1:14" x14ac:dyDescent="0.3">
      <c r="A408" s="66">
        <v>45835</v>
      </c>
      <c r="B408" s="2">
        <v>199.6</v>
      </c>
      <c r="C408" s="5">
        <v>7.4000000000000101</v>
      </c>
      <c r="D408" s="4">
        <v>3.8501560874089499E-2</v>
      </c>
      <c r="E408" s="2">
        <v>196.5</v>
      </c>
      <c r="F408" s="2">
        <v>196.1</v>
      </c>
      <c r="G408" s="2">
        <v>200.4</v>
      </c>
      <c r="H408" s="3">
        <v>582494</v>
      </c>
      <c r="I408" s="2">
        <v>115919179.05</v>
      </c>
      <c r="J408" s="2">
        <v>3.0999999999999899</v>
      </c>
      <c r="K408" s="2">
        <v>4.3000000000000096</v>
      </c>
      <c r="L408" s="4">
        <v>0.38454005462155899</v>
      </c>
      <c r="M408" s="2">
        <v>2545726368.1900001</v>
      </c>
      <c r="N408" s="83">
        <v>199.6</v>
      </c>
    </row>
    <row r="409" spans="1:14" x14ac:dyDescent="0.3">
      <c r="A409" s="66">
        <v>45838</v>
      </c>
      <c r="B409" s="2">
        <v>197.95</v>
      </c>
      <c r="C409" s="5">
        <v>-1.6500000000000099</v>
      </c>
      <c r="D409" s="4">
        <v>-8.2665330661322901E-3</v>
      </c>
      <c r="E409" s="2">
        <v>200</v>
      </c>
      <c r="F409" s="2">
        <v>197.1</v>
      </c>
      <c r="G409" s="2">
        <v>201.2</v>
      </c>
      <c r="H409" s="3">
        <v>568081</v>
      </c>
      <c r="I409" s="2">
        <v>112636366.05</v>
      </c>
      <c r="J409" s="2">
        <v>2.05000000000001</v>
      </c>
      <c r="K409" s="2">
        <v>4.0999999999999899</v>
      </c>
      <c r="L409" s="4">
        <v>-2.4743602509210399E-2</v>
      </c>
      <c r="M409" s="2">
        <v>2433090002.1399999</v>
      </c>
      <c r="N409" s="83">
        <v>197.95</v>
      </c>
    </row>
    <row r="410" spans="1:14" x14ac:dyDescent="0.3">
      <c r="A410" s="66">
        <v>45839</v>
      </c>
      <c r="B410" s="2">
        <v>206.2</v>
      </c>
      <c r="C410" s="5">
        <v>8.25</v>
      </c>
      <c r="D410" s="4">
        <v>4.1677191209901501E-2</v>
      </c>
      <c r="E410" s="2">
        <v>198.2</v>
      </c>
      <c r="F410" s="2">
        <v>198.2</v>
      </c>
      <c r="G410" s="2">
        <v>206.3</v>
      </c>
      <c r="H410" s="3">
        <v>645667</v>
      </c>
      <c r="I410" s="2">
        <v>132142914.59999999</v>
      </c>
      <c r="J410" s="2">
        <v>8</v>
      </c>
      <c r="K410" s="2">
        <v>8.1000000000000192</v>
      </c>
      <c r="L410" s="4">
        <v>0.136575593973395</v>
      </c>
      <c r="M410" s="2">
        <v>2565232916.7399998</v>
      </c>
      <c r="N410" s="83">
        <v>206.2</v>
      </c>
    </row>
    <row r="411" spans="1:14" x14ac:dyDescent="0.3">
      <c r="A411" s="66">
        <v>45840</v>
      </c>
      <c r="B411" s="2">
        <v>208.3</v>
      </c>
      <c r="C411" s="5">
        <v>2.1000000000000201</v>
      </c>
      <c r="D411" s="4">
        <v>1.01842870999031E-2</v>
      </c>
      <c r="E411" s="2">
        <v>208.1</v>
      </c>
      <c r="F411" s="2">
        <v>205.7</v>
      </c>
      <c r="G411" s="2">
        <v>212.7</v>
      </c>
      <c r="H411" s="3">
        <v>873309</v>
      </c>
      <c r="I411" s="2">
        <v>182919984.40000001</v>
      </c>
      <c r="J411" s="2">
        <v>0.200000000000017</v>
      </c>
      <c r="K411" s="2">
        <v>7</v>
      </c>
      <c r="L411" s="4">
        <v>0.35256873899393998</v>
      </c>
      <c r="M411" s="2">
        <v>2748152901.1399999</v>
      </c>
      <c r="N411" s="83">
        <v>208.3</v>
      </c>
    </row>
    <row r="412" spans="1:14" x14ac:dyDescent="0.3">
      <c r="A412" s="66">
        <v>45841</v>
      </c>
      <c r="B412" s="2">
        <v>207.5</v>
      </c>
      <c r="C412" s="5">
        <v>-0.80000000000001104</v>
      </c>
      <c r="D412" s="4">
        <v>-3.84061449831979E-3</v>
      </c>
      <c r="E412" s="2">
        <v>210</v>
      </c>
      <c r="F412" s="2">
        <v>205.4</v>
      </c>
      <c r="G412" s="2">
        <v>210.7</v>
      </c>
      <c r="H412" s="3">
        <v>356928</v>
      </c>
      <c r="I412" s="2">
        <v>74027903.900000006</v>
      </c>
      <c r="J412" s="2">
        <v>2.5</v>
      </c>
      <c r="K412" s="2">
        <v>5.2999999999999803</v>
      </c>
      <c r="L412" s="4">
        <v>-0.59129242914020097</v>
      </c>
      <c r="M412" s="2">
        <v>2674124997.2399998</v>
      </c>
      <c r="N412" s="83">
        <v>207.5</v>
      </c>
    </row>
    <row r="413" spans="1:14" x14ac:dyDescent="0.3">
      <c r="A413" s="66">
        <v>45842</v>
      </c>
      <c r="B413" s="2">
        <v>205.3</v>
      </c>
      <c r="C413" s="5">
        <v>-2.19999999999999</v>
      </c>
      <c r="D413" s="4">
        <v>-1.0602409638554199E-2</v>
      </c>
      <c r="E413" s="2">
        <v>206.3</v>
      </c>
      <c r="F413" s="2">
        <v>203.7</v>
      </c>
      <c r="G413" s="2">
        <v>206.6</v>
      </c>
      <c r="H413" s="3">
        <v>189616</v>
      </c>
      <c r="I413" s="2">
        <v>38906377.25</v>
      </c>
      <c r="J413" s="2">
        <v>1</v>
      </c>
      <c r="K413" s="2">
        <v>2.9000000000000101</v>
      </c>
      <c r="L413" s="4">
        <v>-0.46875560337098798</v>
      </c>
      <c r="M413" s="2">
        <v>2635218619.9899998</v>
      </c>
      <c r="N413" s="83">
        <v>205.3</v>
      </c>
    </row>
    <row r="414" spans="1:14" x14ac:dyDescent="0.3">
      <c r="A414" s="66">
        <v>45845</v>
      </c>
      <c r="B414" s="2">
        <v>209.3</v>
      </c>
      <c r="C414" s="5">
        <v>4</v>
      </c>
      <c r="D414" s="4">
        <v>1.9483682415976599E-2</v>
      </c>
      <c r="E414" s="2">
        <v>206.2</v>
      </c>
      <c r="F414" s="2">
        <v>205.8</v>
      </c>
      <c r="G414" s="2">
        <v>210.8</v>
      </c>
      <c r="H414" s="3">
        <v>240811</v>
      </c>
      <c r="I414" s="2">
        <v>50321334.100000001</v>
      </c>
      <c r="J414" s="2">
        <v>3.1000000000000201</v>
      </c>
      <c r="K414" s="2">
        <v>5</v>
      </c>
      <c r="L414" s="4">
        <v>0.26999303856214701</v>
      </c>
      <c r="M414" s="2">
        <v>2685539954.0900002</v>
      </c>
      <c r="N414" s="83">
        <v>209.3</v>
      </c>
    </row>
    <row r="415" spans="1:14" x14ac:dyDescent="0.3">
      <c r="A415" s="66">
        <v>45846</v>
      </c>
      <c r="B415" s="2">
        <v>209</v>
      </c>
      <c r="C415" s="5">
        <v>-0.30000000000001098</v>
      </c>
      <c r="D415" s="4">
        <v>-1.43334925943627E-3</v>
      </c>
      <c r="E415" s="2">
        <v>208</v>
      </c>
      <c r="F415" s="2">
        <v>207.3</v>
      </c>
      <c r="G415" s="2">
        <v>209.6</v>
      </c>
      <c r="H415" s="3">
        <v>342903</v>
      </c>
      <c r="I415" s="2">
        <v>71542135.25</v>
      </c>
      <c r="J415" s="2">
        <v>1</v>
      </c>
      <c r="K415" s="2">
        <v>2.2999999999999798</v>
      </c>
      <c r="L415" s="4">
        <v>0.42395073314757198</v>
      </c>
      <c r="M415" s="2">
        <v>2613997818.8400002</v>
      </c>
      <c r="N415" s="83">
        <v>209</v>
      </c>
    </row>
    <row r="416" spans="1:14" x14ac:dyDescent="0.3">
      <c r="A416" s="66">
        <v>45847</v>
      </c>
      <c r="B416" s="2">
        <v>212.3</v>
      </c>
      <c r="C416" s="5">
        <v>3.30000000000001</v>
      </c>
      <c r="D416" s="4">
        <v>1.57894736842106E-2</v>
      </c>
      <c r="E416" s="2">
        <v>209</v>
      </c>
      <c r="F416" s="2">
        <v>206.9</v>
      </c>
      <c r="G416" s="2">
        <v>213.5</v>
      </c>
      <c r="H416" s="3">
        <v>367883</v>
      </c>
      <c r="I416" s="2">
        <v>77824140.25</v>
      </c>
      <c r="J416" s="2">
        <v>3.30000000000001</v>
      </c>
      <c r="K416" s="2">
        <v>6.5999999999999899</v>
      </c>
      <c r="L416" s="4">
        <v>7.2848589834443006E-2</v>
      </c>
      <c r="M416" s="2">
        <v>2691821959.0900002</v>
      </c>
      <c r="N416" s="83">
        <v>212.3</v>
      </c>
    </row>
    <row r="417" spans="1:14" x14ac:dyDescent="0.3">
      <c r="A417" s="66">
        <v>45848</v>
      </c>
      <c r="B417" s="2">
        <v>212.2</v>
      </c>
      <c r="C417" s="5">
        <v>-0.100000000000023</v>
      </c>
      <c r="D417" s="4">
        <v>-4.7103155911456802E-4</v>
      </c>
      <c r="E417" s="2">
        <v>213.7</v>
      </c>
      <c r="F417" s="2">
        <v>211.7</v>
      </c>
      <c r="G417" s="2">
        <v>214.9</v>
      </c>
      <c r="H417" s="3">
        <v>346465</v>
      </c>
      <c r="I417" s="2">
        <v>73641627.700000003</v>
      </c>
      <c r="J417" s="2">
        <v>1.5</v>
      </c>
      <c r="K417" s="2">
        <v>3.2000000000000202</v>
      </c>
      <c r="L417" s="4">
        <v>-5.8219596991434801E-2</v>
      </c>
      <c r="M417" s="2">
        <v>2618180331.3899999</v>
      </c>
      <c r="N417" s="83">
        <v>212.2</v>
      </c>
    </row>
    <row r="418" spans="1:14" x14ac:dyDescent="0.3">
      <c r="A418" s="66">
        <v>45849</v>
      </c>
      <c r="B418" s="2">
        <v>208.2</v>
      </c>
      <c r="C418" s="5">
        <v>-4</v>
      </c>
      <c r="D418" s="4">
        <v>-1.8850141376060298E-2</v>
      </c>
      <c r="E418" s="2">
        <v>210.4</v>
      </c>
      <c r="F418" s="2">
        <v>208</v>
      </c>
      <c r="G418" s="2">
        <v>210.9</v>
      </c>
      <c r="H418" s="3">
        <v>262800</v>
      </c>
      <c r="I418" s="2">
        <v>54953529.600000001</v>
      </c>
      <c r="J418" s="2">
        <v>2.2000000000000202</v>
      </c>
      <c r="K418" s="2">
        <v>2.9000000000000101</v>
      </c>
      <c r="L418" s="4">
        <v>-0.24148182356082101</v>
      </c>
      <c r="M418" s="2">
        <v>2563226801.79</v>
      </c>
      <c r="N418" s="83">
        <v>208.2</v>
      </c>
    </row>
    <row r="419" spans="1:14" x14ac:dyDescent="0.3">
      <c r="A419" s="66">
        <v>45852</v>
      </c>
      <c r="B419" s="2">
        <v>206.6</v>
      </c>
      <c r="C419" s="5">
        <v>-1.5999999999999901</v>
      </c>
      <c r="D419" s="4">
        <v>-7.6849183477425299E-3</v>
      </c>
      <c r="E419" s="2">
        <v>205.3</v>
      </c>
      <c r="F419" s="2">
        <v>204.9</v>
      </c>
      <c r="G419" s="2">
        <v>207.9</v>
      </c>
      <c r="H419" s="3">
        <v>246387</v>
      </c>
      <c r="I419" s="2">
        <v>50858798.399999999</v>
      </c>
      <c r="J419" s="2">
        <v>1.2999999999999801</v>
      </c>
      <c r="K419" s="2">
        <v>3</v>
      </c>
      <c r="L419" s="4">
        <v>-6.2454337899543397E-2</v>
      </c>
      <c r="M419" s="2">
        <v>2512368003.3899999</v>
      </c>
      <c r="N419" s="83">
        <v>206.6</v>
      </c>
    </row>
    <row r="420" spans="1:14" x14ac:dyDescent="0.3">
      <c r="A420" s="66">
        <v>45853</v>
      </c>
      <c r="B420" s="2">
        <v>207.7</v>
      </c>
      <c r="C420" s="5">
        <v>1.0999999999999901</v>
      </c>
      <c r="D420" s="4">
        <v>5.3242981606969704E-3</v>
      </c>
      <c r="E420" s="2">
        <v>207.1</v>
      </c>
      <c r="F420" s="2">
        <v>206.2</v>
      </c>
      <c r="G420" s="2">
        <v>208.8</v>
      </c>
      <c r="H420" s="3">
        <v>247194</v>
      </c>
      <c r="I420" s="2">
        <v>51336187.950000003</v>
      </c>
      <c r="J420" s="2">
        <v>0.59999999999999398</v>
      </c>
      <c r="K420" s="2">
        <v>2.6000000000000201</v>
      </c>
      <c r="L420" s="4">
        <v>3.2753351434937701E-3</v>
      </c>
      <c r="M420" s="2">
        <v>2563704191.3400002</v>
      </c>
      <c r="N420" s="83">
        <v>207.7</v>
      </c>
    </row>
    <row r="421" spans="1:14" x14ac:dyDescent="0.3">
      <c r="A421" s="66">
        <v>45854</v>
      </c>
      <c r="B421" s="2">
        <v>207.5</v>
      </c>
      <c r="C421" s="5">
        <v>-0.19999999999998899</v>
      </c>
      <c r="D421" s="4">
        <v>-9.62927298988872E-4</v>
      </c>
      <c r="E421" s="2">
        <v>206.3</v>
      </c>
      <c r="F421" s="2">
        <v>206.2</v>
      </c>
      <c r="G421" s="2">
        <v>209.3</v>
      </c>
      <c r="H421" s="3">
        <v>304284</v>
      </c>
      <c r="I421" s="2">
        <v>63237549.25</v>
      </c>
      <c r="J421" s="2">
        <v>1.19999999999999</v>
      </c>
      <c r="K421" s="2">
        <v>3.1000000000000201</v>
      </c>
      <c r="L421" s="4">
        <v>0.23095220757785401</v>
      </c>
      <c r="M421" s="2">
        <v>2500466642.0900002</v>
      </c>
      <c r="N421" s="83">
        <v>207.5</v>
      </c>
    </row>
    <row r="422" spans="1:14" x14ac:dyDescent="0.3">
      <c r="A422" s="66">
        <v>45855</v>
      </c>
      <c r="B422" s="2">
        <v>206.5</v>
      </c>
      <c r="C422" s="5">
        <v>-1</v>
      </c>
      <c r="D422" s="4">
        <v>-4.8192771084337397E-3</v>
      </c>
      <c r="E422" s="2">
        <v>210.2</v>
      </c>
      <c r="F422" s="2">
        <v>205.4</v>
      </c>
      <c r="G422" s="2">
        <v>210.2</v>
      </c>
      <c r="H422" s="3">
        <v>472663</v>
      </c>
      <c r="I422" s="2">
        <v>97719596.299999997</v>
      </c>
      <c r="J422" s="2">
        <v>3.69999999999999</v>
      </c>
      <c r="K422" s="2">
        <v>4.7999999999999803</v>
      </c>
      <c r="L422" s="4">
        <v>0.55336133349108096</v>
      </c>
      <c r="M422" s="2">
        <v>2402747045.79</v>
      </c>
      <c r="N422" s="83">
        <v>206.5</v>
      </c>
    </row>
    <row r="423" spans="1:14" x14ac:dyDescent="0.3">
      <c r="A423" s="66">
        <v>45856</v>
      </c>
      <c r="B423" s="2">
        <v>205.8</v>
      </c>
      <c r="C423" s="5">
        <v>-0.69999999999998896</v>
      </c>
      <c r="D423" s="4">
        <v>-3.3898305084745198E-3</v>
      </c>
      <c r="E423" s="2">
        <v>207</v>
      </c>
      <c r="F423" s="2">
        <v>204.7</v>
      </c>
      <c r="G423" s="2">
        <v>208.8</v>
      </c>
      <c r="H423" s="3">
        <v>409191</v>
      </c>
      <c r="I423" s="2">
        <v>84354958.549999997</v>
      </c>
      <c r="J423" s="2">
        <v>1.19999999999999</v>
      </c>
      <c r="K423" s="2">
        <v>4.1000000000000201</v>
      </c>
      <c r="L423" s="4">
        <v>-0.13428595003205199</v>
      </c>
      <c r="M423" s="2">
        <v>2318392087.2399998</v>
      </c>
      <c r="N423" s="83">
        <v>205.8</v>
      </c>
    </row>
    <row r="424" spans="1:14" x14ac:dyDescent="0.3">
      <c r="A424" s="66">
        <v>45859</v>
      </c>
      <c r="B424" s="2">
        <v>205</v>
      </c>
      <c r="C424" s="5">
        <v>-0.80000000000001104</v>
      </c>
      <c r="D424" s="4">
        <v>-3.8872691933916998E-3</v>
      </c>
      <c r="E424" s="2">
        <v>205.4</v>
      </c>
      <c r="F424" s="2">
        <v>202.9</v>
      </c>
      <c r="G424" s="2">
        <v>207.1</v>
      </c>
      <c r="H424" s="3">
        <v>315636</v>
      </c>
      <c r="I424" s="2">
        <v>64658685.950000003</v>
      </c>
      <c r="J424" s="2">
        <v>0.40000000000000602</v>
      </c>
      <c r="K424" s="2">
        <v>4.1999999999999904</v>
      </c>
      <c r="L424" s="4">
        <v>-0.228634060866441</v>
      </c>
      <c r="M424" s="2">
        <v>2253733401.29</v>
      </c>
      <c r="N424" s="83">
        <v>205</v>
      </c>
    </row>
    <row r="425" spans="1:14" x14ac:dyDescent="0.3">
      <c r="A425" s="66">
        <v>45860</v>
      </c>
      <c r="B425" s="2">
        <v>203</v>
      </c>
      <c r="C425" s="5">
        <v>-2</v>
      </c>
      <c r="D425" s="4">
        <v>-9.7560975609756097E-3</v>
      </c>
      <c r="E425" s="2">
        <v>204.6</v>
      </c>
      <c r="F425" s="2">
        <v>200.4</v>
      </c>
      <c r="G425" s="2">
        <v>205.8</v>
      </c>
      <c r="H425" s="3">
        <v>348266</v>
      </c>
      <c r="I425" s="2">
        <v>70702028.450000003</v>
      </c>
      <c r="J425" s="2">
        <v>1.5999999999999901</v>
      </c>
      <c r="K425" s="2">
        <v>5.4000000000000101</v>
      </c>
      <c r="L425" s="4">
        <v>0.103378575320939</v>
      </c>
      <c r="M425" s="2">
        <v>2183031372.8400002</v>
      </c>
      <c r="N425" s="83">
        <v>203</v>
      </c>
    </row>
    <row r="426" spans="1:14" x14ac:dyDescent="0.3">
      <c r="A426" s="66">
        <v>45861</v>
      </c>
      <c r="B426" s="2">
        <v>199.95</v>
      </c>
      <c r="C426" s="5">
        <v>-3.05000000000001</v>
      </c>
      <c r="D426" s="4">
        <v>-1.5024630541871999E-2</v>
      </c>
      <c r="E426" s="2">
        <v>202.5</v>
      </c>
      <c r="F426" s="2">
        <v>198.75</v>
      </c>
      <c r="G426" s="2">
        <v>204.1</v>
      </c>
      <c r="H426" s="3">
        <v>1019039</v>
      </c>
      <c r="I426" s="2">
        <v>204171061.875</v>
      </c>
      <c r="J426" s="2">
        <v>2.55000000000001</v>
      </c>
      <c r="K426" s="2">
        <v>5.3499999999999899</v>
      </c>
      <c r="L426" s="4">
        <v>1.92603642043725</v>
      </c>
      <c r="M426" s="2">
        <v>1978860310.9649999</v>
      </c>
      <c r="N426" s="83">
        <v>199.95</v>
      </c>
    </row>
    <row r="427" spans="1:14" x14ac:dyDescent="0.3">
      <c r="A427" s="66">
        <v>45862</v>
      </c>
      <c r="B427" s="2">
        <v>198.5</v>
      </c>
      <c r="C427" s="5">
        <v>-1.44999999999999</v>
      </c>
      <c r="D427" s="4">
        <v>-7.2518129532382503E-3</v>
      </c>
      <c r="E427" s="2">
        <v>202.7</v>
      </c>
      <c r="F427" s="2">
        <v>197.15</v>
      </c>
      <c r="G427" s="2">
        <v>202.7</v>
      </c>
      <c r="H427" s="3">
        <v>641542</v>
      </c>
      <c r="I427" s="2">
        <v>127560059.5</v>
      </c>
      <c r="J427" s="2">
        <v>4.1999999999999904</v>
      </c>
      <c r="K427" s="2">
        <v>5.5499999999999803</v>
      </c>
      <c r="L427" s="4">
        <v>-0.37044411450395898</v>
      </c>
      <c r="M427" s="2">
        <v>1851300251.4649999</v>
      </c>
      <c r="N427" s="83">
        <v>198.5</v>
      </c>
    </row>
    <row r="428" spans="1:14" x14ac:dyDescent="0.3">
      <c r="A428" s="66">
        <v>45863</v>
      </c>
      <c r="B428" s="2">
        <v>198.95</v>
      </c>
      <c r="C428" s="5">
        <v>0.44999999999998902</v>
      </c>
      <c r="D428" s="4">
        <v>2.2670025188916299E-3</v>
      </c>
      <c r="E428" s="2">
        <v>194.95</v>
      </c>
      <c r="F428" s="2">
        <v>193.2</v>
      </c>
      <c r="G428" s="2">
        <v>199.35</v>
      </c>
      <c r="H428" s="3">
        <v>570352</v>
      </c>
      <c r="I428" s="2">
        <v>112188771.59999999</v>
      </c>
      <c r="J428" s="2">
        <v>4</v>
      </c>
      <c r="K428" s="2">
        <v>6.1500000000000101</v>
      </c>
      <c r="L428" s="4">
        <v>-0.11096701385100299</v>
      </c>
      <c r="M428" s="2">
        <v>1963489023.0650001</v>
      </c>
      <c r="N428" s="83">
        <v>198.95</v>
      </c>
    </row>
    <row r="429" spans="1:14" x14ac:dyDescent="0.3">
      <c r="A429" s="66">
        <v>45866</v>
      </c>
      <c r="B429" s="2">
        <v>196.6</v>
      </c>
      <c r="C429" s="5">
        <v>-2.3499999999999899</v>
      </c>
      <c r="D429" s="4">
        <v>-1.1812013068610201E-2</v>
      </c>
      <c r="E429" s="2">
        <v>202.4</v>
      </c>
      <c r="F429" s="2">
        <v>195.1</v>
      </c>
      <c r="G429" s="2">
        <v>202.4</v>
      </c>
      <c r="H429" s="3">
        <v>380096</v>
      </c>
      <c r="I429" s="2">
        <v>75104105.325000003</v>
      </c>
      <c r="J429" s="2">
        <v>5.8000000000000096</v>
      </c>
      <c r="K429" s="2">
        <v>7.3000000000000096</v>
      </c>
      <c r="L429" s="4">
        <v>-0.33357645804696001</v>
      </c>
      <c r="M429" s="2">
        <v>1888384917.74</v>
      </c>
      <c r="N429" s="83">
        <v>196.6</v>
      </c>
    </row>
    <row r="430" spans="1:14" x14ac:dyDescent="0.3">
      <c r="A430" s="66">
        <v>45867</v>
      </c>
      <c r="B430" s="2">
        <v>197.7</v>
      </c>
      <c r="C430" s="5">
        <v>1.0999999999999901</v>
      </c>
      <c r="D430" s="4">
        <v>5.5951169888097396E-3</v>
      </c>
      <c r="E430" s="2">
        <v>198</v>
      </c>
      <c r="F430" s="2">
        <v>196.25</v>
      </c>
      <c r="G430" s="2">
        <v>199.7</v>
      </c>
      <c r="H430" s="3">
        <v>533747</v>
      </c>
      <c r="I430" s="2">
        <v>105748527.72499999</v>
      </c>
      <c r="J430" s="2">
        <v>0.30000000000001098</v>
      </c>
      <c r="K430" s="2">
        <v>3.44999999999999</v>
      </c>
      <c r="L430" s="4">
        <v>0.40424261239265902</v>
      </c>
      <c r="M430" s="2">
        <v>1994133445.4649999</v>
      </c>
      <c r="N430" s="83">
        <v>197.7</v>
      </c>
    </row>
    <row r="431" spans="1:14" x14ac:dyDescent="0.3">
      <c r="A431" s="66">
        <v>45868</v>
      </c>
      <c r="B431" s="2">
        <v>174.9</v>
      </c>
      <c r="C431" s="5">
        <v>-22.8</v>
      </c>
      <c r="D431" s="4">
        <v>-0.115326251896813</v>
      </c>
      <c r="E431" s="2">
        <v>185</v>
      </c>
      <c r="F431" s="2">
        <v>174.9</v>
      </c>
      <c r="G431" s="2">
        <v>189.4</v>
      </c>
      <c r="H431" s="3">
        <v>3145116</v>
      </c>
      <c r="I431" s="2">
        <v>566308847.89999998</v>
      </c>
      <c r="J431" s="2">
        <v>10.1</v>
      </c>
      <c r="K431" s="2">
        <v>14.5</v>
      </c>
      <c r="L431" s="4">
        <v>4.8925221125364597</v>
      </c>
      <c r="M431" s="2">
        <v>1427824597.5650001</v>
      </c>
      <c r="N431" s="83">
        <v>174.9</v>
      </c>
    </row>
    <row r="432" spans="1:14" x14ac:dyDescent="0.3">
      <c r="A432" s="66">
        <v>45869</v>
      </c>
      <c r="B432" s="2">
        <v>168.05</v>
      </c>
      <c r="C432" s="5">
        <v>-6.8499999999999899</v>
      </c>
      <c r="D432" s="4">
        <v>-3.9165237278444801E-2</v>
      </c>
      <c r="E432" s="2">
        <v>177</v>
      </c>
      <c r="F432" s="2">
        <v>167.25</v>
      </c>
      <c r="G432" s="2">
        <v>177.4</v>
      </c>
      <c r="H432" s="3">
        <v>1776857</v>
      </c>
      <c r="I432" s="2">
        <v>302307172.69999999</v>
      </c>
      <c r="J432" s="2">
        <v>8.9499999999999904</v>
      </c>
      <c r="K432" s="2">
        <v>10.15</v>
      </c>
      <c r="L432" s="4">
        <v>-0.43504245948321102</v>
      </c>
      <c r="M432" s="2">
        <v>1125517424.865</v>
      </c>
      <c r="N432" s="83">
        <v>168.05</v>
      </c>
    </row>
    <row r="433" spans="1:14" x14ac:dyDescent="0.3">
      <c r="A433" s="66">
        <v>45870</v>
      </c>
      <c r="B433" s="2">
        <v>167.25</v>
      </c>
      <c r="C433" s="5">
        <v>-0.80000000000001104</v>
      </c>
      <c r="D433" s="4">
        <v>-4.7604879500149399E-3</v>
      </c>
      <c r="E433" s="2">
        <v>164.8</v>
      </c>
      <c r="F433" s="2">
        <v>164.7</v>
      </c>
      <c r="G433" s="2">
        <v>170.35</v>
      </c>
      <c r="H433" s="3">
        <v>1235938</v>
      </c>
      <c r="I433" s="2">
        <v>206766172.75</v>
      </c>
      <c r="J433" s="2">
        <v>2.44999999999999</v>
      </c>
      <c r="K433" s="2">
        <v>5.6500000000000101</v>
      </c>
      <c r="L433" s="4">
        <v>-0.30442461042166002</v>
      </c>
      <c r="M433" s="2">
        <v>918751252.11499798</v>
      </c>
      <c r="N433" s="83">
        <v>167.25</v>
      </c>
    </row>
    <row r="434" spans="1:14" x14ac:dyDescent="0.3">
      <c r="A434" s="66">
        <v>45873</v>
      </c>
      <c r="B434" s="2">
        <v>166.8</v>
      </c>
      <c r="C434" s="5">
        <v>-0.44999999999998902</v>
      </c>
      <c r="D434" s="4">
        <v>-2.6905829596411898E-3</v>
      </c>
      <c r="E434" s="2">
        <v>167.35</v>
      </c>
      <c r="F434" s="2">
        <v>166.2</v>
      </c>
      <c r="G434" s="2">
        <v>169.45</v>
      </c>
      <c r="H434" s="3">
        <v>727063</v>
      </c>
      <c r="I434" s="2">
        <v>121646928.77500001</v>
      </c>
      <c r="J434" s="2">
        <v>0.54999999999998295</v>
      </c>
      <c r="K434" s="2">
        <v>3.25</v>
      </c>
      <c r="L434" s="4">
        <v>-0.41173181826272798</v>
      </c>
      <c r="M434" s="2">
        <v>797104323.33999801</v>
      </c>
      <c r="N434" s="83">
        <v>166.8</v>
      </c>
    </row>
    <row r="435" spans="1:14" x14ac:dyDescent="0.3">
      <c r="A435" s="66">
        <v>45874</v>
      </c>
      <c r="B435" s="2">
        <v>166.25</v>
      </c>
      <c r="C435" s="5">
        <v>-0.55000000000001104</v>
      </c>
      <c r="D435" s="4">
        <v>-3.2973621103118199E-3</v>
      </c>
      <c r="E435" s="2">
        <v>167.4</v>
      </c>
      <c r="F435" s="2">
        <v>165.35</v>
      </c>
      <c r="G435" s="2">
        <v>168.45</v>
      </c>
      <c r="H435" s="3">
        <v>664365</v>
      </c>
      <c r="I435" s="2">
        <v>110669904.59999999</v>
      </c>
      <c r="J435" s="2">
        <v>1.1500000000000099</v>
      </c>
      <c r="K435" s="2">
        <v>3.0999999999999899</v>
      </c>
      <c r="L435" s="4">
        <v>-8.6234617907939196E-2</v>
      </c>
      <c r="M435" s="2">
        <v>686434418.73999798</v>
      </c>
      <c r="N435" s="83">
        <v>166.25</v>
      </c>
    </row>
    <row r="436" spans="1:14" x14ac:dyDescent="0.3">
      <c r="A436" s="66">
        <v>45875</v>
      </c>
      <c r="B436" s="2">
        <v>162.9</v>
      </c>
      <c r="C436" s="5">
        <v>-3.3499999999999899</v>
      </c>
      <c r="D436" s="4">
        <v>-2.0150375939849599E-2</v>
      </c>
      <c r="E436" s="2">
        <v>167</v>
      </c>
      <c r="F436" s="2">
        <v>162.65</v>
      </c>
      <c r="G436" s="2">
        <v>167</v>
      </c>
      <c r="H436" s="3">
        <v>825239</v>
      </c>
      <c r="I436" s="2">
        <v>135020488.92500001</v>
      </c>
      <c r="J436" s="2">
        <v>4.0999999999999899</v>
      </c>
      <c r="K436" s="2">
        <v>4.3499999999999899</v>
      </c>
      <c r="L436" s="4">
        <v>0.24214701256086599</v>
      </c>
      <c r="M436" s="2">
        <v>551413929.81499803</v>
      </c>
      <c r="N436" s="83">
        <v>162.9</v>
      </c>
    </row>
    <row r="437" spans="1:14" x14ac:dyDescent="0.3">
      <c r="A437" s="66">
        <v>45876</v>
      </c>
      <c r="B437" s="2">
        <v>166.55</v>
      </c>
      <c r="C437" s="5">
        <v>3.6500000000000101</v>
      </c>
      <c r="D437" s="4">
        <v>2.2406384284837402E-2</v>
      </c>
      <c r="E437" s="2">
        <v>162.30000000000001</v>
      </c>
      <c r="F437" s="2">
        <v>160.75</v>
      </c>
      <c r="G437" s="2">
        <v>168.8</v>
      </c>
      <c r="H437" s="3">
        <v>923290</v>
      </c>
      <c r="I437" s="2">
        <v>152696489.875</v>
      </c>
      <c r="J437" s="2">
        <v>4.25</v>
      </c>
      <c r="K437" s="2">
        <v>8.0500000000000096</v>
      </c>
      <c r="L437" s="4">
        <v>0.118815276544128</v>
      </c>
      <c r="M437" s="2">
        <v>704110419.68999803</v>
      </c>
      <c r="N437" s="83">
        <v>166.55</v>
      </c>
    </row>
    <row r="438" spans="1:14" x14ac:dyDescent="0.3">
      <c r="A438" s="66">
        <v>45877</v>
      </c>
      <c r="B438" s="2">
        <v>167.5</v>
      </c>
      <c r="C438" s="5">
        <v>0.94999999999998896</v>
      </c>
      <c r="D438" s="4">
        <v>5.7039927949563999E-3</v>
      </c>
      <c r="E438" s="2">
        <v>167.1</v>
      </c>
      <c r="F438" s="2">
        <v>166.45</v>
      </c>
      <c r="G438" s="2">
        <v>169.15</v>
      </c>
      <c r="H438" s="3">
        <v>519448</v>
      </c>
      <c r="I438" s="2">
        <v>87054502.099999994</v>
      </c>
      <c r="J438" s="2">
        <v>0.40000000000000602</v>
      </c>
      <c r="K438" s="2">
        <v>2.7000000000000202</v>
      </c>
      <c r="L438" s="4">
        <v>-0.43739453476155898</v>
      </c>
      <c r="M438" s="2">
        <v>791164921.78999805</v>
      </c>
      <c r="N438" s="83">
        <v>167.5</v>
      </c>
    </row>
    <row r="439" spans="1:14" x14ac:dyDescent="0.3">
      <c r="A439" s="66">
        <v>45880</v>
      </c>
      <c r="B439" s="2">
        <v>164.2</v>
      </c>
      <c r="C439" s="5">
        <v>-3.30000000000001</v>
      </c>
      <c r="D439" s="4">
        <v>-1.97014925373135E-2</v>
      </c>
      <c r="E439" s="2">
        <v>169</v>
      </c>
      <c r="F439" s="2">
        <v>164.2</v>
      </c>
      <c r="G439" s="2">
        <v>169.1</v>
      </c>
      <c r="H439" s="3">
        <v>406123</v>
      </c>
      <c r="I439" s="2">
        <v>67031314.200000003</v>
      </c>
      <c r="J439" s="2">
        <v>4.8000000000000096</v>
      </c>
      <c r="K439" s="2">
        <v>4.9000000000000101</v>
      </c>
      <c r="L439" s="4">
        <v>-0.218164282084058</v>
      </c>
      <c r="M439" s="2">
        <v>724133607.58999801</v>
      </c>
      <c r="N439" s="83">
        <v>164.2</v>
      </c>
    </row>
    <row r="440" spans="1:14" x14ac:dyDescent="0.3">
      <c r="A440" s="66">
        <v>45881</v>
      </c>
      <c r="B440" s="2">
        <v>166.6</v>
      </c>
      <c r="C440" s="5">
        <v>2.4000000000000101</v>
      </c>
      <c r="D440" s="4">
        <v>1.4616321559074301E-2</v>
      </c>
      <c r="E440" s="2">
        <v>165.3</v>
      </c>
      <c r="F440" s="2">
        <v>164.2</v>
      </c>
      <c r="G440" s="2">
        <v>167.1</v>
      </c>
      <c r="H440" s="3">
        <v>394626</v>
      </c>
      <c r="I440" s="2">
        <v>65497998.774999999</v>
      </c>
      <c r="J440" s="2">
        <v>1.2999999999999801</v>
      </c>
      <c r="K440" s="2">
        <v>2.9000000000000101</v>
      </c>
      <c r="L440" s="4">
        <v>-2.8309157570489699E-2</v>
      </c>
      <c r="M440" s="2">
        <v>789631606.36499798</v>
      </c>
      <c r="N440" s="83">
        <v>166.6</v>
      </c>
    </row>
    <row r="441" spans="1:14" x14ac:dyDescent="0.3">
      <c r="A441" s="66">
        <v>45882</v>
      </c>
      <c r="B441" s="2">
        <v>168</v>
      </c>
      <c r="C441" s="5">
        <v>1.4000000000000099</v>
      </c>
      <c r="D441" s="4">
        <v>8.4033613445378495E-3</v>
      </c>
      <c r="E441" s="2">
        <v>167.85</v>
      </c>
      <c r="F441" s="2">
        <v>167.45</v>
      </c>
      <c r="G441" s="2">
        <v>169.4</v>
      </c>
      <c r="H441" s="3">
        <v>573452</v>
      </c>
      <c r="I441" s="2">
        <v>96423648</v>
      </c>
      <c r="J441" s="2">
        <v>0.15000000000000599</v>
      </c>
      <c r="K441" s="2">
        <v>1.9500000000000199</v>
      </c>
      <c r="L441" s="4">
        <v>0.45315311206053299</v>
      </c>
      <c r="M441" s="2">
        <v>886055254.36499798</v>
      </c>
      <c r="N441" s="83">
        <v>168</v>
      </c>
    </row>
    <row r="442" spans="1:14" x14ac:dyDescent="0.3">
      <c r="A442" s="66">
        <v>45883</v>
      </c>
      <c r="B442" s="2">
        <v>167.85</v>
      </c>
      <c r="C442" s="5">
        <v>-0.15000000000000599</v>
      </c>
      <c r="D442" s="4">
        <v>-8.9285714285717698E-4</v>
      </c>
      <c r="E442" s="2">
        <v>168.45</v>
      </c>
      <c r="F442" s="2">
        <v>166.15</v>
      </c>
      <c r="G442" s="2">
        <v>168.8</v>
      </c>
      <c r="H442" s="3">
        <v>352855</v>
      </c>
      <c r="I442" s="2">
        <v>59063778.600000001</v>
      </c>
      <c r="J442" s="2">
        <v>0.59999999999999398</v>
      </c>
      <c r="K442" s="2">
        <v>2.6500000000000101</v>
      </c>
      <c r="L442" s="4">
        <v>-0.384682588952519</v>
      </c>
      <c r="M442" s="2">
        <v>826991475.76499796</v>
      </c>
      <c r="N442" s="83">
        <v>167.85</v>
      </c>
    </row>
    <row r="443" spans="1:14" x14ac:dyDescent="0.3">
      <c r="A443" s="66">
        <v>45884</v>
      </c>
      <c r="B443" s="2">
        <v>166.2</v>
      </c>
      <c r="C443" s="5">
        <v>-1.6500000000000099</v>
      </c>
      <c r="D443" s="4">
        <v>-9.8302055406613402E-3</v>
      </c>
      <c r="E443" s="2">
        <v>168.55</v>
      </c>
      <c r="F443" s="2">
        <v>166.1</v>
      </c>
      <c r="G443" s="2">
        <v>168.85</v>
      </c>
      <c r="H443" s="3">
        <v>399878</v>
      </c>
      <c r="I443" s="2">
        <v>66645015.625</v>
      </c>
      <c r="J443" s="2">
        <v>2.3500000000000201</v>
      </c>
      <c r="K443" s="2">
        <v>2.75</v>
      </c>
      <c r="L443" s="4">
        <v>0.13326437205084199</v>
      </c>
      <c r="M443" s="2">
        <v>760346460.13999796</v>
      </c>
      <c r="N443" s="83">
        <v>166.2</v>
      </c>
    </row>
    <row r="444" spans="1:14" x14ac:dyDescent="0.3">
      <c r="A444" s="66">
        <v>45887</v>
      </c>
      <c r="B444" s="2">
        <v>166.9</v>
      </c>
      <c r="C444" s="5">
        <v>0.70000000000001705</v>
      </c>
      <c r="D444" s="4">
        <v>4.2117930204573798E-3</v>
      </c>
      <c r="E444" s="2">
        <v>166.9</v>
      </c>
      <c r="F444" s="2">
        <v>165.95</v>
      </c>
      <c r="G444" s="2">
        <v>167.05</v>
      </c>
      <c r="H444" s="3">
        <v>383738</v>
      </c>
      <c r="I444" s="2">
        <v>63944063.899999999</v>
      </c>
      <c r="J444" s="2">
        <v>0</v>
      </c>
      <c r="K444" s="2">
        <v>1.1000000000000201</v>
      </c>
      <c r="L444" s="4">
        <v>-4.0362310504703902E-2</v>
      </c>
      <c r="M444" s="2">
        <v>824290524.03999805</v>
      </c>
      <c r="N444" s="83">
        <v>166.9</v>
      </c>
    </row>
    <row r="445" spans="1:14" x14ac:dyDescent="0.3">
      <c r="A445" s="66">
        <v>45888</v>
      </c>
      <c r="B445" s="2">
        <v>169.3</v>
      </c>
      <c r="C445" s="5">
        <v>2.4000000000000101</v>
      </c>
      <c r="D445" s="4">
        <v>1.43798681845417E-2</v>
      </c>
      <c r="E445" s="2">
        <v>167</v>
      </c>
      <c r="F445" s="2">
        <v>167</v>
      </c>
      <c r="G445" s="2">
        <v>170.1</v>
      </c>
      <c r="H445" s="3">
        <v>453227</v>
      </c>
      <c r="I445" s="2">
        <v>76666247.75</v>
      </c>
      <c r="J445" s="2">
        <v>2.30000000000001</v>
      </c>
      <c r="K445" s="2">
        <v>3.0999999999999899</v>
      </c>
      <c r="L445" s="4">
        <v>0.181084489938448</v>
      </c>
      <c r="M445" s="2">
        <v>900956771.78999805</v>
      </c>
      <c r="N445" s="83">
        <v>169.3</v>
      </c>
    </row>
    <row r="446" spans="1:14" x14ac:dyDescent="0.3">
      <c r="A446" s="66">
        <v>45889</v>
      </c>
      <c r="B446" s="2">
        <v>170.2</v>
      </c>
      <c r="C446" s="5">
        <v>0.89999999999997704</v>
      </c>
      <c r="D446" s="4">
        <v>5.3160070880093196E-3</v>
      </c>
      <c r="E446" s="2">
        <v>169</v>
      </c>
      <c r="F446" s="2">
        <v>168.15</v>
      </c>
      <c r="G446" s="2">
        <v>170.45</v>
      </c>
      <c r="H446" s="3">
        <v>342406</v>
      </c>
      <c r="I446" s="2">
        <v>58122208.375</v>
      </c>
      <c r="J446" s="2">
        <v>1.19999999999999</v>
      </c>
      <c r="K446" s="2">
        <v>2.2999999999999798</v>
      </c>
      <c r="L446" s="4">
        <v>-0.24451544148958501</v>
      </c>
      <c r="M446" s="2">
        <v>959078980.16499805</v>
      </c>
      <c r="N446" s="83">
        <v>170.2</v>
      </c>
    </row>
    <row r="447" spans="1:14" x14ac:dyDescent="0.3">
      <c r="A447" s="66">
        <v>45890</v>
      </c>
      <c r="B447" s="2">
        <v>168.65</v>
      </c>
      <c r="C447" s="5">
        <v>-1.5499999999999801</v>
      </c>
      <c r="D447" s="4">
        <v>-9.1069330199764001E-3</v>
      </c>
      <c r="E447" s="2">
        <v>169.4</v>
      </c>
      <c r="F447" s="2">
        <v>168.5</v>
      </c>
      <c r="G447" s="2">
        <v>169.7</v>
      </c>
      <c r="H447" s="3">
        <v>395367</v>
      </c>
      <c r="I447" s="2">
        <v>66753461.424999997</v>
      </c>
      <c r="J447" s="2">
        <v>0.75</v>
      </c>
      <c r="K447" s="2">
        <v>1.19999999999999</v>
      </c>
      <c r="L447" s="4">
        <v>0.15467310736377299</v>
      </c>
      <c r="M447" s="2">
        <v>892325518.73999798</v>
      </c>
      <c r="N447" s="83">
        <v>168.65</v>
      </c>
    </row>
    <row r="448" spans="1:14" x14ac:dyDescent="0.3">
      <c r="A448" s="66">
        <v>45891</v>
      </c>
      <c r="B448" s="2">
        <v>171.45</v>
      </c>
      <c r="C448" s="5">
        <v>2.7999999999999798</v>
      </c>
      <c r="D448" s="4">
        <v>1.6602431070263799E-2</v>
      </c>
      <c r="E448" s="2">
        <v>168.1</v>
      </c>
      <c r="F448" s="2">
        <v>168</v>
      </c>
      <c r="G448" s="2">
        <v>172.1</v>
      </c>
      <c r="H448" s="3">
        <v>347924</v>
      </c>
      <c r="I448" s="2">
        <v>59496374.524999999</v>
      </c>
      <c r="J448" s="2">
        <v>3.3499999999999899</v>
      </c>
      <c r="K448" s="2">
        <v>4.0999999999999899</v>
      </c>
      <c r="L448" s="4">
        <v>-0.119997369532611</v>
      </c>
      <c r="M448" s="2">
        <v>951821893.26499796</v>
      </c>
      <c r="N448" s="83">
        <v>171.45</v>
      </c>
    </row>
    <row r="449" spans="1:14" x14ac:dyDescent="0.3">
      <c r="A449" s="66">
        <v>45894</v>
      </c>
      <c r="B449" s="2">
        <v>168.95</v>
      </c>
      <c r="C449" s="5">
        <v>-2.5</v>
      </c>
      <c r="D449" s="4">
        <v>-1.4581510644502801E-2</v>
      </c>
      <c r="E449" s="2">
        <v>172</v>
      </c>
      <c r="F449" s="2">
        <v>168.9</v>
      </c>
      <c r="G449" s="2">
        <v>173.85</v>
      </c>
      <c r="H449" s="3">
        <v>606903</v>
      </c>
      <c r="I449" s="2">
        <v>103463353.15000001</v>
      </c>
      <c r="J449" s="2">
        <v>3.05000000000001</v>
      </c>
      <c r="K449" s="2">
        <v>4.9499999999999904</v>
      </c>
      <c r="L449" s="4">
        <v>0.74435508904243497</v>
      </c>
      <c r="M449" s="2">
        <v>848358540.11499798</v>
      </c>
      <c r="N449" s="83">
        <v>168.95</v>
      </c>
    </row>
    <row r="450" spans="1:14" x14ac:dyDescent="0.3">
      <c r="A450" s="66">
        <v>45895</v>
      </c>
      <c r="B450" s="2">
        <v>167.7</v>
      </c>
      <c r="C450" s="5">
        <v>-1.25</v>
      </c>
      <c r="D450" s="4">
        <v>-7.3986386504883098E-3</v>
      </c>
      <c r="E450" s="2">
        <v>168.5</v>
      </c>
      <c r="F450" s="2">
        <v>167.2</v>
      </c>
      <c r="G450" s="2">
        <v>169.5</v>
      </c>
      <c r="H450" s="3">
        <v>577546</v>
      </c>
      <c r="I450" s="2">
        <v>97023543.575000003</v>
      </c>
      <c r="J450" s="2">
        <v>0.80000000000001104</v>
      </c>
      <c r="K450" s="2">
        <v>2.30000000000001</v>
      </c>
      <c r="L450" s="4">
        <v>-4.8371815594913901E-2</v>
      </c>
      <c r="M450" s="2">
        <v>751334996.53999805</v>
      </c>
      <c r="N450" s="83">
        <v>167.7</v>
      </c>
    </row>
    <row r="451" spans="1:14" x14ac:dyDescent="0.3">
      <c r="A451" s="66">
        <v>45896</v>
      </c>
      <c r="B451" s="2">
        <v>168.65</v>
      </c>
      <c r="C451" s="5">
        <v>0.95000000000001705</v>
      </c>
      <c r="D451" s="4">
        <v>5.6648777579011199E-3</v>
      </c>
      <c r="E451" s="2">
        <v>167.7</v>
      </c>
      <c r="F451" s="2">
        <v>167.05</v>
      </c>
      <c r="G451" s="2">
        <v>170.25</v>
      </c>
      <c r="H451" s="3">
        <v>395627</v>
      </c>
      <c r="I451" s="2">
        <v>66731607.950000003</v>
      </c>
      <c r="J451" s="2">
        <v>0.95000000000001705</v>
      </c>
      <c r="K451" s="2">
        <v>3.19999999999999</v>
      </c>
      <c r="L451" s="4">
        <v>-0.31498616560412501</v>
      </c>
      <c r="M451" s="2">
        <v>818066604.48999798</v>
      </c>
      <c r="N451" s="83">
        <v>168.65</v>
      </c>
    </row>
    <row r="452" spans="1:14" x14ac:dyDescent="0.3">
      <c r="A452" s="66">
        <v>45897</v>
      </c>
      <c r="B452" s="2">
        <v>169.7</v>
      </c>
      <c r="C452" s="5">
        <v>1.0499999999999801</v>
      </c>
      <c r="D452" s="4">
        <v>6.2259116513488496E-3</v>
      </c>
      <c r="E452" s="2">
        <v>168.65</v>
      </c>
      <c r="F452" s="2">
        <v>167.95</v>
      </c>
      <c r="G452" s="2">
        <v>170.4</v>
      </c>
      <c r="H452" s="3">
        <v>405426</v>
      </c>
      <c r="I452" s="2">
        <v>68677200.974999994</v>
      </c>
      <c r="J452" s="2">
        <v>1.0499999999999801</v>
      </c>
      <c r="K452" s="2">
        <v>2.4500000000000202</v>
      </c>
      <c r="L452" s="4">
        <v>2.4768279212490599E-2</v>
      </c>
      <c r="M452" s="2">
        <v>886743805.46499801</v>
      </c>
      <c r="N452" s="83">
        <v>169.7</v>
      </c>
    </row>
    <row r="453" spans="1:14" x14ac:dyDescent="0.3">
      <c r="A453" s="66">
        <v>45898</v>
      </c>
      <c r="B453" s="2">
        <v>166.35</v>
      </c>
      <c r="C453" s="5">
        <v>-3.3499999999999899</v>
      </c>
      <c r="D453" s="4">
        <v>-1.9740718915733601E-2</v>
      </c>
      <c r="E453" s="2">
        <v>169.2</v>
      </c>
      <c r="F453" s="2">
        <v>166.35</v>
      </c>
      <c r="G453" s="2">
        <v>169.7</v>
      </c>
      <c r="H453" s="3">
        <v>413156</v>
      </c>
      <c r="I453" s="2">
        <v>69048195.525000006</v>
      </c>
      <c r="J453" s="2">
        <v>2.8499999999999899</v>
      </c>
      <c r="K453" s="2">
        <v>3.3499999999999899</v>
      </c>
      <c r="L453" s="4">
        <v>1.90663647620034E-2</v>
      </c>
      <c r="M453" s="2">
        <v>817695609.93999803</v>
      </c>
      <c r="N453" s="83">
        <v>166.35</v>
      </c>
    </row>
    <row r="454" spans="1:14" x14ac:dyDescent="0.3">
      <c r="A454" s="66">
        <v>45901</v>
      </c>
      <c r="B454" s="2">
        <v>166</v>
      </c>
      <c r="C454" s="5">
        <v>-0.34999999999999398</v>
      </c>
      <c r="D454" s="4">
        <v>-2.10399759543129E-3</v>
      </c>
      <c r="E454" s="2">
        <v>166.8</v>
      </c>
      <c r="F454" s="2">
        <v>165.85</v>
      </c>
      <c r="G454" s="2">
        <v>167.85</v>
      </c>
      <c r="H454" s="3">
        <v>244425</v>
      </c>
      <c r="I454" s="2">
        <v>40646388.850000001</v>
      </c>
      <c r="J454" s="2">
        <v>0.80000000000001104</v>
      </c>
      <c r="K454" s="2">
        <v>2</v>
      </c>
      <c r="L454" s="4">
        <v>-0.40839537608070597</v>
      </c>
      <c r="M454" s="2">
        <v>777049221.08999801</v>
      </c>
      <c r="N454" s="83">
        <v>166</v>
      </c>
    </row>
    <row r="455" spans="1:14" x14ac:dyDescent="0.3">
      <c r="A455" s="66">
        <v>45902</v>
      </c>
      <c r="B455" s="2">
        <v>164.1</v>
      </c>
      <c r="C455" s="5">
        <v>-1.9000000000000099</v>
      </c>
      <c r="D455" s="4">
        <v>-1.14457831325302E-2</v>
      </c>
      <c r="E455" s="2">
        <v>165.6</v>
      </c>
      <c r="F455" s="2">
        <v>163.5</v>
      </c>
      <c r="G455" s="2">
        <v>166.4</v>
      </c>
      <c r="H455" s="3">
        <v>555810</v>
      </c>
      <c r="I455" s="2">
        <v>91309605.525000006</v>
      </c>
      <c r="J455" s="2">
        <v>1.5</v>
      </c>
      <c r="K455" s="2">
        <v>2.9000000000000101</v>
      </c>
      <c r="L455" s="4">
        <v>1.2739490641300999</v>
      </c>
      <c r="M455" s="2">
        <v>685739615.56499803</v>
      </c>
      <c r="N455" s="83">
        <v>164.1</v>
      </c>
    </row>
    <row r="456" spans="1:14" x14ac:dyDescent="0.3">
      <c r="A456" s="66">
        <v>45903</v>
      </c>
      <c r="B456" s="2">
        <v>172</v>
      </c>
      <c r="C456" s="5">
        <v>7.9000000000000101</v>
      </c>
      <c r="D456" s="4">
        <v>4.8141377209018898E-2</v>
      </c>
      <c r="E456" s="2">
        <v>168.05</v>
      </c>
      <c r="F456" s="2">
        <v>167.75</v>
      </c>
      <c r="G456" s="2">
        <v>172</v>
      </c>
      <c r="H456" s="3">
        <v>911893</v>
      </c>
      <c r="I456" s="2">
        <v>155906966.84999999</v>
      </c>
      <c r="J456" s="2">
        <v>3.94999999999999</v>
      </c>
      <c r="K456" s="2">
        <v>4.25</v>
      </c>
      <c r="L456" s="4">
        <v>0.640655979561361</v>
      </c>
      <c r="M456" s="2">
        <v>841646582.41499805</v>
      </c>
      <c r="N456" s="83">
        <v>172</v>
      </c>
    </row>
    <row r="457" spans="1:14" x14ac:dyDescent="0.3">
      <c r="A457" s="66">
        <v>45904</v>
      </c>
      <c r="B457" s="2">
        <v>173.15</v>
      </c>
      <c r="C457" s="5">
        <v>1.1500000000000099</v>
      </c>
      <c r="D457" s="4">
        <v>6.6860465116279398E-3</v>
      </c>
      <c r="E457" s="2">
        <v>172.05</v>
      </c>
      <c r="F457" s="2">
        <v>170.85</v>
      </c>
      <c r="G457" s="2">
        <v>173.45</v>
      </c>
      <c r="H457" s="3">
        <v>622838</v>
      </c>
      <c r="I457" s="2">
        <v>107520223.15000001</v>
      </c>
      <c r="J457" s="2">
        <v>1.0999999999999901</v>
      </c>
      <c r="K457" s="2">
        <v>2.5999999999999899</v>
      </c>
      <c r="L457" s="4">
        <v>-0.316983461875461</v>
      </c>
      <c r="M457" s="2">
        <v>949166805.56499803</v>
      </c>
      <c r="N457" s="83">
        <v>173.15</v>
      </c>
    </row>
    <row r="458" spans="1:14" x14ac:dyDescent="0.3">
      <c r="A458" s="66">
        <v>45905</v>
      </c>
      <c r="B458" s="2">
        <v>175.7</v>
      </c>
      <c r="C458" s="5">
        <v>2.5499999999999798</v>
      </c>
      <c r="D458" s="4">
        <v>1.4727115218018999E-2</v>
      </c>
      <c r="E458" s="2">
        <v>173.65</v>
      </c>
      <c r="F458" s="2">
        <v>172.9</v>
      </c>
      <c r="G458" s="2">
        <v>176.65</v>
      </c>
      <c r="H458" s="3">
        <v>815794</v>
      </c>
      <c r="I458" s="2">
        <v>143219589.27500001</v>
      </c>
      <c r="J458" s="2">
        <v>2.0499999999999798</v>
      </c>
      <c r="K458" s="2">
        <v>3.75</v>
      </c>
      <c r="L458" s="4">
        <v>0.30980126453427698</v>
      </c>
      <c r="M458" s="2">
        <v>1092386394.8399999</v>
      </c>
      <c r="N458" s="83">
        <v>175.7</v>
      </c>
    </row>
    <row r="459" spans="1:14" x14ac:dyDescent="0.3">
      <c r="A459" s="66">
        <v>45908</v>
      </c>
      <c r="B459" s="2">
        <v>182.05</v>
      </c>
      <c r="C459" s="5">
        <v>6.3500000000000201</v>
      </c>
      <c r="D459" s="4">
        <v>3.6141149686966599E-2</v>
      </c>
      <c r="E459" s="2">
        <v>175.85</v>
      </c>
      <c r="F459" s="2">
        <v>175.55</v>
      </c>
      <c r="G459" s="2">
        <v>182.75</v>
      </c>
      <c r="H459" s="3">
        <v>784900</v>
      </c>
      <c r="I459" s="2">
        <v>142077195.875</v>
      </c>
      <c r="J459" s="2">
        <v>6.2000000000000197</v>
      </c>
      <c r="K459" s="2">
        <v>7.1999999999999904</v>
      </c>
      <c r="L459" s="4">
        <v>-3.7869854399517497E-2</v>
      </c>
      <c r="M459" s="2">
        <v>1234463590.7149999</v>
      </c>
      <c r="N459" s="83">
        <v>182.05</v>
      </c>
    </row>
    <row r="460" spans="1:14" x14ac:dyDescent="0.3">
      <c r="A460" s="66">
        <v>45909</v>
      </c>
      <c r="B460" s="2">
        <v>178.1</v>
      </c>
      <c r="C460" s="5">
        <v>-3.9500000000000202</v>
      </c>
      <c r="D460" s="4">
        <v>-2.1697335896731802E-2</v>
      </c>
      <c r="E460" s="2">
        <v>181</v>
      </c>
      <c r="F460" s="2">
        <v>178.1</v>
      </c>
      <c r="G460" s="2">
        <v>182.45</v>
      </c>
      <c r="H460" s="3">
        <v>433004</v>
      </c>
      <c r="I460" s="2">
        <v>77576679.450000003</v>
      </c>
      <c r="J460" s="2">
        <v>2.9000000000000101</v>
      </c>
      <c r="K460" s="2">
        <v>4.3499999999999899</v>
      </c>
      <c r="L460" s="4">
        <v>-0.44833227162695899</v>
      </c>
      <c r="M460" s="2">
        <v>1156886911.2650001</v>
      </c>
      <c r="N460" s="83">
        <v>178.1</v>
      </c>
    </row>
    <row r="461" spans="1:14" x14ac:dyDescent="0.3">
      <c r="A461" s="66">
        <v>45910</v>
      </c>
      <c r="B461" s="2">
        <v>178.35</v>
      </c>
      <c r="C461" s="5">
        <v>0.25</v>
      </c>
      <c r="D461" s="4">
        <v>1.40370578326783E-3</v>
      </c>
      <c r="E461" s="2">
        <v>177.95</v>
      </c>
      <c r="F461" s="2">
        <v>177.15</v>
      </c>
      <c r="G461" s="2">
        <v>179.65</v>
      </c>
      <c r="H461" s="3">
        <v>304197</v>
      </c>
      <c r="I461" s="2">
        <v>54263264.524999999</v>
      </c>
      <c r="J461" s="2">
        <v>0.40000000000000602</v>
      </c>
      <c r="K461" s="2">
        <v>2.5</v>
      </c>
      <c r="L461" s="4">
        <v>-0.29747300255886799</v>
      </c>
      <c r="M461" s="2">
        <v>1211150175.79</v>
      </c>
      <c r="N461" s="83">
        <v>178.35</v>
      </c>
    </row>
    <row r="462" spans="1:14" x14ac:dyDescent="0.3">
      <c r="A462" s="66">
        <v>45911</v>
      </c>
      <c r="B462" s="2">
        <v>178.8</v>
      </c>
      <c r="C462" s="5">
        <v>0.450000000000017</v>
      </c>
      <c r="D462" s="4">
        <v>2.5231286795627502E-3</v>
      </c>
      <c r="E462" s="2">
        <v>178.45</v>
      </c>
      <c r="F462" s="2">
        <v>177.2</v>
      </c>
      <c r="G462" s="2">
        <v>180.4</v>
      </c>
      <c r="H462" s="3">
        <v>413181</v>
      </c>
      <c r="I462" s="2">
        <v>73915502.525000006</v>
      </c>
      <c r="J462" s="2">
        <v>0.35000000000002301</v>
      </c>
      <c r="K462" s="2">
        <v>3.2000000000000202</v>
      </c>
      <c r="L462" s="4">
        <v>0.35826783301610499</v>
      </c>
      <c r="M462" s="2">
        <v>1285065678.3150001</v>
      </c>
      <c r="N462" s="83">
        <v>178.8</v>
      </c>
    </row>
    <row r="463" spans="1:14" x14ac:dyDescent="0.3">
      <c r="A463" s="66">
        <v>45912</v>
      </c>
      <c r="B463" s="2">
        <v>177</v>
      </c>
      <c r="C463" s="5">
        <v>-1.80000000000001</v>
      </c>
      <c r="D463" s="4">
        <v>-1.00671140939598E-2</v>
      </c>
      <c r="E463" s="2">
        <v>178.25</v>
      </c>
      <c r="F463" s="2">
        <v>176.5</v>
      </c>
      <c r="G463" s="2">
        <v>179.1</v>
      </c>
      <c r="H463" s="3">
        <v>333770</v>
      </c>
      <c r="I463" s="2">
        <v>59221259.424999997</v>
      </c>
      <c r="J463" s="2">
        <v>1.25</v>
      </c>
      <c r="K463" s="2">
        <v>2.5999999999999899</v>
      </c>
      <c r="L463" s="4">
        <v>-0.192194219966552</v>
      </c>
      <c r="M463" s="2">
        <v>1225844418.8900001</v>
      </c>
      <c r="N463" s="83">
        <v>177</v>
      </c>
    </row>
    <row r="464" spans="1:14" x14ac:dyDescent="0.3">
      <c r="A464" s="66">
        <v>45915</v>
      </c>
      <c r="B464" s="2">
        <v>178.3</v>
      </c>
      <c r="C464" s="5">
        <v>1.30000000000001</v>
      </c>
      <c r="D464" s="4">
        <v>7.3446327683616497E-3</v>
      </c>
      <c r="E464" s="2">
        <v>178.2</v>
      </c>
      <c r="F464" s="2">
        <v>176.9</v>
      </c>
      <c r="G464" s="2">
        <v>179.5</v>
      </c>
      <c r="H464" s="3">
        <v>296143</v>
      </c>
      <c r="I464" s="2">
        <v>52792421.774999999</v>
      </c>
      <c r="J464" s="2">
        <v>0.100000000000023</v>
      </c>
      <c r="K464" s="2">
        <v>2.5999999999999899</v>
      </c>
      <c r="L464" s="4">
        <v>-0.112733319351649</v>
      </c>
      <c r="M464" s="2">
        <v>1278636840.665</v>
      </c>
      <c r="N464" s="83">
        <v>178.3</v>
      </c>
    </row>
    <row r="465" spans="1:14" x14ac:dyDescent="0.3">
      <c r="A465" s="66">
        <v>45916</v>
      </c>
      <c r="B465" s="2">
        <v>175.75</v>
      </c>
      <c r="C465" s="5">
        <v>-2.55000000000001</v>
      </c>
      <c r="D465" s="4">
        <v>-1.4301738642737E-2</v>
      </c>
      <c r="E465" s="2">
        <v>177.85</v>
      </c>
      <c r="F465" s="2">
        <v>174.75</v>
      </c>
      <c r="G465" s="2">
        <v>179.45</v>
      </c>
      <c r="H465" s="3">
        <v>460920</v>
      </c>
      <c r="I465" s="2">
        <v>81375102.200000003</v>
      </c>
      <c r="J465" s="2">
        <v>2.0999999999999899</v>
      </c>
      <c r="K465" s="2">
        <v>4.6999999999999904</v>
      </c>
      <c r="L465" s="4">
        <v>0.55641024775193104</v>
      </c>
      <c r="M465" s="2">
        <v>1197261738.4649999</v>
      </c>
      <c r="N465" s="83">
        <v>175.75</v>
      </c>
    </row>
    <row r="466" spans="1:14" x14ac:dyDescent="0.3">
      <c r="A466" s="66">
        <v>45917</v>
      </c>
      <c r="B466" s="2">
        <v>178.8</v>
      </c>
      <c r="C466" s="5">
        <v>3.05000000000001</v>
      </c>
      <c r="D466" s="4">
        <v>1.73541963015648E-2</v>
      </c>
      <c r="E466" s="2">
        <v>177.1</v>
      </c>
      <c r="F466" s="2">
        <v>173.55</v>
      </c>
      <c r="G466" s="2">
        <v>178.8</v>
      </c>
      <c r="H466" s="3">
        <v>445847</v>
      </c>
      <c r="I466" s="2">
        <v>78953238.900000006</v>
      </c>
      <c r="J466" s="2">
        <v>1.7000000000000199</v>
      </c>
      <c r="K466" s="2">
        <v>5.25</v>
      </c>
      <c r="L466" s="4">
        <v>-3.2701987329688501E-2</v>
      </c>
      <c r="M466" s="2">
        <v>1276214977.365</v>
      </c>
      <c r="N466" s="83">
        <v>178.8</v>
      </c>
    </row>
    <row r="467" spans="1:14" x14ac:dyDescent="0.3">
      <c r="A467" s="66">
        <v>45918</v>
      </c>
      <c r="B467" s="2">
        <v>181.3</v>
      </c>
      <c r="C467" s="5">
        <v>2.5</v>
      </c>
      <c r="D467" s="4">
        <v>1.3982102908277399E-2</v>
      </c>
      <c r="E467" s="2">
        <v>179</v>
      </c>
      <c r="F467" s="2">
        <v>178.9</v>
      </c>
      <c r="G467" s="2">
        <v>181.3</v>
      </c>
      <c r="H467" s="3">
        <v>510242</v>
      </c>
      <c r="I467" s="2">
        <v>92212965.049999997</v>
      </c>
      <c r="J467" s="2">
        <v>2.30000000000001</v>
      </c>
      <c r="K467" s="2">
        <v>2.4000000000000101</v>
      </c>
      <c r="L467" s="4">
        <v>0.14443295570004999</v>
      </c>
      <c r="M467" s="2">
        <v>1368427942.415</v>
      </c>
      <c r="N467" s="83">
        <v>181.3</v>
      </c>
    </row>
    <row r="468" spans="1:14" x14ac:dyDescent="0.3">
      <c r="A468" s="66">
        <v>45919</v>
      </c>
      <c r="B468" s="2">
        <v>179.35</v>
      </c>
      <c r="C468" s="5">
        <v>-1.9500000000000199</v>
      </c>
      <c r="D468" s="4">
        <v>-1.07556536127966E-2</v>
      </c>
      <c r="E468" s="2">
        <v>181.15</v>
      </c>
      <c r="F468" s="2">
        <v>179.35</v>
      </c>
      <c r="G468" s="2">
        <v>181.95</v>
      </c>
      <c r="H468" s="3">
        <v>1354237</v>
      </c>
      <c r="I468" s="2">
        <v>243280418.40000001</v>
      </c>
      <c r="J468" s="2">
        <v>1.80000000000001</v>
      </c>
      <c r="K468" s="2">
        <v>2.5999999999999899</v>
      </c>
      <c r="L468" s="4">
        <v>1.65410726674794</v>
      </c>
      <c r="M468" s="2">
        <v>1125147524.0150001</v>
      </c>
      <c r="N468" s="83">
        <v>179.35</v>
      </c>
    </row>
    <row r="469" spans="1:14" x14ac:dyDescent="0.3">
      <c r="A469" s="66">
        <v>45922</v>
      </c>
      <c r="B469" s="2">
        <v>178.95</v>
      </c>
      <c r="C469" s="5">
        <v>-0.40000000000000602</v>
      </c>
      <c r="D469" s="4">
        <v>-2.2302759966546198E-3</v>
      </c>
      <c r="E469" s="2">
        <v>179.1</v>
      </c>
      <c r="F469" s="2">
        <v>177</v>
      </c>
      <c r="G469" s="2">
        <v>180</v>
      </c>
      <c r="H469" s="3">
        <v>309613</v>
      </c>
      <c r="I469" s="2">
        <v>55346556.774999999</v>
      </c>
      <c r="J469" s="2">
        <v>0.15000000000000599</v>
      </c>
      <c r="K469" s="2">
        <v>3</v>
      </c>
      <c r="L469" s="4">
        <v>-0.77137458214478005</v>
      </c>
      <c r="M469" s="2">
        <v>1069800967.24</v>
      </c>
      <c r="N469" s="83">
        <v>178.95</v>
      </c>
    </row>
    <row r="470" spans="1:14" x14ac:dyDescent="0.3">
      <c r="A470" s="66">
        <v>45923</v>
      </c>
      <c r="B470" s="2">
        <v>185.25</v>
      </c>
      <c r="C470" s="5">
        <v>6.3000000000000096</v>
      </c>
      <c r="D470" s="4">
        <v>3.5205364626990802E-2</v>
      </c>
      <c r="E470" s="2">
        <v>179.95</v>
      </c>
      <c r="F470" s="2">
        <v>179.75</v>
      </c>
      <c r="G470" s="2">
        <v>186.45</v>
      </c>
      <c r="H470" s="3">
        <v>647393</v>
      </c>
      <c r="I470" s="2">
        <v>119544615.55</v>
      </c>
      <c r="J470" s="2">
        <v>5.3000000000000096</v>
      </c>
      <c r="K470" s="2">
        <v>6.6999999999999904</v>
      </c>
      <c r="L470" s="4">
        <v>1.09097486216664</v>
      </c>
      <c r="M470" s="2">
        <v>1189345582.79</v>
      </c>
      <c r="N470" s="83">
        <v>185.25</v>
      </c>
    </row>
    <row r="471" spans="1:14" x14ac:dyDescent="0.3">
      <c r="A471" s="66">
        <v>45924</v>
      </c>
      <c r="B471" s="2">
        <v>184.75</v>
      </c>
      <c r="C471" s="5">
        <v>-0.5</v>
      </c>
      <c r="D471" s="4">
        <v>-2.6990553306342801E-3</v>
      </c>
      <c r="E471" s="2">
        <v>183.2</v>
      </c>
      <c r="F471" s="2">
        <v>182.05</v>
      </c>
      <c r="G471" s="2">
        <v>185.5</v>
      </c>
      <c r="H471" s="3">
        <v>420431</v>
      </c>
      <c r="I471" s="2">
        <v>77574400.650000006</v>
      </c>
      <c r="J471" s="2">
        <v>1.55000000000001</v>
      </c>
      <c r="K471" s="2">
        <v>3.44999999999999</v>
      </c>
      <c r="L471" s="4">
        <v>-0.35057839673892099</v>
      </c>
      <c r="M471" s="2">
        <v>1111771182.1400001</v>
      </c>
      <c r="N471" s="83">
        <v>184.75</v>
      </c>
    </row>
    <row r="472" spans="1:14" x14ac:dyDescent="0.3">
      <c r="A472" s="66">
        <v>45925</v>
      </c>
      <c r="B472" s="2">
        <v>180.3</v>
      </c>
      <c r="C472" s="5">
        <v>-4.4499999999999904</v>
      </c>
      <c r="D472" s="4">
        <v>-2.4086603518267899E-2</v>
      </c>
      <c r="E472" s="2">
        <v>185.9</v>
      </c>
      <c r="F472" s="2">
        <v>176.75</v>
      </c>
      <c r="G472" s="2">
        <v>188.2</v>
      </c>
      <c r="H472" s="3">
        <v>957014</v>
      </c>
      <c r="I472" s="2">
        <v>174238878.97499999</v>
      </c>
      <c r="J472" s="2">
        <v>5.5999999999999899</v>
      </c>
      <c r="K472" s="2">
        <v>11.45</v>
      </c>
      <c r="L472" s="4">
        <v>1.2762688764624901</v>
      </c>
      <c r="M472" s="2">
        <v>937532303.16499805</v>
      </c>
      <c r="N472" s="83">
        <v>180.3</v>
      </c>
    </row>
    <row r="473" spans="1:14" x14ac:dyDescent="0.3">
      <c r="A473" s="66">
        <v>45926</v>
      </c>
      <c r="B473" s="2">
        <v>180.3</v>
      </c>
      <c r="C473" s="5">
        <v>0</v>
      </c>
      <c r="D473" s="4">
        <v>0</v>
      </c>
      <c r="E473" s="2">
        <v>181.35</v>
      </c>
      <c r="F473" s="2">
        <v>178.6</v>
      </c>
      <c r="G473" s="2">
        <v>182.3</v>
      </c>
      <c r="H473" s="3">
        <v>411102</v>
      </c>
      <c r="I473" s="2">
        <v>74042467.174999997</v>
      </c>
      <c r="J473" s="2">
        <v>1.0499999999999801</v>
      </c>
      <c r="K473" s="2">
        <v>3.7000000000000202</v>
      </c>
      <c r="L473" s="4">
        <v>-0.57043261645075205</v>
      </c>
      <c r="M473" s="2">
        <v>863489835.98999798</v>
      </c>
      <c r="N473" s="83">
        <v>180.3</v>
      </c>
    </row>
    <row r="474" spans="1:14" x14ac:dyDescent="0.3">
      <c r="A474" s="66">
        <v>45929</v>
      </c>
      <c r="B474" s="2">
        <v>181.1</v>
      </c>
      <c r="C474" s="5">
        <v>0.79999999999998295</v>
      </c>
      <c r="D474" s="4">
        <v>4.43704936217406E-3</v>
      </c>
      <c r="E474" s="2">
        <v>181</v>
      </c>
      <c r="F474" s="2">
        <v>180.05</v>
      </c>
      <c r="G474" s="2">
        <v>181.9</v>
      </c>
      <c r="H474" s="3">
        <v>287170</v>
      </c>
      <c r="I474" s="2">
        <v>51978859.424999997</v>
      </c>
      <c r="J474" s="2">
        <v>9.9999999999994302E-2</v>
      </c>
      <c r="K474" s="2">
        <v>1.8499999999999901</v>
      </c>
      <c r="L474" s="4">
        <v>-0.30146289728583198</v>
      </c>
      <c r="M474" s="2">
        <v>915468695.41499805</v>
      </c>
      <c r="N474" s="83">
        <v>181.1</v>
      </c>
    </row>
    <row r="475" spans="1:14" x14ac:dyDescent="0.3">
      <c r="A475" s="66">
        <v>45930</v>
      </c>
      <c r="B475" s="2">
        <v>179.4</v>
      </c>
      <c r="C475" s="5">
        <v>-1.69999999999999</v>
      </c>
      <c r="D475" s="4">
        <v>-9.3870789618994404E-3</v>
      </c>
      <c r="E475" s="2">
        <v>181.65</v>
      </c>
      <c r="F475" s="2">
        <v>179.4</v>
      </c>
      <c r="G475" s="2">
        <v>186.15</v>
      </c>
      <c r="H475" s="3">
        <v>625997</v>
      </c>
      <c r="I475" s="2">
        <v>113192312.27500001</v>
      </c>
      <c r="J475" s="2">
        <v>2.25</v>
      </c>
      <c r="K475" s="2">
        <v>6.75</v>
      </c>
      <c r="L475" s="4">
        <v>1.1798829961346899</v>
      </c>
      <c r="M475" s="2">
        <v>802276383.13999796</v>
      </c>
      <c r="N475" s="83">
        <v>179.4</v>
      </c>
    </row>
    <row r="476" spans="1:14" x14ac:dyDescent="0.3">
      <c r="A476" s="66">
        <v>45931</v>
      </c>
      <c r="B476" s="2">
        <v>186.55</v>
      </c>
      <c r="C476" s="5">
        <v>7.1500000000000101</v>
      </c>
      <c r="D476" s="4">
        <v>3.9855072463768099E-2</v>
      </c>
      <c r="E476" s="2">
        <v>178.9</v>
      </c>
      <c r="F476" s="2">
        <v>178</v>
      </c>
      <c r="G476" s="2">
        <v>187.05</v>
      </c>
      <c r="H476" s="3">
        <v>580278</v>
      </c>
      <c r="I476" s="2">
        <v>107022841.90000001</v>
      </c>
      <c r="J476" s="2">
        <v>7.6500000000000101</v>
      </c>
      <c r="K476" s="2">
        <v>9.0500000000000096</v>
      </c>
      <c r="L476" s="4">
        <v>-7.3033896328576695E-2</v>
      </c>
      <c r="M476" s="2">
        <v>909299225.03999805</v>
      </c>
      <c r="N476" s="83">
        <v>186.55</v>
      </c>
    </row>
    <row r="477" spans="1:14" x14ac:dyDescent="0.3">
      <c r="A477" s="66">
        <v>45932</v>
      </c>
      <c r="B477" s="2">
        <v>186.25</v>
      </c>
      <c r="C477" s="5">
        <v>-0.30000000000001098</v>
      </c>
      <c r="D477" s="4">
        <v>-1.6081479496114299E-3</v>
      </c>
      <c r="E477" s="2">
        <v>188.6</v>
      </c>
      <c r="F477" s="2">
        <v>186.05</v>
      </c>
      <c r="G477" s="2">
        <v>189.4</v>
      </c>
      <c r="H477" s="3">
        <v>453068</v>
      </c>
      <c r="I477" s="2">
        <v>84782101.200000003</v>
      </c>
      <c r="J477" s="2">
        <v>2.3499999999999899</v>
      </c>
      <c r="K477" s="2">
        <v>3.3499999999999899</v>
      </c>
      <c r="L477" s="4">
        <v>-0.21922251058975201</v>
      </c>
      <c r="M477" s="2">
        <v>824517123.83999801</v>
      </c>
      <c r="N477" s="83">
        <v>186.25</v>
      </c>
    </row>
    <row r="478" spans="1:14" x14ac:dyDescent="0.3">
      <c r="A478" s="66">
        <v>45933</v>
      </c>
      <c r="B478" s="2">
        <v>187.6</v>
      </c>
      <c r="C478" s="5">
        <v>1.3499999999999901</v>
      </c>
      <c r="D478" s="4">
        <v>7.2483221476509797E-3</v>
      </c>
      <c r="E478" s="2">
        <v>187</v>
      </c>
      <c r="F478" s="2">
        <v>186.35</v>
      </c>
      <c r="G478" s="2">
        <v>188.1</v>
      </c>
      <c r="H478" s="3">
        <v>314756</v>
      </c>
      <c r="I478" s="2">
        <v>59011843.825000003</v>
      </c>
      <c r="J478" s="2">
        <v>0.59999999999999398</v>
      </c>
      <c r="K478" s="2">
        <v>1.75</v>
      </c>
      <c r="L478" s="4">
        <v>-0.30527867781436802</v>
      </c>
      <c r="M478" s="2">
        <v>883528967.66499805</v>
      </c>
      <c r="N478" s="83">
        <v>187.6</v>
      </c>
    </row>
    <row r="479" spans="1:14" x14ac:dyDescent="0.3">
      <c r="A479" s="66">
        <v>45936</v>
      </c>
      <c r="B479" s="2">
        <v>187.45</v>
      </c>
      <c r="C479" s="5">
        <v>-0.15000000000000599</v>
      </c>
      <c r="D479" s="4">
        <v>-7.9957356076762096E-4</v>
      </c>
      <c r="E479" s="2">
        <v>187.7</v>
      </c>
      <c r="F479" s="2">
        <v>184.75</v>
      </c>
      <c r="G479" s="2">
        <v>187.85</v>
      </c>
      <c r="H479" s="3">
        <v>275904</v>
      </c>
      <c r="I479" s="2">
        <v>51615601</v>
      </c>
      <c r="J479" s="2">
        <v>0.25</v>
      </c>
      <c r="K479" s="2">
        <v>3.0999999999999899</v>
      </c>
      <c r="L479" s="4">
        <v>-0.12343529591175401</v>
      </c>
      <c r="M479" s="2">
        <v>831913366.66499805</v>
      </c>
      <c r="N479" s="83">
        <v>187.45</v>
      </c>
    </row>
    <row r="480" spans="1:14" x14ac:dyDescent="0.3">
      <c r="A480" s="66">
        <v>45937</v>
      </c>
      <c r="B480" s="2">
        <v>187</v>
      </c>
      <c r="C480" s="5">
        <v>-0.44999999999998902</v>
      </c>
      <c r="D480" s="4">
        <v>-2.4006401707121301E-3</v>
      </c>
      <c r="E480" s="2">
        <v>188.6</v>
      </c>
      <c r="F480" s="2">
        <v>186.7</v>
      </c>
      <c r="G480" s="2">
        <v>189.8</v>
      </c>
      <c r="H480" s="3">
        <v>316710</v>
      </c>
      <c r="I480" s="2">
        <v>59386036.075000003</v>
      </c>
      <c r="J480" s="2">
        <v>1.5999999999999901</v>
      </c>
      <c r="K480" s="2">
        <v>3.1000000000000201</v>
      </c>
      <c r="L480" s="4">
        <v>0.14789926931106501</v>
      </c>
      <c r="M480" s="2">
        <v>772527330.58999801</v>
      </c>
      <c r="N480" s="83">
        <v>187</v>
      </c>
    </row>
    <row r="481" spans="1:14" x14ac:dyDescent="0.3">
      <c r="A481" s="66">
        <v>45938</v>
      </c>
      <c r="B481" s="2">
        <v>193.2</v>
      </c>
      <c r="C481" s="5">
        <v>6.1999999999999904</v>
      </c>
      <c r="D481" s="4">
        <v>3.3155080213903697E-2</v>
      </c>
      <c r="E481" s="2">
        <v>186.35</v>
      </c>
      <c r="F481" s="2">
        <v>186.1</v>
      </c>
      <c r="G481" s="2">
        <v>194.15</v>
      </c>
      <c r="H481" s="3">
        <v>703619</v>
      </c>
      <c r="I481" s="2">
        <v>135337375.19999999</v>
      </c>
      <c r="J481" s="2">
        <v>6.8499999999999899</v>
      </c>
      <c r="K481" s="2">
        <v>8.0500000000000096</v>
      </c>
      <c r="L481" s="4">
        <v>1.2216507214802199</v>
      </c>
      <c r="M481" s="2">
        <v>907864705.78999805</v>
      </c>
      <c r="N481" s="83">
        <v>193.2</v>
      </c>
    </row>
    <row r="482" spans="1:14" x14ac:dyDescent="0.3">
      <c r="A482" s="66">
        <v>45939</v>
      </c>
      <c r="B482" s="2">
        <v>191.4</v>
      </c>
      <c r="C482" s="5">
        <v>-1.7999999999999801</v>
      </c>
      <c r="D482" s="4">
        <v>-9.3167701863353207E-3</v>
      </c>
      <c r="E482" s="2">
        <v>195.3</v>
      </c>
      <c r="F482" s="2">
        <v>191.4</v>
      </c>
      <c r="G482" s="2">
        <v>195.95</v>
      </c>
      <c r="H482" s="3">
        <v>432918</v>
      </c>
      <c r="I482" s="2">
        <v>83674337.25</v>
      </c>
      <c r="J482" s="2">
        <v>3.9000000000000101</v>
      </c>
      <c r="K482" s="2">
        <v>4.5499999999999803</v>
      </c>
      <c r="L482" s="4">
        <v>-0.384726677363744</v>
      </c>
      <c r="M482" s="2">
        <v>824190368.53999805</v>
      </c>
      <c r="N482" s="83">
        <v>191.4</v>
      </c>
    </row>
    <row r="483" spans="1:14" x14ac:dyDescent="0.3">
      <c r="A483" s="66">
        <v>45940</v>
      </c>
      <c r="B483" s="2">
        <v>187.5</v>
      </c>
      <c r="C483" s="5">
        <v>-3.9000000000000101</v>
      </c>
      <c r="D483" s="4">
        <v>-2.0376175548589399E-2</v>
      </c>
      <c r="E483" s="2">
        <v>192.8</v>
      </c>
      <c r="F483" s="2">
        <v>187.2</v>
      </c>
      <c r="G483" s="2">
        <v>193.2</v>
      </c>
      <c r="H483" s="3">
        <v>465854</v>
      </c>
      <c r="I483" s="2">
        <v>88196048.775000006</v>
      </c>
      <c r="J483" s="2">
        <v>5.3000000000000096</v>
      </c>
      <c r="K483" s="2">
        <v>6</v>
      </c>
      <c r="L483" s="4">
        <v>7.6079072711229406E-2</v>
      </c>
      <c r="M483" s="2">
        <v>735994319.76499796</v>
      </c>
      <c r="N483" s="83">
        <v>187.5</v>
      </c>
    </row>
    <row r="484" spans="1:14" x14ac:dyDescent="0.3">
      <c r="A484" s="66">
        <v>45943</v>
      </c>
      <c r="B484" s="2">
        <v>188.75</v>
      </c>
      <c r="C484" s="5">
        <v>1.25</v>
      </c>
      <c r="D484" s="4">
        <v>6.6666666666666697E-3</v>
      </c>
      <c r="E484" s="2">
        <v>189</v>
      </c>
      <c r="F484" s="2">
        <v>187.7</v>
      </c>
      <c r="G484" s="2">
        <v>190.6</v>
      </c>
      <c r="H484" s="3">
        <v>315345</v>
      </c>
      <c r="I484" s="2">
        <v>59574976.049999997</v>
      </c>
      <c r="J484" s="2">
        <v>0.25</v>
      </c>
      <c r="K484" s="2">
        <v>2.9000000000000101</v>
      </c>
      <c r="L484" s="4">
        <v>-0.32308190978289297</v>
      </c>
      <c r="M484" s="2">
        <v>795569295.81499803</v>
      </c>
      <c r="N484" s="83">
        <v>188.75</v>
      </c>
    </row>
    <row r="485" spans="1:14" x14ac:dyDescent="0.3">
      <c r="A485" s="66">
        <v>45944</v>
      </c>
      <c r="B485" s="2">
        <v>187</v>
      </c>
      <c r="C485" s="5">
        <v>-1.75</v>
      </c>
      <c r="D485" s="4">
        <v>-9.2715231788079496E-3</v>
      </c>
      <c r="E485" s="2">
        <v>187.75</v>
      </c>
      <c r="F485" s="2">
        <v>185.9</v>
      </c>
      <c r="G485" s="2">
        <v>188.75</v>
      </c>
      <c r="H485" s="3">
        <v>276891</v>
      </c>
      <c r="I485" s="2">
        <v>51799129.549999997</v>
      </c>
      <c r="J485" s="2">
        <v>0.75</v>
      </c>
      <c r="K485" s="2">
        <v>2.8499999999999899</v>
      </c>
      <c r="L485" s="4">
        <v>-0.12194263425771799</v>
      </c>
      <c r="M485" s="2">
        <v>743770166.26499796</v>
      </c>
      <c r="N485" s="83">
        <v>187</v>
      </c>
    </row>
    <row r="486" spans="1:14" x14ac:dyDescent="0.3">
      <c r="A486" s="66">
        <v>45945</v>
      </c>
      <c r="B486" s="2">
        <v>189.3</v>
      </c>
      <c r="C486" s="5">
        <v>2.30000000000001</v>
      </c>
      <c r="D486" s="4">
        <v>1.2299465240641801E-2</v>
      </c>
      <c r="E486" s="2">
        <v>190.55</v>
      </c>
      <c r="F486" s="2">
        <v>186.8</v>
      </c>
      <c r="G486" s="2">
        <v>191.2</v>
      </c>
      <c r="H486" s="3">
        <v>475938</v>
      </c>
      <c r="I486" s="2">
        <v>90095620.75</v>
      </c>
      <c r="J486" s="2">
        <v>1.25</v>
      </c>
      <c r="K486" s="2">
        <v>4.3999999999999799</v>
      </c>
      <c r="L486" s="4">
        <v>0.71886410175845405</v>
      </c>
      <c r="M486" s="2">
        <v>833865787.01499796</v>
      </c>
      <c r="N486" s="83">
        <v>189.3</v>
      </c>
    </row>
    <row r="487" spans="1:14" x14ac:dyDescent="0.3">
      <c r="A487" s="66">
        <v>45946</v>
      </c>
      <c r="B487" s="2">
        <v>192.65</v>
      </c>
      <c r="C487" s="5">
        <v>3.3499999999999899</v>
      </c>
      <c r="D487" s="4">
        <v>1.7696777601690399E-2</v>
      </c>
      <c r="E487" s="2">
        <v>190.15</v>
      </c>
      <c r="F487" s="2">
        <v>188.9</v>
      </c>
      <c r="G487" s="2">
        <v>192.65</v>
      </c>
      <c r="H487" s="3">
        <v>434472</v>
      </c>
      <c r="I487" s="2">
        <v>83347089.150000006</v>
      </c>
      <c r="J487" s="2">
        <v>2.5</v>
      </c>
      <c r="K487" s="2">
        <v>3.75</v>
      </c>
      <c r="L487" s="4">
        <v>-8.7124793565548406E-2</v>
      </c>
      <c r="M487" s="2">
        <v>917212876.16499805</v>
      </c>
      <c r="N487" s="83">
        <v>192.65</v>
      </c>
    </row>
    <row r="488" spans="1:14" x14ac:dyDescent="0.3">
      <c r="A488" s="66">
        <v>45947</v>
      </c>
      <c r="B488" s="2">
        <v>191.4</v>
      </c>
      <c r="C488" s="5">
        <v>-1.25</v>
      </c>
      <c r="D488" s="4">
        <v>-6.48845055800675E-3</v>
      </c>
      <c r="E488" s="2">
        <v>190.5</v>
      </c>
      <c r="F488" s="2">
        <v>188.85</v>
      </c>
      <c r="G488" s="2">
        <v>192.45</v>
      </c>
      <c r="H488" s="3">
        <v>418915</v>
      </c>
      <c r="I488" s="2">
        <v>79972336.400000006</v>
      </c>
      <c r="J488" s="2">
        <v>0.90000000000000602</v>
      </c>
      <c r="K488" s="2">
        <v>3.5999999999999899</v>
      </c>
      <c r="L488" s="4">
        <v>-3.5806680292400903E-2</v>
      </c>
      <c r="M488" s="2">
        <v>837240539.76499796</v>
      </c>
      <c r="N488" s="83">
        <v>191.4</v>
      </c>
    </row>
    <row r="489" spans="1:14" x14ac:dyDescent="0.3">
      <c r="A489" s="66">
        <v>45950</v>
      </c>
      <c r="B489" s="2">
        <v>194.9</v>
      </c>
      <c r="C489" s="5">
        <v>3.5</v>
      </c>
      <c r="D489" s="4">
        <v>1.82863113897597E-2</v>
      </c>
      <c r="E489" s="2">
        <v>193</v>
      </c>
      <c r="F489" s="2">
        <v>192.05</v>
      </c>
      <c r="G489" s="2">
        <v>195.45</v>
      </c>
      <c r="H489" s="3">
        <v>388822</v>
      </c>
      <c r="I489" s="2">
        <v>75558384.25</v>
      </c>
      <c r="J489" s="2">
        <v>1.9000000000000099</v>
      </c>
      <c r="K489" s="2">
        <v>3.3999999999999799</v>
      </c>
      <c r="L489" s="4">
        <v>-7.1835575236026405E-2</v>
      </c>
      <c r="M489" s="2">
        <v>912798924.01499796</v>
      </c>
      <c r="N489" s="83">
        <v>194.9</v>
      </c>
    </row>
    <row r="490" spans="1:14" x14ac:dyDescent="0.3">
      <c r="A490" s="66">
        <v>45951</v>
      </c>
      <c r="B490" s="2">
        <v>194.75</v>
      </c>
      <c r="C490" s="5">
        <v>-0.15000000000000599</v>
      </c>
      <c r="D490" s="4">
        <v>-7.6962544894820795E-4</v>
      </c>
      <c r="E490" s="2">
        <v>194.6</v>
      </c>
      <c r="F490" s="2">
        <v>192.9</v>
      </c>
      <c r="G490" s="2">
        <v>196.4</v>
      </c>
      <c r="H490" s="3">
        <v>320061</v>
      </c>
      <c r="I490" s="2">
        <v>62276356.5</v>
      </c>
      <c r="J490" s="2">
        <v>0.15000000000000599</v>
      </c>
      <c r="K490" s="2">
        <v>3.5</v>
      </c>
      <c r="L490" s="4">
        <v>-0.17684441723976499</v>
      </c>
      <c r="M490" s="2">
        <v>850522567.51499796</v>
      </c>
      <c r="N490" s="83">
        <v>194.75</v>
      </c>
    </row>
    <row r="491" spans="1:14" x14ac:dyDescent="0.3">
      <c r="A491" s="66">
        <v>45952</v>
      </c>
      <c r="B491" s="2">
        <v>189.2</v>
      </c>
      <c r="C491" s="5">
        <v>-5.5500000000000096</v>
      </c>
      <c r="D491" s="4">
        <v>-2.8498074454428798E-2</v>
      </c>
      <c r="E491" s="2">
        <v>188.15</v>
      </c>
      <c r="F491" s="2">
        <v>185.8</v>
      </c>
      <c r="G491" s="2">
        <v>193.8</v>
      </c>
      <c r="H491" s="3">
        <v>1142868</v>
      </c>
      <c r="I491" s="2">
        <v>217322163.90000001</v>
      </c>
      <c r="J491" s="2">
        <v>1.0499999999999801</v>
      </c>
      <c r="K491" s="2">
        <v>8</v>
      </c>
      <c r="L491" s="4">
        <v>2.57078181971562</v>
      </c>
      <c r="M491" s="2">
        <v>633200403.61499798</v>
      </c>
      <c r="N491" s="83">
        <v>189.2</v>
      </c>
    </row>
    <row r="492" spans="1:14" x14ac:dyDescent="0.3">
      <c r="A492" s="66">
        <v>45953</v>
      </c>
      <c r="B492" s="2">
        <v>189.85</v>
      </c>
      <c r="C492" s="5">
        <v>0.65000000000000602</v>
      </c>
      <c r="D492" s="4">
        <v>3.4355179704017198E-3</v>
      </c>
      <c r="E492" s="2">
        <v>188.8</v>
      </c>
      <c r="F492" s="2">
        <v>188.25</v>
      </c>
      <c r="G492" s="2">
        <v>191.3</v>
      </c>
      <c r="H492" s="3">
        <v>599514</v>
      </c>
      <c r="I492" s="2">
        <v>113820243.75</v>
      </c>
      <c r="J492" s="2">
        <v>1.0499999999999801</v>
      </c>
      <c r="K492" s="2">
        <v>3.05000000000001</v>
      </c>
      <c r="L492" s="4">
        <v>-0.47543023341278301</v>
      </c>
      <c r="M492" s="2">
        <v>747020647.36499798</v>
      </c>
      <c r="N492" s="83">
        <v>189.85</v>
      </c>
    </row>
    <row r="493" spans="1:14" x14ac:dyDescent="0.3">
      <c r="A493" s="66">
        <v>45954</v>
      </c>
      <c r="B493" s="2">
        <v>187.4</v>
      </c>
      <c r="C493" s="5">
        <v>-2.44999999999999</v>
      </c>
      <c r="D493" s="4">
        <v>-1.29049249407426E-2</v>
      </c>
      <c r="E493" s="2">
        <v>190</v>
      </c>
      <c r="F493" s="2">
        <v>186.15</v>
      </c>
      <c r="G493" s="2">
        <v>191.25</v>
      </c>
      <c r="H493" s="3">
        <v>554143</v>
      </c>
      <c r="I493" s="2">
        <v>104270508.5</v>
      </c>
      <c r="J493" s="2">
        <v>2.5999999999999899</v>
      </c>
      <c r="K493" s="2">
        <v>5.0999999999999899</v>
      </c>
      <c r="L493" s="4">
        <v>-7.5679633836741103E-2</v>
      </c>
      <c r="M493" s="2">
        <v>642750138.86499798</v>
      </c>
      <c r="N493" s="83">
        <v>187.4</v>
      </c>
    </row>
    <row r="494" spans="1:14" x14ac:dyDescent="0.3">
      <c r="A494" s="66">
        <v>45957</v>
      </c>
      <c r="B494" s="2">
        <v>187.35</v>
      </c>
      <c r="C494" s="5">
        <v>-5.0000000000011403E-2</v>
      </c>
      <c r="D494" s="4">
        <v>-2.66808964781277E-4</v>
      </c>
      <c r="E494" s="2">
        <v>188.75</v>
      </c>
      <c r="F494" s="2">
        <v>185.55</v>
      </c>
      <c r="G494" s="2">
        <v>189.95</v>
      </c>
      <c r="H494" s="3">
        <v>576505</v>
      </c>
      <c r="I494" s="2">
        <v>107722923.59999999</v>
      </c>
      <c r="J494" s="2">
        <v>1.4000000000000099</v>
      </c>
      <c r="K494" s="2">
        <v>4.3999999999999799</v>
      </c>
      <c r="L494" s="4">
        <v>4.0354204600617498E-2</v>
      </c>
      <c r="M494" s="2">
        <v>535027215.26499802</v>
      </c>
      <c r="N494" s="83">
        <v>187.35</v>
      </c>
    </row>
    <row r="495" spans="1:14" x14ac:dyDescent="0.3">
      <c r="A495" s="66">
        <v>45958</v>
      </c>
      <c r="B495" s="2">
        <v>184.4</v>
      </c>
      <c r="C495" s="5">
        <v>-2.94999999999999</v>
      </c>
      <c r="D495" s="4">
        <v>-1.57459300773952E-2</v>
      </c>
      <c r="E495" s="2">
        <v>186.7</v>
      </c>
      <c r="F495" s="2">
        <v>183.85</v>
      </c>
      <c r="G495" s="2">
        <v>187.75</v>
      </c>
      <c r="H495" s="3">
        <v>563960</v>
      </c>
      <c r="I495" s="2">
        <v>104322236.8</v>
      </c>
      <c r="J495" s="2">
        <v>2.2999999999999798</v>
      </c>
      <c r="K495" s="2">
        <v>3.9000000000000101</v>
      </c>
      <c r="L495" s="4">
        <v>-2.1760435729091698E-2</v>
      </c>
      <c r="M495" s="2">
        <v>430704978.46499801</v>
      </c>
      <c r="N495" s="83">
        <v>184.4</v>
      </c>
    </row>
    <row r="496" spans="1:14" x14ac:dyDescent="0.3">
      <c r="A496" s="66">
        <v>45959</v>
      </c>
      <c r="B496" s="2">
        <v>165.25</v>
      </c>
      <c r="C496" s="5">
        <v>-19.149999999999999</v>
      </c>
      <c r="D496" s="4">
        <v>-0.10385032537961</v>
      </c>
      <c r="E496" s="2">
        <v>183.95</v>
      </c>
      <c r="F496" s="2">
        <v>164.65</v>
      </c>
      <c r="G496" s="2">
        <v>186.8</v>
      </c>
      <c r="H496" s="3">
        <v>2635022</v>
      </c>
      <c r="I496" s="2">
        <v>448398480.19999999</v>
      </c>
      <c r="J496" s="2">
        <v>18.7</v>
      </c>
      <c r="K496" s="2">
        <v>22.15</v>
      </c>
      <c r="L496" s="4">
        <v>3.67235619547486</v>
      </c>
      <c r="M496" s="2">
        <v>-17693501.735001702</v>
      </c>
      <c r="N496" s="83">
        <v>165.25</v>
      </c>
    </row>
    <row r="497" spans="1:14" x14ac:dyDescent="0.3">
      <c r="A497" s="66">
        <v>45960</v>
      </c>
      <c r="B497" s="2">
        <v>167.45</v>
      </c>
      <c r="C497" s="5">
        <v>2.19999999999999</v>
      </c>
      <c r="D497" s="4">
        <v>1.3313161875945501E-2</v>
      </c>
      <c r="E497" s="2">
        <v>167.5</v>
      </c>
      <c r="F497" s="2">
        <v>165</v>
      </c>
      <c r="G497" s="2">
        <v>170.35</v>
      </c>
      <c r="H497" s="3">
        <v>1260687</v>
      </c>
      <c r="I497" s="2">
        <v>211098156.65000001</v>
      </c>
      <c r="J497" s="2">
        <v>5.0000000000011403E-2</v>
      </c>
      <c r="K497" s="2">
        <v>5.3499999999999899</v>
      </c>
      <c r="L497" s="4">
        <v>-0.52156490534044897</v>
      </c>
      <c r="M497" s="2">
        <v>193404654.91499799</v>
      </c>
      <c r="N497" s="83">
        <v>167.45</v>
      </c>
    </row>
    <row r="498" spans="1:14" x14ac:dyDescent="0.3">
      <c r="A498" s="66">
        <v>45961</v>
      </c>
      <c r="B498" s="2">
        <v>163.80000000000001</v>
      </c>
      <c r="C498" s="5">
        <v>-3.6499999999999799</v>
      </c>
      <c r="D498" s="4">
        <v>-2.17975515079127E-2</v>
      </c>
      <c r="E498" s="2">
        <v>166.85</v>
      </c>
      <c r="F498" s="2">
        <v>163.15</v>
      </c>
      <c r="G498" s="2">
        <v>167.2</v>
      </c>
      <c r="H498" s="3">
        <v>625479</v>
      </c>
      <c r="I498" s="2">
        <v>102971634.34999999</v>
      </c>
      <c r="J498" s="2">
        <v>3.0499999999999798</v>
      </c>
      <c r="K498" s="2">
        <v>4.0499999999999803</v>
      </c>
      <c r="L498" s="4">
        <v>-0.50385861042431601</v>
      </c>
      <c r="M498" s="2">
        <v>90433020.564998299</v>
      </c>
      <c r="N498" s="83">
        <v>163.80000000000001</v>
      </c>
    </row>
    <row r="499" spans="1:14" x14ac:dyDescent="0.3">
      <c r="A499" s="66">
        <v>45964</v>
      </c>
      <c r="B499" s="2">
        <v>162.15</v>
      </c>
      <c r="C499" s="5">
        <v>-1.6500000000000099</v>
      </c>
      <c r="D499" s="4">
        <v>-1.00732600732601E-2</v>
      </c>
      <c r="E499" s="2">
        <v>162.4</v>
      </c>
      <c r="F499" s="2">
        <v>161.15</v>
      </c>
      <c r="G499" s="2">
        <v>164.7</v>
      </c>
      <c r="H499" s="3">
        <v>531983</v>
      </c>
      <c r="I499" s="2">
        <v>86421291.799999997</v>
      </c>
      <c r="J499" s="2">
        <v>0.25</v>
      </c>
      <c r="K499" s="2">
        <v>3.5499999999999798</v>
      </c>
      <c r="L499" s="4">
        <v>-0.149479039264308</v>
      </c>
      <c r="M499" s="2">
        <v>4011728.7649983298</v>
      </c>
      <c r="N499" s="83">
        <v>162.15</v>
      </c>
    </row>
    <row r="500" spans="1:14" x14ac:dyDescent="0.3">
      <c r="A500" s="66">
        <v>45965</v>
      </c>
      <c r="B500" s="2">
        <v>157.75</v>
      </c>
      <c r="C500" s="5">
        <v>-4.4000000000000101</v>
      </c>
      <c r="D500" s="4">
        <v>-2.7135368485969799E-2</v>
      </c>
      <c r="E500" s="2">
        <v>160.6</v>
      </c>
      <c r="F500" s="2">
        <v>157.19999999999999</v>
      </c>
      <c r="G500" s="2">
        <v>160.69999999999999</v>
      </c>
      <c r="H500" s="3">
        <v>711292</v>
      </c>
      <c r="I500" s="2">
        <v>112498293.55</v>
      </c>
      <c r="J500" s="2">
        <v>2.8499999999999899</v>
      </c>
      <c r="K500" s="2">
        <v>3.5</v>
      </c>
      <c r="L500" s="4">
        <v>0.33705776312400998</v>
      </c>
      <c r="M500" s="2">
        <v>-108486564.78500199</v>
      </c>
      <c r="N500" s="83">
        <v>157.75</v>
      </c>
    </row>
    <row r="501" spans="1:14" x14ac:dyDescent="0.3">
      <c r="A501" s="66">
        <v>45966</v>
      </c>
      <c r="B501" s="2">
        <v>159.25</v>
      </c>
      <c r="C501" s="5">
        <v>1.5</v>
      </c>
      <c r="D501" s="4">
        <v>9.5087163232963606E-3</v>
      </c>
      <c r="E501" s="2">
        <v>155</v>
      </c>
      <c r="F501" s="2">
        <v>152.65</v>
      </c>
      <c r="G501" s="2">
        <v>159.55000000000001</v>
      </c>
      <c r="H501" s="3">
        <v>720162</v>
      </c>
      <c r="I501" s="2">
        <v>113049625.75</v>
      </c>
      <c r="J501" s="2">
        <v>4.25</v>
      </c>
      <c r="K501" s="2">
        <v>6.9000000000000101</v>
      </c>
      <c r="L501" s="4">
        <v>1.2470265376244899E-2</v>
      </c>
      <c r="M501" s="2">
        <v>4563060.96499833</v>
      </c>
      <c r="N501" s="83">
        <v>159.25</v>
      </c>
    </row>
    <row r="502" spans="1:14" x14ac:dyDescent="0.3">
      <c r="A502" s="66">
        <v>45967</v>
      </c>
      <c r="B502" s="2">
        <v>159.35</v>
      </c>
      <c r="C502" s="5">
        <v>9.9999999999994302E-2</v>
      </c>
      <c r="D502" s="4">
        <v>6.2794348508630701E-4</v>
      </c>
      <c r="E502" s="2">
        <v>160.6</v>
      </c>
      <c r="F502" s="2">
        <v>158.55000000000001</v>
      </c>
      <c r="G502" s="2">
        <v>164.45</v>
      </c>
      <c r="H502" s="3">
        <v>774626</v>
      </c>
      <c r="I502" s="2">
        <v>124699918.25</v>
      </c>
      <c r="J502" s="2">
        <v>1.25</v>
      </c>
      <c r="K502" s="2">
        <v>5.8999999999999799</v>
      </c>
      <c r="L502" s="4">
        <v>7.5627428273082997E-2</v>
      </c>
      <c r="M502" s="2">
        <v>129262979.21499801</v>
      </c>
      <c r="N502" s="83">
        <v>159.35</v>
      </c>
    </row>
    <row r="503" spans="1:14" x14ac:dyDescent="0.3">
      <c r="A503" s="66">
        <v>45968</v>
      </c>
      <c r="B503" s="2">
        <v>157.55000000000001</v>
      </c>
      <c r="C503" s="5">
        <v>-1.7999999999999801</v>
      </c>
      <c r="D503" s="4">
        <v>-1.1295889551302099E-2</v>
      </c>
      <c r="E503" s="2">
        <v>160</v>
      </c>
      <c r="F503" s="2">
        <v>156.85</v>
      </c>
      <c r="G503" s="2">
        <v>161</v>
      </c>
      <c r="H503" s="3">
        <v>487463</v>
      </c>
      <c r="I503" s="2">
        <v>77025465.599999994</v>
      </c>
      <c r="J503" s="2">
        <v>2.44999999999999</v>
      </c>
      <c r="K503" s="2">
        <v>4.1500000000000101</v>
      </c>
      <c r="L503" s="4">
        <v>-0.370711801566175</v>
      </c>
      <c r="M503" s="2">
        <v>52237513.614998303</v>
      </c>
      <c r="N503" s="83">
        <v>157.55000000000001</v>
      </c>
    </row>
    <row r="504" spans="1:14" x14ac:dyDescent="0.3">
      <c r="A504" s="66">
        <v>45971</v>
      </c>
      <c r="B504" s="2">
        <v>157.69999999999999</v>
      </c>
      <c r="C504" s="5">
        <v>0.14999999999997701</v>
      </c>
      <c r="D504" s="4">
        <v>9.5207870517281703E-4</v>
      </c>
      <c r="E504" s="2">
        <v>160</v>
      </c>
      <c r="F504" s="2">
        <v>156.25</v>
      </c>
      <c r="G504" s="2">
        <v>160.05000000000001</v>
      </c>
      <c r="H504" s="3">
        <v>683248</v>
      </c>
      <c r="I504" s="2">
        <v>107842565.84999999</v>
      </c>
      <c r="J504" s="2">
        <v>2.30000000000001</v>
      </c>
      <c r="K504" s="2">
        <v>3.80000000000001</v>
      </c>
      <c r="L504" s="4">
        <v>0.40164073991256799</v>
      </c>
      <c r="M504" s="2">
        <v>160080079.46499801</v>
      </c>
      <c r="N504" s="83">
        <v>157.69999999999999</v>
      </c>
    </row>
    <row r="505" spans="1:14" x14ac:dyDescent="0.3">
      <c r="A505" s="66">
        <v>45972</v>
      </c>
      <c r="B505" s="2">
        <v>162.30000000000001</v>
      </c>
      <c r="C505" s="5">
        <v>4.6000000000000201</v>
      </c>
      <c r="D505" s="4">
        <v>2.9169308814204299E-2</v>
      </c>
      <c r="E505" s="2">
        <v>158.44999999999999</v>
      </c>
      <c r="F505" s="2">
        <v>158.25</v>
      </c>
      <c r="G505" s="2">
        <v>163.44999999999999</v>
      </c>
      <c r="H505" s="3">
        <v>642105</v>
      </c>
      <c r="I505" s="2">
        <v>103665072.65000001</v>
      </c>
      <c r="J505" s="2">
        <v>3.8500000000000201</v>
      </c>
      <c r="K505" s="2">
        <v>5.1999999999999904</v>
      </c>
      <c r="L505" s="4">
        <v>-6.0216788047678098E-2</v>
      </c>
      <c r="M505" s="2">
        <v>263745152.11499801</v>
      </c>
      <c r="N505" s="83">
        <v>162.30000000000001</v>
      </c>
    </row>
    <row r="506" spans="1:14" x14ac:dyDescent="0.3">
      <c r="A506" s="66">
        <v>45973</v>
      </c>
      <c r="B506" s="2">
        <v>164.8</v>
      </c>
      <c r="C506" s="5">
        <v>2.5</v>
      </c>
      <c r="D506" s="4">
        <v>1.54035736290819E-2</v>
      </c>
      <c r="E506" s="2">
        <v>163.5</v>
      </c>
      <c r="F506" s="2">
        <v>162.05000000000001</v>
      </c>
      <c r="G506" s="2">
        <v>166.1</v>
      </c>
      <c r="H506" s="3">
        <v>447801</v>
      </c>
      <c r="I506" s="2">
        <v>73675788.349999994</v>
      </c>
      <c r="J506" s="2">
        <v>1.30000000000001</v>
      </c>
      <c r="K506" s="2">
        <v>4.0499999999999803</v>
      </c>
      <c r="L506" s="4">
        <v>-0.30260471418225998</v>
      </c>
      <c r="M506" s="2">
        <v>337420940.46499801</v>
      </c>
      <c r="N506" s="83">
        <v>164.8</v>
      </c>
    </row>
    <row r="507" spans="1:14" x14ac:dyDescent="0.3">
      <c r="A507" s="66">
        <v>45974</v>
      </c>
      <c r="B507" s="2">
        <v>163.4</v>
      </c>
      <c r="C507" s="5">
        <v>-1.4000000000000099</v>
      </c>
      <c r="D507" s="4">
        <v>-8.4951456310680008E-3</v>
      </c>
      <c r="E507" s="2">
        <v>165.75</v>
      </c>
      <c r="F507" s="2">
        <v>163.19999999999999</v>
      </c>
      <c r="G507" s="2">
        <v>166.1</v>
      </c>
      <c r="H507" s="3">
        <v>389491</v>
      </c>
      <c r="I507" s="2">
        <v>63891534.549999997</v>
      </c>
      <c r="J507" s="2">
        <v>2.3499999999999899</v>
      </c>
      <c r="K507" s="2">
        <v>2.9000000000000101</v>
      </c>
      <c r="L507" s="4">
        <v>-0.13021409063400899</v>
      </c>
      <c r="M507" s="2">
        <v>273529405.91499799</v>
      </c>
      <c r="N507" s="83">
        <v>163.4</v>
      </c>
    </row>
    <row r="508" spans="1:14" x14ac:dyDescent="0.3">
      <c r="A508" s="66">
        <v>45975</v>
      </c>
      <c r="B508" s="2">
        <v>161.65</v>
      </c>
      <c r="C508" s="5">
        <v>-1.75</v>
      </c>
      <c r="D508" s="4">
        <v>-1.0709914320685399E-2</v>
      </c>
      <c r="E508" s="2">
        <v>162.85</v>
      </c>
      <c r="F508" s="2">
        <v>158.44999999999999</v>
      </c>
      <c r="G508" s="2">
        <v>163.6</v>
      </c>
      <c r="H508" s="3">
        <v>406345</v>
      </c>
      <c r="I508" s="2">
        <v>65479346.899999999</v>
      </c>
      <c r="J508" s="2">
        <v>1.19999999999999</v>
      </c>
      <c r="K508" s="2">
        <v>5.1500000000000101</v>
      </c>
      <c r="L508" s="4">
        <v>4.3271859940281002E-2</v>
      </c>
      <c r="M508" s="2">
        <v>208050059.01499799</v>
      </c>
      <c r="N508" s="83">
        <v>161.65</v>
      </c>
    </row>
    <row r="509" spans="1:14" x14ac:dyDescent="0.3">
      <c r="A509" s="66">
        <v>45978</v>
      </c>
      <c r="B509" s="2">
        <v>160</v>
      </c>
      <c r="C509" s="5">
        <v>-1.6500000000000099</v>
      </c>
      <c r="D509" s="4">
        <v>-1.02072378595732E-2</v>
      </c>
      <c r="E509" s="2">
        <v>161.65</v>
      </c>
      <c r="F509" s="2">
        <v>159.80000000000001</v>
      </c>
      <c r="G509" s="2">
        <v>161.75</v>
      </c>
      <c r="H509" s="3">
        <v>346611</v>
      </c>
      <c r="I509" s="2">
        <v>55567780.350000001</v>
      </c>
      <c r="J509" s="2">
        <v>1.6500000000000099</v>
      </c>
      <c r="K509" s="2">
        <v>1.94999999999999</v>
      </c>
      <c r="L509" s="4">
        <v>-0.147003162337423</v>
      </c>
      <c r="M509" s="2">
        <v>152482278.66499799</v>
      </c>
      <c r="N509" s="83">
        <v>160</v>
      </c>
    </row>
    <row r="510" spans="1:14" x14ac:dyDescent="0.3">
      <c r="A510" s="66">
        <v>45979</v>
      </c>
      <c r="B510" s="2">
        <v>153.9</v>
      </c>
      <c r="C510" s="5">
        <v>-6.0999999999999899</v>
      </c>
      <c r="D510" s="4">
        <v>-3.8124999999999999E-2</v>
      </c>
      <c r="E510" s="2">
        <v>158.55000000000001</v>
      </c>
      <c r="F510" s="2">
        <v>153.5</v>
      </c>
      <c r="G510" s="2">
        <v>158.80000000000001</v>
      </c>
      <c r="H510" s="3">
        <v>592335</v>
      </c>
      <c r="I510" s="2">
        <v>91753841.150000006</v>
      </c>
      <c r="J510" s="2">
        <v>4.6500000000000101</v>
      </c>
      <c r="K510" s="2">
        <v>5.3000000000000096</v>
      </c>
      <c r="L510" s="4">
        <v>0.70893306906012798</v>
      </c>
      <c r="M510" s="2">
        <v>60728437.514998302</v>
      </c>
      <c r="N510" s="83">
        <v>153.9</v>
      </c>
    </row>
    <row r="511" spans="1:14" x14ac:dyDescent="0.3">
      <c r="A511" s="66">
        <v>45980</v>
      </c>
      <c r="B511" s="2">
        <v>152.9</v>
      </c>
      <c r="C511" s="5">
        <v>-1</v>
      </c>
      <c r="D511" s="4">
        <v>-6.4977257959714096E-3</v>
      </c>
      <c r="E511" s="2">
        <v>153.4</v>
      </c>
      <c r="F511" s="2">
        <v>151.75</v>
      </c>
      <c r="G511" s="2">
        <v>154.55000000000001</v>
      </c>
      <c r="H511" s="3">
        <v>565642</v>
      </c>
      <c r="I511" s="2">
        <v>86564357.849999994</v>
      </c>
      <c r="J511" s="2">
        <v>0.5</v>
      </c>
      <c r="K511" s="2">
        <v>2.80000000000001</v>
      </c>
      <c r="L511" s="4">
        <v>-4.5064026268918797E-2</v>
      </c>
      <c r="M511" s="2">
        <v>-25835920.335001599</v>
      </c>
      <c r="N511" s="83">
        <v>152.9</v>
      </c>
    </row>
    <row r="512" spans="1:14" x14ac:dyDescent="0.3">
      <c r="A512" s="66">
        <v>45981</v>
      </c>
      <c r="B512" s="2">
        <v>152.25</v>
      </c>
      <c r="C512" s="5">
        <v>-0.65000000000000602</v>
      </c>
      <c r="D512" s="4">
        <v>-4.2511445389143603E-3</v>
      </c>
      <c r="E512" s="2">
        <v>154.25</v>
      </c>
      <c r="F512" s="2">
        <v>150.4</v>
      </c>
      <c r="G512" s="2">
        <v>154.4</v>
      </c>
      <c r="H512" s="3">
        <v>695393</v>
      </c>
      <c r="I512" s="2">
        <v>105919091</v>
      </c>
      <c r="J512" s="2">
        <v>2</v>
      </c>
      <c r="K512" s="2">
        <v>4</v>
      </c>
      <c r="L512" s="4">
        <v>0.22938713886168299</v>
      </c>
      <c r="M512" s="2">
        <v>-131755011.33500201</v>
      </c>
      <c r="N512" s="83">
        <v>152.25</v>
      </c>
    </row>
    <row r="513" spans="1:14" x14ac:dyDescent="0.3">
      <c r="A513" s="66">
        <v>45982</v>
      </c>
      <c r="B513" s="2">
        <v>151.6</v>
      </c>
      <c r="C513" s="5">
        <v>-0.65000000000000602</v>
      </c>
      <c r="D513" s="4">
        <v>-4.2692939244663797E-3</v>
      </c>
      <c r="E513" s="2">
        <v>150.65</v>
      </c>
      <c r="F513" s="2">
        <v>150.65</v>
      </c>
      <c r="G513" s="2">
        <v>153.5</v>
      </c>
      <c r="H513" s="3">
        <v>531992</v>
      </c>
      <c r="I513" s="2">
        <v>80728265.650000006</v>
      </c>
      <c r="J513" s="2">
        <v>0.94999999999998896</v>
      </c>
      <c r="K513" s="2">
        <v>2.8499999999999899</v>
      </c>
      <c r="L513" s="4">
        <v>-0.23497648092517501</v>
      </c>
      <c r="M513" s="2">
        <v>-212483276.98500201</v>
      </c>
      <c r="N513" s="83">
        <v>151.6</v>
      </c>
    </row>
    <row r="514" spans="1:14" x14ac:dyDescent="0.3">
      <c r="A514" s="66">
        <v>45985</v>
      </c>
      <c r="B514" s="2">
        <v>152.35</v>
      </c>
      <c r="C514" s="5">
        <v>0.75</v>
      </c>
      <c r="D514" s="4">
        <v>4.9472295514511903E-3</v>
      </c>
      <c r="E514" s="2">
        <v>153.5</v>
      </c>
      <c r="F514" s="2">
        <v>151.05000000000001</v>
      </c>
      <c r="G514" s="2">
        <v>153.75</v>
      </c>
      <c r="H514" s="3">
        <v>729693</v>
      </c>
      <c r="I514" s="2">
        <v>111163376.34999999</v>
      </c>
      <c r="J514" s="2">
        <v>1.1500000000000099</v>
      </c>
      <c r="K514" s="2">
        <v>2.69999999999999</v>
      </c>
      <c r="L514" s="4">
        <v>0.37162400938360002</v>
      </c>
      <c r="M514" s="2">
        <v>-101319900.635002</v>
      </c>
      <c r="N514" s="83">
        <v>152.35</v>
      </c>
    </row>
    <row r="515" spans="1:14" x14ac:dyDescent="0.3">
      <c r="A515" s="66">
        <v>45986</v>
      </c>
      <c r="B515" s="2">
        <v>154.19999999999999</v>
      </c>
      <c r="C515" s="5">
        <v>1.8499999999999901</v>
      </c>
      <c r="D515" s="4">
        <v>1.21430915654742E-2</v>
      </c>
      <c r="E515" s="2">
        <v>152.30000000000001</v>
      </c>
      <c r="F515" s="2">
        <v>150.5</v>
      </c>
      <c r="G515" s="2">
        <v>154.5</v>
      </c>
      <c r="H515" s="3">
        <v>456869</v>
      </c>
      <c r="I515" s="2">
        <v>70056117.299999997</v>
      </c>
      <c r="J515" s="2">
        <v>1.8999999999999799</v>
      </c>
      <c r="K515" s="2">
        <v>4</v>
      </c>
      <c r="L515" s="4">
        <v>-0.37388874499275698</v>
      </c>
      <c r="M515" s="2">
        <v>-31263783.3350017</v>
      </c>
      <c r="N515" s="83">
        <v>154.19999999999999</v>
      </c>
    </row>
    <row r="516" spans="1:14" x14ac:dyDescent="0.3">
      <c r="A516" s="66">
        <v>45987</v>
      </c>
      <c r="B516" s="2">
        <v>158.85</v>
      </c>
      <c r="C516" s="5">
        <v>4.6500000000000101</v>
      </c>
      <c r="D516" s="4">
        <v>3.01556420233463E-2</v>
      </c>
      <c r="E516" s="2">
        <v>154.9</v>
      </c>
      <c r="F516" s="2">
        <v>153.19999999999999</v>
      </c>
      <c r="G516" s="2">
        <v>159.5</v>
      </c>
      <c r="H516" s="3">
        <v>655493</v>
      </c>
      <c r="I516" s="2">
        <v>102994007.8</v>
      </c>
      <c r="J516" s="2">
        <v>3.94999999999999</v>
      </c>
      <c r="K516" s="2">
        <v>6.3000000000000096</v>
      </c>
      <c r="L516" s="4">
        <v>0.43475044268707203</v>
      </c>
      <c r="M516" s="2">
        <v>71730224.464998305</v>
      </c>
      <c r="N516" s="83">
        <v>158.85</v>
      </c>
    </row>
    <row r="517" spans="1:14" x14ac:dyDescent="0.3">
      <c r="A517" s="66">
        <v>45988</v>
      </c>
      <c r="B517" s="2">
        <v>159.6</v>
      </c>
      <c r="C517" s="5">
        <v>0.75</v>
      </c>
      <c r="D517" s="4">
        <v>4.7214353163361703E-3</v>
      </c>
      <c r="E517" s="2">
        <v>160</v>
      </c>
      <c r="F517" s="2">
        <v>159</v>
      </c>
      <c r="G517" s="2">
        <v>161.75</v>
      </c>
      <c r="H517" s="3">
        <v>364233</v>
      </c>
      <c r="I517" s="2">
        <v>58311919.149999999</v>
      </c>
      <c r="J517" s="2">
        <v>0.40000000000000602</v>
      </c>
      <c r="K517" s="2">
        <v>2.75</v>
      </c>
      <c r="L517" s="4">
        <v>-0.44433731557774098</v>
      </c>
      <c r="M517" s="2">
        <v>130042143.614998</v>
      </c>
      <c r="N517" s="83">
        <v>159.6</v>
      </c>
    </row>
    <row r="518" spans="1:14" x14ac:dyDescent="0.3">
      <c r="A518" s="66">
        <v>45989</v>
      </c>
      <c r="B518" s="2">
        <v>160.4</v>
      </c>
      <c r="C518" s="5">
        <v>0.80000000000001104</v>
      </c>
      <c r="D518" s="4">
        <v>5.0125313283208702E-3</v>
      </c>
      <c r="E518" s="2">
        <v>158.9</v>
      </c>
      <c r="F518" s="2">
        <v>158.30000000000001</v>
      </c>
      <c r="G518" s="2">
        <v>160.80000000000001</v>
      </c>
      <c r="H518" s="3">
        <v>291454</v>
      </c>
      <c r="I518" s="2">
        <v>46621353.299999997</v>
      </c>
      <c r="J518" s="2">
        <v>1.5</v>
      </c>
      <c r="K518" s="2">
        <v>2.5</v>
      </c>
      <c r="L518" s="4">
        <v>-0.19981440451579099</v>
      </c>
      <c r="M518" s="2">
        <v>176663496.91499799</v>
      </c>
      <c r="N518" s="83">
        <v>160.4</v>
      </c>
    </row>
    <row r="519" spans="1:14" x14ac:dyDescent="0.3">
      <c r="A519" s="66">
        <v>45992</v>
      </c>
      <c r="B519" s="2">
        <v>161.15</v>
      </c>
      <c r="C519" s="5">
        <v>0.75</v>
      </c>
      <c r="D519" s="4">
        <v>4.6758104738154598E-3</v>
      </c>
      <c r="E519" s="2">
        <v>160.1</v>
      </c>
      <c r="F519" s="2">
        <v>159.05000000000001</v>
      </c>
      <c r="G519" s="2">
        <v>162.19999999999999</v>
      </c>
      <c r="H519" s="3">
        <v>474826</v>
      </c>
      <c r="I519" s="2">
        <v>76482710.049999997</v>
      </c>
      <c r="J519" s="2">
        <v>1.05000000000001</v>
      </c>
      <c r="K519" s="2">
        <v>3.1499999999999799</v>
      </c>
      <c r="L519" s="4">
        <v>0.62916274952479601</v>
      </c>
      <c r="M519" s="2">
        <v>253146206.96499801</v>
      </c>
      <c r="N519" s="83">
        <v>161.15</v>
      </c>
    </row>
    <row r="520" spans="1:14" x14ac:dyDescent="0.3">
      <c r="A520" s="66">
        <v>45993</v>
      </c>
      <c r="B520" s="2">
        <v>160.5</v>
      </c>
      <c r="C520" s="5">
        <v>-0.65000000000000602</v>
      </c>
      <c r="D520" s="4">
        <v>-4.0335091529631103E-3</v>
      </c>
      <c r="E520" s="2">
        <v>159.94999999999999</v>
      </c>
      <c r="F520" s="2">
        <v>158.30000000000001</v>
      </c>
      <c r="G520" s="2">
        <v>160.80000000000001</v>
      </c>
      <c r="H520" s="3">
        <v>410314</v>
      </c>
      <c r="I520" s="2">
        <v>65717656.700000003</v>
      </c>
      <c r="J520" s="2">
        <v>0.55000000000001104</v>
      </c>
      <c r="K520" s="2">
        <v>2.5</v>
      </c>
      <c r="L520" s="4">
        <v>-0.13586450615593901</v>
      </c>
      <c r="M520" s="2">
        <v>187428550.26499799</v>
      </c>
      <c r="N520" s="83">
        <v>160.5</v>
      </c>
    </row>
    <row r="521" spans="1:14" x14ac:dyDescent="0.3">
      <c r="A521" s="66">
        <v>45994</v>
      </c>
      <c r="B521" s="2">
        <v>159.75</v>
      </c>
      <c r="C521" s="5">
        <v>-0.75</v>
      </c>
      <c r="D521" s="4">
        <v>-4.6728971962616802E-3</v>
      </c>
      <c r="E521" s="2">
        <v>160.05000000000001</v>
      </c>
      <c r="F521" s="2">
        <v>158.80000000000001</v>
      </c>
      <c r="G521" s="2">
        <v>162</v>
      </c>
      <c r="H521" s="3">
        <v>424317</v>
      </c>
      <c r="I521" s="2">
        <v>67850848.900000006</v>
      </c>
      <c r="J521" s="2">
        <v>0.30000000000001098</v>
      </c>
      <c r="K521" s="2">
        <v>3.19999999999999</v>
      </c>
      <c r="L521" s="4">
        <v>3.41275218491204E-2</v>
      </c>
      <c r="M521" s="2">
        <v>119577701.364998</v>
      </c>
      <c r="N521" s="83">
        <v>159.75</v>
      </c>
    </row>
    <row r="522" spans="1:14" x14ac:dyDescent="0.3">
      <c r="A522" s="66">
        <v>45995</v>
      </c>
      <c r="B522" s="2">
        <v>161.65</v>
      </c>
      <c r="C522" s="5">
        <v>1.9000000000000099</v>
      </c>
      <c r="D522" s="4">
        <v>1.18935837245697E-2</v>
      </c>
      <c r="E522" s="2">
        <v>161.5</v>
      </c>
      <c r="F522" s="2">
        <v>160.6</v>
      </c>
      <c r="G522" s="2">
        <v>164.4</v>
      </c>
      <c r="H522" s="3">
        <v>518464</v>
      </c>
      <c r="I522" s="2">
        <v>83987119.299999997</v>
      </c>
      <c r="J522" s="2">
        <v>0.15000000000000599</v>
      </c>
      <c r="K522" s="2">
        <v>3.80000000000001</v>
      </c>
      <c r="L522" s="4">
        <v>0.22187892542603799</v>
      </c>
      <c r="M522" s="2">
        <v>203564820.66499799</v>
      </c>
      <c r="N522" s="83">
        <v>161.65</v>
      </c>
    </row>
    <row r="523" spans="1:14" x14ac:dyDescent="0.3">
      <c r="A523" s="66">
        <v>45996</v>
      </c>
      <c r="B523" s="2">
        <v>164.3</v>
      </c>
      <c r="C523" s="5">
        <v>2.6500000000000101</v>
      </c>
      <c r="D523" s="4">
        <v>1.63934426229509E-2</v>
      </c>
      <c r="E523" s="2">
        <v>162.4</v>
      </c>
      <c r="F523" s="2">
        <v>162.25</v>
      </c>
      <c r="G523" s="2">
        <v>166.6</v>
      </c>
      <c r="H523" s="3">
        <v>605682</v>
      </c>
      <c r="I523" s="2">
        <v>99683449.700000003</v>
      </c>
      <c r="J523" s="2">
        <v>1.9000000000000099</v>
      </c>
      <c r="K523" s="2">
        <v>4.3499999999999899</v>
      </c>
      <c r="L523" s="4">
        <v>0.16822383039131</v>
      </c>
      <c r="M523" s="2">
        <v>303248270.36499798</v>
      </c>
      <c r="N523" s="83">
        <v>164.3</v>
      </c>
    </row>
    <row r="524" spans="1:14" x14ac:dyDescent="0.3">
      <c r="A524" s="66">
        <v>45999</v>
      </c>
      <c r="B524" s="2">
        <v>160.35</v>
      </c>
      <c r="C524" s="5">
        <v>-3.9500000000000202</v>
      </c>
      <c r="D524" s="4">
        <v>-2.4041387705417E-2</v>
      </c>
      <c r="E524" s="2">
        <v>163.69999999999999</v>
      </c>
      <c r="F524" s="2">
        <v>160.19999999999999</v>
      </c>
      <c r="G524" s="2">
        <v>165.5</v>
      </c>
      <c r="H524" s="3">
        <v>455192</v>
      </c>
      <c r="I524" s="2">
        <v>73604637.75</v>
      </c>
      <c r="J524" s="2">
        <v>3.3499999999999899</v>
      </c>
      <c r="K524" s="2">
        <v>5.3000000000000096</v>
      </c>
      <c r="L524" s="4">
        <v>-0.24846371528293701</v>
      </c>
      <c r="M524" s="2">
        <v>229643632.61499801</v>
      </c>
      <c r="N524" s="83">
        <v>160.35</v>
      </c>
    </row>
    <row r="525" spans="1:14" x14ac:dyDescent="0.3">
      <c r="A525" s="66">
        <v>46000</v>
      </c>
      <c r="B525" s="2">
        <v>159.9</v>
      </c>
      <c r="C525" s="5">
        <v>-0.44999999999998902</v>
      </c>
      <c r="D525" s="4">
        <v>-2.8063610851262201E-3</v>
      </c>
      <c r="E525" s="2">
        <v>160.05000000000001</v>
      </c>
      <c r="F525" s="2">
        <v>157.55000000000001</v>
      </c>
      <c r="G525" s="2">
        <v>160.69999999999999</v>
      </c>
      <c r="H525" s="3">
        <v>464667</v>
      </c>
      <c r="I525" s="2">
        <v>74104116.650000006</v>
      </c>
      <c r="J525" s="2">
        <v>0.15000000000000599</v>
      </c>
      <c r="K525" s="2">
        <v>3.1499999999999799</v>
      </c>
      <c r="L525" s="4">
        <v>2.0815392186154399E-2</v>
      </c>
      <c r="M525" s="2">
        <v>155539515.96499801</v>
      </c>
      <c r="N525" s="83">
        <v>159.9</v>
      </c>
    </row>
    <row r="526" spans="1:14" x14ac:dyDescent="0.3">
      <c r="A526" s="66">
        <v>46001</v>
      </c>
      <c r="B526" s="2">
        <v>161.4</v>
      </c>
      <c r="C526" s="5">
        <v>1.5</v>
      </c>
      <c r="D526" s="4">
        <v>9.3808630393996204E-3</v>
      </c>
      <c r="E526" s="2">
        <v>158.9</v>
      </c>
      <c r="F526" s="2">
        <v>157.65</v>
      </c>
      <c r="G526" s="2">
        <v>161.65</v>
      </c>
      <c r="H526" s="3">
        <v>385353</v>
      </c>
      <c r="I526" s="2">
        <v>61743613</v>
      </c>
      <c r="J526" s="2">
        <v>2.5</v>
      </c>
      <c r="K526" s="2">
        <v>4</v>
      </c>
      <c r="L526" s="4">
        <v>-0.17068997798423399</v>
      </c>
      <c r="M526" s="2">
        <v>217283128.96499801</v>
      </c>
      <c r="N526" s="83">
        <v>161.4</v>
      </c>
    </row>
    <row r="527" spans="1:14" x14ac:dyDescent="0.3">
      <c r="A527" s="66">
        <v>46002</v>
      </c>
      <c r="B527" s="2">
        <v>164.25</v>
      </c>
      <c r="C527" s="5">
        <v>2.8499999999999899</v>
      </c>
      <c r="D527" s="4">
        <v>1.7657992565055701E-2</v>
      </c>
      <c r="E527" s="2">
        <v>162.44999999999999</v>
      </c>
      <c r="F527" s="2">
        <v>161.6</v>
      </c>
      <c r="G527" s="2">
        <v>165.1</v>
      </c>
      <c r="H527" s="3">
        <v>382237</v>
      </c>
      <c r="I527" s="2">
        <v>62627315.950000003</v>
      </c>
      <c r="J527" s="2">
        <v>1.80000000000001</v>
      </c>
      <c r="K527" s="2">
        <v>3.5</v>
      </c>
      <c r="L527" s="4">
        <v>-8.0860924918191909E-3</v>
      </c>
      <c r="M527" s="2">
        <v>279910444.91499799</v>
      </c>
      <c r="N527" s="83">
        <v>164.25</v>
      </c>
    </row>
    <row r="528" spans="1:14" x14ac:dyDescent="0.3">
      <c r="A528" s="66">
        <v>46003</v>
      </c>
      <c r="B528" s="2">
        <v>167.5</v>
      </c>
      <c r="C528" s="5">
        <v>3.25</v>
      </c>
      <c r="D528" s="4">
        <v>1.9786910197869101E-2</v>
      </c>
      <c r="E528" s="2">
        <v>165.2</v>
      </c>
      <c r="F528" s="2">
        <v>165.05</v>
      </c>
      <c r="G528" s="2">
        <v>169.3</v>
      </c>
      <c r="H528" s="3">
        <v>725315</v>
      </c>
      <c r="I528" s="2">
        <v>121746884.55</v>
      </c>
      <c r="J528" s="2">
        <v>2.30000000000001</v>
      </c>
      <c r="K528" s="2">
        <v>4.25</v>
      </c>
      <c r="L528" s="4">
        <v>0.89755308879046203</v>
      </c>
      <c r="M528" s="2">
        <v>401657329.46499801</v>
      </c>
      <c r="N528" s="83">
        <v>167.5</v>
      </c>
    </row>
    <row r="529" spans="1:14" x14ac:dyDescent="0.3">
      <c r="A529" s="66">
        <v>46006</v>
      </c>
      <c r="B529" s="2">
        <v>166.25</v>
      </c>
      <c r="C529" s="5">
        <v>-1.25</v>
      </c>
      <c r="D529" s="4">
        <v>-7.4626865671641798E-3</v>
      </c>
      <c r="E529" s="2">
        <v>167.5</v>
      </c>
      <c r="F529" s="2">
        <v>165.25</v>
      </c>
      <c r="G529" s="2">
        <v>169.1</v>
      </c>
      <c r="H529" s="3">
        <v>443229</v>
      </c>
      <c r="I529" s="2">
        <v>73874577.349999994</v>
      </c>
      <c r="J529" s="2">
        <v>1.25</v>
      </c>
      <c r="K529" s="2">
        <v>3.8499999999999899</v>
      </c>
      <c r="L529" s="4">
        <v>-0.38891516099901402</v>
      </c>
      <c r="M529" s="2">
        <v>327782752.11499798</v>
      </c>
      <c r="N529" s="83">
        <v>166.25</v>
      </c>
    </row>
    <row r="530" spans="1:14" x14ac:dyDescent="0.3">
      <c r="A530" s="66">
        <v>46007</v>
      </c>
      <c r="B530" s="2">
        <v>168.55</v>
      </c>
      <c r="C530" s="5">
        <v>2.30000000000001</v>
      </c>
      <c r="D530" s="4">
        <v>1.38345864661655E-2</v>
      </c>
      <c r="E530" s="2">
        <v>167.5</v>
      </c>
      <c r="F530" s="2">
        <v>166.9</v>
      </c>
      <c r="G530" s="2">
        <v>169.7</v>
      </c>
      <c r="H530" s="3">
        <v>592422</v>
      </c>
      <c r="I530" s="2">
        <v>99764176.799999997</v>
      </c>
      <c r="J530" s="2">
        <v>1.05000000000001</v>
      </c>
      <c r="K530" s="2">
        <v>2.7999999999999798</v>
      </c>
      <c r="L530" s="4">
        <v>0.33660477992189097</v>
      </c>
      <c r="M530" s="2">
        <v>427546928.91499799</v>
      </c>
      <c r="N530" s="83">
        <v>168.55</v>
      </c>
    </row>
    <row r="531" spans="1:14" x14ac:dyDescent="0.3">
      <c r="A531" s="66">
        <v>46008</v>
      </c>
      <c r="B531" s="2">
        <v>165</v>
      </c>
      <c r="C531" s="5">
        <v>-3.55000000000001</v>
      </c>
      <c r="D531" s="4">
        <v>-2.10619994067043E-2</v>
      </c>
      <c r="E531" s="2">
        <v>169</v>
      </c>
      <c r="F531" s="2">
        <v>165</v>
      </c>
      <c r="G531" s="2">
        <v>169</v>
      </c>
      <c r="H531" s="3">
        <v>423868</v>
      </c>
      <c r="I531" s="2">
        <v>70256473.450000003</v>
      </c>
      <c r="J531" s="2">
        <v>4</v>
      </c>
      <c r="K531" s="2">
        <v>4</v>
      </c>
      <c r="L531" s="4">
        <v>-0.28451678026812</v>
      </c>
      <c r="M531" s="2">
        <v>357290455.46499801</v>
      </c>
      <c r="N531" s="83">
        <v>165</v>
      </c>
    </row>
    <row r="532" spans="1:14" x14ac:dyDescent="0.3">
      <c r="A532" s="66">
        <v>46009</v>
      </c>
      <c r="B532" s="2">
        <v>167.05</v>
      </c>
      <c r="C532" s="5">
        <v>2.05000000000001</v>
      </c>
      <c r="D532" s="4">
        <v>1.2424242424242501E-2</v>
      </c>
      <c r="E532" s="2">
        <v>163.80000000000001</v>
      </c>
      <c r="F532" s="2">
        <v>163.35</v>
      </c>
      <c r="G532" s="2">
        <v>167.85</v>
      </c>
      <c r="H532" s="3">
        <v>434794</v>
      </c>
      <c r="I532" s="2">
        <v>72378681.549999997</v>
      </c>
      <c r="J532" s="2">
        <v>3.25</v>
      </c>
      <c r="K532" s="2">
        <v>4.5</v>
      </c>
      <c r="L532" s="4">
        <v>2.5776892806250999E-2</v>
      </c>
      <c r="M532" s="2">
        <v>429669137.01499802</v>
      </c>
      <c r="N532" s="83">
        <v>167.05</v>
      </c>
    </row>
    <row r="533" spans="1:14" x14ac:dyDescent="0.3">
      <c r="A533" s="66">
        <v>46010</v>
      </c>
      <c r="B533" s="2">
        <v>165.1</v>
      </c>
      <c r="C533" s="5">
        <v>-1.9500000000000199</v>
      </c>
      <c r="D533" s="4">
        <v>-1.16731517509729E-2</v>
      </c>
      <c r="E533" s="2">
        <v>163.85</v>
      </c>
      <c r="F533" s="2">
        <v>163.65</v>
      </c>
      <c r="G533" s="2">
        <v>167.45</v>
      </c>
      <c r="H533" s="3">
        <v>1322774</v>
      </c>
      <c r="I533" s="2">
        <v>218805809</v>
      </c>
      <c r="J533" s="2">
        <v>1.25</v>
      </c>
      <c r="K533" s="2">
        <v>3.7999999999999798</v>
      </c>
      <c r="L533" s="4">
        <v>2.0423004917271199</v>
      </c>
      <c r="M533" s="2">
        <v>210863328.01499799</v>
      </c>
      <c r="N533" s="83">
        <v>165.1</v>
      </c>
    </row>
    <row r="534" spans="1:14" x14ac:dyDescent="0.3">
      <c r="A534" s="66">
        <v>46013</v>
      </c>
      <c r="B534" s="2">
        <v>166.8</v>
      </c>
      <c r="C534" s="5">
        <v>1.7000000000000199</v>
      </c>
      <c r="D534" s="4">
        <v>1.0296789824348999E-2</v>
      </c>
      <c r="E534" s="2">
        <v>165.65</v>
      </c>
      <c r="F534" s="2">
        <v>165.65</v>
      </c>
      <c r="G534" s="2">
        <v>168.3</v>
      </c>
      <c r="H534" s="3">
        <v>322798</v>
      </c>
      <c r="I534" s="2">
        <v>53822768.450000003</v>
      </c>
      <c r="J534" s="2">
        <v>1.1500000000000099</v>
      </c>
      <c r="K534" s="2">
        <v>2.6500000000000101</v>
      </c>
      <c r="L534" s="4">
        <v>-0.75596889566925296</v>
      </c>
      <c r="M534" s="2">
        <v>264686096.46499801</v>
      </c>
      <c r="N534" s="83">
        <v>166.8</v>
      </c>
    </row>
    <row r="535" spans="1:14" x14ac:dyDescent="0.3">
      <c r="A535" s="66">
        <v>46014</v>
      </c>
      <c r="B535" s="2">
        <v>164.4</v>
      </c>
      <c r="C535" s="5">
        <v>-2.4000000000000101</v>
      </c>
      <c r="D535" s="4">
        <v>-1.4388489208633099E-2</v>
      </c>
      <c r="E535" s="2">
        <v>166</v>
      </c>
      <c r="F535" s="2">
        <v>163.75</v>
      </c>
      <c r="G535" s="2">
        <v>166.55</v>
      </c>
      <c r="H535" s="3">
        <v>323186</v>
      </c>
      <c r="I535" s="2">
        <v>53303093.850000001</v>
      </c>
      <c r="J535" s="2">
        <v>1.5999999999999901</v>
      </c>
      <c r="K535" s="2">
        <v>2.80000000000001</v>
      </c>
      <c r="L535" s="4">
        <v>1.2019900990712499E-3</v>
      </c>
      <c r="M535" s="2">
        <v>211383002.61499801</v>
      </c>
      <c r="N535" s="83">
        <v>164.4</v>
      </c>
    </row>
    <row r="536" spans="1:14" x14ac:dyDescent="0.3">
      <c r="A536" s="66">
        <v>46020</v>
      </c>
      <c r="B536" s="2">
        <v>168.25</v>
      </c>
      <c r="C536" s="5">
        <v>3.8499999999999899</v>
      </c>
      <c r="D536" s="4">
        <v>2.34184914841849E-2</v>
      </c>
      <c r="E536" s="2">
        <v>165.2</v>
      </c>
      <c r="F536" s="2">
        <v>165.2</v>
      </c>
      <c r="G536" s="2">
        <v>168.9</v>
      </c>
      <c r="H536" s="3">
        <v>429032</v>
      </c>
      <c r="I536" s="2">
        <v>71963291.049999997</v>
      </c>
      <c r="J536" s="2">
        <v>3.05000000000001</v>
      </c>
      <c r="K536" s="2">
        <v>3.7000000000000202</v>
      </c>
      <c r="L536" s="4">
        <v>0.32750799849003398</v>
      </c>
      <c r="M536" s="2">
        <v>283346293.66499799</v>
      </c>
      <c r="N536" s="83">
        <v>168.25</v>
      </c>
    </row>
    <row r="537" spans="1:14" x14ac:dyDescent="0.3">
      <c r="A537" s="67">
        <v>46021</v>
      </c>
      <c r="B537" s="84">
        <v>169.05</v>
      </c>
      <c r="C537" s="85">
        <v>0.80000000000001104</v>
      </c>
      <c r="D537" s="86">
        <v>4.7548291233284502E-3</v>
      </c>
      <c r="E537" s="84">
        <v>167.8</v>
      </c>
      <c r="F537" s="84">
        <v>167.3</v>
      </c>
      <c r="G537" s="84">
        <v>169.7</v>
      </c>
      <c r="H537" s="71">
        <v>207981</v>
      </c>
      <c r="I537" s="84">
        <v>35137874.450000003</v>
      </c>
      <c r="J537" s="84">
        <v>1.25</v>
      </c>
      <c r="K537" s="84">
        <v>2.3999999999999799</v>
      </c>
      <c r="L537" s="86">
        <v>-0.51523196404930205</v>
      </c>
      <c r="M537" s="84">
        <v>318484168.11499798</v>
      </c>
      <c r="N537" s="87">
        <v>169.05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276F-C09F-4A47-ABFB-20B04760056B}">
  <dimension ref="A1:H508"/>
  <sheetViews>
    <sheetView zoomScale="63" workbookViewId="0"/>
  </sheetViews>
  <sheetFormatPr defaultColWidth="8.6640625" defaultRowHeight="14.4" x14ac:dyDescent="0.3"/>
  <cols>
    <col min="1" max="1" width="13.44140625" customWidth="1"/>
    <col min="2" max="2" width="14.33203125" customWidth="1"/>
    <col min="3" max="3" width="29.33203125" style="110" customWidth="1"/>
    <col min="4" max="4" width="31.33203125" style="110" customWidth="1"/>
    <col min="7" max="7" width="19.6640625" customWidth="1"/>
    <col min="8" max="8" width="16.109375" customWidth="1"/>
  </cols>
  <sheetData>
    <row r="1" spans="1:8" ht="16.2" thickBot="1" x14ac:dyDescent="0.35">
      <c r="A1" s="135" t="s">
        <v>37</v>
      </c>
      <c r="B1" s="135" t="s">
        <v>134</v>
      </c>
      <c r="C1" s="108" t="s">
        <v>142</v>
      </c>
      <c r="D1" s="109" t="s">
        <v>143</v>
      </c>
      <c r="G1" s="115" t="s">
        <v>135</v>
      </c>
      <c r="H1" s="115"/>
    </row>
    <row r="2" spans="1:8" ht="16.2" thickTop="1" x14ac:dyDescent="0.3">
      <c r="A2" s="116">
        <v>45293</v>
      </c>
      <c r="B2" s="117">
        <v>182.22</v>
      </c>
      <c r="C2" s="108"/>
      <c r="D2" s="109"/>
      <c r="G2" s="113" t="s">
        <v>105</v>
      </c>
      <c r="H2" s="114">
        <f>AVERAGE(D3:D508)</f>
        <v>-1.4826130263204942E-4</v>
      </c>
    </row>
    <row r="3" spans="1:8" ht="15.6" x14ac:dyDescent="0.3">
      <c r="A3" s="66">
        <v>45294</v>
      </c>
      <c r="B3" s="83">
        <v>179.16</v>
      </c>
      <c r="C3" s="111">
        <f>(B3-B2)/B2</f>
        <v>-1.6792887718142916E-2</v>
      </c>
      <c r="D3" s="112">
        <f t="shared" ref="D3:D66" si="0">LN(B3)-LN(B2)</f>
        <v>-1.6935486946612954E-2</v>
      </c>
      <c r="G3" s="113" t="s">
        <v>106</v>
      </c>
      <c r="H3" s="114">
        <f>_xlfn.STDEV.S(D3:D508)/SQRT(COUNT(D3:D508))</f>
        <v>8.5298293132774589E-4</v>
      </c>
    </row>
    <row r="4" spans="1:8" ht="15.6" x14ac:dyDescent="0.3">
      <c r="A4" s="116">
        <v>45295</v>
      </c>
      <c r="B4" s="117">
        <v>173.76</v>
      </c>
      <c r="C4" s="111">
        <f t="shared" ref="C4:C67" si="1">(B4-B3)/B3</f>
        <v>-3.0140656396517113E-2</v>
      </c>
      <c r="D4" s="112">
        <f t="shared" si="0"/>
        <v>-3.0604224593528961E-2</v>
      </c>
      <c r="G4" s="113" t="s">
        <v>107</v>
      </c>
      <c r="H4" s="114">
        <f>MEDIAN(D2:D508)</f>
        <v>0</v>
      </c>
    </row>
    <row r="5" spans="1:8" ht="15.6" x14ac:dyDescent="0.3">
      <c r="A5" s="66">
        <v>45296</v>
      </c>
      <c r="B5" s="83">
        <v>173.48</v>
      </c>
      <c r="C5" s="111">
        <f t="shared" si="1"/>
        <v>-1.611418047882143E-3</v>
      </c>
      <c r="D5" s="112">
        <f t="shared" si="0"/>
        <v>-1.6127177784053259E-3</v>
      </c>
      <c r="G5" s="113" t="s">
        <v>108</v>
      </c>
      <c r="H5" s="114">
        <f>MODE(D3:D508)</f>
        <v>0</v>
      </c>
    </row>
    <row r="6" spans="1:8" ht="15.6" x14ac:dyDescent="0.3">
      <c r="A6" s="116">
        <v>45299</v>
      </c>
      <c r="B6" s="117">
        <v>176.74</v>
      </c>
      <c r="C6" s="111">
        <f t="shared" si="1"/>
        <v>1.8791791560986971E-2</v>
      </c>
      <c r="D6" s="112">
        <f t="shared" si="0"/>
        <v>1.8617407122693663E-2</v>
      </c>
      <c r="G6" s="113" t="s">
        <v>109</v>
      </c>
      <c r="H6" s="114">
        <f>STDEV(D3:D508)</f>
        <v>1.9187376575630549E-2</v>
      </c>
    </row>
    <row r="7" spans="1:8" ht="15.6" x14ac:dyDescent="0.3">
      <c r="A7" s="66">
        <v>45300</v>
      </c>
      <c r="B7" s="83">
        <v>178.1</v>
      </c>
      <c r="C7" s="111">
        <f t="shared" si="1"/>
        <v>7.6949190901888943E-3</v>
      </c>
      <c r="D7" s="112">
        <f t="shared" si="0"/>
        <v>7.6654642057576439E-3</v>
      </c>
      <c r="G7" s="113" t="s">
        <v>110</v>
      </c>
      <c r="H7" s="114">
        <f>_xlfn.VAR.S(D3:D508)</f>
        <v>3.6815541985505594E-4</v>
      </c>
    </row>
    <row r="8" spans="1:8" ht="15.6" x14ac:dyDescent="0.3">
      <c r="A8" s="116">
        <v>45301</v>
      </c>
      <c r="B8" s="117">
        <v>179.38</v>
      </c>
      <c r="C8" s="111">
        <f t="shared" si="1"/>
        <v>7.1869736103312813E-3</v>
      </c>
      <c r="D8" s="112">
        <f t="shared" si="0"/>
        <v>7.1612703942403044E-3</v>
      </c>
      <c r="G8" s="113" t="s">
        <v>111</v>
      </c>
      <c r="H8" s="114">
        <f>KURT(D3:D508)</f>
        <v>8.9483418767961549</v>
      </c>
    </row>
    <row r="9" spans="1:8" ht="15.6" x14ac:dyDescent="0.3">
      <c r="A9" s="66">
        <v>45302</v>
      </c>
      <c r="B9" s="83">
        <v>177.64</v>
      </c>
      <c r="C9" s="111">
        <f t="shared" si="1"/>
        <v>-9.7000780466050228E-3</v>
      </c>
      <c r="D9" s="112">
        <f t="shared" si="0"/>
        <v>-9.7474302659552592E-3</v>
      </c>
      <c r="G9" s="113" t="s">
        <v>112</v>
      </c>
      <c r="H9" s="114">
        <f>SKEW(D3:D508)</f>
        <v>-1.0989015515431662</v>
      </c>
    </row>
    <row r="10" spans="1:8" ht="15.6" x14ac:dyDescent="0.3">
      <c r="A10" s="116">
        <v>45303</v>
      </c>
      <c r="B10" s="117">
        <v>177.54</v>
      </c>
      <c r="C10" s="111">
        <f t="shared" si="1"/>
        <v>-5.6293627561356863E-4</v>
      </c>
      <c r="D10" s="112">
        <f t="shared" si="0"/>
        <v>-5.6309478372806865E-4</v>
      </c>
      <c r="G10" s="113" t="s">
        <v>113</v>
      </c>
      <c r="H10" s="114">
        <f>H12-H11</f>
        <v>0.2075381136944543</v>
      </c>
    </row>
    <row r="11" spans="1:8" ht="15.6" x14ac:dyDescent="0.3">
      <c r="A11" s="66">
        <v>45306</v>
      </c>
      <c r="B11" s="83">
        <v>175.68</v>
      </c>
      <c r="C11" s="111">
        <f t="shared" si="1"/>
        <v>-1.0476512335248312E-2</v>
      </c>
      <c r="D11" s="112">
        <f t="shared" si="0"/>
        <v>-1.0531777319007674E-2</v>
      </c>
      <c r="G11" s="113" t="s">
        <v>136</v>
      </c>
      <c r="H11" s="114">
        <f>MIN(D3:D508)</f>
        <v>-0.12465045388868656</v>
      </c>
    </row>
    <row r="12" spans="1:8" ht="15.6" x14ac:dyDescent="0.3">
      <c r="A12" s="116">
        <v>45307</v>
      </c>
      <c r="B12" s="117">
        <v>172</v>
      </c>
      <c r="C12" s="111">
        <f t="shared" si="1"/>
        <v>-2.0947176684881642E-2</v>
      </c>
      <c r="D12" s="112">
        <f t="shared" si="0"/>
        <v>-2.1169681507712923E-2</v>
      </c>
      <c r="G12" s="113" t="s">
        <v>137</v>
      </c>
      <c r="H12" s="114">
        <f>MAX(D3:D508)</f>
        <v>8.2887659805767733E-2</v>
      </c>
    </row>
    <row r="13" spans="1:8" ht="15.6" x14ac:dyDescent="0.3">
      <c r="A13" s="66">
        <v>45308</v>
      </c>
      <c r="B13" s="83">
        <v>165.52</v>
      </c>
      <c r="C13" s="111">
        <f t="shared" si="1"/>
        <v>-3.7674418604651101E-2</v>
      </c>
      <c r="D13" s="112">
        <f t="shared" si="0"/>
        <v>-3.8402443376164719E-2</v>
      </c>
      <c r="G13" s="113" t="s">
        <v>138</v>
      </c>
      <c r="H13" s="114">
        <f>SUM(D3:D508)</f>
        <v>-7.5020219131817001E-2</v>
      </c>
    </row>
    <row r="14" spans="1:8" ht="15.6" x14ac:dyDescent="0.3">
      <c r="A14" s="116">
        <v>45309</v>
      </c>
      <c r="B14" s="117">
        <v>164.96</v>
      </c>
      <c r="C14" s="111">
        <f t="shared" si="1"/>
        <v>-3.3832769453842572E-3</v>
      </c>
      <c r="D14" s="112">
        <f t="shared" si="0"/>
        <v>-3.3890131686380442E-3</v>
      </c>
      <c r="G14" s="113" t="s">
        <v>117</v>
      </c>
      <c r="H14" s="113">
        <f>COUNTA(D3:D508)</f>
        <v>506</v>
      </c>
    </row>
    <row r="15" spans="1:8" x14ac:dyDescent="0.3">
      <c r="A15" s="66">
        <v>45310</v>
      </c>
      <c r="B15" s="83">
        <v>164.68</v>
      </c>
      <c r="C15" s="111">
        <f t="shared" si="1"/>
        <v>-1.6973811833171746E-3</v>
      </c>
      <c r="D15" s="112">
        <f t="shared" si="0"/>
        <v>-1.6988233669463781E-3</v>
      </c>
    </row>
    <row r="16" spans="1:8" x14ac:dyDescent="0.3">
      <c r="A16" s="116">
        <v>45313</v>
      </c>
      <c r="B16" s="117">
        <v>166.64</v>
      </c>
      <c r="C16" s="111">
        <f t="shared" si="1"/>
        <v>1.1901870293903202E-2</v>
      </c>
      <c r="D16" s="112">
        <f t="shared" si="0"/>
        <v>1.1831600051013247E-2</v>
      </c>
    </row>
    <row r="17" spans="1:4" x14ac:dyDescent="0.3">
      <c r="A17" s="66">
        <v>45314</v>
      </c>
      <c r="B17" s="83">
        <v>167.28</v>
      </c>
      <c r="C17" s="111">
        <f t="shared" si="1"/>
        <v>3.8406144983198203E-3</v>
      </c>
      <c r="D17" s="112">
        <f t="shared" si="0"/>
        <v>3.8332581676616684E-3</v>
      </c>
    </row>
    <row r="18" spans="1:4" x14ac:dyDescent="0.3">
      <c r="A18" s="116">
        <v>45315</v>
      </c>
      <c r="B18" s="117">
        <v>166.14</v>
      </c>
      <c r="C18" s="111">
        <f t="shared" si="1"/>
        <v>-6.814921090387463E-3</v>
      </c>
      <c r="D18" s="112">
        <f t="shared" si="0"/>
        <v>-6.8382487094531541E-3</v>
      </c>
    </row>
    <row r="19" spans="1:4" x14ac:dyDescent="0.3">
      <c r="A19" s="66">
        <v>45316</v>
      </c>
      <c r="B19" s="83">
        <v>175.68</v>
      </c>
      <c r="C19" s="111">
        <f t="shared" si="1"/>
        <v>5.7421451787649097E-2</v>
      </c>
      <c r="D19" s="112">
        <f t="shared" si="0"/>
        <v>5.5833351910240303E-2</v>
      </c>
    </row>
    <row r="20" spans="1:4" x14ac:dyDescent="0.3">
      <c r="A20" s="116">
        <v>45317</v>
      </c>
      <c r="B20" s="117">
        <v>177.86</v>
      </c>
      <c r="C20" s="111">
        <f t="shared" si="1"/>
        <v>1.2408925318761423E-2</v>
      </c>
      <c r="D20" s="112">
        <f t="shared" si="0"/>
        <v>1.2332565650328142E-2</v>
      </c>
    </row>
    <row r="21" spans="1:4" x14ac:dyDescent="0.3">
      <c r="A21" s="66">
        <v>45320</v>
      </c>
      <c r="B21" s="83">
        <v>178</v>
      </c>
      <c r="C21" s="111">
        <f t="shared" si="1"/>
        <v>7.8713594962322251E-4</v>
      </c>
      <c r="D21" s="112">
        <f t="shared" si="0"/>
        <v>7.8682632059123847E-4</v>
      </c>
    </row>
    <row r="22" spans="1:4" x14ac:dyDescent="0.3">
      <c r="A22" s="116">
        <v>45321</v>
      </c>
      <c r="B22" s="117">
        <v>179.62</v>
      </c>
      <c r="C22" s="111">
        <f t="shared" si="1"/>
        <v>9.101123595505644E-3</v>
      </c>
      <c r="D22" s="112">
        <f t="shared" si="0"/>
        <v>9.0599579507184558E-3</v>
      </c>
    </row>
    <row r="23" spans="1:4" x14ac:dyDescent="0.3">
      <c r="A23" s="66">
        <v>45322</v>
      </c>
      <c r="B23" s="83">
        <v>176.12</v>
      </c>
      <c r="C23" s="111">
        <f t="shared" si="1"/>
        <v>-1.9485580670303974E-2</v>
      </c>
      <c r="D23" s="112">
        <f t="shared" si="0"/>
        <v>-1.9677927355250091E-2</v>
      </c>
    </row>
    <row r="24" spans="1:4" x14ac:dyDescent="0.3">
      <c r="A24" s="116">
        <v>45323</v>
      </c>
      <c r="B24" s="117">
        <v>172.46</v>
      </c>
      <c r="C24" s="111">
        <f t="shared" si="1"/>
        <v>-2.078128548716782E-2</v>
      </c>
      <c r="D24" s="112">
        <f t="shared" si="0"/>
        <v>-2.1000255363374798E-2</v>
      </c>
    </row>
    <row r="25" spans="1:4" x14ac:dyDescent="0.3">
      <c r="A25" s="66">
        <v>45324</v>
      </c>
      <c r="B25" s="83">
        <v>175.02</v>
      </c>
      <c r="C25" s="111">
        <f t="shared" si="1"/>
        <v>1.4844021802157034E-2</v>
      </c>
      <c r="D25" s="112">
        <f t="shared" si="0"/>
        <v>1.4734927583506696E-2</v>
      </c>
    </row>
    <row r="26" spans="1:4" x14ac:dyDescent="0.3">
      <c r="A26" s="116">
        <v>45327</v>
      </c>
      <c r="B26" s="117">
        <v>175.72</v>
      </c>
      <c r="C26" s="111">
        <f t="shared" si="1"/>
        <v>3.9995429093817201E-3</v>
      </c>
      <c r="D26" s="112">
        <f t="shared" si="0"/>
        <v>3.991565999893254E-3</v>
      </c>
    </row>
    <row r="27" spans="1:4" x14ac:dyDescent="0.3">
      <c r="A27" s="66">
        <v>45328</v>
      </c>
      <c r="B27" s="83">
        <v>176.2</v>
      </c>
      <c r="C27" s="111">
        <f t="shared" si="1"/>
        <v>2.7316184839516833E-3</v>
      </c>
      <c r="D27" s="112">
        <f t="shared" si="0"/>
        <v>2.7278943945008294E-3</v>
      </c>
    </row>
    <row r="28" spans="1:4" x14ac:dyDescent="0.3">
      <c r="A28" s="116">
        <v>45329</v>
      </c>
      <c r="B28" s="117">
        <v>175.42</v>
      </c>
      <c r="C28" s="111">
        <f t="shared" si="1"/>
        <v>-4.4267877412031854E-3</v>
      </c>
      <c r="D28" s="112">
        <f t="shared" si="0"/>
        <v>-4.4366149788439557E-3</v>
      </c>
    </row>
    <row r="29" spans="1:4" x14ac:dyDescent="0.3">
      <c r="A29" s="66">
        <v>45330</v>
      </c>
      <c r="B29" s="83">
        <v>172.4</v>
      </c>
      <c r="C29" s="111">
        <f t="shared" si="1"/>
        <v>-1.7215824877436905E-2</v>
      </c>
      <c r="D29" s="112">
        <f t="shared" si="0"/>
        <v>-1.736574029364224E-2</v>
      </c>
    </row>
    <row r="30" spans="1:4" x14ac:dyDescent="0.3">
      <c r="A30" s="116">
        <v>45331</v>
      </c>
      <c r="B30" s="117">
        <v>171.74</v>
      </c>
      <c r="C30" s="111">
        <f t="shared" si="1"/>
        <v>-3.8283062645011402E-3</v>
      </c>
      <c r="D30" s="112">
        <f t="shared" si="0"/>
        <v>-3.8356529852547894E-3</v>
      </c>
    </row>
    <row r="31" spans="1:4" x14ac:dyDescent="0.3">
      <c r="A31" s="66">
        <v>45334</v>
      </c>
      <c r="B31" s="83">
        <v>174.24</v>
      </c>
      <c r="C31" s="111">
        <f t="shared" si="1"/>
        <v>1.4556888319552812E-2</v>
      </c>
      <c r="D31" s="112">
        <f t="shared" si="0"/>
        <v>1.4451953940311846E-2</v>
      </c>
    </row>
    <row r="32" spans="1:4" x14ac:dyDescent="0.3">
      <c r="A32" s="116">
        <v>45335</v>
      </c>
      <c r="B32" s="117">
        <v>170.6</v>
      </c>
      <c r="C32" s="111">
        <f t="shared" si="1"/>
        <v>-2.0890725436180067E-2</v>
      </c>
      <c r="D32" s="112">
        <f t="shared" si="0"/>
        <v>-2.1112024127071471E-2</v>
      </c>
    </row>
    <row r="33" spans="1:4" x14ac:dyDescent="0.3">
      <c r="A33" s="66">
        <v>45336</v>
      </c>
      <c r="B33" s="83">
        <v>174.86</v>
      </c>
      <c r="C33" s="111">
        <f t="shared" si="1"/>
        <v>2.4970691676436223E-2</v>
      </c>
      <c r="D33" s="112">
        <f t="shared" si="0"/>
        <v>2.4664018695165879E-2</v>
      </c>
    </row>
    <row r="34" spans="1:4" x14ac:dyDescent="0.3">
      <c r="A34" s="116">
        <v>45337</v>
      </c>
      <c r="B34" s="117">
        <v>174.12</v>
      </c>
      <c r="C34" s="111">
        <f t="shared" si="1"/>
        <v>-4.2319569941668134E-3</v>
      </c>
      <c r="D34" s="112">
        <f t="shared" si="0"/>
        <v>-4.2409370686478098E-3</v>
      </c>
    </row>
    <row r="35" spans="1:4" x14ac:dyDescent="0.3">
      <c r="A35" s="66">
        <v>45338</v>
      </c>
      <c r="B35" s="83">
        <v>176.24</v>
      </c>
      <c r="C35" s="111">
        <f t="shared" si="1"/>
        <v>1.2175511141741353E-2</v>
      </c>
      <c r="D35" s="112">
        <f t="shared" si="0"/>
        <v>1.2101985809991334E-2</v>
      </c>
    </row>
    <row r="36" spans="1:4" x14ac:dyDescent="0.3">
      <c r="A36" s="116">
        <v>45341</v>
      </c>
      <c r="B36" s="117">
        <v>179.72</v>
      </c>
      <c r="C36" s="111">
        <f t="shared" si="1"/>
        <v>1.9745801180208748E-2</v>
      </c>
      <c r="D36" s="112">
        <f t="shared" si="0"/>
        <v>1.9553381707870798E-2</v>
      </c>
    </row>
    <row r="37" spans="1:4" x14ac:dyDescent="0.3">
      <c r="A37" s="66">
        <v>45342</v>
      </c>
      <c r="B37" s="83">
        <v>181.12</v>
      </c>
      <c r="C37" s="111">
        <f t="shared" si="1"/>
        <v>7.7898953928333282E-3</v>
      </c>
      <c r="D37" s="112">
        <f t="shared" si="0"/>
        <v>7.7597108128593106E-3</v>
      </c>
    </row>
    <row r="38" spans="1:4" x14ac:dyDescent="0.3">
      <c r="A38" s="116">
        <v>45343</v>
      </c>
      <c r="B38" s="117">
        <v>181.44</v>
      </c>
      <c r="C38" s="111">
        <f t="shared" si="1"/>
        <v>1.766784452296782E-3</v>
      </c>
      <c r="D38" s="112">
        <f t="shared" si="0"/>
        <v>1.7652255245685922E-3</v>
      </c>
    </row>
    <row r="39" spans="1:4" x14ac:dyDescent="0.3">
      <c r="A39" s="66">
        <v>45344</v>
      </c>
      <c r="B39" s="83">
        <v>187.82</v>
      </c>
      <c r="C39" s="111">
        <f t="shared" si="1"/>
        <v>3.516313932980597E-2</v>
      </c>
      <c r="D39" s="112">
        <f t="shared" si="0"/>
        <v>3.4559036837080725E-2</v>
      </c>
    </row>
    <row r="40" spans="1:4" x14ac:dyDescent="0.3">
      <c r="A40" s="116">
        <v>45345</v>
      </c>
      <c r="B40" s="117">
        <v>188.78</v>
      </c>
      <c r="C40" s="111">
        <f t="shared" si="1"/>
        <v>5.1112767543393034E-3</v>
      </c>
      <c r="D40" s="112">
        <f t="shared" si="0"/>
        <v>5.0982585203307451E-3</v>
      </c>
    </row>
    <row r="41" spans="1:4" x14ac:dyDescent="0.3">
      <c r="A41" s="66">
        <v>45348</v>
      </c>
      <c r="B41" s="83">
        <v>188.2</v>
      </c>
      <c r="C41" s="111">
        <f t="shared" si="1"/>
        <v>-3.072359360101772E-3</v>
      </c>
      <c r="D41" s="112">
        <f t="shared" si="0"/>
        <v>-3.0770887455187079E-3</v>
      </c>
    </row>
    <row r="42" spans="1:4" x14ac:dyDescent="0.3">
      <c r="A42" s="116">
        <v>45349</v>
      </c>
      <c r="B42" s="117">
        <v>188.16</v>
      </c>
      <c r="C42" s="111">
        <f t="shared" si="1"/>
        <v>-2.1253985122206186E-4</v>
      </c>
      <c r="D42" s="112">
        <f t="shared" si="0"/>
        <v>-2.1256244101763855E-4</v>
      </c>
    </row>
    <row r="43" spans="1:4" x14ac:dyDescent="0.3">
      <c r="A43" s="66">
        <v>45350</v>
      </c>
      <c r="B43" s="83">
        <v>189.84</v>
      </c>
      <c r="C43" s="111">
        <f t="shared" si="1"/>
        <v>8.9285714285714645E-3</v>
      </c>
      <c r="D43" s="112">
        <f t="shared" si="0"/>
        <v>8.8889474172457739E-3</v>
      </c>
    </row>
    <row r="44" spans="1:4" x14ac:dyDescent="0.3">
      <c r="A44" s="116">
        <v>45351</v>
      </c>
      <c r="B44" s="117">
        <v>187.12</v>
      </c>
      <c r="C44" s="111">
        <f t="shared" si="1"/>
        <v>-1.4327855035819631E-2</v>
      </c>
      <c r="D44" s="112">
        <f t="shared" si="0"/>
        <v>-1.4431489851584267E-2</v>
      </c>
    </row>
    <row r="45" spans="1:4" x14ac:dyDescent="0.3">
      <c r="A45" s="66">
        <v>45352</v>
      </c>
      <c r="B45" s="83">
        <v>187</v>
      </c>
      <c r="C45" s="111">
        <f t="shared" si="1"/>
        <v>-6.4129970072683063E-4</v>
      </c>
      <c r="D45" s="112">
        <f t="shared" si="0"/>
        <v>-6.4150542133667443E-4</v>
      </c>
    </row>
    <row r="46" spans="1:4" x14ac:dyDescent="0.3">
      <c r="A46" s="116">
        <v>45355</v>
      </c>
      <c r="B46" s="117">
        <v>184.5</v>
      </c>
      <c r="C46" s="111">
        <f t="shared" si="1"/>
        <v>-1.3368983957219251E-2</v>
      </c>
      <c r="D46" s="112">
        <f t="shared" si="0"/>
        <v>-1.3459153374005162E-2</v>
      </c>
    </row>
    <row r="47" spans="1:4" x14ac:dyDescent="0.3">
      <c r="A47" s="66">
        <v>45356</v>
      </c>
      <c r="B47" s="83">
        <v>185.1</v>
      </c>
      <c r="C47" s="111">
        <f t="shared" si="1"/>
        <v>3.2520325203251725E-3</v>
      </c>
      <c r="D47" s="112">
        <f t="shared" si="0"/>
        <v>3.2467560988704847E-3</v>
      </c>
    </row>
    <row r="48" spans="1:4" x14ac:dyDescent="0.3">
      <c r="A48" s="116">
        <v>45357</v>
      </c>
      <c r="B48" s="117">
        <v>185.96</v>
      </c>
      <c r="C48" s="111">
        <f t="shared" si="1"/>
        <v>4.6461372231227102E-3</v>
      </c>
      <c r="D48" s="112">
        <f t="shared" si="0"/>
        <v>4.6353772429315043E-3</v>
      </c>
    </row>
    <row r="49" spans="1:4" x14ac:dyDescent="0.3">
      <c r="A49" s="66">
        <v>45358</v>
      </c>
      <c r="B49" s="83">
        <v>188.4</v>
      </c>
      <c r="C49" s="111">
        <f t="shared" si="1"/>
        <v>1.3121101312110119E-2</v>
      </c>
      <c r="D49" s="112">
        <f t="shared" si="0"/>
        <v>1.3035765319878934E-2</v>
      </c>
    </row>
    <row r="50" spans="1:4" x14ac:dyDescent="0.3">
      <c r="A50" s="116">
        <v>45359</v>
      </c>
      <c r="B50" s="117">
        <v>189.14</v>
      </c>
      <c r="C50" s="111">
        <f t="shared" si="1"/>
        <v>3.9278131634818509E-3</v>
      </c>
      <c r="D50" s="112">
        <f t="shared" si="0"/>
        <v>3.9201194451035093E-3</v>
      </c>
    </row>
    <row r="51" spans="1:4" x14ac:dyDescent="0.3">
      <c r="A51" s="66">
        <v>45362</v>
      </c>
      <c r="B51" s="83">
        <v>188.86</v>
      </c>
      <c r="C51" s="111">
        <f t="shared" si="1"/>
        <v>-1.4803849000738752E-3</v>
      </c>
      <c r="D51" s="112">
        <f t="shared" si="0"/>
        <v>-1.4814817524433366E-3</v>
      </c>
    </row>
    <row r="52" spans="1:4" x14ac:dyDescent="0.3">
      <c r="A52" s="116">
        <v>45363</v>
      </c>
      <c r="B52" s="117">
        <v>192.74</v>
      </c>
      <c r="C52" s="111">
        <f t="shared" si="1"/>
        <v>2.0544318542835938E-2</v>
      </c>
      <c r="D52" s="112">
        <f t="shared" si="0"/>
        <v>2.0336130588218815E-2</v>
      </c>
    </row>
    <row r="53" spans="1:4" x14ac:dyDescent="0.3">
      <c r="A53" s="66">
        <v>45364</v>
      </c>
      <c r="B53" s="83">
        <v>200.15</v>
      </c>
      <c r="C53" s="111">
        <f t="shared" si="1"/>
        <v>3.8445574348863733E-2</v>
      </c>
      <c r="D53" s="112">
        <f t="shared" si="0"/>
        <v>3.772495501544082E-2</v>
      </c>
    </row>
    <row r="54" spans="1:4" x14ac:dyDescent="0.3">
      <c r="A54" s="116">
        <v>45365</v>
      </c>
      <c r="B54" s="117">
        <v>206.5</v>
      </c>
      <c r="C54" s="111">
        <f t="shared" si="1"/>
        <v>3.172620534599048E-2</v>
      </c>
      <c r="D54" s="112">
        <f t="shared" si="0"/>
        <v>3.1233326962505359E-2</v>
      </c>
    </row>
    <row r="55" spans="1:4" x14ac:dyDescent="0.3">
      <c r="A55" s="66">
        <v>45366</v>
      </c>
      <c r="B55" s="83">
        <v>205</v>
      </c>
      <c r="C55" s="111">
        <f t="shared" si="1"/>
        <v>-7.2639225181598066E-3</v>
      </c>
      <c r="D55" s="112">
        <f t="shared" si="0"/>
        <v>-7.2904332626793078E-3</v>
      </c>
    </row>
    <row r="56" spans="1:4" x14ac:dyDescent="0.3">
      <c r="A56" s="116">
        <v>45369</v>
      </c>
      <c r="B56" s="117">
        <v>200.1</v>
      </c>
      <c r="C56" s="111">
        <f t="shared" si="1"/>
        <v>-2.3902439024390272E-2</v>
      </c>
      <c r="D56" s="112">
        <f t="shared" si="0"/>
        <v>-2.4192737548720977E-2</v>
      </c>
    </row>
    <row r="57" spans="1:4" x14ac:dyDescent="0.3">
      <c r="A57" s="66">
        <v>45370</v>
      </c>
      <c r="B57" s="83">
        <v>200.85</v>
      </c>
      <c r="C57" s="111">
        <f t="shared" si="1"/>
        <v>3.7481259370314842E-3</v>
      </c>
      <c r="D57" s="112">
        <f t="shared" si="0"/>
        <v>3.7411192156033835E-3</v>
      </c>
    </row>
    <row r="58" spans="1:4" x14ac:dyDescent="0.3">
      <c r="A58" s="116">
        <v>45371</v>
      </c>
      <c r="B58" s="117">
        <v>199.94</v>
      </c>
      <c r="C58" s="111">
        <f t="shared" si="1"/>
        <v>-4.5307443365695628E-3</v>
      </c>
      <c r="D58" s="112">
        <f t="shared" si="0"/>
        <v>-4.5410392662565968E-3</v>
      </c>
    </row>
    <row r="59" spans="1:4" x14ac:dyDescent="0.3">
      <c r="A59" s="66">
        <v>45372</v>
      </c>
      <c r="B59" s="83">
        <v>199.2</v>
      </c>
      <c r="C59" s="111">
        <f t="shared" si="1"/>
        <v>-3.7011103330999756E-3</v>
      </c>
      <c r="D59" s="112">
        <f t="shared" si="0"/>
        <v>-3.7079763885365935E-3</v>
      </c>
    </row>
    <row r="60" spans="1:4" x14ac:dyDescent="0.3">
      <c r="A60" s="116">
        <v>45373</v>
      </c>
      <c r="B60" s="117">
        <v>200.25</v>
      </c>
      <c r="C60" s="111">
        <f t="shared" si="1"/>
        <v>5.2710843373494553E-3</v>
      </c>
      <c r="D60" s="112">
        <f t="shared" si="0"/>
        <v>5.2572407979711855E-3</v>
      </c>
    </row>
    <row r="61" spans="1:4" x14ac:dyDescent="0.3">
      <c r="A61" s="66">
        <v>45376</v>
      </c>
      <c r="B61" s="83">
        <v>203.95</v>
      </c>
      <c r="C61" s="111">
        <f t="shared" si="1"/>
        <v>1.847690387016224E-2</v>
      </c>
      <c r="D61" s="112">
        <f t="shared" si="0"/>
        <v>1.8308279815098416E-2</v>
      </c>
    </row>
    <row r="62" spans="1:4" x14ac:dyDescent="0.3">
      <c r="A62" s="116">
        <v>45377</v>
      </c>
      <c r="B62" s="117">
        <v>204.3</v>
      </c>
      <c r="C62" s="111">
        <f t="shared" si="1"/>
        <v>1.71610688894348E-3</v>
      </c>
      <c r="D62" s="112">
        <f t="shared" si="0"/>
        <v>1.7146360600088784E-3</v>
      </c>
    </row>
    <row r="63" spans="1:4" x14ac:dyDescent="0.3">
      <c r="A63" s="66">
        <v>45378</v>
      </c>
      <c r="B63" s="83">
        <v>204.7</v>
      </c>
      <c r="C63" s="111">
        <f t="shared" si="1"/>
        <v>1.9579050416053709E-3</v>
      </c>
      <c r="D63" s="112">
        <f t="shared" si="0"/>
        <v>1.9559908436672657E-3</v>
      </c>
    </row>
    <row r="64" spans="1:4" x14ac:dyDescent="0.3">
      <c r="A64" s="116">
        <v>45379</v>
      </c>
      <c r="B64" s="117">
        <v>207</v>
      </c>
      <c r="C64" s="111">
        <f t="shared" si="1"/>
        <v>1.1235955056179832E-2</v>
      </c>
      <c r="D64" s="112">
        <f t="shared" si="0"/>
        <v>1.117330059812538E-2</v>
      </c>
    </row>
    <row r="65" spans="1:4" x14ac:dyDescent="0.3">
      <c r="A65" s="66">
        <v>45384</v>
      </c>
      <c r="B65" s="83">
        <v>202.4</v>
      </c>
      <c r="C65" s="111">
        <f t="shared" si="1"/>
        <v>-2.2222222222222195E-2</v>
      </c>
      <c r="D65" s="112">
        <f t="shared" si="0"/>
        <v>-2.247285585205816E-2</v>
      </c>
    </row>
    <row r="66" spans="1:4" x14ac:dyDescent="0.3">
      <c r="A66" s="116">
        <v>45385</v>
      </c>
      <c r="B66" s="117">
        <v>201.4</v>
      </c>
      <c r="C66" s="111">
        <f t="shared" si="1"/>
        <v>-4.940711462450593E-3</v>
      </c>
      <c r="D66" s="112">
        <f t="shared" si="0"/>
        <v>-4.9529571288484675E-3</v>
      </c>
    </row>
    <row r="67" spans="1:4" x14ac:dyDescent="0.3">
      <c r="A67" s="66">
        <v>45386</v>
      </c>
      <c r="B67" s="83">
        <v>203.1</v>
      </c>
      <c r="C67" s="111">
        <f t="shared" si="1"/>
        <v>8.4409136047665766E-3</v>
      </c>
      <c r="D67" s="112">
        <f t="shared" ref="D67:D130" si="2">LN(B67)-LN(B66)</f>
        <v>8.4054883018769289E-3</v>
      </c>
    </row>
    <row r="68" spans="1:4" x14ac:dyDescent="0.3">
      <c r="A68" s="116">
        <v>45387</v>
      </c>
      <c r="B68" s="117">
        <v>201.6</v>
      </c>
      <c r="C68" s="111">
        <f t="shared" ref="C68:C131" si="3">(B68-B67)/B67</f>
        <v>-7.3855243722304289E-3</v>
      </c>
      <c r="D68" s="112">
        <f t="shared" si="2"/>
        <v>-7.4129323891254373E-3</v>
      </c>
    </row>
    <row r="69" spans="1:4" x14ac:dyDescent="0.3">
      <c r="A69" s="66">
        <v>45390</v>
      </c>
      <c r="B69" s="83">
        <v>204.6</v>
      </c>
      <c r="C69" s="111">
        <f t="shared" si="3"/>
        <v>1.4880952380952382E-2</v>
      </c>
      <c r="D69" s="112">
        <f t="shared" si="2"/>
        <v>1.4771317320312782E-2</v>
      </c>
    </row>
    <row r="70" spans="1:4" x14ac:dyDescent="0.3">
      <c r="A70" s="116">
        <v>45391</v>
      </c>
      <c r="B70" s="117">
        <v>201</v>
      </c>
      <c r="C70" s="111">
        <f t="shared" si="3"/>
        <v>-1.7595307917888537E-2</v>
      </c>
      <c r="D70" s="112">
        <f t="shared" si="2"/>
        <v>-1.7751945458450713E-2</v>
      </c>
    </row>
    <row r="71" spans="1:4" x14ac:dyDescent="0.3">
      <c r="A71" s="66">
        <v>45392</v>
      </c>
      <c r="B71" s="83">
        <v>200.5</v>
      </c>
      <c r="C71" s="111">
        <f t="shared" si="3"/>
        <v>-2.4875621890547263E-3</v>
      </c>
      <c r="D71" s="112">
        <f t="shared" si="2"/>
        <v>-2.4906613124517918E-3</v>
      </c>
    </row>
    <row r="72" spans="1:4" x14ac:dyDescent="0.3">
      <c r="A72" s="116">
        <v>45393</v>
      </c>
      <c r="B72" s="117">
        <v>199.8</v>
      </c>
      <c r="C72" s="111">
        <f t="shared" si="3"/>
        <v>-3.4912718204488211E-3</v>
      </c>
      <c r="D72" s="112">
        <f t="shared" si="2"/>
        <v>-3.4973805321705242E-3</v>
      </c>
    </row>
    <row r="73" spans="1:4" x14ac:dyDescent="0.3">
      <c r="A73" s="66">
        <v>45394</v>
      </c>
      <c r="B73" s="83">
        <v>196.4</v>
      </c>
      <c r="C73" s="111">
        <f t="shared" si="3"/>
        <v>-1.7017017017017043E-2</v>
      </c>
      <c r="D73" s="112">
        <f t="shared" si="2"/>
        <v>-1.7163470294088157E-2</v>
      </c>
    </row>
    <row r="74" spans="1:4" x14ac:dyDescent="0.3">
      <c r="A74" s="116">
        <v>45397</v>
      </c>
      <c r="B74" s="117">
        <v>204.6</v>
      </c>
      <c r="C74" s="111">
        <f t="shared" si="3"/>
        <v>4.1751527494908292E-2</v>
      </c>
      <c r="D74" s="112">
        <f t="shared" si="2"/>
        <v>4.0903457597161186E-2</v>
      </c>
    </row>
    <row r="75" spans="1:4" x14ac:dyDescent="0.3">
      <c r="A75" s="66">
        <v>45398</v>
      </c>
      <c r="B75" s="83">
        <v>202.5</v>
      </c>
      <c r="C75" s="111">
        <f t="shared" si="3"/>
        <v>-1.02639296187683E-2</v>
      </c>
      <c r="D75" s="112">
        <f t="shared" si="2"/>
        <v>-1.0316966970932206E-2</v>
      </c>
    </row>
    <row r="76" spans="1:4" x14ac:dyDescent="0.3">
      <c r="A76" s="116">
        <v>45399</v>
      </c>
      <c r="B76" s="117">
        <v>220</v>
      </c>
      <c r="C76" s="111">
        <f t="shared" si="3"/>
        <v>8.6419753086419748E-2</v>
      </c>
      <c r="D76" s="112">
        <f t="shared" si="2"/>
        <v>8.2887659805767733E-2</v>
      </c>
    </row>
    <row r="77" spans="1:4" x14ac:dyDescent="0.3">
      <c r="A77" s="66">
        <v>45400</v>
      </c>
      <c r="B77" s="83">
        <v>225.9</v>
      </c>
      <c r="C77" s="111">
        <f t="shared" si="3"/>
        <v>2.6818181818181845E-2</v>
      </c>
      <c r="D77" s="112">
        <f t="shared" si="2"/>
        <v>2.646487712159562E-2</v>
      </c>
    </row>
    <row r="78" spans="1:4" x14ac:dyDescent="0.3">
      <c r="A78" s="116">
        <v>45401</v>
      </c>
      <c r="B78" s="117">
        <v>224.6</v>
      </c>
      <c r="C78" s="111">
        <f t="shared" si="3"/>
        <v>-5.7547587428066014E-3</v>
      </c>
      <c r="D78" s="112">
        <f t="shared" si="2"/>
        <v>-5.7713811696151751E-3</v>
      </c>
    </row>
    <row r="79" spans="1:4" x14ac:dyDescent="0.3">
      <c r="A79" s="66">
        <v>45404</v>
      </c>
      <c r="B79" s="83">
        <v>223.8</v>
      </c>
      <c r="C79" s="111">
        <f t="shared" si="3"/>
        <v>-3.5618878005342072E-3</v>
      </c>
      <c r="D79" s="112">
        <f t="shared" si="2"/>
        <v>-3.5682464265178737E-3</v>
      </c>
    </row>
    <row r="80" spans="1:4" x14ac:dyDescent="0.3">
      <c r="A80" s="116">
        <v>45405</v>
      </c>
      <c r="B80" s="117">
        <v>227.9</v>
      </c>
      <c r="C80" s="111">
        <f t="shared" si="3"/>
        <v>1.8319928507596041E-2</v>
      </c>
      <c r="D80" s="112">
        <f t="shared" si="2"/>
        <v>1.815414037381391E-2</v>
      </c>
    </row>
    <row r="81" spans="1:4" x14ac:dyDescent="0.3">
      <c r="A81" s="66">
        <v>45406</v>
      </c>
      <c r="B81" s="83">
        <v>227.7</v>
      </c>
      <c r="C81" s="111">
        <f t="shared" si="3"/>
        <v>-8.7757788503737188E-4</v>
      </c>
      <c r="D81" s="112">
        <f t="shared" si="2"/>
        <v>-8.7796318194488521E-4</v>
      </c>
    </row>
    <row r="82" spans="1:4" x14ac:dyDescent="0.3">
      <c r="A82" s="116">
        <v>45407</v>
      </c>
      <c r="B82" s="117">
        <v>226.4</v>
      </c>
      <c r="C82" s="111">
        <f t="shared" si="3"/>
        <v>-5.7092665788317214E-3</v>
      </c>
      <c r="D82" s="112">
        <f t="shared" si="2"/>
        <v>-5.7256267406655681E-3</v>
      </c>
    </row>
    <row r="83" spans="1:4" x14ac:dyDescent="0.3">
      <c r="A83" s="66">
        <v>45408</v>
      </c>
      <c r="B83" s="83">
        <v>230.9</v>
      </c>
      <c r="C83" s="111">
        <f t="shared" si="3"/>
        <v>1.9876325088339222E-2</v>
      </c>
      <c r="D83" s="112">
        <f t="shared" si="2"/>
        <v>1.9681370031421785E-2</v>
      </c>
    </row>
    <row r="84" spans="1:4" x14ac:dyDescent="0.3">
      <c r="A84" s="116">
        <v>45411</v>
      </c>
      <c r="B84" s="117">
        <v>232.3</v>
      </c>
      <c r="C84" s="111">
        <f t="shared" si="3"/>
        <v>6.0632308358597037E-3</v>
      </c>
      <c r="D84" s="112">
        <f t="shared" si="2"/>
        <v>6.0449234159136722E-3</v>
      </c>
    </row>
    <row r="85" spans="1:4" x14ac:dyDescent="0.3">
      <c r="A85" s="66">
        <v>45412</v>
      </c>
      <c r="B85" s="83">
        <v>226.4</v>
      </c>
      <c r="C85" s="111">
        <f t="shared" si="3"/>
        <v>-2.5398191993112378E-2</v>
      </c>
      <c r="D85" s="112">
        <f t="shared" si="2"/>
        <v>-2.5726293447335458E-2</v>
      </c>
    </row>
    <row r="86" spans="1:4" x14ac:dyDescent="0.3">
      <c r="A86" s="116">
        <v>45414</v>
      </c>
      <c r="B86" s="117">
        <v>224</v>
      </c>
      <c r="C86" s="111">
        <f t="shared" si="3"/>
        <v>-1.0600706713780944E-2</v>
      </c>
      <c r="D86" s="112">
        <f t="shared" si="2"/>
        <v>-1.0657294473988443E-2</v>
      </c>
    </row>
    <row r="87" spans="1:4" x14ac:dyDescent="0.3">
      <c r="A87" s="66">
        <v>45415</v>
      </c>
      <c r="B87" s="83">
        <v>225</v>
      </c>
      <c r="C87" s="111">
        <f t="shared" si="3"/>
        <v>4.464285714285714E-3</v>
      </c>
      <c r="D87" s="112">
        <f t="shared" si="2"/>
        <v>4.4543503493805758E-3</v>
      </c>
    </row>
    <row r="88" spans="1:4" x14ac:dyDescent="0.3">
      <c r="A88" s="116">
        <v>45418</v>
      </c>
      <c r="B88" s="117">
        <v>225.1</v>
      </c>
      <c r="C88" s="111">
        <f t="shared" si="3"/>
        <v>4.444444444444192E-4</v>
      </c>
      <c r="D88" s="112">
        <f t="shared" si="2"/>
        <v>4.4434570826634712E-4</v>
      </c>
    </row>
    <row r="89" spans="1:4" x14ac:dyDescent="0.3">
      <c r="A89" s="66">
        <v>45419</v>
      </c>
      <c r="B89" s="83">
        <v>222.1</v>
      </c>
      <c r="C89" s="111">
        <f t="shared" si="3"/>
        <v>-1.3327410039982231E-2</v>
      </c>
      <c r="D89" s="112">
        <f t="shared" si="2"/>
        <v>-1.341701701230491E-2</v>
      </c>
    </row>
    <row r="90" spans="1:4" x14ac:dyDescent="0.3">
      <c r="A90" s="116">
        <v>45420</v>
      </c>
      <c r="B90" s="117">
        <v>222.5</v>
      </c>
      <c r="C90" s="111">
        <f t="shared" si="3"/>
        <v>1.8009905447996654E-3</v>
      </c>
      <c r="D90" s="112">
        <f t="shared" si="2"/>
        <v>1.7993707059131836E-3</v>
      </c>
    </row>
    <row r="91" spans="1:4" x14ac:dyDescent="0.3">
      <c r="A91" s="66">
        <v>45421</v>
      </c>
      <c r="B91" s="83">
        <v>223.3</v>
      </c>
      <c r="C91" s="111">
        <f t="shared" si="3"/>
        <v>3.595505617977579E-3</v>
      </c>
      <c r="D91" s="112">
        <f t="shared" si="2"/>
        <v>3.5890572398171727E-3</v>
      </c>
    </row>
    <row r="92" spans="1:4" x14ac:dyDescent="0.3">
      <c r="A92" s="116">
        <v>45422</v>
      </c>
      <c r="B92" s="117">
        <v>224.4</v>
      </c>
      <c r="C92" s="111">
        <f t="shared" si="3"/>
        <v>4.9261083743842105E-3</v>
      </c>
      <c r="D92" s="112">
        <f t="shared" si="2"/>
        <v>4.9140148024289232E-3</v>
      </c>
    </row>
    <row r="93" spans="1:4" x14ac:dyDescent="0.3">
      <c r="A93" s="66">
        <v>45425</v>
      </c>
      <c r="B93" s="83">
        <v>224.4</v>
      </c>
      <c r="C93" s="111">
        <f t="shared" si="3"/>
        <v>0</v>
      </c>
      <c r="D93" s="112">
        <f t="shared" si="2"/>
        <v>0</v>
      </c>
    </row>
    <row r="94" spans="1:4" x14ac:dyDescent="0.3">
      <c r="A94" s="116">
        <v>45426</v>
      </c>
      <c r="B94" s="117">
        <v>227.1</v>
      </c>
      <c r="C94" s="111">
        <f t="shared" si="3"/>
        <v>1.2032085561497275E-2</v>
      </c>
      <c r="D94" s="112">
        <f t="shared" si="2"/>
        <v>1.1960275462971737E-2</v>
      </c>
    </row>
    <row r="95" spans="1:4" x14ac:dyDescent="0.3">
      <c r="A95" s="66">
        <v>45427</v>
      </c>
      <c r="B95" s="83">
        <v>232.1</v>
      </c>
      <c r="C95" s="111">
        <f t="shared" si="3"/>
        <v>2.2016732716864818E-2</v>
      </c>
      <c r="D95" s="112">
        <f t="shared" si="2"/>
        <v>2.1777864168878835E-2</v>
      </c>
    </row>
    <row r="96" spans="1:4" x14ac:dyDescent="0.3">
      <c r="A96" s="116">
        <v>45428</v>
      </c>
      <c r="B96" s="117">
        <v>230.3</v>
      </c>
      <c r="C96" s="111">
        <f t="shared" si="3"/>
        <v>-7.7552778974579193E-3</v>
      </c>
      <c r="D96" s="112">
        <f t="shared" si="2"/>
        <v>-7.785506453751978E-3</v>
      </c>
    </row>
    <row r="97" spans="1:4" x14ac:dyDescent="0.3">
      <c r="A97" s="66">
        <v>45429</v>
      </c>
      <c r="B97" s="83">
        <v>228.9</v>
      </c>
      <c r="C97" s="111">
        <f t="shared" si="3"/>
        <v>-6.0790273556231246E-3</v>
      </c>
      <c r="D97" s="112">
        <f t="shared" si="2"/>
        <v>-6.0975798681184301E-3</v>
      </c>
    </row>
    <row r="98" spans="1:4" x14ac:dyDescent="0.3">
      <c r="A98" s="116">
        <v>45432</v>
      </c>
      <c r="B98" s="117">
        <v>227.7</v>
      </c>
      <c r="C98" s="111">
        <f t="shared" si="3"/>
        <v>-5.242463958060363E-3</v>
      </c>
      <c r="D98" s="112">
        <f t="shared" si="2"/>
        <v>-5.2562538888274446E-3</v>
      </c>
    </row>
    <row r="99" spans="1:4" x14ac:dyDescent="0.3">
      <c r="A99" s="66">
        <v>45433</v>
      </c>
      <c r="B99" s="83">
        <v>228</v>
      </c>
      <c r="C99" s="111">
        <f t="shared" si="3"/>
        <v>1.3175230566535414E-3</v>
      </c>
      <c r="D99" s="112">
        <f t="shared" si="2"/>
        <v>1.3166558847474974E-3</v>
      </c>
    </row>
    <row r="100" spans="1:4" x14ac:dyDescent="0.3">
      <c r="A100" s="116">
        <v>45434</v>
      </c>
      <c r="B100" s="117">
        <v>225.4</v>
      </c>
      <c r="C100" s="111">
        <f t="shared" si="3"/>
        <v>-1.1403508771929799E-2</v>
      </c>
      <c r="D100" s="112">
        <f t="shared" si="2"/>
        <v>-1.1469027348764982E-2</v>
      </c>
    </row>
    <row r="101" spans="1:4" x14ac:dyDescent="0.3">
      <c r="A101" s="66">
        <v>45435</v>
      </c>
      <c r="B101" s="83">
        <v>222.9</v>
      </c>
      <c r="C101" s="111">
        <f t="shared" si="3"/>
        <v>-1.1091393078970719E-2</v>
      </c>
      <c r="D101" s="112">
        <f t="shared" si="2"/>
        <v>-1.1153361213852797E-2</v>
      </c>
    </row>
    <row r="102" spans="1:4" x14ac:dyDescent="0.3">
      <c r="A102" s="116">
        <v>45436</v>
      </c>
      <c r="B102" s="117">
        <v>223.9</v>
      </c>
      <c r="C102" s="111">
        <f t="shared" si="3"/>
        <v>4.4863167339614174E-3</v>
      </c>
      <c r="D102" s="112">
        <f t="shared" si="2"/>
        <v>4.4762832128855123E-3</v>
      </c>
    </row>
    <row r="103" spans="1:4" x14ac:dyDescent="0.3">
      <c r="A103" s="66">
        <v>45439</v>
      </c>
      <c r="B103" s="83">
        <v>222.7</v>
      </c>
      <c r="C103" s="111">
        <f t="shared" si="3"/>
        <v>-5.3595355069228096E-3</v>
      </c>
      <c r="D103" s="112">
        <f t="shared" si="2"/>
        <v>-5.3739493413864636E-3</v>
      </c>
    </row>
    <row r="104" spans="1:4" x14ac:dyDescent="0.3">
      <c r="A104" s="116">
        <v>45440</v>
      </c>
      <c r="B104" s="117">
        <v>222.3</v>
      </c>
      <c r="C104" s="111">
        <f t="shared" si="3"/>
        <v>-1.796138302649202E-3</v>
      </c>
      <c r="D104" s="112">
        <f t="shared" si="2"/>
        <v>-1.7977532931716667E-3</v>
      </c>
    </row>
    <row r="105" spans="1:4" x14ac:dyDescent="0.3">
      <c r="A105" s="66">
        <v>45441</v>
      </c>
      <c r="B105" s="83">
        <v>227.1</v>
      </c>
      <c r="C105" s="111">
        <f t="shared" si="3"/>
        <v>2.1592442645074147E-2</v>
      </c>
      <c r="D105" s="112">
        <f t="shared" si="2"/>
        <v>2.1362628141361917E-2</v>
      </c>
    </row>
    <row r="106" spans="1:4" x14ac:dyDescent="0.3">
      <c r="A106" s="116">
        <v>45442</v>
      </c>
      <c r="B106" s="117">
        <v>231.5</v>
      </c>
      <c r="C106" s="111">
        <f t="shared" si="3"/>
        <v>1.9374724790841066E-2</v>
      </c>
      <c r="D106" s="112">
        <f t="shared" si="2"/>
        <v>1.9189424414776113E-2</v>
      </c>
    </row>
    <row r="107" spans="1:4" x14ac:dyDescent="0.3">
      <c r="A107" s="66">
        <v>45443</v>
      </c>
      <c r="B107" s="83">
        <v>231.5</v>
      </c>
      <c r="C107" s="111">
        <f t="shared" si="3"/>
        <v>0</v>
      </c>
      <c r="D107" s="112">
        <f t="shared" si="2"/>
        <v>0</v>
      </c>
    </row>
    <row r="108" spans="1:4" x14ac:dyDescent="0.3">
      <c r="A108" s="116">
        <v>45446</v>
      </c>
      <c r="B108" s="117">
        <v>232.9</v>
      </c>
      <c r="C108" s="111">
        <f t="shared" si="3"/>
        <v>6.047516198704128E-3</v>
      </c>
      <c r="D108" s="112">
        <f t="shared" si="2"/>
        <v>6.029303364006644E-3</v>
      </c>
    </row>
    <row r="109" spans="1:4" x14ac:dyDescent="0.3">
      <c r="A109" s="66">
        <v>45447</v>
      </c>
      <c r="B109" s="83">
        <v>232.4</v>
      </c>
      <c r="C109" s="111">
        <f t="shared" si="3"/>
        <v>-2.1468441391155001E-3</v>
      </c>
      <c r="D109" s="112">
        <f t="shared" si="2"/>
        <v>-2.1491519125387271E-3</v>
      </c>
    </row>
    <row r="110" spans="1:4" x14ac:dyDescent="0.3">
      <c r="A110" s="116">
        <v>45448</v>
      </c>
      <c r="B110" s="117">
        <v>231.7</v>
      </c>
      <c r="C110" s="111">
        <f t="shared" si="3"/>
        <v>-3.0120481927711578E-3</v>
      </c>
      <c r="D110" s="112">
        <f t="shared" si="2"/>
        <v>-3.0165935394261822E-3</v>
      </c>
    </row>
    <row r="111" spans="1:4" x14ac:dyDescent="0.3">
      <c r="A111" s="66">
        <v>45449</v>
      </c>
      <c r="B111" s="83">
        <v>231.2</v>
      </c>
      <c r="C111" s="111">
        <f t="shared" si="3"/>
        <v>-2.1579628830384117E-3</v>
      </c>
      <c r="D111" s="112">
        <f t="shared" si="2"/>
        <v>-2.1602946401078071E-3</v>
      </c>
    </row>
    <row r="112" spans="1:4" x14ac:dyDescent="0.3">
      <c r="A112" s="116">
        <v>45450</v>
      </c>
      <c r="B112" s="117">
        <v>231</v>
      </c>
      <c r="C112" s="111">
        <f t="shared" si="3"/>
        <v>-8.6505190311413776E-4</v>
      </c>
      <c r="D112" s="112">
        <f t="shared" si="2"/>
        <v>-8.6542627642938186E-4</v>
      </c>
    </row>
    <row r="113" spans="1:4" x14ac:dyDescent="0.3">
      <c r="A113" s="66">
        <v>45453</v>
      </c>
      <c r="B113" s="83">
        <v>229.7</v>
      </c>
      <c r="C113" s="111">
        <f t="shared" si="3"/>
        <v>-5.6277056277056767E-3</v>
      </c>
      <c r="D113" s="112">
        <f t="shared" si="2"/>
        <v>-5.6436008267404247E-3</v>
      </c>
    </row>
    <row r="114" spans="1:4" x14ac:dyDescent="0.3">
      <c r="A114" s="116">
        <v>45454</v>
      </c>
      <c r="B114" s="117">
        <v>225.8</v>
      </c>
      <c r="C114" s="111">
        <f t="shared" si="3"/>
        <v>-1.6978667827601122E-2</v>
      </c>
      <c r="D114" s="112">
        <f t="shared" si="2"/>
        <v>-1.7124457979490693E-2</v>
      </c>
    </row>
    <row r="115" spans="1:4" x14ac:dyDescent="0.3">
      <c r="A115" s="66">
        <v>45455</v>
      </c>
      <c r="B115" s="83">
        <v>230.4</v>
      </c>
      <c r="C115" s="111">
        <f t="shared" si="3"/>
        <v>2.0372010628875083E-2</v>
      </c>
      <c r="D115" s="112">
        <f t="shared" si="2"/>
        <v>2.0167277106174275E-2</v>
      </c>
    </row>
    <row r="116" spans="1:4" x14ac:dyDescent="0.3">
      <c r="A116" s="116">
        <v>45456</v>
      </c>
      <c r="B116" s="117">
        <v>227.5</v>
      </c>
      <c r="C116" s="111">
        <f t="shared" si="3"/>
        <v>-1.258680555555558E-2</v>
      </c>
      <c r="D116" s="112">
        <f t="shared" si="2"/>
        <v>-1.2666690430731542E-2</v>
      </c>
    </row>
    <row r="117" spans="1:4" x14ac:dyDescent="0.3">
      <c r="A117" s="66">
        <v>45457</v>
      </c>
      <c r="B117" s="83">
        <v>224.9</v>
      </c>
      <c r="C117" s="111">
        <f t="shared" si="3"/>
        <v>-1.1428571428571404E-2</v>
      </c>
      <c r="D117" s="112">
        <f t="shared" si="2"/>
        <v>-1.1494379425735168E-2</v>
      </c>
    </row>
    <row r="118" spans="1:4" x14ac:dyDescent="0.3">
      <c r="A118" s="116">
        <v>45460</v>
      </c>
      <c r="B118" s="117">
        <v>219.1</v>
      </c>
      <c r="C118" s="111">
        <f t="shared" si="3"/>
        <v>-2.5789239662072083E-2</v>
      </c>
      <c r="D118" s="112">
        <f t="shared" si="2"/>
        <v>-2.6127612363849195E-2</v>
      </c>
    </row>
    <row r="119" spans="1:4" x14ac:dyDescent="0.3">
      <c r="A119" s="66">
        <v>45461</v>
      </c>
      <c r="B119" s="83">
        <v>216</v>
      </c>
      <c r="C119" s="111">
        <f t="shared" si="3"/>
        <v>-1.4148790506617957E-2</v>
      </c>
      <c r="D119" s="112">
        <f t="shared" si="2"/>
        <v>-1.4249838917255175E-2</v>
      </c>
    </row>
    <row r="120" spans="1:4" x14ac:dyDescent="0.3">
      <c r="A120" s="116">
        <v>45462</v>
      </c>
      <c r="B120" s="117">
        <v>215</v>
      </c>
      <c r="C120" s="111">
        <f t="shared" si="3"/>
        <v>-4.6296296296296294E-3</v>
      </c>
      <c r="D120" s="112">
        <f t="shared" si="2"/>
        <v>-4.6403795565028716E-3</v>
      </c>
    </row>
    <row r="121" spans="1:4" x14ac:dyDescent="0.3">
      <c r="A121" s="66">
        <v>45463</v>
      </c>
      <c r="B121" s="83">
        <v>221.2</v>
      </c>
      <c r="C121" s="111">
        <f t="shared" si="3"/>
        <v>2.8837209302325528E-2</v>
      </c>
      <c r="D121" s="112">
        <f t="shared" si="2"/>
        <v>2.8429241520517401E-2</v>
      </c>
    </row>
    <row r="122" spans="1:4" x14ac:dyDescent="0.3">
      <c r="A122" s="116">
        <v>45464</v>
      </c>
      <c r="B122" s="117">
        <v>217.8</v>
      </c>
      <c r="C122" s="111">
        <f t="shared" si="3"/>
        <v>-1.5370705244122864E-2</v>
      </c>
      <c r="D122" s="112">
        <f t="shared" si="2"/>
        <v>-1.549005914931989E-2</v>
      </c>
    </row>
    <row r="123" spans="1:4" x14ac:dyDescent="0.3">
      <c r="A123" s="66">
        <v>45467</v>
      </c>
      <c r="B123" s="83">
        <v>220.1</v>
      </c>
      <c r="C123" s="111">
        <f t="shared" si="3"/>
        <v>1.0560146923783209E-2</v>
      </c>
      <c r="D123" s="112">
        <f t="shared" si="2"/>
        <v>1.0504778033555873E-2</v>
      </c>
    </row>
    <row r="124" spans="1:4" x14ac:dyDescent="0.3">
      <c r="A124" s="116">
        <v>45468</v>
      </c>
      <c r="B124" s="117">
        <v>217.9</v>
      </c>
      <c r="C124" s="111">
        <f t="shared" si="3"/>
        <v>-9.9954566106314792E-3</v>
      </c>
      <c r="D124" s="112">
        <f t="shared" si="2"/>
        <v>-1.0045746581841541E-2</v>
      </c>
    </row>
    <row r="125" spans="1:4" x14ac:dyDescent="0.3">
      <c r="A125" s="66">
        <v>45469</v>
      </c>
      <c r="B125" s="83">
        <v>222.2</v>
      </c>
      <c r="C125" s="111">
        <f t="shared" si="3"/>
        <v>1.9733822854520345E-2</v>
      </c>
      <c r="D125" s="112">
        <f t="shared" si="2"/>
        <v>1.9541635254955558E-2</v>
      </c>
    </row>
    <row r="126" spans="1:4" x14ac:dyDescent="0.3">
      <c r="A126" s="116">
        <v>45470</v>
      </c>
      <c r="B126" s="117">
        <v>222.6</v>
      </c>
      <c r="C126" s="111">
        <f t="shared" si="3"/>
        <v>1.8001800180018259E-3</v>
      </c>
      <c r="D126" s="112">
        <f t="shared" si="2"/>
        <v>1.7985616359146306E-3</v>
      </c>
    </row>
    <row r="127" spans="1:4" x14ac:dyDescent="0.3">
      <c r="A127" s="66">
        <v>45471</v>
      </c>
      <c r="B127" s="83">
        <v>223</v>
      </c>
      <c r="C127" s="111">
        <f t="shared" si="3"/>
        <v>1.7969451931716339E-3</v>
      </c>
      <c r="D127" s="112">
        <f t="shared" si="2"/>
        <v>1.7953326186743723E-3</v>
      </c>
    </row>
    <row r="128" spans="1:4" x14ac:dyDescent="0.3">
      <c r="A128" s="116">
        <v>45474</v>
      </c>
      <c r="B128" s="117">
        <v>219.5</v>
      </c>
      <c r="C128" s="111">
        <f t="shared" si="3"/>
        <v>-1.5695067264573991E-2</v>
      </c>
      <c r="D128" s="112">
        <f t="shared" si="2"/>
        <v>-1.5819538944892741E-2</v>
      </c>
    </row>
    <row r="129" spans="1:4" x14ac:dyDescent="0.3">
      <c r="A129" s="66">
        <v>45475</v>
      </c>
      <c r="B129" s="83">
        <v>216</v>
      </c>
      <c r="C129" s="111">
        <f t="shared" si="3"/>
        <v>-1.5945330296127564E-2</v>
      </c>
      <c r="D129" s="112">
        <f t="shared" si="2"/>
        <v>-1.607382483106079E-2</v>
      </c>
    </row>
    <row r="130" spans="1:4" x14ac:dyDescent="0.3">
      <c r="A130" s="116">
        <v>45476</v>
      </c>
      <c r="B130" s="117">
        <v>218.1</v>
      </c>
      <c r="C130" s="111">
        <f t="shared" si="3"/>
        <v>9.7222222222221964E-3</v>
      </c>
      <c r="D130" s="112">
        <f t="shared" si="2"/>
        <v>9.6752655234180196E-3</v>
      </c>
    </row>
    <row r="131" spans="1:4" x14ac:dyDescent="0.3">
      <c r="A131" s="66">
        <v>45477</v>
      </c>
      <c r="B131" s="83">
        <v>219.5</v>
      </c>
      <c r="C131" s="111">
        <f t="shared" si="3"/>
        <v>6.4190738193489489E-3</v>
      </c>
      <c r="D131" s="112">
        <f t="shared" ref="D131:D194" si="4">LN(B131)-LN(B130)</f>
        <v>6.3985593076427705E-3</v>
      </c>
    </row>
    <row r="132" spans="1:4" x14ac:dyDescent="0.3">
      <c r="A132" s="116">
        <v>45478</v>
      </c>
      <c r="B132" s="117">
        <v>220.3</v>
      </c>
      <c r="C132" s="111">
        <f t="shared" ref="C132:C195" si="5">(B132-B131)/B131</f>
        <v>3.644646924829209E-3</v>
      </c>
      <c r="D132" s="112">
        <f t="shared" si="4"/>
        <v>3.6380212930717803E-3</v>
      </c>
    </row>
    <row r="133" spans="1:4" x14ac:dyDescent="0.3">
      <c r="A133" s="66">
        <v>45481</v>
      </c>
      <c r="B133" s="83">
        <v>218.8</v>
      </c>
      <c r="C133" s="111">
        <f t="shared" si="5"/>
        <v>-6.8088969586926913E-3</v>
      </c>
      <c r="D133" s="112">
        <f t="shared" si="4"/>
        <v>-6.832183260471858E-3</v>
      </c>
    </row>
    <row r="134" spans="1:4" x14ac:dyDescent="0.3">
      <c r="A134" s="116">
        <v>45482</v>
      </c>
      <c r="B134" s="117">
        <v>216.1</v>
      </c>
      <c r="C134" s="111">
        <f t="shared" si="5"/>
        <v>-1.2340036563071375E-2</v>
      </c>
      <c r="D134" s="112">
        <f t="shared" si="4"/>
        <v>-1.2416807034985489E-2</v>
      </c>
    </row>
    <row r="135" spans="1:4" x14ac:dyDescent="0.3">
      <c r="A135" s="66">
        <v>45483</v>
      </c>
      <c r="B135" s="83">
        <v>221.3</v>
      </c>
      <c r="C135" s="111">
        <f t="shared" si="5"/>
        <v>2.4062933826932056E-2</v>
      </c>
      <c r="D135" s="112">
        <f t="shared" si="4"/>
        <v>2.3777983544163384E-2</v>
      </c>
    </row>
    <row r="136" spans="1:4" x14ac:dyDescent="0.3">
      <c r="A136" s="116">
        <v>45484</v>
      </c>
      <c r="B136" s="117">
        <v>225.8</v>
      </c>
      <c r="C136" s="111">
        <f t="shared" si="5"/>
        <v>2.0334387708992319E-2</v>
      </c>
      <c r="D136" s="112">
        <f t="shared" si="4"/>
        <v>2.0130404658558199E-2</v>
      </c>
    </row>
    <row r="137" spans="1:4" x14ac:dyDescent="0.3">
      <c r="A137" s="66">
        <v>45485</v>
      </c>
      <c r="B137" s="83">
        <v>231.2</v>
      </c>
      <c r="C137" s="111">
        <f t="shared" si="5"/>
        <v>2.3914968999114158E-2</v>
      </c>
      <c r="D137" s="112">
        <f t="shared" si="4"/>
        <v>2.3633485082660499E-2</v>
      </c>
    </row>
    <row r="138" spans="1:4" x14ac:dyDescent="0.3">
      <c r="A138" s="116">
        <v>45488</v>
      </c>
      <c r="B138" s="117">
        <v>231.4</v>
      </c>
      <c r="C138" s="111">
        <f t="shared" si="5"/>
        <v>8.650519031142606E-4</v>
      </c>
      <c r="D138" s="112">
        <f t="shared" si="4"/>
        <v>8.6467796135369923E-4</v>
      </c>
    </row>
    <row r="139" spans="1:4" x14ac:dyDescent="0.3">
      <c r="A139" s="66">
        <v>45489</v>
      </c>
      <c r="B139" s="83">
        <v>228.7</v>
      </c>
      <c r="C139" s="111">
        <f t="shared" si="5"/>
        <v>-1.1668107173725224E-2</v>
      </c>
      <c r="D139" s="112">
        <f t="shared" si="4"/>
        <v>-1.173671373084062E-2</v>
      </c>
    </row>
    <row r="140" spans="1:4" x14ac:dyDescent="0.3">
      <c r="A140" s="116">
        <v>45490</v>
      </c>
      <c r="B140" s="117">
        <v>233.5</v>
      </c>
      <c r="C140" s="111">
        <f t="shared" si="5"/>
        <v>2.0988194140795852E-2</v>
      </c>
      <c r="D140" s="112">
        <f t="shared" si="4"/>
        <v>2.0770976080216386E-2</v>
      </c>
    </row>
    <row r="141" spans="1:4" x14ac:dyDescent="0.3">
      <c r="A141" s="66">
        <v>45491</v>
      </c>
      <c r="B141" s="83">
        <v>232.8</v>
      </c>
      <c r="C141" s="111">
        <f t="shared" si="5"/>
        <v>-2.9978586723768252E-3</v>
      </c>
      <c r="D141" s="112">
        <f t="shared" si="4"/>
        <v>-3.0023612516689724E-3</v>
      </c>
    </row>
    <row r="142" spans="1:4" x14ac:dyDescent="0.3">
      <c r="A142" s="116">
        <v>45492</v>
      </c>
      <c r="B142" s="117">
        <v>227.1</v>
      </c>
      <c r="C142" s="111">
        <f t="shared" si="5"/>
        <v>-2.4484536082474299E-2</v>
      </c>
      <c r="D142" s="112">
        <f t="shared" si="4"/>
        <v>-2.4789266745770533E-2</v>
      </c>
    </row>
    <row r="143" spans="1:4" x14ac:dyDescent="0.3">
      <c r="A143" s="66">
        <v>45495</v>
      </c>
      <c r="B143" s="83">
        <v>228.7</v>
      </c>
      <c r="C143" s="111">
        <f t="shared" si="5"/>
        <v>7.045354469396717E-3</v>
      </c>
      <c r="D143" s="112">
        <f t="shared" si="4"/>
        <v>7.0206519172231197E-3</v>
      </c>
    </row>
    <row r="144" spans="1:4" x14ac:dyDescent="0.3">
      <c r="A144" s="116">
        <v>45496</v>
      </c>
      <c r="B144" s="117">
        <v>230.4</v>
      </c>
      <c r="C144" s="111">
        <f t="shared" si="5"/>
        <v>7.4333187581985885E-3</v>
      </c>
      <c r="D144" s="112">
        <f t="shared" si="4"/>
        <v>7.4058277930006966E-3</v>
      </c>
    </row>
    <row r="145" spans="1:4" x14ac:dyDescent="0.3">
      <c r="A145" s="66">
        <v>45497</v>
      </c>
      <c r="B145" s="83">
        <v>232.6</v>
      </c>
      <c r="C145" s="111">
        <f t="shared" si="5"/>
        <v>9.5486111111110616E-3</v>
      </c>
      <c r="D145" s="112">
        <f t="shared" si="4"/>
        <v>9.5033112628275518E-3</v>
      </c>
    </row>
    <row r="146" spans="1:4" x14ac:dyDescent="0.3">
      <c r="A146" s="116">
        <v>45498</v>
      </c>
      <c r="B146" s="117">
        <v>229.1</v>
      </c>
      <c r="C146" s="111">
        <f t="shared" si="5"/>
        <v>-1.5047291487532245E-2</v>
      </c>
      <c r="D146" s="112">
        <f t="shared" si="4"/>
        <v>-1.5161650625113765E-2</v>
      </c>
    </row>
    <row r="147" spans="1:4" x14ac:dyDescent="0.3">
      <c r="A147" s="66">
        <v>45499</v>
      </c>
      <c r="B147" s="83">
        <v>233</v>
      </c>
      <c r="C147" s="111">
        <f t="shared" si="5"/>
        <v>1.702313400261897E-2</v>
      </c>
      <c r="D147" s="112">
        <f t="shared" si="4"/>
        <v>1.6879864106249975E-2</v>
      </c>
    </row>
    <row r="148" spans="1:4" x14ac:dyDescent="0.3">
      <c r="A148" s="116">
        <v>45502</v>
      </c>
      <c r="B148" s="117">
        <v>235.8</v>
      </c>
      <c r="C148" s="111">
        <f t="shared" si="5"/>
        <v>1.2017167381974298E-2</v>
      </c>
      <c r="D148" s="112">
        <f t="shared" si="4"/>
        <v>1.1945534537570524E-2</v>
      </c>
    </row>
    <row r="149" spans="1:4" x14ac:dyDescent="0.3">
      <c r="A149" s="66">
        <v>45503</v>
      </c>
      <c r="B149" s="83">
        <v>236.6</v>
      </c>
      <c r="C149" s="111">
        <f t="shared" si="5"/>
        <v>3.3927056827819462E-3</v>
      </c>
      <c r="D149" s="112">
        <f t="shared" si="4"/>
        <v>3.3869634410157445E-3</v>
      </c>
    </row>
    <row r="150" spans="1:4" x14ac:dyDescent="0.3">
      <c r="A150" s="116">
        <v>45504</v>
      </c>
      <c r="B150" s="117">
        <v>231.3</v>
      </c>
      <c r="C150" s="111">
        <f t="shared" si="5"/>
        <v>-2.2400676246830023E-2</v>
      </c>
      <c r="D150" s="112">
        <f t="shared" si="4"/>
        <v>-2.2655382306893124E-2</v>
      </c>
    </row>
    <row r="151" spans="1:4" x14ac:dyDescent="0.3">
      <c r="A151" s="66">
        <v>45505</v>
      </c>
      <c r="B151" s="83">
        <v>225.5</v>
      </c>
      <c r="C151" s="111">
        <f t="shared" si="5"/>
        <v>-2.5075659316904499E-2</v>
      </c>
      <c r="D151" s="112">
        <f t="shared" si="4"/>
        <v>-2.5395410294660081E-2</v>
      </c>
    </row>
    <row r="152" spans="1:4" x14ac:dyDescent="0.3">
      <c r="A152" s="116">
        <v>45506</v>
      </c>
      <c r="B152" s="117">
        <v>218.7</v>
      </c>
      <c r="C152" s="111">
        <f t="shared" si="5"/>
        <v>-3.0155210643015573E-2</v>
      </c>
      <c r="D152" s="112">
        <f t="shared" si="4"/>
        <v>-3.0619231260010871E-2</v>
      </c>
    </row>
    <row r="153" spans="1:4" x14ac:dyDescent="0.3">
      <c r="A153" s="66">
        <v>45509</v>
      </c>
      <c r="B153" s="83">
        <v>214.9</v>
      </c>
      <c r="C153" s="111">
        <f t="shared" si="5"/>
        <v>-1.7375400091449396E-2</v>
      </c>
      <c r="D153" s="112">
        <f t="shared" si="4"/>
        <v>-1.7528124034257964E-2</v>
      </c>
    </row>
    <row r="154" spans="1:4" x14ac:dyDescent="0.3">
      <c r="A154" s="116">
        <v>45510</v>
      </c>
      <c r="B154" s="117">
        <v>213.2</v>
      </c>
      <c r="C154" s="111">
        <f t="shared" si="5"/>
        <v>-7.9106561191252533E-3</v>
      </c>
      <c r="D154" s="112">
        <f t="shared" si="4"/>
        <v>-7.9421113567752499E-3</v>
      </c>
    </row>
    <row r="155" spans="1:4" x14ac:dyDescent="0.3">
      <c r="A155" s="66">
        <v>45511</v>
      </c>
      <c r="B155" s="83">
        <v>216.7</v>
      </c>
      <c r="C155" s="111">
        <f t="shared" si="5"/>
        <v>1.6416510318949345E-2</v>
      </c>
      <c r="D155" s="112">
        <f t="shared" si="4"/>
        <v>1.6283216250624122E-2</v>
      </c>
    </row>
    <row r="156" spans="1:4" x14ac:dyDescent="0.3">
      <c r="A156" s="116">
        <v>45512</v>
      </c>
      <c r="B156" s="117">
        <v>215.5</v>
      </c>
      <c r="C156" s="111">
        <f t="shared" si="5"/>
        <v>-5.5376095985232516E-3</v>
      </c>
      <c r="D156" s="112">
        <f t="shared" si="4"/>
        <v>-5.5529989985103612E-3</v>
      </c>
    </row>
    <row r="157" spans="1:4" x14ac:dyDescent="0.3">
      <c r="A157" s="66">
        <v>45513</v>
      </c>
      <c r="B157" s="83">
        <v>214.6</v>
      </c>
      <c r="C157" s="111">
        <f t="shared" si="5"/>
        <v>-4.1763341067285647E-3</v>
      </c>
      <c r="D157" s="112">
        <f t="shared" si="4"/>
        <v>-4.1850793472049119E-3</v>
      </c>
    </row>
    <row r="158" spans="1:4" x14ac:dyDescent="0.3">
      <c r="A158" s="116">
        <v>45516</v>
      </c>
      <c r="B158" s="117">
        <v>212.4</v>
      </c>
      <c r="C158" s="111">
        <f t="shared" si="5"/>
        <v>-1.0251630941286061E-2</v>
      </c>
      <c r="D158" s="112">
        <f t="shared" si="4"/>
        <v>-1.0304540828814268E-2</v>
      </c>
    </row>
    <row r="159" spans="1:4" x14ac:dyDescent="0.3">
      <c r="A159" s="66">
        <v>45517</v>
      </c>
      <c r="B159" s="83">
        <v>213.3</v>
      </c>
      <c r="C159" s="111">
        <f t="shared" si="5"/>
        <v>4.2372881355932472E-3</v>
      </c>
      <c r="D159" s="112">
        <f t="shared" si="4"/>
        <v>4.2283361095210026E-3</v>
      </c>
    </row>
    <row r="160" spans="1:4" x14ac:dyDescent="0.3">
      <c r="A160" s="116">
        <v>45518</v>
      </c>
      <c r="B160" s="117">
        <v>217.2</v>
      </c>
      <c r="C160" s="111">
        <f t="shared" si="5"/>
        <v>1.8284106891701721E-2</v>
      </c>
      <c r="D160" s="112">
        <f t="shared" si="4"/>
        <v>1.8118962582475362E-2</v>
      </c>
    </row>
    <row r="161" spans="1:4" x14ac:dyDescent="0.3">
      <c r="A161" s="66">
        <v>45519</v>
      </c>
      <c r="B161" s="83">
        <v>218.4</v>
      </c>
      <c r="C161" s="111">
        <f t="shared" si="5"/>
        <v>5.5248618784531174E-3</v>
      </c>
      <c r="D161" s="112">
        <f t="shared" si="4"/>
        <v>5.50965581096996E-3</v>
      </c>
    </row>
    <row r="162" spans="1:4" x14ac:dyDescent="0.3">
      <c r="A162" s="116">
        <v>45520</v>
      </c>
      <c r="B162" s="117">
        <v>217</v>
      </c>
      <c r="C162" s="111">
        <f t="shared" si="5"/>
        <v>-6.4102564102564361E-3</v>
      </c>
      <c r="D162" s="112">
        <f t="shared" si="4"/>
        <v>-6.4308903302903175E-3</v>
      </c>
    </row>
    <row r="163" spans="1:4" x14ac:dyDescent="0.3">
      <c r="A163" s="66">
        <v>45523</v>
      </c>
      <c r="B163" s="83">
        <v>217.6</v>
      </c>
      <c r="C163" s="111">
        <f t="shared" si="5"/>
        <v>2.7649769585253196E-3</v>
      </c>
      <c r="D163" s="112">
        <f t="shared" si="4"/>
        <v>2.761161441327431E-3</v>
      </c>
    </row>
    <row r="164" spans="1:4" x14ac:dyDescent="0.3">
      <c r="A164" s="116">
        <v>45524</v>
      </c>
      <c r="B164" s="117">
        <v>214.1</v>
      </c>
      <c r="C164" s="111">
        <f t="shared" si="5"/>
        <v>-1.6084558823529414E-2</v>
      </c>
      <c r="D164" s="112">
        <f t="shared" si="4"/>
        <v>-1.6215319386150284E-2</v>
      </c>
    </row>
    <row r="165" spans="1:4" x14ac:dyDescent="0.3">
      <c r="A165" s="66">
        <v>45525</v>
      </c>
      <c r="B165" s="83">
        <v>217.4</v>
      </c>
      <c r="C165" s="111">
        <f t="shared" si="5"/>
        <v>1.5413358243811357E-2</v>
      </c>
      <c r="D165" s="112">
        <f t="shared" si="4"/>
        <v>1.5295779091472284E-2</v>
      </c>
    </row>
    <row r="166" spans="1:4" x14ac:dyDescent="0.3">
      <c r="A166" s="116">
        <v>45526</v>
      </c>
      <c r="B166" s="117">
        <v>217.5</v>
      </c>
      <c r="C166" s="111">
        <f t="shared" si="5"/>
        <v>4.5998160073594443E-4</v>
      </c>
      <c r="D166" s="112">
        <f t="shared" si="4"/>
        <v>4.5987584162965334E-4</v>
      </c>
    </row>
    <row r="167" spans="1:4" x14ac:dyDescent="0.3">
      <c r="A167" s="66">
        <v>45527</v>
      </c>
      <c r="B167" s="83">
        <v>219.2</v>
      </c>
      <c r="C167" s="111">
        <f t="shared" si="5"/>
        <v>7.816091954022936E-3</v>
      </c>
      <c r="D167" s="112">
        <f t="shared" si="4"/>
        <v>7.785704545121952E-3</v>
      </c>
    </row>
    <row r="168" spans="1:4" x14ac:dyDescent="0.3">
      <c r="A168" s="116">
        <v>45530</v>
      </c>
      <c r="B168" s="117">
        <v>218.9</v>
      </c>
      <c r="C168" s="111">
        <f t="shared" si="5"/>
        <v>-1.3686131386860536E-3</v>
      </c>
      <c r="D168" s="112">
        <f t="shared" si="4"/>
        <v>-1.3695505450437295E-3</v>
      </c>
    </row>
    <row r="169" spans="1:4" x14ac:dyDescent="0.3">
      <c r="A169" s="66">
        <v>45531</v>
      </c>
      <c r="B169" s="83">
        <v>223.7</v>
      </c>
      <c r="C169" s="111">
        <f t="shared" si="5"/>
        <v>2.1927820922795719E-2</v>
      </c>
      <c r="D169" s="112">
        <f t="shared" si="4"/>
        <v>2.1690863967267049E-2</v>
      </c>
    </row>
    <row r="170" spans="1:4" x14ac:dyDescent="0.3">
      <c r="A170" s="116">
        <v>45532</v>
      </c>
      <c r="B170" s="117">
        <v>227</v>
      </c>
      <c r="C170" s="111">
        <f t="shared" si="5"/>
        <v>1.4751899865891871E-2</v>
      </c>
      <c r="D170" s="112">
        <f t="shared" si="4"/>
        <v>1.464414898531885E-2</v>
      </c>
    </row>
    <row r="171" spans="1:4" x14ac:dyDescent="0.3">
      <c r="A171" s="66">
        <v>45533</v>
      </c>
      <c r="B171" s="83">
        <v>231.6</v>
      </c>
      <c r="C171" s="111">
        <f t="shared" si="5"/>
        <v>2.0264317180616716E-2</v>
      </c>
      <c r="D171" s="112">
        <f t="shared" si="4"/>
        <v>2.0061728217437569E-2</v>
      </c>
    </row>
    <row r="172" spans="1:4" x14ac:dyDescent="0.3">
      <c r="A172" s="116">
        <v>45534</v>
      </c>
      <c r="B172" s="117">
        <v>232</v>
      </c>
      <c r="C172" s="111">
        <f t="shared" si="5"/>
        <v>1.7271157167530471E-3</v>
      </c>
      <c r="D172" s="112">
        <f t="shared" si="4"/>
        <v>1.7256259674693908E-3</v>
      </c>
    </row>
    <row r="173" spans="1:4" x14ac:dyDescent="0.3">
      <c r="A173" s="66">
        <v>45537</v>
      </c>
      <c r="B173" s="83">
        <v>230</v>
      </c>
      <c r="C173" s="111">
        <f t="shared" si="5"/>
        <v>-8.6206896551724137E-3</v>
      </c>
      <c r="D173" s="112">
        <f t="shared" si="4"/>
        <v>-8.6580627431143142E-3</v>
      </c>
    </row>
    <row r="174" spans="1:4" x14ac:dyDescent="0.3">
      <c r="A174" s="116">
        <v>45538</v>
      </c>
      <c r="B174" s="117">
        <v>230</v>
      </c>
      <c r="C174" s="111">
        <f t="shared" si="5"/>
        <v>0</v>
      </c>
      <c r="D174" s="112">
        <f t="shared" si="4"/>
        <v>0</v>
      </c>
    </row>
    <row r="175" spans="1:4" x14ac:dyDescent="0.3">
      <c r="A175" s="66">
        <v>45539</v>
      </c>
      <c r="B175" s="83">
        <v>224.5</v>
      </c>
      <c r="C175" s="111">
        <f t="shared" si="5"/>
        <v>-2.391304347826087E-2</v>
      </c>
      <c r="D175" s="112">
        <f t="shared" si="4"/>
        <v>-2.4203601740886427E-2</v>
      </c>
    </row>
    <row r="176" spans="1:4" x14ac:dyDescent="0.3">
      <c r="A176" s="116">
        <v>45540</v>
      </c>
      <c r="B176" s="117">
        <v>222</v>
      </c>
      <c r="C176" s="111">
        <f t="shared" si="5"/>
        <v>-1.1135857461024499E-2</v>
      </c>
      <c r="D176" s="112">
        <f t="shared" si="4"/>
        <v>-1.1198325310029844E-2</v>
      </c>
    </row>
    <row r="177" spans="1:4" x14ac:dyDescent="0.3">
      <c r="A177" s="66">
        <v>45541</v>
      </c>
      <c r="B177" s="83">
        <v>220.7</v>
      </c>
      <c r="C177" s="111">
        <f t="shared" si="5"/>
        <v>-5.8558558558559071E-3</v>
      </c>
      <c r="D177" s="112">
        <f t="shared" si="4"/>
        <v>-5.8730686095884721E-3</v>
      </c>
    </row>
    <row r="178" spans="1:4" x14ac:dyDescent="0.3">
      <c r="A178" s="116">
        <v>45544</v>
      </c>
      <c r="B178" s="117">
        <v>214</v>
      </c>
      <c r="C178" s="111">
        <f t="shared" si="5"/>
        <v>-3.0357951971001308E-2</v>
      </c>
      <c r="D178" s="112">
        <f t="shared" si="4"/>
        <v>-3.0828298240839658E-2</v>
      </c>
    </row>
    <row r="179" spans="1:4" x14ac:dyDescent="0.3">
      <c r="A179" s="66">
        <v>45545</v>
      </c>
      <c r="B179" s="83">
        <v>209.1</v>
      </c>
      <c r="C179" s="111">
        <f t="shared" si="5"/>
        <v>-2.2897196261682271E-2</v>
      </c>
      <c r="D179" s="112">
        <f t="shared" si="4"/>
        <v>-2.3163408587262957E-2</v>
      </c>
    </row>
    <row r="180" spans="1:4" x14ac:dyDescent="0.3">
      <c r="A180" s="116">
        <v>45546</v>
      </c>
      <c r="B180" s="117">
        <v>212.8</v>
      </c>
      <c r="C180" s="111">
        <f t="shared" si="5"/>
        <v>1.7694882831181334E-2</v>
      </c>
      <c r="D180" s="112">
        <f t="shared" si="4"/>
        <v>1.7540151032901186E-2</v>
      </c>
    </row>
    <row r="181" spans="1:4" x14ac:dyDescent="0.3">
      <c r="A181" s="66">
        <v>45547</v>
      </c>
      <c r="B181" s="83">
        <v>218.5</v>
      </c>
      <c r="C181" s="111">
        <f t="shared" si="5"/>
        <v>2.6785714285714232E-2</v>
      </c>
      <c r="D181" s="112">
        <f t="shared" si="4"/>
        <v>2.6433257068155136E-2</v>
      </c>
    </row>
    <row r="182" spans="1:4" x14ac:dyDescent="0.3">
      <c r="A182" s="116">
        <v>45548</v>
      </c>
      <c r="B182" s="117">
        <v>218.5</v>
      </c>
      <c r="C182" s="111">
        <f t="shared" si="5"/>
        <v>0</v>
      </c>
      <c r="D182" s="112">
        <f t="shared" si="4"/>
        <v>0</v>
      </c>
    </row>
    <row r="183" spans="1:4" x14ac:dyDescent="0.3">
      <c r="A183" s="66">
        <v>45551</v>
      </c>
      <c r="B183" s="83">
        <v>219.3</v>
      </c>
      <c r="C183" s="111">
        <f t="shared" si="5"/>
        <v>3.6613272311213337E-3</v>
      </c>
      <c r="D183" s="112">
        <f t="shared" si="4"/>
        <v>3.6546408881976689E-3</v>
      </c>
    </row>
    <row r="184" spans="1:4" x14ac:dyDescent="0.3">
      <c r="A184" s="116">
        <v>45552</v>
      </c>
      <c r="B184" s="117">
        <v>221.1</v>
      </c>
      <c r="C184" s="111">
        <f t="shared" si="5"/>
        <v>8.2079343365252296E-3</v>
      </c>
      <c r="D184" s="112">
        <f t="shared" si="4"/>
        <v>8.1744324395582879E-3</v>
      </c>
    </row>
    <row r="185" spans="1:4" x14ac:dyDescent="0.3">
      <c r="A185" s="66">
        <v>45553</v>
      </c>
      <c r="B185" s="83">
        <v>220.2</v>
      </c>
      <c r="C185" s="111">
        <f t="shared" si="5"/>
        <v>-4.0705563093623052E-3</v>
      </c>
      <c r="D185" s="112">
        <f t="shared" si="4"/>
        <v>-4.0788635748212343E-3</v>
      </c>
    </row>
    <row r="186" spans="1:4" x14ac:dyDescent="0.3">
      <c r="A186" s="116">
        <v>45554</v>
      </c>
      <c r="B186" s="117">
        <v>227.1</v>
      </c>
      <c r="C186" s="111">
        <f t="shared" si="5"/>
        <v>3.1335149863760244E-2</v>
      </c>
      <c r="D186" s="112">
        <f t="shared" si="4"/>
        <v>3.0854224822933318E-2</v>
      </c>
    </row>
    <row r="187" spans="1:4" x14ac:dyDescent="0.3">
      <c r="A187" s="66">
        <v>45555</v>
      </c>
      <c r="B187" s="83">
        <v>217.8</v>
      </c>
      <c r="C187" s="111">
        <f t="shared" si="5"/>
        <v>-4.0951122853368487E-2</v>
      </c>
      <c r="D187" s="112">
        <f t="shared" si="4"/>
        <v>-4.1813238612652626E-2</v>
      </c>
    </row>
    <row r="188" spans="1:4" x14ac:dyDescent="0.3">
      <c r="A188" s="116">
        <v>45558</v>
      </c>
      <c r="B188" s="117">
        <v>218.5</v>
      </c>
      <c r="C188" s="111">
        <f t="shared" si="5"/>
        <v>3.2139577594122526E-3</v>
      </c>
      <c r="D188" s="112">
        <f t="shared" si="4"/>
        <v>3.2088040367845849E-3</v>
      </c>
    </row>
    <row r="189" spans="1:4" x14ac:dyDescent="0.3">
      <c r="A189" s="66">
        <v>45559</v>
      </c>
      <c r="B189" s="83">
        <v>220.5</v>
      </c>
      <c r="C189" s="111">
        <f t="shared" si="5"/>
        <v>9.1533180778032037E-3</v>
      </c>
      <c r="D189" s="112">
        <f t="shared" si="4"/>
        <v>9.1116803512560907E-3</v>
      </c>
    </row>
    <row r="190" spans="1:4" x14ac:dyDescent="0.3">
      <c r="A190" s="116">
        <v>45560</v>
      </c>
      <c r="B190" s="117">
        <v>222.5</v>
      </c>
      <c r="C190" s="111">
        <f t="shared" si="5"/>
        <v>9.0702947845804991E-3</v>
      </c>
      <c r="D190" s="112">
        <f t="shared" si="4"/>
        <v>9.0294067193941174E-3</v>
      </c>
    </row>
    <row r="191" spans="1:4" x14ac:dyDescent="0.3">
      <c r="A191" s="66">
        <v>45561</v>
      </c>
      <c r="B191" s="83">
        <v>233.8</v>
      </c>
      <c r="C191" s="111">
        <f t="shared" si="5"/>
        <v>5.0786516853932637E-2</v>
      </c>
      <c r="D191" s="112">
        <f t="shared" si="4"/>
        <v>4.9538947431673641E-2</v>
      </c>
    </row>
    <row r="192" spans="1:4" x14ac:dyDescent="0.3">
      <c r="A192" s="116">
        <v>45562</v>
      </c>
      <c r="B192" s="117">
        <v>240.3</v>
      </c>
      <c r="C192" s="111">
        <f t="shared" si="5"/>
        <v>2.7801539777587682E-2</v>
      </c>
      <c r="D192" s="112">
        <f t="shared" si="4"/>
        <v>2.7422093704454475E-2</v>
      </c>
    </row>
    <row r="193" spans="1:4" x14ac:dyDescent="0.3">
      <c r="A193" s="66">
        <v>45565</v>
      </c>
      <c r="B193" s="83">
        <v>237.9</v>
      </c>
      <c r="C193" s="111">
        <f t="shared" si="5"/>
        <v>-9.9875156054931562E-3</v>
      </c>
      <c r="D193" s="112">
        <f t="shared" si="4"/>
        <v>-1.0037725433511113E-2</v>
      </c>
    </row>
    <row r="194" spans="1:4" x14ac:dyDescent="0.3">
      <c r="A194" s="116">
        <v>45566</v>
      </c>
      <c r="B194" s="117">
        <v>232.8</v>
      </c>
      <c r="C194" s="111">
        <f t="shared" si="5"/>
        <v>-2.1437578814627972E-2</v>
      </c>
      <c r="D194" s="112">
        <f t="shared" si="4"/>
        <v>-2.1670701451628638E-2</v>
      </c>
    </row>
    <row r="195" spans="1:4" x14ac:dyDescent="0.3">
      <c r="A195" s="66">
        <v>45567</v>
      </c>
      <c r="B195" s="83">
        <v>237.2</v>
      </c>
      <c r="C195" s="111">
        <f t="shared" si="5"/>
        <v>1.8900343642611585E-2</v>
      </c>
      <c r="D195" s="112">
        <f t="shared" ref="D195:D258" si="6">LN(B195)-LN(B194)</f>
        <v>1.8723951266287564E-2</v>
      </c>
    </row>
    <row r="196" spans="1:4" x14ac:dyDescent="0.3">
      <c r="A196" s="116">
        <v>45568</v>
      </c>
      <c r="B196" s="117">
        <v>236.5</v>
      </c>
      <c r="C196" s="111">
        <f t="shared" ref="C196:C259" si="7">(B196-B195)/B195</f>
        <v>-2.9510961214164783E-3</v>
      </c>
      <c r="D196" s="112">
        <f t="shared" si="6"/>
        <v>-2.9554591915825768E-3</v>
      </c>
    </row>
    <row r="197" spans="1:4" x14ac:dyDescent="0.3">
      <c r="A197" s="66">
        <v>45569</v>
      </c>
      <c r="B197" s="83">
        <v>238.2</v>
      </c>
      <c r="C197" s="111">
        <f t="shared" si="7"/>
        <v>7.1881606765327212E-3</v>
      </c>
      <c r="D197" s="112">
        <f t="shared" si="6"/>
        <v>7.1624489892112564E-3</v>
      </c>
    </row>
    <row r="198" spans="1:4" x14ac:dyDescent="0.3">
      <c r="A198" s="116">
        <v>45572</v>
      </c>
      <c r="B198" s="117">
        <v>238.3</v>
      </c>
      <c r="C198" s="111">
        <f t="shared" si="7"/>
        <v>4.1981528127633391E-4</v>
      </c>
      <c r="D198" s="112">
        <f t="shared" si="6"/>
        <v>4.1972718349736482E-4</v>
      </c>
    </row>
    <row r="199" spans="1:4" x14ac:dyDescent="0.3">
      <c r="A199" s="66">
        <v>45573</v>
      </c>
      <c r="B199" s="83">
        <v>235</v>
      </c>
      <c r="C199" s="111">
        <f t="shared" si="7"/>
        <v>-1.3848090642047886E-2</v>
      </c>
      <c r="D199" s="112">
        <f t="shared" si="6"/>
        <v>-1.3944869960537787E-2</v>
      </c>
    </row>
    <row r="200" spans="1:4" x14ac:dyDescent="0.3">
      <c r="A200" s="116">
        <v>45574</v>
      </c>
      <c r="B200" s="117">
        <v>235.9</v>
      </c>
      <c r="C200" s="111">
        <f t="shared" si="7"/>
        <v>3.8297872340425773E-3</v>
      </c>
      <c r="D200" s="112">
        <f t="shared" si="6"/>
        <v>3.8224722694701896E-3</v>
      </c>
    </row>
    <row r="201" spans="1:4" x14ac:dyDescent="0.3">
      <c r="A201" s="66">
        <v>45575</v>
      </c>
      <c r="B201" s="83">
        <v>232.7</v>
      </c>
      <c r="C201" s="111">
        <f t="shared" si="7"/>
        <v>-1.3565069944891974E-2</v>
      </c>
      <c r="D201" s="112">
        <f t="shared" si="6"/>
        <v>-1.3657916105382917E-2</v>
      </c>
    </row>
    <row r="202" spans="1:4" x14ac:dyDescent="0.3">
      <c r="A202" s="116">
        <v>45576</v>
      </c>
      <c r="B202" s="117">
        <v>233.6</v>
      </c>
      <c r="C202" s="111">
        <f t="shared" si="7"/>
        <v>3.8676407391491437E-3</v>
      </c>
      <c r="D202" s="112">
        <f t="shared" si="6"/>
        <v>3.8601806458258281E-3</v>
      </c>
    </row>
    <row r="203" spans="1:4" x14ac:dyDescent="0.3">
      <c r="A203" s="66">
        <v>45579</v>
      </c>
      <c r="B203" s="83">
        <v>236.8</v>
      </c>
      <c r="C203" s="111">
        <f t="shared" si="7"/>
        <v>1.3698630136986375E-2</v>
      </c>
      <c r="D203" s="112">
        <f t="shared" si="6"/>
        <v>1.360565205577835E-2</v>
      </c>
    </row>
    <row r="204" spans="1:4" x14ac:dyDescent="0.3">
      <c r="A204" s="116">
        <v>45580</v>
      </c>
      <c r="B204" s="117">
        <v>239.7</v>
      </c>
      <c r="C204" s="111">
        <f t="shared" si="7"/>
        <v>1.2246621621621524E-2</v>
      </c>
      <c r="D204" s="112">
        <f t="shared" si="6"/>
        <v>1.2172238430488314E-2</v>
      </c>
    </row>
    <row r="205" spans="1:4" x14ac:dyDescent="0.3">
      <c r="A205" s="66">
        <v>45581</v>
      </c>
      <c r="B205" s="83">
        <v>224.7</v>
      </c>
      <c r="C205" s="111">
        <f t="shared" si="7"/>
        <v>-6.2578222778473094E-2</v>
      </c>
      <c r="D205" s="112">
        <f t="shared" si="6"/>
        <v>-6.4621962249055365E-2</v>
      </c>
    </row>
    <row r="206" spans="1:4" x14ac:dyDescent="0.3">
      <c r="A206" s="116">
        <v>45582</v>
      </c>
      <c r="B206" s="117">
        <v>225.3</v>
      </c>
      <c r="C206" s="111">
        <f t="shared" si="7"/>
        <v>2.6702269692924913E-3</v>
      </c>
      <c r="D206" s="112">
        <f t="shared" si="6"/>
        <v>2.6666682469151937E-3</v>
      </c>
    </row>
    <row r="207" spans="1:4" x14ac:dyDescent="0.3">
      <c r="A207" s="66">
        <v>45583</v>
      </c>
      <c r="B207" s="83">
        <v>227.9</v>
      </c>
      <c r="C207" s="111">
        <f t="shared" si="7"/>
        <v>1.1540168664003526E-2</v>
      </c>
      <c r="D207" s="112">
        <f t="shared" si="6"/>
        <v>1.147408881343992E-2</v>
      </c>
    </row>
    <row r="208" spans="1:4" x14ac:dyDescent="0.3">
      <c r="A208" s="116">
        <v>45586</v>
      </c>
      <c r="B208" s="117">
        <v>222.6</v>
      </c>
      <c r="C208" s="111">
        <f t="shared" si="7"/>
        <v>-2.325581395348842E-2</v>
      </c>
      <c r="D208" s="112">
        <f t="shared" si="6"/>
        <v>-2.3530497410193973E-2</v>
      </c>
    </row>
    <row r="209" spans="1:4" x14ac:dyDescent="0.3">
      <c r="A209" s="66">
        <v>45587</v>
      </c>
      <c r="B209" s="83">
        <v>220.1</v>
      </c>
      <c r="C209" s="111">
        <f t="shared" si="7"/>
        <v>-1.1230907457322551E-2</v>
      </c>
      <c r="D209" s="112">
        <f t="shared" si="6"/>
        <v>-1.1294450309028647E-2</v>
      </c>
    </row>
    <row r="210" spans="1:4" x14ac:dyDescent="0.3">
      <c r="A210" s="116">
        <v>45588</v>
      </c>
      <c r="B210" s="117">
        <v>216</v>
      </c>
      <c r="C210" s="111">
        <f t="shared" si="7"/>
        <v>-1.8627896410722374E-2</v>
      </c>
      <c r="D210" s="112">
        <f t="shared" si="6"/>
        <v>-1.8803580848250512E-2</v>
      </c>
    </row>
    <row r="211" spans="1:4" x14ac:dyDescent="0.3">
      <c r="A211" s="66">
        <v>45589</v>
      </c>
      <c r="B211" s="83">
        <v>216</v>
      </c>
      <c r="C211" s="111">
        <f t="shared" si="7"/>
        <v>0</v>
      </c>
      <c r="D211" s="112">
        <f t="shared" si="6"/>
        <v>0</v>
      </c>
    </row>
    <row r="212" spans="1:4" x14ac:dyDescent="0.3">
      <c r="A212" s="116">
        <v>45590</v>
      </c>
      <c r="B212" s="117">
        <v>217</v>
      </c>
      <c r="C212" s="111">
        <f t="shared" si="7"/>
        <v>4.6296296296296294E-3</v>
      </c>
      <c r="D212" s="112">
        <f t="shared" si="6"/>
        <v>4.6189458562944097E-3</v>
      </c>
    </row>
    <row r="213" spans="1:4" x14ac:dyDescent="0.3">
      <c r="A213" s="66">
        <v>45593</v>
      </c>
      <c r="B213" s="83">
        <v>213.8</v>
      </c>
      <c r="C213" s="111">
        <f t="shared" si="7"/>
        <v>-1.4746543778801791E-2</v>
      </c>
      <c r="D213" s="112">
        <f t="shared" si="6"/>
        <v>-1.4856354949515094E-2</v>
      </c>
    </row>
    <row r="214" spans="1:4" x14ac:dyDescent="0.3">
      <c r="A214" s="116">
        <v>45594</v>
      </c>
      <c r="B214" s="117">
        <v>222</v>
      </c>
      <c r="C214" s="111">
        <f t="shared" si="7"/>
        <v>3.8353601496725856E-2</v>
      </c>
      <c r="D214" s="112">
        <f t="shared" si="6"/>
        <v>3.7636383281334673E-2</v>
      </c>
    </row>
    <row r="215" spans="1:4" x14ac:dyDescent="0.3">
      <c r="A215" s="66">
        <v>45595</v>
      </c>
      <c r="B215" s="83">
        <v>220.8</v>
      </c>
      <c r="C215" s="111">
        <f t="shared" si="7"/>
        <v>-5.4054054054053545E-3</v>
      </c>
      <c r="D215" s="112">
        <f t="shared" si="6"/>
        <v>-5.4200674693394291E-3</v>
      </c>
    </row>
    <row r="216" spans="1:4" x14ac:dyDescent="0.3">
      <c r="A216" s="116">
        <v>45596</v>
      </c>
      <c r="B216" s="117">
        <v>219.4</v>
      </c>
      <c r="C216" s="111">
        <f t="shared" si="7"/>
        <v>-6.3405797101449531E-3</v>
      </c>
      <c r="D216" s="112">
        <f t="shared" si="6"/>
        <v>-6.3607665618103937E-3</v>
      </c>
    </row>
    <row r="217" spans="1:4" x14ac:dyDescent="0.3">
      <c r="A217" s="66">
        <v>45597</v>
      </c>
      <c r="B217" s="83">
        <v>222.1</v>
      </c>
      <c r="C217" s="111">
        <f t="shared" si="7"/>
        <v>1.2306289881494934E-2</v>
      </c>
      <c r="D217" s="112">
        <f t="shared" si="6"/>
        <v>1.2231183059252082E-2</v>
      </c>
    </row>
    <row r="218" spans="1:4" x14ac:dyDescent="0.3">
      <c r="A218" s="116">
        <v>45600</v>
      </c>
      <c r="B218" s="117">
        <v>220.5</v>
      </c>
      <c r="C218" s="111">
        <f t="shared" si="7"/>
        <v>-7.203962179198534E-3</v>
      </c>
      <c r="D218" s="112">
        <f t="shared" si="6"/>
        <v>-7.2300360134809338E-3</v>
      </c>
    </row>
    <row r="219" spans="1:4" x14ac:dyDescent="0.3">
      <c r="A219" s="66">
        <v>45601</v>
      </c>
      <c r="B219" s="83">
        <v>221.1</v>
      </c>
      <c r="C219" s="111">
        <f t="shared" si="7"/>
        <v>2.7210884353741239E-3</v>
      </c>
      <c r="D219" s="112">
        <f t="shared" si="6"/>
        <v>2.7173929764998661E-3</v>
      </c>
    </row>
    <row r="220" spans="1:4" x14ac:dyDescent="0.3">
      <c r="A220" s="116">
        <v>45602</v>
      </c>
      <c r="B220" s="117">
        <v>213.1</v>
      </c>
      <c r="C220" s="111">
        <f t="shared" si="7"/>
        <v>-3.6182722749886931E-2</v>
      </c>
      <c r="D220" s="112">
        <f t="shared" si="6"/>
        <v>-3.6853548758829291E-2</v>
      </c>
    </row>
    <row r="221" spans="1:4" x14ac:dyDescent="0.3">
      <c r="A221" s="66">
        <v>45603</v>
      </c>
      <c r="B221" s="83">
        <v>222.9</v>
      </c>
      <c r="C221" s="111">
        <f t="shared" si="7"/>
        <v>4.5987799155326192E-2</v>
      </c>
      <c r="D221" s="112">
        <f t="shared" si="6"/>
        <v>4.4961701287252076E-2</v>
      </c>
    </row>
    <row r="222" spans="1:4" x14ac:dyDescent="0.3">
      <c r="A222" s="116">
        <v>45604</v>
      </c>
      <c r="B222" s="117">
        <v>219</v>
      </c>
      <c r="C222" s="111">
        <f t="shared" si="7"/>
        <v>-1.7496635262449555E-2</v>
      </c>
      <c r="D222" s="112">
        <f t="shared" si="6"/>
        <v>-1.7651510575322327E-2</v>
      </c>
    </row>
    <row r="223" spans="1:4" x14ac:dyDescent="0.3">
      <c r="A223" s="66">
        <v>45607</v>
      </c>
      <c r="B223" s="83">
        <v>223.3</v>
      </c>
      <c r="C223" s="111">
        <f t="shared" si="7"/>
        <v>1.9634703196347084E-2</v>
      </c>
      <c r="D223" s="112">
        <f t="shared" si="6"/>
        <v>1.9444429029610966E-2</v>
      </c>
    </row>
    <row r="224" spans="1:4" x14ac:dyDescent="0.3">
      <c r="A224" s="116">
        <v>45608</v>
      </c>
      <c r="B224" s="117">
        <v>217.6</v>
      </c>
      <c r="C224" s="111">
        <f t="shared" si="7"/>
        <v>-2.552619793999112E-2</v>
      </c>
      <c r="D224" s="112">
        <f t="shared" si="6"/>
        <v>-2.5857643864324764E-2</v>
      </c>
    </row>
    <row r="225" spans="1:4" x14ac:dyDescent="0.3">
      <c r="A225" s="66">
        <v>45609</v>
      </c>
      <c r="B225" s="83">
        <v>216.9</v>
      </c>
      <c r="C225" s="111">
        <f t="shared" si="7"/>
        <v>-3.2169117647058302E-3</v>
      </c>
      <c r="D225" s="112">
        <f t="shared" si="6"/>
        <v>-3.2220971489582695E-3</v>
      </c>
    </row>
    <row r="226" spans="1:4" x14ac:dyDescent="0.3">
      <c r="A226" s="116">
        <v>45610</v>
      </c>
      <c r="B226" s="117">
        <v>218.2</v>
      </c>
      <c r="C226" s="111">
        <f t="shared" si="7"/>
        <v>5.993545412632471E-3</v>
      </c>
      <c r="D226" s="112">
        <f t="shared" si="6"/>
        <v>5.9756555661412136E-3</v>
      </c>
    </row>
    <row r="227" spans="1:4" x14ac:dyDescent="0.3">
      <c r="A227" s="66">
        <v>45611</v>
      </c>
      <c r="B227" s="83">
        <v>215</v>
      </c>
      <c r="C227" s="111">
        <f t="shared" si="7"/>
        <v>-1.4665444546287758E-2</v>
      </c>
      <c r="D227" s="112">
        <f t="shared" si="6"/>
        <v>-1.4774045271307656E-2</v>
      </c>
    </row>
    <row r="228" spans="1:4" x14ac:dyDescent="0.3">
      <c r="A228" s="116">
        <v>45614</v>
      </c>
      <c r="B228" s="117">
        <v>215.2</v>
      </c>
      <c r="C228" s="111">
        <f t="shared" si="7"/>
        <v>9.3023255813948203E-4</v>
      </c>
      <c r="D228" s="112">
        <f t="shared" si="6"/>
        <v>9.2980015996690923E-4</v>
      </c>
    </row>
    <row r="229" spans="1:4" x14ac:dyDescent="0.3">
      <c r="A229" s="66">
        <v>45615</v>
      </c>
      <c r="B229" s="83">
        <v>213.2</v>
      </c>
      <c r="C229" s="111">
        <f t="shared" si="7"/>
        <v>-9.2936802973977699E-3</v>
      </c>
      <c r="D229" s="112">
        <f t="shared" si="6"/>
        <v>-9.3371359959402156E-3</v>
      </c>
    </row>
    <row r="230" spans="1:4" x14ac:dyDescent="0.3">
      <c r="A230" s="116">
        <v>45616</v>
      </c>
      <c r="B230" s="117">
        <v>213.5</v>
      </c>
      <c r="C230" s="111">
        <f t="shared" si="7"/>
        <v>1.4071294559099971E-3</v>
      </c>
      <c r="D230" s="112">
        <f t="shared" si="6"/>
        <v>1.4061403769902725E-3</v>
      </c>
    </row>
    <row r="231" spans="1:4" x14ac:dyDescent="0.3">
      <c r="A231" s="66">
        <v>45617</v>
      </c>
      <c r="B231" s="83">
        <v>211.1</v>
      </c>
      <c r="C231" s="111">
        <f t="shared" si="7"/>
        <v>-1.1241217798594874E-2</v>
      </c>
      <c r="D231" s="112">
        <f t="shared" si="6"/>
        <v>-1.1304877814404257E-2</v>
      </c>
    </row>
    <row r="232" spans="1:4" x14ac:dyDescent="0.3">
      <c r="A232" s="116">
        <v>45618</v>
      </c>
      <c r="B232" s="117">
        <v>214.4</v>
      </c>
      <c r="C232" s="111">
        <f t="shared" si="7"/>
        <v>1.5632401705352968E-2</v>
      </c>
      <c r="D232" s="112">
        <f t="shared" si="6"/>
        <v>1.5511474342371656E-2</v>
      </c>
    </row>
    <row r="233" spans="1:4" x14ac:dyDescent="0.3">
      <c r="A233" s="66">
        <v>45621</v>
      </c>
      <c r="B233" s="83">
        <v>221.2</v>
      </c>
      <c r="C233" s="111">
        <f t="shared" si="7"/>
        <v>3.1716417910447679E-2</v>
      </c>
      <c r="D233" s="112">
        <f t="shared" si="6"/>
        <v>3.1223840451533036E-2</v>
      </c>
    </row>
    <row r="234" spans="1:4" x14ac:dyDescent="0.3">
      <c r="A234" s="116">
        <v>45622</v>
      </c>
      <c r="B234" s="117">
        <v>222</v>
      </c>
      <c r="C234" s="111">
        <f t="shared" si="7"/>
        <v>3.6166365280289846E-3</v>
      </c>
      <c r="D234" s="112">
        <f t="shared" si="6"/>
        <v>3.6101122240994599E-3</v>
      </c>
    </row>
    <row r="235" spans="1:4" x14ac:dyDescent="0.3">
      <c r="A235" s="66">
        <v>45623</v>
      </c>
      <c r="B235" s="83">
        <v>220.4</v>
      </c>
      <c r="C235" s="111">
        <f t="shared" si="7"/>
        <v>-7.2072072072071813E-3</v>
      </c>
      <c r="D235" s="112">
        <f t="shared" si="6"/>
        <v>-7.2333045935195628E-3</v>
      </c>
    </row>
    <row r="236" spans="1:4" x14ac:dyDescent="0.3">
      <c r="A236" s="116">
        <v>45624</v>
      </c>
      <c r="B236" s="117">
        <v>220.8</v>
      </c>
      <c r="C236" s="111">
        <f t="shared" si="7"/>
        <v>1.8148820326679023E-3</v>
      </c>
      <c r="D236" s="112">
        <f t="shared" si="6"/>
        <v>1.8132371241801337E-3</v>
      </c>
    </row>
    <row r="237" spans="1:4" x14ac:dyDescent="0.3">
      <c r="A237" s="66">
        <v>45625</v>
      </c>
      <c r="B237" s="83">
        <v>223.1</v>
      </c>
      <c r="C237" s="111">
        <f t="shared" si="7"/>
        <v>1.041666666666659E-2</v>
      </c>
      <c r="D237" s="112">
        <f t="shared" si="6"/>
        <v>1.0362787035546717E-2</v>
      </c>
    </row>
    <row r="238" spans="1:4" x14ac:dyDescent="0.3">
      <c r="A238" s="116">
        <v>45628</v>
      </c>
      <c r="B238" s="117">
        <v>230.2</v>
      </c>
      <c r="C238" s="111">
        <f t="shared" si="7"/>
        <v>3.182429403854771E-2</v>
      </c>
      <c r="D238" s="112">
        <f t="shared" si="6"/>
        <v>3.1328394849295726E-2</v>
      </c>
    </row>
    <row r="239" spans="1:4" x14ac:dyDescent="0.3">
      <c r="A239" s="66">
        <v>45629</v>
      </c>
      <c r="B239" s="83">
        <v>234.7</v>
      </c>
      <c r="C239" s="111">
        <f t="shared" si="7"/>
        <v>1.9548218940052129E-2</v>
      </c>
      <c r="D239" s="112">
        <f t="shared" si="6"/>
        <v>1.9359606569195442E-2</v>
      </c>
    </row>
    <row r="240" spans="1:4" x14ac:dyDescent="0.3">
      <c r="A240" s="116">
        <v>45630</v>
      </c>
      <c r="B240" s="117">
        <v>236</v>
      </c>
      <c r="C240" s="111">
        <f t="shared" si="7"/>
        <v>5.5389859394972792E-3</v>
      </c>
      <c r="D240" s="112">
        <f t="shared" si="6"/>
        <v>5.5237021686327381E-3</v>
      </c>
    </row>
    <row r="241" spans="1:4" x14ac:dyDescent="0.3">
      <c r="A241" s="66">
        <v>45631</v>
      </c>
      <c r="B241" s="83">
        <v>239.2</v>
      </c>
      <c r="C241" s="111">
        <f t="shared" si="7"/>
        <v>1.3559322033898256E-2</v>
      </c>
      <c r="D241" s="112">
        <f t="shared" si="6"/>
        <v>1.3468217050865761E-2</v>
      </c>
    </row>
    <row r="242" spans="1:4" x14ac:dyDescent="0.3">
      <c r="A242" s="116">
        <v>45632</v>
      </c>
      <c r="B242" s="117">
        <v>241.6</v>
      </c>
      <c r="C242" s="111">
        <f t="shared" si="7"/>
        <v>1.0033444816053536E-2</v>
      </c>
      <c r="D242" s="112">
        <f t="shared" si="6"/>
        <v>9.9834439841837153E-3</v>
      </c>
    </row>
    <row r="243" spans="1:4" x14ac:dyDescent="0.3">
      <c r="A243" s="66">
        <v>45635</v>
      </c>
      <c r="B243" s="83">
        <v>238.6</v>
      </c>
      <c r="C243" s="111">
        <f t="shared" si="7"/>
        <v>-1.2417218543046359E-2</v>
      </c>
      <c r="D243" s="112">
        <f t="shared" si="6"/>
        <v>-1.2494956396844614E-2</v>
      </c>
    </row>
    <row r="244" spans="1:4" x14ac:dyDescent="0.3">
      <c r="A244" s="116">
        <v>45636</v>
      </c>
      <c r="B244" s="117">
        <v>240.3</v>
      </c>
      <c r="C244" s="111">
        <f t="shared" si="7"/>
        <v>7.124895222129158E-3</v>
      </c>
      <c r="D244" s="112">
        <f t="shared" si="6"/>
        <v>7.0996330786075035E-3</v>
      </c>
    </row>
    <row r="245" spans="1:4" x14ac:dyDescent="0.3">
      <c r="A245" s="66">
        <v>45637</v>
      </c>
      <c r="B245" s="83">
        <v>241.5</v>
      </c>
      <c r="C245" s="111">
        <f t="shared" si="7"/>
        <v>4.9937578027465191E-3</v>
      </c>
      <c r="D245" s="112">
        <f t="shared" si="6"/>
        <v>4.9813303502048711E-3</v>
      </c>
    </row>
    <row r="246" spans="1:4" x14ac:dyDescent="0.3">
      <c r="A246" s="116">
        <v>45638</v>
      </c>
      <c r="B246" s="117">
        <v>244.5</v>
      </c>
      <c r="C246" s="111">
        <f t="shared" si="7"/>
        <v>1.2422360248447204E-2</v>
      </c>
      <c r="D246" s="112">
        <f t="shared" si="6"/>
        <v>1.23458358222992E-2</v>
      </c>
    </row>
    <row r="247" spans="1:4" x14ac:dyDescent="0.3">
      <c r="A247" s="66">
        <v>45639</v>
      </c>
      <c r="B247" s="83">
        <v>240</v>
      </c>
      <c r="C247" s="111">
        <f t="shared" si="7"/>
        <v>-1.8404907975460124E-2</v>
      </c>
      <c r="D247" s="112">
        <f t="shared" si="6"/>
        <v>-1.8576385572935727E-2</v>
      </c>
    </row>
    <row r="248" spans="1:4" x14ac:dyDescent="0.3">
      <c r="A248" s="116">
        <v>45642</v>
      </c>
      <c r="B248" s="117">
        <v>243</v>
      </c>
      <c r="C248" s="111">
        <f t="shared" si="7"/>
        <v>1.2500000000000001E-2</v>
      </c>
      <c r="D248" s="112">
        <f t="shared" si="6"/>
        <v>1.2422519998557036E-2</v>
      </c>
    </row>
    <row r="249" spans="1:4" x14ac:dyDescent="0.3">
      <c r="A249" s="66">
        <v>45643</v>
      </c>
      <c r="B249" s="83">
        <v>242.2</v>
      </c>
      <c r="C249" s="111">
        <f t="shared" si="7"/>
        <v>-3.2921810699588945E-3</v>
      </c>
      <c r="D249" s="112">
        <f t="shared" si="6"/>
        <v>-3.2976122215560011E-3</v>
      </c>
    </row>
    <row r="250" spans="1:4" x14ac:dyDescent="0.3">
      <c r="A250" s="116">
        <v>45644</v>
      </c>
      <c r="B250" s="117">
        <v>241.2</v>
      </c>
      <c r="C250" s="111">
        <f t="shared" si="7"/>
        <v>-4.1288191577208916E-3</v>
      </c>
      <c r="D250" s="112">
        <f t="shared" si="6"/>
        <v>-4.1373662659616173E-3</v>
      </c>
    </row>
    <row r="251" spans="1:4" x14ac:dyDescent="0.3">
      <c r="A251" s="66">
        <v>45645</v>
      </c>
      <c r="B251" s="83">
        <v>236.1</v>
      </c>
      <c r="C251" s="111">
        <f t="shared" si="7"/>
        <v>-2.1144278606965151E-2</v>
      </c>
      <c r="D251" s="112">
        <f t="shared" si="6"/>
        <v>-2.1371020761563386E-2</v>
      </c>
    </row>
    <row r="252" spans="1:4" x14ac:dyDescent="0.3">
      <c r="A252" s="116">
        <v>45646</v>
      </c>
      <c r="B252" s="117">
        <v>236.4</v>
      </c>
      <c r="C252" s="111">
        <f t="shared" si="7"/>
        <v>1.2706480304956009E-3</v>
      </c>
      <c r="D252" s="112">
        <f t="shared" si="6"/>
        <v>1.2698414404761493E-3</v>
      </c>
    </row>
    <row r="253" spans="1:4" x14ac:dyDescent="0.3">
      <c r="A253" s="66">
        <v>45649</v>
      </c>
      <c r="B253" s="83">
        <v>234.9</v>
      </c>
      <c r="C253" s="111">
        <f t="shared" si="7"/>
        <v>-6.3451776649746192E-3</v>
      </c>
      <c r="D253" s="112">
        <f t="shared" si="6"/>
        <v>-6.3653938670764632E-3</v>
      </c>
    </row>
    <row r="254" spans="1:4" x14ac:dyDescent="0.3">
      <c r="A254" s="116">
        <v>45653</v>
      </c>
      <c r="B254" s="117">
        <v>236</v>
      </c>
      <c r="C254" s="111">
        <f t="shared" si="7"/>
        <v>4.6828437633035088E-3</v>
      </c>
      <c r="D254" s="112">
        <f t="shared" si="6"/>
        <v>4.6719133607435737E-3</v>
      </c>
    </row>
    <row r="255" spans="1:4" x14ac:dyDescent="0.3">
      <c r="A255" s="66">
        <v>45656</v>
      </c>
      <c r="B255" s="83">
        <v>236.8</v>
      </c>
      <c r="C255" s="111">
        <f t="shared" si="7"/>
        <v>3.3898305084746243E-3</v>
      </c>
      <c r="D255" s="112">
        <f t="shared" si="6"/>
        <v>3.3840979842398866E-3</v>
      </c>
    </row>
    <row r="256" spans="1:4" x14ac:dyDescent="0.3">
      <c r="A256" s="116">
        <v>45659</v>
      </c>
      <c r="B256" s="117">
        <v>236.7</v>
      </c>
      <c r="C256" s="111">
        <f t="shared" si="7"/>
        <v>-4.2229729729739327E-4</v>
      </c>
      <c r="D256" s="112">
        <f t="shared" si="6"/>
        <v>-4.2238648991244077E-4</v>
      </c>
    </row>
    <row r="257" spans="1:4" x14ac:dyDescent="0.3">
      <c r="A257" s="66">
        <v>45660</v>
      </c>
      <c r="B257" s="83">
        <v>233.6</v>
      </c>
      <c r="C257" s="111">
        <f t="shared" si="7"/>
        <v>-1.3096746937051096E-2</v>
      </c>
      <c r="D257" s="112">
        <f t="shared" si="6"/>
        <v>-1.3183265565865909E-2</v>
      </c>
    </row>
    <row r="258" spans="1:4" x14ac:dyDescent="0.3">
      <c r="A258" s="116">
        <v>45663</v>
      </c>
      <c r="B258" s="117">
        <v>239.5</v>
      </c>
      <c r="C258" s="111">
        <f t="shared" si="7"/>
        <v>2.5256849315068518E-2</v>
      </c>
      <c r="D258" s="112">
        <f t="shared" si="6"/>
        <v>2.494316589689749E-2</v>
      </c>
    </row>
    <row r="259" spans="1:4" x14ac:dyDescent="0.3">
      <c r="A259" s="66">
        <v>45664</v>
      </c>
      <c r="B259" s="83">
        <v>243.3</v>
      </c>
      <c r="C259" s="111">
        <f t="shared" si="7"/>
        <v>1.5866388308977082E-2</v>
      </c>
      <c r="D259" s="112">
        <f t="shared" ref="D259:D322" si="8">LN(B259)-LN(B258)</f>
        <v>1.5741832938507727E-2</v>
      </c>
    </row>
    <row r="260" spans="1:4" x14ac:dyDescent="0.3">
      <c r="A260" s="116">
        <v>45665</v>
      </c>
      <c r="B260" s="117">
        <v>244.7</v>
      </c>
      <c r="C260" s="111">
        <f t="shared" ref="C260:C323" si="9">(B260-B259)/B259</f>
        <v>5.7542129058774242E-3</v>
      </c>
      <c r="D260" s="112">
        <f t="shared" si="8"/>
        <v>5.7377206591482377E-3</v>
      </c>
    </row>
    <row r="261" spans="1:4" x14ac:dyDescent="0.3">
      <c r="A261" s="66">
        <v>45666</v>
      </c>
      <c r="B261" s="83">
        <v>246</v>
      </c>
      <c r="C261" s="111">
        <f t="shared" si="9"/>
        <v>5.3126277073968593E-3</v>
      </c>
      <c r="D261" s="112">
        <f t="shared" si="8"/>
        <v>5.2985654837369722E-3</v>
      </c>
    </row>
    <row r="262" spans="1:4" x14ac:dyDescent="0.3">
      <c r="A262" s="116">
        <v>45667</v>
      </c>
      <c r="B262" s="117">
        <v>243.8</v>
      </c>
      <c r="C262" s="111">
        <f t="shared" si="9"/>
        <v>-8.9430894308942625E-3</v>
      </c>
      <c r="D262" s="112">
        <f t="shared" si="8"/>
        <v>-8.983318885190883E-3</v>
      </c>
    </row>
    <row r="263" spans="1:4" x14ac:dyDescent="0.3">
      <c r="A263" s="66">
        <v>45670</v>
      </c>
      <c r="B263" s="83">
        <v>238.8</v>
      </c>
      <c r="C263" s="111">
        <f t="shared" si="9"/>
        <v>-2.050861361771944E-2</v>
      </c>
      <c r="D263" s="112">
        <f t="shared" si="8"/>
        <v>-2.0721835528724419E-2</v>
      </c>
    </row>
    <row r="264" spans="1:4" x14ac:dyDescent="0.3">
      <c r="A264" s="116">
        <v>45671</v>
      </c>
      <c r="B264" s="117">
        <v>237.3</v>
      </c>
      <c r="C264" s="111">
        <f t="shared" si="9"/>
        <v>-6.2814070351758788E-3</v>
      </c>
      <c r="D264" s="112">
        <f t="shared" si="8"/>
        <v>-6.3012180767296755E-3</v>
      </c>
    </row>
    <row r="265" spans="1:4" x14ac:dyDescent="0.3">
      <c r="A265" s="66">
        <v>45672</v>
      </c>
      <c r="B265" s="83">
        <v>241.1</v>
      </c>
      <c r="C265" s="111">
        <f t="shared" si="9"/>
        <v>1.6013485040033641E-2</v>
      </c>
      <c r="D265" s="112">
        <f t="shared" si="8"/>
        <v>1.5886621745408114E-2</v>
      </c>
    </row>
    <row r="266" spans="1:4" x14ac:dyDescent="0.3">
      <c r="A266" s="116">
        <v>45673</v>
      </c>
      <c r="B266" s="117">
        <v>242.4</v>
      </c>
      <c r="C266" s="111">
        <f t="shared" si="9"/>
        <v>5.3919535462464184E-3</v>
      </c>
      <c r="D266" s="112">
        <f t="shared" si="8"/>
        <v>5.3774690080334864E-3</v>
      </c>
    </row>
    <row r="267" spans="1:4" x14ac:dyDescent="0.3">
      <c r="A267" s="66">
        <v>45674</v>
      </c>
      <c r="B267" s="83">
        <v>241.7</v>
      </c>
      <c r="C267" s="111">
        <f t="shared" si="9"/>
        <v>-2.8877887788779579E-3</v>
      </c>
      <c r="D267" s="112">
        <f t="shared" si="8"/>
        <v>-2.8919664857216532E-3</v>
      </c>
    </row>
    <row r="268" spans="1:4" x14ac:dyDescent="0.3">
      <c r="A268" s="116">
        <v>45677</v>
      </c>
      <c r="B268" s="117">
        <v>243.3</v>
      </c>
      <c r="C268" s="111">
        <f t="shared" si="9"/>
        <v>6.6197765825404334E-3</v>
      </c>
      <c r="D268" s="112">
        <f t="shared" si="8"/>
        <v>6.5979620800398209E-3</v>
      </c>
    </row>
    <row r="269" spans="1:4" x14ac:dyDescent="0.3">
      <c r="A269" s="66">
        <v>45678</v>
      </c>
      <c r="B269" s="83">
        <v>243.4</v>
      </c>
      <c r="C269" s="111">
        <f t="shared" si="9"/>
        <v>4.1101520756265644E-4</v>
      </c>
      <c r="D269" s="112">
        <f t="shared" si="8"/>
        <v>4.1093076394993489E-4</v>
      </c>
    </row>
    <row r="270" spans="1:4" x14ac:dyDescent="0.3">
      <c r="A270" s="116">
        <v>45679</v>
      </c>
      <c r="B270" s="117">
        <v>258.10000000000002</v>
      </c>
      <c r="C270" s="111">
        <f t="shared" si="9"/>
        <v>6.0394412489728912E-2</v>
      </c>
      <c r="D270" s="112">
        <f t="shared" si="8"/>
        <v>5.8640926171141139E-2</v>
      </c>
    </row>
    <row r="271" spans="1:4" x14ac:dyDescent="0.3">
      <c r="A271" s="66">
        <v>45680</v>
      </c>
      <c r="B271" s="83">
        <v>258.89999999999998</v>
      </c>
      <c r="C271" s="111">
        <f t="shared" si="9"/>
        <v>3.0995738086011409E-3</v>
      </c>
      <c r="D271" s="112">
        <f t="shared" si="8"/>
        <v>3.0947800329235164E-3</v>
      </c>
    </row>
    <row r="272" spans="1:4" x14ac:dyDescent="0.3">
      <c r="A272" s="116">
        <v>45681</v>
      </c>
      <c r="B272" s="117">
        <v>254.5</v>
      </c>
      <c r="C272" s="111">
        <f t="shared" si="9"/>
        <v>-1.6994978756276469E-2</v>
      </c>
      <c r="D272" s="112">
        <f t="shared" si="8"/>
        <v>-1.7141050766914745E-2</v>
      </c>
    </row>
    <row r="273" spans="1:4" x14ac:dyDescent="0.3">
      <c r="A273" s="66">
        <v>45684</v>
      </c>
      <c r="B273" s="83">
        <v>255.1</v>
      </c>
      <c r="C273" s="111">
        <f t="shared" si="9"/>
        <v>2.3575638506876002E-3</v>
      </c>
      <c r="D273" s="112">
        <f t="shared" si="8"/>
        <v>2.3547891571888968E-3</v>
      </c>
    </row>
    <row r="274" spans="1:4" x14ac:dyDescent="0.3">
      <c r="A274" s="116">
        <v>45685</v>
      </c>
      <c r="B274" s="117">
        <v>253.6</v>
      </c>
      <c r="C274" s="111">
        <f t="shared" si="9"/>
        <v>-5.8800470403763232E-3</v>
      </c>
      <c r="D274" s="112">
        <f t="shared" si="8"/>
        <v>-5.8974025846953992E-3</v>
      </c>
    </row>
    <row r="275" spans="1:4" x14ac:dyDescent="0.3">
      <c r="A275" s="66">
        <v>45686</v>
      </c>
      <c r="B275" s="83">
        <v>256.5</v>
      </c>
      <c r="C275" s="111">
        <f t="shared" si="9"/>
        <v>1.1435331230283934E-2</v>
      </c>
      <c r="D275" s="112">
        <f t="shared" si="8"/>
        <v>1.1370442047753393E-2</v>
      </c>
    </row>
    <row r="276" spans="1:4" x14ac:dyDescent="0.3">
      <c r="A276" s="116">
        <v>45687</v>
      </c>
      <c r="B276" s="117">
        <v>259.5</v>
      </c>
      <c r="C276" s="111">
        <f t="shared" si="9"/>
        <v>1.1695906432748537E-2</v>
      </c>
      <c r="D276" s="112">
        <f t="shared" si="8"/>
        <v>1.1628037995119023E-2</v>
      </c>
    </row>
    <row r="277" spans="1:4" x14ac:dyDescent="0.3">
      <c r="A277" s="66">
        <v>45688</v>
      </c>
      <c r="B277" s="83">
        <v>254.9</v>
      </c>
      <c r="C277" s="111">
        <f t="shared" si="9"/>
        <v>-1.7726396917148342E-2</v>
      </c>
      <c r="D277" s="112">
        <f t="shared" si="8"/>
        <v>-1.7885391223873448E-2</v>
      </c>
    </row>
    <row r="278" spans="1:4" x14ac:dyDescent="0.3">
      <c r="A278" s="116">
        <v>45691</v>
      </c>
      <c r="B278" s="117">
        <v>253.5</v>
      </c>
      <c r="C278" s="111">
        <f t="shared" si="9"/>
        <v>-5.4923499411534153E-3</v>
      </c>
      <c r="D278" s="112">
        <f t="shared" si="8"/>
        <v>-5.5074883508314798E-3</v>
      </c>
    </row>
    <row r="279" spans="1:4" x14ac:dyDescent="0.3">
      <c r="A279" s="66">
        <v>45692</v>
      </c>
      <c r="B279" s="83">
        <v>253.6</v>
      </c>
      <c r="C279" s="111">
        <f t="shared" si="9"/>
        <v>3.9447731755421823E-4</v>
      </c>
      <c r="D279" s="112">
        <f t="shared" si="8"/>
        <v>3.943995318325122E-4</v>
      </c>
    </row>
    <row r="280" spans="1:4" x14ac:dyDescent="0.3">
      <c r="A280" s="116">
        <v>45693</v>
      </c>
      <c r="B280" s="117">
        <v>252.3</v>
      </c>
      <c r="C280" s="111">
        <f t="shared" si="9"/>
        <v>-5.1261829652996171E-3</v>
      </c>
      <c r="D280" s="112">
        <f t="shared" si="8"/>
        <v>-5.1393669160582078E-3</v>
      </c>
    </row>
    <row r="281" spans="1:4" x14ac:dyDescent="0.3">
      <c r="A281" s="66">
        <v>45694</v>
      </c>
      <c r="B281" s="83">
        <v>259.5</v>
      </c>
      <c r="C281" s="111">
        <f t="shared" si="9"/>
        <v>2.8537455410225874E-2</v>
      </c>
      <c r="D281" s="112">
        <f t="shared" si="8"/>
        <v>2.8137846958930623E-2</v>
      </c>
    </row>
    <row r="282" spans="1:4" x14ac:dyDescent="0.3">
      <c r="A282" s="116">
        <v>45695</v>
      </c>
      <c r="B282" s="117">
        <v>253.6</v>
      </c>
      <c r="C282" s="111">
        <f t="shared" si="9"/>
        <v>-2.2736030828516399E-2</v>
      </c>
      <c r="D282" s="112">
        <f t="shared" si="8"/>
        <v>-2.2998480042872416E-2</v>
      </c>
    </row>
    <row r="283" spans="1:4" x14ac:dyDescent="0.3">
      <c r="A283" s="66">
        <v>45698</v>
      </c>
      <c r="B283" s="83">
        <v>257.3</v>
      </c>
      <c r="C283" s="111">
        <f t="shared" si="9"/>
        <v>1.4589905362776092E-2</v>
      </c>
      <c r="D283" s="112">
        <f t="shared" si="8"/>
        <v>1.4484496724628038E-2</v>
      </c>
    </row>
    <row r="284" spans="1:4" x14ac:dyDescent="0.3">
      <c r="A284" s="116">
        <v>45699</v>
      </c>
      <c r="B284" s="117">
        <v>254.7</v>
      </c>
      <c r="C284" s="111">
        <f t="shared" si="9"/>
        <v>-1.0104935872522435E-2</v>
      </c>
      <c r="D284" s="112">
        <f t="shared" si="8"/>
        <v>-1.015633730228771E-2</v>
      </c>
    </row>
    <row r="285" spans="1:4" x14ac:dyDescent="0.3">
      <c r="A285" s="66">
        <v>45700</v>
      </c>
      <c r="B285" s="83">
        <v>259.89999999999998</v>
      </c>
      <c r="C285" s="111">
        <f t="shared" si="9"/>
        <v>2.0416175893207652E-2</v>
      </c>
      <c r="D285" s="112">
        <f t="shared" si="8"/>
        <v>2.0210559662033667E-2</v>
      </c>
    </row>
    <row r="286" spans="1:4" x14ac:dyDescent="0.3">
      <c r="A286" s="116">
        <v>45701</v>
      </c>
      <c r="B286" s="117">
        <v>263.10000000000002</v>
      </c>
      <c r="C286" s="111">
        <f t="shared" si="9"/>
        <v>1.2312427856868202E-2</v>
      </c>
      <c r="D286" s="112">
        <f t="shared" si="8"/>
        <v>1.2237246398802526E-2</v>
      </c>
    </row>
    <row r="287" spans="1:4" x14ac:dyDescent="0.3">
      <c r="A287" s="66">
        <v>45702</v>
      </c>
      <c r="B287" s="83">
        <v>258.8</v>
      </c>
      <c r="C287" s="111">
        <f t="shared" si="9"/>
        <v>-1.6343595591030068E-2</v>
      </c>
      <c r="D287" s="112">
        <f t="shared" si="8"/>
        <v>-1.6478625419501292E-2</v>
      </c>
    </row>
    <row r="288" spans="1:4" x14ac:dyDescent="0.3">
      <c r="A288" s="116">
        <v>45705</v>
      </c>
      <c r="B288" s="117">
        <v>259.8</v>
      </c>
      <c r="C288" s="111">
        <f t="shared" si="9"/>
        <v>3.8639876352395673E-3</v>
      </c>
      <c r="D288" s="112">
        <f t="shared" si="8"/>
        <v>3.85654160975335E-3</v>
      </c>
    </row>
    <row r="289" spans="1:4" x14ac:dyDescent="0.3">
      <c r="A289" s="66">
        <v>45706</v>
      </c>
      <c r="B289" s="83">
        <v>255.2</v>
      </c>
      <c r="C289" s="111">
        <f t="shared" si="9"/>
        <v>-1.7705927636643658E-2</v>
      </c>
      <c r="D289" s="112">
        <f t="shared" si="8"/>
        <v>-1.7864552765864516E-2</v>
      </c>
    </row>
    <row r="290" spans="1:4" x14ac:dyDescent="0.3">
      <c r="A290" s="116">
        <v>45707</v>
      </c>
      <c r="B290" s="117">
        <v>250.7</v>
      </c>
      <c r="C290" s="111">
        <f t="shared" si="9"/>
        <v>-1.7633228840125394E-2</v>
      </c>
      <c r="D290" s="112">
        <f t="shared" si="8"/>
        <v>-1.7790546306387434E-2</v>
      </c>
    </row>
    <row r="291" spans="1:4" x14ac:dyDescent="0.3">
      <c r="A291" s="66">
        <v>45708</v>
      </c>
      <c r="B291" s="83">
        <v>246.8</v>
      </c>
      <c r="C291" s="111">
        <f t="shared" si="9"/>
        <v>-1.5556441962504896E-2</v>
      </c>
      <c r="D291" s="112">
        <f t="shared" si="8"/>
        <v>-1.5678713133014277E-2</v>
      </c>
    </row>
    <row r="292" spans="1:4" x14ac:dyDescent="0.3">
      <c r="A292" s="116">
        <v>45709</v>
      </c>
      <c r="B292" s="117">
        <v>245.9</v>
      </c>
      <c r="C292" s="111">
        <f t="shared" si="9"/>
        <v>-3.6466774716369756E-3</v>
      </c>
      <c r="D292" s="112">
        <f t="shared" si="8"/>
        <v>-3.6533428090859132E-3</v>
      </c>
    </row>
    <row r="293" spans="1:4" x14ac:dyDescent="0.3">
      <c r="A293" s="66">
        <v>45712</v>
      </c>
      <c r="B293" s="83">
        <v>245.2</v>
      </c>
      <c r="C293" s="111">
        <f t="shared" si="9"/>
        <v>-2.8466856445710331E-3</v>
      </c>
      <c r="D293" s="112">
        <f t="shared" si="8"/>
        <v>-2.8507451600905398E-3</v>
      </c>
    </row>
    <row r="294" spans="1:4" x14ac:dyDescent="0.3">
      <c r="A294" s="116">
        <v>45713</v>
      </c>
      <c r="B294" s="117">
        <v>245.1</v>
      </c>
      <c r="C294" s="111">
        <f t="shared" si="9"/>
        <v>-4.0783034257746458E-4</v>
      </c>
      <c r="D294" s="112">
        <f t="shared" si="8"/>
        <v>-4.0791352798930092E-4</v>
      </c>
    </row>
    <row r="295" spans="1:4" x14ac:dyDescent="0.3">
      <c r="A295" s="66">
        <v>45714</v>
      </c>
      <c r="B295" s="83">
        <v>247.5</v>
      </c>
      <c r="C295" s="111">
        <f t="shared" si="9"/>
        <v>9.7919216646267064E-3</v>
      </c>
      <c r="D295" s="112">
        <f t="shared" si="8"/>
        <v>9.7442914746777021E-3</v>
      </c>
    </row>
    <row r="296" spans="1:4" x14ac:dyDescent="0.3">
      <c r="A296" s="116">
        <v>45715</v>
      </c>
      <c r="B296" s="117">
        <v>245.4</v>
      </c>
      <c r="C296" s="111">
        <f t="shared" si="9"/>
        <v>-8.4848484848484614E-3</v>
      </c>
      <c r="D296" s="112">
        <f t="shared" si="8"/>
        <v>-8.5210497319341272E-3</v>
      </c>
    </row>
    <row r="297" spans="1:4" x14ac:dyDescent="0.3">
      <c r="A297" s="66">
        <v>45716</v>
      </c>
      <c r="B297" s="83">
        <v>246.2</v>
      </c>
      <c r="C297" s="111">
        <f t="shared" si="9"/>
        <v>3.25998370008143E-3</v>
      </c>
      <c r="D297" s="112">
        <f t="shared" si="8"/>
        <v>3.2546814735425755E-3</v>
      </c>
    </row>
    <row r="298" spans="1:4" x14ac:dyDescent="0.3">
      <c r="A298" s="116">
        <v>45719</v>
      </c>
      <c r="B298" s="117">
        <v>248.2</v>
      </c>
      <c r="C298" s="111">
        <f t="shared" si="9"/>
        <v>8.1234768480909839E-3</v>
      </c>
      <c r="D298" s="112">
        <f t="shared" si="8"/>
        <v>8.090659020153268E-3</v>
      </c>
    </row>
    <row r="299" spans="1:4" x14ac:dyDescent="0.3">
      <c r="A299" s="66">
        <v>45720</v>
      </c>
      <c r="B299" s="83">
        <v>237.7</v>
      </c>
      <c r="C299" s="111">
        <f t="shared" si="9"/>
        <v>-4.2304593070104757E-2</v>
      </c>
      <c r="D299" s="112">
        <f t="shared" si="8"/>
        <v>-4.3225498404358298E-2</v>
      </c>
    </row>
    <row r="300" spans="1:4" x14ac:dyDescent="0.3">
      <c r="A300" s="116">
        <v>45721</v>
      </c>
      <c r="B300" s="117">
        <v>238</v>
      </c>
      <c r="C300" s="111">
        <f t="shared" si="9"/>
        <v>1.2620950778292443E-3</v>
      </c>
      <c r="D300" s="112">
        <f t="shared" si="8"/>
        <v>1.2612993053267019E-3</v>
      </c>
    </row>
    <row r="301" spans="1:4" x14ac:dyDescent="0.3">
      <c r="A301" s="66">
        <v>45722</v>
      </c>
      <c r="B301" s="83">
        <v>241.2</v>
      </c>
      <c r="C301" s="111">
        <f t="shared" si="9"/>
        <v>1.3445378151260456E-2</v>
      </c>
      <c r="D301" s="112">
        <f t="shared" si="8"/>
        <v>1.335579118155561E-2</v>
      </c>
    </row>
    <row r="302" spans="1:4" x14ac:dyDescent="0.3">
      <c r="A302" s="116">
        <v>45723</v>
      </c>
      <c r="B302" s="117">
        <v>236.4</v>
      </c>
      <c r="C302" s="111">
        <f t="shared" si="9"/>
        <v>-1.9900497512437741E-2</v>
      </c>
      <c r="D302" s="112">
        <f t="shared" si="8"/>
        <v>-2.0101179321087237E-2</v>
      </c>
    </row>
    <row r="303" spans="1:4" x14ac:dyDescent="0.3">
      <c r="A303" s="66">
        <v>45726</v>
      </c>
      <c r="B303" s="83">
        <v>226.8</v>
      </c>
      <c r="C303" s="111">
        <f t="shared" si="9"/>
        <v>-4.0609137055837539E-2</v>
      </c>
      <c r="D303" s="112">
        <f t="shared" si="8"/>
        <v>-4.1456713678345913E-2</v>
      </c>
    </row>
    <row r="304" spans="1:4" x14ac:dyDescent="0.3">
      <c r="A304" s="116">
        <v>45727</v>
      </c>
      <c r="B304" s="117">
        <v>222.4</v>
      </c>
      <c r="C304" s="111">
        <f t="shared" si="9"/>
        <v>-1.940035273368609E-2</v>
      </c>
      <c r="D304" s="112">
        <f t="shared" si="8"/>
        <v>-1.9591009477170296E-2</v>
      </c>
    </row>
    <row r="305" spans="1:4" x14ac:dyDescent="0.3">
      <c r="A305" s="66">
        <v>45728</v>
      </c>
      <c r="B305" s="83">
        <v>221.3</v>
      </c>
      <c r="C305" s="111">
        <f t="shared" si="9"/>
        <v>-4.9460431654676004E-3</v>
      </c>
      <c r="D305" s="112">
        <f t="shared" si="8"/>
        <v>-4.9583153194232565E-3</v>
      </c>
    </row>
    <row r="306" spans="1:4" x14ac:dyDescent="0.3">
      <c r="A306" s="116">
        <v>45729</v>
      </c>
      <c r="B306" s="117">
        <v>219.8</v>
      </c>
      <c r="C306" s="111">
        <f t="shared" si="9"/>
        <v>-6.7781292363307726E-3</v>
      </c>
      <c r="D306" s="112">
        <f t="shared" si="8"/>
        <v>-6.8012050874832752E-3</v>
      </c>
    </row>
    <row r="307" spans="1:4" x14ac:dyDescent="0.3">
      <c r="A307" s="66">
        <v>45730</v>
      </c>
      <c r="B307" s="83">
        <v>223</v>
      </c>
      <c r="C307" s="111">
        <f t="shared" si="9"/>
        <v>1.4558689717925333E-2</v>
      </c>
      <c r="D307" s="112">
        <f t="shared" si="8"/>
        <v>1.4453729490598199E-2</v>
      </c>
    </row>
    <row r="308" spans="1:4" x14ac:dyDescent="0.3">
      <c r="A308" s="116">
        <v>45733</v>
      </c>
      <c r="B308" s="117">
        <v>223</v>
      </c>
      <c r="C308" s="111">
        <f t="shared" si="9"/>
        <v>0</v>
      </c>
      <c r="D308" s="112">
        <f t="shared" si="8"/>
        <v>0</v>
      </c>
    </row>
    <row r="309" spans="1:4" x14ac:dyDescent="0.3">
      <c r="A309" s="66">
        <v>45734</v>
      </c>
      <c r="B309" s="83">
        <v>223.3</v>
      </c>
      <c r="C309" s="111">
        <f t="shared" si="9"/>
        <v>1.3452914798206788E-3</v>
      </c>
      <c r="D309" s="112">
        <f t="shared" si="8"/>
        <v>1.3443873859930733E-3</v>
      </c>
    </row>
    <row r="310" spans="1:4" x14ac:dyDescent="0.3">
      <c r="A310" s="116">
        <v>45735</v>
      </c>
      <c r="B310" s="117">
        <v>226.3</v>
      </c>
      <c r="C310" s="111">
        <f t="shared" si="9"/>
        <v>1.3434841021047916E-2</v>
      </c>
      <c r="D310" s="112">
        <f t="shared" si="8"/>
        <v>1.3345393793379401E-2</v>
      </c>
    </row>
    <row r="311" spans="1:4" x14ac:dyDescent="0.3">
      <c r="A311" s="66">
        <v>45736</v>
      </c>
      <c r="B311" s="83">
        <v>223</v>
      </c>
      <c r="C311" s="111">
        <f t="shared" si="9"/>
        <v>-1.4582412726469337E-2</v>
      </c>
      <c r="D311" s="112">
        <f t="shared" si="8"/>
        <v>-1.4689781179372474E-2</v>
      </c>
    </row>
    <row r="312" spans="1:4" x14ac:dyDescent="0.3">
      <c r="A312" s="116">
        <v>45737</v>
      </c>
      <c r="B312" s="117">
        <v>224.1</v>
      </c>
      <c r="C312" s="111">
        <f t="shared" si="9"/>
        <v>4.9327354260089431E-3</v>
      </c>
      <c r="D312" s="112">
        <f t="shared" si="8"/>
        <v>4.9206093467626388E-3</v>
      </c>
    </row>
    <row r="313" spans="1:4" x14ac:dyDescent="0.3">
      <c r="A313" s="66">
        <v>45740</v>
      </c>
      <c r="B313" s="83">
        <v>222.1</v>
      </c>
      <c r="C313" s="111">
        <f t="shared" si="9"/>
        <v>-8.9245872378402504E-3</v>
      </c>
      <c r="D313" s="112">
        <f t="shared" si="8"/>
        <v>-8.9646499064999219E-3</v>
      </c>
    </row>
    <row r="314" spans="1:4" x14ac:dyDescent="0.3">
      <c r="A314" s="116">
        <v>45741</v>
      </c>
      <c r="B314" s="117">
        <v>224.2</v>
      </c>
      <c r="C314" s="111">
        <f t="shared" si="9"/>
        <v>9.4552003601980836E-3</v>
      </c>
      <c r="D314" s="112">
        <f t="shared" si="8"/>
        <v>9.410779737677899E-3</v>
      </c>
    </row>
    <row r="315" spans="1:4" x14ac:dyDescent="0.3">
      <c r="A315" s="66">
        <v>45742</v>
      </c>
      <c r="B315" s="83">
        <v>221.5</v>
      </c>
      <c r="C315" s="111">
        <f t="shared" si="9"/>
        <v>-1.2042818911685944E-2</v>
      </c>
      <c r="D315" s="112">
        <f t="shared" si="8"/>
        <v>-1.2115921152869191E-2</v>
      </c>
    </row>
    <row r="316" spans="1:4" x14ac:dyDescent="0.3">
      <c r="A316" s="116">
        <v>45743</v>
      </c>
      <c r="B316" s="117">
        <v>222</v>
      </c>
      <c r="C316" s="111">
        <f t="shared" si="9"/>
        <v>2.257336343115124E-3</v>
      </c>
      <c r="D316" s="112">
        <f t="shared" si="8"/>
        <v>2.254792387089033E-3</v>
      </c>
    </row>
    <row r="317" spans="1:4" x14ac:dyDescent="0.3">
      <c r="A317" s="66">
        <v>45744</v>
      </c>
      <c r="B317" s="83">
        <v>221.9</v>
      </c>
      <c r="C317" s="111">
        <f t="shared" si="9"/>
        <v>-4.5045045045042487E-4</v>
      </c>
      <c r="D317" s="112">
        <f t="shared" si="8"/>
        <v>-4.5055193373144675E-4</v>
      </c>
    </row>
    <row r="318" spans="1:4" x14ac:dyDescent="0.3">
      <c r="A318" s="116">
        <v>45747</v>
      </c>
      <c r="B318" s="117">
        <v>216.7</v>
      </c>
      <c r="C318" s="111">
        <f t="shared" si="9"/>
        <v>-2.343397926994149E-2</v>
      </c>
      <c r="D318" s="112">
        <f t="shared" si="8"/>
        <v>-2.3712921396234599E-2</v>
      </c>
    </row>
    <row r="319" spans="1:4" x14ac:dyDescent="0.3">
      <c r="A319" s="66">
        <v>45748</v>
      </c>
      <c r="B319" s="83">
        <v>223.3</v>
      </c>
      <c r="C319" s="111">
        <f t="shared" si="9"/>
        <v>3.0456852791878278E-2</v>
      </c>
      <c r="D319" s="112">
        <f t="shared" si="8"/>
        <v>3.0002250303798661E-2</v>
      </c>
    </row>
    <row r="320" spans="1:4" x14ac:dyDescent="0.3">
      <c r="A320" s="116">
        <v>45749</v>
      </c>
      <c r="B320" s="117">
        <v>221</v>
      </c>
      <c r="C320" s="111">
        <f t="shared" si="9"/>
        <v>-1.0300044782803454E-2</v>
      </c>
      <c r="D320" s="112">
        <f t="shared" si="8"/>
        <v>-1.0353457328359461E-2</v>
      </c>
    </row>
    <row r="321" spans="1:4" x14ac:dyDescent="0.3">
      <c r="A321" s="66">
        <v>45750</v>
      </c>
      <c r="B321" s="83">
        <v>195.1</v>
      </c>
      <c r="C321" s="111">
        <f t="shared" si="9"/>
        <v>-0.11719457013574663</v>
      </c>
      <c r="D321" s="112">
        <f t="shared" si="8"/>
        <v>-0.12465045388868656</v>
      </c>
    </row>
    <row r="322" spans="1:4" x14ac:dyDescent="0.3">
      <c r="A322" s="116">
        <v>45751</v>
      </c>
      <c r="B322" s="117">
        <v>196.15</v>
      </c>
      <c r="C322" s="111">
        <f t="shared" si="9"/>
        <v>5.3818554587391669E-3</v>
      </c>
      <c r="D322" s="112">
        <f t="shared" si="8"/>
        <v>5.3674250264954537E-3</v>
      </c>
    </row>
    <row r="323" spans="1:4" x14ac:dyDescent="0.3">
      <c r="A323" s="66">
        <v>45754</v>
      </c>
      <c r="B323" s="83">
        <v>186.35</v>
      </c>
      <c r="C323" s="111">
        <f t="shared" si="9"/>
        <v>-4.9961763956156056E-2</v>
      </c>
      <c r="D323" s="112">
        <f t="shared" ref="D323:D386" si="10">LN(B323)-LN(B322)</f>
        <v>-5.1253046730294294E-2</v>
      </c>
    </row>
    <row r="324" spans="1:4" x14ac:dyDescent="0.3">
      <c r="A324" s="116">
        <v>45755</v>
      </c>
      <c r="B324" s="117">
        <v>189.85</v>
      </c>
      <c r="C324" s="111">
        <f t="shared" ref="C324:C387" si="11">(B324-B323)/B323</f>
        <v>1.8781862087469816E-2</v>
      </c>
      <c r="D324" s="112">
        <f t="shared" si="10"/>
        <v>1.8607660752544497E-2</v>
      </c>
    </row>
    <row r="325" spans="1:4" x14ac:dyDescent="0.3">
      <c r="A325" s="66">
        <v>45756</v>
      </c>
      <c r="B325" s="83">
        <v>186.15</v>
      </c>
      <c r="C325" s="111">
        <f t="shared" si="11"/>
        <v>-1.9489070318672579E-2</v>
      </c>
      <c r="D325" s="112">
        <f t="shared" si="10"/>
        <v>-1.9681486359085731E-2</v>
      </c>
    </row>
    <row r="326" spans="1:4" x14ac:dyDescent="0.3">
      <c r="A326" s="116">
        <v>45757</v>
      </c>
      <c r="B326" s="117">
        <v>196.75</v>
      </c>
      <c r="C326" s="111">
        <f t="shared" si="11"/>
        <v>5.6943325275315572E-2</v>
      </c>
      <c r="D326" s="112">
        <f t="shared" si="10"/>
        <v>5.538108697878652E-2</v>
      </c>
    </row>
    <row r="327" spans="1:4" x14ac:dyDescent="0.3">
      <c r="A327" s="66">
        <v>45758</v>
      </c>
      <c r="B327" s="83">
        <v>195.85</v>
      </c>
      <c r="C327" s="111">
        <f t="shared" si="11"/>
        <v>-4.5743329097840185E-3</v>
      </c>
      <c r="D327" s="112">
        <f t="shared" si="10"/>
        <v>-4.5848271856723244E-3</v>
      </c>
    </row>
    <row r="328" spans="1:4" x14ac:dyDescent="0.3">
      <c r="A328" s="116">
        <v>45761</v>
      </c>
      <c r="B328" s="117">
        <v>202.3</v>
      </c>
      <c r="C328" s="111">
        <f t="shared" si="11"/>
        <v>3.2933367372989623E-2</v>
      </c>
      <c r="D328" s="112">
        <f t="shared" si="10"/>
        <v>3.2402684061859865E-2</v>
      </c>
    </row>
    <row r="329" spans="1:4" x14ac:dyDescent="0.3">
      <c r="A329" s="66">
        <v>45762</v>
      </c>
      <c r="B329" s="83">
        <v>198.2</v>
      </c>
      <c r="C329" s="111">
        <f t="shared" si="11"/>
        <v>-2.0266930301532489E-2</v>
      </c>
      <c r="D329" s="112">
        <f t="shared" si="10"/>
        <v>-2.0475122277812119E-2</v>
      </c>
    </row>
    <row r="330" spans="1:4" x14ac:dyDescent="0.3">
      <c r="A330" s="116">
        <v>45763</v>
      </c>
      <c r="B330" s="117">
        <v>198.55</v>
      </c>
      <c r="C330" s="111">
        <f t="shared" si="11"/>
        <v>1.7658930373361391E-3</v>
      </c>
      <c r="D330" s="112">
        <f t="shared" si="10"/>
        <v>1.7643356813730193E-3</v>
      </c>
    </row>
    <row r="331" spans="1:4" x14ac:dyDescent="0.3">
      <c r="A331" s="66">
        <v>45764</v>
      </c>
      <c r="B331" s="83">
        <v>198.65</v>
      </c>
      <c r="C331" s="111">
        <f t="shared" si="11"/>
        <v>5.0365147318053038E-4</v>
      </c>
      <c r="D331" s="112">
        <f t="shared" si="10"/>
        <v>5.0352468334757816E-4</v>
      </c>
    </row>
    <row r="332" spans="1:4" x14ac:dyDescent="0.3">
      <c r="A332" s="116">
        <v>45769</v>
      </c>
      <c r="B332" s="117">
        <v>204.2</v>
      </c>
      <c r="C332" s="111">
        <f t="shared" si="11"/>
        <v>2.7938585451799561E-2</v>
      </c>
      <c r="D332" s="112">
        <f t="shared" si="10"/>
        <v>2.755542346995643E-2</v>
      </c>
    </row>
    <row r="333" spans="1:4" x14ac:dyDescent="0.3">
      <c r="A333" s="66">
        <v>45770</v>
      </c>
      <c r="B333" s="83">
        <v>210.3</v>
      </c>
      <c r="C333" s="111">
        <f t="shared" si="11"/>
        <v>2.9872673849167596E-2</v>
      </c>
      <c r="D333" s="112">
        <f t="shared" si="10"/>
        <v>2.9435176978089395E-2</v>
      </c>
    </row>
    <row r="334" spans="1:4" x14ac:dyDescent="0.3">
      <c r="A334" s="116">
        <v>45771</v>
      </c>
      <c r="B334" s="117">
        <v>215.6</v>
      </c>
      <c r="C334" s="111">
        <f t="shared" si="11"/>
        <v>2.5202092249167772E-2</v>
      </c>
      <c r="D334" s="112">
        <f t="shared" si="10"/>
        <v>2.4889756326188284E-2</v>
      </c>
    </row>
    <row r="335" spans="1:4" x14ac:dyDescent="0.3">
      <c r="A335" s="66">
        <v>45772</v>
      </c>
      <c r="B335" s="83">
        <v>217</v>
      </c>
      <c r="C335" s="111">
        <f t="shared" si="11"/>
        <v>6.49350649350652E-3</v>
      </c>
      <c r="D335" s="112">
        <f t="shared" si="10"/>
        <v>6.4725145056172551E-3</v>
      </c>
    </row>
    <row r="336" spans="1:4" x14ac:dyDescent="0.3">
      <c r="A336" s="116">
        <v>45775</v>
      </c>
      <c r="B336" s="117">
        <v>217.4</v>
      </c>
      <c r="C336" s="111">
        <f t="shared" si="11"/>
        <v>1.8433179723502567E-3</v>
      </c>
      <c r="D336" s="112">
        <f t="shared" si="10"/>
        <v>1.8416211466494303E-3</v>
      </c>
    </row>
    <row r="337" spans="1:4" x14ac:dyDescent="0.3">
      <c r="A337" s="66">
        <v>45776</v>
      </c>
      <c r="B337" s="83">
        <v>210.4</v>
      </c>
      <c r="C337" s="111">
        <f t="shared" si="11"/>
        <v>-3.219871205151794E-2</v>
      </c>
      <c r="D337" s="112">
        <f t="shared" si="10"/>
        <v>-3.2728493823554139E-2</v>
      </c>
    </row>
    <row r="338" spans="1:4" x14ac:dyDescent="0.3">
      <c r="A338" s="116">
        <v>45777</v>
      </c>
      <c r="B338" s="117">
        <v>201.7</v>
      </c>
      <c r="C338" s="111">
        <f t="shared" si="11"/>
        <v>-4.1349809885931642E-2</v>
      </c>
      <c r="D338" s="112">
        <f t="shared" si="10"/>
        <v>-4.2229035903388557E-2</v>
      </c>
    </row>
    <row r="339" spans="1:4" x14ac:dyDescent="0.3">
      <c r="A339" s="66">
        <v>45779</v>
      </c>
      <c r="B339" s="83">
        <v>206.7</v>
      </c>
      <c r="C339" s="111">
        <f t="shared" si="11"/>
        <v>2.4789291026276649E-2</v>
      </c>
      <c r="D339" s="112">
        <f t="shared" si="10"/>
        <v>2.4487021727556346E-2</v>
      </c>
    </row>
    <row r="340" spans="1:4" x14ac:dyDescent="0.3">
      <c r="A340" s="116">
        <v>45782</v>
      </c>
      <c r="B340" s="117">
        <v>207.4</v>
      </c>
      <c r="C340" s="111">
        <f t="shared" si="11"/>
        <v>3.3865505563619599E-3</v>
      </c>
      <c r="D340" s="112">
        <f t="shared" si="10"/>
        <v>3.3808291077042085E-3</v>
      </c>
    </row>
    <row r="341" spans="1:4" x14ac:dyDescent="0.3">
      <c r="A341" s="66">
        <v>45783</v>
      </c>
      <c r="B341" s="83">
        <v>204.8</v>
      </c>
      <c r="C341" s="111">
        <f t="shared" si="11"/>
        <v>-1.2536162005785893E-2</v>
      </c>
      <c r="D341" s="112">
        <f t="shared" si="10"/>
        <v>-1.2615402630074435E-2</v>
      </c>
    </row>
    <row r="342" spans="1:4" x14ac:dyDescent="0.3">
      <c r="A342" s="116">
        <v>45784</v>
      </c>
      <c r="B342" s="117">
        <v>206.9</v>
      </c>
      <c r="C342" s="111">
        <f t="shared" si="11"/>
        <v>1.0253906249999972E-2</v>
      </c>
      <c r="D342" s="112">
        <f t="shared" si="10"/>
        <v>1.0201691586145145E-2</v>
      </c>
    </row>
    <row r="343" spans="1:4" x14ac:dyDescent="0.3">
      <c r="A343" s="66">
        <v>45785</v>
      </c>
      <c r="B343" s="83">
        <v>208.9</v>
      </c>
      <c r="C343" s="111">
        <f t="shared" si="11"/>
        <v>9.6665055582406956E-3</v>
      </c>
      <c r="D343" s="112">
        <f t="shared" si="10"/>
        <v>9.6200838110220843E-3</v>
      </c>
    </row>
    <row r="344" spans="1:4" x14ac:dyDescent="0.3">
      <c r="A344" s="116">
        <v>45786</v>
      </c>
      <c r="B344" s="117">
        <v>209</v>
      </c>
      <c r="C344" s="111">
        <f t="shared" si="11"/>
        <v>4.7869794159882391E-4</v>
      </c>
      <c r="D344" s="112">
        <f t="shared" si="10"/>
        <v>4.7858340229112173E-4</v>
      </c>
    </row>
    <row r="345" spans="1:4" x14ac:dyDescent="0.3">
      <c r="A345" s="66">
        <v>45789</v>
      </c>
      <c r="B345" s="83">
        <v>216.9</v>
      </c>
      <c r="C345" s="111">
        <f t="shared" si="11"/>
        <v>3.7799043062200985E-2</v>
      </c>
      <c r="D345" s="112">
        <f t="shared" si="10"/>
        <v>3.7102165868017956E-2</v>
      </c>
    </row>
    <row r="346" spans="1:4" x14ac:dyDescent="0.3">
      <c r="A346" s="116">
        <v>45790</v>
      </c>
      <c r="B346" s="117">
        <v>223.6</v>
      </c>
      <c r="C346" s="111">
        <f t="shared" si="11"/>
        <v>3.088981097279847E-2</v>
      </c>
      <c r="D346" s="112">
        <f t="shared" si="10"/>
        <v>3.0422323448115129E-2</v>
      </c>
    </row>
    <row r="347" spans="1:4" x14ac:dyDescent="0.3">
      <c r="A347" s="66">
        <v>45791</v>
      </c>
      <c r="B347" s="83">
        <v>223.8</v>
      </c>
      <c r="C347" s="111">
        <f t="shared" si="11"/>
        <v>8.9445438282655218E-4</v>
      </c>
      <c r="D347" s="112">
        <f t="shared" si="10"/>
        <v>8.9405459688052247E-4</v>
      </c>
    </row>
    <row r="348" spans="1:4" x14ac:dyDescent="0.3">
      <c r="A348" s="116">
        <v>45792</v>
      </c>
      <c r="B348" s="117">
        <v>219</v>
      </c>
      <c r="C348" s="111">
        <f t="shared" si="11"/>
        <v>-2.1447721179624714E-2</v>
      </c>
      <c r="D348" s="112">
        <f t="shared" si="10"/>
        <v>-2.1681066061323584E-2</v>
      </c>
    </row>
    <row r="349" spans="1:4" x14ac:dyDescent="0.3">
      <c r="A349" s="66">
        <v>45793</v>
      </c>
      <c r="B349" s="83">
        <v>219.1</v>
      </c>
      <c r="C349" s="111">
        <f t="shared" si="11"/>
        <v>4.5662100456618406E-4</v>
      </c>
      <c r="D349" s="112">
        <f t="shared" si="10"/>
        <v>4.5651678491953618E-4</v>
      </c>
    </row>
    <row r="350" spans="1:4" x14ac:dyDescent="0.3">
      <c r="A350" s="116">
        <v>45796</v>
      </c>
      <c r="B350" s="117">
        <v>218.3</v>
      </c>
      <c r="C350" s="111">
        <f t="shared" si="11"/>
        <v>-3.6513007759013372E-3</v>
      </c>
      <c r="D350" s="112">
        <f t="shared" si="10"/>
        <v>-3.6579830455218953E-3</v>
      </c>
    </row>
    <row r="351" spans="1:4" x14ac:dyDescent="0.3">
      <c r="A351" s="66">
        <v>45797</v>
      </c>
      <c r="B351" s="83">
        <v>220.7</v>
      </c>
      <c r="C351" s="111">
        <f t="shared" si="11"/>
        <v>1.0994044892349873E-2</v>
      </c>
      <c r="D351" s="112">
        <f t="shared" si="10"/>
        <v>1.0934049706792237E-2</v>
      </c>
    </row>
    <row r="352" spans="1:4" x14ac:dyDescent="0.3">
      <c r="A352" s="116">
        <v>45798</v>
      </c>
      <c r="B352" s="117">
        <v>220.3</v>
      </c>
      <c r="C352" s="111">
        <f t="shared" si="11"/>
        <v>-1.8124150430447543E-3</v>
      </c>
      <c r="D352" s="112">
        <f t="shared" si="10"/>
        <v>-1.8140594543929467E-3</v>
      </c>
    </row>
    <row r="353" spans="1:4" x14ac:dyDescent="0.3">
      <c r="A353" s="66">
        <v>45799</v>
      </c>
      <c r="B353" s="83">
        <v>218.3</v>
      </c>
      <c r="C353" s="111">
        <f t="shared" si="11"/>
        <v>-9.0785292782569211E-3</v>
      </c>
      <c r="D353" s="112">
        <f t="shared" si="10"/>
        <v>-9.1199902523992904E-3</v>
      </c>
    </row>
    <row r="354" spans="1:4" x14ac:dyDescent="0.3">
      <c r="A354" s="116">
        <v>45800</v>
      </c>
      <c r="B354" s="117">
        <v>214</v>
      </c>
      <c r="C354" s="111">
        <f t="shared" si="11"/>
        <v>-1.9697663765460428E-2</v>
      </c>
      <c r="D354" s="112">
        <f t="shared" si="10"/>
        <v>-1.9894248534047421E-2</v>
      </c>
    </row>
    <row r="355" spans="1:4" x14ac:dyDescent="0.3">
      <c r="A355" s="66">
        <v>45803</v>
      </c>
      <c r="B355" s="83">
        <v>218.7</v>
      </c>
      <c r="C355" s="111">
        <f t="shared" si="11"/>
        <v>2.1962616822429854E-2</v>
      </c>
      <c r="D355" s="112">
        <f t="shared" si="10"/>
        <v>2.1724912660871176E-2</v>
      </c>
    </row>
    <row r="356" spans="1:4" x14ac:dyDescent="0.3">
      <c r="A356" s="116">
        <v>45804</v>
      </c>
      <c r="B356" s="117">
        <v>220.5</v>
      </c>
      <c r="C356" s="111">
        <f t="shared" si="11"/>
        <v>8.2304526748971721E-3</v>
      </c>
      <c r="D356" s="112">
        <f t="shared" si="10"/>
        <v>8.1967672041782791E-3</v>
      </c>
    </row>
    <row r="357" spans="1:4" x14ac:dyDescent="0.3">
      <c r="A357" s="66">
        <v>45805</v>
      </c>
      <c r="B357" s="83">
        <v>218.5</v>
      </c>
      <c r="C357" s="111">
        <f t="shared" si="11"/>
        <v>-9.0702947845804991E-3</v>
      </c>
      <c r="D357" s="112">
        <f t="shared" si="10"/>
        <v>-9.1116803512560907E-3</v>
      </c>
    </row>
    <row r="358" spans="1:4" x14ac:dyDescent="0.3">
      <c r="A358" s="116">
        <v>45806</v>
      </c>
      <c r="B358" s="117">
        <v>220.1</v>
      </c>
      <c r="C358" s="111">
        <f t="shared" si="11"/>
        <v>7.3226544622425373E-3</v>
      </c>
      <c r="D358" s="112">
        <f t="shared" si="10"/>
        <v>7.2959739967712878E-3</v>
      </c>
    </row>
    <row r="359" spans="1:4" x14ac:dyDescent="0.3">
      <c r="A359" s="66">
        <v>45807</v>
      </c>
      <c r="B359" s="83">
        <v>219.5</v>
      </c>
      <c r="C359" s="111">
        <f t="shared" si="11"/>
        <v>-2.7260336210813011E-3</v>
      </c>
      <c r="D359" s="112">
        <f t="shared" si="10"/>
        <v>-2.7297560171897217E-3</v>
      </c>
    </row>
    <row r="360" spans="1:4" x14ac:dyDescent="0.3">
      <c r="A360" s="116">
        <v>45810</v>
      </c>
      <c r="B360" s="117">
        <v>218.1</v>
      </c>
      <c r="C360" s="111">
        <f t="shared" si="11"/>
        <v>-6.3781321184510509E-3</v>
      </c>
      <c r="D360" s="112">
        <f t="shared" si="10"/>
        <v>-6.3985593076427705E-3</v>
      </c>
    </row>
    <row r="361" spans="1:4" x14ac:dyDescent="0.3">
      <c r="A361" s="66">
        <v>45811</v>
      </c>
      <c r="B361" s="83">
        <v>216.3</v>
      </c>
      <c r="C361" s="111">
        <f t="shared" si="11"/>
        <v>-8.253094910591393E-3</v>
      </c>
      <c r="D361" s="112">
        <f t="shared" si="10"/>
        <v>-8.2873402485699188E-3</v>
      </c>
    </row>
    <row r="362" spans="1:4" x14ac:dyDescent="0.3">
      <c r="A362" s="116">
        <v>45812</v>
      </c>
      <c r="B362" s="117">
        <v>214.1</v>
      </c>
      <c r="C362" s="111">
        <f t="shared" si="11"/>
        <v>-1.0171058714748113E-2</v>
      </c>
      <c r="D362" s="112">
        <f t="shared" si="10"/>
        <v>-1.0223137363376544E-2</v>
      </c>
    </row>
    <row r="363" spans="1:4" x14ac:dyDescent="0.3">
      <c r="A363" s="66">
        <v>45813</v>
      </c>
      <c r="B363" s="83">
        <v>211.7</v>
      </c>
      <c r="C363" s="111">
        <f t="shared" si="11"/>
        <v>-1.1209715086408247E-2</v>
      </c>
      <c r="D363" s="112">
        <f t="shared" si="10"/>
        <v>-1.1273017454817236E-2</v>
      </c>
    </row>
    <row r="364" spans="1:4" x14ac:dyDescent="0.3">
      <c r="A364" s="116">
        <v>45814</v>
      </c>
      <c r="B364" s="117">
        <v>211.4</v>
      </c>
      <c r="C364" s="111">
        <f t="shared" si="11"/>
        <v>-1.4170996693433301E-3</v>
      </c>
      <c r="D364" s="112">
        <f t="shared" si="10"/>
        <v>-1.4181047046823991E-3</v>
      </c>
    </row>
    <row r="365" spans="1:4" x14ac:dyDescent="0.3">
      <c r="A365" s="66">
        <v>45817</v>
      </c>
      <c r="B365" s="83">
        <v>213.5</v>
      </c>
      <c r="C365" s="111">
        <f t="shared" si="11"/>
        <v>9.9337748344370588E-3</v>
      </c>
      <c r="D365" s="112">
        <f t="shared" si="10"/>
        <v>9.8847592325421729E-3</v>
      </c>
    </row>
    <row r="366" spans="1:4" x14ac:dyDescent="0.3">
      <c r="A366" s="116">
        <v>45818</v>
      </c>
      <c r="B366" s="117">
        <v>212.9</v>
      </c>
      <c r="C366" s="111">
        <f t="shared" si="11"/>
        <v>-2.8103044496486855E-3</v>
      </c>
      <c r="D366" s="112">
        <f t="shared" si="10"/>
        <v>-2.8142607692451804E-3</v>
      </c>
    </row>
    <row r="367" spans="1:4" x14ac:dyDescent="0.3">
      <c r="A367" s="66">
        <v>45819</v>
      </c>
      <c r="B367" s="83">
        <v>209.8</v>
      </c>
      <c r="C367" s="111">
        <f t="shared" si="11"/>
        <v>-1.4560826679192082E-2</v>
      </c>
      <c r="D367" s="112">
        <f t="shared" si="10"/>
        <v>-1.4667875937237618E-2</v>
      </c>
    </row>
    <row r="368" spans="1:4" x14ac:dyDescent="0.3">
      <c r="A368" s="116">
        <v>45820</v>
      </c>
      <c r="B368" s="117">
        <v>205.7</v>
      </c>
      <c r="C368" s="111">
        <f t="shared" si="11"/>
        <v>-1.9542421353670271E-2</v>
      </c>
      <c r="D368" s="112">
        <f t="shared" si="10"/>
        <v>-1.9735899303285009E-2</v>
      </c>
    </row>
    <row r="369" spans="1:4" x14ac:dyDescent="0.3">
      <c r="A369" s="66">
        <v>45821</v>
      </c>
      <c r="B369" s="83">
        <v>200</v>
      </c>
      <c r="C369" s="111">
        <f t="shared" si="11"/>
        <v>-2.7710257656781666E-2</v>
      </c>
      <c r="D369" s="112">
        <f t="shared" si="10"/>
        <v>-2.8101430110875292E-2</v>
      </c>
    </row>
    <row r="370" spans="1:4" x14ac:dyDescent="0.3">
      <c r="A370" s="116">
        <v>45824</v>
      </c>
      <c r="B370" s="117">
        <v>201.3</v>
      </c>
      <c r="C370" s="111">
        <f t="shared" si="11"/>
        <v>6.5000000000000569E-3</v>
      </c>
      <c r="D370" s="112">
        <f t="shared" si="10"/>
        <v>6.4789660977098151E-3</v>
      </c>
    </row>
    <row r="371" spans="1:4" x14ac:dyDescent="0.3">
      <c r="A371" s="66">
        <v>45825</v>
      </c>
      <c r="B371" s="83">
        <v>197.55</v>
      </c>
      <c r="C371" s="111">
        <f t="shared" si="11"/>
        <v>-1.8628912071535022E-2</v>
      </c>
      <c r="D371" s="112">
        <f t="shared" si="10"/>
        <v>-1.8804615788345913E-2</v>
      </c>
    </row>
    <row r="372" spans="1:4" x14ac:dyDescent="0.3">
      <c r="A372" s="116">
        <v>45826</v>
      </c>
      <c r="B372" s="117">
        <v>197.45</v>
      </c>
      <c r="C372" s="111">
        <f t="shared" si="11"/>
        <v>-5.0620096178194244E-4</v>
      </c>
      <c r="D372" s="112">
        <f t="shared" si="10"/>
        <v>-5.0632912474224412E-4</v>
      </c>
    </row>
    <row r="373" spans="1:4" x14ac:dyDescent="0.3">
      <c r="A373" s="66">
        <v>45827</v>
      </c>
      <c r="B373" s="83">
        <v>193.3</v>
      </c>
      <c r="C373" s="111">
        <f t="shared" si="11"/>
        <v>-2.1017979235249316E-2</v>
      </c>
      <c r="D373" s="112">
        <f t="shared" si="10"/>
        <v>-2.1242001518372966E-2</v>
      </c>
    </row>
    <row r="374" spans="1:4" x14ac:dyDescent="0.3">
      <c r="A374" s="116">
        <v>45828</v>
      </c>
      <c r="B374" s="117">
        <v>195.4</v>
      </c>
      <c r="C374" s="111">
        <f t="shared" si="11"/>
        <v>1.0863942058975656E-2</v>
      </c>
      <c r="D374" s="112">
        <f t="shared" si="10"/>
        <v>1.0805353394397699E-2</v>
      </c>
    </row>
    <row r="375" spans="1:4" x14ac:dyDescent="0.3">
      <c r="A375" s="66">
        <v>45831</v>
      </c>
      <c r="B375" s="83">
        <v>196.95</v>
      </c>
      <c r="C375" s="111">
        <f t="shared" si="11"/>
        <v>7.9324462640736077E-3</v>
      </c>
      <c r="D375" s="112">
        <f t="shared" si="10"/>
        <v>7.9011498082319775E-3</v>
      </c>
    </row>
    <row r="376" spans="1:4" x14ac:dyDescent="0.3">
      <c r="A376" s="116">
        <v>45832</v>
      </c>
      <c r="B376" s="117">
        <v>199.2</v>
      </c>
      <c r="C376" s="111">
        <f t="shared" si="11"/>
        <v>1.1424219345011425E-2</v>
      </c>
      <c r="D376" s="112">
        <f t="shared" si="10"/>
        <v>1.135945573358299E-2</v>
      </c>
    </row>
    <row r="377" spans="1:4" x14ac:dyDescent="0.3">
      <c r="A377" s="66">
        <v>45833</v>
      </c>
      <c r="B377" s="83">
        <v>197.1</v>
      </c>
      <c r="C377" s="111">
        <f t="shared" si="11"/>
        <v>-1.0542168674698767E-2</v>
      </c>
      <c r="D377" s="112">
        <f t="shared" si="10"/>
        <v>-1.0598130991823496E-2</v>
      </c>
    </row>
    <row r="378" spans="1:4" x14ac:dyDescent="0.3">
      <c r="A378" s="116">
        <v>45834</v>
      </c>
      <c r="B378" s="117">
        <v>192.2</v>
      </c>
      <c r="C378" s="111">
        <f t="shared" si="11"/>
        <v>-2.4860476915271466E-2</v>
      </c>
      <c r="D378" s="112">
        <f t="shared" si="10"/>
        <v>-2.5174717622482135E-2</v>
      </c>
    </row>
    <row r="379" spans="1:4" x14ac:dyDescent="0.3">
      <c r="A379" s="66">
        <v>45835</v>
      </c>
      <c r="B379" s="83">
        <v>199.6</v>
      </c>
      <c r="C379" s="111">
        <f t="shared" si="11"/>
        <v>3.850156087408952E-2</v>
      </c>
      <c r="D379" s="112">
        <f t="shared" si="10"/>
        <v>3.777886734117164E-2</v>
      </c>
    </row>
    <row r="380" spans="1:4" x14ac:dyDescent="0.3">
      <c r="A380" s="116">
        <v>45838</v>
      </c>
      <c r="B380" s="117">
        <v>197.95</v>
      </c>
      <c r="C380" s="111">
        <f t="shared" si="11"/>
        <v>-8.2665330661322936E-3</v>
      </c>
      <c r="D380" s="112">
        <f t="shared" si="10"/>
        <v>-8.3008903252244082E-3</v>
      </c>
    </row>
    <row r="381" spans="1:4" x14ac:dyDescent="0.3">
      <c r="A381" s="66">
        <v>45839</v>
      </c>
      <c r="B381" s="83">
        <v>206.2</v>
      </c>
      <c r="C381" s="111">
        <f t="shared" si="11"/>
        <v>4.1677191209901494E-2</v>
      </c>
      <c r="D381" s="112">
        <f t="shared" si="10"/>
        <v>4.083209803072041E-2</v>
      </c>
    </row>
    <row r="382" spans="1:4" x14ac:dyDescent="0.3">
      <c r="A382" s="116">
        <v>45840</v>
      </c>
      <c r="B382" s="117">
        <v>208.3</v>
      </c>
      <c r="C382" s="111">
        <f t="shared" si="11"/>
        <v>1.0184287099903117E-2</v>
      </c>
      <c r="D382" s="112">
        <f t="shared" si="10"/>
        <v>1.0132776684066869E-2</v>
      </c>
    </row>
    <row r="383" spans="1:4" x14ac:dyDescent="0.3">
      <c r="A383" s="66">
        <v>45841</v>
      </c>
      <c r="B383" s="83">
        <v>207.5</v>
      </c>
      <c r="C383" s="111">
        <f t="shared" si="11"/>
        <v>-3.8406144983197856E-3</v>
      </c>
      <c r="D383" s="112">
        <f t="shared" si="10"/>
        <v>-3.8480085961731803E-3</v>
      </c>
    </row>
    <row r="384" spans="1:4" x14ac:dyDescent="0.3">
      <c r="A384" s="116">
        <v>45842</v>
      </c>
      <c r="B384" s="117">
        <v>205.3</v>
      </c>
      <c r="C384" s="111">
        <f t="shared" si="11"/>
        <v>-1.0602409638554163E-2</v>
      </c>
      <c r="D384" s="112">
        <f t="shared" si="10"/>
        <v>-1.0659015645865466E-2</v>
      </c>
    </row>
    <row r="385" spans="1:4" x14ac:dyDescent="0.3">
      <c r="A385" s="66">
        <v>45845</v>
      </c>
      <c r="B385" s="83">
        <v>209.3</v>
      </c>
      <c r="C385" s="111">
        <f t="shared" si="11"/>
        <v>1.948368241597662E-2</v>
      </c>
      <c r="D385" s="112">
        <f t="shared" si="10"/>
        <v>1.9296305427066507E-2</v>
      </c>
    </row>
    <row r="386" spans="1:4" x14ac:dyDescent="0.3">
      <c r="A386" s="116">
        <v>45846</v>
      </c>
      <c r="B386" s="117">
        <v>209</v>
      </c>
      <c r="C386" s="111">
        <f t="shared" si="11"/>
        <v>-1.4333492594362702E-3</v>
      </c>
      <c r="D386" s="112">
        <f t="shared" si="10"/>
        <v>-1.4343774871434789E-3</v>
      </c>
    </row>
    <row r="387" spans="1:4" x14ac:dyDescent="0.3">
      <c r="A387" s="66">
        <v>45847</v>
      </c>
      <c r="B387" s="83">
        <v>212.3</v>
      </c>
      <c r="C387" s="111">
        <f t="shared" si="11"/>
        <v>1.5789473684210582E-2</v>
      </c>
      <c r="D387" s="112">
        <f t="shared" ref="D387:D450" si="12">LN(B387)-LN(B386)</f>
        <v>1.5666116744399439E-2</v>
      </c>
    </row>
    <row r="388" spans="1:4" x14ac:dyDescent="0.3">
      <c r="A388" s="116">
        <v>45848</v>
      </c>
      <c r="B388" s="117">
        <v>212.2</v>
      </c>
      <c r="C388" s="111">
        <f t="shared" ref="C388:C451" si="13">(B388-B387)/B387</f>
        <v>-4.7103155911456775E-4</v>
      </c>
      <c r="D388" s="112">
        <f t="shared" si="12"/>
        <v>-4.7114252932800582E-4</v>
      </c>
    </row>
    <row r="389" spans="1:4" x14ac:dyDescent="0.3">
      <c r="A389" s="66">
        <v>45849</v>
      </c>
      <c r="B389" s="83">
        <v>208.2</v>
      </c>
      <c r="C389" s="111">
        <f t="shared" si="13"/>
        <v>-1.8850141376060323E-2</v>
      </c>
      <c r="D389" s="112">
        <f t="shared" si="12"/>
        <v>-1.9030069999013577E-2</v>
      </c>
    </row>
    <row r="390" spans="1:4" x14ac:dyDescent="0.3">
      <c r="A390" s="116">
        <v>45852</v>
      </c>
      <c r="B390" s="117">
        <v>206.6</v>
      </c>
      <c r="C390" s="111">
        <f t="shared" si="13"/>
        <v>-7.6849183477425281E-3</v>
      </c>
      <c r="D390" s="112">
        <f t="shared" si="12"/>
        <v>-7.7145994953307095E-3</v>
      </c>
    </row>
    <row r="391" spans="1:4" x14ac:dyDescent="0.3">
      <c r="A391" s="66">
        <v>45853</v>
      </c>
      <c r="B391" s="83">
        <v>207.7</v>
      </c>
      <c r="C391" s="111">
        <f t="shared" si="13"/>
        <v>5.3242981606969712E-3</v>
      </c>
      <c r="D391" s="112">
        <f t="shared" si="12"/>
        <v>5.3101741965289051E-3</v>
      </c>
    </row>
    <row r="392" spans="1:4" x14ac:dyDescent="0.3">
      <c r="A392" s="116">
        <v>45854</v>
      </c>
      <c r="B392" s="117">
        <v>207.5</v>
      </c>
      <c r="C392" s="111">
        <f t="shared" si="13"/>
        <v>-9.6292729898887167E-4</v>
      </c>
      <c r="D392" s="112">
        <f t="shared" si="12"/>
        <v>-9.6339121131361338E-4</v>
      </c>
    </row>
    <row r="393" spans="1:4" x14ac:dyDescent="0.3">
      <c r="A393" s="66">
        <v>45855</v>
      </c>
      <c r="B393" s="83">
        <v>206.5</v>
      </c>
      <c r="C393" s="111">
        <f t="shared" si="13"/>
        <v>-4.8192771084337354E-3</v>
      </c>
      <c r="D393" s="112">
        <f t="shared" si="12"/>
        <v>-4.830927269665608E-3</v>
      </c>
    </row>
    <row r="394" spans="1:4" x14ac:dyDescent="0.3">
      <c r="A394" s="116">
        <v>45856</v>
      </c>
      <c r="B394" s="117">
        <v>205.8</v>
      </c>
      <c r="C394" s="111">
        <f t="shared" si="13"/>
        <v>-3.3898305084745211E-3</v>
      </c>
      <c r="D394" s="112">
        <f t="shared" si="12"/>
        <v>-3.3955890011387879E-3</v>
      </c>
    </row>
    <row r="395" spans="1:4" x14ac:dyDescent="0.3">
      <c r="A395" s="66">
        <v>45859</v>
      </c>
      <c r="B395" s="83">
        <v>205</v>
      </c>
      <c r="C395" s="111">
        <f t="shared" si="13"/>
        <v>-3.8872691933916972E-3</v>
      </c>
      <c r="D395" s="112">
        <f t="shared" si="12"/>
        <v>-3.8948442615405199E-3</v>
      </c>
    </row>
    <row r="396" spans="1:4" x14ac:dyDescent="0.3">
      <c r="A396" s="116">
        <v>45860</v>
      </c>
      <c r="B396" s="117">
        <v>203</v>
      </c>
      <c r="C396" s="111">
        <f t="shared" si="13"/>
        <v>-9.7560975609756097E-3</v>
      </c>
      <c r="D396" s="112">
        <f t="shared" si="12"/>
        <v>-9.8040000966213015E-3</v>
      </c>
    </row>
    <row r="397" spans="1:4" x14ac:dyDescent="0.3">
      <c r="A397" s="66">
        <v>45861</v>
      </c>
      <c r="B397" s="83">
        <v>199.95</v>
      </c>
      <c r="C397" s="111">
        <f t="shared" si="13"/>
        <v>-1.5024630541871977E-2</v>
      </c>
      <c r="D397" s="112">
        <f t="shared" si="12"/>
        <v>-1.5138643748960234E-2</v>
      </c>
    </row>
    <row r="398" spans="1:4" x14ac:dyDescent="0.3">
      <c r="A398" s="116">
        <v>45862</v>
      </c>
      <c r="B398" s="117">
        <v>198.5</v>
      </c>
      <c r="C398" s="111">
        <f t="shared" si="13"/>
        <v>-7.2518129532382529E-3</v>
      </c>
      <c r="D398" s="112">
        <f t="shared" si="12"/>
        <v>-7.2782351655815702E-3</v>
      </c>
    </row>
    <row r="399" spans="1:4" x14ac:dyDescent="0.3">
      <c r="A399" s="66">
        <v>45863</v>
      </c>
      <c r="B399" s="83">
        <v>198.95</v>
      </c>
      <c r="C399" s="111">
        <f t="shared" si="13"/>
        <v>2.2670025188916304E-3</v>
      </c>
      <c r="D399" s="112">
        <f t="shared" si="12"/>
        <v>2.264436745692322E-3</v>
      </c>
    </row>
    <row r="400" spans="1:4" x14ac:dyDescent="0.3">
      <c r="A400" s="116">
        <v>45866</v>
      </c>
      <c r="B400" s="117">
        <v>196.6</v>
      </c>
      <c r="C400" s="111">
        <f t="shared" si="13"/>
        <v>-1.1812013068610176E-2</v>
      </c>
      <c r="D400" s="112">
        <f t="shared" si="12"/>
        <v>-1.1882329159871752E-2</v>
      </c>
    </row>
    <row r="401" spans="1:4" x14ac:dyDescent="0.3">
      <c r="A401" s="66">
        <v>45867</v>
      </c>
      <c r="B401" s="83">
        <v>197.7</v>
      </c>
      <c r="C401" s="111">
        <f t="shared" si="13"/>
        <v>5.595116988809737E-3</v>
      </c>
      <c r="D401" s="112">
        <f t="shared" si="12"/>
        <v>5.5795224635053486E-3</v>
      </c>
    </row>
    <row r="402" spans="1:4" x14ac:dyDescent="0.3">
      <c r="A402" s="116">
        <v>45868</v>
      </c>
      <c r="B402" s="117">
        <v>174.9</v>
      </c>
      <c r="C402" s="111">
        <f t="shared" si="13"/>
        <v>-0.11532625189681327</v>
      </c>
      <c r="D402" s="112">
        <f t="shared" si="12"/>
        <v>-0.12253634815201497</v>
      </c>
    </row>
    <row r="403" spans="1:4" x14ac:dyDescent="0.3">
      <c r="A403" s="66">
        <v>45869</v>
      </c>
      <c r="B403" s="83">
        <v>168.05</v>
      </c>
      <c r="C403" s="111">
        <f t="shared" si="13"/>
        <v>-3.9165237278444794E-2</v>
      </c>
      <c r="D403" s="112">
        <f t="shared" si="12"/>
        <v>-3.9952827853441342E-2</v>
      </c>
    </row>
    <row r="404" spans="1:4" x14ac:dyDescent="0.3">
      <c r="A404" s="116">
        <v>45870</v>
      </c>
      <c r="B404" s="117">
        <v>167.25</v>
      </c>
      <c r="C404" s="111">
        <f t="shared" si="13"/>
        <v>-4.7604879500149442E-3</v>
      </c>
      <c r="D404" s="112">
        <f t="shared" si="12"/>
        <v>-4.7718551627768946E-3</v>
      </c>
    </row>
    <row r="405" spans="1:4" x14ac:dyDescent="0.3">
      <c r="A405" s="66">
        <v>45873</v>
      </c>
      <c r="B405" s="83">
        <v>166.8</v>
      </c>
      <c r="C405" s="111">
        <f t="shared" si="13"/>
        <v>-2.6905829596411877E-3</v>
      </c>
      <c r="D405" s="112">
        <f t="shared" si="12"/>
        <v>-2.6942090836916677E-3</v>
      </c>
    </row>
    <row r="406" spans="1:4" x14ac:dyDescent="0.3">
      <c r="A406" s="116">
        <v>45874</v>
      </c>
      <c r="B406" s="117">
        <v>166.25</v>
      </c>
      <c r="C406" s="111">
        <f t="shared" si="13"/>
        <v>-3.2973621103118186E-3</v>
      </c>
      <c r="D406" s="112">
        <f t="shared" si="12"/>
        <v>-3.3028103886829641E-3</v>
      </c>
    </row>
    <row r="407" spans="1:4" x14ac:dyDescent="0.3">
      <c r="A407" s="66">
        <v>45875</v>
      </c>
      <c r="B407" s="83">
        <v>162.9</v>
      </c>
      <c r="C407" s="111">
        <f t="shared" si="13"/>
        <v>-2.0150375939849589E-2</v>
      </c>
      <c r="D407" s="112">
        <f t="shared" si="12"/>
        <v>-2.0356163927964133E-2</v>
      </c>
    </row>
    <row r="408" spans="1:4" x14ac:dyDescent="0.3">
      <c r="A408" s="116">
        <v>45876</v>
      </c>
      <c r="B408" s="117">
        <v>166.55</v>
      </c>
      <c r="C408" s="111">
        <f t="shared" si="13"/>
        <v>2.2406384284837357E-2</v>
      </c>
      <c r="D408" s="112">
        <f t="shared" si="12"/>
        <v>2.2159049031689193E-2</v>
      </c>
    </row>
    <row r="409" spans="1:4" x14ac:dyDescent="0.3">
      <c r="A409" s="66">
        <v>45877</v>
      </c>
      <c r="B409" s="83">
        <v>167.5</v>
      </c>
      <c r="C409" s="111">
        <f t="shared" si="13"/>
        <v>5.7039927949564008E-3</v>
      </c>
      <c r="D409" s="112">
        <f t="shared" si="12"/>
        <v>5.687786625432345E-3</v>
      </c>
    </row>
    <row r="410" spans="1:4" x14ac:dyDescent="0.3">
      <c r="A410" s="116">
        <v>45880</v>
      </c>
      <c r="B410" s="117">
        <v>164.2</v>
      </c>
      <c r="C410" s="111">
        <f t="shared" si="13"/>
        <v>-1.97014925373135E-2</v>
      </c>
      <c r="D410" s="112">
        <f t="shared" si="12"/>
        <v>-1.9898154246792643E-2</v>
      </c>
    </row>
    <row r="411" spans="1:4" x14ac:dyDescent="0.3">
      <c r="A411" s="66">
        <v>45881</v>
      </c>
      <c r="B411" s="83">
        <v>166.6</v>
      </c>
      <c r="C411" s="111">
        <f t="shared" si="13"/>
        <v>1.4616321559074335E-2</v>
      </c>
      <c r="D411" s="112">
        <f t="shared" si="12"/>
        <v>1.4510532714414381E-2</v>
      </c>
    </row>
    <row r="412" spans="1:4" x14ac:dyDescent="0.3">
      <c r="A412" s="116">
        <v>45882</v>
      </c>
      <c r="B412" s="117">
        <v>168</v>
      </c>
      <c r="C412" s="111">
        <f t="shared" si="13"/>
        <v>8.4033613445378495E-3</v>
      </c>
      <c r="D412" s="112">
        <f t="shared" si="12"/>
        <v>8.3682496705161924E-3</v>
      </c>
    </row>
    <row r="413" spans="1:4" x14ac:dyDescent="0.3">
      <c r="A413" s="66">
        <v>45883</v>
      </c>
      <c r="B413" s="83">
        <v>167.85</v>
      </c>
      <c r="C413" s="111">
        <f t="shared" si="13"/>
        <v>-8.9285714285717666E-4</v>
      </c>
      <c r="D413" s="112">
        <f t="shared" si="12"/>
        <v>-8.9325597721501282E-4</v>
      </c>
    </row>
    <row r="414" spans="1:4" x14ac:dyDescent="0.3">
      <c r="A414" s="116">
        <v>45884</v>
      </c>
      <c r="B414" s="117">
        <v>166.2</v>
      </c>
      <c r="C414" s="111">
        <f t="shared" si="13"/>
        <v>-9.8302055406613385E-3</v>
      </c>
      <c r="D414" s="112">
        <f t="shared" si="12"/>
        <v>-9.8788410046957154E-3</v>
      </c>
    </row>
    <row r="415" spans="1:4" x14ac:dyDescent="0.3">
      <c r="A415" s="66">
        <v>45887</v>
      </c>
      <c r="B415" s="83">
        <v>166.9</v>
      </c>
      <c r="C415" s="111">
        <f t="shared" si="13"/>
        <v>4.2117930204573833E-3</v>
      </c>
      <c r="D415" s="112">
        <f t="shared" si="12"/>
        <v>4.202948246441629E-3</v>
      </c>
    </row>
    <row r="416" spans="1:4" x14ac:dyDescent="0.3">
      <c r="A416" s="116">
        <v>45888</v>
      </c>
      <c r="B416" s="117">
        <v>169.3</v>
      </c>
      <c r="C416" s="111">
        <f t="shared" si="13"/>
        <v>1.4379868184541676E-2</v>
      </c>
      <c r="D416" s="112">
        <f t="shared" si="12"/>
        <v>1.4277458471299909E-2</v>
      </c>
    </row>
    <row r="417" spans="1:4" x14ac:dyDescent="0.3">
      <c r="A417" s="66">
        <v>45889</v>
      </c>
      <c r="B417" s="83">
        <v>170.2</v>
      </c>
      <c r="C417" s="111">
        <f t="shared" si="13"/>
        <v>5.3160070880093162E-3</v>
      </c>
      <c r="D417" s="112">
        <f t="shared" si="12"/>
        <v>5.3019270001843921E-3</v>
      </c>
    </row>
    <row r="418" spans="1:4" x14ac:dyDescent="0.3">
      <c r="A418" s="116">
        <v>45890</v>
      </c>
      <c r="B418" s="117">
        <v>168.65</v>
      </c>
      <c r="C418" s="111">
        <f t="shared" si="13"/>
        <v>-9.1069330199763984E-3</v>
      </c>
      <c r="D418" s="112">
        <f t="shared" si="12"/>
        <v>-9.1486546316144057E-3</v>
      </c>
    </row>
    <row r="419" spans="1:4" x14ac:dyDescent="0.3">
      <c r="A419" s="66">
        <v>45891</v>
      </c>
      <c r="B419" s="83">
        <v>171.45</v>
      </c>
      <c r="C419" s="111">
        <f t="shared" si="13"/>
        <v>1.6602431070263757E-2</v>
      </c>
      <c r="D419" s="112">
        <f t="shared" si="12"/>
        <v>1.6466117401269464E-2</v>
      </c>
    </row>
    <row r="420" spans="1:4" x14ac:dyDescent="0.3">
      <c r="A420" s="116">
        <v>45894</v>
      </c>
      <c r="B420" s="117">
        <v>168.95</v>
      </c>
      <c r="C420" s="111">
        <f t="shared" si="13"/>
        <v>-1.4581510644502771E-2</v>
      </c>
      <c r="D420" s="112">
        <f t="shared" si="12"/>
        <v>-1.4688865748629709E-2</v>
      </c>
    </row>
    <row r="421" spans="1:4" x14ac:dyDescent="0.3">
      <c r="A421" s="66">
        <v>45895</v>
      </c>
      <c r="B421" s="83">
        <v>167.7</v>
      </c>
      <c r="C421" s="111">
        <f t="shared" si="13"/>
        <v>-7.3986386504883107E-3</v>
      </c>
      <c r="D421" s="112">
        <f t="shared" si="12"/>
        <v>-7.4261443311360864E-3</v>
      </c>
    </row>
    <row r="422" spans="1:4" x14ac:dyDescent="0.3">
      <c r="A422" s="116">
        <v>45896</v>
      </c>
      <c r="B422" s="117">
        <v>168.65</v>
      </c>
      <c r="C422" s="111">
        <f t="shared" si="13"/>
        <v>5.6648777579011156E-3</v>
      </c>
      <c r="D422" s="112">
        <f t="shared" si="12"/>
        <v>5.6488926784963311E-3</v>
      </c>
    </row>
    <row r="423" spans="1:4" x14ac:dyDescent="0.3">
      <c r="A423" s="66">
        <v>45897</v>
      </c>
      <c r="B423" s="83">
        <v>169.7</v>
      </c>
      <c r="C423" s="111">
        <f t="shared" si="13"/>
        <v>6.2259116513488462E-3</v>
      </c>
      <c r="D423" s="112">
        <f t="shared" si="12"/>
        <v>6.2066107325211561E-3</v>
      </c>
    </row>
    <row r="424" spans="1:4" x14ac:dyDescent="0.3">
      <c r="A424" s="116">
        <v>45898</v>
      </c>
      <c r="B424" s="117">
        <v>166.35</v>
      </c>
      <c r="C424" s="111">
        <f t="shared" si="13"/>
        <v>-1.9740718915733615E-2</v>
      </c>
      <c r="D424" s="112">
        <f t="shared" si="12"/>
        <v>-1.9938169775694625E-2</v>
      </c>
    </row>
    <row r="425" spans="1:4" x14ac:dyDescent="0.3">
      <c r="A425" s="66">
        <v>45901</v>
      </c>
      <c r="B425" s="83">
        <v>166</v>
      </c>
      <c r="C425" s="111">
        <f t="shared" si="13"/>
        <v>-2.1039975954312853E-3</v>
      </c>
      <c r="D425" s="112">
        <f t="shared" si="12"/>
        <v>-2.1062141079424279E-3</v>
      </c>
    </row>
    <row r="426" spans="1:4" x14ac:dyDescent="0.3">
      <c r="A426" s="116">
        <v>45902</v>
      </c>
      <c r="B426" s="117">
        <v>164.1</v>
      </c>
      <c r="C426" s="111">
        <f t="shared" si="13"/>
        <v>-1.1445783132530155E-2</v>
      </c>
      <c r="D426" s="112">
        <f t="shared" si="12"/>
        <v>-1.1511790260498422E-2</v>
      </c>
    </row>
    <row r="427" spans="1:4" x14ac:dyDescent="0.3">
      <c r="A427" s="66">
        <v>45903</v>
      </c>
      <c r="B427" s="83">
        <v>172</v>
      </c>
      <c r="C427" s="111">
        <f t="shared" si="13"/>
        <v>4.8141377209018926E-2</v>
      </c>
      <c r="D427" s="112">
        <f t="shared" si="12"/>
        <v>4.7018478717407497E-2</v>
      </c>
    </row>
    <row r="428" spans="1:4" x14ac:dyDescent="0.3">
      <c r="A428" s="116">
        <v>45904</v>
      </c>
      <c r="B428" s="117">
        <v>173.15</v>
      </c>
      <c r="C428" s="111">
        <f t="shared" si="13"/>
        <v>6.6860465116279398E-3</v>
      </c>
      <c r="D428" s="112">
        <f t="shared" si="12"/>
        <v>6.6637940349778546E-3</v>
      </c>
    </row>
    <row r="429" spans="1:4" x14ac:dyDescent="0.3">
      <c r="A429" s="66">
        <v>45905</v>
      </c>
      <c r="B429" s="83">
        <v>175.7</v>
      </c>
      <c r="C429" s="111">
        <f t="shared" si="13"/>
        <v>1.4727115218018959E-2</v>
      </c>
      <c r="D429" s="112">
        <f t="shared" si="12"/>
        <v>1.4619724344620444E-2</v>
      </c>
    </row>
    <row r="430" spans="1:4" x14ac:dyDescent="0.3">
      <c r="A430" s="116">
        <v>45908</v>
      </c>
      <c r="B430" s="117">
        <v>182.05</v>
      </c>
      <c r="C430" s="111">
        <f t="shared" si="13"/>
        <v>3.6141149686966551E-2</v>
      </c>
      <c r="D430" s="112">
        <f t="shared" si="12"/>
        <v>3.5503379428391213E-2</v>
      </c>
    </row>
    <row r="431" spans="1:4" x14ac:dyDescent="0.3">
      <c r="A431" s="66">
        <v>45909</v>
      </c>
      <c r="B431" s="83">
        <v>178.1</v>
      </c>
      <c r="C431" s="111">
        <f t="shared" si="13"/>
        <v>-2.169733589673176E-2</v>
      </c>
      <c r="D431" s="112">
        <f t="shared" si="12"/>
        <v>-2.1936184325825892E-2</v>
      </c>
    </row>
    <row r="432" spans="1:4" x14ac:dyDescent="0.3">
      <c r="A432" s="116">
        <v>45910</v>
      </c>
      <c r="B432" s="117">
        <v>178.35</v>
      </c>
      <c r="C432" s="111">
        <f t="shared" si="13"/>
        <v>1.403705783267827E-3</v>
      </c>
      <c r="D432" s="112">
        <f t="shared" si="12"/>
        <v>1.4027215092839995E-3</v>
      </c>
    </row>
    <row r="433" spans="1:4" x14ac:dyDescent="0.3">
      <c r="A433" s="66">
        <v>45911</v>
      </c>
      <c r="B433" s="83">
        <v>178.8</v>
      </c>
      <c r="C433" s="111">
        <f t="shared" si="13"/>
        <v>2.5231286795627532E-3</v>
      </c>
      <c r="D433" s="112">
        <f t="shared" si="12"/>
        <v>2.5199509345137372E-3</v>
      </c>
    </row>
    <row r="434" spans="1:4" x14ac:dyDescent="0.3">
      <c r="A434" s="116">
        <v>45912</v>
      </c>
      <c r="B434" s="117">
        <v>177</v>
      </c>
      <c r="C434" s="111">
        <f t="shared" si="13"/>
        <v>-1.0067114093959795E-2</v>
      </c>
      <c r="D434" s="112">
        <f t="shared" si="12"/>
        <v>-1.0118130165585271E-2</v>
      </c>
    </row>
    <row r="435" spans="1:4" x14ac:dyDescent="0.3">
      <c r="A435" s="66">
        <v>45915</v>
      </c>
      <c r="B435" s="83">
        <v>178.3</v>
      </c>
      <c r="C435" s="111">
        <f t="shared" si="13"/>
        <v>7.3446327683616463E-3</v>
      </c>
      <c r="D435" s="112">
        <f t="shared" si="12"/>
        <v>7.317792295266301E-3</v>
      </c>
    </row>
    <row r="436" spans="1:4" x14ac:dyDescent="0.3">
      <c r="A436" s="116">
        <v>45916</v>
      </c>
      <c r="B436" s="117">
        <v>175.75</v>
      </c>
      <c r="C436" s="111">
        <f t="shared" si="13"/>
        <v>-1.4301738642737023E-2</v>
      </c>
      <c r="D436" s="112">
        <f t="shared" si="12"/>
        <v>-1.4404994178320862E-2</v>
      </c>
    </row>
    <row r="437" spans="1:4" x14ac:dyDescent="0.3">
      <c r="A437" s="66">
        <v>45917</v>
      </c>
      <c r="B437" s="83">
        <v>178.8</v>
      </c>
      <c r="C437" s="111">
        <f t="shared" si="13"/>
        <v>1.7354196301564786E-2</v>
      </c>
      <c r="D437" s="112">
        <f t="shared" si="12"/>
        <v>1.7205332048639832E-2</v>
      </c>
    </row>
    <row r="438" spans="1:4" x14ac:dyDescent="0.3">
      <c r="A438" s="116">
        <v>45918</v>
      </c>
      <c r="B438" s="117">
        <v>181.3</v>
      </c>
      <c r="C438" s="111">
        <f t="shared" si="13"/>
        <v>1.3982102908277404E-2</v>
      </c>
      <c r="D438" s="112">
        <f t="shared" si="12"/>
        <v>1.3885255021391707E-2</v>
      </c>
    </row>
    <row r="439" spans="1:4" x14ac:dyDescent="0.3">
      <c r="A439" s="66">
        <v>45919</v>
      </c>
      <c r="B439" s="83">
        <v>179.35</v>
      </c>
      <c r="C439" s="111">
        <f t="shared" si="13"/>
        <v>-1.0755653612796564E-2</v>
      </c>
      <c r="D439" s="112">
        <f t="shared" si="12"/>
        <v>-1.0813913782514284E-2</v>
      </c>
    </row>
    <row r="440" spans="1:4" x14ac:dyDescent="0.3">
      <c r="A440" s="116">
        <v>45922</v>
      </c>
      <c r="B440" s="117">
        <v>178.95</v>
      </c>
      <c r="C440" s="111">
        <f t="shared" si="13"/>
        <v>-2.2302759966546177E-3</v>
      </c>
      <c r="D440" s="112">
        <f t="shared" si="12"/>
        <v>-2.2327667662569439E-3</v>
      </c>
    </row>
    <row r="441" spans="1:4" x14ac:dyDescent="0.3">
      <c r="A441" s="66">
        <v>45923</v>
      </c>
      <c r="B441" s="83">
        <v>185.25</v>
      </c>
      <c r="C441" s="111">
        <f t="shared" si="13"/>
        <v>3.5205364626990844E-2</v>
      </c>
      <c r="D441" s="112">
        <f t="shared" si="12"/>
        <v>3.4599826964162084E-2</v>
      </c>
    </row>
    <row r="442" spans="1:4" x14ac:dyDescent="0.3">
      <c r="A442" s="116">
        <v>45924</v>
      </c>
      <c r="B442" s="117">
        <v>184.75</v>
      </c>
      <c r="C442" s="111">
        <f t="shared" si="13"/>
        <v>-2.6990553306342779E-3</v>
      </c>
      <c r="D442" s="112">
        <f t="shared" si="12"/>
        <v>-2.7027043478851098E-3</v>
      </c>
    </row>
    <row r="443" spans="1:4" x14ac:dyDescent="0.3">
      <c r="A443" s="66">
        <v>45925</v>
      </c>
      <c r="B443" s="83">
        <v>180.3</v>
      </c>
      <c r="C443" s="111">
        <f t="shared" si="13"/>
        <v>-2.4086603518267868E-2</v>
      </c>
      <c r="D443" s="112">
        <f t="shared" si="12"/>
        <v>-2.4381429619039885E-2</v>
      </c>
    </row>
    <row r="444" spans="1:4" x14ac:dyDescent="0.3">
      <c r="A444" s="116">
        <v>45926</v>
      </c>
      <c r="B444" s="117">
        <v>180.3</v>
      </c>
      <c r="C444" s="111">
        <f t="shared" si="13"/>
        <v>0</v>
      </c>
      <c r="D444" s="112">
        <f t="shared" si="12"/>
        <v>0</v>
      </c>
    </row>
    <row r="445" spans="1:4" x14ac:dyDescent="0.3">
      <c r="A445" s="66">
        <v>45929</v>
      </c>
      <c r="B445" s="83">
        <v>181.1</v>
      </c>
      <c r="C445" s="111">
        <f t="shared" si="13"/>
        <v>4.4370493621740592E-3</v>
      </c>
      <c r="D445" s="112">
        <f t="shared" si="12"/>
        <v>4.4272346800964257E-3</v>
      </c>
    </row>
    <row r="446" spans="1:4" x14ac:dyDescent="0.3">
      <c r="A446" s="116">
        <v>45930</v>
      </c>
      <c r="B446" s="117">
        <v>179.4</v>
      </c>
      <c r="C446" s="111">
        <f t="shared" si="13"/>
        <v>-9.3870789618994404E-3</v>
      </c>
      <c r="D446" s="112">
        <f t="shared" si="12"/>
        <v>-9.4314152646726157E-3</v>
      </c>
    </row>
    <row r="447" spans="1:4" x14ac:dyDescent="0.3">
      <c r="A447" s="66">
        <v>45931</v>
      </c>
      <c r="B447" s="83">
        <v>186.55</v>
      </c>
      <c r="C447" s="111">
        <f t="shared" si="13"/>
        <v>3.9855072463768147E-2</v>
      </c>
      <c r="D447" s="112">
        <f t="shared" si="12"/>
        <v>3.9081350042471819E-2</v>
      </c>
    </row>
    <row r="448" spans="1:4" x14ac:dyDescent="0.3">
      <c r="A448" s="116">
        <v>45932</v>
      </c>
      <c r="B448" s="117">
        <v>186.25</v>
      </c>
      <c r="C448" s="111">
        <f t="shared" si="13"/>
        <v>-1.6081479496114252E-3</v>
      </c>
      <c r="D448" s="112">
        <f t="shared" si="12"/>
        <v>-1.6094424074983849E-3</v>
      </c>
    </row>
    <row r="449" spans="1:4" x14ac:dyDescent="0.3">
      <c r="A449" s="66">
        <v>45933</v>
      </c>
      <c r="B449" s="83">
        <v>187.6</v>
      </c>
      <c r="C449" s="111">
        <f t="shared" si="13"/>
        <v>7.2483221476509763E-3</v>
      </c>
      <c r="D449" s="112">
        <f t="shared" si="12"/>
        <v>7.2221793124551681E-3</v>
      </c>
    </row>
    <row r="450" spans="1:4" x14ac:dyDescent="0.3">
      <c r="A450" s="116">
        <v>45936</v>
      </c>
      <c r="B450" s="117">
        <v>187.45</v>
      </c>
      <c r="C450" s="111">
        <f t="shared" si="13"/>
        <v>-7.9957356076762096E-4</v>
      </c>
      <c r="D450" s="112">
        <f t="shared" si="12"/>
        <v>-7.9989339020336558E-4</v>
      </c>
    </row>
    <row r="451" spans="1:4" x14ac:dyDescent="0.3">
      <c r="A451" s="66">
        <v>45937</v>
      </c>
      <c r="B451" s="83">
        <v>187</v>
      </c>
      <c r="C451" s="111">
        <f t="shared" si="13"/>
        <v>-2.4006401707121292E-3</v>
      </c>
      <c r="D451" s="112">
        <f t="shared" ref="D451:D508" si="14">LN(B451)-LN(B450)</f>
        <v>-2.4035263273338714E-3</v>
      </c>
    </row>
    <row r="452" spans="1:4" x14ac:dyDescent="0.3">
      <c r="A452" s="116">
        <v>45938</v>
      </c>
      <c r="B452" s="117">
        <v>193.2</v>
      </c>
      <c r="C452" s="111">
        <f t="shared" ref="C452:C508" si="15">(B452-B451)/B451</f>
        <v>3.3155080213903683E-2</v>
      </c>
      <c r="D452" s="112">
        <f t="shared" si="14"/>
        <v>3.2617304923830304E-2</v>
      </c>
    </row>
    <row r="453" spans="1:4" x14ac:dyDescent="0.3">
      <c r="A453" s="66">
        <v>45939</v>
      </c>
      <c r="B453" s="83">
        <v>191.4</v>
      </c>
      <c r="C453" s="111">
        <f t="shared" si="15"/>
        <v>-9.3167701863353155E-3</v>
      </c>
      <c r="D453" s="112">
        <f t="shared" si="14"/>
        <v>-9.36044275956327E-3</v>
      </c>
    </row>
    <row r="454" spans="1:4" x14ac:dyDescent="0.3">
      <c r="A454" s="116">
        <v>45940</v>
      </c>
      <c r="B454" s="117">
        <v>187.5</v>
      </c>
      <c r="C454" s="111">
        <f t="shared" si="15"/>
        <v>-2.0376175548589372E-2</v>
      </c>
      <c r="D454" s="112">
        <f t="shared" si="14"/>
        <v>-2.0586633608388638E-2</v>
      </c>
    </row>
    <row r="455" spans="1:4" x14ac:dyDescent="0.3">
      <c r="A455" s="66">
        <v>45943</v>
      </c>
      <c r="B455" s="83">
        <v>188.75</v>
      </c>
      <c r="C455" s="111">
        <f t="shared" si="15"/>
        <v>6.6666666666666671E-3</v>
      </c>
      <c r="D455" s="112">
        <f t="shared" si="14"/>
        <v>6.6445427186687667E-3</v>
      </c>
    </row>
    <row r="456" spans="1:4" x14ac:dyDescent="0.3">
      <c r="A456" s="116">
        <v>45944</v>
      </c>
      <c r="B456" s="117">
        <v>187</v>
      </c>
      <c r="C456" s="111">
        <f t="shared" si="15"/>
        <v>-9.2715231788079479E-3</v>
      </c>
      <c r="D456" s="112">
        <f t="shared" si="14"/>
        <v>-9.3147712745471622E-3</v>
      </c>
    </row>
    <row r="457" spans="1:4" x14ac:dyDescent="0.3">
      <c r="A457" s="66">
        <v>45945</v>
      </c>
      <c r="B457" s="83">
        <v>189.3</v>
      </c>
      <c r="C457" s="111">
        <f t="shared" si="15"/>
        <v>1.2299465240641773E-2</v>
      </c>
      <c r="D457" s="112">
        <f t="shared" si="14"/>
        <v>1.2224441360690008E-2</v>
      </c>
    </row>
    <row r="458" spans="1:4" x14ac:dyDescent="0.3">
      <c r="A458" s="116">
        <v>45946</v>
      </c>
      <c r="B458" s="117">
        <v>192.65</v>
      </c>
      <c r="C458" s="111">
        <f t="shared" si="15"/>
        <v>1.7696777601690406E-2</v>
      </c>
      <c r="D458" s="112">
        <f t="shared" si="14"/>
        <v>1.75420128568895E-2</v>
      </c>
    </row>
    <row r="459" spans="1:4" x14ac:dyDescent="0.3">
      <c r="A459" s="66">
        <v>45947</v>
      </c>
      <c r="B459" s="83">
        <v>191.4</v>
      </c>
      <c r="C459" s="111">
        <f t="shared" si="15"/>
        <v>-6.4884505580067482E-3</v>
      </c>
      <c r="D459" s="112">
        <f t="shared" si="14"/>
        <v>-6.509592053312474E-3</v>
      </c>
    </row>
    <row r="460" spans="1:4" x14ac:dyDescent="0.3">
      <c r="A460" s="116">
        <v>45950</v>
      </c>
      <c r="B460" s="117">
        <v>194.9</v>
      </c>
      <c r="C460" s="111">
        <f t="shared" si="15"/>
        <v>1.8286311389759665E-2</v>
      </c>
      <c r="D460" s="112">
        <f t="shared" si="14"/>
        <v>1.8121127494660882E-2</v>
      </c>
    </row>
    <row r="461" spans="1:4" x14ac:dyDescent="0.3">
      <c r="A461" s="66">
        <v>45951</v>
      </c>
      <c r="B461" s="83">
        <v>194.75</v>
      </c>
      <c r="C461" s="111">
        <f t="shared" si="15"/>
        <v>-7.6962544894820773E-4</v>
      </c>
      <c r="D461" s="112">
        <f t="shared" si="14"/>
        <v>-7.6992176265733292E-4</v>
      </c>
    </row>
    <row r="462" spans="1:4" x14ac:dyDescent="0.3">
      <c r="A462" s="116">
        <v>45952</v>
      </c>
      <c r="B462" s="117">
        <v>189.2</v>
      </c>
      <c r="C462" s="111">
        <f t="shared" si="15"/>
        <v>-2.8498074454428812E-2</v>
      </c>
      <c r="D462" s="112">
        <f t="shared" si="14"/>
        <v>-2.8912028133079914E-2</v>
      </c>
    </row>
    <row r="463" spans="1:4" x14ac:dyDescent="0.3">
      <c r="A463" s="66">
        <v>45953</v>
      </c>
      <c r="B463" s="83">
        <v>189.85</v>
      </c>
      <c r="C463" s="111">
        <f t="shared" si="15"/>
        <v>3.4355179704017216E-3</v>
      </c>
      <c r="D463" s="112">
        <f t="shared" si="14"/>
        <v>3.4296300600340501E-3</v>
      </c>
    </row>
    <row r="464" spans="1:4" x14ac:dyDescent="0.3">
      <c r="A464" s="116">
        <v>45954</v>
      </c>
      <c r="B464" s="117">
        <v>187.4</v>
      </c>
      <c r="C464" s="111">
        <f t="shared" si="15"/>
        <v>-1.2904924940742631E-2</v>
      </c>
      <c r="D464" s="112">
        <f t="shared" si="14"/>
        <v>-1.298891687349002E-2</v>
      </c>
    </row>
    <row r="465" spans="1:4" x14ac:dyDescent="0.3">
      <c r="A465" s="66">
        <v>45957</v>
      </c>
      <c r="B465" s="83">
        <v>187.35</v>
      </c>
      <c r="C465" s="111">
        <f t="shared" si="15"/>
        <v>-2.6680896478127733E-4</v>
      </c>
      <c r="D465" s="112">
        <f t="shared" si="14"/>
        <v>-2.6684456462522377E-4</v>
      </c>
    </row>
    <row r="466" spans="1:4" x14ac:dyDescent="0.3">
      <c r="A466" s="116">
        <v>45958</v>
      </c>
      <c r="B466" s="117">
        <v>184.4</v>
      </c>
      <c r="C466" s="111">
        <f t="shared" si="15"/>
        <v>-1.5745930077395189E-2</v>
      </c>
      <c r="D466" s="112">
        <f t="shared" si="14"/>
        <v>-1.5871214117202825E-2</v>
      </c>
    </row>
    <row r="467" spans="1:4" x14ac:dyDescent="0.3">
      <c r="A467" s="66">
        <v>45959</v>
      </c>
      <c r="B467" s="83">
        <v>165.25</v>
      </c>
      <c r="C467" s="111">
        <f t="shared" si="15"/>
        <v>-0.10385032537960957</v>
      </c>
      <c r="D467" s="112">
        <f t="shared" si="14"/>
        <v>-0.10964783239069753</v>
      </c>
    </row>
    <row r="468" spans="1:4" x14ac:dyDescent="0.3">
      <c r="A468" s="116">
        <v>45960</v>
      </c>
      <c r="B468" s="117">
        <v>167.45</v>
      </c>
      <c r="C468" s="111">
        <f t="shared" si="15"/>
        <v>1.3313161875945468E-2</v>
      </c>
      <c r="D468" s="112">
        <f t="shared" si="14"/>
        <v>1.3225320508417404E-2</v>
      </c>
    </row>
    <row r="469" spans="1:4" x14ac:dyDescent="0.3">
      <c r="A469" s="66">
        <v>45961</v>
      </c>
      <c r="B469" s="83">
        <v>163.80000000000001</v>
      </c>
      <c r="C469" s="111">
        <f t="shared" si="15"/>
        <v>-2.1797551507912676E-2</v>
      </c>
      <c r="D469" s="112">
        <f t="shared" si="14"/>
        <v>-2.2038627821244106E-2</v>
      </c>
    </row>
    <row r="470" spans="1:4" x14ac:dyDescent="0.3">
      <c r="A470" s="116">
        <v>45964</v>
      </c>
      <c r="B470" s="117">
        <v>162.15</v>
      </c>
      <c r="C470" s="111">
        <f t="shared" si="15"/>
        <v>-1.0073260073260107E-2</v>
      </c>
      <c r="D470" s="112">
        <f t="shared" si="14"/>
        <v>-1.0124338665642441E-2</v>
      </c>
    </row>
    <row r="471" spans="1:4" x14ac:dyDescent="0.3">
      <c r="A471" s="66">
        <v>45965</v>
      </c>
      <c r="B471" s="83">
        <v>157.75</v>
      </c>
      <c r="C471" s="111">
        <f t="shared" si="15"/>
        <v>-2.7135368485969816E-2</v>
      </c>
      <c r="D471" s="112">
        <f t="shared" si="14"/>
        <v>-2.7510331332003979E-2</v>
      </c>
    </row>
    <row r="472" spans="1:4" x14ac:dyDescent="0.3">
      <c r="A472" s="116">
        <v>45966</v>
      </c>
      <c r="B472" s="117">
        <v>159.25</v>
      </c>
      <c r="C472" s="111">
        <f t="shared" si="15"/>
        <v>9.5087163232963554E-3</v>
      </c>
      <c r="D472" s="112">
        <f t="shared" si="14"/>
        <v>9.4637930309495744E-3</v>
      </c>
    </row>
    <row r="473" spans="1:4" x14ac:dyDescent="0.3">
      <c r="A473" s="66">
        <v>45967</v>
      </c>
      <c r="B473" s="83">
        <v>159.35</v>
      </c>
      <c r="C473" s="111">
        <f t="shared" si="15"/>
        <v>6.2794348508630657E-4</v>
      </c>
      <c r="D473" s="112">
        <f t="shared" si="14"/>
        <v>6.2774641107310458E-4</v>
      </c>
    </row>
    <row r="474" spans="1:4" x14ac:dyDescent="0.3">
      <c r="A474" s="116">
        <v>45968</v>
      </c>
      <c r="B474" s="117">
        <v>157.55000000000001</v>
      </c>
      <c r="C474" s="111">
        <f t="shared" si="15"/>
        <v>-1.1295889551302058E-2</v>
      </c>
      <c r="D474" s="112">
        <f t="shared" si="14"/>
        <v>-1.1360172660062062E-2</v>
      </c>
    </row>
    <row r="475" spans="1:4" x14ac:dyDescent="0.3">
      <c r="A475" s="66">
        <v>45971</v>
      </c>
      <c r="B475" s="83">
        <v>157.69999999999999</v>
      </c>
      <c r="C475" s="111">
        <f t="shared" si="15"/>
        <v>9.520787051728166E-4</v>
      </c>
      <c r="D475" s="112">
        <f t="shared" si="14"/>
        <v>9.5162576570917423E-4</v>
      </c>
    </row>
    <row r="476" spans="1:4" x14ac:dyDescent="0.3">
      <c r="A476" s="116">
        <v>45972</v>
      </c>
      <c r="B476" s="117">
        <v>162.30000000000001</v>
      </c>
      <c r="C476" s="111">
        <f t="shared" si="15"/>
        <v>2.916930881420433E-2</v>
      </c>
      <c r="D476" s="112">
        <f t="shared" si="14"/>
        <v>2.8751980551552592E-2</v>
      </c>
    </row>
    <row r="477" spans="1:4" x14ac:dyDescent="0.3">
      <c r="A477" s="66">
        <v>45973</v>
      </c>
      <c r="B477" s="83">
        <v>164.8</v>
      </c>
      <c r="C477" s="111">
        <f t="shared" si="15"/>
        <v>1.5403573629081947E-2</v>
      </c>
      <c r="D477" s="112">
        <f t="shared" si="14"/>
        <v>1.5286142954826332E-2</v>
      </c>
    </row>
    <row r="478" spans="1:4" x14ac:dyDescent="0.3">
      <c r="A478" s="116">
        <v>45974</v>
      </c>
      <c r="B478" s="117">
        <v>163.4</v>
      </c>
      <c r="C478" s="111">
        <f t="shared" si="15"/>
        <v>-8.4951456310679956E-3</v>
      </c>
      <c r="D478" s="112">
        <f t="shared" si="14"/>
        <v>-8.5314350494689606E-3</v>
      </c>
    </row>
    <row r="479" spans="1:4" x14ac:dyDescent="0.3">
      <c r="A479" s="66">
        <v>45975</v>
      </c>
      <c r="B479" s="83">
        <v>161.65</v>
      </c>
      <c r="C479" s="111">
        <f t="shared" si="15"/>
        <v>-1.0709914320685434E-2</v>
      </c>
      <c r="D479" s="112">
        <f t="shared" si="14"/>
        <v>-1.0767678254460122E-2</v>
      </c>
    </row>
    <row r="480" spans="1:4" x14ac:dyDescent="0.3">
      <c r="A480" s="116">
        <v>45978</v>
      </c>
      <c r="B480" s="117">
        <v>160</v>
      </c>
      <c r="C480" s="111">
        <f t="shared" si="15"/>
        <v>-1.0207237859573186E-2</v>
      </c>
      <c r="D480" s="112">
        <f t="shared" si="14"/>
        <v>-1.0259688937615863E-2</v>
      </c>
    </row>
    <row r="481" spans="1:4" x14ac:dyDescent="0.3">
      <c r="A481" s="66">
        <v>45979</v>
      </c>
      <c r="B481" s="83">
        <v>153.9</v>
      </c>
      <c r="C481" s="111">
        <f t="shared" si="15"/>
        <v>-3.8124999999999964E-2</v>
      </c>
      <c r="D481" s="112">
        <f t="shared" si="14"/>
        <v>-3.8870774388993112E-2</v>
      </c>
    </row>
    <row r="482" spans="1:4" x14ac:dyDescent="0.3">
      <c r="A482" s="116">
        <v>45980</v>
      </c>
      <c r="B482" s="117">
        <v>152.9</v>
      </c>
      <c r="C482" s="111">
        <f t="shared" si="15"/>
        <v>-6.4977257959714096E-3</v>
      </c>
      <c r="D482" s="112">
        <f t="shared" si="14"/>
        <v>-6.5189279098172292E-3</v>
      </c>
    </row>
    <row r="483" spans="1:4" x14ac:dyDescent="0.3">
      <c r="A483" s="66">
        <v>45981</v>
      </c>
      <c r="B483" s="83">
        <v>152.25</v>
      </c>
      <c r="C483" s="111">
        <f t="shared" si="15"/>
        <v>-4.2511445389143603E-3</v>
      </c>
      <c r="D483" s="112">
        <f t="shared" si="14"/>
        <v>-4.2602063450098981E-3</v>
      </c>
    </row>
    <row r="484" spans="1:4" x14ac:dyDescent="0.3">
      <c r="A484" s="116">
        <v>45982</v>
      </c>
      <c r="B484" s="117">
        <v>151.6</v>
      </c>
      <c r="C484" s="111">
        <f t="shared" si="15"/>
        <v>-4.2692939244663754E-3</v>
      </c>
      <c r="D484" s="112">
        <f t="shared" si="14"/>
        <v>-4.2784333817351694E-3</v>
      </c>
    </row>
    <row r="485" spans="1:4" x14ac:dyDescent="0.3">
      <c r="A485" s="66">
        <v>45985</v>
      </c>
      <c r="B485" s="83">
        <v>152.35</v>
      </c>
      <c r="C485" s="111">
        <f t="shared" si="15"/>
        <v>4.9472295514511877E-3</v>
      </c>
      <c r="D485" s="112">
        <f t="shared" si="14"/>
        <v>4.9350322234467114E-3</v>
      </c>
    </row>
    <row r="486" spans="1:4" x14ac:dyDescent="0.3">
      <c r="A486" s="116">
        <v>45986</v>
      </c>
      <c r="B486" s="117">
        <v>154.19999999999999</v>
      </c>
      <c r="C486" s="111">
        <f t="shared" si="15"/>
        <v>1.21430915654742E-2</v>
      </c>
      <c r="D486" s="112">
        <f t="shared" si="14"/>
        <v>1.2069955697510792E-2</v>
      </c>
    </row>
    <row r="487" spans="1:4" x14ac:dyDescent="0.3">
      <c r="A487" s="66">
        <v>45987</v>
      </c>
      <c r="B487" s="83">
        <v>158.85</v>
      </c>
      <c r="C487" s="111">
        <f t="shared" si="15"/>
        <v>3.0155642023346342E-2</v>
      </c>
      <c r="D487" s="112">
        <f t="shared" si="14"/>
        <v>2.9709899586296551E-2</v>
      </c>
    </row>
    <row r="488" spans="1:4" x14ac:dyDescent="0.3">
      <c r="A488" s="116">
        <v>45988</v>
      </c>
      <c r="B488" s="117">
        <v>159.6</v>
      </c>
      <c r="C488" s="111">
        <f t="shared" si="15"/>
        <v>4.721435316336166E-3</v>
      </c>
      <c r="D488" s="112">
        <f t="shared" si="14"/>
        <v>4.7103243001833661E-3</v>
      </c>
    </row>
    <row r="489" spans="1:4" x14ac:dyDescent="0.3">
      <c r="A489" s="66">
        <v>45989</v>
      </c>
      <c r="B489" s="83">
        <v>160.4</v>
      </c>
      <c r="C489" s="111">
        <f t="shared" si="15"/>
        <v>5.0125313283208737E-3</v>
      </c>
      <c r="D489" s="112">
        <f t="shared" si="14"/>
        <v>5.0000104167056136E-3</v>
      </c>
    </row>
    <row r="490" spans="1:4" x14ac:dyDescent="0.3">
      <c r="A490" s="116">
        <v>45992</v>
      </c>
      <c r="B490" s="117">
        <v>161.15</v>
      </c>
      <c r="C490" s="111">
        <f t="shared" si="15"/>
        <v>4.6758104738154616E-3</v>
      </c>
      <c r="D490" s="112">
        <f t="shared" si="14"/>
        <v>4.6649128290328079E-3</v>
      </c>
    </row>
    <row r="491" spans="1:4" x14ac:dyDescent="0.3">
      <c r="A491" s="66">
        <v>45993</v>
      </c>
      <c r="B491" s="83">
        <v>160.5</v>
      </c>
      <c r="C491" s="111">
        <f t="shared" si="15"/>
        <v>-4.0335091529631129E-3</v>
      </c>
      <c r="D491" s="112">
        <f t="shared" si="14"/>
        <v>-4.0416656913766502E-3</v>
      </c>
    </row>
    <row r="492" spans="1:4" x14ac:dyDescent="0.3">
      <c r="A492" s="116">
        <v>45994</v>
      </c>
      <c r="B492" s="117">
        <v>159.75</v>
      </c>
      <c r="C492" s="111">
        <f t="shared" si="15"/>
        <v>-4.6728971962616819E-3</v>
      </c>
      <c r="D492" s="112">
        <f t="shared" si="14"/>
        <v>-4.6838493124266023E-3</v>
      </c>
    </row>
    <row r="493" spans="1:4" x14ac:dyDescent="0.3">
      <c r="A493" s="66">
        <v>45995</v>
      </c>
      <c r="B493" s="83">
        <v>161.65</v>
      </c>
      <c r="C493" s="111">
        <f t="shared" si="15"/>
        <v>1.1893583724569676E-2</v>
      </c>
      <c r="D493" s="112">
        <f t="shared" si="14"/>
        <v>1.1823410913798682E-2</v>
      </c>
    </row>
    <row r="494" spans="1:4" x14ac:dyDescent="0.3">
      <c r="A494" s="116">
        <v>45996</v>
      </c>
      <c r="B494" s="117">
        <v>164.3</v>
      </c>
      <c r="C494" s="111">
        <f t="shared" si="15"/>
        <v>1.6393442622950855E-2</v>
      </c>
      <c r="D494" s="112">
        <f t="shared" si="14"/>
        <v>1.6260520871780315E-2</v>
      </c>
    </row>
    <row r="495" spans="1:4" x14ac:dyDescent="0.3">
      <c r="A495" s="66">
        <v>45999</v>
      </c>
      <c r="B495" s="83">
        <v>160.35</v>
      </c>
      <c r="C495" s="111">
        <f t="shared" si="15"/>
        <v>-2.4041387705417021E-2</v>
      </c>
      <c r="D495" s="112">
        <f t="shared" si="14"/>
        <v>-2.4335098904058938E-2</v>
      </c>
    </row>
    <row r="496" spans="1:4" x14ac:dyDescent="0.3">
      <c r="A496" s="116">
        <v>46000</v>
      </c>
      <c r="B496" s="117">
        <v>159.9</v>
      </c>
      <c r="C496" s="111">
        <f t="shared" si="15"/>
        <v>-2.8063610851262154E-3</v>
      </c>
      <c r="D496" s="112">
        <f t="shared" si="14"/>
        <v>-2.8103062992554939E-3</v>
      </c>
    </row>
    <row r="497" spans="1:4" x14ac:dyDescent="0.3">
      <c r="A497" s="66">
        <v>46001</v>
      </c>
      <c r="B497" s="83">
        <v>161.4</v>
      </c>
      <c r="C497" s="111">
        <f t="shared" si="15"/>
        <v>9.3808630393996239E-3</v>
      </c>
      <c r="D497" s="112">
        <f t="shared" si="14"/>
        <v>9.3371359959402156E-3</v>
      </c>
    </row>
    <row r="498" spans="1:4" x14ac:dyDescent="0.3">
      <c r="A498" s="116">
        <v>46002</v>
      </c>
      <c r="B498" s="117">
        <v>164.25</v>
      </c>
      <c r="C498" s="111">
        <f t="shared" si="15"/>
        <v>1.7657992565055725E-2</v>
      </c>
      <c r="D498" s="112">
        <f t="shared" si="14"/>
        <v>1.7503901528871602E-2</v>
      </c>
    </row>
    <row r="499" spans="1:4" x14ac:dyDescent="0.3">
      <c r="A499" s="66">
        <v>46003</v>
      </c>
      <c r="B499" s="83">
        <v>167.5</v>
      </c>
      <c r="C499" s="111">
        <f t="shared" si="15"/>
        <v>1.9786910197869101E-2</v>
      </c>
      <c r="D499" s="112">
        <f t="shared" si="14"/>
        <v>1.9593693900400666E-2</v>
      </c>
    </row>
    <row r="500" spans="1:4" x14ac:dyDescent="0.3">
      <c r="A500" s="116">
        <v>46006</v>
      </c>
      <c r="B500" s="117">
        <v>166.25</v>
      </c>
      <c r="C500" s="111">
        <f t="shared" si="15"/>
        <v>-7.462686567164179E-3</v>
      </c>
      <c r="D500" s="112">
        <f t="shared" si="14"/>
        <v>-7.4906717291574054E-3</v>
      </c>
    </row>
    <row r="501" spans="1:4" x14ac:dyDescent="0.3">
      <c r="A501" s="66">
        <v>46007</v>
      </c>
      <c r="B501" s="83">
        <v>168.55</v>
      </c>
      <c r="C501" s="111">
        <f t="shared" si="15"/>
        <v>1.3834586466165482E-2</v>
      </c>
      <c r="D501" s="112">
        <f t="shared" si="14"/>
        <v>1.3739762144106216E-2</v>
      </c>
    </row>
    <row r="502" spans="1:4" x14ac:dyDescent="0.3">
      <c r="A502" s="116">
        <v>46008</v>
      </c>
      <c r="B502" s="117">
        <v>165</v>
      </c>
      <c r="C502" s="111">
        <f t="shared" si="15"/>
        <v>-2.1061999406704307E-2</v>
      </c>
      <c r="D502" s="112">
        <f t="shared" si="14"/>
        <v>-2.1286967779489352E-2</v>
      </c>
    </row>
    <row r="503" spans="1:4" x14ac:dyDescent="0.3">
      <c r="A503" s="66">
        <v>46009</v>
      </c>
      <c r="B503" s="83">
        <v>167.05</v>
      </c>
      <c r="C503" s="111">
        <f t="shared" si="15"/>
        <v>1.2424242424242494E-2</v>
      </c>
      <c r="D503" s="112">
        <f t="shared" si="14"/>
        <v>1.234769490218568E-2</v>
      </c>
    </row>
    <row r="504" spans="1:4" x14ac:dyDescent="0.3">
      <c r="A504" s="116">
        <v>46010</v>
      </c>
      <c r="B504" s="117">
        <v>165.1</v>
      </c>
      <c r="C504" s="111">
        <f t="shared" si="15"/>
        <v>-1.1673151750972863E-2</v>
      </c>
      <c r="D504" s="112">
        <f t="shared" si="14"/>
        <v>-1.1741817876683491E-2</v>
      </c>
    </row>
    <row r="505" spans="1:4" x14ac:dyDescent="0.3">
      <c r="A505" s="66">
        <v>46013</v>
      </c>
      <c r="B505" s="83">
        <v>166.8</v>
      </c>
      <c r="C505" s="111">
        <f t="shared" si="15"/>
        <v>1.0296789824348984E-2</v>
      </c>
      <c r="D505" s="112">
        <f t="shared" si="14"/>
        <v>1.0244138998563912E-2</v>
      </c>
    </row>
    <row r="506" spans="1:4" x14ac:dyDescent="0.3">
      <c r="A506" s="116">
        <v>46014</v>
      </c>
      <c r="B506" s="117">
        <v>164.4</v>
      </c>
      <c r="C506" s="111">
        <f t="shared" si="15"/>
        <v>-1.4388489208633127E-2</v>
      </c>
      <c r="D506" s="112">
        <f t="shared" si="14"/>
        <v>-1.4493007302566419E-2</v>
      </c>
    </row>
    <row r="507" spans="1:4" x14ac:dyDescent="0.3">
      <c r="A507" s="66">
        <v>46020</v>
      </c>
      <c r="B507" s="83">
        <v>168.25</v>
      </c>
      <c r="C507" s="111">
        <f t="shared" si="15"/>
        <v>2.3418491484184879E-2</v>
      </c>
      <c r="D507" s="112">
        <f t="shared" si="14"/>
        <v>2.3148485902757088E-2</v>
      </c>
    </row>
    <row r="508" spans="1:4" x14ac:dyDescent="0.3">
      <c r="A508" s="116">
        <v>46021</v>
      </c>
      <c r="B508" s="117">
        <v>169.05</v>
      </c>
      <c r="C508" s="111">
        <f t="shared" si="15"/>
        <v>4.7548291233284476E-3</v>
      </c>
      <c r="D508" s="112">
        <f t="shared" si="14"/>
        <v>4.7435606290582299E-3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A4A2801A85A64CA1E430DB4EAC98D6" ma:contentTypeVersion="9" ma:contentTypeDescription="Creare un nuovo documento." ma:contentTypeScope="" ma:versionID="dd785d215e0cd2be2c21005813e5fa1e">
  <xsd:schema xmlns:xsd="http://www.w3.org/2001/XMLSchema" xmlns:xs="http://www.w3.org/2001/XMLSchema" xmlns:p="http://schemas.microsoft.com/office/2006/metadata/properties" xmlns:ns3="ccb221a1-410f-477f-bf2d-9f1f34351a20" targetNamespace="http://schemas.microsoft.com/office/2006/metadata/properties" ma:root="true" ma:fieldsID="12d54d0b896dcc3c692896125d170102" ns3:_="">
    <xsd:import namespace="ccb221a1-410f-477f-bf2d-9f1f34351a2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221a1-410f-477f-bf2d-9f1f34351a2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b221a1-410f-477f-bf2d-9f1f34351a20" xsi:nil="true"/>
  </documentManagement>
</p:properties>
</file>

<file path=customXml/itemProps1.xml><?xml version="1.0" encoding="utf-8"?>
<ds:datastoreItem xmlns:ds="http://schemas.openxmlformats.org/officeDocument/2006/customXml" ds:itemID="{A3F00A46-6843-42EC-932E-6A8877B1F7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b221a1-410f-477f-bf2d-9f1f34351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C211C2-8405-4110-B53B-FE87A20779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15F663-8FA9-4F51-9F03-2FA354DD1BA6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ccb221a1-410f-477f-bf2d-9f1f34351a20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13b55eef-7018-4674-a3d7-cc0db06d545c}" enabled="0" method="" siteId="{13b55eef-7018-4674-a3d7-cc0db06d54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Fogli di lavoro</vt:lpstr>
      </vt:variant>
      <vt:variant>
        <vt:i4>11</vt:i4>
      </vt:variant>
      <vt:variant>
        <vt:lpstr>Grafici</vt:lpstr>
      </vt:variant>
      <vt:variant>
        <vt:i4>15</vt:i4>
      </vt:variant>
      <vt:variant>
        <vt:lpstr>Intervalli denominati</vt:lpstr>
      </vt:variant>
      <vt:variant>
        <vt:i4>184</vt:i4>
      </vt:variant>
    </vt:vector>
  </HeadingPairs>
  <TitlesOfParts>
    <vt:vector size="210" baseType="lpstr">
      <vt:lpstr>ADSGn.DE</vt:lpstr>
      <vt:lpstr>NKE</vt:lpstr>
      <vt:lpstr>PUMG.DE</vt:lpstr>
      <vt:lpstr>7936.T</vt:lpstr>
      <vt:lpstr>.GDAXI</vt:lpstr>
      <vt:lpstr>Confronto con indice</vt:lpstr>
      <vt:lpstr>Prezzi indicizzati</vt:lpstr>
      <vt:lpstr>Rendimenti giornalieri</vt:lpstr>
      <vt:lpstr>Volatilità rispetto a indice</vt:lpstr>
      <vt:lpstr>ADSGn.DE 24-25</vt:lpstr>
      <vt:lpstr>Rendimenti 24-25</vt:lpstr>
      <vt:lpstr>Grafico ADSGn.DE</vt:lpstr>
      <vt:lpstr>Grafico NKE</vt:lpstr>
      <vt:lpstr>Grafico PUMG.DE</vt:lpstr>
      <vt:lpstr>Grafico 7936.T</vt:lpstr>
      <vt:lpstr>Grafico .GDAXI</vt:lpstr>
      <vt:lpstr>Grafico confronto con indice</vt:lpstr>
      <vt:lpstr>Grafico indicizzati</vt:lpstr>
      <vt:lpstr>Grafico trend ADSGn.DE</vt:lpstr>
      <vt:lpstr>Grafico rendimenti giornalieri</vt:lpstr>
      <vt:lpstr>Grafico rendimenti LN</vt:lpstr>
      <vt:lpstr>Grafico volatilità 20 gg</vt:lpstr>
      <vt:lpstr>Grafico confronto volatilità an</vt:lpstr>
      <vt:lpstr>Grafico trend ADSGn.DE 24-25</vt:lpstr>
      <vt:lpstr>Grafico rendimenti 24-25</vt:lpstr>
      <vt:lpstr>Grafico LN rendimenti 24-25</vt:lpstr>
      <vt:lpstr>'.GDAXI'!chartTableData</vt:lpstr>
      <vt:lpstr>'7936.T'!chartTableData</vt:lpstr>
      <vt:lpstr>ADSGn.DE!chartTableData</vt:lpstr>
      <vt:lpstr>'ADSGn.DE 24-25'!chartTableData</vt:lpstr>
      <vt:lpstr>NKE!chartTableData</vt:lpstr>
      <vt:lpstr>PUMG.DE!chartTableData</vt:lpstr>
      <vt:lpstr>'.GDAXI'!chartTableHeader</vt:lpstr>
      <vt:lpstr>'7936.T'!chartTableHeader</vt:lpstr>
      <vt:lpstr>ADSGn.DE!chartTableHeader</vt:lpstr>
      <vt:lpstr>'ADSGn.DE 24-25'!chartTableHeader</vt:lpstr>
      <vt:lpstr>NKE!chartTableHeader</vt:lpstr>
      <vt:lpstr>PUMG.DE!chartTableHeader</vt:lpstr>
      <vt:lpstr>'.GDAXI'!chartTableName</vt:lpstr>
      <vt:lpstr>'7936.T'!chartTableName</vt:lpstr>
      <vt:lpstr>ADSGn.DE!chartTableName</vt:lpstr>
      <vt:lpstr>'ADSGn.DE 24-25'!chartTableName</vt:lpstr>
      <vt:lpstr>NKE!chartTableName</vt:lpstr>
      <vt:lpstr>PUMG.DE!chartTableName</vt:lpstr>
      <vt:lpstr>'.GDAXI'!chartTableTotal</vt:lpstr>
      <vt:lpstr>'7936.T'!chartTableTotal</vt:lpstr>
      <vt:lpstr>ADSGn.DE!chartTableTotal</vt:lpstr>
      <vt:lpstr>'ADSGn.DE 24-25'!chartTableTotal</vt:lpstr>
      <vt:lpstr>NKE!chartTableTotal</vt:lpstr>
      <vt:lpstr>PUMG.DE!chartTableTotal</vt:lpstr>
      <vt:lpstr>'.GDAXI'!CLS</vt:lpstr>
      <vt:lpstr>'7936.T'!CLS</vt:lpstr>
      <vt:lpstr>ADSGn.DE!CLS</vt:lpstr>
      <vt:lpstr>'ADSGn.DE 24-25'!CLS</vt:lpstr>
      <vt:lpstr>NKE!CLS</vt:lpstr>
      <vt:lpstr>PUMG.DE!CLS</vt:lpstr>
      <vt:lpstr>'.GDAXI'!DAT</vt:lpstr>
      <vt:lpstr>'7936.T'!DAT</vt:lpstr>
      <vt:lpstr>ADSGn.DE!DAT</vt:lpstr>
      <vt:lpstr>'ADSGn.DE 24-25'!DAT</vt:lpstr>
      <vt:lpstr>NKE!DAT</vt:lpstr>
      <vt:lpstr>PUMG.DE!DAT</vt:lpstr>
      <vt:lpstr>'.GDAXI'!filterValues</vt:lpstr>
      <vt:lpstr>'7936.T'!filterValues</vt:lpstr>
      <vt:lpstr>ADSGn.DE!filterValues</vt:lpstr>
      <vt:lpstr>'ADSGn.DE 24-25'!filterValues</vt:lpstr>
      <vt:lpstr>NKE!filterValues</vt:lpstr>
      <vt:lpstr>PUMG.DE!filterValues</vt:lpstr>
      <vt:lpstr>'.GDAXI'!FLOW</vt:lpstr>
      <vt:lpstr>'7936.T'!FLOW</vt:lpstr>
      <vt:lpstr>ADSGn.DE!FLOW</vt:lpstr>
      <vt:lpstr>'ADSGn.DE 24-25'!FLOW</vt:lpstr>
      <vt:lpstr>NKE!FLOW</vt:lpstr>
      <vt:lpstr>PUMG.DE!FLOW</vt:lpstr>
      <vt:lpstr>'.GDAXI'!HIG</vt:lpstr>
      <vt:lpstr>'7936.T'!HIG</vt:lpstr>
      <vt:lpstr>ADSGn.DE!HIG</vt:lpstr>
      <vt:lpstr>'ADSGn.DE 24-25'!HIG</vt:lpstr>
      <vt:lpstr>NKE!HIG</vt:lpstr>
      <vt:lpstr>PUMG.DE!HIG</vt:lpstr>
      <vt:lpstr>'ADSGn.DE 24-25'!HLR</vt:lpstr>
      <vt:lpstr>'.GDAXI'!LOW</vt:lpstr>
      <vt:lpstr>'7936.T'!LOW</vt:lpstr>
      <vt:lpstr>ADSGn.DE!LOW</vt:lpstr>
      <vt:lpstr>'ADSGn.DE 24-25'!LOW</vt:lpstr>
      <vt:lpstr>NKE!LOW</vt:lpstr>
      <vt:lpstr>PUMG.DE!LOW</vt:lpstr>
      <vt:lpstr>'.GDAXI'!NET</vt:lpstr>
      <vt:lpstr>'7936.T'!NET</vt:lpstr>
      <vt:lpstr>ADSGn.DE!NET</vt:lpstr>
      <vt:lpstr>'ADSGn.DE 24-25'!NET</vt:lpstr>
      <vt:lpstr>NKE!NET</vt:lpstr>
      <vt:lpstr>PUMG.DE!NET</vt:lpstr>
      <vt:lpstr>'ADSGn.DE 24-25'!OCR</vt:lpstr>
      <vt:lpstr>'.GDAXI'!OPN</vt:lpstr>
      <vt:lpstr>'7936.T'!OPN</vt:lpstr>
      <vt:lpstr>ADSGn.DE!OPN</vt:lpstr>
      <vt:lpstr>'ADSGn.DE 24-25'!OPN</vt:lpstr>
      <vt:lpstr>NKE!OPN</vt:lpstr>
      <vt:lpstr>PUMG.DE!OPN</vt:lpstr>
      <vt:lpstr>'.GDAXI'!PCC</vt:lpstr>
      <vt:lpstr>'7936.T'!PCC</vt:lpstr>
      <vt:lpstr>ADSGn.DE!PCC</vt:lpstr>
      <vt:lpstr>'ADSGn.DE 24-25'!PCC</vt:lpstr>
      <vt:lpstr>NKE!PCC</vt:lpstr>
      <vt:lpstr>PUMG.DE!PCC</vt:lpstr>
      <vt:lpstr>'ADSGn.DE 24-25'!PCV</vt:lpstr>
      <vt:lpstr>'.GDAXI'!phTableData</vt:lpstr>
      <vt:lpstr>'7936.T'!phTableData</vt:lpstr>
      <vt:lpstr>ADSGn.DE!phTableData</vt:lpstr>
      <vt:lpstr>'ADSGn.DE 24-25'!phTableData</vt:lpstr>
      <vt:lpstr>NKE!phTableData</vt:lpstr>
      <vt:lpstr>PUMG.DE!phTableData</vt:lpstr>
      <vt:lpstr>'.GDAXI'!phTableHeader</vt:lpstr>
      <vt:lpstr>'7936.T'!phTableHeader</vt:lpstr>
      <vt:lpstr>ADSGn.DE!phTableHeader</vt:lpstr>
      <vt:lpstr>'ADSGn.DE 24-25'!phTableHeader</vt:lpstr>
      <vt:lpstr>NKE!phTableHeader</vt:lpstr>
      <vt:lpstr>PUMG.DE!phTableHeader</vt:lpstr>
      <vt:lpstr>'.GDAXI'!phTableName</vt:lpstr>
      <vt:lpstr>'7936.T'!phTableName</vt:lpstr>
      <vt:lpstr>ADSGn.DE!phTableName</vt:lpstr>
      <vt:lpstr>'ADSGn.DE 24-25'!phTableName</vt:lpstr>
      <vt:lpstr>NKE!phTableName</vt:lpstr>
      <vt:lpstr>PUMG.DE!phTableName</vt:lpstr>
      <vt:lpstr>'.GDAXI'!sheetHeader</vt:lpstr>
      <vt:lpstr>'7936.T'!sheetHeader</vt:lpstr>
      <vt:lpstr>ADSGn.DE!sheetHeader</vt:lpstr>
      <vt:lpstr>'ADSGn.DE 24-25'!sheetHeader</vt:lpstr>
      <vt:lpstr>NKE!sheetHeader</vt:lpstr>
      <vt:lpstr>PUMG.DE!sheetHeader</vt:lpstr>
      <vt:lpstr>'.GDAXI'!statPriceChangeTableData</vt:lpstr>
      <vt:lpstr>'7936.T'!statPriceChangeTableData</vt:lpstr>
      <vt:lpstr>ADSGn.DE!statPriceChangeTableData</vt:lpstr>
      <vt:lpstr>'ADSGn.DE 24-25'!statPriceChangeTableData</vt:lpstr>
      <vt:lpstr>NKE!statPriceChangeTableData</vt:lpstr>
      <vt:lpstr>PUMG.DE!statPriceChangeTableData</vt:lpstr>
      <vt:lpstr>'.GDAXI'!statPriceChangeTableHeader</vt:lpstr>
      <vt:lpstr>'7936.T'!statPriceChangeTableHeader</vt:lpstr>
      <vt:lpstr>ADSGn.DE!statPriceChangeTableHeader</vt:lpstr>
      <vt:lpstr>'ADSGn.DE 24-25'!statPriceChangeTableHeader</vt:lpstr>
      <vt:lpstr>NKE!statPriceChangeTableHeader</vt:lpstr>
      <vt:lpstr>PUMG.DE!statPriceChangeTableHeader</vt:lpstr>
      <vt:lpstr>'.GDAXI'!statPriceTableData</vt:lpstr>
      <vt:lpstr>'7936.T'!statPriceTableData</vt:lpstr>
      <vt:lpstr>ADSGn.DE!statPriceTableData</vt:lpstr>
      <vt:lpstr>'ADSGn.DE 24-25'!statPriceTableData</vt:lpstr>
      <vt:lpstr>NKE!statPriceTableData</vt:lpstr>
      <vt:lpstr>PUMG.DE!statPriceTableData</vt:lpstr>
      <vt:lpstr>'.GDAXI'!statPriceTableHeader</vt:lpstr>
      <vt:lpstr>'7936.T'!statPriceTableHeader</vt:lpstr>
      <vt:lpstr>ADSGn.DE!statPriceTableHeader</vt:lpstr>
      <vt:lpstr>'ADSGn.DE 24-25'!statPriceTableHeader</vt:lpstr>
      <vt:lpstr>NKE!statPriceTableHeader</vt:lpstr>
      <vt:lpstr>PUMG.DE!statPriceTableHeader</vt:lpstr>
      <vt:lpstr>'.GDAXI'!statTableName</vt:lpstr>
      <vt:lpstr>'7936.T'!statTableName</vt:lpstr>
      <vt:lpstr>ADSGn.DE!statTableName</vt:lpstr>
      <vt:lpstr>'ADSGn.DE 24-25'!statTableName</vt:lpstr>
      <vt:lpstr>NKE!statTableName</vt:lpstr>
      <vt:lpstr>PUMG.DE!statTableName</vt:lpstr>
      <vt:lpstr>'.GDAXI'!statTurnoverTableData</vt:lpstr>
      <vt:lpstr>'7936.T'!statTurnoverTableData</vt:lpstr>
      <vt:lpstr>ADSGn.DE!statTurnoverTableData</vt:lpstr>
      <vt:lpstr>'ADSGn.DE 24-25'!statTurnoverTableData</vt:lpstr>
      <vt:lpstr>NKE!statTurnoverTableData</vt:lpstr>
      <vt:lpstr>PUMG.DE!statTurnoverTableData</vt:lpstr>
      <vt:lpstr>'.GDAXI'!statTurnoverTableHeader</vt:lpstr>
      <vt:lpstr>'7936.T'!statTurnoverTableHeader</vt:lpstr>
      <vt:lpstr>ADSGn.DE!statTurnoverTableHeader</vt:lpstr>
      <vt:lpstr>'ADSGn.DE 24-25'!statTurnoverTableHeader</vt:lpstr>
      <vt:lpstr>NKE!statTurnoverTableHeader</vt:lpstr>
      <vt:lpstr>PUMG.DE!statTurnoverTableHeader</vt:lpstr>
      <vt:lpstr>'.GDAXI'!statUpDownTableData</vt:lpstr>
      <vt:lpstr>'7936.T'!statUpDownTableData</vt:lpstr>
      <vt:lpstr>ADSGn.DE!statUpDownTableData</vt:lpstr>
      <vt:lpstr>'ADSGn.DE 24-25'!statUpDownTableData</vt:lpstr>
      <vt:lpstr>NKE!statUpDownTableData</vt:lpstr>
      <vt:lpstr>PUMG.DE!statUpDownTableData</vt:lpstr>
      <vt:lpstr>'.GDAXI'!statUpDownTableHeader</vt:lpstr>
      <vt:lpstr>'7936.T'!statUpDownTableHeader</vt:lpstr>
      <vt:lpstr>ADSGn.DE!statUpDownTableHeader</vt:lpstr>
      <vt:lpstr>'ADSGn.DE 24-25'!statUpDownTableHeader</vt:lpstr>
      <vt:lpstr>NKE!statUpDownTableHeader</vt:lpstr>
      <vt:lpstr>PUMG.DE!statUpDownTableHeader</vt:lpstr>
      <vt:lpstr>'.GDAXI'!statVolumeTableData</vt:lpstr>
      <vt:lpstr>'7936.T'!statVolumeTableData</vt:lpstr>
      <vt:lpstr>ADSGn.DE!statVolumeTableData</vt:lpstr>
      <vt:lpstr>'ADSGn.DE 24-25'!statVolumeTableData</vt:lpstr>
      <vt:lpstr>NKE!statVolumeTableData</vt:lpstr>
      <vt:lpstr>PUMG.DE!statVolumeTableData</vt:lpstr>
      <vt:lpstr>'.GDAXI'!statVolumeTableHeader</vt:lpstr>
      <vt:lpstr>'7936.T'!statVolumeTableHeader</vt:lpstr>
      <vt:lpstr>ADSGn.DE!statVolumeTableHeader</vt:lpstr>
      <vt:lpstr>'ADSGn.DE 24-25'!statVolumeTableHeader</vt:lpstr>
      <vt:lpstr>NKE!statVolumeTableHeader</vt:lpstr>
      <vt:lpstr>PUMG.DE!statVolumeTableHeader</vt:lpstr>
      <vt:lpstr>'ADSGn.DE 24-25'!TRDPRC_1</vt:lpstr>
      <vt:lpstr>'.GDAXI'!TRNOVR_UNS</vt:lpstr>
      <vt:lpstr>'7936.T'!TRNOVR_UNS</vt:lpstr>
      <vt:lpstr>ADSGn.DE!TRNOVR_UNS</vt:lpstr>
      <vt:lpstr>'ADSGn.DE 24-25'!TRNOVR_UNS</vt:lpstr>
      <vt:lpstr>NKE!TRNOVR_UNS</vt:lpstr>
      <vt:lpstr>PUMG.DE!TRNOVR_UNS</vt:lpstr>
      <vt:lpstr>'.GDAXI'!VOL</vt:lpstr>
      <vt:lpstr>'7936.T'!VOL</vt:lpstr>
      <vt:lpstr>ADSGn.DE!VOL</vt:lpstr>
      <vt:lpstr>'ADSGn.DE 24-25'!VOL</vt:lpstr>
      <vt:lpstr>NKE!VOL</vt:lpstr>
      <vt:lpstr>PUMG.DE!VOL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Giulia Liliana Campoverde Toro</dc:creator>
  <cp:keywords/>
  <dc:description/>
  <cp:lastModifiedBy>Giulia Liliana Campoverde Toro</cp:lastModifiedBy>
  <cp:revision/>
  <dcterms:created xsi:type="dcterms:W3CDTF">2026-02-24T15:28:51Z</dcterms:created>
  <dcterms:modified xsi:type="dcterms:W3CDTF">2026-03-09T18:37:51Z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0x0101003FA4A2801A85A64CA1E430DB4EAC98D6</vt:lpwstr>
  </property>
</Properties>
</file>